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PSTOPFORD\OneDrive - Department for Education\Documents\ICFP\SEN  AP\Esteem\"/>
    </mc:Choice>
  </mc:AlternateContent>
  <xr:revisionPtr revIDLastSave="0" documentId="13_ncr:1_{936AA98B-63C2-4FAE-A28D-E1DE2B2B74CA}" xr6:coauthVersionLast="47" xr6:coauthVersionMax="47" xr10:uidLastSave="{00000000-0000-0000-0000-000000000000}"/>
  <bookViews>
    <workbookView xWindow="44880" yWindow="-120" windowWidth="29040" windowHeight="15840" xr2:uid="{00000000-000D-0000-FFFF-FFFF00000000}"/>
  </bookViews>
  <sheets>
    <sheet name="Overview" sheetId="73" r:id="rId1"/>
    <sheet name="Summary" sheetId="72" r:id="rId2"/>
    <sheet name="General Data" sheetId="5" r:id="rId3"/>
    <sheet name="LA Top Up Income" sheetId="17" r:id="rId4"/>
    <sheet name="Teacher Allocations" sheetId="70" r:id="rId5"/>
    <sheet name="Other Staff Allocations" sheetId="71" r:id="rId6"/>
  </sheets>
  <externalReferences>
    <externalReference r:id="rId7"/>
  </externalReferences>
  <definedNames>
    <definedName name="_xlnm._FilterDatabase" localSheetId="3" hidden="1">'LA Top Up Income'!$A$2:$AJ$204</definedName>
    <definedName name="_xlnm._FilterDatabase" localSheetId="5" hidden="1">'Other Staff Allocations'!$A$4:$FF$304</definedName>
    <definedName name="_xlnm._FilterDatabase" localSheetId="4" hidden="1">'Teacher Allocations'!$A$4:$FE$4</definedName>
    <definedName name="Add_allowances_April_04">#REF!</definedName>
    <definedName name="Add_allowances_April_05">#REF!</definedName>
    <definedName name="Add_allowances_Sept_05">#REF!</definedName>
    <definedName name="ALLOWANCE">#REF!</definedName>
    <definedName name="AST_Pay_Spine_April_04">#REF!</definedName>
    <definedName name="AST_Pay_Spine_April_05">#REF!</definedName>
    <definedName name="AST_Pay_Spine_Sept_05">#REF!</definedName>
    <definedName name="Leadership_spine_April_04">#REF!</definedName>
    <definedName name="Leadership_spine_April_05">#REF!</definedName>
    <definedName name="Leadership_spine_Sept_05">#REF!</definedName>
    <definedName name="Look_up_tables">#REF!</definedName>
    <definedName name="Pay_spine_April_04">#REF!</definedName>
    <definedName name="Pay_spine_April_05">#REF!</definedName>
    <definedName name="Pay_spine_Sept_05">#REF!</definedName>
    <definedName name="_xlnm.Print_Area" localSheetId="5">'Other Staff Allocations'!$A$1:$AZ$304</definedName>
    <definedName name="_xlnm.Print_Area" localSheetId="1">Summary!$A$2:$AJ$77</definedName>
    <definedName name="_xlnm.Print_Area" localSheetId="4">'Teacher Allocations'!$A$1:$AZ$155</definedName>
    <definedName name="_xlnm.Print_Titles" localSheetId="3">'LA Top Up Income'!$1:$2</definedName>
    <definedName name="_xlnm.Print_Titles" localSheetId="5">'Other Staff Allocations'!$1:$3</definedName>
    <definedName name="SALARY">#REF!</definedName>
    <definedName name="Salary_scale_April_2005">#REF!</definedName>
    <definedName name="Salary_scale_April_2006">#REF!</definedName>
    <definedName name="supportstaff">'[1]Pay Scales'!$B$173:$F$256</definedName>
    <definedName name="TeacherPayScales">#REF!</definedName>
    <definedName name="TLR_Jan_06">#REF!</definedName>
    <definedName name="Unqualified_Teacher_Pay_Spine_April_04">#REF!</definedName>
    <definedName name="Unqualified_Teacher_Pay_Spine_April_05">#REF!</definedName>
    <definedName name="Unqualified_Teacher_Pay_Spine_Sept_0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5" i="70" l="1"/>
  <c r="V16" i="72" s="1"/>
  <c r="V3" i="17"/>
  <c r="K6" i="71" l="1"/>
  <c r="K7" i="71"/>
  <c r="K8" i="71"/>
  <c r="K9" i="71"/>
  <c r="AX9" i="71" s="1"/>
  <c r="K10" i="71"/>
  <c r="K11" i="71"/>
  <c r="K12" i="71"/>
  <c r="AX12" i="71" s="1"/>
  <c r="K13" i="71"/>
  <c r="K14" i="71"/>
  <c r="K15" i="71"/>
  <c r="K16" i="71"/>
  <c r="AX16" i="71" s="1"/>
  <c r="K17" i="71"/>
  <c r="AX17" i="71" s="1"/>
  <c r="K18" i="71"/>
  <c r="K19" i="71"/>
  <c r="K20" i="71"/>
  <c r="K21" i="71"/>
  <c r="AX21" i="71" s="1"/>
  <c r="K22" i="71"/>
  <c r="K23" i="71"/>
  <c r="K24" i="71"/>
  <c r="K25" i="71"/>
  <c r="AX25" i="71" s="1"/>
  <c r="K26" i="71"/>
  <c r="K27" i="71"/>
  <c r="K28" i="71"/>
  <c r="AX28" i="71" s="1"/>
  <c r="K29" i="71"/>
  <c r="K30" i="71"/>
  <c r="K31" i="71"/>
  <c r="K32" i="71"/>
  <c r="AX32" i="71" s="1"/>
  <c r="K33" i="71"/>
  <c r="AX33" i="71" s="1"/>
  <c r="K34" i="71"/>
  <c r="K35" i="71"/>
  <c r="K36" i="71"/>
  <c r="K37" i="71"/>
  <c r="AX37" i="71" s="1"/>
  <c r="K38" i="71"/>
  <c r="K39" i="71"/>
  <c r="K40" i="71"/>
  <c r="K41" i="71"/>
  <c r="AX41" i="71" s="1"/>
  <c r="K42" i="71"/>
  <c r="K43" i="71"/>
  <c r="K44" i="71"/>
  <c r="AX44" i="71" s="1"/>
  <c r="K45" i="71"/>
  <c r="K46" i="71"/>
  <c r="K47" i="71"/>
  <c r="K48" i="71"/>
  <c r="AX48" i="71" s="1"/>
  <c r="K49" i="71"/>
  <c r="AX49" i="71" s="1"/>
  <c r="K50" i="71"/>
  <c r="K51" i="71"/>
  <c r="K52" i="71"/>
  <c r="K53" i="71"/>
  <c r="AX53" i="71" s="1"/>
  <c r="K54" i="71"/>
  <c r="K55" i="71"/>
  <c r="K56" i="71"/>
  <c r="K57" i="71"/>
  <c r="AX57" i="71" s="1"/>
  <c r="K58" i="71"/>
  <c r="K59" i="71"/>
  <c r="K60" i="71"/>
  <c r="AX60" i="71" s="1"/>
  <c r="K61" i="71"/>
  <c r="K62" i="71"/>
  <c r="K63" i="71"/>
  <c r="K64" i="71"/>
  <c r="AX64" i="71" s="1"/>
  <c r="K65" i="71"/>
  <c r="AX65" i="71" s="1"/>
  <c r="K66" i="71"/>
  <c r="K67" i="71"/>
  <c r="K68" i="71"/>
  <c r="AX68" i="71" s="1"/>
  <c r="K69" i="71"/>
  <c r="AX69" i="71" s="1"/>
  <c r="K70" i="71"/>
  <c r="K71" i="71"/>
  <c r="K72" i="71"/>
  <c r="K73" i="71"/>
  <c r="AX73" i="71" s="1"/>
  <c r="K74" i="71"/>
  <c r="K75" i="71"/>
  <c r="K76" i="71"/>
  <c r="AX76" i="71" s="1"/>
  <c r="K77" i="71"/>
  <c r="AX77" i="71" s="1"/>
  <c r="K78" i="71"/>
  <c r="K79" i="71"/>
  <c r="K80" i="71"/>
  <c r="K81" i="71"/>
  <c r="AX81" i="71" s="1"/>
  <c r="K82" i="71"/>
  <c r="K83" i="71"/>
  <c r="K84" i="71"/>
  <c r="AX84" i="71" s="1"/>
  <c r="K85" i="71"/>
  <c r="AX85" i="71" s="1"/>
  <c r="K86" i="71"/>
  <c r="K87" i="71"/>
  <c r="K88" i="71"/>
  <c r="K89" i="71"/>
  <c r="AX89" i="71" s="1"/>
  <c r="K90" i="71"/>
  <c r="K91" i="71"/>
  <c r="K92" i="71"/>
  <c r="AX92" i="71" s="1"/>
  <c r="K93" i="71"/>
  <c r="AX93" i="71" s="1"/>
  <c r="K94" i="71"/>
  <c r="K95" i="71"/>
  <c r="K96" i="71"/>
  <c r="K97" i="71"/>
  <c r="AX97" i="71" s="1"/>
  <c r="K98" i="71"/>
  <c r="K99" i="71"/>
  <c r="K100" i="71"/>
  <c r="AX100" i="71" s="1"/>
  <c r="K101" i="71"/>
  <c r="AX101" i="71" s="1"/>
  <c r="K102" i="71"/>
  <c r="K103" i="71"/>
  <c r="K104" i="71"/>
  <c r="K105" i="71"/>
  <c r="AX105" i="71" s="1"/>
  <c r="K106" i="71"/>
  <c r="K107" i="71"/>
  <c r="K108" i="71"/>
  <c r="AX108" i="71" s="1"/>
  <c r="K109" i="71"/>
  <c r="AX109" i="71" s="1"/>
  <c r="K110" i="71"/>
  <c r="K111" i="71"/>
  <c r="K112" i="71"/>
  <c r="K113" i="71"/>
  <c r="AX113" i="71" s="1"/>
  <c r="K114" i="71"/>
  <c r="K115" i="71"/>
  <c r="K116" i="71"/>
  <c r="AX116" i="71" s="1"/>
  <c r="K117" i="71"/>
  <c r="AX117" i="71" s="1"/>
  <c r="K118" i="71"/>
  <c r="K119" i="71"/>
  <c r="K120" i="71"/>
  <c r="K121" i="71"/>
  <c r="AX121" i="71" s="1"/>
  <c r="K122" i="71"/>
  <c r="K123" i="71"/>
  <c r="K124" i="71"/>
  <c r="AX124" i="71" s="1"/>
  <c r="K125" i="71"/>
  <c r="AX125" i="71" s="1"/>
  <c r="K126" i="71"/>
  <c r="K127" i="71"/>
  <c r="K128" i="71"/>
  <c r="K129" i="71"/>
  <c r="AX129" i="71" s="1"/>
  <c r="K130" i="71"/>
  <c r="K131" i="71"/>
  <c r="K132" i="71"/>
  <c r="AX132" i="71" s="1"/>
  <c r="K133" i="71"/>
  <c r="AX133" i="71" s="1"/>
  <c r="K134" i="71"/>
  <c r="K135" i="71"/>
  <c r="K136" i="71"/>
  <c r="K137" i="71"/>
  <c r="AX137" i="71" s="1"/>
  <c r="K138" i="71"/>
  <c r="K139" i="71"/>
  <c r="K140" i="71"/>
  <c r="AX140" i="71" s="1"/>
  <c r="K141" i="71"/>
  <c r="AX141" i="71" s="1"/>
  <c r="K142" i="71"/>
  <c r="K143" i="71"/>
  <c r="K144" i="71"/>
  <c r="K145" i="71"/>
  <c r="AX145" i="71" s="1"/>
  <c r="K146" i="71"/>
  <c r="K147" i="71"/>
  <c r="K148" i="71"/>
  <c r="AX148" i="71" s="1"/>
  <c r="K149" i="71"/>
  <c r="AX149" i="71" s="1"/>
  <c r="K150" i="71"/>
  <c r="K151" i="71"/>
  <c r="K152" i="71"/>
  <c r="K153" i="71"/>
  <c r="AX153" i="71" s="1"/>
  <c r="K154" i="71"/>
  <c r="K155" i="71"/>
  <c r="K156" i="71"/>
  <c r="K157" i="71"/>
  <c r="K158" i="71"/>
  <c r="K159" i="71"/>
  <c r="K160" i="71"/>
  <c r="K161" i="71"/>
  <c r="K162" i="71"/>
  <c r="K163" i="71"/>
  <c r="K164" i="71"/>
  <c r="K165" i="71"/>
  <c r="K166" i="71"/>
  <c r="K167" i="71"/>
  <c r="K168" i="71"/>
  <c r="K169" i="71"/>
  <c r="K170" i="71"/>
  <c r="K171" i="71"/>
  <c r="K172" i="71"/>
  <c r="K173" i="71"/>
  <c r="K174" i="71"/>
  <c r="K175" i="71"/>
  <c r="K176" i="71"/>
  <c r="K177" i="71"/>
  <c r="K178" i="71"/>
  <c r="K179" i="71"/>
  <c r="K180" i="71"/>
  <c r="K181" i="71"/>
  <c r="K182" i="71"/>
  <c r="K183" i="71"/>
  <c r="K184" i="71"/>
  <c r="K185" i="71"/>
  <c r="K186" i="71"/>
  <c r="K187" i="71"/>
  <c r="K188" i="71"/>
  <c r="K189" i="71"/>
  <c r="K190" i="71"/>
  <c r="K191" i="71"/>
  <c r="K192" i="71"/>
  <c r="K193" i="71"/>
  <c r="K194" i="71"/>
  <c r="K195" i="71"/>
  <c r="K196" i="71"/>
  <c r="K197" i="71"/>
  <c r="K198" i="71"/>
  <c r="K199" i="71"/>
  <c r="K200" i="71"/>
  <c r="K201" i="71"/>
  <c r="K202" i="71"/>
  <c r="K203" i="71"/>
  <c r="K204" i="71"/>
  <c r="K205" i="71"/>
  <c r="K206" i="71"/>
  <c r="K207" i="71"/>
  <c r="K208" i="71"/>
  <c r="K209" i="71"/>
  <c r="K210" i="71"/>
  <c r="K211" i="71"/>
  <c r="K212" i="71"/>
  <c r="K213" i="71"/>
  <c r="K214" i="71"/>
  <c r="K215" i="71"/>
  <c r="K216" i="71"/>
  <c r="K217" i="71"/>
  <c r="K218" i="71"/>
  <c r="K219" i="71"/>
  <c r="K220" i="71"/>
  <c r="K221" i="71"/>
  <c r="K222" i="71"/>
  <c r="K223" i="71"/>
  <c r="K224" i="71"/>
  <c r="K225" i="71"/>
  <c r="K226" i="71"/>
  <c r="K227" i="71"/>
  <c r="K228" i="71"/>
  <c r="K229" i="71"/>
  <c r="K230" i="71"/>
  <c r="K231" i="71"/>
  <c r="K232" i="71"/>
  <c r="K233" i="71"/>
  <c r="K234" i="71"/>
  <c r="K235" i="71"/>
  <c r="K236" i="71"/>
  <c r="K237" i="71"/>
  <c r="K238" i="71"/>
  <c r="K239" i="71"/>
  <c r="K240" i="71"/>
  <c r="K241" i="71"/>
  <c r="K242" i="71"/>
  <c r="K243" i="71"/>
  <c r="K244" i="71"/>
  <c r="K245" i="71"/>
  <c r="K246" i="71"/>
  <c r="K247" i="71"/>
  <c r="K248" i="71"/>
  <c r="K249" i="71"/>
  <c r="K250" i="71"/>
  <c r="K251" i="71"/>
  <c r="K252" i="71"/>
  <c r="K253" i="71"/>
  <c r="K254" i="71"/>
  <c r="K255" i="71"/>
  <c r="K256" i="71"/>
  <c r="K257" i="71"/>
  <c r="K258" i="71"/>
  <c r="K259" i="71"/>
  <c r="K260" i="71"/>
  <c r="K261" i="71"/>
  <c r="K262" i="71"/>
  <c r="K263" i="71"/>
  <c r="K264" i="71"/>
  <c r="K265" i="71"/>
  <c r="K266" i="71"/>
  <c r="K267" i="71"/>
  <c r="K268" i="71"/>
  <c r="K269" i="71"/>
  <c r="K270" i="71"/>
  <c r="K271" i="71"/>
  <c r="K272" i="71"/>
  <c r="K273" i="71"/>
  <c r="K274" i="71"/>
  <c r="K275" i="71"/>
  <c r="K276" i="71"/>
  <c r="K277" i="71"/>
  <c r="K278" i="71"/>
  <c r="K279" i="71"/>
  <c r="K280" i="71"/>
  <c r="K281" i="71"/>
  <c r="K282" i="71"/>
  <c r="K283" i="71"/>
  <c r="K284" i="71"/>
  <c r="K285" i="71"/>
  <c r="K286" i="71"/>
  <c r="K287" i="71"/>
  <c r="K288" i="71"/>
  <c r="K289" i="71"/>
  <c r="K290" i="71"/>
  <c r="K291" i="71"/>
  <c r="K292" i="71"/>
  <c r="K293" i="71"/>
  <c r="K294" i="71"/>
  <c r="K295" i="71"/>
  <c r="K296" i="71"/>
  <c r="K297" i="71"/>
  <c r="K298" i="71"/>
  <c r="K299" i="71"/>
  <c r="K300" i="71"/>
  <c r="K301" i="71"/>
  <c r="K302" i="71"/>
  <c r="K303" i="71"/>
  <c r="K304" i="71"/>
  <c r="K5" i="71"/>
  <c r="K6" i="70"/>
  <c r="K7" i="70"/>
  <c r="K8" i="70"/>
  <c r="K9" i="70"/>
  <c r="K10" i="70"/>
  <c r="K11" i="70"/>
  <c r="K12" i="70"/>
  <c r="K13" i="70"/>
  <c r="AX13" i="70" s="1"/>
  <c r="K14" i="70"/>
  <c r="K15" i="70"/>
  <c r="K16" i="70"/>
  <c r="K17" i="70"/>
  <c r="AX17" i="70" s="1"/>
  <c r="K18" i="70"/>
  <c r="K19" i="70"/>
  <c r="K20" i="70"/>
  <c r="K21" i="70"/>
  <c r="AX21" i="70" s="1"/>
  <c r="K22" i="70"/>
  <c r="K23" i="70"/>
  <c r="K24" i="70"/>
  <c r="K25" i="70"/>
  <c r="K26" i="70"/>
  <c r="K27" i="70"/>
  <c r="K28" i="70"/>
  <c r="K29" i="70"/>
  <c r="AX29" i="70" s="1"/>
  <c r="K30" i="70"/>
  <c r="K31" i="70"/>
  <c r="K32" i="70"/>
  <c r="K33" i="70"/>
  <c r="AX33" i="70" s="1"/>
  <c r="K34" i="70"/>
  <c r="K35" i="70"/>
  <c r="K36" i="70"/>
  <c r="K37" i="70"/>
  <c r="AX37" i="70" s="1"/>
  <c r="K38" i="70"/>
  <c r="K39" i="70"/>
  <c r="K40" i="70"/>
  <c r="K41" i="70"/>
  <c r="K42" i="70"/>
  <c r="K43" i="70"/>
  <c r="K44" i="70"/>
  <c r="K45" i="70"/>
  <c r="AX45" i="70" s="1"/>
  <c r="K46" i="70"/>
  <c r="K47" i="70"/>
  <c r="K48" i="70"/>
  <c r="K49" i="70"/>
  <c r="AX49" i="70" s="1"/>
  <c r="K50" i="70"/>
  <c r="K51" i="70"/>
  <c r="K52" i="70"/>
  <c r="K53" i="70"/>
  <c r="AX53" i="70" s="1"/>
  <c r="K54" i="70"/>
  <c r="K55" i="70"/>
  <c r="K56" i="70"/>
  <c r="K57" i="70"/>
  <c r="K58" i="70"/>
  <c r="K59" i="70"/>
  <c r="K60" i="70"/>
  <c r="K61" i="70"/>
  <c r="AX61" i="70" s="1"/>
  <c r="K62" i="70"/>
  <c r="K63" i="70"/>
  <c r="K64" i="70"/>
  <c r="K65" i="70"/>
  <c r="AX65" i="70" s="1"/>
  <c r="K66" i="70"/>
  <c r="K67" i="70"/>
  <c r="K68" i="70"/>
  <c r="K69" i="70"/>
  <c r="AX69" i="70" s="1"/>
  <c r="K70" i="70"/>
  <c r="K71" i="70"/>
  <c r="K72" i="70"/>
  <c r="K73" i="70"/>
  <c r="K74" i="70"/>
  <c r="K75" i="70"/>
  <c r="K76" i="70"/>
  <c r="K77" i="70"/>
  <c r="AX77" i="70" s="1"/>
  <c r="K78" i="70"/>
  <c r="K79" i="70"/>
  <c r="K80" i="70"/>
  <c r="K81" i="70"/>
  <c r="AX81" i="70" s="1"/>
  <c r="K82" i="70"/>
  <c r="K83" i="70"/>
  <c r="K84" i="70"/>
  <c r="K85" i="70"/>
  <c r="AX85" i="70" s="1"/>
  <c r="K86" i="70"/>
  <c r="K87" i="70"/>
  <c r="K88" i="70"/>
  <c r="K89" i="70"/>
  <c r="K90" i="70"/>
  <c r="K91" i="70"/>
  <c r="K92" i="70"/>
  <c r="K93" i="70"/>
  <c r="AX93" i="70" s="1"/>
  <c r="K94" i="70"/>
  <c r="K95" i="70"/>
  <c r="K96" i="70"/>
  <c r="K97" i="70"/>
  <c r="AX97" i="70" s="1"/>
  <c r="K98" i="70"/>
  <c r="K99" i="70"/>
  <c r="K100" i="70"/>
  <c r="K101" i="70"/>
  <c r="AX101" i="70" s="1"/>
  <c r="K102" i="70"/>
  <c r="K103" i="70"/>
  <c r="K104" i="70"/>
  <c r="K105" i="70"/>
  <c r="K106" i="70"/>
  <c r="K107" i="70"/>
  <c r="K108" i="70"/>
  <c r="K109" i="70"/>
  <c r="AX109" i="70" s="1"/>
  <c r="K110" i="70"/>
  <c r="K111" i="70"/>
  <c r="K112" i="70"/>
  <c r="K113" i="70"/>
  <c r="AX113" i="70" s="1"/>
  <c r="K114" i="70"/>
  <c r="K115" i="70"/>
  <c r="K116" i="70"/>
  <c r="K117" i="70"/>
  <c r="AX117" i="70" s="1"/>
  <c r="K118" i="70"/>
  <c r="K119" i="70"/>
  <c r="K120" i="70"/>
  <c r="K121" i="70"/>
  <c r="K122" i="70"/>
  <c r="K123" i="70"/>
  <c r="K124" i="70"/>
  <c r="K125" i="70"/>
  <c r="AX125" i="70" s="1"/>
  <c r="K126" i="70"/>
  <c r="K127" i="70"/>
  <c r="K128" i="70"/>
  <c r="K129" i="70"/>
  <c r="AX129" i="70" s="1"/>
  <c r="K130" i="70"/>
  <c r="K131" i="70"/>
  <c r="K132" i="70"/>
  <c r="K133" i="70"/>
  <c r="AX133" i="70" s="1"/>
  <c r="K134" i="70"/>
  <c r="K135" i="70"/>
  <c r="K136" i="70"/>
  <c r="K137" i="70"/>
  <c r="K138" i="70"/>
  <c r="K139" i="70"/>
  <c r="K140" i="70"/>
  <c r="K141" i="70"/>
  <c r="AX141" i="70" s="1"/>
  <c r="K142" i="70"/>
  <c r="K143" i="70"/>
  <c r="K144" i="70"/>
  <c r="K145" i="70"/>
  <c r="AX145" i="70" s="1"/>
  <c r="K146" i="70"/>
  <c r="K147" i="70"/>
  <c r="K148" i="70"/>
  <c r="K149" i="70"/>
  <c r="AX149" i="70" s="1"/>
  <c r="K150" i="70"/>
  <c r="K151" i="70"/>
  <c r="K152" i="70"/>
  <c r="K153" i="70"/>
  <c r="K154" i="70"/>
  <c r="K5" i="70"/>
  <c r="AX8" i="70"/>
  <c r="AX12" i="70"/>
  <c r="AX16" i="70"/>
  <c r="AX20" i="70"/>
  <c r="AX24" i="70"/>
  <c r="AX28" i="70"/>
  <c r="AX32" i="70"/>
  <c r="AX36" i="70"/>
  <c r="AX40" i="70"/>
  <c r="AX44" i="70"/>
  <c r="AX48" i="70"/>
  <c r="AX52" i="70"/>
  <c r="AX56" i="70"/>
  <c r="AX60" i="70"/>
  <c r="AX64" i="70"/>
  <c r="AX68" i="70"/>
  <c r="AX72" i="70"/>
  <c r="AX76" i="70"/>
  <c r="AX80" i="70"/>
  <c r="AX84" i="70"/>
  <c r="AX88" i="70"/>
  <c r="AX92" i="70"/>
  <c r="AX96" i="70"/>
  <c r="AX100" i="70"/>
  <c r="AX104" i="70"/>
  <c r="AX108" i="70"/>
  <c r="AX112" i="70"/>
  <c r="AX116" i="70"/>
  <c r="AX120" i="70"/>
  <c r="AX124" i="70"/>
  <c r="AX128" i="70"/>
  <c r="AX132" i="70"/>
  <c r="AX136" i="70"/>
  <c r="AX140" i="70"/>
  <c r="AX144" i="70"/>
  <c r="AX148" i="70"/>
  <c r="AX152" i="70"/>
  <c r="AX13" i="71"/>
  <c r="AX29" i="71"/>
  <c r="AX45" i="71"/>
  <c r="AX61" i="71"/>
  <c r="AX72" i="71"/>
  <c r="AX80" i="71"/>
  <c r="AX88" i="71"/>
  <c r="AX96" i="71"/>
  <c r="AX104" i="71"/>
  <c r="AX112" i="71"/>
  <c r="AX120" i="71"/>
  <c r="AX128" i="71"/>
  <c r="AX136" i="71"/>
  <c r="AX144" i="71"/>
  <c r="AX152" i="71"/>
  <c r="AX5" i="71"/>
  <c r="AW5" i="71"/>
  <c r="AX154" i="71"/>
  <c r="AW154" i="71"/>
  <c r="AW153" i="71"/>
  <c r="AW152" i="71"/>
  <c r="AX151" i="71"/>
  <c r="AW151" i="71"/>
  <c r="AX150" i="71"/>
  <c r="AW150" i="71"/>
  <c r="AW149" i="71"/>
  <c r="AW148" i="71"/>
  <c r="AX147" i="71"/>
  <c r="AW147" i="71"/>
  <c r="AX146" i="71"/>
  <c r="AW146" i="71"/>
  <c r="AW145" i="71"/>
  <c r="AW144" i="71"/>
  <c r="AX143" i="71"/>
  <c r="AW143" i="71"/>
  <c r="AX142" i="71"/>
  <c r="AW142" i="71"/>
  <c r="AW141" i="71"/>
  <c r="AW140" i="71"/>
  <c r="AX139" i="71"/>
  <c r="AW139" i="71"/>
  <c r="AX138" i="71"/>
  <c r="AW138" i="71"/>
  <c r="AW137" i="71"/>
  <c r="AW136" i="71"/>
  <c r="AX135" i="71"/>
  <c r="AW135" i="71"/>
  <c r="AX134" i="71"/>
  <c r="AW134" i="71"/>
  <c r="AW133" i="71"/>
  <c r="AW132" i="71"/>
  <c r="AX131" i="71"/>
  <c r="AW131" i="71"/>
  <c r="AX130" i="71"/>
  <c r="AW130" i="71"/>
  <c r="AW129" i="71"/>
  <c r="AW128" i="71"/>
  <c r="AX127" i="71"/>
  <c r="AW127" i="71"/>
  <c r="AX126" i="71"/>
  <c r="AW126" i="71"/>
  <c r="AW125" i="71"/>
  <c r="AW124" i="71"/>
  <c r="AX123" i="71"/>
  <c r="AW123" i="71"/>
  <c r="AX122" i="71"/>
  <c r="AW122" i="71"/>
  <c r="AW121" i="71"/>
  <c r="AW120" i="71"/>
  <c r="AX119" i="71"/>
  <c r="AW119" i="71"/>
  <c r="AX118" i="71"/>
  <c r="AW118" i="71"/>
  <c r="AW117" i="71"/>
  <c r="AW116" i="71"/>
  <c r="AX115" i="71"/>
  <c r="AW115" i="71"/>
  <c r="AX114" i="71"/>
  <c r="AW114" i="71"/>
  <c r="AW113" i="71"/>
  <c r="AW112" i="71"/>
  <c r="AX111" i="71"/>
  <c r="AW111" i="71"/>
  <c r="AX110" i="71"/>
  <c r="AW110" i="71"/>
  <c r="AW109" i="71"/>
  <c r="AW108" i="71"/>
  <c r="AX107" i="71"/>
  <c r="AW107" i="71"/>
  <c r="AX106" i="71"/>
  <c r="AW106" i="71"/>
  <c r="AW105" i="71"/>
  <c r="AW104" i="71"/>
  <c r="AX103" i="71"/>
  <c r="AW103" i="71"/>
  <c r="AX102" i="71"/>
  <c r="AW102" i="71"/>
  <c r="AW101" i="71"/>
  <c r="AW100" i="71"/>
  <c r="AX99" i="71"/>
  <c r="AW99" i="71"/>
  <c r="AX98" i="71"/>
  <c r="AW98" i="71"/>
  <c r="AW97" i="71"/>
  <c r="AW96" i="71"/>
  <c r="AX95" i="71"/>
  <c r="AW95" i="71"/>
  <c r="AX94" i="71"/>
  <c r="AW94" i="71"/>
  <c r="AW93" i="71"/>
  <c r="AW92" i="71"/>
  <c r="AX91" i="71"/>
  <c r="AW91" i="71"/>
  <c r="AX90" i="71"/>
  <c r="AW90" i="71"/>
  <c r="AW89" i="71"/>
  <c r="AW88" i="71"/>
  <c r="AX87" i="71"/>
  <c r="AW87" i="71"/>
  <c r="AX86" i="71"/>
  <c r="AW86" i="71"/>
  <c r="AW85" i="71"/>
  <c r="AW84" i="71"/>
  <c r="AX83" i="71"/>
  <c r="AW83" i="71"/>
  <c r="AX82" i="71"/>
  <c r="AW82" i="71"/>
  <c r="AW81" i="71"/>
  <c r="AW80" i="71"/>
  <c r="AX79" i="71"/>
  <c r="AW79" i="71"/>
  <c r="AX78" i="71"/>
  <c r="AW78" i="71"/>
  <c r="AW77" i="71"/>
  <c r="AW76" i="71"/>
  <c r="AX75" i="71"/>
  <c r="AW75" i="71"/>
  <c r="AX74" i="71"/>
  <c r="AW74" i="71"/>
  <c r="AW73" i="71"/>
  <c r="AW72" i="71"/>
  <c r="AX71" i="71"/>
  <c r="AW71" i="71"/>
  <c r="AX70" i="71"/>
  <c r="AW70" i="71"/>
  <c r="AW69" i="71"/>
  <c r="AW68" i="71"/>
  <c r="AX67" i="71"/>
  <c r="AW67" i="71"/>
  <c r="AX66" i="71"/>
  <c r="AW66" i="71"/>
  <c r="AW65" i="71"/>
  <c r="AW64" i="71"/>
  <c r="AX63" i="71"/>
  <c r="AW63" i="71"/>
  <c r="AX62" i="71"/>
  <c r="AW62" i="71"/>
  <c r="AW61" i="71"/>
  <c r="AW60" i="71"/>
  <c r="AX59" i="71"/>
  <c r="AW59" i="71"/>
  <c r="AX58" i="71"/>
  <c r="AW58" i="71"/>
  <c r="AW57" i="71"/>
  <c r="AX56" i="71"/>
  <c r="AW56" i="71"/>
  <c r="AX55" i="71"/>
  <c r="AW55" i="71"/>
  <c r="AX54" i="71"/>
  <c r="AW54" i="71"/>
  <c r="AW53" i="71"/>
  <c r="AX52" i="71"/>
  <c r="AW52" i="71"/>
  <c r="AX51" i="71"/>
  <c r="AW51" i="71"/>
  <c r="AX50" i="71"/>
  <c r="AW50" i="71"/>
  <c r="AW49" i="71"/>
  <c r="AW48" i="71"/>
  <c r="AX47" i="71"/>
  <c r="AW47" i="71"/>
  <c r="AX46" i="71"/>
  <c r="AW46" i="71"/>
  <c r="AW45" i="71"/>
  <c r="AW44" i="71"/>
  <c r="AX43" i="71"/>
  <c r="AW43" i="71"/>
  <c r="AX42" i="71"/>
  <c r="AW42" i="71"/>
  <c r="AW41" i="71"/>
  <c r="AX40" i="71"/>
  <c r="AW40" i="71"/>
  <c r="AX39" i="71"/>
  <c r="AW39" i="71"/>
  <c r="AX38" i="71"/>
  <c r="AW38" i="71"/>
  <c r="AW37" i="71"/>
  <c r="AX36" i="71"/>
  <c r="AW36" i="71"/>
  <c r="AX35" i="71"/>
  <c r="AW35" i="71"/>
  <c r="AX34" i="71"/>
  <c r="AW34" i="71"/>
  <c r="AW33" i="71"/>
  <c r="AW32" i="71"/>
  <c r="AX31" i="71"/>
  <c r="AW31" i="71"/>
  <c r="AX30" i="71"/>
  <c r="AW30" i="71"/>
  <c r="AW29" i="71"/>
  <c r="AW28" i="71"/>
  <c r="AX27" i="71"/>
  <c r="AW27" i="71"/>
  <c r="AX26" i="71"/>
  <c r="AW26" i="71"/>
  <c r="AW25" i="71"/>
  <c r="AX24" i="71"/>
  <c r="AW24" i="71"/>
  <c r="AX23" i="71"/>
  <c r="AW23" i="71"/>
  <c r="AX22" i="71"/>
  <c r="AW22" i="71"/>
  <c r="AW21" i="71"/>
  <c r="AX20" i="71"/>
  <c r="AW20" i="71"/>
  <c r="AX19" i="71"/>
  <c r="AW19" i="71"/>
  <c r="AX18" i="71"/>
  <c r="AW18" i="71"/>
  <c r="AW17" i="71"/>
  <c r="AW16" i="71"/>
  <c r="AX15" i="71"/>
  <c r="AW15" i="71"/>
  <c r="AX14" i="71"/>
  <c r="AW14" i="71"/>
  <c r="AW13" i="71"/>
  <c r="AW12" i="71"/>
  <c r="AX11" i="71"/>
  <c r="AW11" i="71"/>
  <c r="AX10" i="71"/>
  <c r="AW10" i="71"/>
  <c r="AW9" i="71"/>
  <c r="AX8" i="71"/>
  <c r="AW8" i="71"/>
  <c r="AX7" i="71"/>
  <c r="AW7" i="71"/>
  <c r="AX6" i="71"/>
  <c r="AW6" i="71"/>
  <c r="AP5" i="71"/>
  <c r="AQ4" i="71"/>
  <c r="AR4" i="71"/>
  <c r="AS4" i="71"/>
  <c r="AT4" i="71"/>
  <c r="AU4" i="71"/>
  <c r="AV4" i="71"/>
  <c r="U4" i="17"/>
  <c r="V4" i="17"/>
  <c r="W4" i="17"/>
  <c r="X4" i="17"/>
  <c r="Y4" i="17"/>
  <c r="Z4" i="17"/>
  <c r="AA4" i="17"/>
  <c r="AB4" i="17"/>
  <c r="AC4" i="17"/>
  <c r="AD4" i="17"/>
  <c r="AE4" i="17"/>
  <c r="AF4" i="17"/>
  <c r="U5" i="17"/>
  <c r="V5" i="17"/>
  <c r="W5" i="17"/>
  <c r="X5" i="17"/>
  <c r="Y5" i="17"/>
  <c r="Z5" i="17"/>
  <c r="AA5" i="17"/>
  <c r="AB5" i="17"/>
  <c r="AC5" i="17"/>
  <c r="AD5" i="17"/>
  <c r="AE5" i="17"/>
  <c r="AF5" i="17"/>
  <c r="U6" i="17"/>
  <c r="V6" i="17"/>
  <c r="W6" i="17"/>
  <c r="X6" i="17"/>
  <c r="Y6" i="17"/>
  <c r="Z6" i="17"/>
  <c r="AA6" i="17"/>
  <c r="AB6" i="17"/>
  <c r="AC6" i="17"/>
  <c r="AD6" i="17"/>
  <c r="AE6" i="17"/>
  <c r="AF6" i="17"/>
  <c r="U7" i="17"/>
  <c r="V7" i="17"/>
  <c r="W7" i="17"/>
  <c r="X7" i="17"/>
  <c r="Y7" i="17"/>
  <c r="Z7" i="17"/>
  <c r="AA7" i="17"/>
  <c r="AB7" i="17"/>
  <c r="AC7" i="17"/>
  <c r="AD7" i="17"/>
  <c r="AE7" i="17"/>
  <c r="AF7" i="17"/>
  <c r="U8" i="17"/>
  <c r="V8" i="17"/>
  <c r="W8" i="17"/>
  <c r="X8" i="17"/>
  <c r="Y8" i="17"/>
  <c r="Z8" i="17"/>
  <c r="AA8" i="17"/>
  <c r="AB8" i="17"/>
  <c r="AC8" i="17"/>
  <c r="AD8" i="17"/>
  <c r="AE8" i="17"/>
  <c r="AF8" i="17"/>
  <c r="U9" i="17"/>
  <c r="V9" i="17"/>
  <c r="W9" i="17"/>
  <c r="X9" i="17"/>
  <c r="Y9" i="17"/>
  <c r="Z9" i="17"/>
  <c r="AA9" i="17"/>
  <c r="AB9" i="17"/>
  <c r="AC9" i="17"/>
  <c r="AD9" i="17"/>
  <c r="AE9" i="17"/>
  <c r="AF9" i="17"/>
  <c r="U10" i="17"/>
  <c r="V10" i="17"/>
  <c r="W10" i="17"/>
  <c r="X10" i="17"/>
  <c r="Y10" i="17"/>
  <c r="Z10" i="17"/>
  <c r="AA10" i="17"/>
  <c r="AB10" i="17"/>
  <c r="AC10" i="17"/>
  <c r="AD10" i="17"/>
  <c r="AE10" i="17"/>
  <c r="AF10" i="17"/>
  <c r="U11" i="17"/>
  <c r="V11" i="17"/>
  <c r="W11" i="17"/>
  <c r="X11" i="17"/>
  <c r="Y11" i="17"/>
  <c r="Z11" i="17"/>
  <c r="AA11" i="17"/>
  <c r="AB11" i="17"/>
  <c r="AC11" i="17"/>
  <c r="AD11" i="17"/>
  <c r="AE11" i="17"/>
  <c r="AF11" i="17"/>
  <c r="U12" i="17"/>
  <c r="V12" i="17"/>
  <c r="W12" i="17"/>
  <c r="X12" i="17"/>
  <c r="Y12" i="17"/>
  <c r="Z12" i="17"/>
  <c r="AA12" i="17"/>
  <c r="AB12" i="17"/>
  <c r="AC12" i="17"/>
  <c r="AD12" i="17"/>
  <c r="AE12" i="17"/>
  <c r="AF12" i="17"/>
  <c r="U13" i="17"/>
  <c r="V13" i="17"/>
  <c r="W13" i="17"/>
  <c r="X13" i="17"/>
  <c r="Y13" i="17"/>
  <c r="Z13" i="17"/>
  <c r="AA13" i="17"/>
  <c r="AB13" i="17"/>
  <c r="AC13" i="17"/>
  <c r="AD13" i="17"/>
  <c r="AE13" i="17"/>
  <c r="AF13" i="17"/>
  <c r="U14" i="17"/>
  <c r="V14" i="17"/>
  <c r="W14" i="17"/>
  <c r="X14" i="17"/>
  <c r="Y14" i="17"/>
  <c r="Z14" i="17"/>
  <c r="AA14" i="17"/>
  <c r="AB14" i="17"/>
  <c r="AC14" i="17"/>
  <c r="AD14" i="17"/>
  <c r="AE14" i="17"/>
  <c r="AF14" i="17"/>
  <c r="U15" i="17"/>
  <c r="V15" i="17"/>
  <c r="W15" i="17"/>
  <c r="X15" i="17"/>
  <c r="Y15" i="17"/>
  <c r="Z15" i="17"/>
  <c r="AA15" i="17"/>
  <c r="AB15" i="17"/>
  <c r="AC15" i="17"/>
  <c r="AD15" i="17"/>
  <c r="AE15" i="17"/>
  <c r="AF15" i="17"/>
  <c r="U16" i="17"/>
  <c r="V16" i="17"/>
  <c r="W16" i="17"/>
  <c r="X16" i="17"/>
  <c r="Y16" i="17"/>
  <c r="Z16" i="17"/>
  <c r="AA16" i="17"/>
  <c r="AB16" i="17"/>
  <c r="AC16" i="17"/>
  <c r="AD16" i="17"/>
  <c r="AE16" i="17"/>
  <c r="AF16" i="17"/>
  <c r="U17" i="17"/>
  <c r="V17" i="17"/>
  <c r="W17" i="17"/>
  <c r="X17" i="17"/>
  <c r="Y17" i="17"/>
  <c r="Z17" i="17"/>
  <c r="AA17" i="17"/>
  <c r="AB17" i="17"/>
  <c r="AC17" i="17"/>
  <c r="AD17" i="17"/>
  <c r="AE17" i="17"/>
  <c r="AF17" i="17"/>
  <c r="U18" i="17"/>
  <c r="V18" i="17"/>
  <c r="W18" i="17"/>
  <c r="X18" i="17"/>
  <c r="Y18" i="17"/>
  <c r="Z18" i="17"/>
  <c r="AA18" i="17"/>
  <c r="AB18" i="17"/>
  <c r="AC18" i="17"/>
  <c r="AD18" i="17"/>
  <c r="AE18" i="17"/>
  <c r="AF18" i="17"/>
  <c r="U19" i="17"/>
  <c r="V19" i="17"/>
  <c r="W19" i="17"/>
  <c r="X19" i="17"/>
  <c r="Y19" i="17"/>
  <c r="Z19" i="17"/>
  <c r="AA19" i="17"/>
  <c r="AB19" i="17"/>
  <c r="AC19" i="17"/>
  <c r="AD19" i="17"/>
  <c r="AE19" i="17"/>
  <c r="AF19" i="17"/>
  <c r="U20" i="17"/>
  <c r="V20" i="17"/>
  <c r="W20" i="17"/>
  <c r="X20" i="17"/>
  <c r="Y20" i="17"/>
  <c r="Z20" i="17"/>
  <c r="AA20" i="17"/>
  <c r="AB20" i="17"/>
  <c r="AC20" i="17"/>
  <c r="AD20" i="17"/>
  <c r="AE20" i="17"/>
  <c r="AF20" i="17"/>
  <c r="U21" i="17"/>
  <c r="V21" i="17"/>
  <c r="W21" i="17"/>
  <c r="X21" i="17"/>
  <c r="Y21" i="17"/>
  <c r="Z21" i="17"/>
  <c r="AA21" i="17"/>
  <c r="AB21" i="17"/>
  <c r="AC21" i="17"/>
  <c r="AD21" i="17"/>
  <c r="AE21" i="17"/>
  <c r="AF21" i="17"/>
  <c r="U22" i="17"/>
  <c r="V22" i="17"/>
  <c r="W22" i="17"/>
  <c r="X22" i="17"/>
  <c r="Y22" i="17"/>
  <c r="Z22" i="17"/>
  <c r="AA22" i="17"/>
  <c r="AB22" i="17"/>
  <c r="AC22" i="17"/>
  <c r="AD22" i="17"/>
  <c r="AE22" i="17"/>
  <c r="AF22" i="17"/>
  <c r="U23" i="17"/>
  <c r="V23" i="17"/>
  <c r="W23" i="17"/>
  <c r="X23" i="17"/>
  <c r="Y23" i="17"/>
  <c r="Z23" i="17"/>
  <c r="AA23" i="17"/>
  <c r="AB23" i="17"/>
  <c r="AC23" i="17"/>
  <c r="AD23" i="17"/>
  <c r="AE23" i="17"/>
  <c r="AF23" i="17"/>
  <c r="U24" i="17"/>
  <c r="V24" i="17"/>
  <c r="W24" i="17"/>
  <c r="X24" i="17"/>
  <c r="Y24" i="17"/>
  <c r="Z24" i="17"/>
  <c r="AA24" i="17"/>
  <c r="AB24" i="17"/>
  <c r="AC24" i="17"/>
  <c r="AD24" i="17"/>
  <c r="AE24" i="17"/>
  <c r="AF24" i="17"/>
  <c r="U25" i="17"/>
  <c r="V25" i="17"/>
  <c r="W25" i="17"/>
  <c r="X25" i="17"/>
  <c r="Y25" i="17"/>
  <c r="Z25" i="17"/>
  <c r="AA25" i="17"/>
  <c r="AB25" i="17"/>
  <c r="AC25" i="17"/>
  <c r="AD25" i="17"/>
  <c r="AE25" i="17"/>
  <c r="AF25" i="17"/>
  <c r="U26" i="17"/>
  <c r="V26" i="17"/>
  <c r="W26" i="17"/>
  <c r="X26" i="17"/>
  <c r="Y26" i="17"/>
  <c r="Z26" i="17"/>
  <c r="AA26" i="17"/>
  <c r="AB26" i="17"/>
  <c r="AC26" i="17"/>
  <c r="AD26" i="17"/>
  <c r="AE26" i="17"/>
  <c r="AF26" i="17"/>
  <c r="U27" i="17"/>
  <c r="V27" i="17"/>
  <c r="W27" i="17"/>
  <c r="X27" i="17"/>
  <c r="Y27" i="17"/>
  <c r="Z27" i="17"/>
  <c r="AA27" i="17"/>
  <c r="AB27" i="17"/>
  <c r="AC27" i="17"/>
  <c r="AD27" i="17"/>
  <c r="AE27" i="17"/>
  <c r="AF27" i="17"/>
  <c r="U28" i="17"/>
  <c r="V28" i="17"/>
  <c r="W28" i="17"/>
  <c r="X28" i="17"/>
  <c r="Y28" i="17"/>
  <c r="Z28" i="17"/>
  <c r="AA28" i="17"/>
  <c r="AB28" i="17"/>
  <c r="AC28" i="17"/>
  <c r="AD28" i="17"/>
  <c r="AE28" i="17"/>
  <c r="AF28" i="17"/>
  <c r="U29" i="17"/>
  <c r="V29" i="17"/>
  <c r="W29" i="17"/>
  <c r="X29" i="17"/>
  <c r="Y29" i="17"/>
  <c r="Z29" i="17"/>
  <c r="AA29" i="17"/>
  <c r="AB29" i="17"/>
  <c r="AC29" i="17"/>
  <c r="AD29" i="17"/>
  <c r="AE29" i="17"/>
  <c r="AF29" i="17"/>
  <c r="U30" i="17"/>
  <c r="V30" i="17"/>
  <c r="W30" i="17"/>
  <c r="X30" i="17"/>
  <c r="Y30" i="17"/>
  <c r="Z30" i="17"/>
  <c r="AA30" i="17"/>
  <c r="AB30" i="17"/>
  <c r="AC30" i="17"/>
  <c r="AD30" i="17"/>
  <c r="AE30" i="17"/>
  <c r="AF30" i="17"/>
  <c r="U31" i="17"/>
  <c r="V31" i="17"/>
  <c r="W31" i="17"/>
  <c r="X31" i="17"/>
  <c r="Y31" i="17"/>
  <c r="Z31" i="17"/>
  <c r="AA31" i="17"/>
  <c r="AB31" i="17"/>
  <c r="AC31" i="17"/>
  <c r="AD31" i="17"/>
  <c r="AE31" i="17"/>
  <c r="AF31" i="17"/>
  <c r="U32" i="17"/>
  <c r="V32" i="17"/>
  <c r="W32" i="17"/>
  <c r="X32" i="17"/>
  <c r="Y32" i="17"/>
  <c r="Z32" i="17"/>
  <c r="AA32" i="17"/>
  <c r="AB32" i="17"/>
  <c r="AC32" i="17"/>
  <c r="AD32" i="17"/>
  <c r="AE32" i="17"/>
  <c r="AF32" i="17"/>
  <c r="U33" i="17"/>
  <c r="V33" i="17"/>
  <c r="W33" i="17"/>
  <c r="X33" i="17"/>
  <c r="Y33" i="17"/>
  <c r="Z33" i="17"/>
  <c r="AA33" i="17"/>
  <c r="AB33" i="17"/>
  <c r="AC33" i="17"/>
  <c r="AD33" i="17"/>
  <c r="AE33" i="17"/>
  <c r="AF33" i="17"/>
  <c r="U34" i="17"/>
  <c r="V34" i="17"/>
  <c r="W34" i="17"/>
  <c r="X34" i="17"/>
  <c r="Y34" i="17"/>
  <c r="Z34" i="17"/>
  <c r="AA34" i="17"/>
  <c r="AB34" i="17"/>
  <c r="AC34" i="17"/>
  <c r="AD34" i="17"/>
  <c r="AE34" i="17"/>
  <c r="AF34" i="17"/>
  <c r="U35" i="17"/>
  <c r="V35" i="17"/>
  <c r="W35" i="17"/>
  <c r="X35" i="17"/>
  <c r="Y35" i="17"/>
  <c r="Z35" i="17"/>
  <c r="AA35" i="17"/>
  <c r="AB35" i="17"/>
  <c r="AC35" i="17"/>
  <c r="AD35" i="17"/>
  <c r="AE35" i="17"/>
  <c r="AF35" i="17"/>
  <c r="U36" i="17"/>
  <c r="V36" i="17"/>
  <c r="W36" i="17"/>
  <c r="X36" i="17"/>
  <c r="Y36" i="17"/>
  <c r="Z36" i="17"/>
  <c r="AA36" i="17"/>
  <c r="AB36" i="17"/>
  <c r="AC36" i="17"/>
  <c r="AD36" i="17"/>
  <c r="AE36" i="17"/>
  <c r="AF36" i="17"/>
  <c r="U37" i="17"/>
  <c r="V37" i="17"/>
  <c r="W37" i="17"/>
  <c r="X37" i="17"/>
  <c r="Y37" i="17"/>
  <c r="Z37" i="17"/>
  <c r="AA37" i="17"/>
  <c r="AB37" i="17"/>
  <c r="AC37" i="17"/>
  <c r="AD37" i="17"/>
  <c r="AE37" i="17"/>
  <c r="AF37" i="17"/>
  <c r="U38" i="17"/>
  <c r="V38" i="17"/>
  <c r="W38" i="17"/>
  <c r="X38" i="17"/>
  <c r="Y38" i="17"/>
  <c r="Z38" i="17"/>
  <c r="AA38" i="17"/>
  <c r="AB38" i="17"/>
  <c r="AC38" i="17"/>
  <c r="AD38" i="17"/>
  <c r="AE38" i="17"/>
  <c r="AF38" i="17"/>
  <c r="U39" i="17"/>
  <c r="V39" i="17"/>
  <c r="W39" i="17"/>
  <c r="X39" i="17"/>
  <c r="Y39" i="17"/>
  <c r="Z39" i="17"/>
  <c r="AA39" i="17"/>
  <c r="AB39" i="17"/>
  <c r="AC39" i="17"/>
  <c r="AD39" i="17"/>
  <c r="AE39" i="17"/>
  <c r="AF39" i="17"/>
  <c r="U40" i="17"/>
  <c r="V40" i="17"/>
  <c r="W40" i="17"/>
  <c r="X40" i="17"/>
  <c r="Y40" i="17"/>
  <c r="Z40" i="17"/>
  <c r="AA40" i="17"/>
  <c r="AB40" i="17"/>
  <c r="AC40" i="17"/>
  <c r="AD40" i="17"/>
  <c r="AE40" i="17"/>
  <c r="AF40" i="17"/>
  <c r="U41" i="17"/>
  <c r="V41" i="17"/>
  <c r="W41" i="17"/>
  <c r="X41" i="17"/>
  <c r="Y41" i="17"/>
  <c r="Z41" i="17"/>
  <c r="AA41" i="17"/>
  <c r="AB41" i="17"/>
  <c r="AC41" i="17"/>
  <c r="AD41" i="17"/>
  <c r="AE41" i="17"/>
  <c r="AF41" i="17"/>
  <c r="U42" i="17"/>
  <c r="V42" i="17"/>
  <c r="W42" i="17"/>
  <c r="X42" i="17"/>
  <c r="Y42" i="17"/>
  <c r="Z42" i="17"/>
  <c r="AA42" i="17"/>
  <c r="AB42" i="17"/>
  <c r="AC42" i="17"/>
  <c r="AD42" i="17"/>
  <c r="AE42" i="17"/>
  <c r="AF42" i="17"/>
  <c r="U43" i="17"/>
  <c r="V43" i="17"/>
  <c r="W43" i="17"/>
  <c r="X43" i="17"/>
  <c r="Y43" i="17"/>
  <c r="Z43" i="17"/>
  <c r="AA43" i="17"/>
  <c r="AB43" i="17"/>
  <c r="AC43" i="17"/>
  <c r="AD43" i="17"/>
  <c r="AE43" i="17"/>
  <c r="AF43" i="17"/>
  <c r="U44" i="17"/>
  <c r="V44" i="17"/>
  <c r="W44" i="17"/>
  <c r="X44" i="17"/>
  <c r="Y44" i="17"/>
  <c r="Z44" i="17"/>
  <c r="AA44" i="17"/>
  <c r="AB44" i="17"/>
  <c r="AC44" i="17"/>
  <c r="AD44" i="17"/>
  <c r="AE44" i="17"/>
  <c r="AF44" i="17"/>
  <c r="U45" i="17"/>
  <c r="V45" i="17"/>
  <c r="W45" i="17"/>
  <c r="X45" i="17"/>
  <c r="Y45" i="17"/>
  <c r="Z45" i="17"/>
  <c r="AA45" i="17"/>
  <c r="AB45" i="17"/>
  <c r="AC45" i="17"/>
  <c r="AD45" i="17"/>
  <c r="AE45" i="17"/>
  <c r="AF45" i="17"/>
  <c r="U46" i="17"/>
  <c r="V46" i="17"/>
  <c r="W46" i="17"/>
  <c r="X46" i="17"/>
  <c r="Y46" i="17"/>
  <c r="Z46" i="17"/>
  <c r="AA46" i="17"/>
  <c r="AB46" i="17"/>
  <c r="AC46" i="17"/>
  <c r="AD46" i="17"/>
  <c r="AE46" i="17"/>
  <c r="AF46" i="17"/>
  <c r="U47" i="17"/>
  <c r="V47" i="17"/>
  <c r="W47" i="17"/>
  <c r="X47" i="17"/>
  <c r="Y47" i="17"/>
  <c r="Z47" i="17"/>
  <c r="AA47" i="17"/>
  <c r="AB47" i="17"/>
  <c r="AC47" i="17"/>
  <c r="AD47" i="17"/>
  <c r="AE47" i="17"/>
  <c r="AF47" i="17"/>
  <c r="U48" i="17"/>
  <c r="V48" i="17"/>
  <c r="W48" i="17"/>
  <c r="X48" i="17"/>
  <c r="Y48" i="17"/>
  <c r="Z48" i="17"/>
  <c r="AA48" i="17"/>
  <c r="AB48" i="17"/>
  <c r="AC48" i="17"/>
  <c r="AD48" i="17"/>
  <c r="AE48" i="17"/>
  <c r="AF48" i="17"/>
  <c r="U49" i="17"/>
  <c r="V49" i="17"/>
  <c r="W49" i="17"/>
  <c r="X49" i="17"/>
  <c r="Y49" i="17"/>
  <c r="Z49" i="17"/>
  <c r="AA49" i="17"/>
  <c r="AB49" i="17"/>
  <c r="AC49" i="17"/>
  <c r="AD49" i="17"/>
  <c r="AE49" i="17"/>
  <c r="AF49" i="17"/>
  <c r="U50" i="17"/>
  <c r="V50" i="17"/>
  <c r="W50" i="17"/>
  <c r="X50" i="17"/>
  <c r="Y50" i="17"/>
  <c r="Z50" i="17"/>
  <c r="AA50" i="17"/>
  <c r="AB50" i="17"/>
  <c r="AC50" i="17"/>
  <c r="AD50" i="17"/>
  <c r="AE50" i="17"/>
  <c r="AF50" i="17"/>
  <c r="U51" i="17"/>
  <c r="V51" i="17"/>
  <c r="W51" i="17"/>
  <c r="X51" i="17"/>
  <c r="Y51" i="17"/>
  <c r="Z51" i="17"/>
  <c r="AA51" i="17"/>
  <c r="AB51" i="17"/>
  <c r="AC51" i="17"/>
  <c r="AD51" i="17"/>
  <c r="AE51" i="17"/>
  <c r="AF51" i="17"/>
  <c r="U52" i="17"/>
  <c r="V52" i="17"/>
  <c r="W52" i="17"/>
  <c r="X52" i="17"/>
  <c r="Y52" i="17"/>
  <c r="Z52" i="17"/>
  <c r="AA52" i="17"/>
  <c r="AB52" i="17"/>
  <c r="AC52" i="17"/>
  <c r="AD52" i="17"/>
  <c r="AE52" i="17"/>
  <c r="AF52" i="17"/>
  <c r="U53" i="17"/>
  <c r="V53" i="17"/>
  <c r="W53" i="17"/>
  <c r="X53" i="17"/>
  <c r="Y53" i="17"/>
  <c r="Z53" i="17"/>
  <c r="AA53" i="17"/>
  <c r="AB53" i="17"/>
  <c r="AC53" i="17"/>
  <c r="AD53" i="17"/>
  <c r="AE53" i="17"/>
  <c r="AF53" i="17"/>
  <c r="U54" i="17"/>
  <c r="V54" i="17"/>
  <c r="W54" i="17"/>
  <c r="X54" i="17"/>
  <c r="Y54" i="17"/>
  <c r="Z54" i="17"/>
  <c r="AA54" i="17"/>
  <c r="AB54" i="17"/>
  <c r="AC54" i="17"/>
  <c r="AD54" i="17"/>
  <c r="AE54" i="17"/>
  <c r="AF54" i="17"/>
  <c r="U55" i="17"/>
  <c r="V55" i="17"/>
  <c r="W55" i="17"/>
  <c r="X55" i="17"/>
  <c r="Y55" i="17"/>
  <c r="Z55" i="17"/>
  <c r="AA55" i="17"/>
  <c r="AB55" i="17"/>
  <c r="AC55" i="17"/>
  <c r="AD55" i="17"/>
  <c r="AE55" i="17"/>
  <c r="AF55" i="17"/>
  <c r="U56" i="17"/>
  <c r="V56" i="17"/>
  <c r="W56" i="17"/>
  <c r="X56" i="17"/>
  <c r="Y56" i="17"/>
  <c r="Z56" i="17"/>
  <c r="AA56" i="17"/>
  <c r="AB56" i="17"/>
  <c r="AC56" i="17"/>
  <c r="AD56" i="17"/>
  <c r="AE56" i="17"/>
  <c r="AF56" i="17"/>
  <c r="U57" i="17"/>
  <c r="V57" i="17"/>
  <c r="W57" i="17"/>
  <c r="X57" i="17"/>
  <c r="Y57" i="17"/>
  <c r="Z57" i="17"/>
  <c r="AA57" i="17"/>
  <c r="AB57" i="17"/>
  <c r="AC57" i="17"/>
  <c r="AD57" i="17"/>
  <c r="AE57" i="17"/>
  <c r="AF57" i="17"/>
  <c r="U58" i="17"/>
  <c r="V58" i="17"/>
  <c r="W58" i="17"/>
  <c r="X58" i="17"/>
  <c r="Y58" i="17"/>
  <c r="Z58" i="17"/>
  <c r="AA58" i="17"/>
  <c r="AB58" i="17"/>
  <c r="AC58" i="17"/>
  <c r="AD58" i="17"/>
  <c r="AE58" i="17"/>
  <c r="AF58" i="17"/>
  <c r="U59" i="17"/>
  <c r="V59" i="17"/>
  <c r="W59" i="17"/>
  <c r="X59" i="17"/>
  <c r="Y59" i="17"/>
  <c r="Z59" i="17"/>
  <c r="AA59" i="17"/>
  <c r="AB59" i="17"/>
  <c r="AC59" i="17"/>
  <c r="AD59" i="17"/>
  <c r="AE59" i="17"/>
  <c r="AF59" i="17"/>
  <c r="U60" i="17"/>
  <c r="V60" i="17"/>
  <c r="W60" i="17"/>
  <c r="X60" i="17"/>
  <c r="Y60" i="17"/>
  <c r="Z60" i="17"/>
  <c r="AA60" i="17"/>
  <c r="AB60" i="17"/>
  <c r="AC60" i="17"/>
  <c r="AD60" i="17"/>
  <c r="AE60" i="17"/>
  <c r="AF60" i="17"/>
  <c r="U61" i="17"/>
  <c r="V61" i="17"/>
  <c r="W61" i="17"/>
  <c r="X61" i="17"/>
  <c r="Y61" i="17"/>
  <c r="Z61" i="17"/>
  <c r="AA61" i="17"/>
  <c r="AB61" i="17"/>
  <c r="AC61" i="17"/>
  <c r="AD61" i="17"/>
  <c r="AE61" i="17"/>
  <c r="AF61" i="17"/>
  <c r="U62" i="17"/>
  <c r="V62" i="17"/>
  <c r="W62" i="17"/>
  <c r="X62" i="17"/>
  <c r="Y62" i="17"/>
  <c r="Z62" i="17"/>
  <c r="AA62" i="17"/>
  <c r="AB62" i="17"/>
  <c r="AC62" i="17"/>
  <c r="AD62" i="17"/>
  <c r="AE62" i="17"/>
  <c r="AF62" i="17"/>
  <c r="U63" i="17"/>
  <c r="V63" i="17"/>
  <c r="W63" i="17"/>
  <c r="X63" i="17"/>
  <c r="Y63" i="17"/>
  <c r="Z63" i="17"/>
  <c r="AA63" i="17"/>
  <c r="AB63" i="17"/>
  <c r="AC63" i="17"/>
  <c r="AD63" i="17"/>
  <c r="AE63" i="17"/>
  <c r="AF63" i="17"/>
  <c r="U64" i="17"/>
  <c r="V64" i="17"/>
  <c r="W64" i="17"/>
  <c r="X64" i="17"/>
  <c r="Y64" i="17"/>
  <c r="Z64" i="17"/>
  <c r="AA64" i="17"/>
  <c r="AB64" i="17"/>
  <c r="AC64" i="17"/>
  <c r="AD64" i="17"/>
  <c r="AE64" i="17"/>
  <c r="AF64" i="17"/>
  <c r="U65" i="17"/>
  <c r="V65" i="17"/>
  <c r="W65" i="17"/>
  <c r="X65" i="17"/>
  <c r="Y65" i="17"/>
  <c r="Z65" i="17"/>
  <c r="AA65" i="17"/>
  <c r="AB65" i="17"/>
  <c r="AC65" i="17"/>
  <c r="AD65" i="17"/>
  <c r="AE65" i="17"/>
  <c r="AF65" i="17"/>
  <c r="U66" i="17"/>
  <c r="V66" i="17"/>
  <c r="W66" i="17"/>
  <c r="X66" i="17"/>
  <c r="Y66" i="17"/>
  <c r="Z66" i="17"/>
  <c r="AA66" i="17"/>
  <c r="AB66" i="17"/>
  <c r="AC66" i="17"/>
  <c r="AD66" i="17"/>
  <c r="AE66" i="17"/>
  <c r="AF66" i="17"/>
  <c r="U67" i="17"/>
  <c r="V67" i="17"/>
  <c r="W67" i="17"/>
  <c r="X67" i="17"/>
  <c r="Y67" i="17"/>
  <c r="Z67" i="17"/>
  <c r="AA67" i="17"/>
  <c r="AB67" i="17"/>
  <c r="AC67" i="17"/>
  <c r="AD67" i="17"/>
  <c r="AE67" i="17"/>
  <c r="AF67" i="17"/>
  <c r="U68" i="17"/>
  <c r="V68" i="17"/>
  <c r="W68" i="17"/>
  <c r="X68" i="17"/>
  <c r="Y68" i="17"/>
  <c r="Z68" i="17"/>
  <c r="AA68" i="17"/>
  <c r="AB68" i="17"/>
  <c r="AC68" i="17"/>
  <c r="AD68" i="17"/>
  <c r="AE68" i="17"/>
  <c r="AF68" i="17"/>
  <c r="U69" i="17"/>
  <c r="V69" i="17"/>
  <c r="W69" i="17"/>
  <c r="X69" i="17"/>
  <c r="Y69" i="17"/>
  <c r="Z69" i="17"/>
  <c r="AA69" i="17"/>
  <c r="AB69" i="17"/>
  <c r="AC69" i="17"/>
  <c r="AD69" i="17"/>
  <c r="AE69" i="17"/>
  <c r="AF69" i="17"/>
  <c r="U70" i="17"/>
  <c r="V70" i="17"/>
  <c r="W70" i="17"/>
  <c r="X70" i="17"/>
  <c r="Y70" i="17"/>
  <c r="Z70" i="17"/>
  <c r="AA70" i="17"/>
  <c r="AB70" i="17"/>
  <c r="AC70" i="17"/>
  <c r="AD70" i="17"/>
  <c r="AE70" i="17"/>
  <c r="AF70" i="17"/>
  <c r="U71" i="17"/>
  <c r="V71" i="17"/>
  <c r="W71" i="17"/>
  <c r="X71" i="17"/>
  <c r="Y71" i="17"/>
  <c r="Z71" i="17"/>
  <c r="AA71" i="17"/>
  <c r="AB71" i="17"/>
  <c r="AC71" i="17"/>
  <c r="AD71" i="17"/>
  <c r="AE71" i="17"/>
  <c r="AF71" i="17"/>
  <c r="U72" i="17"/>
  <c r="V72" i="17"/>
  <c r="W72" i="17"/>
  <c r="X72" i="17"/>
  <c r="Y72" i="17"/>
  <c r="Z72" i="17"/>
  <c r="AA72" i="17"/>
  <c r="AB72" i="17"/>
  <c r="AC72" i="17"/>
  <c r="AD72" i="17"/>
  <c r="AE72" i="17"/>
  <c r="AF72" i="17"/>
  <c r="U73" i="17"/>
  <c r="V73" i="17"/>
  <c r="W73" i="17"/>
  <c r="X73" i="17"/>
  <c r="Y73" i="17"/>
  <c r="Z73" i="17"/>
  <c r="AA73" i="17"/>
  <c r="AB73" i="17"/>
  <c r="AC73" i="17"/>
  <c r="AD73" i="17"/>
  <c r="AE73" i="17"/>
  <c r="AF73" i="17"/>
  <c r="U74" i="17"/>
  <c r="V74" i="17"/>
  <c r="W74" i="17"/>
  <c r="X74" i="17"/>
  <c r="Y74" i="17"/>
  <c r="Z74" i="17"/>
  <c r="AA74" i="17"/>
  <c r="AB74" i="17"/>
  <c r="AC74" i="17"/>
  <c r="AD74" i="17"/>
  <c r="AE74" i="17"/>
  <c r="AF74" i="17"/>
  <c r="U75" i="17"/>
  <c r="V75" i="17"/>
  <c r="W75" i="17"/>
  <c r="X75" i="17"/>
  <c r="Y75" i="17"/>
  <c r="Z75" i="17"/>
  <c r="AA75" i="17"/>
  <c r="AB75" i="17"/>
  <c r="AC75" i="17"/>
  <c r="AD75" i="17"/>
  <c r="AE75" i="17"/>
  <c r="AF75" i="17"/>
  <c r="U76" i="17"/>
  <c r="V76" i="17"/>
  <c r="W76" i="17"/>
  <c r="X76" i="17"/>
  <c r="Y76" i="17"/>
  <c r="Z76" i="17"/>
  <c r="AA76" i="17"/>
  <c r="AB76" i="17"/>
  <c r="AC76" i="17"/>
  <c r="AD76" i="17"/>
  <c r="AE76" i="17"/>
  <c r="AF76" i="17"/>
  <c r="U77" i="17"/>
  <c r="V77" i="17"/>
  <c r="W77" i="17"/>
  <c r="X77" i="17"/>
  <c r="Y77" i="17"/>
  <c r="Z77" i="17"/>
  <c r="AA77" i="17"/>
  <c r="AB77" i="17"/>
  <c r="AC77" i="17"/>
  <c r="AD77" i="17"/>
  <c r="AE77" i="17"/>
  <c r="AF77" i="17"/>
  <c r="U78" i="17"/>
  <c r="V78" i="17"/>
  <c r="W78" i="17"/>
  <c r="X78" i="17"/>
  <c r="Y78" i="17"/>
  <c r="Z78" i="17"/>
  <c r="AA78" i="17"/>
  <c r="AB78" i="17"/>
  <c r="AC78" i="17"/>
  <c r="AD78" i="17"/>
  <c r="AE78" i="17"/>
  <c r="AF78" i="17"/>
  <c r="U79" i="17"/>
  <c r="V79" i="17"/>
  <c r="W79" i="17"/>
  <c r="X79" i="17"/>
  <c r="Y79" i="17"/>
  <c r="Z79" i="17"/>
  <c r="AA79" i="17"/>
  <c r="AB79" i="17"/>
  <c r="AC79" i="17"/>
  <c r="AD79" i="17"/>
  <c r="AE79" i="17"/>
  <c r="AF79" i="17"/>
  <c r="U80" i="17"/>
  <c r="V80" i="17"/>
  <c r="W80" i="17"/>
  <c r="X80" i="17"/>
  <c r="Y80" i="17"/>
  <c r="Z80" i="17"/>
  <c r="AA80" i="17"/>
  <c r="AB80" i="17"/>
  <c r="AC80" i="17"/>
  <c r="AD80" i="17"/>
  <c r="AE80" i="17"/>
  <c r="AF80" i="17"/>
  <c r="U81" i="17"/>
  <c r="V81" i="17"/>
  <c r="W81" i="17"/>
  <c r="X81" i="17"/>
  <c r="Y81" i="17"/>
  <c r="Z81" i="17"/>
  <c r="AA81" i="17"/>
  <c r="AB81" i="17"/>
  <c r="AC81" i="17"/>
  <c r="AD81" i="17"/>
  <c r="AE81" i="17"/>
  <c r="AF81" i="17"/>
  <c r="U82" i="17"/>
  <c r="V82" i="17"/>
  <c r="W82" i="17"/>
  <c r="X82" i="17"/>
  <c r="Y82" i="17"/>
  <c r="Z82" i="17"/>
  <c r="AA82" i="17"/>
  <c r="AB82" i="17"/>
  <c r="AC82" i="17"/>
  <c r="AD82" i="17"/>
  <c r="AE82" i="17"/>
  <c r="AF82" i="17"/>
  <c r="U83" i="17"/>
  <c r="V83" i="17"/>
  <c r="W83" i="17"/>
  <c r="X83" i="17"/>
  <c r="Y83" i="17"/>
  <c r="Z83" i="17"/>
  <c r="AA83" i="17"/>
  <c r="AB83" i="17"/>
  <c r="AC83" i="17"/>
  <c r="AD83" i="17"/>
  <c r="AE83" i="17"/>
  <c r="AF83" i="17"/>
  <c r="U84" i="17"/>
  <c r="V84" i="17"/>
  <c r="W84" i="17"/>
  <c r="X84" i="17"/>
  <c r="Y84" i="17"/>
  <c r="Z84" i="17"/>
  <c r="AA84" i="17"/>
  <c r="AB84" i="17"/>
  <c r="AC84" i="17"/>
  <c r="AD84" i="17"/>
  <c r="AE84" i="17"/>
  <c r="AF84" i="17"/>
  <c r="U85" i="17"/>
  <c r="V85" i="17"/>
  <c r="W85" i="17"/>
  <c r="X85" i="17"/>
  <c r="Y85" i="17"/>
  <c r="Z85" i="17"/>
  <c r="AA85" i="17"/>
  <c r="AB85" i="17"/>
  <c r="AC85" i="17"/>
  <c r="AD85" i="17"/>
  <c r="AE85" i="17"/>
  <c r="AF85" i="17"/>
  <c r="U86" i="17"/>
  <c r="V86" i="17"/>
  <c r="W86" i="17"/>
  <c r="X86" i="17"/>
  <c r="Y86" i="17"/>
  <c r="Z86" i="17"/>
  <c r="AA86" i="17"/>
  <c r="AB86" i="17"/>
  <c r="AC86" i="17"/>
  <c r="AD86" i="17"/>
  <c r="AE86" i="17"/>
  <c r="AF86" i="17"/>
  <c r="U87" i="17"/>
  <c r="V87" i="17"/>
  <c r="W87" i="17"/>
  <c r="X87" i="17"/>
  <c r="Y87" i="17"/>
  <c r="Z87" i="17"/>
  <c r="AA87" i="17"/>
  <c r="AB87" i="17"/>
  <c r="AC87" i="17"/>
  <c r="AD87" i="17"/>
  <c r="AE87" i="17"/>
  <c r="AF87" i="17"/>
  <c r="U88" i="17"/>
  <c r="V88" i="17"/>
  <c r="W88" i="17"/>
  <c r="X88" i="17"/>
  <c r="Y88" i="17"/>
  <c r="Z88" i="17"/>
  <c r="AA88" i="17"/>
  <c r="AB88" i="17"/>
  <c r="AC88" i="17"/>
  <c r="AD88" i="17"/>
  <c r="AE88" i="17"/>
  <c r="AF88" i="17"/>
  <c r="U89" i="17"/>
  <c r="V89" i="17"/>
  <c r="W89" i="17"/>
  <c r="X89" i="17"/>
  <c r="Y89" i="17"/>
  <c r="Z89" i="17"/>
  <c r="AA89" i="17"/>
  <c r="AB89" i="17"/>
  <c r="AC89" i="17"/>
  <c r="AD89" i="17"/>
  <c r="AE89" i="17"/>
  <c r="AF89" i="17"/>
  <c r="U90" i="17"/>
  <c r="V90" i="17"/>
  <c r="W90" i="17"/>
  <c r="X90" i="17"/>
  <c r="Y90" i="17"/>
  <c r="Z90" i="17"/>
  <c r="AA90" i="17"/>
  <c r="AB90" i="17"/>
  <c r="AC90" i="17"/>
  <c r="AD90" i="17"/>
  <c r="AE90" i="17"/>
  <c r="AF90" i="17"/>
  <c r="U91" i="17"/>
  <c r="V91" i="17"/>
  <c r="W91" i="17"/>
  <c r="X91" i="17"/>
  <c r="Y91" i="17"/>
  <c r="Z91" i="17"/>
  <c r="AA91" i="17"/>
  <c r="AB91" i="17"/>
  <c r="AC91" i="17"/>
  <c r="AD91" i="17"/>
  <c r="AE91" i="17"/>
  <c r="AF91" i="17"/>
  <c r="U92" i="17"/>
  <c r="V92" i="17"/>
  <c r="W92" i="17"/>
  <c r="X92" i="17"/>
  <c r="Y92" i="17"/>
  <c r="Z92" i="17"/>
  <c r="AA92" i="17"/>
  <c r="AB92" i="17"/>
  <c r="AC92" i="17"/>
  <c r="AD92" i="17"/>
  <c r="AE92" i="17"/>
  <c r="AF92" i="17"/>
  <c r="U93" i="17"/>
  <c r="V93" i="17"/>
  <c r="W93" i="17"/>
  <c r="X93" i="17"/>
  <c r="Y93" i="17"/>
  <c r="Z93" i="17"/>
  <c r="AA93" i="17"/>
  <c r="AB93" i="17"/>
  <c r="AC93" i="17"/>
  <c r="AD93" i="17"/>
  <c r="AE93" i="17"/>
  <c r="AF93" i="17"/>
  <c r="U94" i="17"/>
  <c r="V94" i="17"/>
  <c r="W94" i="17"/>
  <c r="X94" i="17"/>
  <c r="Y94" i="17"/>
  <c r="Z94" i="17"/>
  <c r="AA94" i="17"/>
  <c r="AB94" i="17"/>
  <c r="AC94" i="17"/>
  <c r="AD94" i="17"/>
  <c r="AE94" i="17"/>
  <c r="AF94" i="17"/>
  <c r="U95" i="17"/>
  <c r="V95" i="17"/>
  <c r="W95" i="17"/>
  <c r="X95" i="17"/>
  <c r="Y95" i="17"/>
  <c r="Z95" i="17"/>
  <c r="AA95" i="17"/>
  <c r="AB95" i="17"/>
  <c r="AC95" i="17"/>
  <c r="AD95" i="17"/>
  <c r="AE95" i="17"/>
  <c r="AF95" i="17"/>
  <c r="U96" i="17"/>
  <c r="V96" i="17"/>
  <c r="W96" i="17"/>
  <c r="X96" i="17"/>
  <c r="Y96" i="17"/>
  <c r="Z96" i="17"/>
  <c r="AA96" i="17"/>
  <c r="AB96" i="17"/>
  <c r="AC96" i="17"/>
  <c r="AD96" i="17"/>
  <c r="AE96" i="17"/>
  <c r="AF96" i="17"/>
  <c r="U97" i="17"/>
  <c r="V97" i="17"/>
  <c r="W97" i="17"/>
  <c r="X97" i="17"/>
  <c r="Y97" i="17"/>
  <c r="Z97" i="17"/>
  <c r="AA97" i="17"/>
  <c r="AB97" i="17"/>
  <c r="AC97" i="17"/>
  <c r="AD97" i="17"/>
  <c r="AE97" i="17"/>
  <c r="AF97" i="17"/>
  <c r="U98" i="17"/>
  <c r="V98" i="17"/>
  <c r="W98" i="17"/>
  <c r="X98" i="17"/>
  <c r="Y98" i="17"/>
  <c r="Z98" i="17"/>
  <c r="AA98" i="17"/>
  <c r="AB98" i="17"/>
  <c r="AC98" i="17"/>
  <c r="AD98" i="17"/>
  <c r="AE98" i="17"/>
  <c r="AF98" i="17"/>
  <c r="U99" i="17"/>
  <c r="V99" i="17"/>
  <c r="W99" i="17"/>
  <c r="X99" i="17"/>
  <c r="Y99" i="17"/>
  <c r="Z99" i="17"/>
  <c r="AA99" i="17"/>
  <c r="AB99" i="17"/>
  <c r="AC99" i="17"/>
  <c r="AD99" i="17"/>
  <c r="AE99" i="17"/>
  <c r="AF99" i="17"/>
  <c r="U100" i="17"/>
  <c r="V100" i="17"/>
  <c r="W100" i="17"/>
  <c r="X100" i="17"/>
  <c r="Y100" i="17"/>
  <c r="Z100" i="17"/>
  <c r="AA100" i="17"/>
  <c r="AB100" i="17"/>
  <c r="AC100" i="17"/>
  <c r="AD100" i="17"/>
  <c r="AE100" i="17"/>
  <c r="AF100" i="17"/>
  <c r="U101" i="17"/>
  <c r="V101" i="17"/>
  <c r="W101" i="17"/>
  <c r="X101" i="17"/>
  <c r="Y101" i="17"/>
  <c r="Z101" i="17"/>
  <c r="AA101" i="17"/>
  <c r="AB101" i="17"/>
  <c r="AC101" i="17"/>
  <c r="AD101" i="17"/>
  <c r="AE101" i="17"/>
  <c r="AF101" i="17"/>
  <c r="U102" i="17"/>
  <c r="V102" i="17"/>
  <c r="W102" i="17"/>
  <c r="X102" i="17"/>
  <c r="Y102" i="17"/>
  <c r="Z102" i="17"/>
  <c r="AA102" i="17"/>
  <c r="AB102" i="17"/>
  <c r="AC102" i="17"/>
  <c r="AD102" i="17"/>
  <c r="AE102" i="17"/>
  <c r="AF102" i="17"/>
  <c r="U103" i="17"/>
  <c r="V103" i="17"/>
  <c r="W103" i="17"/>
  <c r="X103" i="17"/>
  <c r="Y103" i="17"/>
  <c r="Z103" i="17"/>
  <c r="AA103" i="17"/>
  <c r="AB103" i="17"/>
  <c r="AC103" i="17"/>
  <c r="AD103" i="17"/>
  <c r="AE103" i="17"/>
  <c r="AF103" i="17"/>
  <c r="U104" i="17"/>
  <c r="V104" i="17"/>
  <c r="W104" i="17"/>
  <c r="X104" i="17"/>
  <c r="Y104" i="17"/>
  <c r="Z104" i="17"/>
  <c r="AA104" i="17"/>
  <c r="AB104" i="17"/>
  <c r="AC104" i="17"/>
  <c r="AD104" i="17"/>
  <c r="AE104" i="17"/>
  <c r="AF104" i="17"/>
  <c r="U105" i="17"/>
  <c r="V105" i="17"/>
  <c r="W105" i="17"/>
  <c r="X105" i="17"/>
  <c r="Y105" i="17"/>
  <c r="Z105" i="17"/>
  <c r="AA105" i="17"/>
  <c r="AB105" i="17"/>
  <c r="AC105" i="17"/>
  <c r="AD105" i="17"/>
  <c r="AE105" i="17"/>
  <c r="AF105" i="17"/>
  <c r="U106" i="17"/>
  <c r="V106" i="17"/>
  <c r="W106" i="17"/>
  <c r="X106" i="17"/>
  <c r="Y106" i="17"/>
  <c r="Z106" i="17"/>
  <c r="AA106" i="17"/>
  <c r="AB106" i="17"/>
  <c r="AC106" i="17"/>
  <c r="AD106" i="17"/>
  <c r="AE106" i="17"/>
  <c r="AF106" i="17"/>
  <c r="U107" i="17"/>
  <c r="V107" i="17"/>
  <c r="W107" i="17"/>
  <c r="X107" i="17"/>
  <c r="Y107" i="17"/>
  <c r="Z107" i="17"/>
  <c r="AA107" i="17"/>
  <c r="AB107" i="17"/>
  <c r="AC107" i="17"/>
  <c r="AD107" i="17"/>
  <c r="AE107" i="17"/>
  <c r="AF107" i="17"/>
  <c r="U108" i="17"/>
  <c r="V108" i="17"/>
  <c r="W108" i="17"/>
  <c r="X108" i="17"/>
  <c r="Y108" i="17"/>
  <c r="Z108" i="17"/>
  <c r="AA108" i="17"/>
  <c r="AB108" i="17"/>
  <c r="AC108" i="17"/>
  <c r="AD108" i="17"/>
  <c r="AE108" i="17"/>
  <c r="AF108" i="17"/>
  <c r="U109" i="17"/>
  <c r="V109" i="17"/>
  <c r="W109" i="17"/>
  <c r="X109" i="17"/>
  <c r="Y109" i="17"/>
  <c r="Z109" i="17"/>
  <c r="AA109" i="17"/>
  <c r="AB109" i="17"/>
  <c r="AC109" i="17"/>
  <c r="AD109" i="17"/>
  <c r="AE109" i="17"/>
  <c r="AF109" i="17"/>
  <c r="U110" i="17"/>
  <c r="V110" i="17"/>
  <c r="W110" i="17"/>
  <c r="X110" i="17"/>
  <c r="Y110" i="17"/>
  <c r="Z110" i="17"/>
  <c r="AA110" i="17"/>
  <c r="AB110" i="17"/>
  <c r="AC110" i="17"/>
  <c r="AD110" i="17"/>
  <c r="AE110" i="17"/>
  <c r="AF110" i="17"/>
  <c r="U111" i="17"/>
  <c r="V111" i="17"/>
  <c r="W111" i="17"/>
  <c r="X111" i="17"/>
  <c r="Y111" i="17"/>
  <c r="Z111" i="17"/>
  <c r="AA111" i="17"/>
  <c r="AB111" i="17"/>
  <c r="AC111" i="17"/>
  <c r="AD111" i="17"/>
  <c r="AE111" i="17"/>
  <c r="AF111" i="17"/>
  <c r="U112" i="17"/>
  <c r="V112" i="17"/>
  <c r="W112" i="17"/>
  <c r="X112" i="17"/>
  <c r="Y112" i="17"/>
  <c r="Z112" i="17"/>
  <c r="AA112" i="17"/>
  <c r="AB112" i="17"/>
  <c r="AC112" i="17"/>
  <c r="AD112" i="17"/>
  <c r="AE112" i="17"/>
  <c r="AF112" i="17"/>
  <c r="U113" i="17"/>
  <c r="V113" i="17"/>
  <c r="W113" i="17"/>
  <c r="X113" i="17"/>
  <c r="Y113" i="17"/>
  <c r="Z113" i="17"/>
  <c r="AA113" i="17"/>
  <c r="AB113" i="17"/>
  <c r="AC113" i="17"/>
  <c r="AD113" i="17"/>
  <c r="AE113" i="17"/>
  <c r="AF113" i="17"/>
  <c r="U114" i="17"/>
  <c r="V114" i="17"/>
  <c r="W114" i="17"/>
  <c r="X114" i="17"/>
  <c r="Y114" i="17"/>
  <c r="Z114" i="17"/>
  <c r="AA114" i="17"/>
  <c r="AB114" i="17"/>
  <c r="AC114" i="17"/>
  <c r="AD114" i="17"/>
  <c r="AE114" i="17"/>
  <c r="AF114" i="17"/>
  <c r="U115" i="17"/>
  <c r="V115" i="17"/>
  <c r="W115" i="17"/>
  <c r="X115" i="17"/>
  <c r="Y115" i="17"/>
  <c r="Z115" i="17"/>
  <c r="AA115" i="17"/>
  <c r="AB115" i="17"/>
  <c r="AC115" i="17"/>
  <c r="AD115" i="17"/>
  <c r="AE115" i="17"/>
  <c r="AF115" i="17"/>
  <c r="U116" i="17"/>
  <c r="V116" i="17"/>
  <c r="W116" i="17"/>
  <c r="X116" i="17"/>
  <c r="Y116" i="17"/>
  <c r="Z116" i="17"/>
  <c r="AA116" i="17"/>
  <c r="AB116" i="17"/>
  <c r="AC116" i="17"/>
  <c r="AD116" i="17"/>
  <c r="AE116" i="17"/>
  <c r="AF116" i="17"/>
  <c r="U117" i="17"/>
  <c r="V117" i="17"/>
  <c r="W117" i="17"/>
  <c r="X117" i="17"/>
  <c r="Y117" i="17"/>
  <c r="Z117" i="17"/>
  <c r="AA117" i="17"/>
  <c r="AB117" i="17"/>
  <c r="AC117" i="17"/>
  <c r="AD117" i="17"/>
  <c r="AE117" i="17"/>
  <c r="AF117" i="17"/>
  <c r="U118" i="17"/>
  <c r="V118" i="17"/>
  <c r="W118" i="17"/>
  <c r="X118" i="17"/>
  <c r="Y118" i="17"/>
  <c r="Z118" i="17"/>
  <c r="AA118" i="17"/>
  <c r="AB118" i="17"/>
  <c r="AC118" i="17"/>
  <c r="AD118" i="17"/>
  <c r="AE118" i="17"/>
  <c r="AF118" i="17"/>
  <c r="U119" i="17"/>
  <c r="V119" i="17"/>
  <c r="W119" i="17"/>
  <c r="X119" i="17"/>
  <c r="Y119" i="17"/>
  <c r="Z119" i="17"/>
  <c r="AA119" i="17"/>
  <c r="AB119" i="17"/>
  <c r="AC119" i="17"/>
  <c r="AD119" i="17"/>
  <c r="AE119" i="17"/>
  <c r="AF119" i="17"/>
  <c r="U120" i="17"/>
  <c r="V120" i="17"/>
  <c r="W120" i="17"/>
  <c r="X120" i="17"/>
  <c r="Y120" i="17"/>
  <c r="Z120" i="17"/>
  <c r="AA120" i="17"/>
  <c r="AB120" i="17"/>
  <c r="AC120" i="17"/>
  <c r="AD120" i="17"/>
  <c r="AE120" i="17"/>
  <c r="AF120" i="17"/>
  <c r="U121" i="17"/>
  <c r="V121" i="17"/>
  <c r="W121" i="17"/>
  <c r="X121" i="17"/>
  <c r="Y121" i="17"/>
  <c r="Z121" i="17"/>
  <c r="AA121" i="17"/>
  <c r="AB121" i="17"/>
  <c r="AC121" i="17"/>
  <c r="AD121" i="17"/>
  <c r="AE121" i="17"/>
  <c r="AF121" i="17"/>
  <c r="U122" i="17"/>
  <c r="V122" i="17"/>
  <c r="W122" i="17"/>
  <c r="X122" i="17"/>
  <c r="Y122" i="17"/>
  <c r="Z122" i="17"/>
  <c r="AA122" i="17"/>
  <c r="AB122" i="17"/>
  <c r="AC122" i="17"/>
  <c r="AD122" i="17"/>
  <c r="AE122" i="17"/>
  <c r="AF122" i="17"/>
  <c r="U123" i="17"/>
  <c r="V123" i="17"/>
  <c r="W123" i="17"/>
  <c r="X123" i="17"/>
  <c r="Y123" i="17"/>
  <c r="Z123" i="17"/>
  <c r="AA123" i="17"/>
  <c r="AB123" i="17"/>
  <c r="AC123" i="17"/>
  <c r="AD123" i="17"/>
  <c r="AE123" i="17"/>
  <c r="AF123" i="17"/>
  <c r="U124" i="17"/>
  <c r="V124" i="17"/>
  <c r="W124" i="17"/>
  <c r="X124" i="17"/>
  <c r="Y124" i="17"/>
  <c r="Z124" i="17"/>
  <c r="AA124" i="17"/>
  <c r="AB124" i="17"/>
  <c r="AC124" i="17"/>
  <c r="AD124" i="17"/>
  <c r="AE124" i="17"/>
  <c r="AF124" i="17"/>
  <c r="U125" i="17"/>
  <c r="V125" i="17"/>
  <c r="W125" i="17"/>
  <c r="X125" i="17"/>
  <c r="Y125" i="17"/>
  <c r="Z125" i="17"/>
  <c r="AA125" i="17"/>
  <c r="AB125" i="17"/>
  <c r="AC125" i="17"/>
  <c r="AD125" i="17"/>
  <c r="AE125" i="17"/>
  <c r="AF125" i="17"/>
  <c r="U126" i="17"/>
  <c r="V126" i="17"/>
  <c r="W126" i="17"/>
  <c r="X126" i="17"/>
  <c r="Y126" i="17"/>
  <c r="Z126" i="17"/>
  <c r="AA126" i="17"/>
  <c r="AB126" i="17"/>
  <c r="AC126" i="17"/>
  <c r="AD126" i="17"/>
  <c r="AE126" i="17"/>
  <c r="AF126" i="17"/>
  <c r="U127" i="17"/>
  <c r="V127" i="17"/>
  <c r="W127" i="17"/>
  <c r="X127" i="17"/>
  <c r="Y127" i="17"/>
  <c r="Z127" i="17"/>
  <c r="AA127" i="17"/>
  <c r="AB127" i="17"/>
  <c r="AC127" i="17"/>
  <c r="AD127" i="17"/>
  <c r="AE127" i="17"/>
  <c r="AF127" i="17"/>
  <c r="U128" i="17"/>
  <c r="V128" i="17"/>
  <c r="W128" i="17"/>
  <c r="X128" i="17"/>
  <c r="Y128" i="17"/>
  <c r="Z128" i="17"/>
  <c r="AA128" i="17"/>
  <c r="AB128" i="17"/>
  <c r="AC128" i="17"/>
  <c r="AD128" i="17"/>
  <c r="AE128" i="17"/>
  <c r="AF128" i="17"/>
  <c r="U129" i="17"/>
  <c r="V129" i="17"/>
  <c r="W129" i="17"/>
  <c r="X129" i="17"/>
  <c r="Y129" i="17"/>
  <c r="Z129" i="17"/>
  <c r="AA129" i="17"/>
  <c r="AB129" i="17"/>
  <c r="AC129" i="17"/>
  <c r="AD129" i="17"/>
  <c r="AE129" i="17"/>
  <c r="AF129" i="17"/>
  <c r="U130" i="17"/>
  <c r="V130" i="17"/>
  <c r="W130" i="17"/>
  <c r="X130" i="17"/>
  <c r="Y130" i="17"/>
  <c r="Z130" i="17"/>
  <c r="AA130" i="17"/>
  <c r="AB130" i="17"/>
  <c r="AC130" i="17"/>
  <c r="AD130" i="17"/>
  <c r="AE130" i="17"/>
  <c r="AF130" i="17"/>
  <c r="U131" i="17"/>
  <c r="V131" i="17"/>
  <c r="W131" i="17"/>
  <c r="X131" i="17"/>
  <c r="Y131" i="17"/>
  <c r="Z131" i="17"/>
  <c r="AA131" i="17"/>
  <c r="AB131" i="17"/>
  <c r="AC131" i="17"/>
  <c r="AD131" i="17"/>
  <c r="AE131" i="17"/>
  <c r="AF131" i="17"/>
  <c r="U132" i="17"/>
  <c r="V132" i="17"/>
  <c r="W132" i="17"/>
  <c r="X132" i="17"/>
  <c r="Y132" i="17"/>
  <c r="Z132" i="17"/>
  <c r="AA132" i="17"/>
  <c r="AB132" i="17"/>
  <c r="AC132" i="17"/>
  <c r="AD132" i="17"/>
  <c r="AE132" i="17"/>
  <c r="AF132" i="17"/>
  <c r="U133" i="17"/>
  <c r="V133" i="17"/>
  <c r="W133" i="17"/>
  <c r="X133" i="17"/>
  <c r="Y133" i="17"/>
  <c r="Z133" i="17"/>
  <c r="AA133" i="17"/>
  <c r="AB133" i="17"/>
  <c r="AC133" i="17"/>
  <c r="AD133" i="17"/>
  <c r="AE133" i="17"/>
  <c r="AF133" i="17"/>
  <c r="U134" i="17"/>
  <c r="V134" i="17"/>
  <c r="W134" i="17"/>
  <c r="X134" i="17"/>
  <c r="Y134" i="17"/>
  <c r="Z134" i="17"/>
  <c r="AA134" i="17"/>
  <c r="AB134" i="17"/>
  <c r="AC134" i="17"/>
  <c r="AD134" i="17"/>
  <c r="AE134" i="17"/>
  <c r="AF134" i="17"/>
  <c r="U135" i="17"/>
  <c r="V135" i="17"/>
  <c r="W135" i="17"/>
  <c r="X135" i="17"/>
  <c r="Y135" i="17"/>
  <c r="Z135" i="17"/>
  <c r="AA135" i="17"/>
  <c r="AB135" i="17"/>
  <c r="AC135" i="17"/>
  <c r="AD135" i="17"/>
  <c r="AE135" i="17"/>
  <c r="AF135" i="17"/>
  <c r="U136" i="17"/>
  <c r="V136" i="17"/>
  <c r="W136" i="17"/>
  <c r="X136" i="17"/>
  <c r="Y136" i="17"/>
  <c r="Z136" i="17"/>
  <c r="AA136" i="17"/>
  <c r="AB136" i="17"/>
  <c r="AC136" i="17"/>
  <c r="AD136" i="17"/>
  <c r="AE136" i="17"/>
  <c r="AF136" i="17"/>
  <c r="U137" i="17"/>
  <c r="V137" i="17"/>
  <c r="W137" i="17"/>
  <c r="X137" i="17"/>
  <c r="Y137" i="17"/>
  <c r="Z137" i="17"/>
  <c r="AA137" i="17"/>
  <c r="AB137" i="17"/>
  <c r="AC137" i="17"/>
  <c r="AD137" i="17"/>
  <c r="AE137" i="17"/>
  <c r="AF137" i="17"/>
  <c r="U138" i="17"/>
  <c r="V138" i="17"/>
  <c r="W138" i="17"/>
  <c r="X138" i="17"/>
  <c r="Y138" i="17"/>
  <c r="Z138" i="17"/>
  <c r="AA138" i="17"/>
  <c r="AB138" i="17"/>
  <c r="AC138" i="17"/>
  <c r="AD138" i="17"/>
  <c r="AE138" i="17"/>
  <c r="AF138" i="17"/>
  <c r="U139" i="17"/>
  <c r="V139" i="17"/>
  <c r="W139" i="17"/>
  <c r="X139" i="17"/>
  <c r="Y139" i="17"/>
  <c r="Z139" i="17"/>
  <c r="AA139" i="17"/>
  <c r="AB139" i="17"/>
  <c r="AC139" i="17"/>
  <c r="AD139" i="17"/>
  <c r="AE139" i="17"/>
  <c r="AF139" i="17"/>
  <c r="U140" i="17"/>
  <c r="V140" i="17"/>
  <c r="W140" i="17"/>
  <c r="X140" i="17"/>
  <c r="Y140" i="17"/>
  <c r="Z140" i="17"/>
  <c r="AA140" i="17"/>
  <c r="AB140" i="17"/>
  <c r="AC140" i="17"/>
  <c r="AD140" i="17"/>
  <c r="AE140" i="17"/>
  <c r="AF140" i="17"/>
  <c r="U141" i="17"/>
  <c r="V141" i="17"/>
  <c r="W141" i="17"/>
  <c r="X141" i="17"/>
  <c r="Y141" i="17"/>
  <c r="Z141" i="17"/>
  <c r="AA141" i="17"/>
  <c r="AB141" i="17"/>
  <c r="AC141" i="17"/>
  <c r="AD141" i="17"/>
  <c r="AE141" i="17"/>
  <c r="AF141" i="17"/>
  <c r="U142" i="17"/>
  <c r="V142" i="17"/>
  <c r="W142" i="17"/>
  <c r="X142" i="17"/>
  <c r="Y142" i="17"/>
  <c r="Z142" i="17"/>
  <c r="AA142" i="17"/>
  <c r="AB142" i="17"/>
  <c r="AC142" i="17"/>
  <c r="AD142" i="17"/>
  <c r="AE142" i="17"/>
  <c r="AF142" i="17"/>
  <c r="U143" i="17"/>
  <c r="V143" i="17"/>
  <c r="W143" i="17"/>
  <c r="X143" i="17"/>
  <c r="Y143" i="17"/>
  <c r="Z143" i="17"/>
  <c r="AA143" i="17"/>
  <c r="AB143" i="17"/>
  <c r="AC143" i="17"/>
  <c r="AD143" i="17"/>
  <c r="AE143" i="17"/>
  <c r="AF143" i="17"/>
  <c r="U144" i="17"/>
  <c r="V144" i="17"/>
  <c r="W144" i="17"/>
  <c r="X144" i="17"/>
  <c r="Y144" i="17"/>
  <c r="Z144" i="17"/>
  <c r="AA144" i="17"/>
  <c r="AB144" i="17"/>
  <c r="AC144" i="17"/>
  <c r="AD144" i="17"/>
  <c r="AE144" i="17"/>
  <c r="AF144" i="17"/>
  <c r="U145" i="17"/>
  <c r="V145" i="17"/>
  <c r="W145" i="17"/>
  <c r="X145" i="17"/>
  <c r="Y145" i="17"/>
  <c r="Z145" i="17"/>
  <c r="AA145" i="17"/>
  <c r="AB145" i="17"/>
  <c r="AC145" i="17"/>
  <c r="AD145" i="17"/>
  <c r="AE145" i="17"/>
  <c r="AF145" i="17"/>
  <c r="U146" i="17"/>
  <c r="V146" i="17"/>
  <c r="W146" i="17"/>
  <c r="X146" i="17"/>
  <c r="Y146" i="17"/>
  <c r="Z146" i="17"/>
  <c r="AA146" i="17"/>
  <c r="AB146" i="17"/>
  <c r="AC146" i="17"/>
  <c r="AD146" i="17"/>
  <c r="AE146" i="17"/>
  <c r="AF146" i="17"/>
  <c r="U147" i="17"/>
  <c r="V147" i="17"/>
  <c r="W147" i="17"/>
  <c r="X147" i="17"/>
  <c r="Y147" i="17"/>
  <c r="Z147" i="17"/>
  <c r="AA147" i="17"/>
  <c r="AB147" i="17"/>
  <c r="AC147" i="17"/>
  <c r="AD147" i="17"/>
  <c r="AE147" i="17"/>
  <c r="AF147" i="17"/>
  <c r="U148" i="17"/>
  <c r="V148" i="17"/>
  <c r="W148" i="17"/>
  <c r="X148" i="17"/>
  <c r="Y148" i="17"/>
  <c r="Z148" i="17"/>
  <c r="AA148" i="17"/>
  <c r="AB148" i="17"/>
  <c r="AC148" i="17"/>
  <c r="AD148" i="17"/>
  <c r="AE148" i="17"/>
  <c r="AF148" i="17"/>
  <c r="U149" i="17"/>
  <c r="V149" i="17"/>
  <c r="W149" i="17"/>
  <c r="X149" i="17"/>
  <c r="Y149" i="17"/>
  <c r="Z149" i="17"/>
  <c r="AA149" i="17"/>
  <c r="AB149" i="17"/>
  <c r="AC149" i="17"/>
  <c r="AD149" i="17"/>
  <c r="AE149" i="17"/>
  <c r="AF149" i="17"/>
  <c r="U150" i="17"/>
  <c r="V150" i="17"/>
  <c r="W150" i="17"/>
  <c r="X150" i="17"/>
  <c r="Y150" i="17"/>
  <c r="Z150" i="17"/>
  <c r="AA150" i="17"/>
  <c r="AB150" i="17"/>
  <c r="AC150" i="17"/>
  <c r="AD150" i="17"/>
  <c r="AE150" i="17"/>
  <c r="AF150" i="17"/>
  <c r="U151" i="17"/>
  <c r="V151" i="17"/>
  <c r="W151" i="17"/>
  <c r="X151" i="17"/>
  <c r="Y151" i="17"/>
  <c r="Z151" i="17"/>
  <c r="AA151" i="17"/>
  <c r="AB151" i="17"/>
  <c r="AC151" i="17"/>
  <c r="AD151" i="17"/>
  <c r="AE151" i="17"/>
  <c r="AF151" i="17"/>
  <c r="U152" i="17"/>
  <c r="V152" i="17"/>
  <c r="W152" i="17"/>
  <c r="X152" i="17"/>
  <c r="Y152" i="17"/>
  <c r="Z152" i="17"/>
  <c r="AA152" i="17"/>
  <c r="AB152" i="17"/>
  <c r="AC152" i="17"/>
  <c r="AD152" i="17"/>
  <c r="AE152" i="17"/>
  <c r="AF152" i="17"/>
  <c r="U153" i="17"/>
  <c r="V153" i="17"/>
  <c r="W153" i="17"/>
  <c r="X153" i="17"/>
  <c r="Y153" i="17"/>
  <c r="Z153" i="17"/>
  <c r="AA153" i="17"/>
  <c r="AB153" i="17"/>
  <c r="AC153" i="17"/>
  <c r="AD153" i="17"/>
  <c r="AE153" i="17"/>
  <c r="AF153" i="17"/>
  <c r="U154" i="17"/>
  <c r="V154" i="17"/>
  <c r="W154" i="17"/>
  <c r="X154" i="17"/>
  <c r="Y154" i="17"/>
  <c r="Z154" i="17"/>
  <c r="AA154" i="17"/>
  <c r="AB154" i="17"/>
  <c r="AC154" i="17"/>
  <c r="AD154" i="17"/>
  <c r="AE154" i="17"/>
  <c r="AF154" i="17"/>
  <c r="U155" i="17"/>
  <c r="V155" i="17"/>
  <c r="W155" i="17"/>
  <c r="X155" i="17"/>
  <c r="Y155" i="17"/>
  <c r="Z155" i="17"/>
  <c r="AA155" i="17"/>
  <c r="AB155" i="17"/>
  <c r="AC155" i="17"/>
  <c r="AD155" i="17"/>
  <c r="AE155" i="17"/>
  <c r="AF155" i="17"/>
  <c r="U156" i="17"/>
  <c r="V156" i="17"/>
  <c r="W156" i="17"/>
  <c r="X156" i="17"/>
  <c r="Y156" i="17"/>
  <c r="Z156" i="17"/>
  <c r="AA156" i="17"/>
  <c r="AB156" i="17"/>
  <c r="AC156" i="17"/>
  <c r="AD156" i="17"/>
  <c r="AE156" i="17"/>
  <c r="AF156" i="17"/>
  <c r="U157" i="17"/>
  <c r="V157" i="17"/>
  <c r="W157" i="17"/>
  <c r="X157" i="17"/>
  <c r="Y157" i="17"/>
  <c r="Z157" i="17"/>
  <c r="AA157" i="17"/>
  <c r="AB157" i="17"/>
  <c r="AC157" i="17"/>
  <c r="AD157" i="17"/>
  <c r="AE157" i="17"/>
  <c r="AF157" i="17"/>
  <c r="U158" i="17"/>
  <c r="V158" i="17"/>
  <c r="W158" i="17"/>
  <c r="X158" i="17"/>
  <c r="Y158" i="17"/>
  <c r="Z158" i="17"/>
  <c r="AA158" i="17"/>
  <c r="AB158" i="17"/>
  <c r="AC158" i="17"/>
  <c r="AD158" i="17"/>
  <c r="AE158" i="17"/>
  <c r="AF158" i="17"/>
  <c r="U159" i="17"/>
  <c r="V159" i="17"/>
  <c r="W159" i="17"/>
  <c r="X159" i="17"/>
  <c r="Y159" i="17"/>
  <c r="Z159" i="17"/>
  <c r="AA159" i="17"/>
  <c r="AB159" i="17"/>
  <c r="AC159" i="17"/>
  <c r="AD159" i="17"/>
  <c r="AE159" i="17"/>
  <c r="AF159" i="17"/>
  <c r="U160" i="17"/>
  <c r="V160" i="17"/>
  <c r="W160" i="17"/>
  <c r="X160" i="17"/>
  <c r="Y160" i="17"/>
  <c r="Z160" i="17"/>
  <c r="AA160" i="17"/>
  <c r="AB160" i="17"/>
  <c r="AC160" i="17"/>
  <c r="AD160" i="17"/>
  <c r="AE160" i="17"/>
  <c r="AF160" i="17"/>
  <c r="U161" i="17"/>
  <c r="V161" i="17"/>
  <c r="W161" i="17"/>
  <c r="X161" i="17"/>
  <c r="Y161" i="17"/>
  <c r="Z161" i="17"/>
  <c r="AA161" i="17"/>
  <c r="AB161" i="17"/>
  <c r="AC161" i="17"/>
  <c r="AD161" i="17"/>
  <c r="AE161" i="17"/>
  <c r="AF161" i="17"/>
  <c r="U162" i="17"/>
  <c r="V162" i="17"/>
  <c r="W162" i="17"/>
  <c r="X162" i="17"/>
  <c r="Y162" i="17"/>
  <c r="Z162" i="17"/>
  <c r="AA162" i="17"/>
  <c r="AB162" i="17"/>
  <c r="AC162" i="17"/>
  <c r="AD162" i="17"/>
  <c r="AE162" i="17"/>
  <c r="AF162" i="17"/>
  <c r="U163" i="17"/>
  <c r="V163" i="17"/>
  <c r="W163" i="17"/>
  <c r="X163" i="17"/>
  <c r="Y163" i="17"/>
  <c r="Z163" i="17"/>
  <c r="AA163" i="17"/>
  <c r="AB163" i="17"/>
  <c r="AC163" i="17"/>
  <c r="AD163" i="17"/>
  <c r="AE163" i="17"/>
  <c r="AF163" i="17"/>
  <c r="U164" i="17"/>
  <c r="V164" i="17"/>
  <c r="W164" i="17"/>
  <c r="X164" i="17"/>
  <c r="Y164" i="17"/>
  <c r="Z164" i="17"/>
  <c r="AA164" i="17"/>
  <c r="AB164" i="17"/>
  <c r="AC164" i="17"/>
  <c r="AD164" i="17"/>
  <c r="AE164" i="17"/>
  <c r="AF164" i="17"/>
  <c r="U165" i="17"/>
  <c r="V165" i="17"/>
  <c r="W165" i="17"/>
  <c r="X165" i="17"/>
  <c r="Y165" i="17"/>
  <c r="Z165" i="17"/>
  <c r="AA165" i="17"/>
  <c r="AB165" i="17"/>
  <c r="AC165" i="17"/>
  <c r="AD165" i="17"/>
  <c r="AE165" i="17"/>
  <c r="AF165" i="17"/>
  <c r="U166" i="17"/>
  <c r="V166" i="17"/>
  <c r="W166" i="17"/>
  <c r="X166" i="17"/>
  <c r="Y166" i="17"/>
  <c r="Z166" i="17"/>
  <c r="AA166" i="17"/>
  <c r="AB166" i="17"/>
  <c r="AC166" i="17"/>
  <c r="AD166" i="17"/>
  <c r="AE166" i="17"/>
  <c r="AF166" i="17"/>
  <c r="U167" i="17"/>
  <c r="V167" i="17"/>
  <c r="W167" i="17"/>
  <c r="X167" i="17"/>
  <c r="Y167" i="17"/>
  <c r="Z167" i="17"/>
  <c r="AA167" i="17"/>
  <c r="AB167" i="17"/>
  <c r="AC167" i="17"/>
  <c r="AD167" i="17"/>
  <c r="AE167" i="17"/>
  <c r="AF167" i="17"/>
  <c r="U168" i="17"/>
  <c r="V168" i="17"/>
  <c r="W168" i="17"/>
  <c r="X168" i="17"/>
  <c r="Y168" i="17"/>
  <c r="Z168" i="17"/>
  <c r="AA168" i="17"/>
  <c r="AB168" i="17"/>
  <c r="AC168" i="17"/>
  <c r="AD168" i="17"/>
  <c r="AE168" i="17"/>
  <c r="AF168" i="17"/>
  <c r="U169" i="17"/>
  <c r="V169" i="17"/>
  <c r="W169" i="17"/>
  <c r="X169" i="17"/>
  <c r="Y169" i="17"/>
  <c r="Z169" i="17"/>
  <c r="AA169" i="17"/>
  <c r="AB169" i="17"/>
  <c r="AC169" i="17"/>
  <c r="AD169" i="17"/>
  <c r="AE169" i="17"/>
  <c r="AF169" i="17"/>
  <c r="U170" i="17"/>
  <c r="V170" i="17"/>
  <c r="W170" i="17"/>
  <c r="X170" i="17"/>
  <c r="Y170" i="17"/>
  <c r="Z170" i="17"/>
  <c r="AA170" i="17"/>
  <c r="AB170" i="17"/>
  <c r="AC170" i="17"/>
  <c r="AD170" i="17"/>
  <c r="AE170" i="17"/>
  <c r="AF170" i="17"/>
  <c r="U171" i="17"/>
  <c r="V171" i="17"/>
  <c r="W171" i="17"/>
  <c r="X171" i="17"/>
  <c r="Y171" i="17"/>
  <c r="Z171" i="17"/>
  <c r="AA171" i="17"/>
  <c r="AB171" i="17"/>
  <c r="AC171" i="17"/>
  <c r="AD171" i="17"/>
  <c r="AE171" i="17"/>
  <c r="AF171" i="17"/>
  <c r="U172" i="17"/>
  <c r="V172" i="17"/>
  <c r="W172" i="17"/>
  <c r="X172" i="17"/>
  <c r="Y172" i="17"/>
  <c r="Z172" i="17"/>
  <c r="AA172" i="17"/>
  <c r="AB172" i="17"/>
  <c r="AC172" i="17"/>
  <c r="AD172" i="17"/>
  <c r="AE172" i="17"/>
  <c r="AF172" i="17"/>
  <c r="U173" i="17"/>
  <c r="V173" i="17"/>
  <c r="W173" i="17"/>
  <c r="X173" i="17"/>
  <c r="Y173" i="17"/>
  <c r="Z173" i="17"/>
  <c r="AA173" i="17"/>
  <c r="AB173" i="17"/>
  <c r="AC173" i="17"/>
  <c r="AD173" i="17"/>
  <c r="AE173" i="17"/>
  <c r="AF173" i="17"/>
  <c r="U174" i="17"/>
  <c r="V174" i="17"/>
  <c r="W174" i="17"/>
  <c r="X174" i="17"/>
  <c r="Y174" i="17"/>
  <c r="Z174" i="17"/>
  <c r="AA174" i="17"/>
  <c r="AB174" i="17"/>
  <c r="AC174" i="17"/>
  <c r="AD174" i="17"/>
  <c r="AE174" i="17"/>
  <c r="AF174" i="17"/>
  <c r="U175" i="17"/>
  <c r="V175" i="17"/>
  <c r="W175" i="17"/>
  <c r="X175" i="17"/>
  <c r="Y175" i="17"/>
  <c r="Z175" i="17"/>
  <c r="AA175" i="17"/>
  <c r="AB175" i="17"/>
  <c r="AC175" i="17"/>
  <c r="AD175" i="17"/>
  <c r="AE175" i="17"/>
  <c r="AF175" i="17"/>
  <c r="U176" i="17"/>
  <c r="V176" i="17"/>
  <c r="W176" i="17"/>
  <c r="X176" i="17"/>
  <c r="Y176" i="17"/>
  <c r="Z176" i="17"/>
  <c r="AA176" i="17"/>
  <c r="AB176" i="17"/>
  <c r="AC176" i="17"/>
  <c r="AD176" i="17"/>
  <c r="AE176" i="17"/>
  <c r="AF176" i="17"/>
  <c r="U177" i="17"/>
  <c r="V177" i="17"/>
  <c r="W177" i="17"/>
  <c r="X177" i="17"/>
  <c r="Y177" i="17"/>
  <c r="Z177" i="17"/>
  <c r="AA177" i="17"/>
  <c r="AB177" i="17"/>
  <c r="AC177" i="17"/>
  <c r="AD177" i="17"/>
  <c r="AE177" i="17"/>
  <c r="AF177" i="17"/>
  <c r="U178" i="17"/>
  <c r="V178" i="17"/>
  <c r="W178" i="17"/>
  <c r="X178" i="17"/>
  <c r="Y178" i="17"/>
  <c r="Z178" i="17"/>
  <c r="AA178" i="17"/>
  <c r="AB178" i="17"/>
  <c r="AC178" i="17"/>
  <c r="AD178" i="17"/>
  <c r="AE178" i="17"/>
  <c r="AF178" i="17"/>
  <c r="U179" i="17"/>
  <c r="V179" i="17"/>
  <c r="W179" i="17"/>
  <c r="X179" i="17"/>
  <c r="Y179" i="17"/>
  <c r="Z179" i="17"/>
  <c r="AA179" i="17"/>
  <c r="AB179" i="17"/>
  <c r="AC179" i="17"/>
  <c r="AD179" i="17"/>
  <c r="AE179" i="17"/>
  <c r="AF179" i="17"/>
  <c r="U180" i="17"/>
  <c r="V180" i="17"/>
  <c r="W180" i="17"/>
  <c r="X180" i="17"/>
  <c r="Y180" i="17"/>
  <c r="Z180" i="17"/>
  <c r="AA180" i="17"/>
  <c r="AB180" i="17"/>
  <c r="AC180" i="17"/>
  <c r="AD180" i="17"/>
  <c r="AE180" i="17"/>
  <c r="AF180" i="17"/>
  <c r="U181" i="17"/>
  <c r="V181" i="17"/>
  <c r="W181" i="17"/>
  <c r="X181" i="17"/>
  <c r="Y181" i="17"/>
  <c r="Z181" i="17"/>
  <c r="AA181" i="17"/>
  <c r="AB181" i="17"/>
  <c r="AC181" i="17"/>
  <c r="AD181" i="17"/>
  <c r="AE181" i="17"/>
  <c r="AF181" i="17"/>
  <c r="U182" i="17"/>
  <c r="V182" i="17"/>
  <c r="W182" i="17"/>
  <c r="X182" i="17"/>
  <c r="Y182" i="17"/>
  <c r="Z182" i="17"/>
  <c r="AA182" i="17"/>
  <c r="AB182" i="17"/>
  <c r="AC182" i="17"/>
  <c r="AD182" i="17"/>
  <c r="AE182" i="17"/>
  <c r="AF182" i="17"/>
  <c r="U183" i="17"/>
  <c r="V183" i="17"/>
  <c r="W183" i="17"/>
  <c r="X183" i="17"/>
  <c r="Y183" i="17"/>
  <c r="Z183" i="17"/>
  <c r="AA183" i="17"/>
  <c r="AB183" i="17"/>
  <c r="AC183" i="17"/>
  <c r="AD183" i="17"/>
  <c r="AE183" i="17"/>
  <c r="AF183" i="17"/>
  <c r="U184" i="17"/>
  <c r="V184" i="17"/>
  <c r="W184" i="17"/>
  <c r="X184" i="17"/>
  <c r="Y184" i="17"/>
  <c r="Z184" i="17"/>
  <c r="AA184" i="17"/>
  <c r="AB184" i="17"/>
  <c r="AC184" i="17"/>
  <c r="AD184" i="17"/>
  <c r="AE184" i="17"/>
  <c r="AF184" i="17"/>
  <c r="U185" i="17"/>
  <c r="V185" i="17"/>
  <c r="W185" i="17"/>
  <c r="X185" i="17"/>
  <c r="Y185" i="17"/>
  <c r="Z185" i="17"/>
  <c r="AA185" i="17"/>
  <c r="AB185" i="17"/>
  <c r="AC185" i="17"/>
  <c r="AD185" i="17"/>
  <c r="AE185" i="17"/>
  <c r="AF185" i="17"/>
  <c r="U186" i="17"/>
  <c r="V186" i="17"/>
  <c r="W186" i="17"/>
  <c r="X186" i="17"/>
  <c r="Y186" i="17"/>
  <c r="Z186" i="17"/>
  <c r="AA186" i="17"/>
  <c r="AB186" i="17"/>
  <c r="AC186" i="17"/>
  <c r="AD186" i="17"/>
  <c r="AE186" i="17"/>
  <c r="AF186" i="17"/>
  <c r="U187" i="17"/>
  <c r="V187" i="17"/>
  <c r="W187" i="17"/>
  <c r="X187" i="17"/>
  <c r="Y187" i="17"/>
  <c r="Z187" i="17"/>
  <c r="AA187" i="17"/>
  <c r="AB187" i="17"/>
  <c r="AC187" i="17"/>
  <c r="AD187" i="17"/>
  <c r="AE187" i="17"/>
  <c r="AF187" i="17"/>
  <c r="U188" i="17"/>
  <c r="V188" i="17"/>
  <c r="W188" i="17"/>
  <c r="X188" i="17"/>
  <c r="Y188" i="17"/>
  <c r="Z188" i="17"/>
  <c r="AA188" i="17"/>
  <c r="AB188" i="17"/>
  <c r="AC188" i="17"/>
  <c r="AD188" i="17"/>
  <c r="AE188" i="17"/>
  <c r="AF188" i="17"/>
  <c r="U189" i="17"/>
  <c r="V189" i="17"/>
  <c r="W189" i="17"/>
  <c r="X189" i="17"/>
  <c r="Y189" i="17"/>
  <c r="Z189" i="17"/>
  <c r="AA189" i="17"/>
  <c r="AB189" i="17"/>
  <c r="AC189" i="17"/>
  <c r="AD189" i="17"/>
  <c r="AE189" i="17"/>
  <c r="AF189" i="17"/>
  <c r="U190" i="17"/>
  <c r="V190" i="17"/>
  <c r="W190" i="17"/>
  <c r="X190" i="17"/>
  <c r="Y190" i="17"/>
  <c r="Z190" i="17"/>
  <c r="AA190" i="17"/>
  <c r="AB190" i="17"/>
  <c r="AC190" i="17"/>
  <c r="AD190" i="17"/>
  <c r="AE190" i="17"/>
  <c r="AF190" i="17"/>
  <c r="U191" i="17"/>
  <c r="V191" i="17"/>
  <c r="W191" i="17"/>
  <c r="X191" i="17"/>
  <c r="Y191" i="17"/>
  <c r="Z191" i="17"/>
  <c r="AA191" i="17"/>
  <c r="AB191" i="17"/>
  <c r="AC191" i="17"/>
  <c r="AD191" i="17"/>
  <c r="AE191" i="17"/>
  <c r="AF191" i="17"/>
  <c r="U192" i="17"/>
  <c r="V192" i="17"/>
  <c r="W192" i="17"/>
  <c r="X192" i="17"/>
  <c r="Y192" i="17"/>
  <c r="Z192" i="17"/>
  <c r="AA192" i="17"/>
  <c r="AB192" i="17"/>
  <c r="AC192" i="17"/>
  <c r="AD192" i="17"/>
  <c r="AE192" i="17"/>
  <c r="AF192" i="17"/>
  <c r="U193" i="17"/>
  <c r="V193" i="17"/>
  <c r="W193" i="17"/>
  <c r="X193" i="17"/>
  <c r="Y193" i="17"/>
  <c r="Z193" i="17"/>
  <c r="AA193" i="17"/>
  <c r="AB193" i="17"/>
  <c r="AC193" i="17"/>
  <c r="AD193" i="17"/>
  <c r="AE193" i="17"/>
  <c r="AF193" i="17"/>
  <c r="U194" i="17"/>
  <c r="V194" i="17"/>
  <c r="W194" i="17"/>
  <c r="X194" i="17"/>
  <c r="Y194" i="17"/>
  <c r="Z194" i="17"/>
  <c r="AA194" i="17"/>
  <c r="AB194" i="17"/>
  <c r="AC194" i="17"/>
  <c r="AD194" i="17"/>
  <c r="AE194" i="17"/>
  <c r="AF194" i="17"/>
  <c r="U195" i="17"/>
  <c r="V195" i="17"/>
  <c r="W195" i="17"/>
  <c r="X195" i="17"/>
  <c r="Y195" i="17"/>
  <c r="Z195" i="17"/>
  <c r="AA195" i="17"/>
  <c r="AB195" i="17"/>
  <c r="AC195" i="17"/>
  <c r="AD195" i="17"/>
  <c r="AE195" i="17"/>
  <c r="AF195" i="17"/>
  <c r="U196" i="17"/>
  <c r="V196" i="17"/>
  <c r="W196" i="17"/>
  <c r="X196" i="17"/>
  <c r="Y196" i="17"/>
  <c r="Z196" i="17"/>
  <c r="AA196" i="17"/>
  <c r="AB196" i="17"/>
  <c r="AC196" i="17"/>
  <c r="AD196" i="17"/>
  <c r="AE196" i="17"/>
  <c r="AF196" i="17"/>
  <c r="U197" i="17"/>
  <c r="V197" i="17"/>
  <c r="W197" i="17"/>
  <c r="X197" i="17"/>
  <c r="Y197" i="17"/>
  <c r="Z197" i="17"/>
  <c r="AA197" i="17"/>
  <c r="AB197" i="17"/>
  <c r="AC197" i="17"/>
  <c r="AD197" i="17"/>
  <c r="AE197" i="17"/>
  <c r="AF197" i="17"/>
  <c r="U198" i="17"/>
  <c r="V198" i="17"/>
  <c r="W198" i="17"/>
  <c r="X198" i="17"/>
  <c r="Y198" i="17"/>
  <c r="Z198" i="17"/>
  <c r="AA198" i="17"/>
  <c r="AB198" i="17"/>
  <c r="AC198" i="17"/>
  <c r="AD198" i="17"/>
  <c r="AE198" i="17"/>
  <c r="AF198" i="17"/>
  <c r="U199" i="17"/>
  <c r="V199" i="17"/>
  <c r="W199" i="17"/>
  <c r="X199" i="17"/>
  <c r="Y199" i="17"/>
  <c r="Z199" i="17"/>
  <c r="AA199" i="17"/>
  <c r="AB199" i="17"/>
  <c r="AC199" i="17"/>
  <c r="AD199" i="17"/>
  <c r="AE199" i="17"/>
  <c r="AF199" i="17"/>
  <c r="U200" i="17"/>
  <c r="V200" i="17"/>
  <c r="W200" i="17"/>
  <c r="X200" i="17"/>
  <c r="Y200" i="17"/>
  <c r="Z200" i="17"/>
  <c r="AA200" i="17"/>
  <c r="AB200" i="17"/>
  <c r="AC200" i="17"/>
  <c r="AD200" i="17"/>
  <c r="AE200" i="17"/>
  <c r="AF200" i="17"/>
  <c r="U201" i="17"/>
  <c r="V201" i="17"/>
  <c r="W201" i="17"/>
  <c r="X201" i="17"/>
  <c r="Y201" i="17"/>
  <c r="Z201" i="17"/>
  <c r="AA201" i="17"/>
  <c r="AB201" i="17"/>
  <c r="AC201" i="17"/>
  <c r="AD201" i="17"/>
  <c r="AE201" i="17"/>
  <c r="AF201" i="17"/>
  <c r="U202" i="17"/>
  <c r="V202" i="17"/>
  <c r="W202" i="17"/>
  <c r="X202" i="17"/>
  <c r="Y202" i="17"/>
  <c r="Z202" i="17"/>
  <c r="AA202" i="17"/>
  <c r="AB202" i="17"/>
  <c r="AC202" i="17"/>
  <c r="AD202" i="17"/>
  <c r="AE202" i="17"/>
  <c r="AF202" i="17"/>
  <c r="U203" i="17"/>
  <c r="V203" i="17"/>
  <c r="W203" i="17"/>
  <c r="X203" i="17"/>
  <c r="Y203" i="17"/>
  <c r="Z203" i="17"/>
  <c r="AA203" i="17"/>
  <c r="AB203" i="17"/>
  <c r="AC203" i="17"/>
  <c r="AD203" i="17"/>
  <c r="AE203" i="17"/>
  <c r="AF203" i="17"/>
  <c r="U204" i="17"/>
  <c r="V204" i="17"/>
  <c r="W204" i="17"/>
  <c r="X204" i="17"/>
  <c r="Y204" i="17"/>
  <c r="Z204" i="17"/>
  <c r="AA204" i="17"/>
  <c r="AB204" i="17"/>
  <c r="AC204" i="17"/>
  <c r="AD204" i="17"/>
  <c r="AE204" i="17"/>
  <c r="AF204" i="17"/>
  <c r="U205" i="17"/>
  <c r="V205" i="17"/>
  <c r="W205" i="17"/>
  <c r="X205" i="17"/>
  <c r="Y205" i="17"/>
  <c r="Z205" i="17"/>
  <c r="AA205" i="17"/>
  <c r="AB205" i="17"/>
  <c r="AC205" i="17"/>
  <c r="AD205" i="17"/>
  <c r="AE205" i="17"/>
  <c r="AF205" i="17"/>
  <c r="U206" i="17"/>
  <c r="V206" i="17"/>
  <c r="W206" i="17"/>
  <c r="X206" i="17"/>
  <c r="Y206" i="17"/>
  <c r="Z206" i="17"/>
  <c r="AA206" i="17"/>
  <c r="AB206" i="17"/>
  <c r="AC206" i="17"/>
  <c r="AD206" i="17"/>
  <c r="AE206" i="17"/>
  <c r="AF206" i="17"/>
  <c r="U207" i="17"/>
  <c r="V207" i="17"/>
  <c r="W207" i="17"/>
  <c r="X207" i="17"/>
  <c r="Y207" i="17"/>
  <c r="Z207" i="17"/>
  <c r="AA207" i="17"/>
  <c r="AB207" i="17"/>
  <c r="AC207" i="17"/>
  <c r="AD207" i="17"/>
  <c r="AE207" i="17"/>
  <c r="AF207" i="17"/>
  <c r="U208" i="17"/>
  <c r="V208" i="17"/>
  <c r="W208" i="17"/>
  <c r="X208" i="17"/>
  <c r="Y208" i="17"/>
  <c r="Z208" i="17"/>
  <c r="AA208" i="17"/>
  <c r="AB208" i="17"/>
  <c r="AC208" i="17"/>
  <c r="AD208" i="17"/>
  <c r="AE208" i="17"/>
  <c r="AF208" i="17"/>
  <c r="U209" i="17"/>
  <c r="V209" i="17"/>
  <c r="W209" i="17"/>
  <c r="X209" i="17"/>
  <c r="Y209" i="17"/>
  <c r="Z209" i="17"/>
  <c r="AA209" i="17"/>
  <c r="AB209" i="17"/>
  <c r="AC209" i="17"/>
  <c r="AD209" i="17"/>
  <c r="AE209" i="17"/>
  <c r="AF209" i="17"/>
  <c r="U210" i="17"/>
  <c r="V210" i="17"/>
  <c r="W210" i="17"/>
  <c r="X210" i="17"/>
  <c r="Y210" i="17"/>
  <c r="Z210" i="17"/>
  <c r="AA210" i="17"/>
  <c r="AB210" i="17"/>
  <c r="AC210" i="17"/>
  <c r="AD210" i="17"/>
  <c r="AE210" i="17"/>
  <c r="AF210" i="17"/>
  <c r="U211" i="17"/>
  <c r="V211" i="17"/>
  <c r="W211" i="17"/>
  <c r="X211" i="17"/>
  <c r="Y211" i="17"/>
  <c r="Z211" i="17"/>
  <c r="AA211" i="17"/>
  <c r="AB211" i="17"/>
  <c r="AC211" i="17"/>
  <c r="AD211" i="17"/>
  <c r="AE211" i="17"/>
  <c r="AF211" i="17"/>
  <c r="U212" i="17"/>
  <c r="V212" i="17"/>
  <c r="W212" i="17"/>
  <c r="X212" i="17"/>
  <c r="Y212" i="17"/>
  <c r="Z212" i="17"/>
  <c r="AA212" i="17"/>
  <c r="AB212" i="17"/>
  <c r="AC212" i="17"/>
  <c r="AD212" i="17"/>
  <c r="AE212" i="17"/>
  <c r="AF212" i="17"/>
  <c r="U213" i="17"/>
  <c r="V213" i="17"/>
  <c r="W213" i="17"/>
  <c r="X213" i="17"/>
  <c r="Y213" i="17"/>
  <c r="Z213" i="17"/>
  <c r="AA213" i="17"/>
  <c r="AB213" i="17"/>
  <c r="AC213" i="17"/>
  <c r="AD213" i="17"/>
  <c r="AE213" i="17"/>
  <c r="AF213" i="17"/>
  <c r="U214" i="17"/>
  <c r="V214" i="17"/>
  <c r="W214" i="17"/>
  <c r="X214" i="17"/>
  <c r="Y214" i="17"/>
  <c r="Z214" i="17"/>
  <c r="AA214" i="17"/>
  <c r="AB214" i="17"/>
  <c r="AC214" i="17"/>
  <c r="AD214" i="17"/>
  <c r="AE214" i="17"/>
  <c r="AF214" i="17"/>
  <c r="U215" i="17"/>
  <c r="V215" i="17"/>
  <c r="W215" i="17"/>
  <c r="X215" i="17"/>
  <c r="Y215" i="17"/>
  <c r="Z215" i="17"/>
  <c r="AA215" i="17"/>
  <c r="AB215" i="17"/>
  <c r="AC215" i="17"/>
  <c r="AD215" i="17"/>
  <c r="AE215" i="17"/>
  <c r="AF215" i="17"/>
  <c r="U216" i="17"/>
  <c r="V216" i="17"/>
  <c r="W216" i="17"/>
  <c r="X216" i="17"/>
  <c r="Y216" i="17"/>
  <c r="Z216" i="17"/>
  <c r="AA216" i="17"/>
  <c r="AB216" i="17"/>
  <c r="AC216" i="17"/>
  <c r="AD216" i="17"/>
  <c r="AE216" i="17"/>
  <c r="AF216" i="17"/>
  <c r="U217" i="17"/>
  <c r="V217" i="17"/>
  <c r="W217" i="17"/>
  <c r="X217" i="17"/>
  <c r="Y217" i="17"/>
  <c r="Z217" i="17"/>
  <c r="AA217" i="17"/>
  <c r="AB217" i="17"/>
  <c r="AC217" i="17"/>
  <c r="AD217" i="17"/>
  <c r="AE217" i="17"/>
  <c r="AF217" i="17"/>
  <c r="U218" i="17"/>
  <c r="V218" i="17"/>
  <c r="W218" i="17"/>
  <c r="X218" i="17"/>
  <c r="Y218" i="17"/>
  <c r="Z218" i="17"/>
  <c r="AA218" i="17"/>
  <c r="AB218" i="17"/>
  <c r="AC218" i="17"/>
  <c r="AD218" i="17"/>
  <c r="AE218" i="17"/>
  <c r="AF218" i="17"/>
  <c r="U219" i="17"/>
  <c r="V219" i="17"/>
  <c r="W219" i="17"/>
  <c r="X219" i="17"/>
  <c r="Y219" i="17"/>
  <c r="Z219" i="17"/>
  <c r="AA219" i="17"/>
  <c r="AB219" i="17"/>
  <c r="AC219" i="17"/>
  <c r="AD219" i="17"/>
  <c r="AE219" i="17"/>
  <c r="AF219" i="17"/>
  <c r="U220" i="17"/>
  <c r="V220" i="17"/>
  <c r="W220" i="17"/>
  <c r="X220" i="17"/>
  <c r="Y220" i="17"/>
  <c r="Z220" i="17"/>
  <c r="AA220" i="17"/>
  <c r="AB220" i="17"/>
  <c r="AC220" i="17"/>
  <c r="AD220" i="17"/>
  <c r="AE220" i="17"/>
  <c r="AF220" i="17"/>
  <c r="U221" i="17"/>
  <c r="V221" i="17"/>
  <c r="W221" i="17"/>
  <c r="X221" i="17"/>
  <c r="Y221" i="17"/>
  <c r="Z221" i="17"/>
  <c r="AA221" i="17"/>
  <c r="AB221" i="17"/>
  <c r="AC221" i="17"/>
  <c r="AD221" i="17"/>
  <c r="AE221" i="17"/>
  <c r="AF221" i="17"/>
  <c r="U222" i="17"/>
  <c r="V222" i="17"/>
  <c r="W222" i="17"/>
  <c r="X222" i="17"/>
  <c r="Y222" i="17"/>
  <c r="Z222" i="17"/>
  <c r="AA222" i="17"/>
  <c r="AB222" i="17"/>
  <c r="AC222" i="17"/>
  <c r="AD222" i="17"/>
  <c r="AE222" i="17"/>
  <c r="AF222" i="17"/>
  <c r="U223" i="17"/>
  <c r="V223" i="17"/>
  <c r="W223" i="17"/>
  <c r="X223" i="17"/>
  <c r="Y223" i="17"/>
  <c r="Z223" i="17"/>
  <c r="AA223" i="17"/>
  <c r="AB223" i="17"/>
  <c r="AC223" i="17"/>
  <c r="AD223" i="17"/>
  <c r="AE223" i="17"/>
  <c r="AF223" i="17"/>
  <c r="U224" i="17"/>
  <c r="V224" i="17"/>
  <c r="W224" i="17"/>
  <c r="X224" i="17"/>
  <c r="Y224" i="17"/>
  <c r="Z224" i="17"/>
  <c r="AA224" i="17"/>
  <c r="AB224" i="17"/>
  <c r="AC224" i="17"/>
  <c r="AD224" i="17"/>
  <c r="AE224" i="17"/>
  <c r="AF224" i="17"/>
  <c r="U225" i="17"/>
  <c r="V225" i="17"/>
  <c r="W225" i="17"/>
  <c r="X225" i="17"/>
  <c r="Y225" i="17"/>
  <c r="Z225" i="17"/>
  <c r="AA225" i="17"/>
  <c r="AB225" i="17"/>
  <c r="AC225" i="17"/>
  <c r="AD225" i="17"/>
  <c r="AE225" i="17"/>
  <c r="AF225" i="17"/>
  <c r="U226" i="17"/>
  <c r="V226" i="17"/>
  <c r="W226" i="17"/>
  <c r="X226" i="17"/>
  <c r="Y226" i="17"/>
  <c r="Z226" i="17"/>
  <c r="AA226" i="17"/>
  <c r="AB226" i="17"/>
  <c r="AC226" i="17"/>
  <c r="AD226" i="17"/>
  <c r="AE226" i="17"/>
  <c r="AF226" i="17"/>
  <c r="U227" i="17"/>
  <c r="V227" i="17"/>
  <c r="W227" i="17"/>
  <c r="X227" i="17"/>
  <c r="Y227" i="17"/>
  <c r="Z227" i="17"/>
  <c r="AA227" i="17"/>
  <c r="AB227" i="17"/>
  <c r="AC227" i="17"/>
  <c r="AD227" i="17"/>
  <c r="AE227" i="17"/>
  <c r="AF227" i="17"/>
  <c r="U228" i="17"/>
  <c r="V228" i="17"/>
  <c r="W228" i="17"/>
  <c r="X228" i="17"/>
  <c r="Y228" i="17"/>
  <c r="Z228" i="17"/>
  <c r="AA228" i="17"/>
  <c r="AB228" i="17"/>
  <c r="AC228" i="17"/>
  <c r="AD228" i="17"/>
  <c r="AE228" i="17"/>
  <c r="AF228" i="17"/>
  <c r="U229" i="17"/>
  <c r="V229" i="17"/>
  <c r="W229" i="17"/>
  <c r="X229" i="17"/>
  <c r="Y229" i="17"/>
  <c r="Z229" i="17"/>
  <c r="AA229" i="17"/>
  <c r="AB229" i="17"/>
  <c r="AC229" i="17"/>
  <c r="AD229" i="17"/>
  <c r="AE229" i="17"/>
  <c r="AF229" i="17"/>
  <c r="U230" i="17"/>
  <c r="V230" i="17"/>
  <c r="W230" i="17"/>
  <c r="X230" i="17"/>
  <c r="Y230" i="17"/>
  <c r="Z230" i="17"/>
  <c r="AA230" i="17"/>
  <c r="AB230" i="17"/>
  <c r="AC230" i="17"/>
  <c r="AD230" i="17"/>
  <c r="AE230" i="17"/>
  <c r="AF230" i="17"/>
  <c r="U231" i="17"/>
  <c r="V231" i="17"/>
  <c r="W231" i="17"/>
  <c r="X231" i="17"/>
  <c r="Y231" i="17"/>
  <c r="Z231" i="17"/>
  <c r="AA231" i="17"/>
  <c r="AB231" i="17"/>
  <c r="AC231" i="17"/>
  <c r="AD231" i="17"/>
  <c r="AE231" i="17"/>
  <c r="AF231" i="17"/>
  <c r="U232" i="17"/>
  <c r="V232" i="17"/>
  <c r="W232" i="17"/>
  <c r="X232" i="17"/>
  <c r="Y232" i="17"/>
  <c r="Z232" i="17"/>
  <c r="AA232" i="17"/>
  <c r="AB232" i="17"/>
  <c r="AC232" i="17"/>
  <c r="AD232" i="17"/>
  <c r="AE232" i="17"/>
  <c r="AF232" i="17"/>
  <c r="U233" i="17"/>
  <c r="V233" i="17"/>
  <c r="W233" i="17"/>
  <c r="X233" i="17"/>
  <c r="Y233" i="17"/>
  <c r="Z233" i="17"/>
  <c r="AA233" i="17"/>
  <c r="AB233" i="17"/>
  <c r="AC233" i="17"/>
  <c r="AD233" i="17"/>
  <c r="AE233" i="17"/>
  <c r="AF233" i="17"/>
  <c r="U234" i="17"/>
  <c r="V234" i="17"/>
  <c r="W234" i="17"/>
  <c r="X234" i="17"/>
  <c r="Y234" i="17"/>
  <c r="Z234" i="17"/>
  <c r="AA234" i="17"/>
  <c r="AB234" i="17"/>
  <c r="AC234" i="17"/>
  <c r="AD234" i="17"/>
  <c r="AE234" i="17"/>
  <c r="AF234" i="17"/>
  <c r="U235" i="17"/>
  <c r="V235" i="17"/>
  <c r="W235" i="17"/>
  <c r="X235" i="17"/>
  <c r="Y235" i="17"/>
  <c r="Z235" i="17"/>
  <c r="AA235" i="17"/>
  <c r="AB235" i="17"/>
  <c r="AC235" i="17"/>
  <c r="AD235" i="17"/>
  <c r="AE235" i="17"/>
  <c r="AF235" i="17"/>
  <c r="U236" i="17"/>
  <c r="V236" i="17"/>
  <c r="W236" i="17"/>
  <c r="X236" i="17"/>
  <c r="Y236" i="17"/>
  <c r="Z236" i="17"/>
  <c r="AA236" i="17"/>
  <c r="AB236" i="17"/>
  <c r="AC236" i="17"/>
  <c r="AD236" i="17"/>
  <c r="AE236" i="17"/>
  <c r="AF236" i="17"/>
  <c r="U237" i="17"/>
  <c r="V237" i="17"/>
  <c r="W237" i="17"/>
  <c r="X237" i="17"/>
  <c r="Y237" i="17"/>
  <c r="Z237" i="17"/>
  <c r="AA237" i="17"/>
  <c r="AB237" i="17"/>
  <c r="AC237" i="17"/>
  <c r="AD237" i="17"/>
  <c r="AE237" i="17"/>
  <c r="AF237" i="17"/>
  <c r="U238" i="17"/>
  <c r="V238" i="17"/>
  <c r="W238" i="17"/>
  <c r="X238" i="17"/>
  <c r="Y238" i="17"/>
  <c r="Z238" i="17"/>
  <c r="AA238" i="17"/>
  <c r="AB238" i="17"/>
  <c r="AC238" i="17"/>
  <c r="AD238" i="17"/>
  <c r="AE238" i="17"/>
  <c r="AF238" i="17"/>
  <c r="U239" i="17"/>
  <c r="V239" i="17"/>
  <c r="W239" i="17"/>
  <c r="X239" i="17"/>
  <c r="Y239" i="17"/>
  <c r="Z239" i="17"/>
  <c r="AA239" i="17"/>
  <c r="AB239" i="17"/>
  <c r="AC239" i="17"/>
  <c r="AD239" i="17"/>
  <c r="AE239" i="17"/>
  <c r="AF239" i="17"/>
  <c r="U240" i="17"/>
  <c r="V240" i="17"/>
  <c r="W240" i="17"/>
  <c r="X240" i="17"/>
  <c r="Y240" i="17"/>
  <c r="Z240" i="17"/>
  <c r="AA240" i="17"/>
  <c r="AB240" i="17"/>
  <c r="AC240" i="17"/>
  <c r="AD240" i="17"/>
  <c r="AE240" i="17"/>
  <c r="AF240" i="17"/>
  <c r="U241" i="17"/>
  <c r="V241" i="17"/>
  <c r="W241" i="17"/>
  <c r="X241" i="17"/>
  <c r="Y241" i="17"/>
  <c r="Z241" i="17"/>
  <c r="AA241" i="17"/>
  <c r="AB241" i="17"/>
  <c r="AC241" i="17"/>
  <c r="AD241" i="17"/>
  <c r="AE241" i="17"/>
  <c r="AF241" i="17"/>
  <c r="U242" i="17"/>
  <c r="V242" i="17"/>
  <c r="W242" i="17"/>
  <c r="X242" i="17"/>
  <c r="Y242" i="17"/>
  <c r="Z242" i="17"/>
  <c r="AA242" i="17"/>
  <c r="AB242" i="17"/>
  <c r="AC242" i="17"/>
  <c r="AD242" i="17"/>
  <c r="AE242" i="17"/>
  <c r="AF242" i="17"/>
  <c r="U243" i="17"/>
  <c r="V243" i="17"/>
  <c r="W243" i="17"/>
  <c r="X243" i="17"/>
  <c r="Y243" i="17"/>
  <c r="Z243" i="17"/>
  <c r="AA243" i="17"/>
  <c r="AB243" i="17"/>
  <c r="AC243" i="17"/>
  <c r="AD243" i="17"/>
  <c r="AE243" i="17"/>
  <c r="AF243" i="17"/>
  <c r="U244" i="17"/>
  <c r="V244" i="17"/>
  <c r="W244" i="17"/>
  <c r="X244" i="17"/>
  <c r="Y244" i="17"/>
  <c r="Z244" i="17"/>
  <c r="AA244" i="17"/>
  <c r="AB244" i="17"/>
  <c r="AC244" i="17"/>
  <c r="AD244" i="17"/>
  <c r="AE244" i="17"/>
  <c r="AF244" i="17"/>
  <c r="U245" i="17"/>
  <c r="V245" i="17"/>
  <c r="W245" i="17"/>
  <c r="X245" i="17"/>
  <c r="Y245" i="17"/>
  <c r="Z245" i="17"/>
  <c r="AA245" i="17"/>
  <c r="AB245" i="17"/>
  <c r="AC245" i="17"/>
  <c r="AD245" i="17"/>
  <c r="AE245" i="17"/>
  <c r="AF245" i="17"/>
  <c r="U246" i="17"/>
  <c r="V246" i="17"/>
  <c r="W246" i="17"/>
  <c r="X246" i="17"/>
  <c r="Y246" i="17"/>
  <c r="Z246" i="17"/>
  <c r="AA246" i="17"/>
  <c r="AB246" i="17"/>
  <c r="AC246" i="17"/>
  <c r="AD246" i="17"/>
  <c r="AE246" i="17"/>
  <c r="AF246" i="17"/>
  <c r="U247" i="17"/>
  <c r="V247" i="17"/>
  <c r="W247" i="17"/>
  <c r="X247" i="17"/>
  <c r="Y247" i="17"/>
  <c r="Z247" i="17"/>
  <c r="AA247" i="17"/>
  <c r="AB247" i="17"/>
  <c r="AC247" i="17"/>
  <c r="AD247" i="17"/>
  <c r="AE247" i="17"/>
  <c r="AF247" i="17"/>
  <c r="U248" i="17"/>
  <c r="V248" i="17"/>
  <c r="W248" i="17"/>
  <c r="X248" i="17"/>
  <c r="Y248" i="17"/>
  <c r="Z248" i="17"/>
  <c r="AA248" i="17"/>
  <c r="AB248" i="17"/>
  <c r="AC248" i="17"/>
  <c r="AD248" i="17"/>
  <c r="AE248" i="17"/>
  <c r="AF248" i="17"/>
  <c r="U249" i="17"/>
  <c r="V249" i="17"/>
  <c r="W249" i="17"/>
  <c r="X249" i="17"/>
  <c r="Y249" i="17"/>
  <c r="Z249" i="17"/>
  <c r="AA249" i="17"/>
  <c r="AB249" i="17"/>
  <c r="AC249" i="17"/>
  <c r="AD249" i="17"/>
  <c r="AE249" i="17"/>
  <c r="AF249" i="17"/>
  <c r="U250" i="17"/>
  <c r="V250" i="17"/>
  <c r="W250" i="17"/>
  <c r="X250" i="17"/>
  <c r="Y250" i="17"/>
  <c r="Z250" i="17"/>
  <c r="AA250" i="17"/>
  <c r="AB250" i="17"/>
  <c r="AC250" i="17"/>
  <c r="AD250" i="17"/>
  <c r="AE250" i="17"/>
  <c r="AF250" i="17"/>
  <c r="U251" i="17"/>
  <c r="V251" i="17"/>
  <c r="W251" i="17"/>
  <c r="X251" i="17"/>
  <c r="Y251" i="17"/>
  <c r="Z251" i="17"/>
  <c r="AA251" i="17"/>
  <c r="AB251" i="17"/>
  <c r="AC251" i="17"/>
  <c r="AD251" i="17"/>
  <c r="AE251" i="17"/>
  <c r="AF251" i="17"/>
  <c r="U252" i="17"/>
  <c r="V252" i="17"/>
  <c r="W252" i="17"/>
  <c r="X252" i="17"/>
  <c r="Y252" i="17"/>
  <c r="Z252" i="17"/>
  <c r="AA252" i="17"/>
  <c r="AB252" i="17"/>
  <c r="AC252" i="17"/>
  <c r="AD252" i="17"/>
  <c r="AE252" i="17"/>
  <c r="AF252" i="17"/>
  <c r="U253" i="17"/>
  <c r="V253" i="17"/>
  <c r="W253" i="17"/>
  <c r="X253" i="17"/>
  <c r="Y253" i="17"/>
  <c r="Z253" i="17"/>
  <c r="AA253" i="17"/>
  <c r="AB253" i="17"/>
  <c r="AC253" i="17"/>
  <c r="AD253" i="17"/>
  <c r="AE253" i="17"/>
  <c r="AF253" i="17"/>
  <c r="U254" i="17"/>
  <c r="V254" i="17"/>
  <c r="W254" i="17"/>
  <c r="X254" i="17"/>
  <c r="Y254" i="17"/>
  <c r="Z254" i="17"/>
  <c r="AA254" i="17"/>
  <c r="AB254" i="17"/>
  <c r="AC254" i="17"/>
  <c r="AD254" i="17"/>
  <c r="AE254" i="17"/>
  <c r="AF254" i="17"/>
  <c r="U255" i="17"/>
  <c r="V255" i="17"/>
  <c r="W255" i="17"/>
  <c r="X255" i="17"/>
  <c r="Y255" i="17"/>
  <c r="Z255" i="17"/>
  <c r="AA255" i="17"/>
  <c r="AB255" i="17"/>
  <c r="AC255" i="17"/>
  <c r="AD255" i="17"/>
  <c r="AE255" i="17"/>
  <c r="AF255" i="17"/>
  <c r="U256" i="17"/>
  <c r="V256" i="17"/>
  <c r="W256" i="17"/>
  <c r="X256" i="17"/>
  <c r="Y256" i="17"/>
  <c r="Z256" i="17"/>
  <c r="AA256" i="17"/>
  <c r="AB256" i="17"/>
  <c r="AC256" i="17"/>
  <c r="AD256" i="17"/>
  <c r="AE256" i="17"/>
  <c r="AF256" i="17"/>
  <c r="U257" i="17"/>
  <c r="V257" i="17"/>
  <c r="W257" i="17"/>
  <c r="X257" i="17"/>
  <c r="Y257" i="17"/>
  <c r="Z257" i="17"/>
  <c r="AA257" i="17"/>
  <c r="AB257" i="17"/>
  <c r="AC257" i="17"/>
  <c r="AD257" i="17"/>
  <c r="AE257" i="17"/>
  <c r="AF257" i="17"/>
  <c r="U258" i="17"/>
  <c r="V258" i="17"/>
  <c r="W258" i="17"/>
  <c r="X258" i="17"/>
  <c r="Y258" i="17"/>
  <c r="Z258" i="17"/>
  <c r="AA258" i="17"/>
  <c r="AB258" i="17"/>
  <c r="AC258" i="17"/>
  <c r="AD258" i="17"/>
  <c r="AE258" i="17"/>
  <c r="AF258" i="17"/>
  <c r="U259" i="17"/>
  <c r="V259" i="17"/>
  <c r="W259" i="17"/>
  <c r="X259" i="17"/>
  <c r="Y259" i="17"/>
  <c r="Z259" i="17"/>
  <c r="AA259" i="17"/>
  <c r="AB259" i="17"/>
  <c r="AC259" i="17"/>
  <c r="AD259" i="17"/>
  <c r="AE259" i="17"/>
  <c r="AF259" i="17"/>
  <c r="U260" i="17"/>
  <c r="V260" i="17"/>
  <c r="W260" i="17"/>
  <c r="X260" i="17"/>
  <c r="Y260" i="17"/>
  <c r="Z260" i="17"/>
  <c r="AA260" i="17"/>
  <c r="AB260" i="17"/>
  <c r="AC260" i="17"/>
  <c r="AD260" i="17"/>
  <c r="AE260" i="17"/>
  <c r="AF260" i="17"/>
  <c r="U261" i="17"/>
  <c r="V261" i="17"/>
  <c r="W261" i="17"/>
  <c r="X261" i="17"/>
  <c r="Y261" i="17"/>
  <c r="Z261" i="17"/>
  <c r="AA261" i="17"/>
  <c r="AB261" i="17"/>
  <c r="AC261" i="17"/>
  <c r="AD261" i="17"/>
  <c r="AE261" i="17"/>
  <c r="AF261" i="17"/>
  <c r="U262" i="17"/>
  <c r="V262" i="17"/>
  <c r="W262" i="17"/>
  <c r="X262" i="17"/>
  <c r="Y262" i="17"/>
  <c r="Z262" i="17"/>
  <c r="AA262" i="17"/>
  <c r="AB262" i="17"/>
  <c r="AC262" i="17"/>
  <c r="AD262" i="17"/>
  <c r="AE262" i="17"/>
  <c r="AF262" i="17"/>
  <c r="U263" i="17"/>
  <c r="V263" i="17"/>
  <c r="W263" i="17"/>
  <c r="X263" i="17"/>
  <c r="Y263" i="17"/>
  <c r="Z263" i="17"/>
  <c r="AA263" i="17"/>
  <c r="AB263" i="17"/>
  <c r="AC263" i="17"/>
  <c r="AD263" i="17"/>
  <c r="AE263" i="17"/>
  <c r="AF263" i="17"/>
  <c r="U264" i="17"/>
  <c r="V264" i="17"/>
  <c r="W264" i="17"/>
  <c r="X264" i="17"/>
  <c r="Y264" i="17"/>
  <c r="Z264" i="17"/>
  <c r="AA264" i="17"/>
  <c r="AB264" i="17"/>
  <c r="AC264" i="17"/>
  <c r="AD264" i="17"/>
  <c r="AE264" i="17"/>
  <c r="AF264" i="17"/>
  <c r="U265" i="17"/>
  <c r="V265" i="17"/>
  <c r="W265" i="17"/>
  <c r="X265" i="17"/>
  <c r="Y265" i="17"/>
  <c r="Z265" i="17"/>
  <c r="AA265" i="17"/>
  <c r="AB265" i="17"/>
  <c r="AC265" i="17"/>
  <c r="AD265" i="17"/>
  <c r="AE265" i="17"/>
  <c r="AF265" i="17"/>
  <c r="U266" i="17"/>
  <c r="V266" i="17"/>
  <c r="W266" i="17"/>
  <c r="X266" i="17"/>
  <c r="Y266" i="17"/>
  <c r="Z266" i="17"/>
  <c r="AA266" i="17"/>
  <c r="AB266" i="17"/>
  <c r="AC266" i="17"/>
  <c r="AD266" i="17"/>
  <c r="AE266" i="17"/>
  <c r="AF266" i="17"/>
  <c r="U267" i="17"/>
  <c r="V267" i="17"/>
  <c r="W267" i="17"/>
  <c r="X267" i="17"/>
  <c r="Y267" i="17"/>
  <c r="Z267" i="17"/>
  <c r="AA267" i="17"/>
  <c r="AB267" i="17"/>
  <c r="AC267" i="17"/>
  <c r="AD267" i="17"/>
  <c r="AE267" i="17"/>
  <c r="AF267" i="17"/>
  <c r="U268" i="17"/>
  <c r="V268" i="17"/>
  <c r="W268" i="17"/>
  <c r="X268" i="17"/>
  <c r="Y268" i="17"/>
  <c r="Z268" i="17"/>
  <c r="AA268" i="17"/>
  <c r="AB268" i="17"/>
  <c r="AC268" i="17"/>
  <c r="AD268" i="17"/>
  <c r="AE268" i="17"/>
  <c r="AF268" i="17"/>
  <c r="U269" i="17"/>
  <c r="V269" i="17"/>
  <c r="W269" i="17"/>
  <c r="X269" i="17"/>
  <c r="Y269" i="17"/>
  <c r="Z269" i="17"/>
  <c r="AA269" i="17"/>
  <c r="AB269" i="17"/>
  <c r="AC269" i="17"/>
  <c r="AD269" i="17"/>
  <c r="AE269" i="17"/>
  <c r="AF269" i="17"/>
  <c r="U270" i="17"/>
  <c r="V270" i="17"/>
  <c r="W270" i="17"/>
  <c r="X270" i="17"/>
  <c r="Y270" i="17"/>
  <c r="Z270" i="17"/>
  <c r="AA270" i="17"/>
  <c r="AB270" i="17"/>
  <c r="AC270" i="17"/>
  <c r="AD270" i="17"/>
  <c r="AE270" i="17"/>
  <c r="AF270" i="17"/>
  <c r="U271" i="17"/>
  <c r="V271" i="17"/>
  <c r="W271" i="17"/>
  <c r="X271" i="17"/>
  <c r="Y271" i="17"/>
  <c r="Z271" i="17"/>
  <c r="AA271" i="17"/>
  <c r="AB271" i="17"/>
  <c r="AC271" i="17"/>
  <c r="AD271" i="17"/>
  <c r="AE271" i="17"/>
  <c r="AF271" i="17"/>
  <c r="U272" i="17"/>
  <c r="V272" i="17"/>
  <c r="W272" i="17"/>
  <c r="X272" i="17"/>
  <c r="Y272" i="17"/>
  <c r="Z272" i="17"/>
  <c r="AA272" i="17"/>
  <c r="AB272" i="17"/>
  <c r="AC272" i="17"/>
  <c r="AD272" i="17"/>
  <c r="AE272" i="17"/>
  <c r="AF272" i="17"/>
  <c r="U273" i="17"/>
  <c r="V273" i="17"/>
  <c r="W273" i="17"/>
  <c r="X273" i="17"/>
  <c r="Y273" i="17"/>
  <c r="Z273" i="17"/>
  <c r="AA273" i="17"/>
  <c r="AB273" i="17"/>
  <c r="AC273" i="17"/>
  <c r="AD273" i="17"/>
  <c r="AE273" i="17"/>
  <c r="AF273" i="17"/>
  <c r="U274" i="17"/>
  <c r="V274" i="17"/>
  <c r="W274" i="17"/>
  <c r="X274" i="17"/>
  <c r="Y274" i="17"/>
  <c r="Z274" i="17"/>
  <c r="AA274" i="17"/>
  <c r="AB274" i="17"/>
  <c r="AC274" i="17"/>
  <c r="AD274" i="17"/>
  <c r="AE274" i="17"/>
  <c r="AF274" i="17"/>
  <c r="U275" i="17"/>
  <c r="V275" i="17"/>
  <c r="W275" i="17"/>
  <c r="X275" i="17"/>
  <c r="Y275" i="17"/>
  <c r="Z275" i="17"/>
  <c r="AA275" i="17"/>
  <c r="AB275" i="17"/>
  <c r="AC275" i="17"/>
  <c r="AD275" i="17"/>
  <c r="AE275" i="17"/>
  <c r="AF275" i="17"/>
  <c r="U276" i="17"/>
  <c r="V276" i="17"/>
  <c r="W276" i="17"/>
  <c r="X276" i="17"/>
  <c r="Y276" i="17"/>
  <c r="Z276" i="17"/>
  <c r="AA276" i="17"/>
  <c r="AB276" i="17"/>
  <c r="AC276" i="17"/>
  <c r="AD276" i="17"/>
  <c r="AE276" i="17"/>
  <c r="AF276" i="17"/>
  <c r="U277" i="17"/>
  <c r="V277" i="17"/>
  <c r="W277" i="17"/>
  <c r="X277" i="17"/>
  <c r="Y277" i="17"/>
  <c r="Z277" i="17"/>
  <c r="AA277" i="17"/>
  <c r="AB277" i="17"/>
  <c r="AC277" i="17"/>
  <c r="AD277" i="17"/>
  <c r="AE277" i="17"/>
  <c r="AF277" i="17"/>
  <c r="U278" i="17"/>
  <c r="V278" i="17"/>
  <c r="W278" i="17"/>
  <c r="X278" i="17"/>
  <c r="Y278" i="17"/>
  <c r="Z278" i="17"/>
  <c r="AA278" i="17"/>
  <c r="AB278" i="17"/>
  <c r="AC278" i="17"/>
  <c r="AD278" i="17"/>
  <c r="AE278" i="17"/>
  <c r="AF278" i="17"/>
  <c r="U279" i="17"/>
  <c r="V279" i="17"/>
  <c r="W279" i="17"/>
  <c r="X279" i="17"/>
  <c r="Y279" i="17"/>
  <c r="Z279" i="17"/>
  <c r="AA279" i="17"/>
  <c r="AB279" i="17"/>
  <c r="AC279" i="17"/>
  <c r="AD279" i="17"/>
  <c r="AE279" i="17"/>
  <c r="AF279" i="17"/>
  <c r="U280" i="17"/>
  <c r="V280" i="17"/>
  <c r="W280" i="17"/>
  <c r="X280" i="17"/>
  <c r="Y280" i="17"/>
  <c r="Z280" i="17"/>
  <c r="AA280" i="17"/>
  <c r="AB280" i="17"/>
  <c r="AC280" i="17"/>
  <c r="AD280" i="17"/>
  <c r="AE280" i="17"/>
  <c r="AF280" i="17"/>
  <c r="U281" i="17"/>
  <c r="V281" i="17"/>
  <c r="W281" i="17"/>
  <c r="X281" i="17"/>
  <c r="Y281" i="17"/>
  <c r="Z281" i="17"/>
  <c r="AA281" i="17"/>
  <c r="AB281" i="17"/>
  <c r="AC281" i="17"/>
  <c r="AD281" i="17"/>
  <c r="AE281" i="17"/>
  <c r="AF281" i="17"/>
  <c r="U282" i="17"/>
  <c r="V282" i="17"/>
  <c r="W282" i="17"/>
  <c r="X282" i="17"/>
  <c r="Y282" i="17"/>
  <c r="Z282" i="17"/>
  <c r="AA282" i="17"/>
  <c r="AB282" i="17"/>
  <c r="AC282" i="17"/>
  <c r="AD282" i="17"/>
  <c r="AE282" i="17"/>
  <c r="AF282" i="17"/>
  <c r="U283" i="17"/>
  <c r="V283" i="17"/>
  <c r="W283" i="17"/>
  <c r="X283" i="17"/>
  <c r="Y283" i="17"/>
  <c r="Z283" i="17"/>
  <c r="AA283" i="17"/>
  <c r="AB283" i="17"/>
  <c r="AC283" i="17"/>
  <c r="AD283" i="17"/>
  <c r="AE283" i="17"/>
  <c r="AF283" i="17"/>
  <c r="U284" i="17"/>
  <c r="V284" i="17"/>
  <c r="W284" i="17"/>
  <c r="X284" i="17"/>
  <c r="Y284" i="17"/>
  <c r="Z284" i="17"/>
  <c r="AA284" i="17"/>
  <c r="AB284" i="17"/>
  <c r="AC284" i="17"/>
  <c r="AD284" i="17"/>
  <c r="AE284" i="17"/>
  <c r="AF284" i="17"/>
  <c r="U285" i="17"/>
  <c r="V285" i="17"/>
  <c r="W285" i="17"/>
  <c r="X285" i="17"/>
  <c r="Y285" i="17"/>
  <c r="Z285" i="17"/>
  <c r="AA285" i="17"/>
  <c r="AB285" i="17"/>
  <c r="AC285" i="17"/>
  <c r="AD285" i="17"/>
  <c r="AE285" i="17"/>
  <c r="AF285" i="17"/>
  <c r="U286" i="17"/>
  <c r="V286" i="17"/>
  <c r="W286" i="17"/>
  <c r="X286" i="17"/>
  <c r="Y286" i="17"/>
  <c r="Z286" i="17"/>
  <c r="AA286" i="17"/>
  <c r="AB286" i="17"/>
  <c r="AC286" i="17"/>
  <c r="AD286" i="17"/>
  <c r="AE286" i="17"/>
  <c r="AF286" i="17"/>
  <c r="U287" i="17"/>
  <c r="V287" i="17"/>
  <c r="W287" i="17"/>
  <c r="X287" i="17"/>
  <c r="Y287" i="17"/>
  <c r="Z287" i="17"/>
  <c r="AA287" i="17"/>
  <c r="AB287" i="17"/>
  <c r="AC287" i="17"/>
  <c r="AD287" i="17"/>
  <c r="AE287" i="17"/>
  <c r="AF287" i="17"/>
  <c r="U288" i="17"/>
  <c r="V288" i="17"/>
  <c r="W288" i="17"/>
  <c r="X288" i="17"/>
  <c r="Y288" i="17"/>
  <c r="Z288" i="17"/>
  <c r="AA288" i="17"/>
  <c r="AB288" i="17"/>
  <c r="AC288" i="17"/>
  <c r="AD288" i="17"/>
  <c r="AE288" i="17"/>
  <c r="AF288" i="17"/>
  <c r="U289" i="17"/>
  <c r="V289" i="17"/>
  <c r="W289" i="17"/>
  <c r="X289" i="17"/>
  <c r="Y289" i="17"/>
  <c r="Z289" i="17"/>
  <c r="AA289" i="17"/>
  <c r="AB289" i="17"/>
  <c r="AC289" i="17"/>
  <c r="AD289" i="17"/>
  <c r="AE289" i="17"/>
  <c r="AF289" i="17"/>
  <c r="U290" i="17"/>
  <c r="V290" i="17"/>
  <c r="W290" i="17"/>
  <c r="X290" i="17"/>
  <c r="Y290" i="17"/>
  <c r="Z290" i="17"/>
  <c r="AA290" i="17"/>
  <c r="AB290" i="17"/>
  <c r="AC290" i="17"/>
  <c r="AD290" i="17"/>
  <c r="AE290" i="17"/>
  <c r="AF290" i="17"/>
  <c r="U291" i="17"/>
  <c r="V291" i="17"/>
  <c r="W291" i="17"/>
  <c r="X291" i="17"/>
  <c r="Y291" i="17"/>
  <c r="Z291" i="17"/>
  <c r="AA291" i="17"/>
  <c r="AB291" i="17"/>
  <c r="AC291" i="17"/>
  <c r="AD291" i="17"/>
  <c r="AE291" i="17"/>
  <c r="AF291" i="17"/>
  <c r="U292" i="17"/>
  <c r="V292" i="17"/>
  <c r="W292" i="17"/>
  <c r="X292" i="17"/>
  <c r="Y292" i="17"/>
  <c r="Z292" i="17"/>
  <c r="AA292" i="17"/>
  <c r="AB292" i="17"/>
  <c r="AC292" i="17"/>
  <c r="AD292" i="17"/>
  <c r="AE292" i="17"/>
  <c r="AF292" i="17"/>
  <c r="U293" i="17"/>
  <c r="V293" i="17"/>
  <c r="W293" i="17"/>
  <c r="X293" i="17"/>
  <c r="Y293" i="17"/>
  <c r="Z293" i="17"/>
  <c r="AA293" i="17"/>
  <c r="AB293" i="17"/>
  <c r="AC293" i="17"/>
  <c r="AD293" i="17"/>
  <c r="AE293" i="17"/>
  <c r="AF293" i="17"/>
  <c r="U294" i="17"/>
  <c r="V294" i="17"/>
  <c r="W294" i="17"/>
  <c r="X294" i="17"/>
  <c r="Y294" i="17"/>
  <c r="Z294" i="17"/>
  <c r="AA294" i="17"/>
  <c r="AB294" i="17"/>
  <c r="AC294" i="17"/>
  <c r="AD294" i="17"/>
  <c r="AE294" i="17"/>
  <c r="AF294" i="17"/>
  <c r="U295" i="17"/>
  <c r="V295" i="17"/>
  <c r="W295" i="17"/>
  <c r="X295" i="17"/>
  <c r="Y295" i="17"/>
  <c r="Z295" i="17"/>
  <c r="AA295" i="17"/>
  <c r="AB295" i="17"/>
  <c r="AC295" i="17"/>
  <c r="AD295" i="17"/>
  <c r="AE295" i="17"/>
  <c r="AF295" i="17"/>
  <c r="U296" i="17"/>
  <c r="V296" i="17"/>
  <c r="W296" i="17"/>
  <c r="X296" i="17"/>
  <c r="Y296" i="17"/>
  <c r="Z296" i="17"/>
  <c r="AA296" i="17"/>
  <c r="AB296" i="17"/>
  <c r="AC296" i="17"/>
  <c r="AD296" i="17"/>
  <c r="AE296" i="17"/>
  <c r="AF296" i="17"/>
  <c r="U297" i="17"/>
  <c r="V297" i="17"/>
  <c r="W297" i="17"/>
  <c r="X297" i="17"/>
  <c r="Y297" i="17"/>
  <c r="Z297" i="17"/>
  <c r="AA297" i="17"/>
  <c r="AB297" i="17"/>
  <c r="AC297" i="17"/>
  <c r="AD297" i="17"/>
  <c r="AE297" i="17"/>
  <c r="AF297" i="17"/>
  <c r="U298" i="17"/>
  <c r="V298" i="17"/>
  <c r="W298" i="17"/>
  <c r="X298" i="17"/>
  <c r="Y298" i="17"/>
  <c r="Z298" i="17"/>
  <c r="AA298" i="17"/>
  <c r="AB298" i="17"/>
  <c r="AC298" i="17"/>
  <c r="AD298" i="17"/>
  <c r="AE298" i="17"/>
  <c r="AF298" i="17"/>
  <c r="U299" i="17"/>
  <c r="V299" i="17"/>
  <c r="W299" i="17"/>
  <c r="X299" i="17"/>
  <c r="Y299" i="17"/>
  <c r="Z299" i="17"/>
  <c r="AA299" i="17"/>
  <c r="AB299" i="17"/>
  <c r="AC299" i="17"/>
  <c r="AD299" i="17"/>
  <c r="AE299" i="17"/>
  <c r="AF299" i="17"/>
  <c r="U300" i="17"/>
  <c r="V300" i="17"/>
  <c r="W300" i="17"/>
  <c r="X300" i="17"/>
  <c r="Y300" i="17"/>
  <c r="Z300" i="17"/>
  <c r="AA300" i="17"/>
  <c r="AB300" i="17"/>
  <c r="AC300" i="17"/>
  <c r="AD300" i="17"/>
  <c r="AE300" i="17"/>
  <c r="AF300" i="17"/>
  <c r="U301" i="17"/>
  <c r="V301" i="17"/>
  <c r="W301" i="17"/>
  <c r="X301" i="17"/>
  <c r="Y301" i="17"/>
  <c r="Z301" i="17"/>
  <c r="AA301" i="17"/>
  <c r="AB301" i="17"/>
  <c r="AC301" i="17"/>
  <c r="AD301" i="17"/>
  <c r="AE301" i="17"/>
  <c r="AF301" i="17"/>
  <c r="U302" i="17"/>
  <c r="V302" i="17"/>
  <c r="W302" i="17"/>
  <c r="X302" i="17"/>
  <c r="Y302" i="17"/>
  <c r="Z302" i="17"/>
  <c r="AA302" i="17"/>
  <c r="AB302" i="17"/>
  <c r="AC302" i="17"/>
  <c r="AD302" i="17"/>
  <c r="AE302" i="17"/>
  <c r="AF302" i="17"/>
  <c r="U303" i="17"/>
  <c r="V303" i="17"/>
  <c r="W303" i="17"/>
  <c r="X303" i="17"/>
  <c r="Y303" i="17"/>
  <c r="Z303" i="17"/>
  <c r="AA303" i="17"/>
  <c r="AB303" i="17"/>
  <c r="AC303" i="17"/>
  <c r="AD303" i="17"/>
  <c r="AE303" i="17"/>
  <c r="AF303" i="17"/>
  <c r="U304" i="17"/>
  <c r="V304" i="17"/>
  <c r="W304" i="17"/>
  <c r="X304" i="17"/>
  <c r="Y304" i="17"/>
  <c r="Z304" i="17"/>
  <c r="AA304" i="17"/>
  <c r="AB304" i="17"/>
  <c r="AC304" i="17"/>
  <c r="AD304" i="17"/>
  <c r="AE304" i="17"/>
  <c r="AF304" i="17"/>
  <c r="U305" i="17"/>
  <c r="V305" i="17"/>
  <c r="W305" i="17"/>
  <c r="X305" i="17"/>
  <c r="Y305" i="17"/>
  <c r="Z305" i="17"/>
  <c r="AA305" i="17"/>
  <c r="AB305" i="17"/>
  <c r="AC305" i="17"/>
  <c r="AD305" i="17"/>
  <c r="AE305" i="17"/>
  <c r="AF305" i="17"/>
  <c r="U306" i="17"/>
  <c r="V306" i="17"/>
  <c r="W306" i="17"/>
  <c r="X306" i="17"/>
  <c r="Y306" i="17"/>
  <c r="Z306" i="17"/>
  <c r="AA306" i="17"/>
  <c r="AB306" i="17"/>
  <c r="AC306" i="17"/>
  <c r="AD306" i="17"/>
  <c r="AE306" i="17"/>
  <c r="AF306" i="17"/>
  <c r="U307" i="17"/>
  <c r="V307" i="17"/>
  <c r="W307" i="17"/>
  <c r="X307" i="17"/>
  <c r="Y307" i="17"/>
  <c r="Z307" i="17"/>
  <c r="AA307" i="17"/>
  <c r="AB307" i="17"/>
  <c r="AC307" i="17"/>
  <c r="AD307" i="17"/>
  <c r="AE307" i="17"/>
  <c r="AF307" i="17"/>
  <c r="U308" i="17"/>
  <c r="V308" i="17"/>
  <c r="W308" i="17"/>
  <c r="X308" i="17"/>
  <c r="Y308" i="17"/>
  <c r="Z308" i="17"/>
  <c r="AA308" i="17"/>
  <c r="AB308" i="17"/>
  <c r="AC308" i="17"/>
  <c r="AD308" i="17"/>
  <c r="AE308" i="17"/>
  <c r="AF308" i="17"/>
  <c r="U309" i="17"/>
  <c r="V309" i="17"/>
  <c r="W309" i="17"/>
  <c r="X309" i="17"/>
  <c r="Y309" i="17"/>
  <c r="Z309" i="17"/>
  <c r="AA309" i="17"/>
  <c r="AB309" i="17"/>
  <c r="AC309" i="17"/>
  <c r="AD309" i="17"/>
  <c r="AE309" i="17"/>
  <c r="AF309" i="17"/>
  <c r="U310" i="17"/>
  <c r="V310" i="17"/>
  <c r="W310" i="17"/>
  <c r="X310" i="17"/>
  <c r="Y310" i="17"/>
  <c r="Z310" i="17"/>
  <c r="AA310" i="17"/>
  <c r="AB310" i="17"/>
  <c r="AC310" i="17"/>
  <c r="AD310" i="17"/>
  <c r="AE310" i="17"/>
  <c r="AF310" i="17"/>
  <c r="U311" i="17"/>
  <c r="V311" i="17"/>
  <c r="W311" i="17"/>
  <c r="X311" i="17"/>
  <c r="Y311" i="17"/>
  <c r="Z311" i="17"/>
  <c r="AA311" i="17"/>
  <c r="AB311" i="17"/>
  <c r="AC311" i="17"/>
  <c r="AD311" i="17"/>
  <c r="AE311" i="17"/>
  <c r="AF311" i="17"/>
  <c r="U312" i="17"/>
  <c r="V312" i="17"/>
  <c r="W312" i="17"/>
  <c r="X312" i="17"/>
  <c r="Y312" i="17"/>
  <c r="Z312" i="17"/>
  <c r="AA312" i="17"/>
  <c r="AB312" i="17"/>
  <c r="AC312" i="17"/>
  <c r="AD312" i="17"/>
  <c r="AE312" i="17"/>
  <c r="AF312" i="17"/>
  <c r="U313" i="17"/>
  <c r="V313" i="17"/>
  <c r="W313" i="17"/>
  <c r="X313" i="17"/>
  <c r="Y313" i="17"/>
  <c r="Z313" i="17"/>
  <c r="AA313" i="17"/>
  <c r="AB313" i="17"/>
  <c r="AC313" i="17"/>
  <c r="AD313" i="17"/>
  <c r="AE313" i="17"/>
  <c r="AF313" i="17"/>
  <c r="U314" i="17"/>
  <c r="V314" i="17"/>
  <c r="W314" i="17"/>
  <c r="X314" i="17"/>
  <c r="Y314" i="17"/>
  <c r="Z314" i="17"/>
  <c r="AA314" i="17"/>
  <c r="AB314" i="17"/>
  <c r="AC314" i="17"/>
  <c r="AD314" i="17"/>
  <c r="AE314" i="17"/>
  <c r="AF314" i="17"/>
  <c r="U315" i="17"/>
  <c r="V315" i="17"/>
  <c r="W315" i="17"/>
  <c r="X315" i="17"/>
  <c r="Y315" i="17"/>
  <c r="Z315" i="17"/>
  <c r="AA315" i="17"/>
  <c r="AB315" i="17"/>
  <c r="AC315" i="17"/>
  <c r="AD315" i="17"/>
  <c r="AE315" i="17"/>
  <c r="AF315" i="17"/>
  <c r="U316" i="17"/>
  <c r="V316" i="17"/>
  <c r="W316" i="17"/>
  <c r="X316" i="17"/>
  <c r="Y316" i="17"/>
  <c r="Z316" i="17"/>
  <c r="AA316" i="17"/>
  <c r="AB316" i="17"/>
  <c r="AC316" i="17"/>
  <c r="AD316" i="17"/>
  <c r="AE316" i="17"/>
  <c r="AF316" i="17"/>
  <c r="U317" i="17"/>
  <c r="V317" i="17"/>
  <c r="W317" i="17"/>
  <c r="X317" i="17"/>
  <c r="Y317" i="17"/>
  <c r="Z317" i="17"/>
  <c r="AA317" i="17"/>
  <c r="AB317" i="17"/>
  <c r="AC317" i="17"/>
  <c r="AD317" i="17"/>
  <c r="AE317" i="17"/>
  <c r="AF317" i="17"/>
  <c r="U318" i="17"/>
  <c r="V318" i="17"/>
  <c r="W318" i="17"/>
  <c r="X318" i="17"/>
  <c r="Y318" i="17"/>
  <c r="Z318" i="17"/>
  <c r="AA318" i="17"/>
  <c r="AB318" i="17"/>
  <c r="AC318" i="17"/>
  <c r="AD318" i="17"/>
  <c r="AE318" i="17"/>
  <c r="AF318" i="17"/>
  <c r="U319" i="17"/>
  <c r="V319" i="17"/>
  <c r="W319" i="17"/>
  <c r="X319" i="17"/>
  <c r="Y319" i="17"/>
  <c r="Z319" i="17"/>
  <c r="AA319" i="17"/>
  <c r="AB319" i="17"/>
  <c r="AC319" i="17"/>
  <c r="AD319" i="17"/>
  <c r="AE319" i="17"/>
  <c r="AF319" i="17"/>
  <c r="U320" i="17"/>
  <c r="V320" i="17"/>
  <c r="W320" i="17"/>
  <c r="X320" i="17"/>
  <c r="Y320" i="17"/>
  <c r="Z320" i="17"/>
  <c r="AA320" i="17"/>
  <c r="AB320" i="17"/>
  <c r="AC320" i="17"/>
  <c r="AD320" i="17"/>
  <c r="AE320" i="17"/>
  <c r="AF320" i="17"/>
  <c r="U321" i="17"/>
  <c r="V321" i="17"/>
  <c r="W321" i="17"/>
  <c r="X321" i="17"/>
  <c r="Y321" i="17"/>
  <c r="Z321" i="17"/>
  <c r="AA321" i="17"/>
  <c r="AB321" i="17"/>
  <c r="AC321" i="17"/>
  <c r="AD321" i="17"/>
  <c r="AE321" i="17"/>
  <c r="AF321" i="17"/>
  <c r="U322" i="17"/>
  <c r="V322" i="17"/>
  <c r="W322" i="17"/>
  <c r="X322" i="17"/>
  <c r="Y322" i="17"/>
  <c r="Z322" i="17"/>
  <c r="AA322" i="17"/>
  <c r="AB322" i="17"/>
  <c r="AC322" i="17"/>
  <c r="AD322" i="17"/>
  <c r="AE322" i="17"/>
  <c r="AF322" i="17"/>
  <c r="U323" i="17"/>
  <c r="V323" i="17"/>
  <c r="W323" i="17"/>
  <c r="X323" i="17"/>
  <c r="Y323" i="17"/>
  <c r="Z323" i="17"/>
  <c r="AA323" i="17"/>
  <c r="AB323" i="17"/>
  <c r="AC323" i="17"/>
  <c r="AD323" i="17"/>
  <c r="AE323" i="17"/>
  <c r="AF323" i="17"/>
  <c r="U324" i="17"/>
  <c r="V324" i="17"/>
  <c r="W324" i="17"/>
  <c r="X324" i="17"/>
  <c r="Y324" i="17"/>
  <c r="Z324" i="17"/>
  <c r="AA324" i="17"/>
  <c r="AB324" i="17"/>
  <c r="AC324" i="17"/>
  <c r="AD324" i="17"/>
  <c r="AE324" i="17"/>
  <c r="AF324" i="17"/>
  <c r="U325" i="17"/>
  <c r="V325" i="17"/>
  <c r="W325" i="17"/>
  <c r="X325" i="17"/>
  <c r="Y325" i="17"/>
  <c r="Z325" i="17"/>
  <c r="AA325" i="17"/>
  <c r="AB325" i="17"/>
  <c r="AC325" i="17"/>
  <c r="AD325" i="17"/>
  <c r="AE325" i="17"/>
  <c r="AF325" i="17"/>
  <c r="U326" i="17"/>
  <c r="V326" i="17"/>
  <c r="W326" i="17"/>
  <c r="X326" i="17"/>
  <c r="Y326" i="17"/>
  <c r="Z326" i="17"/>
  <c r="AA326" i="17"/>
  <c r="AB326" i="17"/>
  <c r="AC326" i="17"/>
  <c r="AD326" i="17"/>
  <c r="AE326" i="17"/>
  <c r="AF326" i="17"/>
  <c r="U327" i="17"/>
  <c r="V327" i="17"/>
  <c r="W327" i="17"/>
  <c r="X327" i="17"/>
  <c r="Y327" i="17"/>
  <c r="Z327" i="17"/>
  <c r="AA327" i="17"/>
  <c r="AB327" i="17"/>
  <c r="AC327" i="17"/>
  <c r="AD327" i="17"/>
  <c r="AE327" i="17"/>
  <c r="AF327" i="17"/>
  <c r="U328" i="17"/>
  <c r="V328" i="17"/>
  <c r="W328" i="17"/>
  <c r="X328" i="17"/>
  <c r="Y328" i="17"/>
  <c r="Z328" i="17"/>
  <c r="AA328" i="17"/>
  <c r="AB328" i="17"/>
  <c r="AC328" i="17"/>
  <c r="AD328" i="17"/>
  <c r="AE328" i="17"/>
  <c r="AF328" i="17"/>
  <c r="U329" i="17"/>
  <c r="V329" i="17"/>
  <c r="W329" i="17"/>
  <c r="X329" i="17"/>
  <c r="Y329" i="17"/>
  <c r="Z329" i="17"/>
  <c r="AA329" i="17"/>
  <c r="AB329" i="17"/>
  <c r="AC329" i="17"/>
  <c r="AD329" i="17"/>
  <c r="AE329" i="17"/>
  <c r="AF329" i="17"/>
  <c r="U330" i="17"/>
  <c r="V330" i="17"/>
  <c r="W330" i="17"/>
  <c r="X330" i="17"/>
  <c r="Y330" i="17"/>
  <c r="Z330" i="17"/>
  <c r="AA330" i="17"/>
  <c r="AB330" i="17"/>
  <c r="AC330" i="17"/>
  <c r="AD330" i="17"/>
  <c r="AE330" i="17"/>
  <c r="AF330" i="17"/>
  <c r="U331" i="17"/>
  <c r="V331" i="17"/>
  <c r="W331" i="17"/>
  <c r="X331" i="17"/>
  <c r="Y331" i="17"/>
  <c r="Z331" i="17"/>
  <c r="AA331" i="17"/>
  <c r="AB331" i="17"/>
  <c r="AC331" i="17"/>
  <c r="AD331" i="17"/>
  <c r="AE331" i="17"/>
  <c r="AF331" i="17"/>
  <c r="U332" i="17"/>
  <c r="V332" i="17"/>
  <c r="W332" i="17"/>
  <c r="X332" i="17"/>
  <c r="Y332" i="17"/>
  <c r="Z332" i="17"/>
  <c r="AA332" i="17"/>
  <c r="AB332" i="17"/>
  <c r="AC332" i="17"/>
  <c r="AD332" i="17"/>
  <c r="AE332" i="17"/>
  <c r="AF332" i="17"/>
  <c r="U333" i="17"/>
  <c r="V333" i="17"/>
  <c r="W333" i="17"/>
  <c r="X333" i="17"/>
  <c r="Y333" i="17"/>
  <c r="Z333" i="17"/>
  <c r="AA333" i="17"/>
  <c r="AB333" i="17"/>
  <c r="AC333" i="17"/>
  <c r="AD333" i="17"/>
  <c r="AE333" i="17"/>
  <c r="AF333" i="17"/>
  <c r="U334" i="17"/>
  <c r="V334" i="17"/>
  <c r="W334" i="17"/>
  <c r="X334" i="17"/>
  <c r="Y334" i="17"/>
  <c r="Z334" i="17"/>
  <c r="AA334" i="17"/>
  <c r="AB334" i="17"/>
  <c r="AC334" i="17"/>
  <c r="AD334" i="17"/>
  <c r="AE334" i="17"/>
  <c r="AF334" i="17"/>
  <c r="U335" i="17"/>
  <c r="V335" i="17"/>
  <c r="W335" i="17"/>
  <c r="X335" i="17"/>
  <c r="Y335" i="17"/>
  <c r="Z335" i="17"/>
  <c r="AA335" i="17"/>
  <c r="AB335" i="17"/>
  <c r="AC335" i="17"/>
  <c r="AD335" i="17"/>
  <c r="AE335" i="17"/>
  <c r="AF335" i="17"/>
  <c r="U336" i="17"/>
  <c r="V336" i="17"/>
  <c r="W336" i="17"/>
  <c r="X336" i="17"/>
  <c r="Y336" i="17"/>
  <c r="Z336" i="17"/>
  <c r="AA336" i="17"/>
  <c r="AB336" i="17"/>
  <c r="AC336" i="17"/>
  <c r="AD336" i="17"/>
  <c r="AE336" i="17"/>
  <c r="AF336" i="17"/>
  <c r="U337" i="17"/>
  <c r="V337" i="17"/>
  <c r="W337" i="17"/>
  <c r="X337" i="17"/>
  <c r="Y337" i="17"/>
  <c r="Z337" i="17"/>
  <c r="AA337" i="17"/>
  <c r="AB337" i="17"/>
  <c r="AC337" i="17"/>
  <c r="AD337" i="17"/>
  <c r="AE337" i="17"/>
  <c r="AF337" i="17"/>
  <c r="U338" i="17"/>
  <c r="V338" i="17"/>
  <c r="W338" i="17"/>
  <c r="X338" i="17"/>
  <c r="Y338" i="17"/>
  <c r="Z338" i="17"/>
  <c r="AA338" i="17"/>
  <c r="AB338" i="17"/>
  <c r="AC338" i="17"/>
  <c r="AD338" i="17"/>
  <c r="AE338" i="17"/>
  <c r="AF338" i="17"/>
  <c r="U339" i="17"/>
  <c r="V339" i="17"/>
  <c r="W339" i="17"/>
  <c r="X339" i="17"/>
  <c r="Y339" i="17"/>
  <c r="Z339" i="17"/>
  <c r="AA339" i="17"/>
  <c r="AB339" i="17"/>
  <c r="AC339" i="17"/>
  <c r="AD339" i="17"/>
  <c r="AE339" i="17"/>
  <c r="AF339" i="17"/>
  <c r="U340" i="17"/>
  <c r="V340" i="17"/>
  <c r="W340" i="17"/>
  <c r="X340" i="17"/>
  <c r="Y340" i="17"/>
  <c r="Z340" i="17"/>
  <c r="AA340" i="17"/>
  <c r="AB340" i="17"/>
  <c r="AC340" i="17"/>
  <c r="AD340" i="17"/>
  <c r="AE340" i="17"/>
  <c r="AF340" i="17"/>
  <c r="U341" i="17"/>
  <c r="V341" i="17"/>
  <c r="W341" i="17"/>
  <c r="X341" i="17"/>
  <c r="Y341" i="17"/>
  <c r="Z341" i="17"/>
  <c r="AA341" i="17"/>
  <c r="AB341" i="17"/>
  <c r="AC341" i="17"/>
  <c r="AD341" i="17"/>
  <c r="AE341" i="17"/>
  <c r="AF341" i="17"/>
  <c r="U342" i="17"/>
  <c r="V342" i="17"/>
  <c r="W342" i="17"/>
  <c r="X342" i="17"/>
  <c r="Y342" i="17"/>
  <c r="Z342" i="17"/>
  <c r="AA342" i="17"/>
  <c r="AB342" i="17"/>
  <c r="AC342" i="17"/>
  <c r="AD342" i="17"/>
  <c r="AE342" i="17"/>
  <c r="AF342" i="17"/>
  <c r="U343" i="17"/>
  <c r="V343" i="17"/>
  <c r="W343" i="17"/>
  <c r="X343" i="17"/>
  <c r="Y343" i="17"/>
  <c r="Z343" i="17"/>
  <c r="AA343" i="17"/>
  <c r="AB343" i="17"/>
  <c r="AC343" i="17"/>
  <c r="AD343" i="17"/>
  <c r="AE343" i="17"/>
  <c r="AF343" i="17"/>
  <c r="U344" i="17"/>
  <c r="V344" i="17"/>
  <c r="W344" i="17"/>
  <c r="X344" i="17"/>
  <c r="Y344" i="17"/>
  <c r="Z344" i="17"/>
  <c r="AA344" i="17"/>
  <c r="AB344" i="17"/>
  <c r="AC344" i="17"/>
  <c r="AD344" i="17"/>
  <c r="AE344" i="17"/>
  <c r="AF344" i="17"/>
  <c r="U345" i="17"/>
  <c r="V345" i="17"/>
  <c r="W345" i="17"/>
  <c r="X345" i="17"/>
  <c r="Y345" i="17"/>
  <c r="Z345" i="17"/>
  <c r="AA345" i="17"/>
  <c r="AB345" i="17"/>
  <c r="AC345" i="17"/>
  <c r="AD345" i="17"/>
  <c r="AE345" i="17"/>
  <c r="AF345" i="17"/>
  <c r="U346" i="17"/>
  <c r="V346" i="17"/>
  <c r="W346" i="17"/>
  <c r="X346" i="17"/>
  <c r="Y346" i="17"/>
  <c r="Z346" i="17"/>
  <c r="AA346" i="17"/>
  <c r="AB346" i="17"/>
  <c r="AC346" i="17"/>
  <c r="AD346" i="17"/>
  <c r="AE346" i="17"/>
  <c r="AF346" i="17"/>
  <c r="U347" i="17"/>
  <c r="V347" i="17"/>
  <c r="W347" i="17"/>
  <c r="X347" i="17"/>
  <c r="Y347" i="17"/>
  <c r="Z347" i="17"/>
  <c r="AA347" i="17"/>
  <c r="AB347" i="17"/>
  <c r="AC347" i="17"/>
  <c r="AD347" i="17"/>
  <c r="AE347" i="17"/>
  <c r="AF347" i="17"/>
  <c r="U348" i="17"/>
  <c r="V348" i="17"/>
  <c r="W348" i="17"/>
  <c r="X348" i="17"/>
  <c r="Y348" i="17"/>
  <c r="Z348" i="17"/>
  <c r="AA348" i="17"/>
  <c r="AB348" i="17"/>
  <c r="AC348" i="17"/>
  <c r="AD348" i="17"/>
  <c r="AE348" i="17"/>
  <c r="AF348" i="17"/>
  <c r="U349" i="17"/>
  <c r="V349" i="17"/>
  <c r="W349" i="17"/>
  <c r="X349" i="17"/>
  <c r="Y349" i="17"/>
  <c r="Z349" i="17"/>
  <c r="AA349" i="17"/>
  <c r="AB349" i="17"/>
  <c r="AC349" i="17"/>
  <c r="AD349" i="17"/>
  <c r="AE349" i="17"/>
  <c r="AF349" i="17"/>
  <c r="U350" i="17"/>
  <c r="V350" i="17"/>
  <c r="W350" i="17"/>
  <c r="X350" i="17"/>
  <c r="Y350" i="17"/>
  <c r="Z350" i="17"/>
  <c r="AA350" i="17"/>
  <c r="AB350" i="17"/>
  <c r="AC350" i="17"/>
  <c r="AD350" i="17"/>
  <c r="AE350" i="17"/>
  <c r="AF350" i="17"/>
  <c r="U351" i="17"/>
  <c r="V351" i="17"/>
  <c r="W351" i="17"/>
  <c r="X351" i="17"/>
  <c r="Y351" i="17"/>
  <c r="Z351" i="17"/>
  <c r="AA351" i="17"/>
  <c r="AB351" i="17"/>
  <c r="AC351" i="17"/>
  <c r="AD351" i="17"/>
  <c r="AE351" i="17"/>
  <c r="AF351" i="17"/>
  <c r="U352" i="17"/>
  <c r="V352" i="17"/>
  <c r="W352" i="17"/>
  <c r="X352" i="17"/>
  <c r="Y352" i="17"/>
  <c r="Z352" i="17"/>
  <c r="AA352" i="17"/>
  <c r="AB352" i="17"/>
  <c r="AC352" i="17"/>
  <c r="AD352" i="17"/>
  <c r="AE352" i="17"/>
  <c r="AF352" i="17"/>
  <c r="U353" i="17"/>
  <c r="V353" i="17"/>
  <c r="W353" i="17"/>
  <c r="X353" i="17"/>
  <c r="Y353" i="17"/>
  <c r="Z353" i="17"/>
  <c r="AA353" i="17"/>
  <c r="AB353" i="17"/>
  <c r="AC353" i="17"/>
  <c r="AD353" i="17"/>
  <c r="AE353" i="17"/>
  <c r="AF353" i="17"/>
  <c r="U354" i="17"/>
  <c r="V354" i="17"/>
  <c r="W354" i="17"/>
  <c r="X354" i="17"/>
  <c r="Y354" i="17"/>
  <c r="Z354" i="17"/>
  <c r="AA354" i="17"/>
  <c r="AB354" i="17"/>
  <c r="AC354" i="17"/>
  <c r="AD354" i="17"/>
  <c r="AE354" i="17"/>
  <c r="AF354" i="17"/>
  <c r="U355" i="17"/>
  <c r="V355" i="17"/>
  <c r="W355" i="17"/>
  <c r="X355" i="17"/>
  <c r="Y355" i="17"/>
  <c r="Z355" i="17"/>
  <c r="AA355" i="17"/>
  <c r="AB355" i="17"/>
  <c r="AC355" i="17"/>
  <c r="AD355" i="17"/>
  <c r="AE355" i="17"/>
  <c r="AF355" i="17"/>
  <c r="U356" i="17"/>
  <c r="V356" i="17"/>
  <c r="W356" i="17"/>
  <c r="X356" i="17"/>
  <c r="Y356" i="17"/>
  <c r="Z356" i="17"/>
  <c r="AA356" i="17"/>
  <c r="AB356" i="17"/>
  <c r="AC356" i="17"/>
  <c r="AD356" i="17"/>
  <c r="AE356" i="17"/>
  <c r="AF356" i="17"/>
  <c r="U357" i="17"/>
  <c r="V357" i="17"/>
  <c r="W357" i="17"/>
  <c r="X357" i="17"/>
  <c r="Y357" i="17"/>
  <c r="Z357" i="17"/>
  <c r="AA357" i="17"/>
  <c r="AB357" i="17"/>
  <c r="AC357" i="17"/>
  <c r="AD357" i="17"/>
  <c r="AE357" i="17"/>
  <c r="AF357" i="17"/>
  <c r="U358" i="17"/>
  <c r="V358" i="17"/>
  <c r="W358" i="17"/>
  <c r="X358" i="17"/>
  <c r="Y358" i="17"/>
  <c r="Z358" i="17"/>
  <c r="AA358" i="17"/>
  <c r="AB358" i="17"/>
  <c r="AC358" i="17"/>
  <c r="AD358" i="17"/>
  <c r="AE358" i="17"/>
  <c r="AF358" i="17"/>
  <c r="U359" i="17"/>
  <c r="V359" i="17"/>
  <c r="W359" i="17"/>
  <c r="X359" i="17"/>
  <c r="Y359" i="17"/>
  <c r="Z359" i="17"/>
  <c r="AA359" i="17"/>
  <c r="AB359" i="17"/>
  <c r="AC359" i="17"/>
  <c r="AD359" i="17"/>
  <c r="AE359" i="17"/>
  <c r="AF359" i="17"/>
  <c r="U360" i="17"/>
  <c r="V360" i="17"/>
  <c r="W360" i="17"/>
  <c r="X360" i="17"/>
  <c r="Y360" i="17"/>
  <c r="Z360" i="17"/>
  <c r="AA360" i="17"/>
  <c r="AB360" i="17"/>
  <c r="AC360" i="17"/>
  <c r="AD360" i="17"/>
  <c r="AE360" i="17"/>
  <c r="AF360" i="17"/>
  <c r="U361" i="17"/>
  <c r="V361" i="17"/>
  <c r="W361" i="17"/>
  <c r="X361" i="17"/>
  <c r="Y361" i="17"/>
  <c r="Z361" i="17"/>
  <c r="AA361" i="17"/>
  <c r="AB361" i="17"/>
  <c r="AC361" i="17"/>
  <c r="AD361" i="17"/>
  <c r="AE361" i="17"/>
  <c r="AF361" i="17"/>
  <c r="U362" i="17"/>
  <c r="V362" i="17"/>
  <c r="W362" i="17"/>
  <c r="X362" i="17"/>
  <c r="Y362" i="17"/>
  <c r="Z362" i="17"/>
  <c r="AA362" i="17"/>
  <c r="AB362" i="17"/>
  <c r="AC362" i="17"/>
  <c r="AD362" i="17"/>
  <c r="AE362" i="17"/>
  <c r="AF362" i="17"/>
  <c r="U363" i="17"/>
  <c r="V363" i="17"/>
  <c r="W363" i="17"/>
  <c r="X363" i="17"/>
  <c r="Y363" i="17"/>
  <c r="Z363" i="17"/>
  <c r="AA363" i="17"/>
  <c r="AB363" i="17"/>
  <c r="AC363" i="17"/>
  <c r="AD363" i="17"/>
  <c r="AE363" i="17"/>
  <c r="AF363" i="17"/>
  <c r="U364" i="17"/>
  <c r="V364" i="17"/>
  <c r="W364" i="17"/>
  <c r="X364" i="17"/>
  <c r="Y364" i="17"/>
  <c r="Z364" i="17"/>
  <c r="AA364" i="17"/>
  <c r="AB364" i="17"/>
  <c r="AC364" i="17"/>
  <c r="AD364" i="17"/>
  <c r="AE364" i="17"/>
  <c r="AF364" i="17"/>
  <c r="U365" i="17"/>
  <c r="V365" i="17"/>
  <c r="W365" i="17"/>
  <c r="X365" i="17"/>
  <c r="Y365" i="17"/>
  <c r="Z365" i="17"/>
  <c r="AA365" i="17"/>
  <c r="AB365" i="17"/>
  <c r="AC365" i="17"/>
  <c r="AD365" i="17"/>
  <c r="AE365" i="17"/>
  <c r="AF365" i="17"/>
  <c r="U366" i="17"/>
  <c r="V366" i="17"/>
  <c r="W366" i="17"/>
  <c r="X366" i="17"/>
  <c r="Y366" i="17"/>
  <c r="Z366" i="17"/>
  <c r="AA366" i="17"/>
  <c r="AB366" i="17"/>
  <c r="AC366" i="17"/>
  <c r="AD366" i="17"/>
  <c r="AE366" i="17"/>
  <c r="AF366" i="17"/>
  <c r="U367" i="17"/>
  <c r="V367" i="17"/>
  <c r="W367" i="17"/>
  <c r="X367" i="17"/>
  <c r="Y367" i="17"/>
  <c r="Z367" i="17"/>
  <c r="AA367" i="17"/>
  <c r="AB367" i="17"/>
  <c r="AC367" i="17"/>
  <c r="AD367" i="17"/>
  <c r="AE367" i="17"/>
  <c r="AF367" i="17"/>
  <c r="U368" i="17"/>
  <c r="V368" i="17"/>
  <c r="W368" i="17"/>
  <c r="X368" i="17"/>
  <c r="Y368" i="17"/>
  <c r="Z368" i="17"/>
  <c r="AA368" i="17"/>
  <c r="AB368" i="17"/>
  <c r="AC368" i="17"/>
  <c r="AD368" i="17"/>
  <c r="AE368" i="17"/>
  <c r="AF368" i="17"/>
  <c r="U369" i="17"/>
  <c r="V369" i="17"/>
  <c r="W369" i="17"/>
  <c r="X369" i="17"/>
  <c r="Y369" i="17"/>
  <c r="Z369" i="17"/>
  <c r="AA369" i="17"/>
  <c r="AB369" i="17"/>
  <c r="AC369" i="17"/>
  <c r="AD369" i="17"/>
  <c r="AE369" i="17"/>
  <c r="AF369" i="17"/>
  <c r="U370" i="17"/>
  <c r="V370" i="17"/>
  <c r="W370" i="17"/>
  <c r="X370" i="17"/>
  <c r="Y370" i="17"/>
  <c r="Z370" i="17"/>
  <c r="AA370" i="17"/>
  <c r="AB370" i="17"/>
  <c r="AC370" i="17"/>
  <c r="AD370" i="17"/>
  <c r="AE370" i="17"/>
  <c r="AF370" i="17"/>
  <c r="U371" i="17"/>
  <c r="V371" i="17"/>
  <c r="W371" i="17"/>
  <c r="X371" i="17"/>
  <c r="Y371" i="17"/>
  <c r="Z371" i="17"/>
  <c r="AA371" i="17"/>
  <c r="AB371" i="17"/>
  <c r="AC371" i="17"/>
  <c r="AD371" i="17"/>
  <c r="AE371" i="17"/>
  <c r="AF371" i="17"/>
  <c r="U372" i="17"/>
  <c r="V372" i="17"/>
  <c r="W372" i="17"/>
  <c r="X372" i="17"/>
  <c r="Y372" i="17"/>
  <c r="Z372" i="17"/>
  <c r="AA372" i="17"/>
  <c r="AB372" i="17"/>
  <c r="AC372" i="17"/>
  <c r="AD372" i="17"/>
  <c r="AE372" i="17"/>
  <c r="AF372" i="17"/>
  <c r="U373" i="17"/>
  <c r="V373" i="17"/>
  <c r="W373" i="17"/>
  <c r="X373" i="17"/>
  <c r="Y373" i="17"/>
  <c r="Z373" i="17"/>
  <c r="AA373" i="17"/>
  <c r="AB373" i="17"/>
  <c r="AC373" i="17"/>
  <c r="AD373" i="17"/>
  <c r="AE373" i="17"/>
  <c r="AF373" i="17"/>
  <c r="U374" i="17"/>
  <c r="V374" i="17"/>
  <c r="W374" i="17"/>
  <c r="X374" i="17"/>
  <c r="Y374" i="17"/>
  <c r="Z374" i="17"/>
  <c r="AA374" i="17"/>
  <c r="AB374" i="17"/>
  <c r="AC374" i="17"/>
  <c r="AD374" i="17"/>
  <c r="AE374" i="17"/>
  <c r="AF374" i="17"/>
  <c r="U375" i="17"/>
  <c r="V375" i="17"/>
  <c r="W375" i="17"/>
  <c r="X375" i="17"/>
  <c r="Y375" i="17"/>
  <c r="Z375" i="17"/>
  <c r="AA375" i="17"/>
  <c r="AB375" i="17"/>
  <c r="AC375" i="17"/>
  <c r="AD375" i="17"/>
  <c r="AE375" i="17"/>
  <c r="AF375" i="17"/>
  <c r="U376" i="17"/>
  <c r="V376" i="17"/>
  <c r="W376" i="17"/>
  <c r="X376" i="17"/>
  <c r="Y376" i="17"/>
  <c r="Z376" i="17"/>
  <c r="AA376" i="17"/>
  <c r="AB376" i="17"/>
  <c r="AC376" i="17"/>
  <c r="AD376" i="17"/>
  <c r="AE376" i="17"/>
  <c r="AF376" i="17"/>
  <c r="U377" i="17"/>
  <c r="V377" i="17"/>
  <c r="W377" i="17"/>
  <c r="X377" i="17"/>
  <c r="Y377" i="17"/>
  <c r="Z377" i="17"/>
  <c r="AA377" i="17"/>
  <c r="AB377" i="17"/>
  <c r="AC377" i="17"/>
  <c r="AD377" i="17"/>
  <c r="AE377" i="17"/>
  <c r="AF377" i="17"/>
  <c r="U378" i="17"/>
  <c r="V378" i="17"/>
  <c r="W378" i="17"/>
  <c r="X378" i="17"/>
  <c r="Y378" i="17"/>
  <c r="Z378" i="17"/>
  <c r="AA378" i="17"/>
  <c r="AB378" i="17"/>
  <c r="AC378" i="17"/>
  <c r="AD378" i="17"/>
  <c r="AE378" i="17"/>
  <c r="AF378" i="17"/>
  <c r="U379" i="17"/>
  <c r="V379" i="17"/>
  <c r="W379" i="17"/>
  <c r="X379" i="17"/>
  <c r="Y379" i="17"/>
  <c r="Z379" i="17"/>
  <c r="AA379" i="17"/>
  <c r="AB379" i="17"/>
  <c r="AC379" i="17"/>
  <c r="AD379" i="17"/>
  <c r="AE379" i="17"/>
  <c r="AF379" i="17"/>
  <c r="U380" i="17"/>
  <c r="V380" i="17"/>
  <c r="W380" i="17"/>
  <c r="X380" i="17"/>
  <c r="Y380" i="17"/>
  <c r="Z380" i="17"/>
  <c r="AA380" i="17"/>
  <c r="AB380" i="17"/>
  <c r="AC380" i="17"/>
  <c r="AD380" i="17"/>
  <c r="AE380" i="17"/>
  <c r="AF380" i="17"/>
  <c r="U381" i="17"/>
  <c r="V381" i="17"/>
  <c r="W381" i="17"/>
  <c r="X381" i="17"/>
  <c r="Y381" i="17"/>
  <c r="Z381" i="17"/>
  <c r="AA381" i="17"/>
  <c r="AB381" i="17"/>
  <c r="AC381" i="17"/>
  <c r="AD381" i="17"/>
  <c r="AE381" i="17"/>
  <c r="AF381" i="17"/>
  <c r="U382" i="17"/>
  <c r="V382" i="17"/>
  <c r="W382" i="17"/>
  <c r="X382" i="17"/>
  <c r="Y382" i="17"/>
  <c r="Z382" i="17"/>
  <c r="AA382" i="17"/>
  <c r="AB382" i="17"/>
  <c r="AC382" i="17"/>
  <c r="AD382" i="17"/>
  <c r="AE382" i="17"/>
  <c r="AF382" i="17"/>
  <c r="U383" i="17"/>
  <c r="V383" i="17"/>
  <c r="W383" i="17"/>
  <c r="X383" i="17"/>
  <c r="Y383" i="17"/>
  <c r="Z383" i="17"/>
  <c r="AA383" i="17"/>
  <c r="AB383" i="17"/>
  <c r="AC383" i="17"/>
  <c r="AD383" i="17"/>
  <c r="AE383" i="17"/>
  <c r="AF383" i="17"/>
  <c r="U384" i="17"/>
  <c r="V384" i="17"/>
  <c r="W384" i="17"/>
  <c r="X384" i="17"/>
  <c r="Y384" i="17"/>
  <c r="Z384" i="17"/>
  <c r="AA384" i="17"/>
  <c r="AB384" i="17"/>
  <c r="AC384" i="17"/>
  <c r="AD384" i="17"/>
  <c r="AE384" i="17"/>
  <c r="AF384" i="17"/>
  <c r="U385" i="17"/>
  <c r="V385" i="17"/>
  <c r="W385" i="17"/>
  <c r="X385" i="17"/>
  <c r="Y385" i="17"/>
  <c r="Z385" i="17"/>
  <c r="AA385" i="17"/>
  <c r="AB385" i="17"/>
  <c r="AC385" i="17"/>
  <c r="AD385" i="17"/>
  <c r="AE385" i="17"/>
  <c r="AF385" i="17"/>
  <c r="U386" i="17"/>
  <c r="V386" i="17"/>
  <c r="W386" i="17"/>
  <c r="X386" i="17"/>
  <c r="Y386" i="17"/>
  <c r="Z386" i="17"/>
  <c r="AA386" i="17"/>
  <c r="AB386" i="17"/>
  <c r="AC386" i="17"/>
  <c r="AD386" i="17"/>
  <c r="AE386" i="17"/>
  <c r="AF386" i="17"/>
  <c r="U387" i="17"/>
  <c r="V387" i="17"/>
  <c r="W387" i="17"/>
  <c r="X387" i="17"/>
  <c r="Y387" i="17"/>
  <c r="Z387" i="17"/>
  <c r="AA387" i="17"/>
  <c r="AB387" i="17"/>
  <c r="AC387" i="17"/>
  <c r="AD387" i="17"/>
  <c r="AE387" i="17"/>
  <c r="AF387" i="17"/>
  <c r="U388" i="17"/>
  <c r="V388" i="17"/>
  <c r="W388" i="17"/>
  <c r="X388" i="17"/>
  <c r="Y388" i="17"/>
  <c r="Z388" i="17"/>
  <c r="AA388" i="17"/>
  <c r="AB388" i="17"/>
  <c r="AC388" i="17"/>
  <c r="AD388" i="17"/>
  <c r="AE388" i="17"/>
  <c r="AF388" i="17"/>
  <c r="U389" i="17"/>
  <c r="V389" i="17"/>
  <c r="W389" i="17"/>
  <c r="X389" i="17"/>
  <c r="Y389" i="17"/>
  <c r="Z389" i="17"/>
  <c r="AA389" i="17"/>
  <c r="AB389" i="17"/>
  <c r="AC389" i="17"/>
  <c r="AD389" i="17"/>
  <c r="AE389" i="17"/>
  <c r="AF389" i="17"/>
  <c r="U390" i="17"/>
  <c r="V390" i="17"/>
  <c r="W390" i="17"/>
  <c r="X390" i="17"/>
  <c r="Y390" i="17"/>
  <c r="Z390" i="17"/>
  <c r="AA390" i="17"/>
  <c r="AB390" i="17"/>
  <c r="AC390" i="17"/>
  <c r="AD390" i="17"/>
  <c r="AE390" i="17"/>
  <c r="AF390" i="17"/>
  <c r="U391" i="17"/>
  <c r="V391" i="17"/>
  <c r="W391" i="17"/>
  <c r="X391" i="17"/>
  <c r="Y391" i="17"/>
  <c r="Z391" i="17"/>
  <c r="AA391" i="17"/>
  <c r="AB391" i="17"/>
  <c r="AC391" i="17"/>
  <c r="AD391" i="17"/>
  <c r="AE391" i="17"/>
  <c r="AF391" i="17"/>
  <c r="U392" i="17"/>
  <c r="V392" i="17"/>
  <c r="W392" i="17"/>
  <c r="X392" i="17"/>
  <c r="Y392" i="17"/>
  <c r="Z392" i="17"/>
  <c r="AA392" i="17"/>
  <c r="AB392" i="17"/>
  <c r="AC392" i="17"/>
  <c r="AD392" i="17"/>
  <c r="AE392" i="17"/>
  <c r="AF392" i="17"/>
  <c r="U393" i="17"/>
  <c r="V393" i="17"/>
  <c r="W393" i="17"/>
  <c r="X393" i="17"/>
  <c r="Y393" i="17"/>
  <c r="Z393" i="17"/>
  <c r="AA393" i="17"/>
  <c r="AB393" i="17"/>
  <c r="AC393" i="17"/>
  <c r="AD393" i="17"/>
  <c r="AE393" i="17"/>
  <c r="AF393" i="17"/>
  <c r="U394" i="17"/>
  <c r="V394" i="17"/>
  <c r="W394" i="17"/>
  <c r="X394" i="17"/>
  <c r="Y394" i="17"/>
  <c r="Z394" i="17"/>
  <c r="AA394" i="17"/>
  <c r="AB394" i="17"/>
  <c r="AC394" i="17"/>
  <c r="AD394" i="17"/>
  <c r="AE394" i="17"/>
  <c r="AF394" i="17"/>
  <c r="U395" i="17"/>
  <c r="V395" i="17"/>
  <c r="W395" i="17"/>
  <c r="X395" i="17"/>
  <c r="Y395" i="17"/>
  <c r="Z395" i="17"/>
  <c r="AA395" i="17"/>
  <c r="AB395" i="17"/>
  <c r="AC395" i="17"/>
  <c r="AD395" i="17"/>
  <c r="AE395" i="17"/>
  <c r="AF395" i="17"/>
  <c r="U396" i="17"/>
  <c r="V396" i="17"/>
  <c r="W396" i="17"/>
  <c r="X396" i="17"/>
  <c r="Y396" i="17"/>
  <c r="Z396" i="17"/>
  <c r="AA396" i="17"/>
  <c r="AB396" i="17"/>
  <c r="AC396" i="17"/>
  <c r="AD396" i="17"/>
  <c r="AE396" i="17"/>
  <c r="AF396" i="17"/>
  <c r="U397" i="17"/>
  <c r="V397" i="17"/>
  <c r="W397" i="17"/>
  <c r="X397" i="17"/>
  <c r="Y397" i="17"/>
  <c r="Z397" i="17"/>
  <c r="AA397" i="17"/>
  <c r="AB397" i="17"/>
  <c r="AC397" i="17"/>
  <c r="AD397" i="17"/>
  <c r="AE397" i="17"/>
  <c r="AF397" i="17"/>
  <c r="U398" i="17"/>
  <c r="V398" i="17"/>
  <c r="W398" i="17"/>
  <c r="X398" i="17"/>
  <c r="Y398" i="17"/>
  <c r="Z398" i="17"/>
  <c r="AA398" i="17"/>
  <c r="AB398" i="17"/>
  <c r="AC398" i="17"/>
  <c r="AD398" i="17"/>
  <c r="AE398" i="17"/>
  <c r="AF398" i="17"/>
  <c r="U399" i="17"/>
  <c r="V399" i="17"/>
  <c r="W399" i="17"/>
  <c r="X399" i="17"/>
  <c r="Y399" i="17"/>
  <c r="Z399" i="17"/>
  <c r="AA399" i="17"/>
  <c r="AB399" i="17"/>
  <c r="AC399" i="17"/>
  <c r="AD399" i="17"/>
  <c r="AE399" i="17"/>
  <c r="AF399" i="17"/>
  <c r="U400" i="17"/>
  <c r="V400" i="17"/>
  <c r="W400" i="17"/>
  <c r="X400" i="17"/>
  <c r="Y400" i="17"/>
  <c r="Z400" i="17"/>
  <c r="AA400" i="17"/>
  <c r="AB400" i="17"/>
  <c r="AC400" i="17"/>
  <c r="AD400" i="17"/>
  <c r="AE400" i="17"/>
  <c r="AF400" i="17"/>
  <c r="U401" i="17"/>
  <c r="V401" i="17"/>
  <c r="W401" i="17"/>
  <c r="X401" i="17"/>
  <c r="Y401" i="17"/>
  <c r="Z401" i="17"/>
  <c r="AA401" i="17"/>
  <c r="AB401" i="17"/>
  <c r="AC401" i="17"/>
  <c r="AD401" i="17"/>
  <c r="AE401" i="17"/>
  <c r="AF401" i="17"/>
  <c r="U402" i="17"/>
  <c r="V402" i="17"/>
  <c r="W402" i="17"/>
  <c r="X402" i="17"/>
  <c r="Y402" i="17"/>
  <c r="Z402" i="17"/>
  <c r="AA402" i="17"/>
  <c r="AB402" i="17"/>
  <c r="AC402" i="17"/>
  <c r="AD402" i="17"/>
  <c r="AE402" i="17"/>
  <c r="AF402" i="17"/>
  <c r="U403" i="17"/>
  <c r="V403" i="17"/>
  <c r="W403" i="17"/>
  <c r="X403" i="17"/>
  <c r="Y403" i="17"/>
  <c r="Z403" i="17"/>
  <c r="AA403" i="17"/>
  <c r="AB403" i="17"/>
  <c r="AC403" i="17"/>
  <c r="AD403" i="17"/>
  <c r="AE403" i="17"/>
  <c r="AF403" i="17"/>
  <c r="U404" i="17"/>
  <c r="V404" i="17"/>
  <c r="W404" i="17"/>
  <c r="X404" i="17"/>
  <c r="Y404" i="17"/>
  <c r="Z404" i="17"/>
  <c r="AA404" i="17"/>
  <c r="AB404" i="17"/>
  <c r="AC404" i="17"/>
  <c r="AD404" i="17"/>
  <c r="AE404" i="17"/>
  <c r="AF404" i="17"/>
  <c r="U405" i="17"/>
  <c r="V405" i="17"/>
  <c r="W405" i="17"/>
  <c r="X405" i="17"/>
  <c r="Y405" i="17"/>
  <c r="Z405" i="17"/>
  <c r="AA405" i="17"/>
  <c r="AB405" i="17"/>
  <c r="AC405" i="17"/>
  <c r="AD405" i="17"/>
  <c r="AE405" i="17"/>
  <c r="AF405" i="17"/>
  <c r="U406" i="17"/>
  <c r="V406" i="17"/>
  <c r="W406" i="17"/>
  <c r="X406" i="17"/>
  <c r="Y406" i="17"/>
  <c r="Z406" i="17"/>
  <c r="AA406" i="17"/>
  <c r="AB406" i="17"/>
  <c r="AC406" i="17"/>
  <c r="AD406" i="17"/>
  <c r="AE406" i="17"/>
  <c r="AF406" i="17"/>
  <c r="U407" i="17"/>
  <c r="V407" i="17"/>
  <c r="W407" i="17"/>
  <c r="X407" i="17"/>
  <c r="Y407" i="17"/>
  <c r="Z407" i="17"/>
  <c r="AA407" i="17"/>
  <c r="AB407" i="17"/>
  <c r="AC407" i="17"/>
  <c r="AD407" i="17"/>
  <c r="AE407" i="17"/>
  <c r="AF407" i="17"/>
  <c r="U408" i="17"/>
  <c r="V408" i="17"/>
  <c r="W408" i="17"/>
  <c r="X408" i="17"/>
  <c r="Y408" i="17"/>
  <c r="Z408" i="17"/>
  <c r="AA408" i="17"/>
  <c r="AB408" i="17"/>
  <c r="AC408" i="17"/>
  <c r="AD408" i="17"/>
  <c r="AE408" i="17"/>
  <c r="AF408" i="17"/>
  <c r="U409" i="17"/>
  <c r="V409" i="17"/>
  <c r="W409" i="17"/>
  <c r="X409" i="17"/>
  <c r="Y409" i="17"/>
  <c r="Z409" i="17"/>
  <c r="AA409" i="17"/>
  <c r="AB409" i="17"/>
  <c r="AC409" i="17"/>
  <c r="AD409" i="17"/>
  <c r="AE409" i="17"/>
  <c r="AF409" i="17"/>
  <c r="U410" i="17"/>
  <c r="V410" i="17"/>
  <c r="W410" i="17"/>
  <c r="X410" i="17"/>
  <c r="Y410" i="17"/>
  <c r="Z410" i="17"/>
  <c r="AA410" i="17"/>
  <c r="AB410" i="17"/>
  <c r="AC410" i="17"/>
  <c r="AD410" i="17"/>
  <c r="AE410" i="17"/>
  <c r="AF410" i="17"/>
  <c r="U411" i="17"/>
  <c r="V411" i="17"/>
  <c r="W411" i="17"/>
  <c r="X411" i="17"/>
  <c r="Y411" i="17"/>
  <c r="Z411" i="17"/>
  <c r="AA411" i="17"/>
  <c r="AB411" i="17"/>
  <c r="AC411" i="17"/>
  <c r="AD411" i="17"/>
  <c r="AE411" i="17"/>
  <c r="AF411" i="17"/>
  <c r="U412" i="17"/>
  <c r="V412" i="17"/>
  <c r="W412" i="17"/>
  <c r="X412" i="17"/>
  <c r="Y412" i="17"/>
  <c r="Z412" i="17"/>
  <c r="AA412" i="17"/>
  <c r="AB412" i="17"/>
  <c r="AC412" i="17"/>
  <c r="AD412" i="17"/>
  <c r="AE412" i="17"/>
  <c r="AF412" i="17"/>
  <c r="U413" i="17"/>
  <c r="V413" i="17"/>
  <c r="W413" i="17"/>
  <c r="X413" i="17"/>
  <c r="Y413" i="17"/>
  <c r="Z413" i="17"/>
  <c r="AA413" i="17"/>
  <c r="AB413" i="17"/>
  <c r="AC413" i="17"/>
  <c r="AD413" i="17"/>
  <c r="AE413" i="17"/>
  <c r="AF413" i="17"/>
  <c r="U414" i="17"/>
  <c r="V414" i="17"/>
  <c r="W414" i="17"/>
  <c r="X414" i="17"/>
  <c r="Y414" i="17"/>
  <c r="Z414" i="17"/>
  <c r="AA414" i="17"/>
  <c r="AB414" i="17"/>
  <c r="AC414" i="17"/>
  <c r="AD414" i="17"/>
  <c r="AE414" i="17"/>
  <c r="AF414" i="17"/>
  <c r="U415" i="17"/>
  <c r="V415" i="17"/>
  <c r="W415" i="17"/>
  <c r="X415" i="17"/>
  <c r="Y415" i="17"/>
  <c r="Z415" i="17"/>
  <c r="AA415" i="17"/>
  <c r="AB415" i="17"/>
  <c r="AC415" i="17"/>
  <c r="AD415" i="17"/>
  <c r="AE415" i="17"/>
  <c r="AF415" i="17"/>
  <c r="U416" i="17"/>
  <c r="V416" i="17"/>
  <c r="W416" i="17"/>
  <c r="X416" i="17"/>
  <c r="Y416" i="17"/>
  <c r="Z416" i="17"/>
  <c r="AA416" i="17"/>
  <c r="AB416" i="17"/>
  <c r="AC416" i="17"/>
  <c r="AD416" i="17"/>
  <c r="AE416" i="17"/>
  <c r="AF416" i="17"/>
  <c r="U417" i="17"/>
  <c r="V417" i="17"/>
  <c r="W417" i="17"/>
  <c r="X417" i="17"/>
  <c r="Y417" i="17"/>
  <c r="Z417" i="17"/>
  <c r="AA417" i="17"/>
  <c r="AB417" i="17"/>
  <c r="AC417" i="17"/>
  <c r="AD417" i="17"/>
  <c r="AE417" i="17"/>
  <c r="AF417" i="17"/>
  <c r="U418" i="17"/>
  <c r="V418" i="17"/>
  <c r="W418" i="17"/>
  <c r="X418" i="17"/>
  <c r="Y418" i="17"/>
  <c r="Z418" i="17"/>
  <c r="AA418" i="17"/>
  <c r="AB418" i="17"/>
  <c r="AC418" i="17"/>
  <c r="AD418" i="17"/>
  <c r="AE418" i="17"/>
  <c r="AF418" i="17"/>
  <c r="U419" i="17"/>
  <c r="V419" i="17"/>
  <c r="W419" i="17"/>
  <c r="X419" i="17"/>
  <c r="Y419" i="17"/>
  <c r="Z419" i="17"/>
  <c r="AA419" i="17"/>
  <c r="AB419" i="17"/>
  <c r="AC419" i="17"/>
  <c r="AD419" i="17"/>
  <c r="AE419" i="17"/>
  <c r="AF419" i="17"/>
  <c r="U420" i="17"/>
  <c r="V420" i="17"/>
  <c r="W420" i="17"/>
  <c r="X420" i="17"/>
  <c r="Y420" i="17"/>
  <c r="Z420" i="17"/>
  <c r="AA420" i="17"/>
  <c r="AB420" i="17"/>
  <c r="AC420" i="17"/>
  <c r="AD420" i="17"/>
  <c r="AE420" i="17"/>
  <c r="AF420" i="17"/>
  <c r="U421" i="17"/>
  <c r="V421" i="17"/>
  <c r="W421" i="17"/>
  <c r="X421" i="17"/>
  <c r="Y421" i="17"/>
  <c r="Z421" i="17"/>
  <c r="AA421" i="17"/>
  <c r="AB421" i="17"/>
  <c r="AC421" i="17"/>
  <c r="AD421" i="17"/>
  <c r="AE421" i="17"/>
  <c r="AF421" i="17"/>
  <c r="U422" i="17"/>
  <c r="V422" i="17"/>
  <c r="W422" i="17"/>
  <c r="X422" i="17"/>
  <c r="Y422" i="17"/>
  <c r="Z422" i="17"/>
  <c r="AA422" i="17"/>
  <c r="AB422" i="17"/>
  <c r="AC422" i="17"/>
  <c r="AD422" i="17"/>
  <c r="AE422" i="17"/>
  <c r="AF422" i="17"/>
  <c r="U423" i="17"/>
  <c r="V423" i="17"/>
  <c r="W423" i="17"/>
  <c r="X423" i="17"/>
  <c r="Y423" i="17"/>
  <c r="Z423" i="17"/>
  <c r="AA423" i="17"/>
  <c r="AB423" i="17"/>
  <c r="AC423" i="17"/>
  <c r="AD423" i="17"/>
  <c r="AE423" i="17"/>
  <c r="AF423" i="17"/>
  <c r="U424" i="17"/>
  <c r="V424" i="17"/>
  <c r="W424" i="17"/>
  <c r="X424" i="17"/>
  <c r="Y424" i="17"/>
  <c r="Z424" i="17"/>
  <c r="AA424" i="17"/>
  <c r="AB424" i="17"/>
  <c r="AC424" i="17"/>
  <c r="AD424" i="17"/>
  <c r="AE424" i="17"/>
  <c r="AF424" i="17"/>
  <c r="U425" i="17"/>
  <c r="V425" i="17"/>
  <c r="W425" i="17"/>
  <c r="X425" i="17"/>
  <c r="Y425" i="17"/>
  <c r="Z425" i="17"/>
  <c r="AA425" i="17"/>
  <c r="AB425" i="17"/>
  <c r="AC425" i="17"/>
  <c r="AD425" i="17"/>
  <c r="AE425" i="17"/>
  <c r="AF425" i="17"/>
  <c r="U426" i="17"/>
  <c r="V426" i="17"/>
  <c r="W426" i="17"/>
  <c r="X426" i="17"/>
  <c r="Y426" i="17"/>
  <c r="Z426" i="17"/>
  <c r="AA426" i="17"/>
  <c r="AB426" i="17"/>
  <c r="AC426" i="17"/>
  <c r="AD426" i="17"/>
  <c r="AE426" i="17"/>
  <c r="AF426" i="17"/>
  <c r="U427" i="17"/>
  <c r="V427" i="17"/>
  <c r="W427" i="17"/>
  <c r="X427" i="17"/>
  <c r="Y427" i="17"/>
  <c r="Z427" i="17"/>
  <c r="AA427" i="17"/>
  <c r="AB427" i="17"/>
  <c r="AC427" i="17"/>
  <c r="AD427" i="17"/>
  <c r="AE427" i="17"/>
  <c r="AF427" i="17"/>
  <c r="U428" i="17"/>
  <c r="V428" i="17"/>
  <c r="W428" i="17"/>
  <c r="X428" i="17"/>
  <c r="Y428" i="17"/>
  <c r="Z428" i="17"/>
  <c r="AA428" i="17"/>
  <c r="AB428" i="17"/>
  <c r="AC428" i="17"/>
  <c r="AD428" i="17"/>
  <c r="AE428" i="17"/>
  <c r="AF428" i="17"/>
  <c r="U429" i="17"/>
  <c r="V429" i="17"/>
  <c r="W429" i="17"/>
  <c r="X429" i="17"/>
  <c r="Y429" i="17"/>
  <c r="Z429" i="17"/>
  <c r="AA429" i="17"/>
  <c r="AB429" i="17"/>
  <c r="AC429" i="17"/>
  <c r="AD429" i="17"/>
  <c r="AE429" i="17"/>
  <c r="AF429" i="17"/>
  <c r="U430" i="17"/>
  <c r="V430" i="17"/>
  <c r="W430" i="17"/>
  <c r="X430" i="17"/>
  <c r="Y430" i="17"/>
  <c r="Z430" i="17"/>
  <c r="AA430" i="17"/>
  <c r="AB430" i="17"/>
  <c r="AC430" i="17"/>
  <c r="AD430" i="17"/>
  <c r="AE430" i="17"/>
  <c r="AF430" i="17"/>
  <c r="U431" i="17"/>
  <c r="V431" i="17"/>
  <c r="W431" i="17"/>
  <c r="X431" i="17"/>
  <c r="Y431" i="17"/>
  <c r="Z431" i="17"/>
  <c r="AA431" i="17"/>
  <c r="AB431" i="17"/>
  <c r="AC431" i="17"/>
  <c r="AD431" i="17"/>
  <c r="AE431" i="17"/>
  <c r="AF431" i="17"/>
  <c r="U432" i="17"/>
  <c r="V432" i="17"/>
  <c r="W432" i="17"/>
  <c r="X432" i="17"/>
  <c r="Y432" i="17"/>
  <c r="Z432" i="17"/>
  <c r="AA432" i="17"/>
  <c r="AB432" i="17"/>
  <c r="AC432" i="17"/>
  <c r="AD432" i="17"/>
  <c r="AE432" i="17"/>
  <c r="AF432" i="17"/>
  <c r="U433" i="17"/>
  <c r="V433" i="17"/>
  <c r="W433" i="17"/>
  <c r="X433" i="17"/>
  <c r="Y433" i="17"/>
  <c r="Z433" i="17"/>
  <c r="AA433" i="17"/>
  <c r="AB433" i="17"/>
  <c r="AC433" i="17"/>
  <c r="AD433" i="17"/>
  <c r="AE433" i="17"/>
  <c r="AF433" i="17"/>
  <c r="U434" i="17"/>
  <c r="V434" i="17"/>
  <c r="W434" i="17"/>
  <c r="X434" i="17"/>
  <c r="Y434" i="17"/>
  <c r="Z434" i="17"/>
  <c r="AA434" i="17"/>
  <c r="AB434" i="17"/>
  <c r="AC434" i="17"/>
  <c r="AD434" i="17"/>
  <c r="AE434" i="17"/>
  <c r="AF434" i="17"/>
  <c r="U435" i="17"/>
  <c r="V435" i="17"/>
  <c r="W435" i="17"/>
  <c r="X435" i="17"/>
  <c r="Y435" i="17"/>
  <c r="Z435" i="17"/>
  <c r="AA435" i="17"/>
  <c r="AB435" i="17"/>
  <c r="AC435" i="17"/>
  <c r="AD435" i="17"/>
  <c r="AE435" i="17"/>
  <c r="AF435" i="17"/>
  <c r="U436" i="17"/>
  <c r="V436" i="17"/>
  <c r="W436" i="17"/>
  <c r="X436" i="17"/>
  <c r="Y436" i="17"/>
  <c r="Z436" i="17"/>
  <c r="AA436" i="17"/>
  <c r="AB436" i="17"/>
  <c r="AC436" i="17"/>
  <c r="AD436" i="17"/>
  <c r="AE436" i="17"/>
  <c r="AF436" i="17"/>
  <c r="U437" i="17"/>
  <c r="V437" i="17"/>
  <c r="W437" i="17"/>
  <c r="X437" i="17"/>
  <c r="Y437" i="17"/>
  <c r="Z437" i="17"/>
  <c r="AA437" i="17"/>
  <c r="AB437" i="17"/>
  <c r="AC437" i="17"/>
  <c r="AD437" i="17"/>
  <c r="AE437" i="17"/>
  <c r="AF437" i="17"/>
  <c r="U438" i="17"/>
  <c r="V438" i="17"/>
  <c r="W438" i="17"/>
  <c r="X438" i="17"/>
  <c r="Y438" i="17"/>
  <c r="Z438" i="17"/>
  <c r="AA438" i="17"/>
  <c r="AB438" i="17"/>
  <c r="AC438" i="17"/>
  <c r="AD438" i="17"/>
  <c r="AE438" i="17"/>
  <c r="AF438" i="17"/>
  <c r="U439" i="17"/>
  <c r="V439" i="17"/>
  <c r="W439" i="17"/>
  <c r="X439" i="17"/>
  <c r="Y439" i="17"/>
  <c r="Z439" i="17"/>
  <c r="AA439" i="17"/>
  <c r="AB439" i="17"/>
  <c r="AC439" i="17"/>
  <c r="AD439" i="17"/>
  <c r="AE439" i="17"/>
  <c r="AF439" i="17"/>
  <c r="U440" i="17"/>
  <c r="V440" i="17"/>
  <c r="W440" i="17"/>
  <c r="X440" i="17"/>
  <c r="Y440" i="17"/>
  <c r="Z440" i="17"/>
  <c r="AA440" i="17"/>
  <c r="AB440" i="17"/>
  <c r="AC440" i="17"/>
  <c r="AD440" i="17"/>
  <c r="AE440" i="17"/>
  <c r="AF440" i="17"/>
  <c r="U441" i="17"/>
  <c r="V441" i="17"/>
  <c r="W441" i="17"/>
  <c r="X441" i="17"/>
  <c r="Y441" i="17"/>
  <c r="Z441" i="17"/>
  <c r="AA441" i="17"/>
  <c r="AB441" i="17"/>
  <c r="AC441" i="17"/>
  <c r="AD441" i="17"/>
  <c r="AE441" i="17"/>
  <c r="AF441" i="17"/>
  <c r="U442" i="17"/>
  <c r="V442" i="17"/>
  <c r="W442" i="17"/>
  <c r="X442" i="17"/>
  <c r="Y442" i="17"/>
  <c r="Z442" i="17"/>
  <c r="AA442" i="17"/>
  <c r="AB442" i="17"/>
  <c r="AC442" i="17"/>
  <c r="AD442" i="17"/>
  <c r="AE442" i="17"/>
  <c r="AF442" i="17"/>
  <c r="U443" i="17"/>
  <c r="V443" i="17"/>
  <c r="W443" i="17"/>
  <c r="X443" i="17"/>
  <c r="Y443" i="17"/>
  <c r="Z443" i="17"/>
  <c r="AA443" i="17"/>
  <c r="AB443" i="17"/>
  <c r="AC443" i="17"/>
  <c r="AD443" i="17"/>
  <c r="AE443" i="17"/>
  <c r="AF443" i="17"/>
  <c r="U444" i="17"/>
  <c r="V444" i="17"/>
  <c r="W444" i="17"/>
  <c r="X444" i="17"/>
  <c r="Y444" i="17"/>
  <c r="Z444" i="17"/>
  <c r="AA444" i="17"/>
  <c r="AB444" i="17"/>
  <c r="AC444" i="17"/>
  <c r="AD444" i="17"/>
  <c r="AE444" i="17"/>
  <c r="AF444" i="17"/>
  <c r="U445" i="17"/>
  <c r="V445" i="17"/>
  <c r="W445" i="17"/>
  <c r="X445" i="17"/>
  <c r="Y445" i="17"/>
  <c r="Z445" i="17"/>
  <c r="AA445" i="17"/>
  <c r="AB445" i="17"/>
  <c r="AC445" i="17"/>
  <c r="AD445" i="17"/>
  <c r="AE445" i="17"/>
  <c r="AF445" i="17"/>
  <c r="U446" i="17"/>
  <c r="V446" i="17"/>
  <c r="W446" i="17"/>
  <c r="X446" i="17"/>
  <c r="Y446" i="17"/>
  <c r="Z446" i="17"/>
  <c r="AA446" i="17"/>
  <c r="AB446" i="17"/>
  <c r="AC446" i="17"/>
  <c r="AD446" i="17"/>
  <c r="AE446" i="17"/>
  <c r="AF446" i="17"/>
  <c r="U447" i="17"/>
  <c r="V447" i="17"/>
  <c r="W447" i="17"/>
  <c r="X447" i="17"/>
  <c r="Y447" i="17"/>
  <c r="Z447" i="17"/>
  <c r="AA447" i="17"/>
  <c r="AB447" i="17"/>
  <c r="AC447" i="17"/>
  <c r="AD447" i="17"/>
  <c r="AE447" i="17"/>
  <c r="AF447" i="17"/>
  <c r="U448" i="17"/>
  <c r="V448" i="17"/>
  <c r="W448" i="17"/>
  <c r="X448" i="17"/>
  <c r="Y448" i="17"/>
  <c r="Z448" i="17"/>
  <c r="AA448" i="17"/>
  <c r="AB448" i="17"/>
  <c r="AC448" i="17"/>
  <c r="AD448" i="17"/>
  <c r="AE448" i="17"/>
  <c r="AF448" i="17"/>
  <c r="U449" i="17"/>
  <c r="V449" i="17"/>
  <c r="W449" i="17"/>
  <c r="X449" i="17"/>
  <c r="Y449" i="17"/>
  <c r="Z449" i="17"/>
  <c r="AA449" i="17"/>
  <c r="AB449" i="17"/>
  <c r="AC449" i="17"/>
  <c r="AD449" i="17"/>
  <c r="AE449" i="17"/>
  <c r="AF449" i="17"/>
  <c r="U450" i="17"/>
  <c r="V450" i="17"/>
  <c r="W450" i="17"/>
  <c r="X450" i="17"/>
  <c r="Y450" i="17"/>
  <c r="Z450" i="17"/>
  <c r="AA450" i="17"/>
  <c r="AB450" i="17"/>
  <c r="AC450" i="17"/>
  <c r="AD450" i="17"/>
  <c r="AE450" i="17"/>
  <c r="AF450" i="17"/>
  <c r="U451" i="17"/>
  <c r="V451" i="17"/>
  <c r="W451" i="17"/>
  <c r="X451" i="17"/>
  <c r="Y451" i="17"/>
  <c r="Z451" i="17"/>
  <c r="AA451" i="17"/>
  <c r="AB451" i="17"/>
  <c r="AC451" i="17"/>
  <c r="AD451" i="17"/>
  <c r="AE451" i="17"/>
  <c r="AF451" i="17"/>
  <c r="U452" i="17"/>
  <c r="V452" i="17"/>
  <c r="W452" i="17"/>
  <c r="X452" i="17"/>
  <c r="Y452" i="17"/>
  <c r="Z452" i="17"/>
  <c r="AA452" i="17"/>
  <c r="AB452" i="17"/>
  <c r="AC452" i="17"/>
  <c r="AD452" i="17"/>
  <c r="AE452" i="17"/>
  <c r="AF452" i="17"/>
  <c r="U453" i="17"/>
  <c r="V453" i="17"/>
  <c r="W453" i="17"/>
  <c r="X453" i="17"/>
  <c r="Y453" i="17"/>
  <c r="Z453" i="17"/>
  <c r="AA453" i="17"/>
  <c r="AB453" i="17"/>
  <c r="AC453" i="17"/>
  <c r="AD453" i="17"/>
  <c r="AE453" i="17"/>
  <c r="AF453" i="17"/>
  <c r="U454" i="17"/>
  <c r="V454" i="17"/>
  <c r="W454" i="17"/>
  <c r="X454" i="17"/>
  <c r="Y454" i="17"/>
  <c r="Z454" i="17"/>
  <c r="AA454" i="17"/>
  <c r="AB454" i="17"/>
  <c r="AC454" i="17"/>
  <c r="AD454" i="17"/>
  <c r="AE454" i="17"/>
  <c r="AF454" i="17"/>
  <c r="U455" i="17"/>
  <c r="V455" i="17"/>
  <c r="W455" i="17"/>
  <c r="X455" i="17"/>
  <c r="Y455" i="17"/>
  <c r="Z455" i="17"/>
  <c r="AA455" i="17"/>
  <c r="AB455" i="17"/>
  <c r="AC455" i="17"/>
  <c r="AD455" i="17"/>
  <c r="AE455" i="17"/>
  <c r="AF455" i="17"/>
  <c r="U456" i="17"/>
  <c r="V456" i="17"/>
  <c r="W456" i="17"/>
  <c r="X456" i="17"/>
  <c r="Y456" i="17"/>
  <c r="Z456" i="17"/>
  <c r="AA456" i="17"/>
  <c r="AB456" i="17"/>
  <c r="AC456" i="17"/>
  <c r="AD456" i="17"/>
  <c r="AE456" i="17"/>
  <c r="AF456" i="17"/>
  <c r="U457" i="17"/>
  <c r="V457" i="17"/>
  <c r="W457" i="17"/>
  <c r="X457" i="17"/>
  <c r="Y457" i="17"/>
  <c r="Z457" i="17"/>
  <c r="AA457" i="17"/>
  <c r="AB457" i="17"/>
  <c r="AC457" i="17"/>
  <c r="AD457" i="17"/>
  <c r="AE457" i="17"/>
  <c r="AF457" i="17"/>
  <c r="U458" i="17"/>
  <c r="V458" i="17"/>
  <c r="W458" i="17"/>
  <c r="X458" i="17"/>
  <c r="Y458" i="17"/>
  <c r="Z458" i="17"/>
  <c r="AA458" i="17"/>
  <c r="AB458" i="17"/>
  <c r="AC458" i="17"/>
  <c r="AD458" i="17"/>
  <c r="AE458" i="17"/>
  <c r="AF458" i="17"/>
  <c r="U459" i="17"/>
  <c r="V459" i="17"/>
  <c r="W459" i="17"/>
  <c r="X459" i="17"/>
  <c r="Y459" i="17"/>
  <c r="Z459" i="17"/>
  <c r="AA459" i="17"/>
  <c r="AB459" i="17"/>
  <c r="AC459" i="17"/>
  <c r="AD459" i="17"/>
  <c r="AE459" i="17"/>
  <c r="AF459" i="17"/>
  <c r="U460" i="17"/>
  <c r="V460" i="17"/>
  <c r="W460" i="17"/>
  <c r="X460" i="17"/>
  <c r="Y460" i="17"/>
  <c r="Z460" i="17"/>
  <c r="AA460" i="17"/>
  <c r="AB460" i="17"/>
  <c r="AC460" i="17"/>
  <c r="AD460" i="17"/>
  <c r="AE460" i="17"/>
  <c r="AF460" i="17"/>
  <c r="U461" i="17"/>
  <c r="V461" i="17"/>
  <c r="W461" i="17"/>
  <c r="X461" i="17"/>
  <c r="Y461" i="17"/>
  <c r="Z461" i="17"/>
  <c r="AA461" i="17"/>
  <c r="AB461" i="17"/>
  <c r="AC461" i="17"/>
  <c r="AD461" i="17"/>
  <c r="AE461" i="17"/>
  <c r="AF461" i="17"/>
  <c r="U462" i="17"/>
  <c r="V462" i="17"/>
  <c r="W462" i="17"/>
  <c r="X462" i="17"/>
  <c r="Y462" i="17"/>
  <c r="Z462" i="17"/>
  <c r="AA462" i="17"/>
  <c r="AB462" i="17"/>
  <c r="AC462" i="17"/>
  <c r="AD462" i="17"/>
  <c r="AE462" i="17"/>
  <c r="AF462" i="17"/>
  <c r="U463" i="17"/>
  <c r="V463" i="17"/>
  <c r="W463" i="17"/>
  <c r="X463" i="17"/>
  <c r="Y463" i="17"/>
  <c r="Z463" i="17"/>
  <c r="AA463" i="17"/>
  <c r="AB463" i="17"/>
  <c r="AC463" i="17"/>
  <c r="AD463" i="17"/>
  <c r="AE463" i="17"/>
  <c r="AF463" i="17"/>
  <c r="U464" i="17"/>
  <c r="V464" i="17"/>
  <c r="W464" i="17"/>
  <c r="X464" i="17"/>
  <c r="Y464" i="17"/>
  <c r="Z464" i="17"/>
  <c r="AA464" i="17"/>
  <c r="AB464" i="17"/>
  <c r="AC464" i="17"/>
  <c r="AD464" i="17"/>
  <c r="AE464" i="17"/>
  <c r="AF464" i="17"/>
  <c r="U465" i="17"/>
  <c r="V465" i="17"/>
  <c r="W465" i="17"/>
  <c r="X465" i="17"/>
  <c r="Y465" i="17"/>
  <c r="Z465" i="17"/>
  <c r="AA465" i="17"/>
  <c r="AB465" i="17"/>
  <c r="AC465" i="17"/>
  <c r="AD465" i="17"/>
  <c r="AE465" i="17"/>
  <c r="AF465" i="17"/>
  <c r="U466" i="17"/>
  <c r="V466" i="17"/>
  <c r="W466" i="17"/>
  <c r="X466" i="17"/>
  <c r="Y466" i="17"/>
  <c r="Z466" i="17"/>
  <c r="AA466" i="17"/>
  <c r="AB466" i="17"/>
  <c r="AC466" i="17"/>
  <c r="AD466" i="17"/>
  <c r="AE466" i="17"/>
  <c r="AF466" i="17"/>
  <c r="U467" i="17"/>
  <c r="V467" i="17"/>
  <c r="W467" i="17"/>
  <c r="X467" i="17"/>
  <c r="Y467" i="17"/>
  <c r="Z467" i="17"/>
  <c r="AA467" i="17"/>
  <c r="AB467" i="17"/>
  <c r="AC467" i="17"/>
  <c r="AD467" i="17"/>
  <c r="AE467" i="17"/>
  <c r="AF467" i="17"/>
  <c r="U468" i="17"/>
  <c r="V468" i="17"/>
  <c r="W468" i="17"/>
  <c r="X468" i="17"/>
  <c r="Y468" i="17"/>
  <c r="Z468" i="17"/>
  <c r="AA468" i="17"/>
  <c r="AB468" i="17"/>
  <c r="AC468" i="17"/>
  <c r="AD468" i="17"/>
  <c r="AE468" i="17"/>
  <c r="AF468" i="17"/>
  <c r="U469" i="17"/>
  <c r="V469" i="17"/>
  <c r="W469" i="17"/>
  <c r="X469" i="17"/>
  <c r="Y469" i="17"/>
  <c r="Z469" i="17"/>
  <c r="AA469" i="17"/>
  <c r="AB469" i="17"/>
  <c r="AC469" i="17"/>
  <c r="AD469" i="17"/>
  <c r="AE469" i="17"/>
  <c r="AF469" i="17"/>
  <c r="U470" i="17"/>
  <c r="V470" i="17"/>
  <c r="W470" i="17"/>
  <c r="X470" i="17"/>
  <c r="Y470" i="17"/>
  <c r="Z470" i="17"/>
  <c r="AA470" i="17"/>
  <c r="AB470" i="17"/>
  <c r="AC470" i="17"/>
  <c r="AD470" i="17"/>
  <c r="AE470" i="17"/>
  <c r="AF470" i="17"/>
  <c r="U471" i="17"/>
  <c r="V471" i="17"/>
  <c r="W471" i="17"/>
  <c r="X471" i="17"/>
  <c r="Y471" i="17"/>
  <c r="Z471" i="17"/>
  <c r="AA471" i="17"/>
  <c r="AB471" i="17"/>
  <c r="AC471" i="17"/>
  <c r="AD471" i="17"/>
  <c r="AE471" i="17"/>
  <c r="AF471" i="17"/>
  <c r="U472" i="17"/>
  <c r="V472" i="17"/>
  <c r="W472" i="17"/>
  <c r="X472" i="17"/>
  <c r="Y472" i="17"/>
  <c r="Z472" i="17"/>
  <c r="AA472" i="17"/>
  <c r="AB472" i="17"/>
  <c r="AC472" i="17"/>
  <c r="AD472" i="17"/>
  <c r="AE472" i="17"/>
  <c r="AF472" i="17"/>
  <c r="U473" i="17"/>
  <c r="V473" i="17"/>
  <c r="W473" i="17"/>
  <c r="X473" i="17"/>
  <c r="Y473" i="17"/>
  <c r="Z473" i="17"/>
  <c r="AA473" i="17"/>
  <c r="AB473" i="17"/>
  <c r="AC473" i="17"/>
  <c r="AD473" i="17"/>
  <c r="AE473" i="17"/>
  <c r="AF473" i="17"/>
  <c r="U474" i="17"/>
  <c r="V474" i="17"/>
  <c r="W474" i="17"/>
  <c r="X474" i="17"/>
  <c r="Y474" i="17"/>
  <c r="Z474" i="17"/>
  <c r="AA474" i="17"/>
  <c r="AB474" i="17"/>
  <c r="AC474" i="17"/>
  <c r="AD474" i="17"/>
  <c r="AE474" i="17"/>
  <c r="AF474" i="17"/>
  <c r="U475" i="17"/>
  <c r="V475" i="17"/>
  <c r="W475" i="17"/>
  <c r="X475" i="17"/>
  <c r="Y475" i="17"/>
  <c r="Z475" i="17"/>
  <c r="AA475" i="17"/>
  <c r="AB475" i="17"/>
  <c r="AC475" i="17"/>
  <c r="AD475" i="17"/>
  <c r="AE475" i="17"/>
  <c r="AF475" i="17"/>
  <c r="U476" i="17"/>
  <c r="V476" i="17"/>
  <c r="W476" i="17"/>
  <c r="X476" i="17"/>
  <c r="Y476" i="17"/>
  <c r="Z476" i="17"/>
  <c r="AA476" i="17"/>
  <c r="AB476" i="17"/>
  <c r="AC476" i="17"/>
  <c r="AD476" i="17"/>
  <c r="AE476" i="17"/>
  <c r="AF476" i="17"/>
  <c r="U477" i="17"/>
  <c r="V477" i="17"/>
  <c r="W477" i="17"/>
  <c r="X477" i="17"/>
  <c r="Y477" i="17"/>
  <c r="Z477" i="17"/>
  <c r="AA477" i="17"/>
  <c r="AB477" i="17"/>
  <c r="AC477" i="17"/>
  <c r="AD477" i="17"/>
  <c r="AE477" i="17"/>
  <c r="AF477" i="17"/>
  <c r="U478" i="17"/>
  <c r="V478" i="17"/>
  <c r="W478" i="17"/>
  <c r="X478" i="17"/>
  <c r="Y478" i="17"/>
  <c r="Z478" i="17"/>
  <c r="AA478" i="17"/>
  <c r="AB478" i="17"/>
  <c r="AC478" i="17"/>
  <c r="AD478" i="17"/>
  <c r="AE478" i="17"/>
  <c r="AF478" i="17"/>
  <c r="U479" i="17"/>
  <c r="V479" i="17"/>
  <c r="W479" i="17"/>
  <c r="X479" i="17"/>
  <c r="Y479" i="17"/>
  <c r="Z479" i="17"/>
  <c r="AA479" i="17"/>
  <c r="AB479" i="17"/>
  <c r="AC479" i="17"/>
  <c r="AD479" i="17"/>
  <c r="AE479" i="17"/>
  <c r="AF479" i="17"/>
  <c r="U480" i="17"/>
  <c r="V480" i="17"/>
  <c r="W480" i="17"/>
  <c r="X480" i="17"/>
  <c r="Y480" i="17"/>
  <c r="Z480" i="17"/>
  <c r="AA480" i="17"/>
  <c r="AB480" i="17"/>
  <c r="AC480" i="17"/>
  <c r="AD480" i="17"/>
  <c r="AE480" i="17"/>
  <c r="AF480" i="17"/>
  <c r="U481" i="17"/>
  <c r="V481" i="17"/>
  <c r="W481" i="17"/>
  <c r="X481" i="17"/>
  <c r="Y481" i="17"/>
  <c r="Z481" i="17"/>
  <c r="AA481" i="17"/>
  <c r="AB481" i="17"/>
  <c r="AC481" i="17"/>
  <c r="AD481" i="17"/>
  <c r="AE481" i="17"/>
  <c r="AF481" i="17"/>
  <c r="U482" i="17"/>
  <c r="V482" i="17"/>
  <c r="W482" i="17"/>
  <c r="X482" i="17"/>
  <c r="Y482" i="17"/>
  <c r="Z482" i="17"/>
  <c r="AA482" i="17"/>
  <c r="AB482" i="17"/>
  <c r="AC482" i="17"/>
  <c r="AD482" i="17"/>
  <c r="AE482" i="17"/>
  <c r="AF482" i="17"/>
  <c r="U483" i="17"/>
  <c r="V483" i="17"/>
  <c r="W483" i="17"/>
  <c r="X483" i="17"/>
  <c r="Y483" i="17"/>
  <c r="Z483" i="17"/>
  <c r="AA483" i="17"/>
  <c r="AB483" i="17"/>
  <c r="AC483" i="17"/>
  <c r="AD483" i="17"/>
  <c r="AE483" i="17"/>
  <c r="AF483" i="17"/>
  <c r="U484" i="17"/>
  <c r="V484" i="17"/>
  <c r="W484" i="17"/>
  <c r="X484" i="17"/>
  <c r="Y484" i="17"/>
  <c r="Z484" i="17"/>
  <c r="AA484" i="17"/>
  <c r="AB484" i="17"/>
  <c r="AC484" i="17"/>
  <c r="AD484" i="17"/>
  <c r="AE484" i="17"/>
  <c r="AF484" i="17"/>
  <c r="U485" i="17"/>
  <c r="V485" i="17"/>
  <c r="W485" i="17"/>
  <c r="X485" i="17"/>
  <c r="Y485" i="17"/>
  <c r="Z485" i="17"/>
  <c r="AA485" i="17"/>
  <c r="AB485" i="17"/>
  <c r="AC485" i="17"/>
  <c r="AD485" i="17"/>
  <c r="AE485" i="17"/>
  <c r="AF485" i="17"/>
  <c r="U486" i="17"/>
  <c r="V486" i="17"/>
  <c r="W486" i="17"/>
  <c r="X486" i="17"/>
  <c r="Y486" i="17"/>
  <c r="Z486" i="17"/>
  <c r="AA486" i="17"/>
  <c r="AB486" i="17"/>
  <c r="AC486" i="17"/>
  <c r="AD486" i="17"/>
  <c r="AE486" i="17"/>
  <c r="AF486" i="17"/>
  <c r="U487" i="17"/>
  <c r="V487" i="17"/>
  <c r="W487" i="17"/>
  <c r="X487" i="17"/>
  <c r="Y487" i="17"/>
  <c r="Z487" i="17"/>
  <c r="AA487" i="17"/>
  <c r="AB487" i="17"/>
  <c r="AC487" i="17"/>
  <c r="AD487" i="17"/>
  <c r="AE487" i="17"/>
  <c r="AF487" i="17"/>
  <c r="U488" i="17"/>
  <c r="V488" i="17"/>
  <c r="W488" i="17"/>
  <c r="X488" i="17"/>
  <c r="Y488" i="17"/>
  <c r="Z488" i="17"/>
  <c r="AA488" i="17"/>
  <c r="AB488" i="17"/>
  <c r="AC488" i="17"/>
  <c r="AD488" i="17"/>
  <c r="AE488" i="17"/>
  <c r="AF488" i="17"/>
  <c r="U489" i="17"/>
  <c r="V489" i="17"/>
  <c r="W489" i="17"/>
  <c r="X489" i="17"/>
  <c r="Y489" i="17"/>
  <c r="Z489" i="17"/>
  <c r="AA489" i="17"/>
  <c r="AB489" i="17"/>
  <c r="AC489" i="17"/>
  <c r="AD489" i="17"/>
  <c r="AE489" i="17"/>
  <c r="AF489" i="17"/>
  <c r="U490" i="17"/>
  <c r="V490" i="17"/>
  <c r="W490" i="17"/>
  <c r="X490" i="17"/>
  <c r="Y490" i="17"/>
  <c r="Z490" i="17"/>
  <c r="AA490" i="17"/>
  <c r="AB490" i="17"/>
  <c r="AC490" i="17"/>
  <c r="AD490" i="17"/>
  <c r="AE490" i="17"/>
  <c r="AF490" i="17"/>
  <c r="U491" i="17"/>
  <c r="V491" i="17"/>
  <c r="W491" i="17"/>
  <c r="X491" i="17"/>
  <c r="Y491" i="17"/>
  <c r="Z491" i="17"/>
  <c r="AA491" i="17"/>
  <c r="AB491" i="17"/>
  <c r="AC491" i="17"/>
  <c r="AD491" i="17"/>
  <c r="AE491" i="17"/>
  <c r="AF491" i="17"/>
  <c r="U492" i="17"/>
  <c r="V492" i="17"/>
  <c r="W492" i="17"/>
  <c r="X492" i="17"/>
  <c r="Y492" i="17"/>
  <c r="Z492" i="17"/>
  <c r="AA492" i="17"/>
  <c r="AB492" i="17"/>
  <c r="AC492" i="17"/>
  <c r="AD492" i="17"/>
  <c r="AE492" i="17"/>
  <c r="AF492" i="17"/>
  <c r="U493" i="17"/>
  <c r="V493" i="17"/>
  <c r="W493" i="17"/>
  <c r="X493" i="17"/>
  <c r="Y493" i="17"/>
  <c r="Z493" i="17"/>
  <c r="AA493" i="17"/>
  <c r="AB493" i="17"/>
  <c r="AC493" i="17"/>
  <c r="AD493" i="17"/>
  <c r="AE493" i="17"/>
  <c r="AF493" i="17"/>
  <c r="U494" i="17"/>
  <c r="V494" i="17"/>
  <c r="W494" i="17"/>
  <c r="X494" i="17"/>
  <c r="Y494" i="17"/>
  <c r="Z494" i="17"/>
  <c r="AA494" i="17"/>
  <c r="AB494" i="17"/>
  <c r="AC494" i="17"/>
  <c r="AD494" i="17"/>
  <c r="AE494" i="17"/>
  <c r="AF494" i="17"/>
  <c r="U495" i="17"/>
  <c r="V495" i="17"/>
  <c r="W495" i="17"/>
  <c r="X495" i="17"/>
  <c r="Y495" i="17"/>
  <c r="Z495" i="17"/>
  <c r="AA495" i="17"/>
  <c r="AB495" i="17"/>
  <c r="AC495" i="17"/>
  <c r="AD495" i="17"/>
  <c r="AE495" i="17"/>
  <c r="AF495" i="17"/>
  <c r="U496" i="17"/>
  <c r="V496" i="17"/>
  <c r="W496" i="17"/>
  <c r="X496" i="17"/>
  <c r="Y496" i="17"/>
  <c r="Z496" i="17"/>
  <c r="AA496" i="17"/>
  <c r="AB496" i="17"/>
  <c r="AC496" i="17"/>
  <c r="AD496" i="17"/>
  <c r="AE496" i="17"/>
  <c r="AF496" i="17"/>
  <c r="U497" i="17"/>
  <c r="V497" i="17"/>
  <c r="W497" i="17"/>
  <c r="X497" i="17"/>
  <c r="Y497" i="17"/>
  <c r="Z497" i="17"/>
  <c r="AA497" i="17"/>
  <c r="AB497" i="17"/>
  <c r="AC497" i="17"/>
  <c r="AD497" i="17"/>
  <c r="AE497" i="17"/>
  <c r="AF497" i="17"/>
  <c r="U498" i="17"/>
  <c r="V498" i="17"/>
  <c r="W498" i="17"/>
  <c r="X498" i="17"/>
  <c r="Y498" i="17"/>
  <c r="Z498" i="17"/>
  <c r="AA498" i="17"/>
  <c r="AB498" i="17"/>
  <c r="AC498" i="17"/>
  <c r="AD498" i="17"/>
  <c r="AE498" i="17"/>
  <c r="AF498" i="17"/>
  <c r="U499" i="17"/>
  <c r="V499" i="17"/>
  <c r="W499" i="17"/>
  <c r="X499" i="17"/>
  <c r="Y499" i="17"/>
  <c r="Z499" i="17"/>
  <c r="AA499" i="17"/>
  <c r="AB499" i="17"/>
  <c r="AC499" i="17"/>
  <c r="AD499" i="17"/>
  <c r="AE499" i="17"/>
  <c r="AF499" i="17"/>
  <c r="U500" i="17"/>
  <c r="V500" i="17"/>
  <c r="W500" i="17"/>
  <c r="X500" i="17"/>
  <c r="Y500" i="17"/>
  <c r="Z500" i="17"/>
  <c r="AA500" i="17"/>
  <c r="AB500" i="17"/>
  <c r="AC500" i="17"/>
  <c r="AD500" i="17"/>
  <c r="AE500" i="17"/>
  <c r="AF500" i="17"/>
  <c r="U501" i="17"/>
  <c r="V501" i="17"/>
  <c r="W501" i="17"/>
  <c r="X501" i="17"/>
  <c r="Y501" i="17"/>
  <c r="Z501" i="17"/>
  <c r="AA501" i="17"/>
  <c r="AB501" i="17"/>
  <c r="AC501" i="17"/>
  <c r="AD501" i="17"/>
  <c r="AE501" i="17"/>
  <c r="AF501" i="17"/>
  <c r="U502" i="17"/>
  <c r="V502" i="17"/>
  <c r="W502" i="17"/>
  <c r="X502" i="17"/>
  <c r="Y502" i="17"/>
  <c r="Z502" i="17"/>
  <c r="AA502" i="17"/>
  <c r="AB502" i="17"/>
  <c r="AC502" i="17"/>
  <c r="AD502" i="17"/>
  <c r="AE502" i="17"/>
  <c r="AF502" i="17"/>
  <c r="W3" i="17"/>
  <c r="X3" i="17"/>
  <c r="Y3" i="17"/>
  <c r="Z3" i="17"/>
  <c r="AA3" i="17"/>
  <c r="AB3" i="17"/>
  <c r="AC3" i="17"/>
  <c r="AD3" i="17"/>
  <c r="AE3" i="17"/>
  <c r="AF3" i="17"/>
  <c r="U3" i="17"/>
  <c r="AW6" i="70"/>
  <c r="AX6" i="70"/>
  <c r="AW7" i="70"/>
  <c r="AX7" i="70"/>
  <c r="AW8" i="70"/>
  <c r="AW9" i="70"/>
  <c r="AX9" i="70"/>
  <c r="AW10" i="70"/>
  <c r="AX10" i="70"/>
  <c r="AW11" i="70"/>
  <c r="AX11" i="70"/>
  <c r="AW12" i="70"/>
  <c r="AW13" i="70"/>
  <c r="AW14" i="70"/>
  <c r="AX14" i="70"/>
  <c r="AW15" i="70"/>
  <c r="AX15" i="70"/>
  <c r="AW16" i="70"/>
  <c r="AW17" i="70"/>
  <c r="AW18" i="70"/>
  <c r="AX18" i="70"/>
  <c r="AW19" i="70"/>
  <c r="AX19" i="70"/>
  <c r="AW20" i="70"/>
  <c r="AW21" i="70"/>
  <c r="AW22" i="70"/>
  <c r="AX22" i="70"/>
  <c r="AW23" i="70"/>
  <c r="AX23" i="70"/>
  <c r="AW24" i="70"/>
  <c r="AW25" i="70"/>
  <c r="AX25" i="70"/>
  <c r="AW26" i="70"/>
  <c r="AX26" i="70"/>
  <c r="AW27" i="70"/>
  <c r="AX27" i="70"/>
  <c r="AW28" i="70"/>
  <c r="AW29" i="70"/>
  <c r="AW30" i="70"/>
  <c r="AX30" i="70"/>
  <c r="AW31" i="70"/>
  <c r="AX31" i="70"/>
  <c r="AW32" i="70"/>
  <c r="AW33" i="70"/>
  <c r="AW34" i="70"/>
  <c r="AX34" i="70"/>
  <c r="AW35" i="70"/>
  <c r="AX35" i="70"/>
  <c r="AW36" i="70"/>
  <c r="AW37" i="70"/>
  <c r="AW38" i="70"/>
  <c r="AX38" i="70"/>
  <c r="AW39" i="70"/>
  <c r="AX39" i="70"/>
  <c r="AW40" i="70"/>
  <c r="AW41" i="70"/>
  <c r="AX41" i="70"/>
  <c r="AW42" i="70"/>
  <c r="AX42" i="70"/>
  <c r="AW43" i="70"/>
  <c r="AX43" i="70"/>
  <c r="AW44" i="70"/>
  <c r="AW45" i="70"/>
  <c r="AW46" i="70"/>
  <c r="AX46" i="70"/>
  <c r="AW47" i="70"/>
  <c r="AX47" i="70"/>
  <c r="AW48" i="70"/>
  <c r="AW49" i="70"/>
  <c r="AW50" i="70"/>
  <c r="AX50" i="70"/>
  <c r="AW51" i="70"/>
  <c r="AX51" i="70"/>
  <c r="AW52" i="70"/>
  <c r="AW53" i="70"/>
  <c r="AW54" i="70"/>
  <c r="AX54" i="70"/>
  <c r="AW55" i="70"/>
  <c r="AX55" i="70"/>
  <c r="AW56" i="70"/>
  <c r="AW57" i="70"/>
  <c r="AX57" i="70"/>
  <c r="AW58" i="70"/>
  <c r="AX58" i="70"/>
  <c r="AW59" i="70"/>
  <c r="AX59" i="70"/>
  <c r="AW60" i="70"/>
  <c r="AW61" i="70"/>
  <c r="AW62" i="70"/>
  <c r="AX62" i="70"/>
  <c r="AW63" i="70"/>
  <c r="AX63" i="70"/>
  <c r="AW64" i="70"/>
  <c r="AW65" i="70"/>
  <c r="AW66" i="70"/>
  <c r="AX66" i="70"/>
  <c r="AW67" i="70"/>
  <c r="AX67" i="70"/>
  <c r="AW68" i="70"/>
  <c r="AW69" i="70"/>
  <c r="AW70" i="70"/>
  <c r="AX70" i="70"/>
  <c r="AW71" i="70"/>
  <c r="AX71" i="70"/>
  <c r="AW72" i="70"/>
  <c r="AW73" i="70"/>
  <c r="AX73" i="70"/>
  <c r="AW74" i="70"/>
  <c r="AX74" i="70"/>
  <c r="AW75" i="70"/>
  <c r="AX75" i="70"/>
  <c r="AW76" i="70"/>
  <c r="AW77" i="70"/>
  <c r="AW78" i="70"/>
  <c r="AX78" i="70"/>
  <c r="AW79" i="70"/>
  <c r="AX79" i="70"/>
  <c r="AW80" i="70"/>
  <c r="AW81" i="70"/>
  <c r="AW82" i="70"/>
  <c r="AX82" i="70"/>
  <c r="AW83" i="70"/>
  <c r="AX83" i="70"/>
  <c r="AW84" i="70"/>
  <c r="AW85" i="70"/>
  <c r="AW86" i="70"/>
  <c r="AX86" i="70"/>
  <c r="AW87" i="70"/>
  <c r="AX87" i="70"/>
  <c r="AW88" i="70"/>
  <c r="AW89" i="70"/>
  <c r="AX89" i="70"/>
  <c r="AW90" i="70"/>
  <c r="AX90" i="70"/>
  <c r="AW91" i="70"/>
  <c r="AX91" i="70"/>
  <c r="AW92" i="70"/>
  <c r="AW93" i="70"/>
  <c r="AW94" i="70"/>
  <c r="AX94" i="70"/>
  <c r="AW95" i="70"/>
  <c r="AX95" i="70"/>
  <c r="AW96" i="70"/>
  <c r="AW97" i="70"/>
  <c r="AW98" i="70"/>
  <c r="AX98" i="70"/>
  <c r="AW99" i="70"/>
  <c r="AX99" i="70"/>
  <c r="AW100" i="70"/>
  <c r="AW101" i="70"/>
  <c r="AW102" i="70"/>
  <c r="AX102" i="70"/>
  <c r="AW103" i="70"/>
  <c r="AX103" i="70"/>
  <c r="AW104" i="70"/>
  <c r="AW105" i="70"/>
  <c r="AX105" i="70"/>
  <c r="AW106" i="70"/>
  <c r="AX106" i="70"/>
  <c r="AW107" i="70"/>
  <c r="AX107" i="70"/>
  <c r="AW108" i="70"/>
  <c r="AW109" i="70"/>
  <c r="AW110" i="70"/>
  <c r="AX110" i="70"/>
  <c r="AW111" i="70"/>
  <c r="AX111" i="70"/>
  <c r="AW112" i="70"/>
  <c r="AW113" i="70"/>
  <c r="AW114" i="70"/>
  <c r="AX114" i="70"/>
  <c r="AW115" i="70"/>
  <c r="AX115" i="70"/>
  <c r="AW116" i="70"/>
  <c r="AW117" i="70"/>
  <c r="AW118" i="70"/>
  <c r="AX118" i="70"/>
  <c r="AW119" i="70"/>
  <c r="AX119" i="70"/>
  <c r="AW120" i="70"/>
  <c r="AW121" i="70"/>
  <c r="AX121" i="70"/>
  <c r="AW122" i="70"/>
  <c r="AX122" i="70"/>
  <c r="AW123" i="70"/>
  <c r="AX123" i="70"/>
  <c r="AW124" i="70"/>
  <c r="AW125" i="70"/>
  <c r="AW126" i="70"/>
  <c r="AX126" i="70"/>
  <c r="AW127" i="70"/>
  <c r="AX127" i="70"/>
  <c r="AW128" i="70"/>
  <c r="AW129" i="70"/>
  <c r="AW130" i="70"/>
  <c r="AX130" i="70"/>
  <c r="AW131" i="70"/>
  <c r="AX131" i="70"/>
  <c r="AW132" i="70"/>
  <c r="AW133" i="70"/>
  <c r="AW134" i="70"/>
  <c r="AX134" i="70"/>
  <c r="AW135" i="70"/>
  <c r="AX135" i="70"/>
  <c r="AW136" i="70"/>
  <c r="AW137" i="70"/>
  <c r="AX137" i="70"/>
  <c r="AW138" i="70"/>
  <c r="AX138" i="70"/>
  <c r="AW139" i="70"/>
  <c r="AX139" i="70"/>
  <c r="AW140" i="70"/>
  <c r="AW141" i="70"/>
  <c r="AW142" i="70"/>
  <c r="AX142" i="70"/>
  <c r="AW143" i="70"/>
  <c r="AX143" i="70"/>
  <c r="AW144" i="70"/>
  <c r="AW145" i="70"/>
  <c r="AW146" i="70"/>
  <c r="AX146" i="70"/>
  <c r="AW147" i="70"/>
  <c r="AX147" i="70"/>
  <c r="AW148" i="70"/>
  <c r="AW149" i="70"/>
  <c r="AW150" i="70"/>
  <c r="AX150" i="70"/>
  <c r="AW151" i="70"/>
  <c r="AX151" i="70"/>
  <c r="AW152" i="70"/>
  <c r="AW153" i="70"/>
  <c r="AX153" i="70"/>
  <c r="AW154" i="70"/>
  <c r="AX154" i="70"/>
  <c r="EA5" i="70"/>
  <c r="T10" i="72"/>
  <c r="T7" i="72"/>
  <c r="AX5" i="70"/>
  <c r="AW5" i="70"/>
  <c r="AR4" i="70"/>
  <c r="AQ4" i="70"/>
  <c r="BB5" i="70"/>
  <c r="AH36" i="72" l="1"/>
  <c r="H11" i="72"/>
  <c r="AH20" i="72"/>
  <c r="T6" i="72"/>
  <c r="T8" i="72" s="1"/>
  <c r="T11" i="72" s="1"/>
  <c r="H7" i="72"/>
  <c r="J5" i="70"/>
  <c r="AI3" i="17"/>
  <c r="AH3" i="17"/>
  <c r="G16" i="72"/>
  <c r="C16" i="72"/>
  <c r="AI15" i="72"/>
  <c r="H1" i="17"/>
  <c r="AG62" i="72"/>
  <c r="AG61" i="72"/>
  <c r="AG60" i="72"/>
  <c r="AG59" i="72"/>
  <c r="AG58" i="72"/>
  <c r="AG54" i="72"/>
  <c r="AG53" i="72"/>
  <c r="AG52" i="72"/>
  <c r="AG51" i="72"/>
  <c r="AG50" i="72"/>
  <c r="C268" i="5" l="1"/>
  <c r="C215" i="5"/>
  <c r="M192" i="5"/>
  <c r="L192" i="5"/>
  <c r="K192" i="5"/>
  <c r="J192" i="5"/>
  <c r="I192" i="5"/>
  <c r="H192" i="5"/>
  <c r="G192" i="5"/>
  <c r="F192" i="5"/>
  <c r="E192" i="5"/>
  <c r="D192" i="5"/>
  <c r="C192" i="5"/>
  <c r="B192" i="5"/>
  <c r="D89" i="5"/>
  <c r="BS56" i="71"/>
  <c r="I502" i="17" l="1"/>
  <c r="J502" i="17" s="1"/>
  <c r="K502" i="17" s="1"/>
  <c r="L502" i="17" s="1"/>
  <c r="M502" i="17" s="1"/>
  <c r="N502" i="17" s="1"/>
  <c r="O502" i="17" s="1"/>
  <c r="P502" i="17" s="1"/>
  <c r="Q502" i="17" s="1"/>
  <c r="R502" i="17" s="1"/>
  <c r="S502" i="17" s="1"/>
  <c r="I501" i="17"/>
  <c r="J501" i="17" s="1"/>
  <c r="K501" i="17" s="1"/>
  <c r="L501" i="17" s="1"/>
  <c r="M501" i="17" s="1"/>
  <c r="N501" i="17" s="1"/>
  <c r="O501" i="17" s="1"/>
  <c r="P501" i="17" s="1"/>
  <c r="Q501" i="17" s="1"/>
  <c r="R501" i="17" s="1"/>
  <c r="S501" i="17" s="1"/>
  <c r="J500" i="17"/>
  <c r="K500" i="17" s="1"/>
  <c r="L500" i="17" s="1"/>
  <c r="M500" i="17" s="1"/>
  <c r="N500" i="17" s="1"/>
  <c r="O500" i="17" s="1"/>
  <c r="P500" i="17" s="1"/>
  <c r="Q500" i="17" s="1"/>
  <c r="R500" i="17" s="1"/>
  <c r="S500" i="17" s="1"/>
  <c r="I500" i="17"/>
  <c r="M499" i="17"/>
  <c r="N499" i="17" s="1"/>
  <c r="O499" i="17" s="1"/>
  <c r="P499" i="17" s="1"/>
  <c r="Q499" i="17" s="1"/>
  <c r="R499" i="17" s="1"/>
  <c r="S499" i="17" s="1"/>
  <c r="J499" i="17"/>
  <c r="K499" i="17" s="1"/>
  <c r="L499" i="17" s="1"/>
  <c r="I499" i="17"/>
  <c r="S498" i="17"/>
  <c r="J498" i="17"/>
  <c r="K498" i="17" s="1"/>
  <c r="L498" i="17" s="1"/>
  <c r="M498" i="17" s="1"/>
  <c r="N498" i="17" s="1"/>
  <c r="O498" i="17" s="1"/>
  <c r="P498" i="17" s="1"/>
  <c r="Q498" i="17" s="1"/>
  <c r="R498" i="17" s="1"/>
  <c r="I498" i="17"/>
  <c r="S497" i="17"/>
  <c r="L497" i="17"/>
  <c r="M497" i="17" s="1"/>
  <c r="N497" i="17" s="1"/>
  <c r="O497" i="17" s="1"/>
  <c r="P497" i="17" s="1"/>
  <c r="Q497" i="17" s="1"/>
  <c r="R497" i="17" s="1"/>
  <c r="K497" i="17"/>
  <c r="J497" i="17"/>
  <c r="I497" i="17"/>
  <c r="I496" i="17"/>
  <c r="J496" i="17" s="1"/>
  <c r="K496" i="17" s="1"/>
  <c r="L496" i="17" s="1"/>
  <c r="M496" i="17" s="1"/>
  <c r="N496" i="17" s="1"/>
  <c r="O496" i="17" s="1"/>
  <c r="P496" i="17" s="1"/>
  <c r="Q496" i="17" s="1"/>
  <c r="R496" i="17" s="1"/>
  <c r="S496" i="17" s="1"/>
  <c r="K495" i="17"/>
  <c r="L495" i="17" s="1"/>
  <c r="M495" i="17" s="1"/>
  <c r="N495" i="17" s="1"/>
  <c r="O495" i="17" s="1"/>
  <c r="P495" i="17" s="1"/>
  <c r="Q495" i="17" s="1"/>
  <c r="R495" i="17" s="1"/>
  <c r="S495" i="17" s="1"/>
  <c r="J495" i="17"/>
  <c r="I495" i="17"/>
  <c r="L494" i="17"/>
  <c r="M494" i="17" s="1"/>
  <c r="N494" i="17" s="1"/>
  <c r="O494" i="17" s="1"/>
  <c r="P494" i="17" s="1"/>
  <c r="Q494" i="17" s="1"/>
  <c r="R494" i="17" s="1"/>
  <c r="S494" i="17" s="1"/>
  <c r="I494" i="17"/>
  <c r="J494" i="17" s="1"/>
  <c r="K494" i="17" s="1"/>
  <c r="Q493" i="17"/>
  <c r="R493" i="17" s="1"/>
  <c r="S493" i="17" s="1"/>
  <c r="I493" i="17"/>
  <c r="J493" i="17" s="1"/>
  <c r="K493" i="17" s="1"/>
  <c r="L493" i="17" s="1"/>
  <c r="M493" i="17" s="1"/>
  <c r="N493" i="17" s="1"/>
  <c r="O493" i="17" s="1"/>
  <c r="P493" i="17" s="1"/>
  <c r="J492" i="17"/>
  <c r="K492" i="17" s="1"/>
  <c r="L492" i="17" s="1"/>
  <c r="M492" i="17" s="1"/>
  <c r="N492" i="17" s="1"/>
  <c r="O492" i="17" s="1"/>
  <c r="P492" i="17" s="1"/>
  <c r="Q492" i="17" s="1"/>
  <c r="R492" i="17" s="1"/>
  <c r="S492" i="17" s="1"/>
  <c r="I492" i="17"/>
  <c r="M491" i="17"/>
  <c r="N491" i="17" s="1"/>
  <c r="O491" i="17" s="1"/>
  <c r="P491" i="17" s="1"/>
  <c r="Q491" i="17" s="1"/>
  <c r="R491" i="17" s="1"/>
  <c r="S491" i="17" s="1"/>
  <c r="J491" i="17"/>
  <c r="K491" i="17" s="1"/>
  <c r="L491" i="17" s="1"/>
  <c r="I491" i="17"/>
  <c r="I490" i="17"/>
  <c r="J490" i="17" s="1"/>
  <c r="K490" i="17" s="1"/>
  <c r="L490" i="17" s="1"/>
  <c r="M490" i="17" s="1"/>
  <c r="N490" i="17" s="1"/>
  <c r="O490" i="17" s="1"/>
  <c r="P490" i="17" s="1"/>
  <c r="Q490" i="17" s="1"/>
  <c r="R490" i="17" s="1"/>
  <c r="S490" i="17" s="1"/>
  <c r="K489" i="17"/>
  <c r="L489" i="17" s="1"/>
  <c r="M489" i="17" s="1"/>
  <c r="N489" i="17" s="1"/>
  <c r="O489" i="17" s="1"/>
  <c r="P489" i="17" s="1"/>
  <c r="Q489" i="17" s="1"/>
  <c r="R489" i="17" s="1"/>
  <c r="S489" i="17" s="1"/>
  <c r="I489" i="17"/>
  <c r="J489" i="17" s="1"/>
  <c r="Q488" i="17"/>
  <c r="R488" i="17" s="1"/>
  <c r="S488" i="17" s="1"/>
  <c r="N488" i="17"/>
  <c r="O488" i="17" s="1"/>
  <c r="P488" i="17" s="1"/>
  <c r="I488" i="17"/>
  <c r="J488" i="17" s="1"/>
  <c r="K488" i="17" s="1"/>
  <c r="L488" i="17" s="1"/>
  <c r="M488" i="17" s="1"/>
  <c r="L487" i="17"/>
  <c r="M487" i="17" s="1"/>
  <c r="N487" i="17" s="1"/>
  <c r="O487" i="17" s="1"/>
  <c r="P487" i="17" s="1"/>
  <c r="Q487" i="17" s="1"/>
  <c r="R487" i="17" s="1"/>
  <c r="S487" i="17" s="1"/>
  <c r="K487" i="17"/>
  <c r="I487" i="17"/>
  <c r="J487" i="17" s="1"/>
  <c r="M486" i="17"/>
  <c r="N486" i="17" s="1"/>
  <c r="O486" i="17" s="1"/>
  <c r="P486" i="17" s="1"/>
  <c r="Q486" i="17" s="1"/>
  <c r="R486" i="17" s="1"/>
  <c r="S486" i="17" s="1"/>
  <c r="J486" i="17"/>
  <c r="K486" i="17" s="1"/>
  <c r="L486" i="17" s="1"/>
  <c r="I486" i="17"/>
  <c r="J485" i="17"/>
  <c r="K485" i="17" s="1"/>
  <c r="L485" i="17" s="1"/>
  <c r="M485" i="17" s="1"/>
  <c r="N485" i="17" s="1"/>
  <c r="O485" i="17" s="1"/>
  <c r="P485" i="17" s="1"/>
  <c r="Q485" i="17" s="1"/>
  <c r="R485" i="17" s="1"/>
  <c r="S485" i="17" s="1"/>
  <c r="I485" i="17"/>
  <c r="S484" i="17"/>
  <c r="J484" i="17"/>
  <c r="K484" i="17" s="1"/>
  <c r="L484" i="17" s="1"/>
  <c r="M484" i="17" s="1"/>
  <c r="N484" i="17" s="1"/>
  <c r="O484" i="17" s="1"/>
  <c r="P484" i="17" s="1"/>
  <c r="Q484" i="17" s="1"/>
  <c r="R484" i="17" s="1"/>
  <c r="I484" i="17"/>
  <c r="I483" i="17"/>
  <c r="J483" i="17" s="1"/>
  <c r="K483" i="17" s="1"/>
  <c r="L483" i="17" s="1"/>
  <c r="M483" i="17" s="1"/>
  <c r="N483" i="17" s="1"/>
  <c r="O483" i="17" s="1"/>
  <c r="P483" i="17" s="1"/>
  <c r="Q483" i="17" s="1"/>
  <c r="R483" i="17" s="1"/>
  <c r="S483" i="17" s="1"/>
  <c r="K482" i="17"/>
  <c r="L482" i="17" s="1"/>
  <c r="M482" i="17" s="1"/>
  <c r="N482" i="17" s="1"/>
  <c r="O482" i="17" s="1"/>
  <c r="P482" i="17" s="1"/>
  <c r="Q482" i="17" s="1"/>
  <c r="R482" i="17" s="1"/>
  <c r="S482" i="17" s="1"/>
  <c r="J482" i="17"/>
  <c r="I482" i="17"/>
  <c r="L481" i="17"/>
  <c r="M481" i="17" s="1"/>
  <c r="N481" i="17" s="1"/>
  <c r="O481" i="17" s="1"/>
  <c r="P481" i="17" s="1"/>
  <c r="Q481" i="17" s="1"/>
  <c r="R481" i="17" s="1"/>
  <c r="S481" i="17" s="1"/>
  <c r="I481" i="17"/>
  <c r="J481" i="17" s="1"/>
  <c r="K481" i="17" s="1"/>
  <c r="I480" i="17"/>
  <c r="J480" i="17" s="1"/>
  <c r="K480" i="17" s="1"/>
  <c r="L480" i="17" s="1"/>
  <c r="M480" i="17" s="1"/>
  <c r="N480" i="17" s="1"/>
  <c r="O480" i="17" s="1"/>
  <c r="P480" i="17" s="1"/>
  <c r="Q480" i="17" s="1"/>
  <c r="R480" i="17" s="1"/>
  <c r="S480" i="17" s="1"/>
  <c r="Q479" i="17"/>
  <c r="R479" i="17" s="1"/>
  <c r="S479" i="17" s="1"/>
  <c r="J479" i="17"/>
  <c r="K479" i="17" s="1"/>
  <c r="L479" i="17" s="1"/>
  <c r="M479" i="17" s="1"/>
  <c r="N479" i="17" s="1"/>
  <c r="O479" i="17" s="1"/>
  <c r="P479" i="17" s="1"/>
  <c r="I479" i="17"/>
  <c r="J478" i="17"/>
  <c r="K478" i="17" s="1"/>
  <c r="L478" i="17" s="1"/>
  <c r="M478" i="17" s="1"/>
  <c r="N478" i="17" s="1"/>
  <c r="O478" i="17" s="1"/>
  <c r="P478" i="17" s="1"/>
  <c r="Q478" i="17" s="1"/>
  <c r="R478" i="17" s="1"/>
  <c r="S478" i="17" s="1"/>
  <c r="I478" i="17"/>
  <c r="O477" i="17"/>
  <c r="P477" i="17" s="1"/>
  <c r="Q477" i="17" s="1"/>
  <c r="R477" i="17" s="1"/>
  <c r="S477" i="17" s="1"/>
  <c r="I477" i="17"/>
  <c r="J477" i="17" s="1"/>
  <c r="K477" i="17" s="1"/>
  <c r="L477" i="17" s="1"/>
  <c r="M477" i="17" s="1"/>
  <c r="N477" i="17" s="1"/>
  <c r="J476" i="17"/>
  <c r="K476" i="17" s="1"/>
  <c r="L476" i="17" s="1"/>
  <c r="M476" i="17" s="1"/>
  <c r="N476" i="17" s="1"/>
  <c r="O476" i="17" s="1"/>
  <c r="P476" i="17" s="1"/>
  <c r="Q476" i="17" s="1"/>
  <c r="R476" i="17" s="1"/>
  <c r="S476" i="17" s="1"/>
  <c r="I476" i="17"/>
  <c r="O475" i="17"/>
  <c r="P475" i="17" s="1"/>
  <c r="Q475" i="17" s="1"/>
  <c r="R475" i="17" s="1"/>
  <c r="S475" i="17" s="1"/>
  <c r="K475" i="17"/>
  <c r="L475" i="17" s="1"/>
  <c r="M475" i="17" s="1"/>
  <c r="N475" i="17" s="1"/>
  <c r="J475" i="17"/>
  <c r="I475" i="17"/>
  <c r="Q474" i="17"/>
  <c r="R474" i="17" s="1"/>
  <c r="S474" i="17" s="1"/>
  <c r="I474" i="17"/>
  <c r="J474" i="17" s="1"/>
  <c r="K474" i="17" s="1"/>
  <c r="L474" i="17" s="1"/>
  <c r="M474" i="17" s="1"/>
  <c r="N474" i="17" s="1"/>
  <c r="O474" i="17" s="1"/>
  <c r="P474" i="17" s="1"/>
  <c r="I473" i="17"/>
  <c r="J473" i="17" s="1"/>
  <c r="K473" i="17" s="1"/>
  <c r="L473" i="17" s="1"/>
  <c r="M473" i="17" s="1"/>
  <c r="N473" i="17" s="1"/>
  <c r="O473" i="17" s="1"/>
  <c r="P473" i="17" s="1"/>
  <c r="Q473" i="17" s="1"/>
  <c r="R473" i="17" s="1"/>
  <c r="S473" i="17" s="1"/>
  <c r="I472" i="17"/>
  <c r="J472" i="17" s="1"/>
  <c r="K472" i="17" s="1"/>
  <c r="L472" i="17" s="1"/>
  <c r="M472" i="17" s="1"/>
  <c r="N472" i="17" s="1"/>
  <c r="O472" i="17" s="1"/>
  <c r="P472" i="17" s="1"/>
  <c r="Q472" i="17" s="1"/>
  <c r="R472" i="17" s="1"/>
  <c r="S472" i="17" s="1"/>
  <c r="S471" i="17"/>
  <c r="J471" i="17"/>
  <c r="K471" i="17" s="1"/>
  <c r="L471" i="17" s="1"/>
  <c r="M471" i="17" s="1"/>
  <c r="N471" i="17" s="1"/>
  <c r="O471" i="17" s="1"/>
  <c r="P471" i="17" s="1"/>
  <c r="Q471" i="17" s="1"/>
  <c r="R471" i="17" s="1"/>
  <c r="I471" i="17"/>
  <c r="J470" i="17"/>
  <c r="K470" i="17" s="1"/>
  <c r="L470" i="17" s="1"/>
  <c r="M470" i="17" s="1"/>
  <c r="N470" i="17" s="1"/>
  <c r="O470" i="17" s="1"/>
  <c r="P470" i="17" s="1"/>
  <c r="Q470" i="17" s="1"/>
  <c r="R470" i="17" s="1"/>
  <c r="S470" i="17" s="1"/>
  <c r="I470" i="17"/>
  <c r="P469" i="17"/>
  <c r="Q469" i="17" s="1"/>
  <c r="R469" i="17" s="1"/>
  <c r="S469" i="17" s="1"/>
  <c r="O469" i="17"/>
  <c r="I469" i="17"/>
  <c r="J469" i="17" s="1"/>
  <c r="K469" i="17" s="1"/>
  <c r="L469" i="17" s="1"/>
  <c r="M469" i="17" s="1"/>
  <c r="N469" i="17" s="1"/>
  <c r="J468" i="17"/>
  <c r="K468" i="17" s="1"/>
  <c r="L468" i="17" s="1"/>
  <c r="M468" i="17" s="1"/>
  <c r="N468" i="17" s="1"/>
  <c r="O468" i="17" s="1"/>
  <c r="P468" i="17" s="1"/>
  <c r="Q468" i="17" s="1"/>
  <c r="R468" i="17" s="1"/>
  <c r="S468" i="17" s="1"/>
  <c r="I468" i="17"/>
  <c r="M467" i="17"/>
  <c r="N467" i="17" s="1"/>
  <c r="O467" i="17" s="1"/>
  <c r="P467" i="17" s="1"/>
  <c r="Q467" i="17" s="1"/>
  <c r="R467" i="17" s="1"/>
  <c r="S467" i="17" s="1"/>
  <c r="K467" i="17"/>
  <c r="L467" i="17" s="1"/>
  <c r="J467" i="17"/>
  <c r="I467" i="17"/>
  <c r="K466" i="17"/>
  <c r="L466" i="17" s="1"/>
  <c r="M466" i="17" s="1"/>
  <c r="N466" i="17" s="1"/>
  <c r="O466" i="17" s="1"/>
  <c r="P466" i="17" s="1"/>
  <c r="Q466" i="17" s="1"/>
  <c r="R466" i="17" s="1"/>
  <c r="S466" i="17" s="1"/>
  <c r="I466" i="17"/>
  <c r="J466" i="17" s="1"/>
  <c r="S465" i="17"/>
  <c r="I465" i="17"/>
  <c r="J465" i="17" s="1"/>
  <c r="K465" i="17" s="1"/>
  <c r="L465" i="17" s="1"/>
  <c r="M465" i="17" s="1"/>
  <c r="N465" i="17" s="1"/>
  <c r="O465" i="17" s="1"/>
  <c r="P465" i="17" s="1"/>
  <c r="Q465" i="17" s="1"/>
  <c r="R465" i="17" s="1"/>
  <c r="O464" i="17"/>
  <c r="P464" i="17" s="1"/>
  <c r="Q464" i="17" s="1"/>
  <c r="R464" i="17" s="1"/>
  <c r="S464" i="17" s="1"/>
  <c r="I464" i="17"/>
  <c r="J464" i="17" s="1"/>
  <c r="K464" i="17" s="1"/>
  <c r="L464" i="17" s="1"/>
  <c r="M464" i="17" s="1"/>
  <c r="N464" i="17" s="1"/>
  <c r="K463" i="17"/>
  <c r="L463" i="17" s="1"/>
  <c r="M463" i="17" s="1"/>
  <c r="N463" i="17" s="1"/>
  <c r="O463" i="17" s="1"/>
  <c r="P463" i="17" s="1"/>
  <c r="Q463" i="17" s="1"/>
  <c r="R463" i="17" s="1"/>
  <c r="S463" i="17" s="1"/>
  <c r="J463" i="17"/>
  <c r="I463" i="17"/>
  <c r="L462" i="17"/>
  <c r="M462" i="17" s="1"/>
  <c r="N462" i="17" s="1"/>
  <c r="O462" i="17" s="1"/>
  <c r="P462" i="17" s="1"/>
  <c r="Q462" i="17" s="1"/>
  <c r="R462" i="17" s="1"/>
  <c r="S462" i="17" s="1"/>
  <c r="I462" i="17"/>
  <c r="J462" i="17" s="1"/>
  <c r="K462" i="17" s="1"/>
  <c r="R461" i="17"/>
  <c r="S461" i="17" s="1"/>
  <c r="Q461" i="17"/>
  <c r="I461" i="17"/>
  <c r="J461" i="17" s="1"/>
  <c r="K461" i="17" s="1"/>
  <c r="L461" i="17" s="1"/>
  <c r="M461" i="17" s="1"/>
  <c r="N461" i="17" s="1"/>
  <c r="O461" i="17" s="1"/>
  <c r="P461" i="17" s="1"/>
  <c r="L460" i="17"/>
  <c r="M460" i="17" s="1"/>
  <c r="N460" i="17" s="1"/>
  <c r="O460" i="17" s="1"/>
  <c r="P460" i="17" s="1"/>
  <c r="Q460" i="17" s="1"/>
  <c r="R460" i="17" s="1"/>
  <c r="S460" i="17" s="1"/>
  <c r="J460" i="17"/>
  <c r="K460" i="17" s="1"/>
  <c r="I460" i="17"/>
  <c r="O459" i="17"/>
  <c r="P459" i="17" s="1"/>
  <c r="Q459" i="17" s="1"/>
  <c r="R459" i="17" s="1"/>
  <c r="S459" i="17" s="1"/>
  <c r="M459" i="17"/>
  <c r="N459" i="17" s="1"/>
  <c r="J459" i="17"/>
  <c r="K459" i="17" s="1"/>
  <c r="L459" i="17" s="1"/>
  <c r="I459" i="17"/>
  <c r="J458" i="17"/>
  <c r="K458" i="17" s="1"/>
  <c r="L458" i="17" s="1"/>
  <c r="M458" i="17" s="1"/>
  <c r="N458" i="17" s="1"/>
  <c r="O458" i="17" s="1"/>
  <c r="P458" i="17" s="1"/>
  <c r="Q458" i="17" s="1"/>
  <c r="R458" i="17" s="1"/>
  <c r="S458" i="17" s="1"/>
  <c r="I458" i="17"/>
  <c r="K457" i="17"/>
  <c r="L457" i="17" s="1"/>
  <c r="M457" i="17" s="1"/>
  <c r="N457" i="17" s="1"/>
  <c r="O457" i="17" s="1"/>
  <c r="P457" i="17" s="1"/>
  <c r="Q457" i="17" s="1"/>
  <c r="R457" i="17" s="1"/>
  <c r="S457" i="17" s="1"/>
  <c r="I457" i="17"/>
  <c r="J457" i="17" s="1"/>
  <c r="I456" i="17"/>
  <c r="J456" i="17" s="1"/>
  <c r="K456" i="17" s="1"/>
  <c r="L456" i="17" s="1"/>
  <c r="M456" i="17" s="1"/>
  <c r="N456" i="17" s="1"/>
  <c r="O456" i="17" s="1"/>
  <c r="P456" i="17" s="1"/>
  <c r="Q456" i="17" s="1"/>
  <c r="R456" i="17" s="1"/>
  <c r="S456" i="17" s="1"/>
  <c r="L455" i="17"/>
  <c r="M455" i="17" s="1"/>
  <c r="N455" i="17" s="1"/>
  <c r="O455" i="17" s="1"/>
  <c r="P455" i="17" s="1"/>
  <c r="Q455" i="17" s="1"/>
  <c r="R455" i="17" s="1"/>
  <c r="S455" i="17" s="1"/>
  <c r="K455" i="17"/>
  <c r="I455" i="17"/>
  <c r="J455" i="17" s="1"/>
  <c r="M454" i="17"/>
  <c r="N454" i="17" s="1"/>
  <c r="O454" i="17" s="1"/>
  <c r="P454" i="17" s="1"/>
  <c r="Q454" i="17" s="1"/>
  <c r="R454" i="17" s="1"/>
  <c r="S454" i="17" s="1"/>
  <c r="J454" i="17"/>
  <c r="K454" i="17" s="1"/>
  <c r="L454" i="17" s="1"/>
  <c r="I454" i="17"/>
  <c r="J453" i="17"/>
  <c r="K453" i="17" s="1"/>
  <c r="L453" i="17" s="1"/>
  <c r="M453" i="17" s="1"/>
  <c r="N453" i="17" s="1"/>
  <c r="O453" i="17" s="1"/>
  <c r="P453" i="17" s="1"/>
  <c r="Q453" i="17" s="1"/>
  <c r="R453" i="17" s="1"/>
  <c r="S453" i="17" s="1"/>
  <c r="I453" i="17"/>
  <c r="S452" i="17"/>
  <c r="J452" i="17"/>
  <c r="K452" i="17" s="1"/>
  <c r="L452" i="17" s="1"/>
  <c r="M452" i="17" s="1"/>
  <c r="N452" i="17" s="1"/>
  <c r="O452" i="17" s="1"/>
  <c r="P452" i="17" s="1"/>
  <c r="Q452" i="17" s="1"/>
  <c r="R452" i="17" s="1"/>
  <c r="I452" i="17"/>
  <c r="K451" i="17"/>
  <c r="L451" i="17" s="1"/>
  <c r="M451" i="17" s="1"/>
  <c r="N451" i="17" s="1"/>
  <c r="O451" i="17" s="1"/>
  <c r="P451" i="17" s="1"/>
  <c r="Q451" i="17" s="1"/>
  <c r="R451" i="17" s="1"/>
  <c r="S451" i="17" s="1"/>
  <c r="J451" i="17"/>
  <c r="I451" i="17"/>
  <c r="P450" i="17"/>
  <c r="Q450" i="17" s="1"/>
  <c r="R450" i="17" s="1"/>
  <c r="S450" i="17" s="1"/>
  <c r="I450" i="17"/>
  <c r="J450" i="17" s="1"/>
  <c r="K450" i="17" s="1"/>
  <c r="L450" i="17" s="1"/>
  <c r="M450" i="17" s="1"/>
  <c r="N450" i="17" s="1"/>
  <c r="O450" i="17" s="1"/>
  <c r="L449" i="17"/>
  <c r="M449" i="17" s="1"/>
  <c r="N449" i="17" s="1"/>
  <c r="O449" i="17" s="1"/>
  <c r="P449" i="17" s="1"/>
  <c r="Q449" i="17" s="1"/>
  <c r="R449" i="17" s="1"/>
  <c r="S449" i="17" s="1"/>
  <c r="K449" i="17"/>
  <c r="I449" i="17"/>
  <c r="J449" i="17" s="1"/>
  <c r="N448" i="17"/>
  <c r="O448" i="17" s="1"/>
  <c r="P448" i="17" s="1"/>
  <c r="Q448" i="17" s="1"/>
  <c r="R448" i="17" s="1"/>
  <c r="S448" i="17" s="1"/>
  <c r="I448" i="17"/>
  <c r="J448" i="17" s="1"/>
  <c r="K448" i="17" s="1"/>
  <c r="L448" i="17" s="1"/>
  <c r="M448" i="17" s="1"/>
  <c r="S447" i="17"/>
  <c r="R447" i="17"/>
  <c r="I447" i="17"/>
  <c r="J447" i="17" s="1"/>
  <c r="K447" i="17" s="1"/>
  <c r="L447" i="17" s="1"/>
  <c r="M447" i="17" s="1"/>
  <c r="N447" i="17" s="1"/>
  <c r="O447" i="17" s="1"/>
  <c r="P447" i="17" s="1"/>
  <c r="Q447" i="17" s="1"/>
  <c r="J446" i="17"/>
  <c r="K446" i="17" s="1"/>
  <c r="L446" i="17" s="1"/>
  <c r="M446" i="17" s="1"/>
  <c r="N446" i="17" s="1"/>
  <c r="O446" i="17" s="1"/>
  <c r="P446" i="17" s="1"/>
  <c r="Q446" i="17" s="1"/>
  <c r="R446" i="17" s="1"/>
  <c r="S446" i="17" s="1"/>
  <c r="I446" i="17"/>
  <c r="O445" i="17"/>
  <c r="P445" i="17" s="1"/>
  <c r="Q445" i="17" s="1"/>
  <c r="R445" i="17" s="1"/>
  <c r="S445" i="17" s="1"/>
  <c r="J445" i="17"/>
  <c r="K445" i="17" s="1"/>
  <c r="L445" i="17" s="1"/>
  <c r="M445" i="17" s="1"/>
  <c r="N445" i="17" s="1"/>
  <c r="I445" i="17"/>
  <c r="L444" i="17"/>
  <c r="M444" i="17" s="1"/>
  <c r="N444" i="17" s="1"/>
  <c r="O444" i="17" s="1"/>
  <c r="P444" i="17" s="1"/>
  <c r="Q444" i="17" s="1"/>
  <c r="R444" i="17" s="1"/>
  <c r="S444" i="17" s="1"/>
  <c r="J444" i="17"/>
  <c r="K444" i="17" s="1"/>
  <c r="I444" i="17"/>
  <c r="K443" i="17"/>
  <c r="L443" i="17" s="1"/>
  <c r="M443" i="17" s="1"/>
  <c r="N443" i="17" s="1"/>
  <c r="O443" i="17" s="1"/>
  <c r="P443" i="17" s="1"/>
  <c r="Q443" i="17" s="1"/>
  <c r="R443" i="17" s="1"/>
  <c r="S443" i="17" s="1"/>
  <c r="J443" i="17"/>
  <c r="I443" i="17"/>
  <c r="S442" i="17"/>
  <c r="J442" i="17"/>
  <c r="K442" i="17" s="1"/>
  <c r="L442" i="17" s="1"/>
  <c r="M442" i="17" s="1"/>
  <c r="N442" i="17" s="1"/>
  <c r="O442" i="17" s="1"/>
  <c r="P442" i="17" s="1"/>
  <c r="Q442" i="17" s="1"/>
  <c r="R442" i="17" s="1"/>
  <c r="I442" i="17"/>
  <c r="N441" i="17"/>
  <c r="O441" i="17" s="1"/>
  <c r="P441" i="17" s="1"/>
  <c r="Q441" i="17" s="1"/>
  <c r="R441" i="17" s="1"/>
  <c r="S441" i="17" s="1"/>
  <c r="I441" i="17"/>
  <c r="J441" i="17" s="1"/>
  <c r="K441" i="17" s="1"/>
  <c r="L441" i="17" s="1"/>
  <c r="M441" i="17" s="1"/>
  <c r="O440" i="17"/>
  <c r="P440" i="17" s="1"/>
  <c r="Q440" i="17" s="1"/>
  <c r="R440" i="17" s="1"/>
  <c r="S440" i="17" s="1"/>
  <c r="N440" i="17"/>
  <c r="I440" i="17"/>
  <c r="J440" i="17" s="1"/>
  <c r="K440" i="17" s="1"/>
  <c r="L440" i="17" s="1"/>
  <c r="M440" i="17" s="1"/>
  <c r="K439" i="17"/>
  <c r="L439" i="17" s="1"/>
  <c r="M439" i="17" s="1"/>
  <c r="N439" i="17" s="1"/>
  <c r="O439" i="17" s="1"/>
  <c r="P439" i="17" s="1"/>
  <c r="Q439" i="17" s="1"/>
  <c r="R439" i="17" s="1"/>
  <c r="S439" i="17" s="1"/>
  <c r="I439" i="17"/>
  <c r="J439" i="17" s="1"/>
  <c r="L438" i="17"/>
  <c r="M438" i="17" s="1"/>
  <c r="N438" i="17" s="1"/>
  <c r="O438" i="17" s="1"/>
  <c r="P438" i="17" s="1"/>
  <c r="Q438" i="17" s="1"/>
  <c r="R438" i="17" s="1"/>
  <c r="S438" i="17" s="1"/>
  <c r="J438" i="17"/>
  <c r="K438" i="17" s="1"/>
  <c r="I438" i="17"/>
  <c r="J437" i="17"/>
  <c r="K437" i="17" s="1"/>
  <c r="L437" i="17" s="1"/>
  <c r="M437" i="17" s="1"/>
  <c r="N437" i="17" s="1"/>
  <c r="O437" i="17" s="1"/>
  <c r="P437" i="17" s="1"/>
  <c r="Q437" i="17" s="1"/>
  <c r="R437" i="17" s="1"/>
  <c r="S437" i="17" s="1"/>
  <c r="I437" i="17"/>
  <c r="L436" i="17"/>
  <c r="M436" i="17" s="1"/>
  <c r="N436" i="17" s="1"/>
  <c r="O436" i="17" s="1"/>
  <c r="P436" i="17" s="1"/>
  <c r="Q436" i="17" s="1"/>
  <c r="R436" i="17" s="1"/>
  <c r="S436" i="17" s="1"/>
  <c r="K436" i="17"/>
  <c r="J436" i="17"/>
  <c r="I436" i="17"/>
  <c r="N435" i="17"/>
  <c r="O435" i="17" s="1"/>
  <c r="P435" i="17" s="1"/>
  <c r="Q435" i="17" s="1"/>
  <c r="R435" i="17" s="1"/>
  <c r="S435" i="17" s="1"/>
  <c r="M435" i="17"/>
  <c r="J435" i="17"/>
  <c r="K435" i="17" s="1"/>
  <c r="L435" i="17" s="1"/>
  <c r="I435" i="17"/>
  <c r="O434" i="17"/>
  <c r="P434" i="17" s="1"/>
  <c r="Q434" i="17" s="1"/>
  <c r="R434" i="17" s="1"/>
  <c r="S434" i="17" s="1"/>
  <c r="J434" i="17"/>
  <c r="K434" i="17" s="1"/>
  <c r="L434" i="17" s="1"/>
  <c r="M434" i="17" s="1"/>
  <c r="N434" i="17" s="1"/>
  <c r="I434" i="17"/>
  <c r="M433" i="17"/>
  <c r="N433" i="17" s="1"/>
  <c r="O433" i="17" s="1"/>
  <c r="P433" i="17" s="1"/>
  <c r="Q433" i="17" s="1"/>
  <c r="R433" i="17" s="1"/>
  <c r="S433" i="17" s="1"/>
  <c r="K433" i="17"/>
  <c r="L433" i="17" s="1"/>
  <c r="J433" i="17"/>
  <c r="I433" i="17"/>
  <c r="N432" i="17"/>
  <c r="O432" i="17" s="1"/>
  <c r="P432" i="17" s="1"/>
  <c r="Q432" i="17" s="1"/>
  <c r="R432" i="17" s="1"/>
  <c r="S432" i="17" s="1"/>
  <c r="M432" i="17"/>
  <c r="I432" i="17"/>
  <c r="J432" i="17" s="1"/>
  <c r="K432" i="17" s="1"/>
  <c r="L432" i="17" s="1"/>
  <c r="K431" i="17"/>
  <c r="L431" i="17" s="1"/>
  <c r="M431" i="17" s="1"/>
  <c r="N431" i="17" s="1"/>
  <c r="O431" i="17" s="1"/>
  <c r="P431" i="17" s="1"/>
  <c r="Q431" i="17" s="1"/>
  <c r="R431" i="17" s="1"/>
  <c r="S431" i="17" s="1"/>
  <c r="I431" i="17"/>
  <c r="J431" i="17" s="1"/>
  <c r="S430" i="17"/>
  <c r="K430" i="17"/>
  <c r="L430" i="17" s="1"/>
  <c r="M430" i="17" s="1"/>
  <c r="N430" i="17" s="1"/>
  <c r="O430" i="17" s="1"/>
  <c r="P430" i="17" s="1"/>
  <c r="Q430" i="17" s="1"/>
  <c r="R430" i="17" s="1"/>
  <c r="I430" i="17"/>
  <c r="J430" i="17" s="1"/>
  <c r="I429" i="17"/>
  <c r="J429" i="17" s="1"/>
  <c r="K429" i="17" s="1"/>
  <c r="L429" i="17" s="1"/>
  <c r="M429" i="17" s="1"/>
  <c r="N429" i="17" s="1"/>
  <c r="O429" i="17" s="1"/>
  <c r="P429" i="17" s="1"/>
  <c r="Q429" i="17" s="1"/>
  <c r="R429" i="17" s="1"/>
  <c r="S429" i="17" s="1"/>
  <c r="L428" i="17"/>
  <c r="M428" i="17" s="1"/>
  <c r="N428" i="17" s="1"/>
  <c r="O428" i="17" s="1"/>
  <c r="P428" i="17" s="1"/>
  <c r="Q428" i="17" s="1"/>
  <c r="R428" i="17" s="1"/>
  <c r="S428" i="17" s="1"/>
  <c r="J428" i="17"/>
  <c r="K428" i="17" s="1"/>
  <c r="I428" i="17"/>
  <c r="L427" i="17"/>
  <c r="M427" i="17" s="1"/>
  <c r="N427" i="17" s="1"/>
  <c r="O427" i="17" s="1"/>
  <c r="P427" i="17" s="1"/>
  <c r="Q427" i="17" s="1"/>
  <c r="R427" i="17" s="1"/>
  <c r="S427" i="17" s="1"/>
  <c r="J427" i="17"/>
  <c r="K427" i="17" s="1"/>
  <c r="I427" i="17"/>
  <c r="J426" i="17"/>
  <c r="K426" i="17" s="1"/>
  <c r="L426" i="17" s="1"/>
  <c r="M426" i="17" s="1"/>
  <c r="N426" i="17" s="1"/>
  <c r="O426" i="17" s="1"/>
  <c r="P426" i="17" s="1"/>
  <c r="Q426" i="17" s="1"/>
  <c r="R426" i="17" s="1"/>
  <c r="S426" i="17" s="1"/>
  <c r="I426" i="17"/>
  <c r="K425" i="17"/>
  <c r="L425" i="17" s="1"/>
  <c r="M425" i="17" s="1"/>
  <c r="N425" i="17" s="1"/>
  <c r="O425" i="17" s="1"/>
  <c r="P425" i="17" s="1"/>
  <c r="Q425" i="17" s="1"/>
  <c r="R425" i="17" s="1"/>
  <c r="S425" i="17" s="1"/>
  <c r="J425" i="17"/>
  <c r="I425" i="17"/>
  <c r="M424" i="17"/>
  <c r="N424" i="17" s="1"/>
  <c r="O424" i="17" s="1"/>
  <c r="P424" i="17" s="1"/>
  <c r="Q424" i="17" s="1"/>
  <c r="R424" i="17" s="1"/>
  <c r="S424" i="17" s="1"/>
  <c r="I424" i="17"/>
  <c r="J424" i="17" s="1"/>
  <c r="K424" i="17" s="1"/>
  <c r="L424" i="17" s="1"/>
  <c r="Q423" i="17"/>
  <c r="R423" i="17" s="1"/>
  <c r="S423" i="17" s="1"/>
  <c r="I423" i="17"/>
  <c r="J423" i="17" s="1"/>
  <c r="K423" i="17" s="1"/>
  <c r="L423" i="17" s="1"/>
  <c r="M423" i="17" s="1"/>
  <c r="N423" i="17" s="1"/>
  <c r="O423" i="17" s="1"/>
  <c r="P423" i="17" s="1"/>
  <c r="I422" i="17"/>
  <c r="J422" i="17" s="1"/>
  <c r="K422" i="17" s="1"/>
  <c r="L422" i="17" s="1"/>
  <c r="M422" i="17" s="1"/>
  <c r="N422" i="17" s="1"/>
  <c r="O422" i="17" s="1"/>
  <c r="P422" i="17" s="1"/>
  <c r="Q422" i="17" s="1"/>
  <c r="R422" i="17" s="1"/>
  <c r="S422" i="17" s="1"/>
  <c r="N421" i="17"/>
  <c r="O421" i="17" s="1"/>
  <c r="P421" i="17" s="1"/>
  <c r="Q421" i="17" s="1"/>
  <c r="R421" i="17" s="1"/>
  <c r="S421" i="17" s="1"/>
  <c r="I421" i="17"/>
  <c r="J421" i="17" s="1"/>
  <c r="K421" i="17" s="1"/>
  <c r="L421" i="17" s="1"/>
  <c r="M421" i="17" s="1"/>
  <c r="R420" i="17"/>
  <c r="S420" i="17" s="1"/>
  <c r="J420" i="17"/>
  <c r="K420" i="17" s="1"/>
  <c r="L420" i="17" s="1"/>
  <c r="M420" i="17" s="1"/>
  <c r="N420" i="17" s="1"/>
  <c r="O420" i="17" s="1"/>
  <c r="P420" i="17" s="1"/>
  <c r="Q420" i="17" s="1"/>
  <c r="I420" i="17"/>
  <c r="J419" i="17"/>
  <c r="K419" i="17" s="1"/>
  <c r="L419" i="17" s="1"/>
  <c r="M419" i="17" s="1"/>
  <c r="N419" i="17" s="1"/>
  <c r="O419" i="17" s="1"/>
  <c r="P419" i="17" s="1"/>
  <c r="Q419" i="17" s="1"/>
  <c r="R419" i="17" s="1"/>
  <c r="S419" i="17" s="1"/>
  <c r="I419" i="17"/>
  <c r="P418" i="17"/>
  <c r="Q418" i="17" s="1"/>
  <c r="R418" i="17" s="1"/>
  <c r="S418" i="17" s="1"/>
  <c r="O418" i="17"/>
  <c r="J418" i="17"/>
  <c r="K418" i="17" s="1"/>
  <c r="L418" i="17" s="1"/>
  <c r="M418" i="17" s="1"/>
  <c r="N418" i="17" s="1"/>
  <c r="I418" i="17"/>
  <c r="J417" i="17"/>
  <c r="K417" i="17" s="1"/>
  <c r="L417" i="17" s="1"/>
  <c r="M417" i="17" s="1"/>
  <c r="N417" i="17" s="1"/>
  <c r="O417" i="17" s="1"/>
  <c r="P417" i="17" s="1"/>
  <c r="Q417" i="17" s="1"/>
  <c r="R417" i="17" s="1"/>
  <c r="S417" i="17" s="1"/>
  <c r="I417" i="17"/>
  <c r="I416" i="17"/>
  <c r="J416" i="17" s="1"/>
  <c r="K416" i="17" s="1"/>
  <c r="L416" i="17" s="1"/>
  <c r="M416" i="17" s="1"/>
  <c r="N416" i="17" s="1"/>
  <c r="O416" i="17" s="1"/>
  <c r="P416" i="17" s="1"/>
  <c r="Q416" i="17" s="1"/>
  <c r="R416" i="17" s="1"/>
  <c r="S416" i="17" s="1"/>
  <c r="P415" i="17"/>
  <c r="Q415" i="17" s="1"/>
  <c r="R415" i="17" s="1"/>
  <c r="S415" i="17" s="1"/>
  <c r="K415" i="17"/>
  <c r="L415" i="17" s="1"/>
  <c r="M415" i="17" s="1"/>
  <c r="N415" i="17" s="1"/>
  <c r="O415" i="17" s="1"/>
  <c r="I415" i="17"/>
  <c r="J415" i="17" s="1"/>
  <c r="L414" i="17"/>
  <c r="M414" i="17" s="1"/>
  <c r="N414" i="17" s="1"/>
  <c r="O414" i="17" s="1"/>
  <c r="P414" i="17" s="1"/>
  <c r="Q414" i="17" s="1"/>
  <c r="R414" i="17" s="1"/>
  <c r="S414" i="17" s="1"/>
  <c r="K414" i="17"/>
  <c r="I414" i="17"/>
  <c r="J414" i="17" s="1"/>
  <c r="Q413" i="17"/>
  <c r="R413" i="17" s="1"/>
  <c r="S413" i="17" s="1"/>
  <c r="I413" i="17"/>
  <c r="J413" i="17" s="1"/>
  <c r="K413" i="17" s="1"/>
  <c r="L413" i="17" s="1"/>
  <c r="M413" i="17" s="1"/>
  <c r="N413" i="17" s="1"/>
  <c r="O413" i="17" s="1"/>
  <c r="P413" i="17" s="1"/>
  <c r="I412" i="17"/>
  <c r="J412" i="17" s="1"/>
  <c r="K412" i="17" s="1"/>
  <c r="L412" i="17" s="1"/>
  <c r="M412" i="17" s="1"/>
  <c r="N412" i="17" s="1"/>
  <c r="O412" i="17" s="1"/>
  <c r="P412" i="17" s="1"/>
  <c r="Q412" i="17" s="1"/>
  <c r="R412" i="17" s="1"/>
  <c r="S412" i="17" s="1"/>
  <c r="L411" i="17"/>
  <c r="M411" i="17" s="1"/>
  <c r="N411" i="17" s="1"/>
  <c r="O411" i="17" s="1"/>
  <c r="P411" i="17" s="1"/>
  <c r="Q411" i="17" s="1"/>
  <c r="R411" i="17" s="1"/>
  <c r="S411" i="17" s="1"/>
  <c r="I411" i="17"/>
  <c r="J411" i="17" s="1"/>
  <c r="K411" i="17" s="1"/>
  <c r="J410" i="17"/>
  <c r="K410" i="17" s="1"/>
  <c r="L410" i="17" s="1"/>
  <c r="M410" i="17" s="1"/>
  <c r="N410" i="17" s="1"/>
  <c r="O410" i="17" s="1"/>
  <c r="P410" i="17" s="1"/>
  <c r="Q410" i="17" s="1"/>
  <c r="R410" i="17" s="1"/>
  <c r="S410" i="17" s="1"/>
  <c r="I410" i="17"/>
  <c r="K409" i="17"/>
  <c r="L409" i="17" s="1"/>
  <c r="M409" i="17" s="1"/>
  <c r="N409" i="17" s="1"/>
  <c r="O409" i="17" s="1"/>
  <c r="P409" i="17" s="1"/>
  <c r="Q409" i="17" s="1"/>
  <c r="R409" i="17" s="1"/>
  <c r="S409" i="17" s="1"/>
  <c r="J409" i="17"/>
  <c r="I409" i="17"/>
  <c r="P408" i="17"/>
  <c r="Q408" i="17" s="1"/>
  <c r="R408" i="17" s="1"/>
  <c r="S408" i="17" s="1"/>
  <c r="J408" i="17"/>
  <c r="K408" i="17" s="1"/>
  <c r="L408" i="17" s="1"/>
  <c r="M408" i="17" s="1"/>
  <c r="N408" i="17" s="1"/>
  <c r="O408" i="17" s="1"/>
  <c r="I408" i="17"/>
  <c r="S407" i="17"/>
  <c r="K407" i="17"/>
  <c r="L407" i="17" s="1"/>
  <c r="M407" i="17" s="1"/>
  <c r="N407" i="17" s="1"/>
  <c r="O407" i="17" s="1"/>
  <c r="P407" i="17" s="1"/>
  <c r="Q407" i="17" s="1"/>
  <c r="R407" i="17" s="1"/>
  <c r="I407" i="17"/>
  <c r="J407" i="17" s="1"/>
  <c r="K406" i="17"/>
  <c r="L406" i="17" s="1"/>
  <c r="M406" i="17" s="1"/>
  <c r="N406" i="17" s="1"/>
  <c r="O406" i="17" s="1"/>
  <c r="P406" i="17" s="1"/>
  <c r="Q406" i="17" s="1"/>
  <c r="R406" i="17" s="1"/>
  <c r="S406" i="17" s="1"/>
  <c r="I406" i="17"/>
  <c r="J406" i="17" s="1"/>
  <c r="O405" i="17"/>
  <c r="P405" i="17" s="1"/>
  <c r="Q405" i="17" s="1"/>
  <c r="R405" i="17" s="1"/>
  <c r="S405" i="17" s="1"/>
  <c r="N405" i="17"/>
  <c r="I405" i="17"/>
  <c r="J405" i="17" s="1"/>
  <c r="K405" i="17" s="1"/>
  <c r="L405" i="17" s="1"/>
  <c r="M405" i="17" s="1"/>
  <c r="L404" i="17"/>
  <c r="M404" i="17" s="1"/>
  <c r="N404" i="17" s="1"/>
  <c r="O404" i="17" s="1"/>
  <c r="P404" i="17" s="1"/>
  <c r="Q404" i="17" s="1"/>
  <c r="R404" i="17" s="1"/>
  <c r="S404" i="17" s="1"/>
  <c r="J404" i="17"/>
  <c r="K404" i="17" s="1"/>
  <c r="I404" i="17"/>
  <c r="O403" i="17"/>
  <c r="P403" i="17" s="1"/>
  <c r="Q403" i="17" s="1"/>
  <c r="R403" i="17" s="1"/>
  <c r="S403" i="17" s="1"/>
  <c r="I403" i="17"/>
  <c r="J403" i="17" s="1"/>
  <c r="K403" i="17" s="1"/>
  <c r="L403" i="17" s="1"/>
  <c r="M403" i="17" s="1"/>
  <c r="N403" i="17" s="1"/>
  <c r="P402" i="17"/>
  <c r="Q402" i="17" s="1"/>
  <c r="R402" i="17" s="1"/>
  <c r="S402" i="17" s="1"/>
  <c r="O402" i="17"/>
  <c r="J402" i="17"/>
  <c r="K402" i="17" s="1"/>
  <c r="L402" i="17" s="1"/>
  <c r="M402" i="17" s="1"/>
  <c r="N402" i="17" s="1"/>
  <c r="I402" i="17"/>
  <c r="J401" i="17"/>
  <c r="K401" i="17" s="1"/>
  <c r="L401" i="17" s="1"/>
  <c r="M401" i="17" s="1"/>
  <c r="N401" i="17" s="1"/>
  <c r="O401" i="17" s="1"/>
  <c r="P401" i="17" s="1"/>
  <c r="Q401" i="17" s="1"/>
  <c r="R401" i="17" s="1"/>
  <c r="S401" i="17" s="1"/>
  <c r="I401" i="17"/>
  <c r="N400" i="17"/>
  <c r="O400" i="17" s="1"/>
  <c r="P400" i="17" s="1"/>
  <c r="Q400" i="17" s="1"/>
  <c r="R400" i="17" s="1"/>
  <c r="S400" i="17" s="1"/>
  <c r="M400" i="17"/>
  <c r="J400" i="17"/>
  <c r="K400" i="17" s="1"/>
  <c r="L400" i="17" s="1"/>
  <c r="I400" i="17"/>
  <c r="N399" i="17"/>
  <c r="O399" i="17" s="1"/>
  <c r="P399" i="17" s="1"/>
  <c r="Q399" i="17" s="1"/>
  <c r="R399" i="17" s="1"/>
  <c r="S399" i="17" s="1"/>
  <c r="I399" i="17"/>
  <c r="J399" i="17" s="1"/>
  <c r="K399" i="17" s="1"/>
  <c r="L399" i="17" s="1"/>
  <c r="M399" i="17" s="1"/>
  <c r="L398" i="17"/>
  <c r="M398" i="17" s="1"/>
  <c r="N398" i="17" s="1"/>
  <c r="O398" i="17" s="1"/>
  <c r="P398" i="17" s="1"/>
  <c r="Q398" i="17" s="1"/>
  <c r="R398" i="17" s="1"/>
  <c r="S398" i="17" s="1"/>
  <c r="I398" i="17"/>
  <c r="J398" i="17" s="1"/>
  <c r="K398" i="17" s="1"/>
  <c r="O397" i="17"/>
  <c r="P397" i="17" s="1"/>
  <c r="Q397" i="17" s="1"/>
  <c r="R397" i="17" s="1"/>
  <c r="S397" i="17" s="1"/>
  <c r="L397" i="17"/>
  <c r="M397" i="17" s="1"/>
  <c r="N397" i="17" s="1"/>
  <c r="I397" i="17"/>
  <c r="J397" i="17" s="1"/>
  <c r="K397" i="17" s="1"/>
  <c r="R396" i="17"/>
  <c r="S396" i="17" s="1"/>
  <c r="O396" i="17"/>
  <c r="P396" i="17" s="1"/>
  <c r="Q396" i="17" s="1"/>
  <c r="J396" i="17"/>
  <c r="K396" i="17" s="1"/>
  <c r="L396" i="17" s="1"/>
  <c r="M396" i="17" s="1"/>
  <c r="N396" i="17" s="1"/>
  <c r="I396" i="17"/>
  <c r="M395" i="17"/>
  <c r="N395" i="17" s="1"/>
  <c r="O395" i="17" s="1"/>
  <c r="P395" i="17" s="1"/>
  <c r="Q395" i="17" s="1"/>
  <c r="R395" i="17" s="1"/>
  <c r="S395" i="17" s="1"/>
  <c r="J395" i="17"/>
  <c r="K395" i="17" s="1"/>
  <c r="L395" i="17" s="1"/>
  <c r="I395" i="17"/>
  <c r="P394" i="17"/>
  <c r="Q394" i="17" s="1"/>
  <c r="R394" i="17" s="1"/>
  <c r="S394" i="17" s="1"/>
  <c r="M394" i="17"/>
  <c r="N394" i="17" s="1"/>
  <c r="O394" i="17" s="1"/>
  <c r="J394" i="17"/>
  <c r="K394" i="17" s="1"/>
  <c r="L394" i="17" s="1"/>
  <c r="I394" i="17"/>
  <c r="P393" i="17"/>
  <c r="Q393" i="17" s="1"/>
  <c r="R393" i="17" s="1"/>
  <c r="S393" i="17" s="1"/>
  <c r="K393" i="17"/>
  <c r="L393" i="17" s="1"/>
  <c r="M393" i="17" s="1"/>
  <c r="N393" i="17" s="1"/>
  <c r="O393" i="17" s="1"/>
  <c r="J393" i="17"/>
  <c r="I393" i="17"/>
  <c r="M392" i="17"/>
  <c r="N392" i="17" s="1"/>
  <c r="O392" i="17" s="1"/>
  <c r="P392" i="17" s="1"/>
  <c r="Q392" i="17" s="1"/>
  <c r="R392" i="17" s="1"/>
  <c r="S392" i="17" s="1"/>
  <c r="K392" i="17"/>
  <c r="L392" i="17" s="1"/>
  <c r="J392" i="17"/>
  <c r="I392" i="17"/>
  <c r="P391" i="17"/>
  <c r="Q391" i="17" s="1"/>
  <c r="R391" i="17" s="1"/>
  <c r="S391" i="17" s="1"/>
  <c r="N391" i="17"/>
  <c r="O391" i="17" s="1"/>
  <c r="I391" i="17"/>
  <c r="J391" i="17" s="1"/>
  <c r="K391" i="17" s="1"/>
  <c r="L391" i="17" s="1"/>
  <c r="M391" i="17" s="1"/>
  <c r="L390" i="17"/>
  <c r="M390" i="17" s="1"/>
  <c r="N390" i="17" s="1"/>
  <c r="O390" i="17" s="1"/>
  <c r="P390" i="17" s="1"/>
  <c r="Q390" i="17" s="1"/>
  <c r="R390" i="17" s="1"/>
  <c r="S390" i="17" s="1"/>
  <c r="K390" i="17"/>
  <c r="I390" i="17"/>
  <c r="J390" i="17" s="1"/>
  <c r="O389" i="17"/>
  <c r="P389" i="17" s="1"/>
  <c r="Q389" i="17" s="1"/>
  <c r="R389" i="17" s="1"/>
  <c r="S389" i="17" s="1"/>
  <c r="I389" i="17"/>
  <c r="J389" i="17" s="1"/>
  <c r="K389" i="17" s="1"/>
  <c r="L389" i="17" s="1"/>
  <c r="M389" i="17" s="1"/>
  <c r="N389" i="17" s="1"/>
  <c r="I388" i="17"/>
  <c r="J388" i="17" s="1"/>
  <c r="K388" i="17" s="1"/>
  <c r="L388" i="17" s="1"/>
  <c r="M388" i="17" s="1"/>
  <c r="N388" i="17" s="1"/>
  <c r="O388" i="17" s="1"/>
  <c r="P388" i="17" s="1"/>
  <c r="Q388" i="17" s="1"/>
  <c r="R388" i="17" s="1"/>
  <c r="S388" i="17" s="1"/>
  <c r="J387" i="17"/>
  <c r="K387" i="17" s="1"/>
  <c r="L387" i="17" s="1"/>
  <c r="M387" i="17" s="1"/>
  <c r="N387" i="17" s="1"/>
  <c r="O387" i="17" s="1"/>
  <c r="P387" i="17" s="1"/>
  <c r="Q387" i="17" s="1"/>
  <c r="R387" i="17" s="1"/>
  <c r="S387" i="17" s="1"/>
  <c r="I387" i="17"/>
  <c r="M386" i="17"/>
  <c r="N386" i="17" s="1"/>
  <c r="O386" i="17" s="1"/>
  <c r="P386" i="17" s="1"/>
  <c r="Q386" i="17" s="1"/>
  <c r="R386" i="17" s="1"/>
  <c r="S386" i="17" s="1"/>
  <c r="J386" i="17"/>
  <c r="K386" i="17" s="1"/>
  <c r="L386" i="17" s="1"/>
  <c r="I386" i="17"/>
  <c r="P385" i="17"/>
  <c r="Q385" i="17" s="1"/>
  <c r="R385" i="17" s="1"/>
  <c r="S385" i="17" s="1"/>
  <c r="K385" i="17"/>
  <c r="L385" i="17" s="1"/>
  <c r="M385" i="17" s="1"/>
  <c r="N385" i="17" s="1"/>
  <c r="O385" i="17" s="1"/>
  <c r="J385" i="17"/>
  <c r="I385" i="17"/>
  <c r="K384" i="17"/>
  <c r="L384" i="17" s="1"/>
  <c r="M384" i="17" s="1"/>
  <c r="N384" i="17" s="1"/>
  <c r="O384" i="17" s="1"/>
  <c r="P384" i="17" s="1"/>
  <c r="Q384" i="17" s="1"/>
  <c r="R384" i="17" s="1"/>
  <c r="S384" i="17" s="1"/>
  <c r="J384" i="17"/>
  <c r="I384" i="17"/>
  <c r="P383" i="17"/>
  <c r="Q383" i="17" s="1"/>
  <c r="R383" i="17" s="1"/>
  <c r="S383" i="17" s="1"/>
  <c r="N383" i="17"/>
  <c r="O383" i="17" s="1"/>
  <c r="I383" i="17"/>
  <c r="J383" i="17" s="1"/>
  <c r="K383" i="17" s="1"/>
  <c r="L383" i="17" s="1"/>
  <c r="M383" i="17" s="1"/>
  <c r="L382" i="17"/>
  <c r="M382" i="17" s="1"/>
  <c r="N382" i="17" s="1"/>
  <c r="O382" i="17" s="1"/>
  <c r="P382" i="17" s="1"/>
  <c r="Q382" i="17" s="1"/>
  <c r="R382" i="17" s="1"/>
  <c r="S382" i="17" s="1"/>
  <c r="K382" i="17"/>
  <c r="I382" i="17"/>
  <c r="J382" i="17" s="1"/>
  <c r="O381" i="17"/>
  <c r="P381" i="17" s="1"/>
  <c r="Q381" i="17" s="1"/>
  <c r="R381" i="17" s="1"/>
  <c r="S381" i="17" s="1"/>
  <c r="I381" i="17"/>
  <c r="J381" i="17" s="1"/>
  <c r="K381" i="17" s="1"/>
  <c r="L381" i="17" s="1"/>
  <c r="M381" i="17" s="1"/>
  <c r="N381" i="17" s="1"/>
  <c r="Q380" i="17"/>
  <c r="R380" i="17" s="1"/>
  <c r="S380" i="17" s="1"/>
  <c r="I380" i="17"/>
  <c r="J380" i="17" s="1"/>
  <c r="K380" i="17" s="1"/>
  <c r="L380" i="17" s="1"/>
  <c r="M380" i="17" s="1"/>
  <c r="N380" i="17" s="1"/>
  <c r="O380" i="17" s="1"/>
  <c r="P380" i="17" s="1"/>
  <c r="J379" i="17"/>
  <c r="K379" i="17" s="1"/>
  <c r="L379" i="17" s="1"/>
  <c r="M379" i="17" s="1"/>
  <c r="N379" i="17" s="1"/>
  <c r="O379" i="17" s="1"/>
  <c r="P379" i="17" s="1"/>
  <c r="Q379" i="17" s="1"/>
  <c r="R379" i="17" s="1"/>
  <c r="S379" i="17" s="1"/>
  <c r="I379" i="17"/>
  <c r="J378" i="17"/>
  <c r="K378" i="17" s="1"/>
  <c r="L378" i="17" s="1"/>
  <c r="M378" i="17" s="1"/>
  <c r="N378" i="17" s="1"/>
  <c r="O378" i="17" s="1"/>
  <c r="P378" i="17" s="1"/>
  <c r="Q378" i="17" s="1"/>
  <c r="R378" i="17" s="1"/>
  <c r="S378" i="17" s="1"/>
  <c r="I378" i="17"/>
  <c r="P377" i="17"/>
  <c r="Q377" i="17" s="1"/>
  <c r="R377" i="17" s="1"/>
  <c r="S377" i="17" s="1"/>
  <c r="I377" i="17"/>
  <c r="J377" i="17" s="1"/>
  <c r="K377" i="17" s="1"/>
  <c r="L377" i="17" s="1"/>
  <c r="M377" i="17" s="1"/>
  <c r="N377" i="17" s="1"/>
  <c r="O377" i="17" s="1"/>
  <c r="K376" i="17"/>
  <c r="L376" i="17" s="1"/>
  <c r="M376" i="17" s="1"/>
  <c r="N376" i="17" s="1"/>
  <c r="O376" i="17" s="1"/>
  <c r="P376" i="17" s="1"/>
  <c r="Q376" i="17" s="1"/>
  <c r="R376" i="17" s="1"/>
  <c r="S376" i="17" s="1"/>
  <c r="J376" i="17"/>
  <c r="I376" i="17"/>
  <c r="O375" i="17"/>
  <c r="P375" i="17" s="1"/>
  <c r="Q375" i="17" s="1"/>
  <c r="R375" i="17" s="1"/>
  <c r="S375" i="17" s="1"/>
  <c r="N375" i="17"/>
  <c r="I375" i="17"/>
  <c r="J375" i="17" s="1"/>
  <c r="K375" i="17" s="1"/>
  <c r="L375" i="17" s="1"/>
  <c r="M375" i="17" s="1"/>
  <c r="S374" i="17"/>
  <c r="J374" i="17"/>
  <c r="K374" i="17" s="1"/>
  <c r="L374" i="17" s="1"/>
  <c r="M374" i="17" s="1"/>
  <c r="N374" i="17" s="1"/>
  <c r="O374" i="17" s="1"/>
  <c r="P374" i="17" s="1"/>
  <c r="Q374" i="17" s="1"/>
  <c r="R374" i="17" s="1"/>
  <c r="I374" i="17"/>
  <c r="I373" i="17"/>
  <c r="J373" i="17" s="1"/>
  <c r="K373" i="17" s="1"/>
  <c r="L373" i="17" s="1"/>
  <c r="M373" i="17" s="1"/>
  <c r="N373" i="17" s="1"/>
  <c r="O373" i="17" s="1"/>
  <c r="P373" i="17" s="1"/>
  <c r="Q373" i="17" s="1"/>
  <c r="R373" i="17" s="1"/>
  <c r="S373" i="17" s="1"/>
  <c r="Q372" i="17"/>
  <c r="R372" i="17" s="1"/>
  <c r="S372" i="17" s="1"/>
  <c r="J372" i="17"/>
  <c r="K372" i="17" s="1"/>
  <c r="L372" i="17" s="1"/>
  <c r="M372" i="17" s="1"/>
  <c r="N372" i="17" s="1"/>
  <c r="O372" i="17" s="1"/>
  <c r="P372" i="17" s="1"/>
  <c r="I372" i="17"/>
  <c r="L371" i="17"/>
  <c r="M371" i="17" s="1"/>
  <c r="N371" i="17" s="1"/>
  <c r="O371" i="17" s="1"/>
  <c r="P371" i="17" s="1"/>
  <c r="Q371" i="17" s="1"/>
  <c r="R371" i="17" s="1"/>
  <c r="S371" i="17" s="1"/>
  <c r="K371" i="17"/>
  <c r="J371" i="17"/>
  <c r="I371" i="17"/>
  <c r="J370" i="17"/>
  <c r="K370" i="17" s="1"/>
  <c r="L370" i="17" s="1"/>
  <c r="M370" i="17" s="1"/>
  <c r="N370" i="17" s="1"/>
  <c r="O370" i="17" s="1"/>
  <c r="P370" i="17" s="1"/>
  <c r="Q370" i="17" s="1"/>
  <c r="R370" i="17" s="1"/>
  <c r="S370" i="17" s="1"/>
  <c r="I370" i="17"/>
  <c r="I369" i="17"/>
  <c r="J369" i="17" s="1"/>
  <c r="K369" i="17" s="1"/>
  <c r="L369" i="17" s="1"/>
  <c r="M369" i="17" s="1"/>
  <c r="N369" i="17" s="1"/>
  <c r="O369" i="17" s="1"/>
  <c r="P369" i="17" s="1"/>
  <c r="Q369" i="17" s="1"/>
  <c r="R369" i="17" s="1"/>
  <c r="S369" i="17" s="1"/>
  <c r="M368" i="17"/>
  <c r="N368" i="17" s="1"/>
  <c r="O368" i="17" s="1"/>
  <c r="P368" i="17" s="1"/>
  <c r="Q368" i="17" s="1"/>
  <c r="R368" i="17" s="1"/>
  <c r="S368" i="17" s="1"/>
  <c r="L368" i="17"/>
  <c r="K368" i="17"/>
  <c r="J368" i="17"/>
  <c r="I368" i="17"/>
  <c r="Q367" i="17"/>
  <c r="R367" i="17" s="1"/>
  <c r="S367" i="17" s="1"/>
  <c r="N367" i="17"/>
  <c r="O367" i="17" s="1"/>
  <c r="P367" i="17" s="1"/>
  <c r="I367" i="17"/>
  <c r="J367" i="17" s="1"/>
  <c r="K367" i="17" s="1"/>
  <c r="L367" i="17" s="1"/>
  <c r="M367" i="17" s="1"/>
  <c r="L366" i="17"/>
  <c r="M366" i="17" s="1"/>
  <c r="N366" i="17" s="1"/>
  <c r="O366" i="17" s="1"/>
  <c r="P366" i="17" s="1"/>
  <c r="Q366" i="17" s="1"/>
  <c r="R366" i="17" s="1"/>
  <c r="S366" i="17" s="1"/>
  <c r="I366" i="17"/>
  <c r="J366" i="17" s="1"/>
  <c r="K366" i="17" s="1"/>
  <c r="I365" i="17"/>
  <c r="J365" i="17" s="1"/>
  <c r="K365" i="17" s="1"/>
  <c r="L365" i="17" s="1"/>
  <c r="M365" i="17" s="1"/>
  <c r="N365" i="17" s="1"/>
  <c r="O365" i="17" s="1"/>
  <c r="P365" i="17" s="1"/>
  <c r="Q365" i="17" s="1"/>
  <c r="R365" i="17" s="1"/>
  <c r="S365" i="17" s="1"/>
  <c r="I364" i="17"/>
  <c r="J364" i="17" s="1"/>
  <c r="K364" i="17" s="1"/>
  <c r="L364" i="17" s="1"/>
  <c r="M364" i="17" s="1"/>
  <c r="N364" i="17" s="1"/>
  <c r="O364" i="17" s="1"/>
  <c r="P364" i="17" s="1"/>
  <c r="Q364" i="17" s="1"/>
  <c r="R364" i="17" s="1"/>
  <c r="S364" i="17" s="1"/>
  <c r="K363" i="17"/>
  <c r="L363" i="17" s="1"/>
  <c r="M363" i="17" s="1"/>
  <c r="N363" i="17" s="1"/>
  <c r="O363" i="17" s="1"/>
  <c r="P363" i="17" s="1"/>
  <c r="Q363" i="17" s="1"/>
  <c r="R363" i="17" s="1"/>
  <c r="S363" i="17" s="1"/>
  <c r="J363" i="17"/>
  <c r="I363" i="17"/>
  <c r="J362" i="17"/>
  <c r="K362" i="17" s="1"/>
  <c r="L362" i="17" s="1"/>
  <c r="M362" i="17" s="1"/>
  <c r="N362" i="17" s="1"/>
  <c r="O362" i="17" s="1"/>
  <c r="P362" i="17" s="1"/>
  <c r="Q362" i="17" s="1"/>
  <c r="R362" i="17" s="1"/>
  <c r="S362" i="17" s="1"/>
  <c r="I362" i="17"/>
  <c r="P361" i="17"/>
  <c r="Q361" i="17" s="1"/>
  <c r="R361" i="17" s="1"/>
  <c r="S361" i="17" s="1"/>
  <c r="K361" i="17"/>
  <c r="L361" i="17" s="1"/>
  <c r="M361" i="17" s="1"/>
  <c r="N361" i="17" s="1"/>
  <c r="O361" i="17" s="1"/>
  <c r="J361" i="17"/>
  <c r="I361" i="17"/>
  <c r="P360" i="17"/>
  <c r="Q360" i="17" s="1"/>
  <c r="R360" i="17" s="1"/>
  <c r="S360" i="17" s="1"/>
  <c r="L360" i="17"/>
  <c r="M360" i="17" s="1"/>
  <c r="N360" i="17" s="1"/>
  <c r="O360" i="17" s="1"/>
  <c r="K360" i="17"/>
  <c r="J360" i="17"/>
  <c r="I360" i="17"/>
  <c r="I359" i="17"/>
  <c r="J359" i="17" s="1"/>
  <c r="K359" i="17" s="1"/>
  <c r="L359" i="17" s="1"/>
  <c r="M359" i="17" s="1"/>
  <c r="N359" i="17" s="1"/>
  <c r="O359" i="17" s="1"/>
  <c r="P359" i="17" s="1"/>
  <c r="Q359" i="17" s="1"/>
  <c r="R359" i="17" s="1"/>
  <c r="S359" i="17" s="1"/>
  <c r="I358" i="17"/>
  <c r="J358" i="17" s="1"/>
  <c r="K358" i="17" s="1"/>
  <c r="L358" i="17" s="1"/>
  <c r="M358" i="17" s="1"/>
  <c r="N358" i="17" s="1"/>
  <c r="O358" i="17" s="1"/>
  <c r="P358" i="17" s="1"/>
  <c r="Q358" i="17" s="1"/>
  <c r="R358" i="17" s="1"/>
  <c r="S358" i="17" s="1"/>
  <c r="N357" i="17"/>
  <c r="O357" i="17" s="1"/>
  <c r="P357" i="17" s="1"/>
  <c r="Q357" i="17" s="1"/>
  <c r="R357" i="17" s="1"/>
  <c r="S357" i="17" s="1"/>
  <c r="I357" i="17"/>
  <c r="J357" i="17" s="1"/>
  <c r="K357" i="17" s="1"/>
  <c r="L357" i="17" s="1"/>
  <c r="M357" i="17" s="1"/>
  <c r="I356" i="17"/>
  <c r="J356" i="17" s="1"/>
  <c r="K356" i="17" s="1"/>
  <c r="L356" i="17" s="1"/>
  <c r="M356" i="17" s="1"/>
  <c r="N356" i="17" s="1"/>
  <c r="O356" i="17" s="1"/>
  <c r="P356" i="17" s="1"/>
  <c r="Q356" i="17" s="1"/>
  <c r="R356" i="17" s="1"/>
  <c r="S356" i="17" s="1"/>
  <c r="I355" i="17"/>
  <c r="J355" i="17" s="1"/>
  <c r="K355" i="17" s="1"/>
  <c r="L355" i="17" s="1"/>
  <c r="M355" i="17" s="1"/>
  <c r="N355" i="17" s="1"/>
  <c r="O355" i="17" s="1"/>
  <c r="P355" i="17" s="1"/>
  <c r="Q355" i="17" s="1"/>
  <c r="R355" i="17" s="1"/>
  <c r="S355" i="17" s="1"/>
  <c r="O354" i="17"/>
  <c r="P354" i="17" s="1"/>
  <c r="Q354" i="17" s="1"/>
  <c r="R354" i="17" s="1"/>
  <c r="S354" i="17" s="1"/>
  <c r="J354" i="17"/>
  <c r="K354" i="17" s="1"/>
  <c r="L354" i="17" s="1"/>
  <c r="M354" i="17" s="1"/>
  <c r="N354" i="17" s="1"/>
  <c r="I354" i="17"/>
  <c r="Q353" i="17"/>
  <c r="R353" i="17" s="1"/>
  <c r="S353" i="17" s="1"/>
  <c r="J353" i="17"/>
  <c r="K353" i="17" s="1"/>
  <c r="L353" i="17" s="1"/>
  <c r="M353" i="17" s="1"/>
  <c r="N353" i="17" s="1"/>
  <c r="O353" i="17" s="1"/>
  <c r="P353" i="17" s="1"/>
  <c r="I353" i="17"/>
  <c r="I352" i="17"/>
  <c r="J352" i="17" s="1"/>
  <c r="K352" i="17" s="1"/>
  <c r="L352" i="17" s="1"/>
  <c r="M352" i="17" s="1"/>
  <c r="N352" i="17" s="1"/>
  <c r="O352" i="17" s="1"/>
  <c r="P352" i="17" s="1"/>
  <c r="Q352" i="17" s="1"/>
  <c r="R352" i="17" s="1"/>
  <c r="S352" i="17" s="1"/>
  <c r="N351" i="17"/>
  <c r="O351" i="17" s="1"/>
  <c r="P351" i="17" s="1"/>
  <c r="Q351" i="17" s="1"/>
  <c r="R351" i="17" s="1"/>
  <c r="S351" i="17" s="1"/>
  <c r="K351" i="17"/>
  <c r="L351" i="17" s="1"/>
  <c r="M351" i="17" s="1"/>
  <c r="I351" i="17"/>
  <c r="J351" i="17" s="1"/>
  <c r="P350" i="17"/>
  <c r="Q350" i="17" s="1"/>
  <c r="R350" i="17" s="1"/>
  <c r="S350" i="17" s="1"/>
  <c r="I350" i="17"/>
  <c r="J350" i="17" s="1"/>
  <c r="K350" i="17" s="1"/>
  <c r="L350" i="17" s="1"/>
  <c r="M350" i="17" s="1"/>
  <c r="N350" i="17" s="1"/>
  <c r="O350" i="17" s="1"/>
  <c r="N349" i="17"/>
  <c r="O349" i="17" s="1"/>
  <c r="P349" i="17" s="1"/>
  <c r="Q349" i="17" s="1"/>
  <c r="R349" i="17" s="1"/>
  <c r="S349" i="17" s="1"/>
  <c r="I349" i="17"/>
  <c r="J349" i="17" s="1"/>
  <c r="K349" i="17" s="1"/>
  <c r="L349" i="17" s="1"/>
  <c r="M349" i="17" s="1"/>
  <c r="I348" i="17"/>
  <c r="J348" i="17" s="1"/>
  <c r="K348" i="17" s="1"/>
  <c r="L348" i="17" s="1"/>
  <c r="M348" i="17" s="1"/>
  <c r="N348" i="17" s="1"/>
  <c r="O348" i="17" s="1"/>
  <c r="P348" i="17" s="1"/>
  <c r="Q348" i="17" s="1"/>
  <c r="R348" i="17" s="1"/>
  <c r="S348" i="17" s="1"/>
  <c r="I347" i="17"/>
  <c r="J347" i="17" s="1"/>
  <c r="K347" i="17" s="1"/>
  <c r="L347" i="17" s="1"/>
  <c r="M347" i="17" s="1"/>
  <c r="N347" i="17" s="1"/>
  <c r="O347" i="17" s="1"/>
  <c r="P347" i="17" s="1"/>
  <c r="Q347" i="17" s="1"/>
  <c r="R347" i="17" s="1"/>
  <c r="S347" i="17" s="1"/>
  <c r="R346" i="17"/>
  <c r="S346" i="17" s="1"/>
  <c r="O346" i="17"/>
  <c r="P346" i="17" s="1"/>
  <c r="Q346" i="17" s="1"/>
  <c r="J346" i="17"/>
  <c r="K346" i="17" s="1"/>
  <c r="L346" i="17" s="1"/>
  <c r="M346" i="17" s="1"/>
  <c r="N346" i="17" s="1"/>
  <c r="I346" i="17"/>
  <c r="J345" i="17"/>
  <c r="K345" i="17" s="1"/>
  <c r="L345" i="17" s="1"/>
  <c r="M345" i="17" s="1"/>
  <c r="N345" i="17" s="1"/>
  <c r="O345" i="17" s="1"/>
  <c r="P345" i="17" s="1"/>
  <c r="Q345" i="17" s="1"/>
  <c r="R345" i="17" s="1"/>
  <c r="S345" i="17" s="1"/>
  <c r="I345" i="17"/>
  <c r="M344" i="17"/>
  <c r="N344" i="17" s="1"/>
  <c r="O344" i="17" s="1"/>
  <c r="P344" i="17" s="1"/>
  <c r="Q344" i="17" s="1"/>
  <c r="R344" i="17" s="1"/>
  <c r="S344" i="17" s="1"/>
  <c r="I344" i="17"/>
  <c r="J344" i="17" s="1"/>
  <c r="K344" i="17" s="1"/>
  <c r="L344" i="17" s="1"/>
  <c r="K343" i="17"/>
  <c r="L343" i="17" s="1"/>
  <c r="M343" i="17" s="1"/>
  <c r="N343" i="17" s="1"/>
  <c r="O343" i="17" s="1"/>
  <c r="P343" i="17" s="1"/>
  <c r="Q343" i="17" s="1"/>
  <c r="R343" i="17" s="1"/>
  <c r="S343" i="17" s="1"/>
  <c r="J343" i="17"/>
  <c r="I343" i="17"/>
  <c r="K342" i="17"/>
  <c r="L342" i="17" s="1"/>
  <c r="M342" i="17" s="1"/>
  <c r="N342" i="17" s="1"/>
  <c r="O342" i="17" s="1"/>
  <c r="P342" i="17" s="1"/>
  <c r="Q342" i="17" s="1"/>
  <c r="R342" i="17" s="1"/>
  <c r="S342" i="17" s="1"/>
  <c r="J342" i="17"/>
  <c r="I342" i="17"/>
  <c r="N341" i="17"/>
  <c r="O341" i="17" s="1"/>
  <c r="P341" i="17" s="1"/>
  <c r="Q341" i="17" s="1"/>
  <c r="R341" i="17" s="1"/>
  <c r="S341" i="17" s="1"/>
  <c r="I341" i="17"/>
  <c r="J341" i="17" s="1"/>
  <c r="K341" i="17" s="1"/>
  <c r="L341" i="17" s="1"/>
  <c r="M341" i="17" s="1"/>
  <c r="K340" i="17"/>
  <c r="L340" i="17" s="1"/>
  <c r="M340" i="17" s="1"/>
  <c r="N340" i="17" s="1"/>
  <c r="O340" i="17" s="1"/>
  <c r="P340" i="17" s="1"/>
  <c r="Q340" i="17" s="1"/>
  <c r="R340" i="17" s="1"/>
  <c r="S340" i="17" s="1"/>
  <c r="I340" i="17"/>
  <c r="J340" i="17" s="1"/>
  <c r="N339" i="17"/>
  <c r="O339" i="17" s="1"/>
  <c r="P339" i="17" s="1"/>
  <c r="Q339" i="17" s="1"/>
  <c r="R339" i="17" s="1"/>
  <c r="S339" i="17" s="1"/>
  <c r="L339" i="17"/>
  <c r="M339" i="17" s="1"/>
  <c r="I339" i="17"/>
  <c r="J339" i="17" s="1"/>
  <c r="K339" i="17" s="1"/>
  <c r="Q338" i="17"/>
  <c r="R338" i="17" s="1"/>
  <c r="S338" i="17" s="1"/>
  <c r="O338" i="17"/>
  <c r="P338" i="17" s="1"/>
  <c r="J338" i="17"/>
  <c r="K338" i="17" s="1"/>
  <c r="L338" i="17" s="1"/>
  <c r="M338" i="17" s="1"/>
  <c r="N338" i="17" s="1"/>
  <c r="I338" i="17"/>
  <c r="M337" i="17"/>
  <c r="N337" i="17" s="1"/>
  <c r="O337" i="17" s="1"/>
  <c r="P337" i="17" s="1"/>
  <c r="Q337" i="17" s="1"/>
  <c r="R337" i="17" s="1"/>
  <c r="S337" i="17" s="1"/>
  <c r="J337" i="17"/>
  <c r="K337" i="17" s="1"/>
  <c r="L337" i="17" s="1"/>
  <c r="I337" i="17"/>
  <c r="P336" i="17"/>
  <c r="Q336" i="17" s="1"/>
  <c r="R336" i="17" s="1"/>
  <c r="S336" i="17" s="1"/>
  <c r="I336" i="17"/>
  <c r="J336" i="17" s="1"/>
  <c r="K336" i="17" s="1"/>
  <c r="L336" i="17" s="1"/>
  <c r="M336" i="17" s="1"/>
  <c r="N336" i="17" s="1"/>
  <c r="O336" i="17" s="1"/>
  <c r="J335" i="17"/>
  <c r="K335" i="17" s="1"/>
  <c r="L335" i="17" s="1"/>
  <c r="M335" i="17" s="1"/>
  <c r="N335" i="17" s="1"/>
  <c r="O335" i="17" s="1"/>
  <c r="P335" i="17" s="1"/>
  <c r="Q335" i="17" s="1"/>
  <c r="R335" i="17" s="1"/>
  <c r="S335" i="17" s="1"/>
  <c r="I335" i="17"/>
  <c r="M334" i="17"/>
  <c r="N334" i="17" s="1"/>
  <c r="O334" i="17" s="1"/>
  <c r="P334" i="17" s="1"/>
  <c r="Q334" i="17" s="1"/>
  <c r="R334" i="17" s="1"/>
  <c r="S334" i="17" s="1"/>
  <c r="K334" i="17"/>
  <c r="L334" i="17" s="1"/>
  <c r="J334" i="17"/>
  <c r="I334" i="17"/>
  <c r="I333" i="17"/>
  <c r="J333" i="17" s="1"/>
  <c r="K333" i="17" s="1"/>
  <c r="L333" i="17" s="1"/>
  <c r="M333" i="17" s="1"/>
  <c r="N333" i="17" s="1"/>
  <c r="O333" i="17" s="1"/>
  <c r="P333" i="17" s="1"/>
  <c r="Q333" i="17" s="1"/>
  <c r="R333" i="17" s="1"/>
  <c r="S333" i="17" s="1"/>
  <c r="K332" i="17"/>
  <c r="L332" i="17" s="1"/>
  <c r="M332" i="17" s="1"/>
  <c r="N332" i="17" s="1"/>
  <c r="O332" i="17" s="1"/>
  <c r="P332" i="17" s="1"/>
  <c r="Q332" i="17" s="1"/>
  <c r="R332" i="17" s="1"/>
  <c r="S332" i="17" s="1"/>
  <c r="I332" i="17"/>
  <c r="J332" i="17" s="1"/>
  <c r="I331" i="17"/>
  <c r="J331" i="17" s="1"/>
  <c r="K331" i="17" s="1"/>
  <c r="L331" i="17" s="1"/>
  <c r="M331" i="17" s="1"/>
  <c r="N331" i="17" s="1"/>
  <c r="O331" i="17" s="1"/>
  <c r="P331" i="17" s="1"/>
  <c r="Q331" i="17" s="1"/>
  <c r="R331" i="17" s="1"/>
  <c r="S331" i="17" s="1"/>
  <c r="J330" i="17"/>
  <c r="K330" i="17" s="1"/>
  <c r="L330" i="17" s="1"/>
  <c r="M330" i="17" s="1"/>
  <c r="N330" i="17" s="1"/>
  <c r="O330" i="17" s="1"/>
  <c r="P330" i="17" s="1"/>
  <c r="Q330" i="17" s="1"/>
  <c r="R330" i="17" s="1"/>
  <c r="S330" i="17" s="1"/>
  <c r="I330" i="17"/>
  <c r="N329" i="17"/>
  <c r="O329" i="17" s="1"/>
  <c r="P329" i="17" s="1"/>
  <c r="Q329" i="17" s="1"/>
  <c r="R329" i="17" s="1"/>
  <c r="S329" i="17" s="1"/>
  <c r="M329" i="17"/>
  <c r="L329" i="17"/>
  <c r="J329" i="17"/>
  <c r="K329" i="17" s="1"/>
  <c r="I329" i="17"/>
  <c r="I328" i="17"/>
  <c r="J328" i="17" s="1"/>
  <c r="K328" i="17" s="1"/>
  <c r="L328" i="17" s="1"/>
  <c r="M328" i="17" s="1"/>
  <c r="N328" i="17" s="1"/>
  <c r="O328" i="17" s="1"/>
  <c r="P328" i="17" s="1"/>
  <c r="Q328" i="17" s="1"/>
  <c r="R328" i="17" s="1"/>
  <c r="S328" i="17" s="1"/>
  <c r="J327" i="17"/>
  <c r="K327" i="17" s="1"/>
  <c r="L327" i="17" s="1"/>
  <c r="M327" i="17" s="1"/>
  <c r="N327" i="17" s="1"/>
  <c r="O327" i="17" s="1"/>
  <c r="P327" i="17" s="1"/>
  <c r="Q327" i="17" s="1"/>
  <c r="R327" i="17" s="1"/>
  <c r="S327" i="17" s="1"/>
  <c r="I327" i="17"/>
  <c r="J326" i="17"/>
  <c r="K326" i="17" s="1"/>
  <c r="L326" i="17" s="1"/>
  <c r="M326" i="17" s="1"/>
  <c r="N326" i="17" s="1"/>
  <c r="O326" i="17" s="1"/>
  <c r="P326" i="17" s="1"/>
  <c r="Q326" i="17" s="1"/>
  <c r="R326" i="17" s="1"/>
  <c r="S326" i="17" s="1"/>
  <c r="I326" i="17"/>
  <c r="I325" i="17"/>
  <c r="J325" i="17" s="1"/>
  <c r="K325" i="17" s="1"/>
  <c r="L325" i="17" s="1"/>
  <c r="M325" i="17" s="1"/>
  <c r="N325" i="17" s="1"/>
  <c r="O325" i="17" s="1"/>
  <c r="P325" i="17" s="1"/>
  <c r="Q325" i="17" s="1"/>
  <c r="R325" i="17" s="1"/>
  <c r="S325" i="17" s="1"/>
  <c r="I324" i="17"/>
  <c r="J324" i="17" s="1"/>
  <c r="K324" i="17" s="1"/>
  <c r="L324" i="17" s="1"/>
  <c r="M324" i="17" s="1"/>
  <c r="N324" i="17" s="1"/>
  <c r="O324" i="17" s="1"/>
  <c r="P324" i="17" s="1"/>
  <c r="Q324" i="17" s="1"/>
  <c r="R324" i="17" s="1"/>
  <c r="S324" i="17" s="1"/>
  <c r="K323" i="17"/>
  <c r="L323" i="17" s="1"/>
  <c r="M323" i="17" s="1"/>
  <c r="N323" i="17" s="1"/>
  <c r="O323" i="17" s="1"/>
  <c r="P323" i="17" s="1"/>
  <c r="Q323" i="17" s="1"/>
  <c r="R323" i="17" s="1"/>
  <c r="S323" i="17" s="1"/>
  <c r="I323" i="17"/>
  <c r="J323" i="17" s="1"/>
  <c r="J322" i="17"/>
  <c r="K322" i="17" s="1"/>
  <c r="L322" i="17" s="1"/>
  <c r="M322" i="17" s="1"/>
  <c r="N322" i="17" s="1"/>
  <c r="O322" i="17" s="1"/>
  <c r="P322" i="17" s="1"/>
  <c r="Q322" i="17" s="1"/>
  <c r="R322" i="17" s="1"/>
  <c r="S322" i="17" s="1"/>
  <c r="I322" i="17"/>
  <c r="I321" i="17"/>
  <c r="J321" i="17" s="1"/>
  <c r="K321" i="17" s="1"/>
  <c r="L321" i="17" s="1"/>
  <c r="M321" i="17" s="1"/>
  <c r="N321" i="17" s="1"/>
  <c r="O321" i="17" s="1"/>
  <c r="P321" i="17" s="1"/>
  <c r="Q321" i="17" s="1"/>
  <c r="R321" i="17" s="1"/>
  <c r="S321" i="17" s="1"/>
  <c r="M320" i="17"/>
  <c r="N320" i="17" s="1"/>
  <c r="O320" i="17" s="1"/>
  <c r="P320" i="17" s="1"/>
  <c r="Q320" i="17" s="1"/>
  <c r="R320" i="17" s="1"/>
  <c r="S320" i="17" s="1"/>
  <c r="L320" i="17"/>
  <c r="I320" i="17"/>
  <c r="J320" i="17" s="1"/>
  <c r="K320" i="17" s="1"/>
  <c r="K319" i="17"/>
  <c r="L319" i="17" s="1"/>
  <c r="M319" i="17" s="1"/>
  <c r="N319" i="17" s="1"/>
  <c r="O319" i="17" s="1"/>
  <c r="P319" i="17" s="1"/>
  <c r="Q319" i="17" s="1"/>
  <c r="R319" i="17" s="1"/>
  <c r="S319" i="17" s="1"/>
  <c r="J319" i="17"/>
  <c r="I319" i="17"/>
  <c r="S318" i="17"/>
  <c r="K318" i="17"/>
  <c r="L318" i="17" s="1"/>
  <c r="M318" i="17" s="1"/>
  <c r="N318" i="17" s="1"/>
  <c r="O318" i="17" s="1"/>
  <c r="P318" i="17" s="1"/>
  <c r="Q318" i="17" s="1"/>
  <c r="R318" i="17" s="1"/>
  <c r="J318" i="17"/>
  <c r="I318" i="17"/>
  <c r="M317" i="17"/>
  <c r="N317" i="17" s="1"/>
  <c r="O317" i="17" s="1"/>
  <c r="P317" i="17" s="1"/>
  <c r="Q317" i="17" s="1"/>
  <c r="R317" i="17" s="1"/>
  <c r="S317" i="17" s="1"/>
  <c r="J317" i="17"/>
  <c r="K317" i="17" s="1"/>
  <c r="L317" i="17" s="1"/>
  <c r="I317" i="17"/>
  <c r="K316" i="17"/>
  <c r="L316" i="17" s="1"/>
  <c r="M316" i="17" s="1"/>
  <c r="N316" i="17" s="1"/>
  <c r="O316" i="17" s="1"/>
  <c r="P316" i="17" s="1"/>
  <c r="Q316" i="17" s="1"/>
  <c r="R316" i="17" s="1"/>
  <c r="S316" i="17" s="1"/>
  <c r="I316" i="17"/>
  <c r="J316" i="17" s="1"/>
  <c r="N315" i="17"/>
  <c r="O315" i="17" s="1"/>
  <c r="P315" i="17" s="1"/>
  <c r="Q315" i="17" s="1"/>
  <c r="R315" i="17" s="1"/>
  <c r="S315" i="17" s="1"/>
  <c r="I315" i="17"/>
  <c r="J315" i="17" s="1"/>
  <c r="K315" i="17" s="1"/>
  <c r="L315" i="17" s="1"/>
  <c r="M315" i="17" s="1"/>
  <c r="J314" i="17"/>
  <c r="K314" i="17" s="1"/>
  <c r="L314" i="17" s="1"/>
  <c r="M314" i="17" s="1"/>
  <c r="N314" i="17" s="1"/>
  <c r="O314" i="17" s="1"/>
  <c r="P314" i="17" s="1"/>
  <c r="Q314" i="17" s="1"/>
  <c r="R314" i="17" s="1"/>
  <c r="S314" i="17" s="1"/>
  <c r="I314" i="17"/>
  <c r="N313" i="17"/>
  <c r="O313" i="17" s="1"/>
  <c r="P313" i="17" s="1"/>
  <c r="Q313" i="17" s="1"/>
  <c r="R313" i="17" s="1"/>
  <c r="S313" i="17" s="1"/>
  <c r="J313" i="17"/>
  <c r="K313" i="17" s="1"/>
  <c r="L313" i="17" s="1"/>
  <c r="M313" i="17" s="1"/>
  <c r="I313" i="17"/>
  <c r="J312" i="17"/>
  <c r="K312" i="17" s="1"/>
  <c r="L312" i="17" s="1"/>
  <c r="M312" i="17" s="1"/>
  <c r="N312" i="17" s="1"/>
  <c r="O312" i="17" s="1"/>
  <c r="P312" i="17" s="1"/>
  <c r="Q312" i="17" s="1"/>
  <c r="R312" i="17" s="1"/>
  <c r="S312" i="17" s="1"/>
  <c r="I312" i="17"/>
  <c r="P311" i="17"/>
  <c r="Q311" i="17" s="1"/>
  <c r="R311" i="17" s="1"/>
  <c r="S311" i="17" s="1"/>
  <c r="O311" i="17"/>
  <c r="K311" i="17"/>
  <c r="L311" i="17" s="1"/>
  <c r="M311" i="17" s="1"/>
  <c r="N311" i="17" s="1"/>
  <c r="J311" i="17"/>
  <c r="I311" i="17"/>
  <c r="K310" i="17"/>
  <c r="L310" i="17" s="1"/>
  <c r="M310" i="17" s="1"/>
  <c r="N310" i="17" s="1"/>
  <c r="O310" i="17" s="1"/>
  <c r="P310" i="17" s="1"/>
  <c r="Q310" i="17" s="1"/>
  <c r="R310" i="17" s="1"/>
  <c r="S310" i="17" s="1"/>
  <c r="J310" i="17"/>
  <c r="I310" i="17"/>
  <c r="M309" i="17"/>
  <c r="N309" i="17" s="1"/>
  <c r="O309" i="17" s="1"/>
  <c r="P309" i="17" s="1"/>
  <c r="Q309" i="17" s="1"/>
  <c r="R309" i="17" s="1"/>
  <c r="S309" i="17" s="1"/>
  <c r="I309" i="17"/>
  <c r="J309" i="17" s="1"/>
  <c r="K309" i="17" s="1"/>
  <c r="L309" i="17" s="1"/>
  <c r="P308" i="17"/>
  <c r="Q308" i="17" s="1"/>
  <c r="R308" i="17" s="1"/>
  <c r="S308" i="17" s="1"/>
  <c r="J308" i="17"/>
  <c r="K308" i="17" s="1"/>
  <c r="L308" i="17" s="1"/>
  <c r="M308" i="17" s="1"/>
  <c r="N308" i="17" s="1"/>
  <c r="O308" i="17" s="1"/>
  <c r="I308" i="17"/>
  <c r="M307" i="17"/>
  <c r="N307" i="17" s="1"/>
  <c r="O307" i="17" s="1"/>
  <c r="P307" i="17" s="1"/>
  <c r="Q307" i="17" s="1"/>
  <c r="R307" i="17" s="1"/>
  <c r="S307" i="17" s="1"/>
  <c r="J307" i="17"/>
  <c r="K307" i="17" s="1"/>
  <c r="L307" i="17" s="1"/>
  <c r="I307" i="17"/>
  <c r="I306" i="17"/>
  <c r="J306" i="17" s="1"/>
  <c r="K306" i="17" s="1"/>
  <c r="L306" i="17" s="1"/>
  <c r="M306" i="17" s="1"/>
  <c r="N306" i="17" s="1"/>
  <c r="O306" i="17" s="1"/>
  <c r="P306" i="17" s="1"/>
  <c r="Q306" i="17" s="1"/>
  <c r="R306" i="17" s="1"/>
  <c r="S306" i="17" s="1"/>
  <c r="S305" i="17"/>
  <c r="I305" i="17"/>
  <c r="J305" i="17" s="1"/>
  <c r="K305" i="17" s="1"/>
  <c r="L305" i="17" s="1"/>
  <c r="M305" i="17" s="1"/>
  <c r="N305" i="17" s="1"/>
  <c r="O305" i="17" s="1"/>
  <c r="P305" i="17" s="1"/>
  <c r="Q305" i="17" s="1"/>
  <c r="R305" i="17" s="1"/>
  <c r="J304" i="17"/>
  <c r="K304" i="17" s="1"/>
  <c r="L304" i="17" s="1"/>
  <c r="M304" i="17" s="1"/>
  <c r="N304" i="17" s="1"/>
  <c r="O304" i="17" s="1"/>
  <c r="P304" i="17" s="1"/>
  <c r="Q304" i="17" s="1"/>
  <c r="R304" i="17" s="1"/>
  <c r="S304" i="17" s="1"/>
  <c r="I304" i="17"/>
  <c r="M303" i="17"/>
  <c r="N303" i="17" s="1"/>
  <c r="O303" i="17" s="1"/>
  <c r="P303" i="17" s="1"/>
  <c r="Q303" i="17" s="1"/>
  <c r="R303" i="17" s="1"/>
  <c r="S303" i="17" s="1"/>
  <c r="J303" i="17"/>
  <c r="K303" i="17" s="1"/>
  <c r="L303" i="17" s="1"/>
  <c r="I303" i="17"/>
  <c r="I302" i="17"/>
  <c r="J302" i="17" s="1"/>
  <c r="K302" i="17" s="1"/>
  <c r="L302" i="17" s="1"/>
  <c r="M302" i="17" s="1"/>
  <c r="N302" i="17" s="1"/>
  <c r="O302" i="17" s="1"/>
  <c r="P302" i="17" s="1"/>
  <c r="Q302" i="17" s="1"/>
  <c r="R302" i="17" s="1"/>
  <c r="S302" i="17" s="1"/>
  <c r="K301" i="17"/>
  <c r="L301" i="17" s="1"/>
  <c r="M301" i="17" s="1"/>
  <c r="N301" i="17" s="1"/>
  <c r="O301" i="17" s="1"/>
  <c r="P301" i="17" s="1"/>
  <c r="Q301" i="17" s="1"/>
  <c r="R301" i="17" s="1"/>
  <c r="S301" i="17" s="1"/>
  <c r="J301" i="17"/>
  <c r="I301" i="17"/>
  <c r="R300" i="17"/>
  <c r="S300" i="17" s="1"/>
  <c r="J300" i="17"/>
  <c r="K300" i="17" s="1"/>
  <c r="L300" i="17" s="1"/>
  <c r="M300" i="17" s="1"/>
  <c r="N300" i="17" s="1"/>
  <c r="O300" i="17" s="1"/>
  <c r="P300" i="17" s="1"/>
  <c r="Q300" i="17" s="1"/>
  <c r="I300" i="17"/>
  <c r="I299" i="17"/>
  <c r="J299" i="17" s="1"/>
  <c r="K299" i="17" s="1"/>
  <c r="L299" i="17" s="1"/>
  <c r="M299" i="17" s="1"/>
  <c r="N299" i="17" s="1"/>
  <c r="O299" i="17" s="1"/>
  <c r="P299" i="17" s="1"/>
  <c r="Q299" i="17" s="1"/>
  <c r="R299" i="17" s="1"/>
  <c r="S299" i="17" s="1"/>
  <c r="I298" i="17"/>
  <c r="J298" i="17" s="1"/>
  <c r="K298" i="17" s="1"/>
  <c r="L298" i="17" s="1"/>
  <c r="M298" i="17" s="1"/>
  <c r="N298" i="17" s="1"/>
  <c r="O298" i="17" s="1"/>
  <c r="P298" i="17" s="1"/>
  <c r="Q298" i="17" s="1"/>
  <c r="R298" i="17" s="1"/>
  <c r="S298" i="17" s="1"/>
  <c r="K297" i="17"/>
  <c r="L297" i="17" s="1"/>
  <c r="M297" i="17" s="1"/>
  <c r="N297" i="17" s="1"/>
  <c r="O297" i="17" s="1"/>
  <c r="P297" i="17" s="1"/>
  <c r="Q297" i="17" s="1"/>
  <c r="R297" i="17" s="1"/>
  <c r="S297" i="17" s="1"/>
  <c r="I297" i="17"/>
  <c r="J297" i="17" s="1"/>
  <c r="J296" i="17"/>
  <c r="K296" i="17" s="1"/>
  <c r="L296" i="17" s="1"/>
  <c r="M296" i="17" s="1"/>
  <c r="N296" i="17" s="1"/>
  <c r="O296" i="17" s="1"/>
  <c r="P296" i="17" s="1"/>
  <c r="Q296" i="17" s="1"/>
  <c r="R296" i="17" s="1"/>
  <c r="S296" i="17" s="1"/>
  <c r="I296" i="17"/>
  <c r="I295" i="17"/>
  <c r="J295" i="17" s="1"/>
  <c r="K295" i="17" s="1"/>
  <c r="L295" i="17" s="1"/>
  <c r="M295" i="17" s="1"/>
  <c r="N295" i="17" s="1"/>
  <c r="O295" i="17" s="1"/>
  <c r="P295" i="17" s="1"/>
  <c r="Q295" i="17" s="1"/>
  <c r="R295" i="17" s="1"/>
  <c r="S295" i="17" s="1"/>
  <c r="L294" i="17"/>
  <c r="M294" i="17" s="1"/>
  <c r="N294" i="17" s="1"/>
  <c r="O294" i="17" s="1"/>
  <c r="P294" i="17" s="1"/>
  <c r="Q294" i="17" s="1"/>
  <c r="R294" i="17" s="1"/>
  <c r="S294" i="17" s="1"/>
  <c r="I294" i="17"/>
  <c r="J294" i="17" s="1"/>
  <c r="K294" i="17" s="1"/>
  <c r="K293" i="17"/>
  <c r="L293" i="17" s="1"/>
  <c r="M293" i="17" s="1"/>
  <c r="N293" i="17" s="1"/>
  <c r="O293" i="17" s="1"/>
  <c r="P293" i="17" s="1"/>
  <c r="Q293" i="17" s="1"/>
  <c r="R293" i="17" s="1"/>
  <c r="S293" i="17" s="1"/>
  <c r="J293" i="17"/>
  <c r="I293" i="17"/>
  <c r="J292" i="17"/>
  <c r="K292" i="17" s="1"/>
  <c r="L292" i="17" s="1"/>
  <c r="M292" i="17" s="1"/>
  <c r="N292" i="17" s="1"/>
  <c r="O292" i="17" s="1"/>
  <c r="P292" i="17" s="1"/>
  <c r="Q292" i="17" s="1"/>
  <c r="R292" i="17" s="1"/>
  <c r="S292" i="17" s="1"/>
  <c r="I292" i="17"/>
  <c r="R291" i="17"/>
  <c r="S291" i="17" s="1"/>
  <c r="Q291" i="17"/>
  <c r="I291" i="17"/>
  <c r="J291" i="17" s="1"/>
  <c r="K291" i="17" s="1"/>
  <c r="L291" i="17" s="1"/>
  <c r="M291" i="17" s="1"/>
  <c r="N291" i="17" s="1"/>
  <c r="O291" i="17" s="1"/>
  <c r="P291" i="17" s="1"/>
  <c r="L290" i="17"/>
  <c r="M290" i="17" s="1"/>
  <c r="N290" i="17" s="1"/>
  <c r="O290" i="17" s="1"/>
  <c r="P290" i="17" s="1"/>
  <c r="Q290" i="17" s="1"/>
  <c r="R290" i="17" s="1"/>
  <c r="S290" i="17" s="1"/>
  <c r="I290" i="17"/>
  <c r="J290" i="17" s="1"/>
  <c r="K290" i="17" s="1"/>
  <c r="I289" i="17"/>
  <c r="J289" i="17" s="1"/>
  <c r="K289" i="17" s="1"/>
  <c r="L289" i="17" s="1"/>
  <c r="M289" i="17" s="1"/>
  <c r="N289" i="17" s="1"/>
  <c r="O289" i="17" s="1"/>
  <c r="P289" i="17" s="1"/>
  <c r="Q289" i="17" s="1"/>
  <c r="R289" i="17" s="1"/>
  <c r="S289" i="17" s="1"/>
  <c r="S288" i="17"/>
  <c r="J288" i="17"/>
  <c r="K288" i="17" s="1"/>
  <c r="L288" i="17" s="1"/>
  <c r="M288" i="17" s="1"/>
  <c r="N288" i="17" s="1"/>
  <c r="O288" i="17" s="1"/>
  <c r="P288" i="17" s="1"/>
  <c r="Q288" i="17" s="1"/>
  <c r="R288" i="17" s="1"/>
  <c r="I288" i="17"/>
  <c r="I287" i="17"/>
  <c r="J287" i="17" s="1"/>
  <c r="K287" i="17" s="1"/>
  <c r="L287" i="17" s="1"/>
  <c r="M287" i="17" s="1"/>
  <c r="N287" i="17" s="1"/>
  <c r="O287" i="17" s="1"/>
  <c r="P287" i="17" s="1"/>
  <c r="Q287" i="17" s="1"/>
  <c r="R287" i="17" s="1"/>
  <c r="S287" i="17" s="1"/>
  <c r="L286" i="17"/>
  <c r="M286" i="17" s="1"/>
  <c r="N286" i="17" s="1"/>
  <c r="O286" i="17" s="1"/>
  <c r="P286" i="17" s="1"/>
  <c r="Q286" i="17" s="1"/>
  <c r="R286" i="17" s="1"/>
  <c r="S286" i="17" s="1"/>
  <c r="I286" i="17"/>
  <c r="J286" i="17" s="1"/>
  <c r="K286" i="17" s="1"/>
  <c r="L285" i="17"/>
  <c r="M285" i="17" s="1"/>
  <c r="N285" i="17" s="1"/>
  <c r="O285" i="17" s="1"/>
  <c r="P285" i="17" s="1"/>
  <c r="Q285" i="17" s="1"/>
  <c r="R285" i="17" s="1"/>
  <c r="S285" i="17" s="1"/>
  <c r="K285" i="17"/>
  <c r="J285" i="17"/>
  <c r="I285" i="17"/>
  <c r="K284" i="17"/>
  <c r="L284" i="17" s="1"/>
  <c r="M284" i="17" s="1"/>
  <c r="N284" i="17" s="1"/>
  <c r="O284" i="17" s="1"/>
  <c r="P284" i="17" s="1"/>
  <c r="Q284" i="17" s="1"/>
  <c r="R284" i="17" s="1"/>
  <c r="S284" i="17" s="1"/>
  <c r="J284" i="17"/>
  <c r="I284" i="17"/>
  <c r="I283" i="17"/>
  <c r="J283" i="17" s="1"/>
  <c r="K283" i="17" s="1"/>
  <c r="L283" i="17" s="1"/>
  <c r="M283" i="17" s="1"/>
  <c r="N283" i="17" s="1"/>
  <c r="O283" i="17" s="1"/>
  <c r="P283" i="17" s="1"/>
  <c r="Q283" i="17" s="1"/>
  <c r="R283" i="17" s="1"/>
  <c r="S283" i="17" s="1"/>
  <c r="P282" i="17"/>
  <c r="Q282" i="17" s="1"/>
  <c r="R282" i="17" s="1"/>
  <c r="S282" i="17" s="1"/>
  <c r="M282" i="17"/>
  <c r="N282" i="17" s="1"/>
  <c r="O282" i="17" s="1"/>
  <c r="L282" i="17"/>
  <c r="I282" i="17"/>
  <c r="J282" i="17" s="1"/>
  <c r="K282" i="17" s="1"/>
  <c r="I281" i="17"/>
  <c r="J281" i="17" s="1"/>
  <c r="K281" i="17" s="1"/>
  <c r="L281" i="17" s="1"/>
  <c r="M281" i="17" s="1"/>
  <c r="N281" i="17" s="1"/>
  <c r="O281" i="17" s="1"/>
  <c r="P281" i="17" s="1"/>
  <c r="Q281" i="17" s="1"/>
  <c r="R281" i="17" s="1"/>
  <c r="S281" i="17" s="1"/>
  <c r="K280" i="17"/>
  <c r="L280" i="17" s="1"/>
  <c r="M280" i="17" s="1"/>
  <c r="N280" i="17" s="1"/>
  <c r="O280" i="17" s="1"/>
  <c r="P280" i="17" s="1"/>
  <c r="Q280" i="17" s="1"/>
  <c r="R280" i="17" s="1"/>
  <c r="S280" i="17" s="1"/>
  <c r="J280" i="17"/>
  <c r="I280" i="17"/>
  <c r="I279" i="17"/>
  <c r="J279" i="17" s="1"/>
  <c r="K279" i="17" s="1"/>
  <c r="L279" i="17" s="1"/>
  <c r="M279" i="17" s="1"/>
  <c r="N279" i="17" s="1"/>
  <c r="O279" i="17" s="1"/>
  <c r="P279" i="17" s="1"/>
  <c r="Q279" i="17" s="1"/>
  <c r="R279" i="17" s="1"/>
  <c r="S279" i="17" s="1"/>
  <c r="P278" i="17"/>
  <c r="Q278" i="17" s="1"/>
  <c r="R278" i="17" s="1"/>
  <c r="S278" i="17" s="1"/>
  <c r="M278" i="17"/>
  <c r="N278" i="17" s="1"/>
  <c r="O278" i="17" s="1"/>
  <c r="L278" i="17"/>
  <c r="I278" i="17"/>
  <c r="J278" i="17" s="1"/>
  <c r="K278" i="17" s="1"/>
  <c r="K277" i="17"/>
  <c r="L277" i="17" s="1"/>
  <c r="M277" i="17" s="1"/>
  <c r="N277" i="17" s="1"/>
  <c r="O277" i="17" s="1"/>
  <c r="P277" i="17" s="1"/>
  <c r="Q277" i="17" s="1"/>
  <c r="R277" i="17" s="1"/>
  <c r="S277" i="17" s="1"/>
  <c r="J277" i="17"/>
  <c r="I277" i="17"/>
  <c r="J276" i="17"/>
  <c r="K276" i="17" s="1"/>
  <c r="L276" i="17" s="1"/>
  <c r="M276" i="17" s="1"/>
  <c r="N276" i="17" s="1"/>
  <c r="O276" i="17" s="1"/>
  <c r="P276" i="17" s="1"/>
  <c r="Q276" i="17" s="1"/>
  <c r="R276" i="17" s="1"/>
  <c r="S276" i="17" s="1"/>
  <c r="I276" i="17"/>
  <c r="J275" i="17"/>
  <c r="K275" i="17" s="1"/>
  <c r="L275" i="17" s="1"/>
  <c r="M275" i="17" s="1"/>
  <c r="N275" i="17" s="1"/>
  <c r="O275" i="17" s="1"/>
  <c r="P275" i="17" s="1"/>
  <c r="Q275" i="17" s="1"/>
  <c r="R275" i="17" s="1"/>
  <c r="S275" i="17" s="1"/>
  <c r="I275" i="17"/>
  <c r="P274" i="17"/>
  <c r="Q274" i="17" s="1"/>
  <c r="R274" i="17" s="1"/>
  <c r="S274" i="17" s="1"/>
  <c r="I274" i="17"/>
  <c r="J274" i="17" s="1"/>
  <c r="K274" i="17" s="1"/>
  <c r="L274" i="17" s="1"/>
  <c r="M274" i="17" s="1"/>
  <c r="N274" i="17" s="1"/>
  <c r="O274" i="17" s="1"/>
  <c r="K273" i="17"/>
  <c r="L273" i="17" s="1"/>
  <c r="M273" i="17" s="1"/>
  <c r="N273" i="17" s="1"/>
  <c r="O273" i="17" s="1"/>
  <c r="P273" i="17" s="1"/>
  <c r="Q273" i="17" s="1"/>
  <c r="R273" i="17" s="1"/>
  <c r="S273" i="17" s="1"/>
  <c r="I273" i="17"/>
  <c r="J273" i="17" s="1"/>
  <c r="J272" i="17"/>
  <c r="K272" i="17" s="1"/>
  <c r="L272" i="17" s="1"/>
  <c r="M272" i="17" s="1"/>
  <c r="N272" i="17" s="1"/>
  <c r="O272" i="17" s="1"/>
  <c r="P272" i="17" s="1"/>
  <c r="Q272" i="17" s="1"/>
  <c r="R272" i="17" s="1"/>
  <c r="S272" i="17" s="1"/>
  <c r="I272" i="17"/>
  <c r="J271" i="17"/>
  <c r="K271" i="17" s="1"/>
  <c r="L271" i="17" s="1"/>
  <c r="M271" i="17" s="1"/>
  <c r="N271" i="17" s="1"/>
  <c r="O271" i="17" s="1"/>
  <c r="P271" i="17" s="1"/>
  <c r="Q271" i="17" s="1"/>
  <c r="R271" i="17" s="1"/>
  <c r="S271" i="17" s="1"/>
  <c r="I271" i="17"/>
  <c r="I270" i="17"/>
  <c r="J270" i="17" s="1"/>
  <c r="K270" i="17" s="1"/>
  <c r="L270" i="17" s="1"/>
  <c r="M270" i="17" s="1"/>
  <c r="N270" i="17" s="1"/>
  <c r="O270" i="17" s="1"/>
  <c r="P270" i="17" s="1"/>
  <c r="Q270" i="17" s="1"/>
  <c r="R270" i="17" s="1"/>
  <c r="S270" i="17" s="1"/>
  <c r="L269" i="17"/>
  <c r="M269" i="17" s="1"/>
  <c r="N269" i="17" s="1"/>
  <c r="O269" i="17" s="1"/>
  <c r="P269" i="17" s="1"/>
  <c r="Q269" i="17" s="1"/>
  <c r="R269" i="17" s="1"/>
  <c r="S269" i="17" s="1"/>
  <c r="K269" i="17"/>
  <c r="J269" i="17"/>
  <c r="I269" i="17"/>
  <c r="K268" i="17"/>
  <c r="L268" i="17" s="1"/>
  <c r="M268" i="17" s="1"/>
  <c r="N268" i="17" s="1"/>
  <c r="O268" i="17" s="1"/>
  <c r="P268" i="17" s="1"/>
  <c r="Q268" i="17" s="1"/>
  <c r="R268" i="17" s="1"/>
  <c r="S268" i="17" s="1"/>
  <c r="J268" i="17"/>
  <c r="I268" i="17"/>
  <c r="I267" i="17"/>
  <c r="J267" i="17" s="1"/>
  <c r="K267" i="17" s="1"/>
  <c r="L267" i="17" s="1"/>
  <c r="M267" i="17" s="1"/>
  <c r="N267" i="17" s="1"/>
  <c r="O267" i="17" s="1"/>
  <c r="P267" i="17" s="1"/>
  <c r="Q267" i="17" s="1"/>
  <c r="R267" i="17" s="1"/>
  <c r="S267" i="17" s="1"/>
  <c r="Q266" i="17"/>
  <c r="R266" i="17" s="1"/>
  <c r="S266" i="17" s="1"/>
  <c r="I266" i="17"/>
  <c r="J266" i="17" s="1"/>
  <c r="K266" i="17" s="1"/>
  <c r="L266" i="17" s="1"/>
  <c r="M266" i="17" s="1"/>
  <c r="N266" i="17" s="1"/>
  <c r="O266" i="17" s="1"/>
  <c r="P266" i="17" s="1"/>
  <c r="L265" i="17"/>
  <c r="M265" i="17" s="1"/>
  <c r="N265" i="17" s="1"/>
  <c r="O265" i="17" s="1"/>
  <c r="P265" i="17" s="1"/>
  <c r="Q265" i="17" s="1"/>
  <c r="R265" i="17" s="1"/>
  <c r="S265" i="17" s="1"/>
  <c r="K265" i="17"/>
  <c r="I265" i="17"/>
  <c r="J265" i="17" s="1"/>
  <c r="J264" i="17"/>
  <c r="K264" i="17" s="1"/>
  <c r="L264" i="17" s="1"/>
  <c r="M264" i="17" s="1"/>
  <c r="N264" i="17" s="1"/>
  <c r="O264" i="17" s="1"/>
  <c r="P264" i="17" s="1"/>
  <c r="Q264" i="17" s="1"/>
  <c r="R264" i="17" s="1"/>
  <c r="S264" i="17" s="1"/>
  <c r="I264" i="17"/>
  <c r="I263" i="17"/>
  <c r="J263" i="17" s="1"/>
  <c r="K263" i="17" s="1"/>
  <c r="L263" i="17" s="1"/>
  <c r="M263" i="17" s="1"/>
  <c r="N263" i="17" s="1"/>
  <c r="O263" i="17" s="1"/>
  <c r="P263" i="17" s="1"/>
  <c r="Q263" i="17" s="1"/>
  <c r="R263" i="17" s="1"/>
  <c r="S263" i="17" s="1"/>
  <c r="I262" i="17"/>
  <c r="J262" i="17" s="1"/>
  <c r="K262" i="17" s="1"/>
  <c r="L262" i="17" s="1"/>
  <c r="M262" i="17" s="1"/>
  <c r="N262" i="17" s="1"/>
  <c r="O262" i="17" s="1"/>
  <c r="P262" i="17" s="1"/>
  <c r="Q262" i="17" s="1"/>
  <c r="R262" i="17" s="1"/>
  <c r="S262" i="17" s="1"/>
  <c r="O261" i="17"/>
  <c r="P261" i="17" s="1"/>
  <c r="Q261" i="17" s="1"/>
  <c r="R261" i="17" s="1"/>
  <c r="S261" i="17" s="1"/>
  <c r="L261" i="17"/>
  <c r="M261" i="17" s="1"/>
  <c r="N261" i="17" s="1"/>
  <c r="K261" i="17"/>
  <c r="J261" i="17"/>
  <c r="I261" i="17"/>
  <c r="K260" i="17"/>
  <c r="L260" i="17" s="1"/>
  <c r="M260" i="17" s="1"/>
  <c r="N260" i="17" s="1"/>
  <c r="O260" i="17" s="1"/>
  <c r="P260" i="17" s="1"/>
  <c r="Q260" i="17" s="1"/>
  <c r="R260" i="17" s="1"/>
  <c r="S260" i="17" s="1"/>
  <c r="J260" i="17"/>
  <c r="I260" i="17"/>
  <c r="J259" i="17"/>
  <c r="K259" i="17" s="1"/>
  <c r="L259" i="17" s="1"/>
  <c r="M259" i="17" s="1"/>
  <c r="N259" i="17" s="1"/>
  <c r="O259" i="17" s="1"/>
  <c r="P259" i="17" s="1"/>
  <c r="Q259" i="17" s="1"/>
  <c r="R259" i="17" s="1"/>
  <c r="S259" i="17" s="1"/>
  <c r="I259" i="17"/>
  <c r="I258" i="17"/>
  <c r="J258" i="17" s="1"/>
  <c r="K258" i="17" s="1"/>
  <c r="L258" i="17" s="1"/>
  <c r="M258" i="17" s="1"/>
  <c r="N258" i="17" s="1"/>
  <c r="O258" i="17" s="1"/>
  <c r="P258" i="17" s="1"/>
  <c r="Q258" i="17" s="1"/>
  <c r="R258" i="17" s="1"/>
  <c r="S258" i="17" s="1"/>
  <c r="I257" i="17"/>
  <c r="J257" i="17" s="1"/>
  <c r="K257" i="17" s="1"/>
  <c r="L257" i="17" s="1"/>
  <c r="M257" i="17" s="1"/>
  <c r="N257" i="17" s="1"/>
  <c r="O257" i="17" s="1"/>
  <c r="P257" i="17" s="1"/>
  <c r="Q257" i="17" s="1"/>
  <c r="R257" i="17" s="1"/>
  <c r="S257" i="17" s="1"/>
  <c r="K256" i="17"/>
  <c r="L256" i="17" s="1"/>
  <c r="M256" i="17" s="1"/>
  <c r="N256" i="17" s="1"/>
  <c r="O256" i="17" s="1"/>
  <c r="P256" i="17" s="1"/>
  <c r="Q256" i="17" s="1"/>
  <c r="R256" i="17" s="1"/>
  <c r="S256" i="17" s="1"/>
  <c r="J256" i="17"/>
  <c r="I256" i="17"/>
  <c r="J255" i="17"/>
  <c r="K255" i="17" s="1"/>
  <c r="L255" i="17" s="1"/>
  <c r="M255" i="17" s="1"/>
  <c r="N255" i="17" s="1"/>
  <c r="O255" i="17" s="1"/>
  <c r="P255" i="17" s="1"/>
  <c r="Q255" i="17" s="1"/>
  <c r="R255" i="17" s="1"/>
  <c r="S255" i="17" s="1"/>
  <c r="I255" i="17"/>
  <c r="I254" i="17"/>
  <c r="J254" i="17" s="1"/>
  <c r="K254" i="17" s="1"/>
  <c r="L254" i="17" s="1"/>
  <c r="M254" i="17" s="1"/>
  <c r="N254" i="17" s="1"/>
  <c r="O254" i="17" s="1"/>
  <c r="P254" i="17" s="1"/>
  <c r="Q254" i="17" s="1"/>
  <c r="R254" i="17" s="1"/>
  <c r="S254" i="17" s="1"/>
  <c r="O253" i="17"/>
  <c r="P253" i="17" s="1"/>
  <c r="Q253" i="17" s="1"/>
  <c r="R253" i="17" s="1"/>
  <c r="S253" i="17" s="1"/>
  <c r="L253" i="17"/>
  <c r="M253" i="17" s="1"/>
  <c r="N253" i="17" s="1"/>
  <c r="K253" i="17"/>
  <c r="J253" i="17"/>
  <c r="I253" i="17"/>
  <c r="O252" i="17"/>
  <c r="P252" i="17" s="1"/>
  <c r="Q252" i="17" s="1"/>
  <c r="R252" i="17" s="1"/>
  <c r="S252" i="17" s="1"/>
  <c r="N252" i="17"/>
  <c r="K252" i="17"/>
  <c r="L252" i="17" s="1"/>
  <c r="M252" i="17" s="1"/>
  <c r="J252" i="17"/>
  <c r="I252" i="17"/>
  <c r="J251" i="17"/>
  <c r="K251" i="17" s="1"/>
  <c r="L251" i="17" s="1"/>
  <c r="M251" i="17" s="1"/>
  <c r="N251" i="17" s="1"/>
  <c r="O251" i="17" s="1"/>
  <c r="P251" i="17" s="1"/>
  <c r="Q251" i="17" s="1"/>
  <c r="R251" i="17" s="1"/>
  <c r="S251" i="17" s="1"/>
  <c r="I251" i="17"/>
  <c r="I250" i="17"/>
  <c r="J250" i="17" s="1"/>
  <c r="K250" i="17" s="1"/>
  <c r="L250" i="17" s="1"/>
  <c r="M250" i="17" s="1"/>
  <c r="N250" i="17" s="1"/>
  <c r="O250" i="17" s="1"/>
  <c r="P250" i="17" s="1"/>
  <c r="Q250" i="17" s="1"/>
  <c r="R250" i="17" s="1"/>
  <c r="S250" i="17" s="1"/>
  <c r="L249" i="17"/>
  <c r="M249" i="17" s="1"/>
  <c r="N249" i="17" s="1"/>
  <c r="O249" i="17" s="1"/>
  <c r="P249" i="17" s="1"/>
  <c r="Q249" i="17" s="1"/>
  <c r="R249" i="17" s="1"/>
  <c r="S249" i="17" s="1"/>
  <c r="I249" i="17"/>
  <c r="J249" i="17" s="1"/>
  <c r="K249" i="17" s="1"/>
  <c r="I248" i="17"/>
  <c r="J248" i="17" s="1"/>
  <c r="K248" i="17" s="1"/>
  <c r="L248" i="17" s="1"/>
  <c r="M248" i="17" s="1"/>
  <c r="N248" i="17" s="1"/>
  <c r="O248" i="17" s="1"/>
  <c r="P248" i="17" s="1"/>
  <c r="Q248" i="17" s="1"/>
  <c r="R248" i="17" s="1"/>
  <c r="S248" i="17" s="1"/>
  <c r="J247" i="17"/>
  <c r="K247" i="17" s="1"/>
  <c r="L247" i="17" s="1"/>
  <c r="M247" i="17" s="1"/>
  <c r="N247" i="17" s="1"/>
  <c r="O247" i="17" s="1"/>
  <c r="P247" i="17" s="1"/>
  <c r="Q247" i="17" s="1"/>
  <c r="R247" i="17" s="1"/>
  <c r="S247" i="17" s="1"/>
  <c r="I247" i="17"/>
  <c r="Q246" i="17"/>
  <c r="R246" i="17" s="1"/>
  <c r="S246" i="17" s="1"/>
  <c r="P246" i="17"/>
  <c r="I246" i="17"/>
  <c r="J246" i="17" s="1"/>
  <c r="K246" i="17" s="1"/>
  <c r="L246" i="17" s="1"/>
  <c r="M246" i="17" s="1"/>
  <c r="N246" i="17" s="1"/>
  <c r="O246" i="17" s="1"/>
  <c r="J245" i="17"/>
  <c r="K245" i="17" s="1"/>
  <c r="L245" i="17" s="1"/>
  <c r="M245" i="17" s="1"/>
  <c r="N245" i="17" s="1"/>
  <c r="O245" i="17" s="1"/>
  <c r="P245" i="17" s="1"/>
  <c r="Q245" i="17" s="1"/>
  <c r="R245" i="17" s="1"/>
  <c r="S245" i="17" s="1"/>
  <c r="I245" i="17"/>
  <c r="S244" i="17"/>
  <c r="J244" i="17"/>
  <c r="K244" i="17" s="1"/>
  <c r="L244" i="17" s="1"/>
  <c r="M244" i="17" s="1"/>
  <c r="N244" i="17" s="1"/>
  <c r="O244" i="17" s="1"/>
  <c r="P244" i="17" s="1"/>
  <c r="Q244" i="17" s="1"/>
  <c r="R244" i="17" s="1"/>
  <c r="I244" i="17"/>
  <c r="N243" i="17"/>
  <c r="O243" i="17" s="1"/>
  <c r="P243" i="17" s="1"/>
  <c r="Q243" i="17" s="1"/>
  <c r="R243" i="17" s="1"/>
  <c r="S243" i="17" s="1"/>
  <c r="I243" i="17"/>
  <c r="J243" i="17" s="1"/>
  <c r="K243" i="17" s="1"/>
  <c r="L243" i="17" s="1"/>
  <c r="M243" i="17" s="1"/>
  <c r="L242" i="17"/>
  <c r="M242" i="17" s="1"/>
  <c r="N242" i="17" s="1"/>
  <c r="O242" i="17" s="1"/>
  <c r="P242" i="17" s="1"/>
  <c r="Q242" i="17" s="1"/>
  <c r="R242" i="17" s="1"/>
  <c r="S242" i="17" s="1"/>
  <c r="K242" i="17"/>
  <c r="I242" i="17"/>
  <c r="J242" i="17" s="1"/>
  <c r="L241" i="17"/>
  <c r="M241" i="17" s="1"/>
  <c r="N241" i="17" s="1"/>
  <c r="O241" i="17" s="1"/>
  <c r="P241" i="17" s="1"/>
  <c r="Q241" i="17" s="1"/>
  <c r="R241" i="17" s="1"/>
  <c r="S241" i="17" s="1"/>
  <c r="K241" i="17"/>
  <c r="I241" i="17"/>
  <c r="J241" i="17" s="1"/>
  <c r="K240" i="17"/>
  <c r="L240" i="17" s="1"/>
  <c r="M240" i="17" s="1"/>
  <c r="N240" i="17" s="1"/>
  <c r="O240" i="17" s="1"/>
  <c r="P240" i="17" s="1"/>
  <c r="Q240" i="17" s="1"/>
  <c r="R240" i="17" s="1"/>
  <c r="S240" i="17" s="1"/>
  <c r="J240" i="17"/>
  <c r="I240" i="17"/>
  <c r="K239" i="17"/>
  <c r="L239" i="17" s="1"/>
  <c r="M239" i="17" s="1"/>
  <c r="N239" i="17" s="1"/>
  <c r="O239" i="17" s="1"/>
  <c r="P239" i="17" s="1"/>
  <c r="Q239" i="17" s="1"/>
  <c r="R239" i="17" s="1"/>
  <c r="S239" i="17" s="1"/>
  <c r="J239" i="17"/>
  <c r="I239" i="17"/>
  <c r="M238" i="17"/>
  <c r="N238" i="17" s="1"/>
  <c r="O238" i="17" s="1"/>
  <c r="P238" i="17" s="1"/>
  <c r="Q238" i="17" s="1"/>
  <c r="R238" i="17" s="1"/>
  <c r="S238" i="17" s="1"/>
  <c r="L238" i="17"/>
  <c r="I238" i="17"/>
  <c r="J238" i="17" s="1"/>
  <c r="K238" i="17" s="1"/>
  <c r="L237" i="17"/>
  <c r="M237" i="17" s="1"/>
  <c r="N237" i="17" s="1"/>
  <c r="O237" i="17" s="1"/>
  <c r="P237" i="17" s="1"/>
  <c r="Q237" i="17" s="1"/>
  <c r="R237" i="17" s="1"/>
  <c r="S237" i="17" s="1"/>
  <c r="K237" i="17"/>
  <c r="J237" i="17"/>
  <c r="I237" i="17"/>
  <c r="O236" i="17"/>
  <c r="P236" i="17" s="1"/>
  <c r="Q236" i="17" s="1"/>
  <c r="R236" i="17" s="1"/>
  <c r="S236" i="17" s="1"/>
  <c r="L236" i="17"/>
  <c r="M236" i="17" s="1"/>
  <c r="N236" i="17" s="1"/>
  <c r="K236" i="17"/>
  <c r="J236" i="17"/>
  <c r="I236" i="17"/>
  <c r="O235" i="17"/>
  <c r="P235" i="17" s="1"/>
  <c r="Q235" i="17" s="1"/>
  <c r="R235" i="17" s="1"/>
  <c r="S235" i="17" s="1"/>
  <c r="N235" i="17"/>
  <c r="I235" i="17"/>
  <c r="J235" i="17" s="1"/>
  <c r="K235" i="17" s="1"/>
  <c r="L235" i="17" s="1"/>
  <c r="M235" i="17" s="1"/>
  <c r="P234" i="17"/>
  <c r="Q234" i="17" s="1"/>
  <c r="R234" i="17" s="1"/>
  <c r="S234" i="17" s="1"/>
  <c r="M234" i="17"/>
  <c r="N234" i="17" s="1"/>
  <c r="O234" i="17" s="1"/>
  <c r="I234" i="17"/>
  <c r="J234" i="17" s="1"/>
  <c r="K234" i="17" s="1"/>
  <c r="L234" i="17" s="1"/>
  <c r="N233" i="17"/>
  <c r="O233" i="17" s="1"/>
  <c r="P233" i="17" s="1"/>
  <c r="Q233" i="17" s="1"/>
  <c r="R233" i="17" s="1"/>
  <c r="S233" i="17" s="1"/>
  <c r="I233" i="17"/>
  <c r="J233" i="17" s="1"/>
  <c r="K233" i="17" s="1"/>
  <c r="L233" i="17" s="1"/>
  <c r="M233" i="17" s="1"/>
  <c r="P232" i="17"/>
  <c r="Q232" i="17" s="1"/>
  <c r="R232" i="17" s="1"/>
  <c r="S232" i="17" s="1"/>
  <c r="I232" i="17"/>
  <c r="J232" i="17" s="1"/>
  <c r="K232" i="17" s="1"/>
  <c r="L232" i="17" s="1"/>
  <c r="M232" i="17" s="1"/>
  <c r="N232" i="17" s="1"/>
  <c r="O232" i="17" s="1"/>
  <c r="Q231" i="17"/>
  <c r="R231" i="17" s="1"/>
  <c r="S231" i="17" s="1"/>
  <c r="J231" i="17"/>
  <c r="K231" i="17" s="1"/>
  <c r="L231" i="17" s="1"/>
  <c r="M231" i="17" s="1"/>
  <c r="N231" i="17" s="1"/>
  <c r="O231" i="17" s="1"/>
  <c r="P231" i="17" s="1"/>
  <c r="I231" i="17"/>
  <c r="I230" i="17"/>
  <c r="J230" i="17" s="1"/>
  <c r="K230" i="17" s="1"/>
  <c r="L230" i="17" s="1"/>
  <c r="M230" i="17" s="1"/>
  <c r="N230" i="17" s="1"/>
  <c r="O230" i="17" s="1"/>
  <c r="P230" i="17" s="1"/>
  <c r="Q230" i="17" s="1"/>
  <c r="R230" i="17" s="1"/>
  <c r="S230" i="17" s="1"/>
  <c r="J229" i="17"/>
  <c r="K229" i="17" s="1"/>
  <c r="L229" i="17" s="1"/>
  <c r="M229" i="17" s="1"/>
  <c r="N229" i="17" s="1"/>
  <c r="O229" i="17" s="1"/>
  <c r="P229" i="17" s="1"/>
  <c r="Q229" i="17" s="1"/>
  <c r="R229" i="17" s="1"/>
  <c r="S229" i="17" s="1"/>
  <c r="I229" i="17"/>
  <c r="K228" i="17"/>
  <c r="L228" i="17" s="1"/>
  <c r="M228" i="17" s="1"/>
  <c r="N228" i="17" s="1"/>
  <c r="O228" i="17" s="1"/>
  <c r="P228" i="17" s="1"/>
  <c r="Q228" i="17" s="1"/>
  <c r="R228" i="17" s="1"/>
  <c r="S228" i="17" s="1"/>
  <c r="J228" i="17"/>
  <c r="I228" i="17"/>
  <c r="I227" i="17"/>
  <c r="J227" i="17" s="1"/>
  <c r="K227" i="17" s="1"/>
  <c r="L227" i="17" s="1"/>
  <c r="M227" i="17" s="1"/>
  <c r="N227" i="17" s="1"/>
  <c r="O227" i="17" s="1"/>
  <c r="P227" i="17" s="1"/>
  <c r="Q227" i="17" s="1"/>
  <c r="R227" i="17" s="1"/>
  <c r="S227" i="17" s="1"/>
  <c r="J226" i="17"/>
  <c r="K226" i="17" s="1"/>
  <c r="L226" i="17" s="1"/>
  <c r="M226" i="17" s="1"/>
  <c r="N226" i="17" s="1"/>
  <c r="O226" i="17" s="1"/>
  <c r="P226" i="17" s="1"/>
  <c r="Q226" i="17" s="1"/>
  <c r="R226" i="17" s="1"/>
  <c r="S226" i="17" s="1"/>
  <c r="I226" i="17"/>
  <c r="I225" i="17"/>
  <c r="J225" i="17" s="1"/>
  <c r="K225" i="17" s="1"/>
  <c r="L225" i="17" s="1"/>
  <c r="M225" i="17" s="1"/>
  <c r="N225" i="17" s="1"/>
  <c r="O225" i="17" s="1"/>
  <c r="P225" i="17" s="1"/>
  <c r="Q225" i="17" s="1"/>
  <c r="R225" i="17" s="1"/>
  <c r="S225" i="17" s="1"/>
  <c r="O224" i="17"/>
  <c r="P224" i="17" s="1"/>
  <c r="Q224" i="17" s="1"/>
  <c r="R224" i="17" s="1"/>
  <c r="S224" i="17" s="1"/>
  <c r="K224" i="17"/>
  <c r="L224" i="17" s="1"/>
  <c r="M224" i="17" s="1"/>
  <c r="N224" i="17" s="1"/>
  <c r="J224" i="17"/>
  <c r="I224" i="17"/>
  <c r="I223" i="17"/>
  <c r="J223" i="17" s="1"/>
  <c r="K223" i="17" s="1"/>
  <c r="L223" i="17" s="1"/>
  <c r="M223" i="17" s="1"/>
  <c r="N223" i="17" s="1"/>
  <c r="O223" i="17" s="1"/>
  <c r="P223" i="17" s="1"/>
  <c r="Q223" i="17" s="1"/>
  <c r="R223" i="17" s="1"/>
  <c r="S223" i="17" s="1"/>
  <c r="J222" i="17"/>
  <c r="K222" i="17" s="1"/>
  <c r="L222" i="17" s="1"/>
  <c r="M222" i="17" s="1"/>
  <c r="N222" i="17" s="1"/>
  <c r="O222" i="17" s="1"/>
  <c r="P222" i="17" s="1"/>
  <c r="Q222" i="17" s="1"/>
  <c r="R222" i="17" s="1"/>
  <c r="S222" i="17" s="1"/>
  <c r="I222" i="17"/>
  <c r="M221" i="17"/>
  <c r="N221" i="17" s="1"/>
  <c r="O221" i="17" s="1"/>
  <c r="P221" i="17" s="1"/>
  <c r="Q221" i="17" s="1"/>
  <c r="R221" i="17" s="1"/>
  <c r="S221" i="17" s="1"/>
  <c r="L221" i="17"/>
  <c r="I221" i="17"/>
  <c r="J221" i="17" s="1"/>
  <c r="K221" i="17" s="1"/>
  <c r="O220" i="17"/>
  <c r="P220" i="17" s="1"/>
  <c r="Q220" i="17" s="1"/>
  <c r="R220" i="17" s="1"/>
  <c r="S220" i="17" s="1"/>
  <c r="J220" i="17"/>
  <c r="K220" i="17" s="1"/>
  <c r="L220" i="17" s="1"/>
  <c r="M220" i="17" s="1"/>
  <c r="N220" i="17" s="1"/>
  <c r="I220" i="17"/>
  <c r="S219" i="17"/>
  <c r="R219" i="17"/>
  <c r="J219" i="17"/>
  <c r="K219" i="17" s="1"/>
  <c r="L219" i="17" s="1"/>
  <c r="M219" i="17" s="1"/>
  <c r="N219" i="17" s="1"/>
  <c r="O219" i="17" s="1"/>
  <c r="P219" i="17" s="1"/>
  <c r="Q219" i="17" s="1"/>
  <c r="I219" i="17"/>
  <c r="I218" i="17"/>
  <c r="J218" i="17" s="1"/>
  <c r="K218" i="17" s="1"/>
  <c r="L218" i="17" s="1"/>
  <c r="M218" i="17" s="1"/>
  <c r="N218" i="17" s="1"/>
  <c r="O218" i="17" s="1"/>
  <c r="P218" i="17" s="1"/>
  <c r="Q218" i="17" s="1"/>
  <c r="R218" i="17" s="1"/>
  <c r="S218" i="17" s="1"/>
  <c r="K217" i="17"/>
  <c r="L217" i="17" s="1"/>
  <c r="M217" i="17" s="1"/>
  <c r="N217" i="17" s="1"/>
  <c r="O217" i="17" s="1"/>
  <c r="P217" i="17" s="1"/>
  <c r="Q217" i="17" s="1"/>
  <c r="R217" i="17" s="1"/>
  <c r="S217" i="17" s="1"/>
  <c r="I217" i="17"/>
  <c r="J217" i="17" s="1"/>
  <c r="N216" i="17"/>
  <c r="O216" i="17" s="1"/>
  <c r="P216" i="17" s="1"/>
  <c r="Q216" i="17" s="1"/>
  <c r="R216" i="17" s="1"/>
  <c r="S216" i="17" s="1"/>
  <c r="L216" i="17"/>
  <c r="M216" i="17" s="1"/>
  <c r="K216" i="17"/>
  <c r="J216" i="17"/>
  <c r="I216" i="17"/>
  <c r="I215" i="17"/>
  <c r="J215" i="17" s="1"/>
  <c r="K215" i="17" s="1"/>
  <c r="L215" i="17" s="1"/>
  <c r="M215" i="17" s="1"/>
  <c r="N215" i="17" s="1"/>
  <c r="O215" i="17" s="1"/>
  <c r="P215" i="17" s="1"/>
  <c r="Q215" i="17" s="1"/>
  <c r="R215" i="17" s="1"/>
  <c r="S215" i="17" s="1"/>
  <c r="R214" i="17"/>
  <c r="S214" i="17" s="1"/>
  <c r="J214" i="17"/>
  <c r="K214" i="17" s="1"/>
  <c r="L214" i="17" s="1"/>
  <c r="M214" i="17" s="1"/>
  <c r="N214" i="17" s="1"/>
  <c r="O214" i="17" s="1"/>
  <c r="P214" i="17" s="1"/>
  <c r="Q214" i="17" s="1"/>
  <c r="I214" i="17"/>
  <c r="I213" i="17"/>
  <c r="J213" i="17" s="1"/>
  <c r="K213" i="17" s="1"/>
  <c r="L213" i="17" s="1"/>
  <c r="M213" i="17" s="1"/>
  <c r="N213" i="17" s="1"/>
  <c r="O213" i="17" s="1"/>
  <c r="P213" i="17" s="1"/>
  <c r="Q213" i="17" s="1"/>
  <c r="R213" i="17" s="1"/>
  <c r="S213" i="17" s="1"/>
  <c r="O212" i="17"/>
  <c r="P212" i="17" s="1"/>
  <c r="Q212" i="17" s="1"/>
  <c r="R212" i="17" s="1"/>
  <c r="S212" i="17" s="1"/>
  <c r="J212" i="17"/>
  <c r="K212" i="17" s="1"/>
  <c r="L212" i="17" s="1"/>
  <c r="M212" i="17" s="1"/>
  <c r="N212" i="17" s="1"/>
  <c r="I212" i="17"/>
  <c r="R211" i="17"/>
  <c r="S211" i="17" s="1"/>
  <c r="M211" i="17"/>
  <c r="N211" i="17" s="1"/>
  <c r="O211" i="17" s="1"/>
  <c r="P211" i="17" s="1"/>
  <c r="Q211" i="17" s="1"/>
  <c r="J211" i="17"/>
  <c r="K211" i="17" s="1"/>
  <c r="L211" i="17" s="1"/>
  <c r="I211" i="17"/>
  <c r="I210" i="17"/>
  <c r="J210" i="17" s="1"/>
  <c r="K210" i="17" s="1"/>
  <c r="L210" i="17" s="1"/>
  <c r="M210" i="17" s="1"/>
  <c r="N210" i="17" s="1"/>
  <c r="O210" i="17" s="1"/>
  <c r="P210" i="17" s="1"/>
  <c r="Q210" i="17" s="1"/>
  <c r="R210" i="17" s="1"/>
  <c r="S210" i="17" s="1"/>
  <c r="K209" i="17"/>
  <c r="L209" i="17" s="1"/>
  <c r="M209" i="17" s="1"/>
  <c r="N209" i="17" s="1"/>
  <c r="O209" i="17" s="1"/>
  <c r="P209" i="17" s="1"/>
  <c r="Q209" i="17" s="1"/>
  <c r="R209" i="17" s="1"/>
  <c r="S209" i="17" s="1"/>
  <c r="I209" i="17"/>
  <c r="J209" i="17" s="1"/>
  <c r="L208" i="17"/>
  <c r="M208" i="17" s="1"/>
  <c r="N208" i="17" s="1"/>
  <c r="O208" i="17" s="1"/>
  <c r="P208" i="17" s="1"/>
  <c r="Q208" i="17" s="1"/>
  <c r="R208" i="17" s="1"/>
  <c r="S208" i="17" s="1"/>
  <c r="K208" i="17"/>
  <c r="J208" i="17"/>
  <c r="I208" i="17"/>
  <c r="Q207" i="17"/>
  <c r="R207" i="17" s="1"/>
  <c r="S207" i="17" s="1"/>
  <c r="O207" i="17"/>
  <c r="P207" i="17" s="1"/>
  <c r="N207" i="17"/>
  <c r="I207" i="17"/>
  <c r="J207" i="17" s="1"/>
  <c r="K207" i="17" s="1"/>
  <c r="L207" i="17" s="1"/>
  <c r="M207" i="17" s="1"/>
  <c r="I206" i="17"/>
  <c r="J206" i="17" s="1"/>
  <c r="K206" i="17" s="1"/>
  <c r="L206" i="17" s="1"/>
  <c r="M206" i="17" s="1"/>
  <c r="N206" i="17" s="1"/>
  <c r="O206" i="17" s="1"/>
  <c r="P206" i="17" s="1"/>
  <c r="Q206" i="17" s="1"/>
  <c r="R206" i="17" s="1"/>
  <c r="S206" i="17" s="1"/>
  <c r="I205" i="17"/>
  <c r="J205" i="17" s="1"/>
  <c r="K205" i="17" s="1"/>
  <c r="L205" i="17" s="1"/>
  <c r="M205" i="17" s="1"/>
  <c r="N205" i="17" s="1"/>
  <c r="O205" i="17" s="1"/>
  <c r="P205" i="17" s="1"/>
  <c r="Q205" i="17" s="1"/>
  <c r="R205" i="17" s="1"/>
  <c r="S205" i="17" s="1"/>
  <c r="I204" i="17"/>
  <c r="J204" i="17" s="1"/>
  <c r="K204" i="17" s="1"/>
  <c r="L204" i="17" s="1"/>
  <c r="M204" i="17" s="1"/>
  <c r="N204" i="17" s="1"/>
  <c r="O204" i="17" s="1"/>
  <c r="P204" i="17" s="1"/>
  <c r="Q204" i="17" s="1"/>
  <c r="R204" i="17" s="1"/>
  <c r="S204" i="17" s="1"/>
  <c r="I203" i="17"/>
  <c r="J203" i="17" s="1"/>
  <c r="K203" i="17" s="1"/>
  <c r="L203" i="17" s="1"/>
  <c r="M203" i="17" s="1"/>
  <c r="N203" i="17" s="1"/>
  <c r="O203" i="17" s="1"/>
  <c r="P203" i="17" s="1"/>
  <c r="Q203" i="17" s="1"/>
  <c r="R203" i="17" s="1"/>
  <c r="S203" i="17" s="1"/>
  <c r="I202" i="17"/>
  <c r="J202" i="17" s="1"/>
  <c r="K202" i="17" s="1"/>
  <c r="L202" i="17" s="1"/>
  <c r="M202" i="17" s="1"/>
  <c r="N202" i="17" s="1"/>
  <c r="O202" i="17" s="1"/>
  <c r="P202" i="17" s="1"/>
  <c r="Q202" i="17" s="1"/>
  <c r="R202" i="17" s="1"/>
  <c r="S202" i="17" s="1"/>
  <c r="I201" i="17"/>
  <c r="J201" i="17" s="1"/>
  <c r="K201" i="17" s="1"/>
  <c r="L201" i="17" s="1"/>
  <c r="M201" i="17" s="1"/>
  <c r="N201" i="17" s="1"/>
  <c r="O201" i="17" s="1"/>
  <c r="P201" i="17" s="1"/>
  <c r="Q201" i="17" s="1"/>
  <c r="R201" i="17" s="1"/>
  <c r="S201" i="17" s="1"/>
  <c r="I200" i="17"/>
  <c r="J200" i="17" s="1"/>
  <c r="K200" i="17" s="1"/>
  <c r="L200" i="17" s="1"/>
  <c r="M200" i="17" s="1"/>
  <c r="N200" i="17" s="1"/>
  <c r="O200" i="17" s="1"/>
  <c r="P200" i="17" s="1"/>
  <c r="Q200" i="17" s="1"/>
  <c r="R200" i="17" s="1"/>
  <c r="S200" i="17" s="1"/>
  <c r="I199" i="17"/>
  <c r="J199" i="17" s="1"/>
  <c r="K199" i="17" s="1"/>
  <c r="L199" i="17" s="1"/>
  <c r="M199" i="17" s="1"/>
  <c r="N199" i="17" s="1"/>
  <c r="O199" i="17" s="1"/>
  <c r="P199" i="17" s="1"/>
  <c r="Q199" i="17" s="1"/>
  <c r="R199" i="17" s="1"/>
  <c r="S199" i="17" s="1"/>
  <c r="I198" i="17"/>
  <c r="J198" i="17" s="1"/>
  <c r="K198" i="17" s="1"/>
  <c r="L198" i="17" s="1"/>
  <c r="M198" i="17" s="1"/>
  <c r="N198" i="17" s="1"/>
  <c r="O198" i="17" s="1"/>
  <c r="P198" i="17" s="1"/>
  <c r="Q198" i="17" s="1"/>
  <c r="R198" i="17" s="1"/>
  <c r="S198" i="17" s="1"/>
  <c r="I197" i="17"/>
  <c r="J197" i="17" s="1"/>
  <c r="K197" i="17" s="1"/>
  <c r="L197" i="17" s="1"/>
  <c r="M197" i="17" s="1"/>
  <c r="N197" i="17" s="1"/>
  <c r="O197" i="17" s="1"/>
  <c r="P197" i="17" s="1"/>
  <c r="Q197" i="17" s="1"/>
  <c r="R197" i="17" s="1"/>
  <c r="S197" i="17" s="1"/>
  <c r="I196" i="17"/>
  <c r="J196" i="17" s="1"/>
  <c r="K196" i="17" s="1"/>
  <c r="L196" i="17" s="1"/>
  <c r="M196" i="17" s="1"/>
  <c r="N196" i="17" s="1"/>
  <c r="O196" i="17" s="1"/>
  <c r="P196" i="17" s="1"/>
  <c r="Q196" i="17" s="1"/>
  <c r="R196" i="17" s="1"/>
  <c r="S196" i="17" s="1"/>
  <c r="I195" i="17"/>
  <c r="J195" i="17" s="1"/>
  <c r="K195" i="17" s="1"/>
  <c r="L195" i="17" s="1"/>
  <c r="M195" i="17" s="1"/>
  <c r="N195" i="17" s="1"/>
  <c r="O195" i="17" s="1"/>
  <c r="P195" i="17" s="1"/>
  <c r="Q195" i="17" s="1"/>
  <c r="R195" i="17" s="1"/>
  <c r="S195" i="17" s="1"/>
  <c r="I194" i="17"/>
  <c r="J194" i="17" s="1"/>
  <c r="K194" i="17" s="1"/>
  <c r="L194" i="17" s="1"/>
  <c r="M194" i="17" s="1"/>
  <c r="N194" i="17" s="1"/>
  <c r="O194" i="17" s="1"/>
  <c r="P194" i="17" s="1"/>
  <c r="Q194" i="17" s="1"/>
  <c r="R194" i="17" s="1"/>
  <c r="S194" i="17" s="1"/>
  <c r="I193" i="17"/>
  <c r="J193" i="17" s="1"/>
  <c r="K193" i="17" s="1"/>
  <c r="L193" i="17" s="1"/>
  <c r="M193" i="17" s="1"/>
  <c r="N193" i="17" s="1"/>
  <c r="O193" i="17" s="1"/>
  <c r="P193" i="17" s="1"/>
  <c r="Q193" i="17" s="1"/>
  <c r="R193" i="17" s="1"/>
  <c r="S193" i="17" s="1"/>
  <c r="I192" i="17"/>
  <c r="J192" i="17" s="1"/>
  <c r="K192" i="17" s="1"/>
  <c r="L192" i="17" s="1"/>
  <c r="M192" i="17" s="1"/>
  <c r="N192" i="17" s="1"/>
  <c r="O192" i="17" s="1"/>
  <c r="P192" i="17" s="1"/>
  <c r="Q192" i="17" s="1"/>
  <c r="R192" i="17" s="1"/>
  <c r="S192" i="17" s="1"/>
  <c r="I191" i="17"/>
  <c r="J191" i="17" s="1"/>
  <c r="K191" i="17" s="1"/>
  <c r="L191" i="17" s="1"/>
  <c r="M191" i="17" s="1"/>
  <c r="N191" i="17" s="1"/>
  <c r="O191" i="17" s="1"/>
  <c r="P191" i="17" s="1"/>
  <c r="Q191" i="17" s="1"/>
  <c r="R191" i="17" s="1"/>
  <c r="S191" i="17" s="1"/>
  <c r="I190" i="17"/>
  <c r="J190" i="17" s="1"/>
  <c r="K190" i="17" s="1"/>
  <c r="L190" i="17" s="1"/>
  <c r="M190" i="17" s="1"/>
  <c r="N190" i="17" s="1"/>
  <c r="O190" i="17" s="1"/>
  <c r="P190" i="17" s="1"/>
  <c r="Q190" i="17" s="1"/>
  <c r="R190" i="17" s="1"/>
  <c r="S190" i="17" s="1"/>
  <c r="I189" i="17"/>
  <c r="J189" i="17" s="1"/>
  <c r="K189" i="17" s="1"/>
  <c r="L189" i="17" s="1"/>
  <c r="M189" i="17" s="1"/>
  <c r="N189" i="17" s="1"/>
  <c r="O189" i="17" s="1"/>
  <c r="P189" i="17" s="1"/>
  <c r="Q189" i="17" s="1"/>
  <c r="R189" i="17" s="1"/>
  <c r="S189" i="17" s="1"/>
  <c r="I188" i="17"/>
  <c r="J188" i="17" s="1"/>
  <c r="K188" i="17" s="1"/>
  <c r="L188" i="17" s="1"/>
  <c r="M188" i="17" s="1"/>
  <c r="N188" i="17" s="1"/>
  <c r="O188" i="17" s="1"/>
  <c r="P188" i="17" s="1"/>
  <c r="Q188" i="17" s="1"/>
  <c r="R188" i="17" s="1"/>
  <c r="S188" i="17" s="1"/>
  <c r="I187" i="17"/>
  <c r="J187" i="17" s="1"/>
  <c r="K187" i="17" s="1"/>
  <c r="L187" i="17" s="1"/>
  <c r="M187" i="17" s="1"/>
  <c r="N187" i="17" s="1"/>
  <c r="O187" i="17" s="1"/>
  <c r="P187" i="17" s="1"/>
  <c r="Q187" i="17" s="1"/>
  <c r="R187" i="17" s="1"/>
  <c r="S187" i="17" s="1"/>
  <c r="I186" i="17"/>
  <c r="J186" i="17" s="1"/>
  <c r="K186" i="17" s="1"/>
  <c r="L186" i="17" s="1"/>
  <c r="M186" i="17" s="1"/>
  <c r="N186" i="17" s="1"/>
  <c r="O186" i="17" s="1"/>
  <c r="P186" i="17" s="1"/>
  <c r="Q186" i="17" s="1"/>
  <c r="R186" i="17" s="1"/>
  <c r="S186" i="17" s="1"/>
  <c r="I185" i="17"/>
  <c r="J185" i="17" s="1"/>
  <c r="K185" i="17" s="1"/>
  <c r="L185" i="17" s="1"/>
  <c r="M185" i="17" s="1"/>
  <c r="N185" i="17" s="1"/>
  <c r="O185" i="17" s="1"/>
  <c r="P185" i="17" s="1"/>
  <c r="Q185" i="17" s="1"/>
  <c r="R185" i="17" s="1"/>
  <c r="S185" i="17" s="1"/>
  <c r="I184" i="17"/>
  <c r="J184" i="17" s="1"/>
  <c r="K184" i="17" s="1"/>
  <c r="L184" i="17" s="1"/>
  <c r="M184" i="17" s="1"/>
  <c r="N184" i="17" s="1"/>
  <c r="O184" i="17" s="1"/>
  <c r="P184" i="17" s="1"/>
  <c r="Q184" i="17" s="1"/>
  <c r="R184" i="17" s="1"/>
  <c r="S184" i="17" s="1"/>
  <c r="I183" i="17"/>
  <c r="J183" i="17" s="1"/>
  <c r="K183" i="17" s="1"/>
  <c r="L183" i="17" s="1"/>
  <c r="M183" i="17" s="1"/>
  <c r="N183" i="17" s="1"/>
  <c r="O183" i="17" s="1"/>
  <c r="P183" i="17" s="1"/>
  <c r="Q183" i="17" s="1"/>
  <c r="R183" i="17" s="1"/>
  <c r="S183" i="17" s="1"/>
  <c r="I182" i="17"/>
  <c r="J182" i="17" s="1"/>
  <c r="K182" i="17" s="1"/>
  <c r="L182" i="17" s="1"/>
  <c r="M182" i="17" s="1"/>
  <c r="N182" i="17" s="1"/>
  <c r="O182" i="17" s="1"/>
  <c r="P182" i="17" s="1"/>
  <c r="Q182" i="17" s="1"/>
  <c r="R182" i="17" s="1"/>
  <c r="S182" i="17" s="1"/>
  <c r="I181" i="17"/>
  <c r="J181" i="17" s="1"/>
  <c r="K181" i="17" s="1"/>
  <c r="L181" i="17" s="1"/>
  <c r="M181" i="17" s="1"/>
  <c r="N181" i="17" s="1"/>
  <c r="O181" i="17" s="1"/>
  <c r="P181" i="17" s="1"/>
  <c r="Q181" i="17" s="1"/>
  <c r="R181" i="17" s="1"/>
  <c r="S181" i="17" s="1"/>
  <c r="I180" i="17"/>
  <c r="J180" i="17" s="1"/>
  <c r="K180" i="17" s="1"/>
  <c r="L180" i="17" s="1"/>
  <c r="M180" i="17" s="1"/>
  <c r="N180" i="17" s="1"/>
  <c r="O180" i="17" s="1"/>
  <c r="P180" i="17" s="1"/>
  <c r="Q180" i="17" s="1"/>
  <c r="R180" i="17" s="1"/>
  <c r="S180" i="17" s="1"/>
  <c r="I179" i="17"/>
  <c r="J179" i="17" s="1"/>
  <c r="K179" i="17" s="1"/>
  <c r="L179" i="17" s="1"/>
  <c r="M179" i="17" s="1"/>
  <c r="N179" i="17" s="1"/>
  <c r="O179" i="17" s="1"/>
  <c r="P179" i="17" s="1"/>
  <c r="Q179" i="17" s="1"/>
  <c r="R179" i="17" s="1"/>
  <c r="S179" i="17" s="1"/>
  <c r="I178" i="17"/>
  <c r="J178" i="17" s="1"/>
  <c r="K178" i="17" s="1"/>
  <c r="L178" i="17" s="1"/>
  <c r="M178" i="17" s="1"/>
  <c r="N178" i="17" s="1"/>
  <c r="O178" i="17" s="1"/>
  <c r="P178" i="17" s="1"/>
  <c r="Q178" i="17" s="1"/>
  <c r="R178" i="17" s="1"/>
  <c r="S178" i="17" s="1"/>
  <c r="I177" i="17"/>
  <c r="J177" i="17" s="1"/>
  <c r="K177" i="17" s="1"/>
  <c r="L177" i="17" s="1"/>
  <c r="M177" i="17" s="1"/>
  <c r="N177" i="17" s="1"/>
  <c r="O177" i="17" s="1"/>
  <c r="P177" i="17" s="1"/>
  <c r="Q177" i="17" s="1"/>
  <c r="R177" i="17" s="1"/>
  <c r="S177" i="17" s="1"/>
  <c r="I176" i="17"/>
  <c r="J176" i="17" s="1"/>
  <c r="K176" i="17" s="1"/>
  <c r="L176" i="17" s="1"/>
  <c r="M176" i="17" s="1"/>
  <c r="N176" i="17" s="1"/>
  <c r="O176" i="17" s="1"/>
  <c r="P176" i="17" s="1"/>
  <c r="Q176" i="17" s="1"/>
  <c r="R176" i="17" s="1"/>
  <c r="S176" i="17" s="1"/>
  <c r="I175" i="17"/>
  <c r="J175" i="17" s="1"/>
  <c r="K175" i="17" s="1"/>
  <c r="L175" i="17" s="1"/>
  <c r="M175" i="17" s="1"/>
  <c r="N175" i="17" s="1"/>
  <c r="O175" i="17" s="1"/>
  <c r="P175" i="17" s="1"/>
  <c r="Q175" i="17" s="1"/>
  <c r="R175" i="17" s="1"/>
  <c r="S175" i="17" s="1"/>
  <c r="I174" i="17"/>
  <c r="J174" i="17" s="1"/>
  <c r="K174" i="17" s="1"/>
  <c r="L174" i="17" s="1"/>
  <c r="M174" i="17" s="1"/>
  <c r="N174" i="17" s="1"/>
  <c r="O174" i="17" s="1"/>
  <c r="P174" i="17" s="1"/>
  <c r="Q174" i="17" s="1"/>
  <c r="R174" i="17" s="1"/>
  <c r="S174" i="17" s="1"/>
  <c r="I173" i="17"/>
  <c r="J173" i="17" s="1"/>
  <c r="K173" i="17" s="1"/>
  <c r="L173" i="17" s="1"/>
  <c r="M173" i="17" s="1"/>
  <c r="N173" i="17" s="1"/>
  <c r="O173" i="17" s="1"/>
  <c r="P173" i="17" s="1"/>
  <c r="Q173" i="17" s="1"/>
  <c r="R173" i="17" s="1"/>
  <c r="S173" i="17" s="1"/>
  <c r="I172" i="17"/>
  <c r="J172" i="17" s="1"/>
  <c r="K172" i="17" s="1"/>
  <c r="L172" i="17" s="1"/>
  <c r="M172" i="17" s="1"/>
  <c r="N172" i="17" s="1"/>
  <c r="O172" i="17" s="1"/>
  <c r="P172" i="17" s="1"/>
  <c r="Q172" i="17" s="1"/>
  <c r="R172" i="17" s="1"/>
  <c r="S172" i="17" s="1"/>
  <c r="I171" i="17"/>
  <c r="J171" i="17" s="1"/>
  <c r="K171" i="17" s="1"/>
  <c r="L171" i="17" s="1"/>
  <c r="M171" i="17" s="1"/>
  <c r="N171" i="17" s="1"/>
  <c r="O171" i="17" s="1"/>
  <c r="P171" i="17" s="1"/>
  <c r="Q171" i="17" s="1"/>
  <c r="R171" i="17" s="1"/>
  <c r="S171" i="17" s="1"/>
  <c r="I170" i="17"/>
  <c r="J170" i="17" s="1"/>
  <c r="K170" i="17" s="1"/>
  <c r="L170" i="17" s="1"/>
  <c r="M170" i="17" s="1"/>
  <c r="N170" i="17" s="1"/>
  <c r="O170" i="17" s="1"/>
  <c r="P170" i="17" s="1"/>
  <c r="Q170" i="17" s="1"/>
  <c r="R170" i="17" s="1"/>
  <c r="S170" i="17" s="1"/>
  <c r="I169" i="17"/>
  <c r="J169" i="17" s="1"/>
  <c r="K169" i="17" s="1"/>
  <c r="L169" i="17" s="1"/>
  <c r="M169" i="17" s="1"/>
  <c r="N169" i="17" s="1"/>
  <c r="O169" i="17" s="1"/>
  <c r="P169" i="17" s="1"/>
  <c r="Q169" i="17" s="1"/>
  <c r="R169" i="17" s="1"/>
  <c r="S169" i="17" s="1"/>
  <c r="I168" i="17"/>
  <c r="J168" i="17" s="1"/>
  <c r="K168" i="17" s="1"/>
  <c r="L168" i="17" s="1"/>
  <c r="M168" i="17" s="1"/>
  <c r="N168" i="17" s="1"/>
  <c r="O168" i="17" s="1"/>
  <c r="P168" i="17" s="1"/>
  <c r="Q168" i="17" s="1"/>
  <c r="R168" i="17" s="1"/>
  <c r="S168" i="17" s="1"/>
  <c r="I167" i="17"/>
  <c r="J167" i="17" s="1"/>
  <c r="K167" i="17" s="1"/>
  <c r="L167" i="17" s="1"/>
  <c r="M167" i="17" s="1"/>
  <c r="N167" i="17" s="1"/>
  <c r="O167" i="17" s="1"/>
  <c r="P167" i="17" s="1"/>
  <c r="Q167" i="17" s="1"/>
  <c r="R167" i="17" s="1"/>
  <c r="S167" i="17" s="1"/>
  <c r="I166" i="17"/>
  <c r="J166" i="17" s="1"/>
  <c r="K166" i="17" s="1"/>
  <c r="L166" i="17" s="1"/>
  <c r="M166" i="17" s="1"/>
  <c r="N166" i="17" s="1"/>
  <c r="O166" i="17" s="1"/>
  <c r="P166" i="17" s="1"/>
  <c r="Q166" i="17" s="1"/>
  <c r="R166" i="17" s="1"/>
  <c r="S166" i="17" s="1"/>
  <c r="I165" i="17"/>
  <c r="J165" i="17" s="1"/>
  <c r="K165" i="17" s="1"/>
  <c r="L165" i="17" s="1"/>
  <c r="M165" i="17" s="1"/>
  <c r="N165" i="17" s="1"/>
  <c r="O165" i="17" s="1"/>
  <c r="P165" i="17" s="1"/>
  <c r="Q165" i="17" s="1"/>
  <c r="R165" i="17" s="1"/>
  <c r="S165" i="17" s="1"/>
  <c r="I164" i="17"/>
  <c r="J164" i="17" s="1"/>
  <c r="K164" i="17" s="1"/>
  <c r="L164" i="17" s="1"/>
  <c r="M164" i="17" s="1"/>
  <c r="N164" i="17" s="1"/>
  <c r="O164" i="17" s="1"/>
  <c r="P164" i="17" s="1"/>
  <c r="Q164" i="17" s="1"/>
  <c r="R164" i="17" s="1"/>
  <c r="S164" i="17" s="1"/>
  <c r="I163" i="17"/>
  <c r="J163" i="17" s="1"/>
  <c r="K163" i="17" s="1"/>
  <c r="L163" i="17" s="1"/>
  <c r="M163" i="17" s="1"/>
  <c r="N163" i="17" s="1"/>
  <c r="O163" i="17" s="1"/>
  <c r="P163" i="17" s="1"/>
  <c r="Q163" i="17" s="1"/>
  <c r="R163" i="17" s="1"/>
  <c r="S163" i="17" s="1"/>
  <c r="I162" i="17"/>
  <c r="J162" i="17" s="1"/>
  <c r="K162" i="17" s="1"/>
  <c r="L162" i="17" s="1"/>
  <c r="M162" i="17" s="1"/>
  <c r="N162" i="17" s="1"/>
  <c r="O162" i="17" s="1"/>
  <c r="P162" i="17" s="1"/>
  <c r="Q162" i="17" s="1"/>
  <c r="R162" i="17" s="1"/>
  <c r="S162" i="17" s="1"/>
  <c r="I161" i="17"/>
  <c r="J161" i="17" s="1"/>
  <c r="K161" i="17" s="1"/>
  <c r="L161" i="17" s="1"/>
  <c r="M161" i="17" s="1"/>
  <c r="N161" i="17" s="1"/>
  <c r="O161" i="17" s="1"/>
  <c r="P161" i="17" s="1"/>
  <c r="Q161" i="17" s="1"/>
  <c r="R161" i="17" s="1"/>
  <c r="S161" i="17" s="1"/>
  <c r="I160" i="17"/>
  <c r="J160" i="17" s="1"/>
  <c r="K160" i="17" s="1"/>
  <c r="L160" i="17" s="1"/>
  <c r="M160" i="17" s="1"/>
  <c r="N160" i="17" s="1"/>
  <c r="O160" i="17" s="1"/>
  <c r="P160" i="17" s="1"/>
  <c r="Q160" i="17" s="1"/>
  <c r="R160" i="17" s="1"/>
  <c r="S160" i="17" s="1"/>
  <c r="I159" i="17"/>
  <c r="J159" i="17" s="1"/>
  <c r="K159" i="17" s="1"/>
  <c r="L159" i="17" s="1"/>
  <c r="M159" i="17" s="1"/>
  <c r="N159" i="17" s="1"/>
  <c r="O159" i="17" s="1"/>
  <c r="P159" i="17" s="1"/>
  <c r="Q159" i="17" s="1"/>
  <c r="R159" i="17" s="1"/>
  <c r="S159" i="17" s="1"/>
  <c r="I158" i="17"/>
  <c r="J158" i="17" s="1"/>
  <c r="K158" i="17" s="1"/>
  <c r="L158" i="17" s="1"/>
  <c r="M158" i="17" s="1"/>
  <c r="N158" i="17" s="1"/>
  <c r="O158" i="17" s="1"/>
  <c r="P158" i="17" s="1"/>
  <c r="Q158" i="17" s="1"/>
  <c r="R158" i="17" s="1"/>
  <c r="S158" i="17" s="1"/>
  <c r="I157" i="17"/>
  <c r="J157" i="17" s="1"/>
  <c r="K157" i="17" s="1"/>
  <c r="L157" i="17" s="1"/>
  <c r="M157" i="17" s="1"/>
  <c r="N157" i="17" s="1"/>
  <c r="O157" i="17" s="1"/>
  <c r="P157" i="17" s="1"/>
  <c r="Q157" i="17" s="1"/>
  <c r="R157" i="17" s="1"/>
  <c r="S157" i="17" s="1"/>
  <c r="I156" i="17"/>
  <c r="J156" i="17" s="1"/>
  <c r="K156" i="17" s="1"/>
  <c r="L156" i="17" s="1"/>
  <c r="M156" i="17" s="1"/>
  <c r="N156" i="17" s="1"/>
  <c r="O156" i="17" s="1"/>
  <c r="P156" i="17" s="1"/>
  <c r="Q156" i="17" s="1"/>
  <c r="R156" i="17" s="1"/>
  <c r="S156" i="17" s="1"/>
  <c r="I155" i="17"/>
  <c r="J155" i="17" s="1"/>
  <c r="K155" i="17" s="1"/>
  <c r="L155" i="17" s="1"/>
  <c r="M155" i="17" s="1"/>
  <c r="N155" i="17" s="1"/>
  <c r="O155" i="17" s="1"/>
  <c r="P155" i="17" s="1"/>
  <c r="Q155" i="17" s="1"/>
  <c r="R155" i="17" s="1"/>
  <c r="S155" i="17" s="1"/>
  <c r="I154" i="17"/>
  <c r="J154" i="17" s="1"/>
  <c r="K154" i="17" s="1"/>
  <c r="L154" i="17" s="1"/>
  <c r="M154" i="17" s="1"/>
  <c r="N154" i="17" s="1"/>
  <c r="O154" i="17" s="1"/>
  <c r="P154" i="17" s="1"/>
  <c r="Q154" i="17" s="1"/>
  <c r="R154" i="17" s="1"/>
  <c r="S154" i="17" s="1"/>
  <c r="I153" i="17"/>
  <c r="J153" i="17" s="1"/>
  <c r="K153" i="17" s="1"/>
  <c r="L153" i="17" s="1"/>
  <c r="M153" i="17" s="1"/>
  <c r="N153" i="17" s="1"/>
  <c r="O153" i="17" s="1"/>
  <c r="P153" i="17" s="1"/>
  <c r="Q153" i="17" s="1"/>
  <c r="R153" i="17" s="1"/>
  <c r="S153" i="17" s="1"/>
  <c r="I152" i="17"/>
  <c r="J152" i="17" s="1"/>
  <c r="K152" i="17" s="1"/>
  <c r="L152" i="17" s="1"/>
  <c r="M152" i="17" s="1"/>
  <c r="N152" i="17" s="1"/>
  <c r="O152" i="17" s="1"/>
  <c r="P152" i="17" s="1"/>
  <c r="Q152" i="17" s="1"/>
  <c r="R152" i="17" s="1"/>
  <c r="S152" i="17" s="1"/>
  <c r="I151" i="17"/>
  <c r="J151" i="17" s="1"/>
  <c r="K151" i="17" s="1"/>
  <c r="L151" i="17" s="1"/>
  <c r="M151" i="17" s="1"/>
  <c r="N151" i="17" s="1"/>
  <c r="O151" i="17" s="1"/>
  <c r="P151" i="17" s="1"/>
  <c r="Q151" i="17" s="1"/>
  <c r="R151" i="17" s="1"/>
  <c r="S151" i="17" s="1"/>
  <c r="I150" i="17"/>
  <c r="J150" i="17" s="1"/>
  <c r="K150" i="17" s="1"/>
  <c r="L150" i="17" s="1"/>
  <c r="M150" i="17" s="1"/>
  <c r="N150" i="17" s="1"/>
  <c r="O150" i="17" s="1"/>
  <c r="P150" i="17" s="1"/>
  <c r="Q150" i="17" s="1"/>
  <c r="R150" i="17" s="1"/>
  <c r="S150" i="17" s="1"/>
  <c r="I149" i="17"/>
  <c r="J149" i="17" s="1"/>
  <c r="K149" i="17" s="1"/>
  <c r="L149" i="17" s="1"/>
  <c r="M149" i="17" s="1"/>
  <c r="N149" i="17" s="1"/>
  <c r="O149" i="17" s="1"/>
  <c r="P149" i="17" s="1"/>
  <c r="Q149" i="17" s="1"/>
  <c r="R149" i="17" s="1"/>
  <c r="S149" i="17" s="1"/>
  <c r="I148" i="17"/>
  <c r="J148" i="17" s="1"/>
  <c r="K148" i="17" s="1"/>
  <c r="L148" i="17" s="1"/>
  <c r="M148" i="17" s="1"/>
  <c r="N148" i="17" s="1"/>
  <c r="O148" i="17" s="1"/>
  <c r="P148" i="17" s="1"/>
  <c r="Q148" i="17" s="1"/>
  <c r="R148" i="17" s="1"/>
  <c r="S148" i="17" s="1"/>
  <c r="I147" i="17"/>
  <c r="J147" i="17" s="1"/>
  <c r="K147" i="17" s="1"/>
  <c r="L147" i="17" s="1"/>
  <c r="M147" i="17" s="1"/>
  <c r="N147" i="17" s="1"/>
  <c r="O147" i="17" s="1"/>
  <c r="P147" i="17" s="1"/>
  <c r="Q147" i="17" s="1"/>
  <c r="R147" i="17" s="1"/>
  <c r="S147" i="17" s="1"/>
  <c r="I146" i="17"/>
  <c r="J146" i="17" s="1"/>
  <c r="K146" i="17" s="1"/>
  <c r="L146" i="17" s="1"/>
  <c r="M146" i="17" s="1"/>
  <c r="N146" i="17" s="1"/>
  <c r="O146" i="17" s="1"/>
  <c r="P146" i="17" s="1"/>
  <c r="Q146" i="17" s="1"/>
  <c r="R146" i="17" s="1"/>
  <c r="S146" i="17" s="1"/>
  <c r="I145" i="17"/>
  <c r="J145" i="17" s="1"/>
  <c r="K145" i="17" s="1"/>
  <c r="L145" i="17" s="1"/>
  <c r="M145" i="17" s="1"/>
  <c r="N145" i="17" s="1"/>
  <c r="O145" i="17" s="1"/>
  <c r="P145" i="17" s="1"/>
  <c r="Q145" i="17" s="1"/>
  <c r="R145" i="17" s="1"/>
  <c r="S145" i="17" s="1"/>
  <c r="I144" i="17"/>
  <c r="J144" i="17" s="1"/>
  <c r="K144" i="17" s="1"/>
  <c r="L144" i="17" s="1"/>
  <c r="M144" i="17" s="1"/>
  <c r="N144" i="17" s="1"/>
  <c r="O144" i="17" s="1"/>
  <c r="P144" i="17" s="1"/>
  <c r="Q144" i="17" s="1"/>
  <c r="R144" i="17" s="1"/>
  <c r="S144" i="17" s="1"/>
  <c r="I143" i="17"/>
  <c r="J143" i="17" s="1"/>
  <c r="K143" i="17" s="1"/>
  <c r="L143" i="17" s="1"/>
  <c r="M143" i="17" s="1"/>
  <c r="N143" i="17" s="1"/>
  <c r="O143" i="17" s="1"/>
  <c r="P143" i="17" s="1"/>
  <c r="Q143" i="17" s="1"/>
  <c r="R143" i="17" s="1"/>
  <c r="S143" i="17" s="1"/>
  <c r="I142" i="17"/>
  <c r="J142" i="17" s="1"/>
  <c r="K142" i="17" s="1"/>
  <c r="L142" i="17" s="1"/>
  <c r="M142" i="17" s="1"/>
  <c r="N142" i="17" s="1"/>
  <c r="O142" i="17" s="1"/>
  <c r="P142" i="17" s="1"/>
  <c r="Q142" i="17" s="1"/>
  <c r="R142" i="17" s="1"/>
  <c r="S142" i="17" s="1"/>
  <c r="I141" i="17"/>
  <c r="J141" i="17" s="1"/>
  <c r="K141" i="17" s="1"/>
  <c r="L141" i="17" s="1"/>
  <c r="M141" i="17" s="1"/>
  <c r="N141" i="17" s="1"/>
  <c r="O141" i="17" s="1"/>
  <c r="P141" i="17" s="1"/>
  <c r="Q141" i="17" s="1"/>
  <c r="R141" i="17" s="1"/>
  <c r="S141" i="17" s="1"/>
  <c r="I140" i="17"/>
  <c r="J140" i="17" s="1"/>
  <c r="K140" i="17" s="1"/>
  <c r="L140" i="17" s="1"/>
  <c r="M140" i="17" s="1"/>
  <c r="N140" i="17" s="1"/>
  <c r="O140" i="17" s="1"/>
  <c r="P140" i="17" s="1"/>
  <c r="Q140" i="17" s="1"/>
  <c r="R140" i="17" s="1"/>
  <c r="S140" i="17" s="1"/>
  <c r="I139" i="17"/>
  <c r="J139" i="17" s="1"/>
  <c r="K139" i="17" s="1"/>
  <c r="L139" i="17" s="1"/>
  <c r="M139" i="17" s="1"/>
  <c r="N139" i="17" s="1"/>
  <c r="O139" i="17" s="1"/>
  <c r="P139" i="17" s="1"/>
  <c r="Q139" i="17" s="1"/>
  <c r="R139" i="17" s="1"/>
  <c r="S139" i="17" s="1"/>
  <c r="I138" i="17"/>
  <c r="J138" i="17" s="1"/>
  <c r="K138" i="17" s="1"/>
  <c r="L138" i="17" s="1"/>
  <c r="M138" i="17" s="1"/>
  <c r="N138" i="17" s="1"/>
  <c r="O138" i="17" s="1"/>
  <c r="P138" i="17" s="1"/>
  <c r="Q138" i="17" s="1"/>
  <c r="R138" i="17" s="1"/>
  <c r="S138" i="17" s="1"/>
  <c r="I137" i="17"/>
  <c r="J137" i="17" s="1"/>
  <c r="K137" i="17" s="1"/>
  <c r="L137" i="17" s="1"/>
  <c r="M137" i="17" s="1"/>
  <c r="N137" i="17" s="1"/>
  <c r="O137" i="17" s="1"/>
  <c r="P137" i="17" s="1"/>
  <c r="Q137" i="17" s="1"/>
  <c r="R137" i="17" s="1"/>
  <c r="S137" i="17" s="1"/>
  <c r="I136" i="17"/>
  <c r="J136" i="17" s="1"/>
  <c r="K136" i="17" s="1"/>
  <c r="L136" i="17" s="1"/>
  <c r="M136" i="17" s="1"/>
  <c r="N136" i="17" s="1"/>
  <c r="O136" i="17" s="1"/>
  <c r="P136" i="17" s="1"/>
  <c r="Q136" i="17" s="1"/>
  <c r="R136" i="17" s="1"/>
  <c r="S136" i="17" s="1"/>
  <c r="I135" i="17"/>
  <c r="J135" i="17" s="1"/>
  <c r="K135" i="17" s="1"/>
  <c r="L135" i="17" s="1"/>
  <c r="M135" i="17" s="1"/>
  <c r="N135" i="17" s="1"/>
  <c r="O135" i="17" s="1"/>
  <c r="P135" i="17" s="1"/>
  <c r="Q135" i="17" s="1"/>
  <c r="R135" i="17" s="1"/>
  <c r="S135" i="17" s="1"/>
  <c r="I134" i="17"/>
  <c r="J134" i="17" s="1"/>
  <c r="K134" i="17" s="1"/>
  <c r="L134" i="17" s="1"/>
  <c r="M134" i="17" s="1"/>
  <c r="N134" i="17" s="1"/>
  <c r="O134" i="17" s="1"/>
  <c r="P134" i="17" s="1"/>
  <c r="Q134" i="17" s="1"/>
  <c r="R134" i="17" s="1"/>
  <c r="S134" i="17" s="1"/>
  <c r="I133" i="17"/>
  <c r="J133" i="17" s="1"/>
  <c r="K133" i="17" s="1"/>
  <c r="L133" i="17" s="1"/>
  <c r="M133" i="17" s="1"/>
  <c r="N133" i="17" s="1"/>
  <c r="O133" i="17" s="1"/>
  <c r="P133" i="17" s="1"/>
  <c r="Q133" i="17" s="1"/>
  <c r="R133" i="17" s="1"/>
  <c r="S133" i="17" s="1"/>
  <c r="I132" i="17"/>
  <c r="J132" i="17" s="1"/>
  <c r="K132" i="17" s="1"/>
  <c r="L132" i="17" s="1"/>
  <c r="M132" i="17" s="1"/>
  <c r="N132" i="17" s="1"/>
  <c r="O132" i="17" s="1"/>
  <c r="P132" i="17" s="1"/>
  <c r="Q132" i="17" s="1"/>
  <c r="R132" i="17" s="1"/>
  <c r="S132" i="17" s="1"/>
  <c r="I131" i="17"/>
  <c r="J131" i="17" s="1"/>
  <c r="K131" i="17" s="1"/>
  <c r="L131" i="17" s="1"/>
  <c r="M131" i="17" s="1"/>
  <c r="N131" i="17" s="1"/>
  <c r="O131" i="17" s="1"/>
  <c r="P131" i="17" s="1"/>
  <c r="Q131" i="17" s="1"/>
  <c r="R131" i="17" s="1"/>
  <c r="S131" i="17" s="1"/>
  <c r="I130" i="17"/>
  <c r="J130" i="17" s="1"/>
  <c r="K130" i="17" s="1"/>
  <c r="L130" i="17" s="1"/>
  <c r="M130" i="17" s="1"/>
  <c r="N130" i="17" s="1"/>
  <c r="O130" i="17" s="1"/>
  <c r="P130" i="17" s="1"/>
  <c r="Q130" i="17" s="1"/>
  <c r="R130" i="17" s="1"/>
  <c r="S130" i="17" s="1"/>
  <c r="I129" i="17"/>
  <c r="J129" i="17" s="1"/>
  <c r="K129" i="17" s="1"/>
  <c r="L129" i="17" s="1"/>
  <c r="M129" i="17" s="1"/>
  <c r="N129" i="17" s="1"/>
  <c r="O129" i="17" s="1"/>
  <c r="P129" i="17" s="1"/>
  <c r="Q129" i="17" s="1"/>
  <c r="R129" i="17" s="1"/>
  <c r="S129" i="17" s="1"/>
  <c r="I128" i="17"/>
  <c r="J128" i="17" s="1"/>
  <c r="K128" i="17" s="1"/>
  <c r="L128" i="17" s="1"/>
  <c r="M128" i="17" s="1"/>
  <c r="N128" i="17" s="1"/>
  <c r="O128" i="17" s="1"/>
  <c r="P128" i="17" s="1"/>
  <c r="Q128" i="17" s="1"/>
  <c r="R128" i="17" s="1"/>
  <c r="S128" i="17" s="1"/>
  <c r="I127" i="17"/>
  <c r="J127" i="17" s="1"/>
  <c r="K127" i="17" s="1"/>
  <c r="L127" i="17" s="1"/>
  <c r="M127" i="17" s="1"/>
  <c r="N127" i="17" s="1"/>
  <c r="O127" i="17" s="1"/>
  <c r="P127" i="17" s="1"/>
  <c r="Q127" i="17" s="1"/>
  <c r="R127" i="17" s="1"/>
  <c r="S127" i="17" s="1"/>
  <c r="I126" i="17"/>
  <c r="J126" i="17" s="1"/>
  <c r="K126" i="17" s="1"/>
  <c r="L126" i="17" s="1"/>
  <c r="M126" i="17" s="1"/>
  <c r="N126" i="17" s="1"/>
  <c r="O126" i="17" s="1"/>
  <c r="P126" i="17" s="1"/>
  <c r="Q126" i="17" s="1"/>
  <c r="R126" i="17" s="1"/>
  <c r="S126" i="17" s="1"/>
  <c r="I125" i="17"/>
  <c r="J125" i="17" s="1"/>
  <c r="K125" i="17" s="1"/>
  <c r="L125" i="17" s="1"/>
  <c r="M125" i="17" s="1"/>
  <c r="N125" i="17" s="1"/>
  <c r="O125" i="17" s="1"/>
  <c r="P125" i="17" s="1"/>
  <c r="Q125" i="17" s="1"/>
  <c r="R125" i="17" s="1"/>
  <c r="S125" i="17" s="1"/>
  <c r="I124" i="17"/>
  <c r="J124" i="17" s="1"/>
  <c r="K124" i="17" s="1"/>
  <c r="L124" i="17" s="1"/>
  <c r="M124" i="17" s="1"/>
  <c r="N124" i="17" s="1"/>
  <c r="O124" i="17" s="1"/>
  <c r="P124" i="17" s="1"/>
  <c r="Q124" i="17" s="1"/>
  <c r="R124" i="17" s="1"/>
  <c r="S124" i="17" s="1"/>
  <c r="I123" i="17"/>
  <c r="J123" i="17" s="1"/>
  <c r="K123" i="17" s="1"/>
  <c r="L123" i="17" s="1"/>
  <c r="M123" i="17" s="1"/>
  <c r="N123" i="17" s="1"/>
  <c r="O123" i="17" s="1"/>
  <c r="P123" i="17" s="1"/>
  <c r="Q123" i="17" s="1"/>
  <c r="R123" i="17" s="1"/>
  <c r="S123" i="17" s="1"/>
  <c r="I122" i="17"/>
  <c r="J122" i="17" s="1"/>
  <c r="K122" i="17" s="1"/>
  <c r="L122" i="17" s="1"/>
  <c r="M122" i="17" s="1"/>
  <c r="N122" i="17" s="1"/>
  <c r="O122" i="17" s="1"/>
  <c r="P122" i="17" s="1"/>
  <c r="Q122" i="17" s="1"/>
  <c r="R122" i="17" s="1"/>
  <c r="S122" i="17" s="1"/>
  <c r="I121" i="17"/>
  <c r="J121" i="17" s="1"/>
  <c r="K121" i="17" s="1"/>
  <c r="L121" i="17" s="1"/>
  <c r="M121" i="17" s="1"/>
  <c r="N121" i="17" s="1"/>
  <c r="O121" i="17" s="1"/>
  <c r="P121" i="17" s="1"/>
  <c r="Q121" i="17" s="1"/>
  <c r="R121" i="17" s="1"/>
  <c r="S121" i="17" s="1"/>
  <c r="I120" i="17"/>
  <c r="J120" i="17" s="1"/>
  <c r="K120" i="17" s="1"/>
  <c r="L120" i="17" s="1"/>
  <c r="M120" i="17" s="1"/>
  <c r="N120" i="17" s="1"/>
  <c r="O120" i="17" s="1"/>
  <c r="P120" i="17" s="1"/>
  <c r="Q120" i="17" s="1"/>
  <c r="R120" i="17" s="1"/>
  <c r="S120" i="17" s="1"/>
  <c r="I119" i="17"/>
  <c r="J119" i="17" s="1"/>
  <c r="K119" i="17" s="1"/>
  <c r="L119" i="17" s="1"/>
  <c r="M119" i="17" s="1"/>
  <c r="N119" i="17" s="1"/>
  <c r="O119" i="17" s="1"/>
  <c r="P119" i="17" s="1"/>
  <c r="Q119" i="17" s="1"/>
  <c r="R119" i="17" s="1"/>
  <c r="S119" i="17" s="1"/>
  <c r="I118" i="17"/>
  <c r="J118" i="17" s="1"/>
  <c r="K118" i="17" s="1"/>
  <c r="L118" i="17" s="1"/>
  <c r="M118" i="17" s="1"/>
  <c r="N118" i="17" s="1"/>
  <c r="O118" i="17" s="1"/>
  <c r="P118" i="17" s="1"/>
  <c r="Q118" i="17" s="1"/>
  <c r="R118" i="17" s="1"/>
  <c r="S118" i="17" s="1"/>
  <c r="I117" i="17"/>
  <c r="J117" i="17" s="1"/>
  <c r="K117" i="17" s="1"/>
  <c r="L117" i="17" s="1"/>
  <c r="M117" i="17" s="1"/>
  <c r="N117" i="17" s="1"/>
  <c r="O117" i="17" s="1"/>
  <c r="P117" i="17" s="1"/>
  <c r="Q117" i="17" s="1"/>
  <c r="R117" i="17" s="1"/>
  <c r="S117" i="17" s="1"/>
  <c r="I116" i="17"/>
  <c r="J116" i="17" s="1"/>
  <c r="K116" i="17" s="1"/>
  <c r="L116" i="17" s="1"/>
  <c r="M116" i="17" s="1"/>
  <c r="N116" i="17" s="1"/>
  <c r="O116" i="17" s="1"/>
  <c r="P116" i="17" s="1"/>
  <c r="Q116" i="17" s="1"/>
  <c r="R116" i="17" s="1"/>
  <c r="S116" i="17" s="1"/>
  <c r="I115" i="17"/>
  <c r="J115" i="17" s="1"/>
  <c r="K115" i="17" s="1"/>
  <c r="L115" i="17" s="1"/>
  <c r="M115" i="17" s="1"/>
  <c r="N115" i="17" s="1"/>
  <c r="O115" i="17" s="1"/>
  <c r="P115" i="17" s="1"/>
  <c r="Q115" i="17" s="1"/>
  <c r="R115" i="17" s="1"/>
  <c r="S115" i="17" s="1"/>
  <c r="I114" i="17"/>
  <c r="J114" i="17" s="1"/>
  <c r="K114" i="17" s="1"/>
  <c r="L114" i="17" s="1"/>
  <c r="M114" i="17" s="1"/>
  <c r="N114" i="17" s="1"/>
  <c r="O114" i="17" s="1"/>
  <c r="P114" i="17" s="1"/>
  <c r="Q114" i="17" s="1"/>
  <c r="R114" i="17" s="1"/>
  <c r="S114" i="17" s="1"/>
  <c r="I113" i="17"/>
  <c r="J113" i="17" s="1"/>
  <c r="K113" i="17" s="1"/>
  <c r="L113" i="17" s="1"/>
  <c r="M113" i="17" s="1"/>
  <c r="N113" i="17" s="1"/>
  <c r="O113" i="17" s="1"/>
  <c r="P113" i="17" s="1"/>
  <c r="Q113" i="17" s="1"/>
  <c r="R113" i="17" s="1"/>
  <c r="S113" i="17" s="1"/>
  <c r="I112" i="17"/>
  <c r="J112" i="17" s="1"/>
  <c r="K112" i="17" s="1"/>
  <c r="L112" i="17" s="1"/>
  <c r="M112" i="17" s="1"/>
  <c r="N112" i="17" s="1"/>
  <c r="O112" i="17" s="1"/>
  <c r="P112" i="17" s="1"/>
  <c r="Q112" i="17" s="1"/>
  <c r="R112" i="17" s="1"/>
  <c r="S112" i="17" s="1"/>
  <c r="I111" i="17"/>
  <c r="J111" i="17" s="1"/>
  <c r="K111" i="17" s="1"/>
  <c r="L111" i="17" s="1"/>
  <c r="M111" i="17" s="1"/>
  <c r="N111" i="17" s="1"/>
  <c r="O111" i="17" s="1"/>
  <c r="P111" i="17" s="1"/>
  <c r="Q111" i="17" s="1"/>
  <c r="R111" i="17" s="1"/>
  <c r="S111" i="17" s="1"/>
  <c r="I110" i="17"/>
  <c r="J110" i="17" s="1"/>
  <c r="K110" i="17" s="1"/>
  <c r="L110" i="17" s="1"/>
  <c r="M110" i="17" s="1"/>
  <c r="N110" i="17" s="1"/>
  <c r="O110" i="17" s="1"/>
  <c r="P110" i="17" s="1"/>
  <c r="Q110" i="17" s="1"/>
  <c r="R110" i="17" s="1"/>
  <c r="S110" i="17" s="1"/>
  <c r="I109" i="17"/>
  <c r="J109" i="17" s="1"/>
  <c r="K109" i="17" s="1"/>
  <c r="L109" i="17" s="1"/>
  <c r="M109" i="17" s="1"/>
  <c r="N109" i="17" s="1"/>
  <c r="O109" i="17" s="1"/>
  <c r="P109" i="17" s="1"/>
  <c r="Q109" i="17" s="1"/>
  <c r="R109" i="17" s="1"/>
  <c r="S109" i="17" s="1"/>
  <c r="I108" i="17"/>
  <c r="J108" i="17" s="1"/>
  <c r="K108" i="17" s="1"/>
  <c r="L108" i="17" s="1"/>
  <c r="M108" i="17" s="1"/>
  <c r="N108" i="17" s="1"/>
  <c r="O108" i="17" s="1"/>
  <c r="P108" i="17" s="1"/>
  <c r="Q108" i="17" s="1"/>
  <c r="R108" i="17" s="1"/>
  <c r="S108" i="17" s="1"/>
  <c r="I107" i="17"/>
  <c r="J107" i="17" s="1"/>
  <c r="K107" i="17" s="1"/>
  <c r="L107" i="17" s="1"/>
  <c r="M107" i="17" s="1"/>
  <c r="N107" i="17" s="1"/>
  <c r="O107" i="17" s="1"/>
  <c r="P107" i="17" s="1"/>
  <c r="Q107" i="17" s="1"/>
  <c r="R107" i="17" s="1"/>
  <c r="S107" i="17" s="1"/>
  <c r="I106" i="17"/>
  <c r="J106" i="17" s="1"/>
  <c r="K106" i="17" s="1"/>
  <c r="L106" i="17" s="1"/>
  <c r="M106" i="17" s="1"/>
  <c r="N106" i="17" s="1"/>
  <c r="O106" i="17" s="1"/>
  <c r="P106" i="17" s="1"/>
  <c r="Q106" i="17" s="1"/>
  <c r="R106" i="17" s="1"/>
  <c r="S106" i="17" s="1"/>
  <c r="I105" i="17"/>
  <c r="J105" i="17" s="1"/>
  <c r="K105" i="17" s="1"/>
  <c r="L105" i="17" s="1"/>
  <c r="M105" i="17" s="1"/>
  <c r="N105" i="17" s="1"/>
  <c r="O105" i="17" s="1"/>
  <c r="P105" i="17" s="1"/>
  <c r="Q105" i="17" s="1"/>
  <c r="R105" i="17" s="1"/>
  <c r="S105" i="17" s="1"/>
  <c r="I104" i="17"/>
  <c r="J104" i="17" s="1"/>
  <c r="K104" i="17" s="1"/>
  <c r="L104" i="17" s="1"/>
  <c r="M104" i="17" s="1"/>
  <c r="N104" i="17" s="1"/>
  <c r="O104" i="17" s="1"/>
  <c r="P104" i="17" s="1"/>
  <c r="Q104" i="17" s="1"/>
  <c r="R104" i="17" s="1"/>
  <c r="S104" i="17" s="1"/>
  <c r="I103" i="17"/>
  <c r="J103" i="17" s="1"/>
  <c r="K103" i="17" s="1"/>
  <c r="L103" i="17" s="1"/>
  <c r="M103" i="17" s="1"/>
  <c r="N103" i="17" s="1"/>
  <c r="O103" i="17" s="1"/>
  <c r="P103" i="17" s="1"/>
  <c r="Q103" i="17" s="1"/>
  <c r="R103" i="17" s="1"/>
  <c r="S103" i="17" s="1"/>
  <c r="I102" i="17"/>
  <c r="J102" i="17" s="1"/>
  <c r="K102" i="17" s="1"/>
  <c r="L102" i="17" s="1"/>
  <c r="M102" i="17" s="1"/>
  <c r="N102" i="17" s="1"/>
  <c r="O102" i="17" s="1"/>
  <c r="P102" i="17" s="1"/>
  <c r="Q102" i="17" s="1"/>
  <c r="R102" i="17" s="1"/>
  <c r="S102" i="17" s="1"/>
  <c r="I101" i="17"/>
  <c r="J101" i="17" s="1"/>
  <c r="K101" i="17" s="1"/>
  <c r="L101" i="17" s="1"/>
  <c r="M101" i="17" s="1"/>
  <c r="N101" i="17" s="1"/>
  <c r="O101" i="17" s="1"/>
  <c r="P101" i="17" s="1"/>
  <c r="Q101" i="17" s="1"/>
  <c r="R101" i="17" s="1"/>
  <c r="S101" i="17" s="1"/>
  <c r="I100" i="17"/>
  <c r="J100" i="17" s="1"/>
  <c r="K100" i="17" s="1"/>
  <c r="L100" i="17" s="1"/>
  <c r="M100" i="17" s="1"/>
  <c r="N100" i="17" s="1"/>
  <c r="O100" i="17" s="1"/>
  <c r="P100" i="17" s="1"/>
  <c r="Q100" i="17" s="1"/>
  <c r="R100" i="17" s="1"/>
  <c r="S100" i="17" s="1"/>
  <c r="I99" i="17"/>
  <c r="J99" i="17" s="1"/>
  <c r="K99" i="17" s="1"/>
  <c r="L99" i="17" s="1"/>
  <c r="M99" i="17" s="1"/>
  <c r="N99" i="17" s="1"/>
  <c r="O99" i="17" s="1"/>
  <c r="P99" i="17" s="1"/>
  <c r="Q99" i="17" s="1"/>
  <c r="R99" i="17" s="1"/>
  <c r="S99" i="17" s="1"/>
  <c r="I98" i="17"/>
  <c r="J98" i="17" s="1"/>
  <c r="K98" i="17" s="1"/>
  <c r="L98" i="17" s="1"/>
  <c r="M98" i="17" s="1"/>
  <c r="N98" i="17" s="1"/>
  <c r="O98" i="17" s="1"/>
  <c r="P98" i="17" s="1"/>
  <c r="Q98" i="17" s="1"/>
  <c r="R98" i="17" s="1"/>
  <c r="S98" i="17" s="1"/>
  <c r="I97" i="17"/>
  <c r="J97" i="17" s="1"/>
  <c r="K97" i="17" s="1"/>
  <c r="L97" i="17" s="1"/>
  <c r="M97" i="17" s="1"/>
  <c r="N97" i="17" s="1"/>
  <c r="O97" i="17" s="1"/>
  <c r="P97" i="17" s="1"/>
  <c r="Q97" i="17" s="1"/>
  <c r="R97" i="17" s="1"/>
  <c r="S97" i="17" s="1"/>
  <c r="I96" i="17"/>
  <c r="J96" i="17" s="1"/>
  <c r="K96" i="17" s="1"/>
  <c r="L96" i="17" s="1"/>
  <c r="M96" i="17" s="1"/>
  <c r="N96" i="17" s="1"/>
  <c r="O96" i="17" s="1"/>
  <c r="P96" i="17" s="1"/>
  <c r="Q96" i="17" s="1"/>
  <c r="R96" i="17" s="1"/>
  <c r="S96" i="17" s="1"/>
  <c r="I95" i="17"/>
  <c r="J95" i="17" s="1"/>
  <c r="K95" i="17" s="1"/>
  <c r="L95" i="17" s="1"/>
  <c r="M95" i="17" s="1"/>
  <c r="N95" i="17" s="1"/>
  <c r="O95" i="17" s="1"/>
  <c r="P95" i="17" s="1"/>
  <c r="Q95" i="17" s="1"/>
  <c r="R95" i="17" s="1"/>
  <c r="S95" i="17" s="1"/>
  <c r="I94" i="17"/>
  <c r="J94" i="17" s="1"/>
  <c r="K94" i="17" s="1"/>
  <c r="L94" i="17" s="1"/>
  <c r="M94" i="17" s="1"/>
  <c r="N94" i="17" s="1"/>
  <c r="O94" i="17" s="1"/>
  <c r="P94" i="17" s="1"/>
  <c r="Q94" i="17" s="1"/>
  <c r="R94" i="17" s="1"/>
  <c r="S94" i="17" s="1"/>
  <c r="I93" i="17"/>
  <c r="J93" i="17" s="1"/>
  <c r="K93" i="17" s="1"/>
  <c r="L93" i="17" s="1"/>
  <c r="M93" i="17" s="1"/>
  <c r="N93" i="17" s="1"/>
  <c r="O93" i="17" s="1"/>
  <c r="P93" i="17" s="1"/>
  <c r="Q93" i="17" s="1"/>
  <c r="R93" i="17" s="1"/>
  <c r="S93" i="17" s="1"/>
  <c r="I92" i="17"/>
  <c r="J92" i="17" s="1"/>
  <c r="K92" i="17" s="1"/>
  <c r="L92" i="17" s="1"/>
  <c r="M92" i="17" s="1"/>
  <c r="N92" i="17" s="1"/>
  <c r="O92" i="17" s="1"/>
  <c r="P92" i="17" s="1"/>
  <c r="Q92" i="17" s="1"/>
  <c r="R92" i="17" s="1"/>
  <c r="S92" i="17" s="1"/>
  <c r="I91" i="17"/>
  <c r="J91" i="17" s="1"/>
  <c r="K91" i="17" s="1"/>
  <c r="L91" i="17" s="1"/>
  <c r="M91" i="17" s="1"/>
  <c r="N91" i="17" s="1"/>
  <c r="O91" i="17" s="1"/>
  <c r="P91" i="17" s="1"/>
  <c r="Q91" i="17" s="1"/>
  <c r="R91" i="17" s="1"/>
  <c r="S91" i="17" s="1"/>
  <c r="I90" i="17"/>
  <c r="J90" i="17" s="1"/>
  <c r="K90" i="17" s="1"/>
  <c r="L90" i="17" s="1"/>
  <c r="M90" i="17" s="1"/>
  <c r="N90" i="17" s="1"/>
  <c r="O90" i="17" s="1"/>
  <c r="P90" i="17" s="1"/>
  <c r="Q90" i="17" s="1"/>
  <c r="R90" i="17" s="1"/>
  <c r="S90" i="17" s="1"/>
  <c r="I89" i="17"/>
  <c r="J89" i="17" s="1"/>
  <c r="K89" i="17" s="1"/>
  <c r="L89" i="17" s="1"/>
  <c r="M89" i="17" s="1"/>
  <c r="N89" i="17" s="1"/>
  <c r="O89" i="17" s="1"/>
  <c r="P89" i="17" s="1"/>
  <c r="Q89" i="17" s="1"/>
  <c r="R89" i="17" s="1"/>
  <c r="S89" i="17" s="1"/>
  <c r="I88" i="17"/>
  <c r="J88" i="17" s="1"/>
  <c r="K88" i="17" s="1"/>
  <c r="L88" i="17" s="1"/>
  <c r="M88" i="17" s="1"/>
  <c r="N88" i="17" s="1"/>
  <c r="O88" i="17" s="1"/>
  <c r="P88" i="17" s="1"/>
  <c r="Q88" i="17" s="1"/>
  <c r="R88" i="17" s="1"/>
  <c r="S88" i="17" s="1"/>
  <c r="I87" i="17"/>
  <c r="J87" i="17" s="1"/>
  <c r="K87" i="17" s="1"/>
  <c r="L87" i="17" s="1"/>
  <c r="M87" i="17" s="1"/>
  <c r="N87" i="17" s="1"/>
  <c r="O87" i="17" s="1"/>
  <c r="P87" i="17" s="1"/>
  <c r="Q87" i="17" s="1"/>
  <c r="R87" i="17" s="1"/>
  <c r="S87" i="17" s="1"/>
  <c r="I86" i="17"/>
  <c r="J86" i="17" s="1"/>
  <c r="K86" i="17" s="1"/>
  <c r="L86" i="17" s="1"/>
  <c r="M86" i="17" s="1"/>
  <c r="N86" i="17" s="1"/>
  <c r="O86" i="17" s="1"/>
  <c r="P86" i="17" s="1"/>
  <c r="Q86" i="17" s="1"/>
  <c r="R86" i="17" s="1"/>
  <c r="S86" i="17" s="1"/>
  <c r="I85" i="17"/>
  <c r="J85" i="17" s="1"/>
  <c r="K85" i="17" s="1"/>
  <c r="L85" i="17" s="1"/>
  <c r="M85" i="17" s="1"/>
  <c r="N85" i="17" s="1"/>
  <c r="O85" i="17" s="1"/>
  <c r="P85" i="17" s="1"/>
  <c r="Q85" i="17" s="1"/>
  <c r="R85" i="17" s="1"/>
  <c r="S85" i="17" s="1"/>
  <c r="I84" i="17"/>
  <c r="J84" i="17" s="1"/>
  <c r="K84" i="17" s="1"/>
  <c r="L84" i="17" s="1"/>
  <c r="M84" i="17" s="1"/>
  <c r="N84" i="17" s="1"/>
  <c r="O84" i="17" s="1"/>
  <c r="P84" i="17" s="1"/>
  <c r="Q84" i="17" s="1"/>
  <c r="R84" i="17" s="1"/>
  <c r="S84" i="17" s="1"/>
  <c r="I83" i="17"/>
  <c r="J83" i="17" s="1"/>
  <c r="K83" i="17" s="1"/>
  <c r="L83" i="17" s="1"/>
  <c r="M83" i="17" s="1"/>
  <c r="N83" i="17" s="1"/>
  <c r="O83" i="17" s="1"/>
  <c r="P83" i="17" s="1"/>
  <c r="Q83" i="17" s="1"/>
  <c r="R83" i="17" s="1"/>
  <c r="S83" i="17" s="1"/>
  <c r="I82" i="17"/>
  <c r="J82" i="17" s="1"/>
  <c r="K82" i="17" s="1"/>
  <c r="L82" i="17" s="1"/>
  <c r="M82" i="17" s="1"/>
  <c r="N82" i="17" s="1"/>
  <c r="O82" i="17" s="1"/>
  <c r="P82" i="17" s="1"/>
  <c r="Q82" i="17" s="1"/>
  <c r="R82" i="17" s="1"/>
  <c r="S82" i="17" s="1"/>
  <c r="I81" i="17"/>
  <c r="J81" i="17" s="1"/>
  <c r="K81" i="17" s="1"/>
  <c r="L81" i="17" s="1"/>
  <c r="M81" i="17" s="1"/>
  <c r="N81" i="17" s="1"/>
  <c r="O81" i="17" s="1"/>
  <c r="P81" i="17" s="1"/>
  <c r="Q81" i="17" s="1"/>
  <c r="R81" i="17" s="1"/>
  <c r="S81" i="17" s="1"/>
  <c r="I80" i="17"/>
  <c r="J80" i="17" s="1"/>
  <c r="K80" i="17" s="1"/>
  <c r="L80" i="17" s="1"/>
  <c r="M80" i="17" s="1"/>
  <c r="N80" i="17" s="1"/>
  <c r="O80" i="17" s="1"/>
  <c r="P80" i="17" s="1"/>
  <c r="Q80" i="17" s="1"/>
  <c r="R80" i="17" s="1"/>
  <c r="S80" i="17" s="1"/>
  <c r="I79" i="17"/>
  <c r="J79" i="17" s="1"/>
  <c r="K79" i="17" s="1"/>
  <c r="L79" i="17" s="1"/>
  <c r="M79" i="17" s="1"/>
  <c r="N79" i="17" s="1"/>
  <c r="O79" i="17" s="1"/>
  <c r="P79" i="17" s="1"/>
  <c r="Q79" i="17" s="1"/>
  <c r="R79" i="17" s="1"/>
  <c r="S79" i="17" s="1"/>
  <c r="I78" i="17"/>
  <c r="J78" i="17" s="1"/>
  <c r="K78" i="17" s="1"/>
  <c r="L78" i="17" s="1"/>
  <c r="M78" i="17" s="1"/>
  <c r="N78" i="17" s="1"/>
  <c r="O78" i="17" s="1"/>
  <c r="P78" i="17" s="1"/>
  <c r="Q78" i="17" s="1"/>
  <c r="R78" i="17" s="1"/>
  <c r="S78" i="17" s="1"/>
  <c r="I77" i="17"/>
  <c r="J77" i="17" s="1"/>
  <c r="K77" i="17" s="1"/>
  <c r="L77" i="17" s="1"/>
  <c r="M77" i="17" s="1"/>
  <c r="N77" i="17" s="1"/>
  <c r="O77" i="17" s="1"/>
  <c r="P77" i="17" s="1"/>
  <c r="Q77" i="17" s="1"/>
  <c r="R77" i="17" s="1"/>
  <c r="S77" i="17" s="1"/>
  <c r="I76" i="17"/>
  <c r="J76" i="17" s="1"/>
  <c r="K76" i="17" s="1"/>
  <c r="L76" i="17" s="1"/>
  <c r="M76" i="17" s="1"/>
  <c r="N76" i="17" s="1"/>
  <c r="O76" i="17" s="1"/>
  <c r="P76" i="17" s="1"/>
  <c r="Q76" i="17" s="1"/>
  <c r="R76" i="17" s="1"/>
  <c r="S76" i="17" s="1"/>
  <c r="I75" i="17"/>
  <c r="J75" i="17" s="1"/>
  <c r="K75" i="17" s="1"/>
  <c r="L75" i="17" s="1"/>
  <c r="M75" i="17" s="1"/>
  <c r="N75" i="17" s="1"/>
  <c r="O75" i="17" s="1"/>
  <c r="P75" i="17" s="1"/>
  <c r="Q75" i="17" s="1"/>
  <c r="R75" i="17" s="1"/>
  <c r="S75" i="17" s="1"/>
  <c r="I74" i="17"/>
  <c r="J74" i="17" s="1"/>
  <c r="K74" i="17" s="1"/>
  <c r="L74" i="17" s="1"/>
  <c r="M74" i="17" s="1"/>
  <c r="N74" i="17" s="1"/>
  <c r="O74" i="17" s="1"/>
  <c r="P74" i="17" s="1"/>
  <c r="Q74" i="17" s="1"/>
  <c r="R74" i="17" s="1"/>
  <c r="S74" i="17" s="1"/>
  <c r="I73" i="17"/>
  <c r="J73" i="17" s="1"/>
  <c r="K73" i="17" s="1"/>
  <c r="L73" i="17" s="1"/>
  <c r="M73" i="17" s="1"/>
  <c r="N73" i="17" s="1"/>
  <c r="O73" i="17" s="1"/>
  <c r="P73" i="17" s="1"/>
  <c r="Q73" i="17" s="1"/>
  <c r="R73" i="17" s="1"/>
  <c r="S73" i="17" s="1"/>
  <c r="I72" i="17"/>
  <c r="J72" i="17" s="1"/>
  <c r="K72" i="17" s="1"/>
  <c r="L72" i="17" s="1"/>
  <c r="M72" i="17" s="1"/>
  <c r="N72" i="17" s="1"/>
  <c r="O72" i="17" s="1"/>
  <c r="P72" i="17" s="1"/>
  <c r="Q72" i="17" s="1"/>
  <c r="R72" i="17" s="1"/>
  <c r="S72" i="17" s="1"/>
  <c r="I71" i="17"/>
  <c r="J71" i="17" s="1"/>
  <c r="K71" i="17" s="1"/>
  <c r="L71" i="17" s="1"/>
  <c r="M71" i="17" s="1"/>
  <c r="N71" i="17" s="1"/>
  <c r="O71" i="17" s="1"/>
  <c r="P71" i="17" s="1"/>
  <c r="Q71" i="17" s="1"/>
  <c r="R71" i="17" s="1"/>
  <c r="S71" i="17" s="1"/>
  <c r="I70" i="17"/>
  <c r="J70" i="17" s="1"/>
  <c r="K70" i="17" s="1"/>
  <c r="L70" i="17" s="1"/>
  <c r="M70" i="17" s="1"/>
  <c r="N70" i="17" s="1"/>
  <c r="O70" i="17" s="1"/>
  <c r="P70" i="17" s="1"/>
  <c r="Q70" i="17" s="1"/>
  <c r="R70" i="17" s="1"/>
  <c r="S70" i="17" s="1"/>
  <c r="I69" i="17"/>
  <c r="J69" i="17" s="1"/>
  <c r="K69" i="17" s="1"/>
  <c r="L69" i="17" s="1"/>
  <c r="M69" i="17" s="1"/>
  <c r="N69" i="17" s="1"/>
  <c r="O69" i="17" s="1"/>
  <c r="P69" i="17" s="1"/>
  <c r="Q69" i="17" s="1"/>
  <c r="R69" i="17" s="1"/>
  <c r="S69" i="17" s="1"/>
  <c r="I68" i="17"/>
  <c r="J68" i="17" s="1"/>
  <c r="K68" i="17" s="1"/>
  <c r="L68" i="17" s="1"/>
  <c r="M68" i="17" s="1"/>
  <c r="N68" i="17" s="1"/>
  <c r="O68" i="17" s="1"/>
  <c r="P68" i="17" s="1"/>
  <c r="Q68" i="17" s="1"/>
  <c r="R68" i="17" s="1"/>
  <c r="S68" i="17" s="1"/>
  <c r="I67" i="17"/>
  <c r="J67" i="17" s="1"/>
  <c r="K67" i="17" s="1"/>
  <c r="L67" i="17" s="1"/>
  <c r="M67" i="17" s="1"/>
  <c r="N67" i="17" s="1"/>
  <c r="O67" i="17" s="1"/>
  <c r="P67" i="17" s="1"/>
  <c r="Q67" i="17" s="1"/>
  <c r="R67" i="17" s="1"/>
  <c r="S67" i="17" s="1"/>
  <c r="I66" i="17"/>
  <c r="J66" i="17" s="1"/>
  <c r="K66" i="17" s="1"/>
  <c r="L66" i="17" s="1"/>
  <c r="M66" i="17" s="1"/>
  <c r="N66" i="17" s="1"/>
  <c r="O66" i="17" s="1"/>
  <c r="P66" i="17" s="1"/>
  <c r="Q66" i="17" s="1"/>
  <c r="R66" i="17" s="1"/>
  <c r="S66" i="17" s="1"/>
  <c r="I65" i="17"/>
  <c r="J65" i="17" s="1"/>
  <c r="K65" i="17" s="1"/>
  <c r="L65" i="17" s="1"/>
  <c r="M65" i="17" s="1"/>
  <c r="N65" i="17" s="1"/>
  <c r="O65" i="17" s="1"/>
  <c r="P65" i="17" s="1"/>
  <c r="Q65" i="17" s="1"/>
  <c r="R65" i="17" s="1"/>
  <c r="S65" i="17" s="1"/>
  <c r="I64" i="17"/>
  <c r="J64" i="17" s="1"/>
  <c r="K64" i="17" s="1"/>
  <c r="L64" i="17" s="1"/>
  <c r="M64" i="17" s="1"/>
  <c r="N64" i="17" s="1"/>
  <c r="O64" i="17" s="1"/>
  <c r="P64" i="17" s="1"/>
  <c r="Q64" i="17" s="1"/>
  <c r="R64" i="17" s="1"/>
  <c r="S64" i="17" s="1"/>
  <c r="I63" i="17"/>
  <c r="J63" i="17" s="1"/>
  <c r="K63" i="17" s="1"/>
  <c r="L63" i="17" s="1"/>
  <c r="M63" i="17" s="1"/>
  <c r="N63" i="17" s="1"/>
  <c r="O63" i="17" s="1"/>
  <c r="P63" i="17" s="1"/>
  <c r="Q63" i="17" s="1"/>
  <c r="R63" i="17" s="1"/>
  <c r="S63" i="17" s="1"/>
  <c r="I62" i="17"/>
  <c r="J62" i="17" s="1"/>
  <c r="K62" i="17" s="1"/>
  <c r="L62" i="17" s="1"/>
  <c r="M62" i="17" s="1"/>
  <c r="N62" i="17" s="1"/>
  <c r="O62" i="17" s="1"/>
  <c r="P62" i="17" s="1"/>
  <c r="Q62" i="17" s="1"/>
  <c r="R62" i="17" s="1"/>
  <c r="S62" i="17" s="1"/>
  <c r="I61" i="17"/>
  <c r="J61" i="17" s="1"/>
  <c r="K61" i="17" s="1"/>
  <c r="L61" i="17" s="1"/>
  <c r="M61" i="17" s="1"/>
  <c r="N61" i="17" s="1"/>
  <c r="O61" i="17" s="1"/>
  <c r="P61" i="17" s="1"/>
  <c r="Q61" i="17" s="1"/>
  <c r="R61" i="17" s="1"/>
  <c r="S61" i="17" s="1"/>
  <c r="I60" i="17"/>
  <c r="J60" i="17" s="1"/>
  <c r="K60" i="17" s="1"/>
  <c r="L60" i="17" s="1"/>
  <c r="M60" i="17" s="1"/>
  <c r="N60" i="17" s="1"/>
  <c r="O60" i="17" s="1"/>
  <c r="P60" i="17" s="1"/>
  <c r="Q60" i="17" s="1"/>
  <c r="R60" i="17" s="1"/>
  <c r="S60" i="17" s="1"/>
  <c r="I59" i="17"/>
  <c r="J59" i="17" s="1"/>
  <c r="K59" i="17" s="1"/>
  <c r="L59" i="17" s="1"/>
  <c r="M59" i="17" s="1"/>
  <c r="N59" i="17" s="1"/>
  <c r="O59" i="17" s="1"/>
  <c r="P59" i="17" s="1"/>
  <c r="Q59" i="17" s="1"/>
  <c r="R59" i="17" s="1"/>
  <c r="S59" i="17" s="1"/>
  <c r="I58" i="17"/>
  <c r="J58" i="17" s="1"/>
  <c r="K58" i="17" s="1"/>
  <c r="L58" i="17" s="1"/>
  <c r="M58" i="17" s="1"/>
  <c r="N58" i="17" s="1"/>
  <c r="O58" i="17" s="1"/>
  <c r="P58" i="17" s="1"/>
  <c r="Q58" i="17" s="1"/>
  <c r="R58" i="17" s="1"/>
  <c r="S58" i="17" s="1"/>
  <c r="I57" i="17"/>
  <c r="J57" i="17" s="1"/>
  <c r="K57" i="17" s="1"/>
  <c r="L57" i="17" s="1"/>
  <c r="M57" i="17" s="1"/>
  <c r="N57" i="17" s="1"/>
  <c r="O57" i="17" s="1"/>
  <c r="P57" i="17" s="1"/>
  <c r="Q57" i="17" s="1"/>
  <c r="R57" i="17" s="1"/>
  <c r="S57" i="17" s="1"/>
  <c r="I56" i="17"/>
  <c r="J56" i="17" s="1"/>
  <c r="K56" i="17" s="1"/>
  <c r="L56" i="17" s="1"/>
  <c r="M56" i="17" s="1"/>
  <c r="N56" i="17" s="1"/>
  <c r="O56" i="17" s="1"/>
  <c r="P56" i="17" s="1"/>
  <c r="Q56" i="17" s="1"/>
  <c r="R56" i="17" s="1"/>
  <c r="S56" i="17" s="1"/>
  <c r="I55" i="17"/>
  <c r="J55" i="17" s="1"/>
  <c r="K55" i="17" s="1"/>
  <c r="L55" i="17" s="1"/>
  <c r="M55" i="17" s="1"/>
  <c r="N55" i="17" s="1"/>
  <c r="O55" i="17" s="1"/>
  <c r="P55" i="17" s="1"/>
  <c r="Q55" i="17" s="1"/>
  <c r="R55" i="17" s="1"/>
  <c r="S55" i="17" s="1"/>
  <c r="I54" i="17"/>
  <c r="J54" i="17" s="1"/>
  <c r="K54" i="17" s="1"/>
  <c r="L54" i="17" s="1"/>
  <c r="M54" i="17" s="1"/>
  <c r="N54" i="17" s="1"/>
  <c r="O54" i="17" s="1"/>
  <c r="P54" i="17" s="1"/>
  <c r="Q54" i="17" s="1"/>
  <c r="R54" i="17" s="1"/>
  <c r="S54" i="17" s="1"/>
  <c r="I53" i="17"/>
  <c r="J53" i="17" s="1"/>
  <c r="K53" i="17" s="1"/>
  <c r="L53" i="17" s="1"/>
  <c r="M53" i="17" s="1"/>
  <c r="N53" i="17" s="1"/>
  <c r="O53" i="17" s="1"/>
  <c r="P53" i="17" s="1"/>
  <c r="Q53" i="17" s="1"/>
  <c r="R53" i="17" s="1"/>
  <c r="S53" i="17" s="1"/>
  <c r="I52" i="17"/>
  <c r="J52" i="17" s="1"/>
  <c r="K52" i="17" s="1"/>
  <c r="L52" i="17" s="1"/>
  <c r="M52" i="17" s="1"/>
  <c r="N52" i="17" s="1"/>
  <c r="O52" i="17" s="1"/>
  <c r="P52" i="17" s="1"/>
  <c r="Q52" i="17" s="1"/>
  <c r="R52" i="17" s="1"/>
  <c r="S52" i="17" s="1"/>
  <c r="I51" i="17"/>
  <c r="J51" i="17" s="1"/>
  <c r="K51" i="17" s="1"/>
  <c r="L51" i="17" s="1"/>
  <c r="M51" i="17" s="1"/>
  <c r="N51" i="17" s="1"/>
  <c r="O51" i="17" s="1"/>
  <c r="P51" i="17" s="1"/>
  <c r="Q51" i="17" s="1"/>
  <c r="R51" i="17" s="1"/>
  <c r="S51" i="17" s="1"/>
  <c r="I50" i="17"/>
  <c r="J50" i="17" s="1"/>
  <c r="K50" i="17" s="1"/>
  <c r="L50" i="17" s="1"/>
  <c r="M50" i="17" s="1"/>
  <c r="N50" i="17" s="1"/>
  <c r="O50" i="17" s="1"/>
  <c r="P50" i="17" s="1"/>
  <c r="Q50" i="17" s="1"/>
  <c r="R50" i="17" s="1"/>
  <c r="S50" i="17" s="1"/>
  <c r="I49" i="17"/>
  <c r="J49" i="17" s="1"/>
  <c r="K49" i="17" s="1"/>
  <c r="L49" i="17" s="1"/>
  <c r="M49" i="17" s="1"/>
  <c r="N49" i="17" s="1"/>
  <c r="O49" i="17" s="1"/>
  <c r="P49" i="17" s="1"/>
  <c r="Q49" i="17" s="1"/>
  <c r="R49" i="17" s="1"/>
  <c r="S49" i="17" s="1"/>
  <c r="I48" i="17"/>
  <c r="J48" i="17" s="1"/>
  <c r="K48" i="17" s="1"/>
  <c r="L48" i="17" s="1"/>
  <c r="M48" i="17" s="1"/>
  <c r="N48" i="17" s="1"/>
  <c r="O48" i="17" s="1"/>
  <c r="P48" i="17" s="1"/>
  <c r="Q48" i="17" s="1"/>
  <c r="R48" i="17" s="1"/>
  <c r="S48" i="17" s="1"/>
  <c r="I47" i="17"/>
  <c r="J47" i="17" s="1"/>
  <c r="K47" i="17" s="1"/>
  <c r="L47" i="17" s="1"/>
  <c r="M47" i="17" s="1"/>
  <c r="N47" i="17" s="1"/>
  <c r="O47" i="17" s="1"/>
  <c r="P47" i="17" s="1"/>
  <c r="Q47" i="17" s="1"/>
  <c r="R47" i="17" s="1"/>
  <c r="S47" i="17" s="1"/>
  <c r="I46" i="17"/>
  <c r="J46" i="17" s="1"/>
  <c r="K46" i="17" s="1"/>
  <c r="L46" i="17" s="1"/>
  <c r="M46" i="17" s="1"/>
  <c r="N46" i="17" s="1"/>
  <c r="O46" i="17" s="1"/>
  <c r="P46" i="17" s="1"/>
  <c r="Q46" i="17" s="1"/>
  <c r="R46" i="17" s="1"/>
  <c r="S46" i="17" s="1"/>
  <c r="I45" i="17"/>
  <c r="J45" i="17" s="1"/>
  <c r="K45" i="17" s="1"/>
  <c r="L45" i="17" s="1"/>
  <c r="M45" i="17" s="1"/>
  <c r="N45" i="17" s="1"/>
  <c r="O45" i="17" s="1"/>
  <c r="P45" i="17" s="1"/>
  <c r="Q45" i="17" s="1"/>
  <c r="R45" i="17" s="1"/>
  <c r="S45" i="17" s="1"/>
  <c r="I44" i="17"/>
  <c r="J44" i="17" s="1"/>
  <c r="K44" i="17" s="1"/>
  <c r="L44" i="17" s="1"/>
  <c r="M44" i="17" s="1"/>
  <c r="N44" i="17" s="1"/>
  <c r="O44" i="17" s="1"/>
  <c r="P44" i="17" s="1"/>
  <c r="Q44" i="17" s="1"/>
  <c r="R44" i="17" s="1"/>
  <c r="S44" i="17" s="1"/>
  <c r="I43" i="17"/>
  <c r="J43" i="17" s="1"/>
  <c r="K43" i="17" s="1"/>
  <c r="L43" i="17" s="1"/>
  <c r="M43" i="17" s="1"/>
  <c r="N43" i="17" s="1"/>
  <c r="O43" i="17" s="1"/>
  <c r="P43" i="17" s="1"/>
  <c r="Q43" i="17" s="1"/>
  <c r="R43" i="17" s="1"/>
  <c r="S43" i="17" s="1"/>
  <c r="I42" i="17"/>
  <c r="J42" i="17" s="1"/>
  <c r="K42" i="17" s="1"/>
  <c r="L42" i="17" s="1"/>
  <c r="M42" i="17" s="1"/>
  <c r="N42" i="17" s="1"/>
  <c r="O42" i="17" s="1"/>
  <c r="P42" i="17" s="1"/>
  <c r="Q42" i="17" s="1"/>
  <c r="R42" i="17" s="1"/>
  <c r="S42" i="17" s="1"/>
  <c r="I41" i="17"/>
  <c r="J41" i="17" s="1"/>
  <c r="K41" i="17" s="1"/>
  <c r="L41" i="17" s="1"/>
  <c r="M41" i="17" s="1"/>
  <c r="N41" i="17" s="1"/>
  <c r="O41" i="17" s="1"/>
  <c r="P41" i="17" s="1"/>
  <c r="Q41" i="17" s="1"/>
  <c r="R41" i="17" s="1"/>
  <c r="S41" i="17" s="1"/>
  <c r="I40" i="17"/>
  <c r="J40" i="17" s="1"/>
  <c r="K40" i="17" s="1"/>
  <c r="L40" i="17" s="1"/>
  <c r="M40" i="17" s="1"/>
  <c r="N40" i="17" s="1"/>
  <c r="O40" i="17" s="1"/>
  <c r="P40" i="17" s="1"/>
  <c r="Q40" i="17" s="1"/>
  <c r="R40" i="17" s="1"/>
  <c r="S40" i="17" s="1"/>
  <c r="I39" i="17"/>
  <c r="J39" i="17" s="1"/>
  <c r="K39" i="17" s="1"/>
  <c r="L39" i="17" s="1"/>
  <c r="M39" i="17" s="1"/>
  <c r="N39" i="17" s="1"/>
  <c r="O39" i="17" s="1"/>
  <c r="P39" i="17" s="1"/>
  <c r="Q39" i="17" s="1"/>
  <c r="R39" i="17" s="1"/>
  <c r="S39" i="17" s="1"/>
  <c r="I38" i="17"/>
  <c r="J38" i="17" s="1"/>
  <c r="K38" i="17" s="1"/>
  <c r="L38" i="17" s="1"/>
  <c r="M38" i="17" s="1"/>
  <c r="N38" i="17" s="1"/>
  <c r="O38" i="17" s="1"/>
  <c r="P38" i="17" s="1"/>
  <c r="Q38" i="17" s="1"/>
  <c r="R38" i="17" s="1"/>
  <c r="S38" i="17" s="1"/>
  <c r="I37" i="17"/>
  <c r="J37" i="17" s="1"/>
  <c r="K37" i="17" s="1"/>
  <c r="L37" i="17" s="1"/>
  <c r="M37" i="17" s="1"/>
  <c r="N37" i="17" s="1"/>
  <c r="O37" i="17" s="1"/>
  <c r="P37" i="17" s="1"/>
  <c r="Q37" i="17" s="1"/>
  <c r="R37" i="17" s="1"/>
  <c r="S37" i="17" s="1"/>
  <c r="I36" i="17"/>
  <c r="J36" i="17" s="1"/>
  <c r="K36" i="17" s="1"/>
  <c r="L36" i="17" s="1"/>
  <c r="M36" i="17" s="1"/>
  <c r="N36" i="17" s="1"/>
  <c r="O36" i="17" s="1"/>
  <c r="P36" i="17" s="1"/>
  <c r="Q36" i="17" s="1"/>
  <c r="R36" i="17" s="1"/>
  <c r="S36" i="17" s="1"/>
  <c r="I35" i="17"/>
  <c r="J35" i="17" s="1"/>
  <c r="K35" i="17" s="1"/>
  <c r="L35" i="17" s="1"/>
  <c r="M35" i="17" s="1"/>
  <c r="N35" i="17" s="1"/>
  <c r="O35" i="17" s="1"/>
  <c r="P35" i="17" s="1"/>
  <c r="Q35" i="17" s="1"/>
  <c r="R35" i="17" s="1"/>
  <c r="S35" i="17" s="1"/>
  <c r="I34" i="17"/>
  <c r="J34" i="17" s="1"/>
  <c r="K34" i="17" s="1"/>
  <c r="L34" i="17" s="1"/>
  <c r="M34" i="17" s="1"/>
  <c r="N34" i="17" s="1"/>
  <c r="O34" i="17" s="1"/>
  <c r="P34" i="17" s="1"/>
  <c r="Q34" i="17" s="1"/>
  <c r="R34" i="17" s="1"/>
  <c r="S34" i="17" s="1"/>
  <c r="I33" i="17"/>
  <c r="J33" i="17" s="1"/>
  <c r="K33" i="17" s="1"/>
  <c r="L33" i="17" s="1"/>
  <c r="M33" i="17" s="1"/>
  <c r="N33" i="17" s="1"/>
  <c r="O33" i="17" s="1"/>
  <c r="P33" i="17" s="1"/>
  <c r="Q33" i="17" s="1"/>
  <c r="R33" i="17" s="1"/>
  <c r="S33" i="17" s="1"/>
  <c r="I32" i="17"/>
  <c r="J32" i="17" s="1"/>
  <c r="K32" i="17" s="1"/>
  <c r="L32" i="17" s="1"/>
  <c r="M32" i="17" s="1"/>
  <c r="N32" i="17" s="1"/>
  <c r="O32" i="17" s="1"/>
  <c r="P32" i="17" s="1"/>
  <c r="Q32" i="17" s="1"/>
  <c r="R32" i="17" s="1"/>
  <c r="S32" i="17" s="1"/>
  <c r="I31" i="17"/>
  <c r="J31" i="17" s="1"/>
  <c r="K31" i="17" s="1"/>
  <c r="L31" i="17" s="1"/>
  <c r="M31" i="17" s="1"/>
  <c r="N31" i="17" s="1"/>
  <c r="O31" i="17" s="1"/>
  <c r="P31" i="17" s="1"/>
  <c r="Q31" i="17" s="1"/>
  <c r="R31" i="17" s="1"/>
  <c r="S31" i="17" s="1"/>
  <c r="I30" i="17"/>
  <c r="J30" i="17" s="1"/>
  <c r="K30" i="17" s="1"/>
  <c r="L30" i="17" s="1"/>
  <c r="M30" i="17" s="1"/>
  <c r="N30" i="17" s="1"/>
  <c r="O30" i="17" s="1"/>
  <c r="P30" i="17" s="1"/>
  <c r="Q30" i="17" s="1"/>
  <c r="R30" i="17" s="1"/>
  <c r="S30" i="17" s="1"/>
  <c r="I29" i="17"/>
  <c r="J29" i="17" s="1"/>
  <c r="K29" i="17" s="1"/>
  <c r="L29" i="17" s="1"/>
  <c r="M29" i="17" s="1"/>
  <c r="N29" i="17" s="1"/>
  <c r="O29" i="17" s="1"/>
  <c r="P29" i="17" s="1"/>
  <c r="Q29" i="17" s="1"/>
  <c r="R29" i="17" s="1"/>
  <c r="S29" i="17" s="1"/>
  <c r="I28" i="17"/>
  <c r="J28" i="17" s="1"/>
  <c r="K28" i="17" s="1"/>
  <c r="L28" i="17" s="1"/>
  <c r="M28" i="17" s="1"/>
  <c r="N28" i="17" s="1"/>
  <c r="O28" i="17" s="1"/>
  <c r="P28" i="17" s="1"/>
  <c r="Q28" i="17" s="1"/>
  <c r="R28" i="17" s="1"/>
  <c r="S28" i="17" s="1"/>
  <c r="I27" i="17"/>
  <c r="J27" i="17" s="1"/>
  <c r="K27" i="17" s="1"/>
  <c r="L27" i="17" s="1"/>
  <c r="M27" i="17" s="1"/>
  <c r="N27" i="17" s="1"/>
  <c r="O27" i="17" s="1"/>
  <c r="P27" i="17" s="1"/>
  <c r="Q27" i="17" s="1"/>
  <c r="R27" i="17" s="1"/>
  <c r="S27" i="17" s="1"/>
  <c r="I26" i="17"/>
  <c r="J26" i="17" s="1"/>
  <c r="K26" i="17" s="1"/>
  <c r="L26" i="17" s="1"/>
  <c r="M26" i="17" s="1"/>
  <c r="N26" i="17" s="1"/>
  <c r="O26" i="17" s="1"/>
  <c r="P26" i="17" s="1"/>
  <c r="Q26" i="17" s="1"/>
  <c r="R26" i="17" s="1"/>
  <c r="S26" i="17" s="1"/>
  <c r="I25" i="17"/>
  <c r="J25" i="17" s="1"/>
  <c r="K25" i="17" s="1"/>
  <c r="L25" i="17" s="1"/>
  <c r="M25" i="17" s="1"/>
  <c r="N25" i="17" s="1"/>
  <c r="O25" i="17" s="1"/>
  <c r="P25" i="17" s="1"/>
  <c r="Q25" i="17" s="1"/>
  <c r="R25" i="17" s="1"/>
  <c r="S25" i="17" s="1"/>
  <c r="I24" i="17"/>
  <c r="J24" i="17" s="1"/>
  <c r="K24" i="17" s="1"/>
  <c r="L24" i="17" s="1"/>
  <c r="M24" i="17" s="1"/>
  <c r="N24" i="17" s="1"/>
  <c r="O24" i="17" s="1"/>
  <c r="P24" i="17" s="1"/>
  <c r="Q24" i="17" s="1"/>
  <c r="R24" i="17" s="1"/>
  <c r="S24" i="17" s="1"/>
  <c r="I23" i="17"/>
  <c r="J23" i="17" s="1"/>
  <c r="K23" i="17" s="1"/>
  <c r="L23" i="17" s="1"/>
  <c r="M23" i="17" s="1"/>
  <c r="N23" i="17" s="1"/>
  <c r="O23" i="17" s="1"/>
  <c r="P23" i="17" s="1"/>
  <c r="Q23" i="17" s="1"/>
  <c r="R23" i="17" s="1"/>
  <c r="S23" i="17" s="1"/>
  <c r="I22" i="17"/>
  <c r="J22" i="17" s="1"/>
  <c r="K22" i="17" s="1"/>
  <c r="L22" i="17" s="1"/>
  <c r="M22" i="17" s="1"/>
  <c r="N22" i="17" s="1"/>
  <c r="O22" i="17" s="1"/>
  <c r="P22" i="17" s="1"/>
  <c r="Q22" i="17" s="1"/>
  <c r="R22" i="17" s="1"/>
  <c r="S22" i="17" s="1"/>
  <c r="I21" i="17"/>
  <c r="J21" i="17" s="1"/>
  <c r="K21" i="17" s="1"/>
  <c r="L21" i="17" s="1"/>
  <c r="M21" i="17" s="1"/>
  <c r="N21" i="17" s="1"/>
  <c r="O21" i="17" s="1"/>
  <c r="P21" i="17" s="1"/>
  <c r="Q21" i="17" s="1"/>
  <c r="R21" i="17" s="1"/>
  <c r="S21" i="17" s="1"/>
  <c r="I20" i="17"/>
  <c r="J20" i="17" s="1"/>
  <c r="K20" i="17" s="1"/>
  <c r="L20" i="17" s="1"/>
  <c r="M20" i="17" s="1"/>
  <c r="N20" i="17" s="1"/>
  <c r="O20" i="17" s="1"/>
  <c r="P20" i="17" s="1"/>
  <c r="Q20" i="17" s="1"/>
  <c r="R20" i="17" s="1"/>
  <c r="S20" i="17" s="1"/>
  <c r="I19" i="17"/>
  <c r="J19" i="17" s="1"/>
  <c r="K19" i="17" s="1"/>
  <c r="L19" i="17" s="1"/>
  <c r="M19" i="17" s="1"/>
  <c r="N19" i="17" s="1"/>
  <c r="O19" i="17" s="1"/>
  <c r="P19" i="17" s="1"/>
  <c r="Q19" i="17" s="1"/>
  <c r="R19" i="17" s="1"/>
  <c r="S19" i="17" s="1"/>
  <c r="I18" i="17"/>
  <c r="J18" i="17" s="1"/>
  <c r="K18" i="17" s="1"/>
  <c r="L18" i="17" s="1"/>
  <c r="M18" i="17" s="1"/>
  <c r="N18" i="17" s="1"/>
  <c r="O18" i="17" s="1"/>
  <c r="P18" i="17" s="1"/>
  <c r="Q18" i="17" s="1"/>
  <c r="R18" i="17" s="1"/>
  <c r="S18" i="17" s="1"/>
  <c r="I17" i="17"/>
  <c r="J17" i="17" s="1"/>
  <c r="K17" i="17" s="1"/>
  <c r="L17" i="17" s="1"/>
  <c r="M17" i="17" s="1"/>
  <c r="N17" i="17" s="1"/>
  <c r="O17" i="17" s="1"/>
  <c r="P17" i="17" s="1"/>
  <c r="Q17" i="17" s="1"/>
  <c r="R17" i="17" s="1"/>
  <c r="S17" i="17" s="1"/>
  <c r="I16" i="17"/>
  <c r="J16" i="17" s="1"/>
  <c r="K16" i="17" s="1"/>
  <c r="L16" i="17" s="1"/>
  <c r="M16" i="17" s="1"/>
  <c r="N16" i="17" s="1"/>
  <c r="O16" i="17" s="1"/>
  <c r="P16" i="17" s="1"/>
  <c r="Q16" i="17" s="1"/>
  <c r="R16" i="17" s="1"/>
  <c r="S16" i="17" s="1"/>
  <c r="I15" i="17"/>
  <c r="J15" i="17" s="1"/>
  <c r="K15" i="17" s="1"/>
  <c r="L15" i="17" s="1"/>
  <c r="M15" i="17" s="1"/>
  <c r="N15" i="17" s="1"/>
  <c r="O15" i="17" s="1"/>
  <c r="P15" i="17" s="1"/>
  <c r="Q15" i="17" s="1"/>
  <c r="R15" i="17" s="1"/>
  <c r="S15" i="17" s="1"/>
  <c r="I14" i="17"/>
  <c r="J14" i="17" s="1"/>
  <c r="K14" i="17" s="1"/>
  <c r="L14" i="17" s="1"/>
  <c r="M14" i="17" s="1"/>
  <c r="N14" i="17" s="1"/>
  <c r="O14" i="17" s="1"/>
  <c r="P14" i="17" s="1"/>
  <c r="Q14" i="17" s="1"/>
  <c r="R14" i="17" s="1"/>
  <c r="S14" i="17" s="1"/>
  <c r="I13" i="17"/>
  <c r="J13" i="17" s="1"/>
  <c r="K13" i="17" s="1"/>
  <c r="L13" i="17" s="1"/>
  <c r="M13" i="17" s="1"/>
  <c r="N13" i="17" s="1"/>
  <c r="O13" i="17" s="1"/>
  <c r="P13" i="17" s="1"/>
  <c r="Q13" i="17" s="1"/>
  <c r="R13" i="17" s="1"/>
  <c r="S13" i="17" s="1"/>
  <c r="I12" i="17"/>
  <c r="J12" i="17" s="1"/>
  <c r="K12" i="17" s="1"/>
  <c r="L12" i="17" s="1"/>
  <c r="M12" i="17" s="1"/>
  <c r="N12" i="17" s="1"/>
  <c r="O12" i="17" s="1"/>
  <c r="P12" i="17" s="1"/>
  <c r="Q12" i="17" s="1"/>
  <c r="R12" i="17" s="1"/>
  <c r="S12" i="17" s="1"/>
  <c r="I11" i="17"/>
  <c r="J11" i="17" s="1"/>
  <c r="K11" i="17" s="1"/>
  <c r="L11" i="17" s="1"/>
  <c r="M11" i="17" s="1"/>
  <c r="N11" i="17" s="1"/>
  <c r="O11" i="17" s="1"/>
  <c r="P11" i="17" s="1"/>
  <c r="Q11" i="17" s="1"/>
  <c r="R11" i="17" s="1"/>
  <c r="S11" i="17" s="1"/>
  <c r="I10" i="17"/>
  <c r="J10" i="17" s="1"/>
  <c r="K10" i="17" s="1"/>
  <c r="L10" i="17" s="1"/>
  <c r="M10" i="17" s="1"/>
  <c r="N10" i="17" s="1"/>
  <c r="O10" i="17" s="1"/>
  <c r="P10" i="17" s="1"/>
  <c r="Q10" i="17" s="1"/>
  <c r="R10" i="17" s="1"/>
  <c r="S10" i="17" s="1"/>
  <c r="I9" i="17"/>
  <c r="J9" i="17" s="1"/>
  <c r="K9" i="17" s="1"/>
  <c r="L9" i="17" s="1"/>
  <c r="M9" i="17" s="1"/>
  <c r="N9" i="17" s="1"/>
  <c r="O9" i="17" s="1"/>
  <c r="P9" i="17" s="1"/>
  <c r="Q9" i="17" s="1"/>
  <c r="R9" i="17" s="1"/>
  <c r="S9" i="17" s="1"/>
  <c r="I8" i="17"/>
  <c r="J8" i="17" s="1"/>
  <c r="K8" i="17" s="1"/>
  <c r="L8" i="17" s="1"/>
  <c r="M8" i="17" s="1"/>
  <c r="N8" i="17" s="1"/>
  <c r="O8" i="17" s="1"/>
  <c r="P8" i="17" s="1"/>
  <c r="Q8" i="17" s="1"/>
  <c r="R8" i="17" s="1"/>
  <c r="S8" i="17" s="1"/>
  <c r="I7" i="17"/>
  <c r="J7" i="17" s="1"/>
  <c r="K7" i="17" s="1"/>
  <c r="L7" i="17" s="1"/>
  <c r="M7" i="17" s="1"/>
  <c r="N7" i="17" s="1"/>
  <c r="O7" i="17" s="1"/>
  <c r="P7" i="17" s="1"/>
  <c r="Q7" i="17" s="1"/>
  <c r="R7" i="17" s="1"/>
  <c r="S7" i="17" s="1"/>
  <c r="I6" i="17"/>
  <c r="J6" i="17" s="1"/>
  <c r="K6" i="17" s="1"/>
  <c r="L6" i="17" s="1"/>
  <c r="M6" i="17" s="1"/>
  <c r="N6" i="17" s="1"/>
  <c r="O6" i="17" s="1"/>
  <c r="P6" i="17" s="1"/>
  <c r="Q6" i="17" s="1"/>
  <c r="R6" i="17" s="1"/>
  <c r="S6" i="17" s="1"/>
  <c r="I5" i="17"/>
  <c r="J5" i="17" s="1"/>
  <c r="K5" i="17" s="1"/>
  <c r="L5" i="17" s="1"/>
  <c r="M5" i="17" s="1"/>
  <c r="N5" i="17" s="1"/>
  <c r="O5" i="17" s="1"/>
  <c r="P5" i="17" s="1"/>
  <c r="Q5" i="17" s="1"/>
  <c r="R5" i="17" s="1"/>
  <c r="S5" i="17" s="1"/>
  <c r="I4" i="17"/>
  <c r="J4" i="17" s="1"/>
  <c r="K4" i="17" s="1"/>
  <c r="L4" i="17" s="1"/>
  <c r="M4" i="17" s="1"/>
  <c r="N4" i="17" s="1"/>
  <c r="O4" i="17" s="1"/>
  <c r="P4" i="17" s="1"/>
  <c r="Q4" i="17" s="1"/>
  <c r="R4" i="17" s="1"/>
  <c r="S4" i="17" s="1"/>
  <c r="I3" i="17"/>
  <c r="J3" i="17" s="1"/>
  <c r="K3" i="17" s="1"/>
  <c r="L3" i="17" s="1"/>
  <c r="M3" i="17" s="1"/>
  <c r="N3" i="17" s="1"/>
  <c r="O3" i="17" s="1"/>
  <c r="P3" i="17" s="1"/>
  <c r="Q3" i="17" s="1"/>
  <c r="R3" i="17" s="1"/>
  <c r="S3" i="17" s="1"/>
  <c r="B2" i="5" l="1"/>
  <c r="A193" i="5"/>
  <c r="A194" i="5"/>
  <c r="A195" i="5"/>
  <c r="A196" i="5"/>
  <c r="A197" i="5"/>
  <c r="A198" i="5"/>
  <c r="A199" i="5"/>
  <c r="A200" i="5"/>
  <c r="A201" i="5"/>
  <c r="A202" i="5"/>
  <c r="A203" i="5"/>
  <c r="A204" i="5"/>
  <c r="A205" i="5"/>
  <c r="A206" i="5"/>
  <c r="A207" i="5"/>
  <c r="A208" i="5"/>
  <c r="A209" i="5"/>
  <c r="A210" i="5"/>
  <c r="A211" i="5"/>
  <c r="A192" i="5"/>
  <c r="A269" i="5"/>
  <c r="A270" i="5"/>
  <c r="A271" i="5"/>
  <c r="A272" i="5"/>
  <c r="A273" i="5"/>
  <c r="A274" i="5"/>
  <c r="A275" i="5"/>
  <c r="A276" i="5"/>
  <c r="A277" i="5"/>
  <c r="A278" i="5"/>
  <c r="A279" i="5"/>
  <c r="A280" i="5"/>
  <c r="A281" i="5"/>
  <c r="A282" i="5"/>
  <c r="A283" i="5"/>
  <c r="A284" i="5"/>
  <c r="A285" i="5"/>
  <c r="A286" i="5"/>
  <c r="A287" i="5"/>
  <c r="A268"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15" i="5"/>
  <c r="C267" i="5"/>
  <c r="B267" i="5"/>
  <c r="C214" i="5"/>
  <c r="B214" i="5"/>
  <c r="C88" i="5"/>
  <c r="D88" i="5"/>
  <c r="AY5" i="71"/>
  <c r="FD303" i="71"/>
  <c r="FC303" i="71"/>
  <c r="FB303" i="71"/>
  <c r="FA303" i="71"/>
  <c r="EZ303" i="71"/>
  <c r="EY303" i="71"/>
  <c r="EX303" i="71"/>
  <c r="EW303" i="71"/>
  <c r="EV303" i="71"/>
  <c r="EU303" i="71"/>
  <c r="ET303" i="71"/>
  <c r="ES303" i="71"/>
  <c r="ER303" i="71"/>
  <c r="EQ303" i="71"/>
  <c r="EP303" i="71"/>
  <c r="EO303" i="71"/>
  <c r="EN303" i="71"/>
  <c r="EM303" i="71"/>
  <c r="EL303" i="71"/>
  <c r="EK303" i="71"/>
  <c r="EJ303" i="71"/>
  <c r="EI303" i="71"/>
  <c r="EH303" i="71"/>
  <c r="EG303" i="71"/>
  <c r="EF303" i="71"/>
  <c r="EE303" i="71"/>
  <c r="ED303" i="71"/>
  <c r="EC303" i="71"/>
  <c r="EB303" i="71"/>
  <c r="EA303" i="71"/>
  <c r="DY303" i="71"/>
  <c r="CL303" i="71"/>
  <c r="DX303" i="71" s="1"/>
  <c r="CK303" i="71"/>
  <c r="DW303" i="71" s="1"/>
  <c r="CJ303" i="71"/>
  <c r="DV303" i="71" s="1"/>
  <c r="CI303" i="71"/>
  <c r="DU303" i="71" s="1"/>
  <c r="CH303" i="71"/>
  <c r="DT303" i="71" s="1"/>
  <c r="CG303" i="71"/>
  <c r="DS303" i="71" s="1"/>
  <c r="CE303" i="71"/>
  <c r="DQ303" i="71" s="1"/>
  <c r="CD303" i="71"/>
  <c r="DP303" i="71" s="1"/>
  <c r="CC303" i="71"/>
  <c r="DO303" i="71" s="1"/>
  <c r="CB303" i="71"/>
  <c r="DN303" i="71" s="1"/>
  <c r="CA303" i="71"/>
  <c r="DM303" i="71" s="1"/>
  <c r="BZ303" i="71"/>
  <c r="DL303" i="71" s="1"/>
  <c r="BY303" i="71"/>
  <c r="DK303" i="71" s="1"/>
  <c r="BX303" i="71"/>
  <c r="DJ303" i="71" s="1"/>
  <c r="BW303" i="71"/>
  <c r="DI303" i="71" s="1"/>
  <c r="BV303" i="71"/>
  <c r="DH303" i="71" s="1"/>
  <c r="BU303" i="71"/>
  <c r="DG303" i="71" s="1"/>
  <c r="BT303" i="71"/>
  <c r="DF303" i="71" s="1"/>
  <c r="BS303" i="71"/>
  <c r="DE303" i="71" s="1"/>
  <c r="BR303" i="71"/>
  <c r="DD303" i="71" s="1"/>
  <c r="BQ303" i="71"/>
  <c r="DC303" i="71" s="1"/>
  <c r="BP303" i="71"/>
  <c r="DB303" i="71" s="1"/>
  <c r="BO303" i="71"/>
  <c r="DA303" i="71" s="1"/>
  <c r="BN303" i="71"/>
  <c r="CZ303" i="71" s="1"/>
  <c r="BM303" i="71"/>
  <c r="CY303" i="71" s="1"/>
  <c r="BL303" i="71"/>
  <c r="CX303" i="71" s="1"/>
  <c r="BK303" i="71"/>
  <c r="CW303" i="71" s="1"/>
  <c r="BJ303" i="71"/>
  <c r="CV303" i="71" s="1"/>
  <c r="BI303" i="71"/>
  <c r="CU303" i="71" s="1"/>
  <c r="BH303" i="71"/>
  <c r="CT303" i="71" s="1"/>
  <c r="BG303" i="71"/>
  <c r="CS303" i="71" s="1"/>
  <c r="BF303" i="71"/>
  <c r="CR303" i="71" s="1"/>
  <c r="BE303" i="71"/>
  <c r="CQ303" i="71" s="1"/>
  <c r="BD303" i="71"/>
  <c r="CP303" i="71" s="1"/>
  <c r="BC303" i="71"/>
  <c r="CO303" i="71" s="1"/>
  <c r="BB303" i="71"/>
  <c r="AP303" i="71"/>
  <c r="AY303" i="71" s="1"/>
  <c r="AZ303" i="71" s="1"/>
  <c r="FD302" i="71"/>
  <c r="FC302" i="71"/>
  <c r="FB302" i="71"/>
  <c r="FA302" i="71"/>
  <c r="EZ302" i="71"/>
  <c r="EY302" i="71"/>
  <c r="EX302" i="71"/>
  <c r="EW302" i="71"/>
  <c r="EV302" i="71"/>
  <c r="EU302" i="71"/>
  <c r="ET302" i="71"/>
  <c r="ES302" i="71"/>
  <c r="ER302" i="71"/>
  <c r="EQ302" i="71"/>
  <c r="EP302" i="71"/>
  <c r="EO302" i="71"/>
  <c r="EN302" i="71"/>
  <c r="EM302" i="71"/>
  <c r="EL302" i="71"/>
  <c r="EK302" i="71"/>
  <c r="EJ302" i="71"/>
  <c r="EI302" i="71"/>
  <c r="EH302" i="71"/>
  <c r="EG302" i="71"/>
  <c r="EF302" i="71"/>
  <c r="EE302" i="71"/>
  <c r="ED302" i="71"/>
  <c r="EC302" i="71"/>
  <c r="EB302" i="71"/>
  <c r="EA302" i="71"/>
  <c r="DY302" i="71"/>
  <c r="CL302" i="71"/>
  <c r="DX302" i="71" s="1"/>
  <c r="CK302" i="71"/>
  <c r="DW302" i="71" s="1"/>
  <c r="CJ302" i="71"/>
  <c r="DV302" i="71" s="1"/>
  <c r="CI302" i="71"/>
  <c r="DU302" i="71" s="1"/>
  <c r="CH302" i="71"/>
  <c r="DT302" i="71" s="1"/>
  <c r="CG302" i="71"/>
  <c r="DS302" i="71" s="1"/>
  <c r="CE302" i="71"/>
  <c r="DQ302" i="71" s="1"/>
  <c r="CD302" i="71"/>
  <c r="DP302" i="71" s="1"/>
  <c r="CC302" i="71"/>
  <c r="DO302" i="71" s="1"/>
  <c r="CB302" i="71"/>
  <c r="DN302" i="71" s="1"/>
  <c r="CA302" i="71"/>
  <c r="DM302" i="71" s="1"/>
  <c r="BZ302" i="71"/>
  <c r="DL302" i="71" s="1"/>
  <c r="BY302" i="71"/>
  <c r="DK302" i="71" s="1"/>
  <c r="BX302" i="71"/>
  <c r="DJ302" i="71" s="1"/>
  <c r="BW302" i="71"/>
  <c r="DI302" i="71" s="1"/>
  <c r="BV302" i="71"/>
  <c r="DH302" i="71" s="1"/>
  <c r="BU302" i="71"/>
  <c r="DG302" i="71" s="1"/>
  <c r="BT302" i="71"/>
  <c r="DF302" i="71" s="1"/>
  <c r="BS302" i="71"/>
  <c r="DE302" i="71" s="1"/>
  <c r="BR302" i="71"/>
  <c r="DD302" i="71" s="1"/>
  <c r="BQ302" i="71"/>
  <c r="DC302" i="71" s="1"/>
  <c r="BP302" i="71"/>
  <c r="DB302" i="71" s="1"/>
  <c r="BO302" i="71"/>
  <c r="DA302" i="71" s="1"/>
  <c r="BN302" i="71"/>
  <c r="CZ302" i="71" s="1"/>
  <c r="BM302" i="71"/>
  <c r="CY302" i="71" s="1"/>
  <c r="BL302" i="71"/>
  <c r="CX302" i="71" s="1"/>
  <c r="BK302" i="71"/>
  <c r="CW302" i="71" s="1"/>
  <c r="BJ302" i="71"/>
  <c r="CV302" i="71" s="1"/>
  <c r="BI302" i="71"/>
  <c r="CU302" i="71" s="1"/>
  <c r="BH302" i="71"/>
  <c r="CT302" i="71" s="1"/>
  <c r="BG302" i="71"/>
  <c r="CS302" i="71" s="1"/>
  <c r="BF302" i="71"/>
  <c r="CR302" i="71" s="1"/>
  <c r="BE302" i="71"/>
  <c r="CQ302" i="71" s="1"/>
  <c r="BD302" i="71"/>
  <c r="CP302" i="71" s="1"/>
  <c r="BC302" i="71"/>
  <c r="CO302" i="71" s="1"/>
  <c r="BB302" i="71"/>
  <c r="CN302" i="71" s="1"/>
  <c r="AP302" i="71"/>
  <c r="AY302" i="71" s="1"/>
  <c r="AZ302" i="71" s="1"/>
  <c r="FD301" i="71"/>
  <c r="FC301" i="71"/>
  <c r="FB301" i="71"/>
  <c r="FA301" i="71"/>
  <c r="EZ301" i="71"/>
  <c r="EY301" i="71"/>
  <c r="EX301" i="71"/>
  <c r="EW301" i="71"/>
  <c r="EV301" i="71"/>
  <c r="EU301" i="71"/>
  <c r="ET301" i="71"/>
  <c r="ES301" i="71"/>
  <c r="ER301" i="71"/>
  <c r="EQ301" i="71"/>
  <c r="EP301" i="71"/>
  <c r="EO301" i="71"/>
  <c r="EN301" i="71"/>
  <c r="EM301" i="71"/>
  <c r="EL301" i="71"/>
  <c r="EK301" i="71"/>
  <c r="EJ301" i="71"/>
  <c r="EI301" i="71"/>
  <c r="EH301" i="71"/>
  <c r="EG301" i="71"/>
  <c r="EF301" i="71"/>
  <c r="EE301" i="71"/>
  <c r="ED301" i="71"/>
  <c r="EC301" i="71"/>
  <c r="EB301" i="71"/>
  <c r="EA301" i="71"/>
  <c r="DY301" i="71"/>
  <c r="CL301" i="71"/>
  <c r="DX301" i="71" s="1"/>
  <c r="CK301" i="71"/>
  <c r="DW301" i="71" s="1"/>
  <c r="CJ301" i="71"/>
  <c r="DV301" i="71" s="1"/>
  <c r="CI301" i="71"/>
  <c r="DU301" i="71" s="1"/>
  <c r="CH301" i="71"/>
  <c r="DT301" i="71" s="1"/>
  <c r="CG301" i="71"/>
  <c r="DS301" i="71" s="1"/>
  <c r="CE301" i="71"/>
  <c r="DQ301" i="71" s="1"/>
  <c r="CD301" i="71"/>
  <c r="DP301" i="71" s="1"/>
  <c r="CC301" i="71"/>
  <c r="DO301" i="71" s="1"/>
  <c r="CB301" i="71"/>
  <c r="DN301" i="71" s="1"/>
  <c r="CA301" i="71"/>
  <c r="DM301" i="71" s="1"/>
  <c r="BZ301" i="71"/>
  <c r="DL301" i="71" s="1"/>
  <c r="BY301" i="71"/>
  <c r="DK301" i="71" s="1"/>
  <c r="BX301" i="71"/>
  <c r="DJ301" i="71" s="1"/>
  <c r="BW301" i="71"/>
  <c r="DI301" i="71" s="1"/>
  <c r="BV301" i="71"/>
  <c r="DH301" i="71" s="1"/>
  <c r="BU301" i="71"/>
  <c r="DG301" i="71" s="1"/>
  <c r="BT301" i="71"/>
  <c r="DF301" i="71" s="1"/>
  <c r="BS301" i="71"/>
  <c r="DE301" i="71" s="1"/>
  <c r="BR301" i="71"/>
  <c r="DD301" i="71" s="1"/>
  <c r="BQ301" i="71"/>
  <c r="DC301" i="71" s="1"/>
  <c r="BP301" i="71"/>
  <c r="DB301" i="71" s="1"/>
  <c r="BO301" i="71"/>
  <c r="DA301" i="71" s="1"/>
  <c r="BN301" i="71"/>
  <c r="CZ301" i="71" s="1"/>
  <c r="BM301" i="71"/>
  <c r="CY301" i="71" s="1"/>
  <c r="BL301" i="71"/>
  <c r="CX301" i="71" s="1"/>
  <c r="BK301" i="71"/>
  <c r="CW301" i="71" s="1"/>
  <c r="BJ301" i="71"/>
  <c r="CV301" i="71" s="1"/>
  <c r="BI301" i="71"/>
  <c r="CU301" i="71" s="1"/>
  <c r="BH301" i="71"/>
  <c r="CT301" i="71" s="1"/>
  <c r="BG301" i="71"/>
  <c r="CS301" i="71" s="1"/>
  <c r="BF301" i="71"/>
  <c r="CR301" i="71" s="1"/>
  <c r="BE301" i="71"/>
  <c r="CQ301" i="71" s="1"/>
  <c r="BD301" i="71"/>
  <c r="CP301" i="71" s="1"/>
  <c r="BC301" i="71"/>
  <c r="CO301" i="71" s="1"/>
  <c r="BB301" i="71"/>
  <c r="AP301" i="71"/>
  <c r="AY301" i="71" s="1"/>
  <c r="AZ301" i="71" s="1"/>
  <c r="FD300" i="71"/>
  <c r="FC300" i="71"/>
  <c r="FB300" i="71"/>
  <c r="FA300" i="71"/>
  <c r="EZ300" i="71"/>
  <c r="EY300" i="71"/>
  <c r="EX300" i="71"/>
  <c r="EW300" i="71"/>
  <c r="EV300" i="71"/>
  <c r="EU300" i="71"/>
  <c r="ET300" i="71"/>
  <c r="ES300" i="71"/>
  <c r="ER300" i="71"/>
  <c r="EQ300" i="71"/>
  <c r="EP300" i="71"/>
  <c r="EO300" i="71"/>
  <c r="EN300" i="71"/>
  <c r="EM300" i="71"/>
  <c r="EL300" i="71"/>
  <c r="EK300" i="71"/>
  <c r="EJ300" i="71"/>
  <c r="EI300" i="71"/>
  <c r="EH300" i="71"/>
  <c r="EG300" i="71"/>
  <c r="EF300" i="71"/>
  <c r="EE300" i="71"/>
  <c r="ED300" i="71"/>
  <c r="EC300" i="71"/>
  <c r="EB300" i="71"/>
  <c r="EA300" i="71"/>
  <c r="DY300" i="71"/>
  <c r="CL300" i="71"/>
  <c r="DX300" i="71" s="1"/>
  <c r="CK300" i="71"/>
  <c r="DW300" i="71" s="1"/>
  <c r="CJ300" i="71"/>
  <c r="DV300" i="71" s="1"/>
  <c r="CI300" i="71"/>
  <c r="DU300" i="71" s="1"/>
  <c r="CH300" i="71"/>
  <c r="DT300" i="71" s="1"/>
  <c r="CG300" i="71"/>
  <c r="DS300" i="71" s="1"/>
  <c r="CE300" i="71"/>
  <c r="DQ300" i="71" s="1"/>
  <c r="CD300" i="71"/>
  <c r="DP300" i="71" s="1"/>
  <c r="CC300" i="71"/>
  <c r="DO300" i="71" s="1"/>
  <c r="CB300" i="71"/>
  <c r="DN300" i="71" s="1"/>
  <c r="CA300" i="71"/>
  <c r="DM300" i="71" s="1"/>
  <c r="BZ300" i="71"/>
  <c r="DL300" i="71" s="1"/>
  <c r="BY300" i="71"/>
  <c r="DK300" i="71" s="1"/>
  <c r="BX300" i="71"/>
  <c r="DJ300" i="71" s="1"/>
  <c r="BW300" i="71"/>
  <c r="DI300" i="71" s="1"/>
  <c r="BV300" i="71"/>
  <c r="DH300" i="71" s="1"/>
  <c r="BU300" i="71"/>
  <c r="DG300" i="71" s="1"/>
  <c r="BT300" i="71"/>
  <c r="DF300" i="71" s="1"/>
  <c r="BS300" i="71"/>
  <c r="DE300" i="71" s="1"/>
  <c r="BR300" i="71"/>
  <c r="DD300" i="71" s="1"/>
  <c r="BQ300" i="71"/>
  <c r="DC300" i="71" s="1"/>
  <c r="BP300" i="71"/>
  <c r="DB300" i="71" s="1"/>
  <c r="BO300" i="71"/>
  <c r="DA300" i="71" s="1"/>
  <c r="BN300" i="71"/>
  <c r="CZ300" i="71" s="1"/>
  <c r="BM300" i="71"/>
  <c r="CY300" i="71" s="1"/>
  <c r="BL300" i="71"/>
  <c r="CX300" i="71" s="1"/>
  <c r="BK300" i="71"/>
  <c r="CW300" i="71" s="1"/>
  <c r="BJ300" i="71"/>
  <c r="CV300" i="71" s="1"/>
  <c r="BI300" i="71"/>
  <c r="CU300" i="71" s="1"/>
  <c r="BH300" i="71"/>
  <c r="CT300" i="71" s="1"/>
  <c r="BG300" i="71"/>
  <c r="CS300" i="71" s="1"/>
  <c r="BF300" i="71"/>
  <c r="CR300" i="71" s="1"/>
  <c r="BE300" i="71"/>
  <c r="CQ300" i="71" s="1"/>
  <c r="BD300" i="71"/>
  <c r="CP300" i="71" s="1"/>
  <c r="BC300" i="71"/>
  <c r="CO300" i="71" s="1"/>
  <c r="BB300" i="71"/>
  <c r="CN300" i="71" s="1"/>
  <c r="AP300" i="71"/>
  <c r="AY300" i="71" s="1"/>
  <c r="AZ300" i="71" s="1"/>
  <c r="FD299" i="71"/>
  <c r="FC299" i="71"/>
  <c r="FB299" i="71"/>
  <c r="FA299" i="71"/>
  <c r="EZ299" i="71"/>
  <c r="EY299" i="71"/>
  <c r="EX299" i="71"/>
  <c r="EW299" i="71"/>
  <c r="EV299" i="71"/>
  <c r="EU299" i="71"/>
  <c r="ET299" i="71"/>
  <c r="ES299" i="71"/>
  <c r="ER299" i="71"/>
  <c r="EQ299" i="71"/>
  <c r="EP299" i="71"/>
  <c r="EO299" i="71"/>
  <c r="EN299" i="71"/>
  <c r="EM299" i="71"/>
  <c r="EL299" i="71"/>
  <c r="EK299" i="71"/>
  <c r="EJ299" i="71"/>
  <c r="EI299" i="71"/>
  <c r="EH299" i="71"/>
  <c r="EG299" i="71"/>
  <c r="EF299" i="71"/>
  <c r="EE299" i="71"/>
  <c r="ED299" i="71"/>
  <c r="EC299" i="71"/>
  <c r="EB299" i="71"/>
  <c r="EA299" i="71"/>
  <c r="DY299" i="71"/>
  <c r="CL299" i="71"/>
  <c r="DX299" i="71" s="1"/>
  <c r="CK299" i="71"/>
  <c r="DW299" i="71" s="1"/>
  <c r="CJ299" i="71"/>
  <c r="DV299" i="71" s="1"/>
  <c r="CI299" i="71"/>
  <c r="DU299" i="71" s="1"/>
  <c r="CH299" i="71"/>
  <c r="DT299" i="71" s="1"/>
  <c r="CG299" i="71"/>
  <c r="DS299" i="71" s="1"/>
  <c r="CE299" i="71"/>
  <c r="DQ299" i="71" s="1"/>
  <c r="CD299" i="71"/>
  <c r="DP299" i="71" s="1"/>
  <c r="CC299" i="71"/>
  <c r="DO299" i="71" s="1"/>
  <c r="CB299" i="71"/>
  <c r="DN299" i="71" s="1"/>
  <c r="CA299" i="71"/>
  <c r="DM299" i="71" s="1"/>
  <c r="BZ299" i="71"/>
  <c r="DL299" i="71" s="1"/>
  <c r="BY299" i="71"/>
  <c r="DK299" i="71" s="1"/>
  <c r="BX299" i="71"/>
  <c r="DJ299" i="71" s="1"/>
  <c r="BW299" i="71"/>
  <c r="DI299" i="71" s="1"/>
  <c r="BV299" i="71"/>
  <c r="DH299" i="71" s="1"/>
  <c r="BU299" i="71"/>
  <c r="DG299" i="71" s="1"/>
  <c r="BT299" i="71"/>
  <c r="DF299" i="71" s="1"/>
  <c r="BS299" i="71"/>
  <c r="DE299" i="71" s="1"/>
  <c r="BR299" i="71"/>
  <c r="DD299" i="71" s="1"/>
  <c r="BQ299" i="71"/>
  <c r="DC299" i="71" s="1"/>
  <c r="BP299" i="71"/>
  <c r="DB299" i="71" s="1"/>
  <c r="BO299" i="71"/>
  <c r="DA299" i="71" s="1"/>
  <c r="BN299" i="71"/>
  <c r="CZ299" i="71" s="1"/>
  <c r="BM299" i="71"/>
  <c r="CY299" i="71" s="1"/>
  <c r="BL299" i="71"/>
  <c r="CX299" i="71" s="1"/>
  <c r="BK299" i="71"/>
  <c r="CW299" i="71" s="1"/>
  <c r="BJ299" i="71"/>
  <c r="CV299" i="71" s="1"/>
  <c r="BI299" i="71"/>
  <c r="CU299" i="71" s="1"/>
  <c r="BH299" i="71"/>
  <c r="CT299" i="71" s="1"/>
  <c r="BG299" i="71"/>
  <c r="CS299" i="71" s="1"/>
  <c r="BF299" i="71"/>
  <c r="CR299" i="71" s="1"/>
  <c r="BE299" i="71"/>
  <c r="CQ299" i="71" s="1"/>
  <c r="BD299" i="71"/>
  <c r="CP299" i="71" s="1"/>
  <c r="BC299" i="71"/>
  <c r="CO299" i="71" s="1"/>
  <c r="BB299" i="71"/>
  <c r="AP299" i="71"/>
  <c r="AY299" i="71" s="1"/>
  <c r="AZ299" i="71" s="1"/>
  <c r="FD298" i="71"/>
  <c r="FC298" i="71"/>
  <c r="FB298" i="71"/>
  <c r="FA298" i="71"/>
  <c r="EZ298" i="71"/>
  <c r="EY298" i="71"/>
  <c r="EX298" i="71"/>
  <c r="EW298" i="71"/>
  <c r="EV298" i="71"/>
  <c r="EU298" i="71"/>
  <c r="ET298" i="71"/>
  <c r="ES298" i="71"/>
  <c r="ER298" i="71"/>
  <c r="EQ298" i="71"/>
  <c r="EP298" i="71"/>
  <c r="EO298" i="71"/>
  <c r="EN298" i="71"/>
  <c r="EM298" i="71"/>
  <c r="EL298" i="71"/>
  <c r="EK298" i="71"/>
  <c r="EJ298" i="71"/>
  <c r="EI298" i="71"/>
  <c r="EH298" i="71"/>
  <c r="EG298" i="71"/>
  <c r="EF298" i="71"/>
  <c r="EE298" i="71"/>
  <c r="ED298" i="71"/>
  <c r="EC298" i="71"/>
  <c r="EB298" i="71"/>
  <c r="EA298" i="71"/>
  <c r="DY298" i="71"/>
  <c r="CL298" i="71"/>
  <c r="DX298" i="71" s="1"/>
  <c r="CK298" i="71"/>
  <c r="DW298" i="71" s="1"/>
  <c r="CJ298" i="71"/>
  <c r="DV298" i="71" s="1"/>
  <c r="CI298" i="71"/>
  <c r="DU298" i="71" s="1"/>
  <c r="CH298" i="71"/>
  <c r="DT298" i="71" s="1"/>
  <c r="CG298" i="71"/>
  <c r="DS298" i="71" s="1"/>
  <c r="CE298" i="71"/>
  <c r="DQ298" i="71" s="1"/>
  <c r="CD298" i="71"/>
  <c r="DP298" i="71" s="1"/>
  <c r="CC298" i="71"/>
  <c r="DO298" i="71" s="1"/>
  <c r="CB298" i="71"/>
  <c r="DN298" i="71" s="1"/>
  <c r="CA298" i="71"/>
  <c r="DM298" i="71" s="1"/>
  <c r="BZ298" i="71"/>
  <c r="DL298" i="71" s="1"/>
  <c r="BY298" i="71"/>
  <c r="DK298" i="71" s="1"/>
  <c r="BX298" i="71"/>
  <c r="DJ298" i="71" s="1"/>
  <c r="BW298" i="71"/>
  <c r="DI298" i="71" s="1"/>
  <c r="BV298" i="71"/>
  <c r="DH298" i="71" s="1"/>
  <c r="BU298" i="71"/>
  <c r="DG298" i="71" s="1"/>
  <c r="BT298" i="71"/>
  <c r="DF298" i="71" s="1"/>
  <c r="BS298" i="71"/>
  <c r="DE298" i="71" s="1"/>
  <c r="BR298" i="71"/>
  <c r="DD298" i="71" s="1"/>
  <c r="BQ298" i="71"/>
  <c r="DC298" i="71" s="1"/>
  <c r="BP298" i="71"/>
  <c r="DB298" i="71" s="1"/>
  <c r="BO298" i="71"/>
  <c r="DA298" i="71" s="1"/>
  <c r="BN298" i="71"/>
  <c r="CZ298" i="71" s="1"/>
  <c r="BM298" i="71"/>
  <c r="CY298" i="71" s="1"/>
  <c r="BL298" i="71"/>
  <c r="CX298" i="71" s="1"/>
  <c r="BK298" i="71"/>
  <c r="CW298" i="71" s="1"/>
  <c r="BJ298" i="71"/>
  <c r="CV298" i="71" s="1"/>
  <c r="BI298" i="71"/>
  <c r="CU298" i="71" s="1"/>
  <c r="BH298" i="71"/>
  <c r="CT298" i="71" s="1"/>
  <c r="BG298" i="71"/>
  <c r="CS298" i="71" s="1"/>
  <c r="BF298" i="71"/>
  <c r="CR298" i="71" s="1"/>
  <c r="BE298" i="71"/>
  <c r="CQ298" i="71" s="1"/>
  <c r="BD298" i="71"/>
  <c r="CP298" i="71" s="1"/>
  <c r="BC298" i="71"/>
  <c r="CO298" i="71" s="1"/>
  <c r="BB298" i="71"/>
  <c r="CN298" i="71" s="1"/>
  <c r="AP298" i="71"/>
  <c r="AY298" i="71" s="1"/>
  <c r="AZ298" i="71" s="1"/>
  <c r="FD297" i="71"/>
  <c r="FC297" i="71"/>
  <c r="FB297" i="71"/>
  <c r="FA297" i="71"/>
  <c r="EZ297" i="71"/>
  <c r="EY297" i="71"/>
  <c r="EX297" i="71"/>
  <c r="EW297" i="71"/>
  <c r="EV297" i="71"/>
  <c r="EU297" i="71"/>
  <c r="ET297" i="71"/>
  <c r="ES297" i="71"/>
  <c r="ER297" i="71"/>
  <c r="EQ297" i="71"/>
  <c r="EP297" i="71"/>
  <c r="EO297" i="71"/>
  <c r="EN297" i="71"/>
  <c r="EM297" i="71"/>
  <c r="EL297" i="71"/>
  <c r="EK297" i="71"/>
  <c r="EJ297" i="71"/>
  <c r="EI297" i="71"/>
  <c r="EH297" i="71"/>
  <c r="EG297" i="71"/>
  <c r="EF297" i="71"/>
  <c r="EE297" i="71"/>
  <c r="ED297" i="71"/>
  <c r="EC297" i="71"/>
  <c r="EB297" i="71"/>
  <c r="EA297" i="71"/>
  <c r="DY297" i="71"/>
  <c r="CL297" i="71"/>
  <c r="DX297" i="71" s="1"/>
  <c r="CK297" i="71"/>
  <c r="DW297" i="71" s="1"/>
  <c r="CJ297" i="71"/>
  <c r="DV297" i="71" s="1"/>
  <c r="CI297" i="71"/>
  <c r="DU297" i="71" s="1"/>
  <c r="CH297" i="71"/>
  <c r="DT297" i="71" s="1"/>
  <c r="CG297" i="71"/>
  <c r="DS297" i="71" s="1"/>
  <c r="CE297" i="71"/>
  <c r="DQ297" i="71" s="1"/>
  <c r="CD297" i="71"/>
  <c r="DP297" i="71" s="1"/>
  <c r="CC297" i="71"/>
  <c r="DO297" i="71" s="1"/>
  <c r="CB297" i="71"/>
  <c r="DN297" i="71" s="1"/>
  <c r="CA297" i="71"/>
  <c r="DM297" i="71" s="1"/>
  <c r="BZ297" i="71"/>
  <c r="DL297" i="71" s="1"/>
  <c r="BY297" i="71"/>
  <c r="DK297" i="71" s="1"/>
  <c r="BX297" i="71"/>
  <c r="DJ297" i="71" s="1"/>
  <c r="BW297" i="71"/>
  <c r="DI297" i="71" s="1"/>
  <c r="BV297" i="71"/>
  <c r="DH297" i="71" s="1"/>
  <c r="BU297" i="71"/>
  <c r="DG297" i="71" s="1"/>
  <c r="BT297" i="71"/>
  <c r="DF297" i="71" s="1"/>
  <c r="BS297" i="71"/>
  <c r="DE297" i="71" s="1"/>
  <c r="BR297" i="71"/>
  <c r="DD297" i="71" s="1"/>
  <c r="BQ297" i="71"/>
  <c r="DC297" i="71" s="1"/>
  <c r="BP297" i="71"/>
  <c r="DB297" i="71" s="1"/>
  <c r="BO297" i="71"/>
  <c r="DA297" i="71" s="1"/>
  <c r="BN297" i="71"/>
  <c r="CZ297" i="71" s="1"/>
  <c r="BM297" i="71"/>
  <c r="CY297" i="71" s="1"/>
  <c r="BL297" i="71"/>
  <c r="CX297" i="71" s="1"/>
  <c r="BK297" i="71"/>
  <c r="CW297" i="71" s="1"/>
  <c r="BJ297" i="71"/>
  <c r="CV297" i="71" s="1"/>
  <c r="BI297" i="71"/>
  <c r="CU297" i="71" s="1"/>
  <c r="BH297" i="71"/>
  <c r="CT297" i="71" s="1"/>
  <c r="BG297" i="71"/>
  <c r="CS297" i="71" s="1"/>
  <c r="BF297" i="71"/>
  <c r="CR297" i="71" s="1"/>
  <c r="BE297" i="71"/>
  <c r="CQ297" i="71" s="1"/>
  <c r="BD297" i="71"/>
  <c r="CP297" i="71" s="1"/>
  <c r="BC297" i="71"/>
  <c r="CO297" i="71" s="1"/>
  <c r="BB297" i="71"/>
  <c r="AP297" i="71"/>
  <c r="AY297" i="71" s="1"/>
  <c r="AZ297" i="71" s="1"/>
  <c r="FD296" i="71"/>
  <c r="FC296" i="71"/>
  <c r="FB296" i="71"/>
  <c r="FA296" i="71"/>
  <c r="EZ296" i="71"/>
  <c r="EY296" i="71"/>
  <c r="EX296" i="71"/>
  <c r="EW296" i="71"/>
  <c r="EV296" i="71"/>
  <c r="EU296" i="71"/>
  <c r="ET296" i="71"/>
  <c r="ES296" i="71"/>
  <c r="ER296" i="71"/>
  <c r="EQ296" i="71"/>
  <c r="EP296" i="71"/>
  <c r="EO296" i="71"/>
  <c r="EN296" i="71"/>
  <c r="EM296" i="71"/>
  <c r="EL296" i="71"/>
  <c r="EK296" i="71"/>
  <c r="EJ296" i="71"/>
  <c r="EI296" i="71"/>
  <c r="EH296" i="71"/>
  <c r="EG296" i="71"/>
  <c r="EF296" i="71"/>
  <c r="EE296" i="71"/>
  <c r="ED296" i="71"/>
  <c r="EC296" i="71"/>
  <c r="EB296" i="71"/>
  <c r="EA296" i="71"/>
  <c r="DY296" i="71"/>
  <c r="CL296" i="71"/>
  <c r="DX296" i="71" s="1"/>
  <c r="CK296" i="71"/>
  <c r="DW296" i="71" s="1"/>
  <c r="CJ296" i="71"/>
  <c r="DV296" i="71" s="1"/>
  <c r="CI296" i="71"/>
  <c r="DU296" i="71" s="1"/>
  <c r="CH296" i="71"/>
  <c r="DT296" i="71" s="1"/>
  <c r="CG296" i="71"/>
  <c r="DS296" i="71" s="1"/>
  <c r="CE296" i="71"/>
  <c r="DQ296" i="71" s="1"/>
  <c r="CD296" i="71"/>
  <c r="DP296" i="71" s="1"/>
  <c r="CC296" i="71"/>
  <c r="DO296" i="71" s="1"/>
  <c r="CB296" i="71"/>
  <c r="DN296" i="71" s="1"/>
  <c r="CA296" i="71"/>
  <c r="DM296" i="71" s="1"/>
  <c r="BZ296" i="71"/>
  <c r="DL296" i="71" s="1"/>
  <c r="BY296" i="71"/>
  <c r="DK296" i="71" s="1"/>
  <c r="BX296" i="71"/>
  <c r="DJ296" i="71" s="1"/>
  <c r="BW296" i="71"/>
  <c r="DI296" i="71" s="1"/>
  <c r="BV296" i="71"/>
  <c r="DH296" i="71" s="1"/>
  <c r="BU296" i="71"/>
  <c r="DG296" i="71" s="1"/>
  <c r="BT296" i="71"/>
  <c r="DF296" i="71" s="1"/>
  <c r="BS296" i="71"/>
  <c r="DE296" i="71" s="1"/>
  <c r="BR296" i="71"/>
  <c r="DD296" i="71" s="1"/>
  <c r="BQ296" i="71"/>
  <c r="DC296" i="71" s="1"/>
  <c r="BP296" i="71"/>
  <c r="DB296" i="71" s="1"/>
  <c r="BO296" i="71"/>
  <c r="DA296" i="71" s="1"/>
  <c r="BN296" i="71"/>
  <c r="CZ296" i="71" s="1"/>
  <c r="BM296" i="71"/>
  <c r="CY296" i="71" s="1"/>
  <c r="BL296" i="71"/>
  <c r="CX296" i="71" s="1"/>
  <c r="BK296" i="71"/>
  <c r="CW296" i="71" s="1"/>
  <c r="BJ296" i="71"/>
  <c r="CV296" i="71" s="1"/>
  <c r="BI296" i="71"/>
  <c r="CU296" i="71" s="1"/>
  <c r="BH296" i="71"/>
  <c r="CT296" i="71" s="1"/>
  <c r="BG296" i="71"/>
  <c r="CS296" i="71" s="1"/>
  <c r="BF296" i="71"/>
  <c r="CR296" i="71" s="1"/>
  <c r="BE296" i="71"/>
  <c r="CQ296" i="71" s="1"/>
  <c r="BD296" i="71"/>
  <c r="CP296" i="71" s="1"/>
  <c r="BC296" i="71"/>
  <c r="CO296" i="71" s="1"/>
  <c r="BB296" i="71"/>
  <c r="CN296" i="71" s="1"/>
  <c r="AP296" i="71"/>
  <c r="AY296" i="71" s="1"/>
  <c r="AZ296" i="71" s="1"/>
  <c r="FD295" i="71"/>
  <c r="FC295" i="71"/>
  <c r="FB295" i="71"/>
  <c r="FA295" i="71"/>
  <c r="EZ295" i="71"/>
  <c r="EY295" i="71"/>
  <c r="EX295" i="71"/>
  <c r="EW295" i="71"/>
  <c r="EV295" i="71"/>
  <c r="EU295" i="71"/>
  <c r="ET295" i="71"/>
  <c r="ES295" i="71"/>
  <c r="ER295" i="71"/>
  <c r="EQ295" i="71"/>
  <c r="EP295" i="71"/>
  <c r="EO295" i="71"/>
  <c r="EN295" i="71"/>
  <c r="EM295" i="71"/>
  <c r="EL295" i="71"/>
  <c r="EK295" i="71"/>
  <c r="EJ295" i="71"/>
  <c r="EI295" i="71"/>
  <c r="EH295" i="71"/>
  <c r="EG295" i="71"/>
  <c r="EF295" i="71"/>
  <c r="EE295" i="71"/>
  <c r="ED295" i="71"/>
  <c r="EC295" i="71"/>
  <c r="EB295" i="71"/>
  <c r="EA295" i="71"/>
  <c r="DY295" i="71"/>
  <c r="CL295" i="71"/>
  <c r="DX295" i="71" s="1"/>
  <c r="CK295" i="71"/>
  <c r="DW295" i="71" s="1"/>
  <c r="CJ295" i="71"/>
  <c r="DV295" i="71" s="1"/>
  <c r="CI295" i="71"/>
  <c r="DU295" i="71" s="1"/>
  <c r="CH295" i="71"/>
  <c r="DT295" i="71" s="1"/>
  <c r="CG295" i="71"/>
  <c r="DS295" i="71" s="1"/>
  <c r="CE295" i="71"/>
  <c r="DQ295" i="71" s="1"/>
  <c r="CD295" i="71"/>
  <c r="DP295" i="71" s="1"/>
  <c r="CC295" i="71"/>
  <c r="DO295" i="71" s="1"/>
  <c r="CB295" i="71"/>
  <c r="DN295" i="71" s="1"/>
  <c r="CA295" i="71"/>
  <c r="DM295" i="71" s="1"/>
  <c r="BZ295" i="71"/>
  <c r="DL295" i="71" s="1"/>
  <c r="BY295" i="71"/>
  <c r="DK295" i="71" s="1"/>
  <c r="BX295" i="71"/>
  <c r="DJ295" i="71" s="1"/>
  <c r="BW295" i="71"/>
  <c r="DI295" i="71" s="1"/>
  <c r="BV295" i="71"/>
  <c r="DH295" i="71" s="1"/>
  <c r="BU295" i="71"/>
  <c r="DG295" i="71" s="1"/>
  <c r="BT295" i="71"/>
  <c r="DF295" i="71" s="1"/>
  <c r="BS295" i="71"/>
  <c r="DE295" i="71" s="1"/>
  <c r="BR295" i="71"/>
  <c r="DD295" i="71" s="1"/>
  <c r="BQ295" i="71"/>
  <c r="DC295" i="71" s="1"/>
  <c r="BP295" i="71"/>
  <c r="DB295" i="71" s="1"/>
  <c r="BO295" i="71"/>
  <c r="DA295" i="71" s="1"/>
  <c r="BN295" i="71"/>
  <c r="CZ295" i="71" s="1"/>
  <c r="BM295" i="71"/>
  <c r="CY295" i="71" s="1"/>
  <c r="BL295" i="71"/>
  <c r="CX295" i="71" s="1"/>
  <c r="BK295" i="71"/>
  <c r="CW295" i="71" s="1"/>
  <c r="BJ295" i="71"/>
  <c r="CV295" i="71" s="1"/>
  <c r="BI295" i="71"/>
  <c r="CU295" i="71" s="1"/>
  <c r="BH295" i="71"/>
  <c r="CT295" i="71" s="1"/>
  <c r="BG295" i="71"/>
  <c r="CS295" i="71" s="1"/>
  <c r="BF295" i="71"/>
  <c r="CR295" i="71" s="1"/>
  <c r="BE295" i="71"/>
  <c r="CQ295" i="71" s="1"/>
  <c r="BD295" i="71"/>
  <c r="CP295" i="71" s="1"/>
  <c r="BC295" i="71"/>
  <c r="CO295" i="71" s="1"/>
  <c r="BB295" i="71"/>
  <c r="AP295" i="71"/>
  <c r="AY295" i="71" s="1"/>
  <c r="AZ295" i="71" s="1"/>
  <c r="FD294" i="71"/>
  <c r="FC294" i="71"/>
  <c r="FB294" i="71"/>
  <c r="FA294" i="71"/>
  <c r="EZ294" i="71"/>
  <c r="EY294" i="71"/>
  <c r="EX294" i="71"/>
  <c r="EW294" i="71"/>
  <c r="EV294" i="71"/>
  <c r="EU294" i="71"/>
  <c r="ET294" i="71"/>
  <c r="ES294" i="71"/>
  <c r="ER294" i="71"/>
  <c r="EQ294" i="71"/>
  <c r="EP294" i="71"/>
  <c r="EO294" i="71"/>
  <c r="EN294" i="71"/>
  <c r="EM294" i="71"/>
  <c r="EL294" i="71"/>
  <c r="EK294" i="71"/>
  <c r="EJ294" i="71"/>
  <c r="EI294" i="71"/>
  <c r="EH294" i="71"/>
  <c r="EG294" i="71"/>
  <c r="EF294" i="71"/>
  <c r="EE294" i="71"/>
  <c r="ED294" i="71"/>
  <c r="EC294" i="71"/>
  <c r="EB294" i="71"/>
  <c r="EA294" i="71"/>
  <c r="DY294" i="71"/>
  <c r="CL294" i="71"/>
  <c r="DX294" i="71" s="1"/>
  <c r="CK294" i="71"/>
  <c r="DW294" i="71" s="1"/>
  <c r="CJ294" i="71"/>
  <c r="DV294" i="71" s="1"/>
  <c r="CI294" i="71"/>
  <c r="DU294" i="71" s="1"/>
  <c r="CH294" i="71"/>
  <c r="DT294" i="71" s="1"/>
  <c r="CG294" i="71"/>
  <c r="DS294" i="71" s="1"/>
  <c r="CE294" i="71"/>
  <c r="DQ294" i="71" s="1"/>
  <c r="CD294" i="71"/>
  <c r="DP294" i="71" s="1"/>
  <c r="CC294" i="71"/>
  <c r="DO294" i="71" s="1"/>
  <c r="CB294" i="71"/>
  <c r="DN294" i="71" s="1"/>
  <c r="CA294" i="71"/>
  <c r="DM294" i="71" s="1"/>
  <c r="BZ294" i="71"/>
  <c r="DL294" i="71" s="1"/>
  <c r="BY294" i="71"/>
  <c r="DK294" i="71" s="1"/>
  <c r="BX294" i="71"/>
  <c r="DJ294" i="71" s="1"/>
  <c r="BW294" i="71"/>
  <c r="DI294" i="71" s="1"/>
  <c r="BV294" i="71"/>
  <c r="DH294" i="71" s="1"/>
  <c r="BU294" i="71"/>
  <c r="DG294" i="71" s="1"/>
  <c r="BT294" i="71"/>
  <c r="DF294" i="71" s="1"/>
  <c r="BS294" i="71"/>
  <c r="DE294" i="71" s="1"/>
  <c r="BR294" i="71"/>
  <c r="DD294" i="71" s="1"/>
  <c r="BQ294" i="71"/>
  <c r="DC294" i="71" s="1"/>
  <c r="BP294" i="71"/>
  <c r="DB294" i="71" s="1"/>
  <c r="BO294" i="71"/>
  <c r="DA294" i="71" s="1"/>
  <c r="BN294" i="71"/>
  <c r="CZ294" i="71" s="1"/>
  <c r="BM294" i="71"/>
  <c r="CY294" i="71" s="1"/>
  <c r="BL294" i="71"/>
  <c r="CX294" i="71" s="1"/>
  <c r="BK294" i="71"/>
  <c r="CW294" i="71" s="1"/>
  <c r="BJ294" i="71"/>
  <c r="CV294" i="71" s="1"/>
  <c r="BI294" i="71"/>
  <c r="CU294" i="71" s="1"/>
  <c r="BH294" i="71"/>
  <c r="CT294" i="71" s="1"/>
  <c r="BG294" i="71"/>
  <c r="CS294" i="71" s="1"/>
  <c r="BF294" i="71"/>
  <c r="CR294" i="71" s="1"/>
  <c r="BE294" i="71"/>
  <c r="CQ294" i="71" s="1"/>
  <c r="BD294" i="71"/>
  <c r="CP294" i="71" s="1"/>
  <c r="BC294" i="71"/>
  <c r="CO294" i="71" s="1"/>
  <c r="BB294" i="71"/>
  <c r="CN294" i="71" s="1"/>
  <c r="AP294" i="71"/>
  <c r="AY294" i="71" s="1"/>
  <c r="AZ294" i="71" s="1"/>
  <c r="FD293" i="71"/>
  <c r="FC293" i="71"/>
  <c r="FB293" i="71"/>
  <c r="FA293" i="71"/>
  <c r="EZ293" i="71"/>
  <c r="EY293" i="71"/>
  <c r="EX293" i="71"/>
  <c r="EW293" i="71"/>
  <c r="EV293" i="71"/>
  <c r="EU293" i="71"/>
  <c r="ET293" i="71"/>
  <c r="ES293" i="71"/>
  <c r="ER293" i="71"/>
  <c r="EQ293" i="71"/>
  <c r="EP293" i="71"/>
  <c r="EO293" i="71"/>
  <c r="EN293" i="71"/>
  <c r="EM293" i="71"/>
  <c r="EL293" i="71"/>
  <c r="EK293" i="71"/>
  <c r="EJ293" i="71"/>
  <c r="EI293" i="71"/>
  <c r="EH293" i="71"/>
  <c r="EG293" i="71"/>
  <c r="EF293" i="71"/>
  <c r="EE293" i="71"/>
  <c r="ED293" i="71"/>
  <c r="EC293" i="71"/>
  <c r="EB293" i="71"/>
  <c r="EA293" i="71"/>
  <c r="DY293" i="71"/>
  <c r="CL293" i="71"/>
  <c r="DX293" i="71" s="1"/>
  <c r="CK293" i="71"/>
  <c r="DW293" i="71" s="1"/>
  <c r="CJ293" i="71"/>
  <c r="DV293" i="71" s="1"/>
  <c r="CI293" i="71"/>
  <c r="DU293" i="71" s="1"/>
  <c r="CH293" i="71"/>
  <c r="DT293" i="71" s="1"/>
  <c r="CG293" i="71"/>
  <c r="DS293" i="71" s="1"/>
  <c r="CE293" i="71"/>
  <c r="DQ293" i="71" s="1"/>
  <c r="CD293" i="71"/>
  <c r="DP293" i="71" s="1"/>
  <c r="CC293" i="71"/>
  <c r="DO293" i="71" s="1"/>
  <c r="CB293" i="71"/>
  <c r="DN293" i="71" s="1"/>
  <c r="CA293" i="71"/>
  <c r="DM293" i="71" s="1"/>
  <c r="BZ293" i="71"/>
  <c r="DL293" i="71" s="1"/>
  <c r="BY293" i="71"/>
  <c r="DK293" i="71" s="1"/>
  <c r="BX293" i="71"/>
  <c r="DJ293" i="71" s="1"/>
  <c r="BW293" i="71"/>
  <c r="DI293" i="71" s="1"/>
  <c r="BV293" i="71"/>
  <c r="DH293" i="71" s="1"/>
  <c r="BU293" i="71"/>
  <c r="DG293" i="71" s="1"/>
  <c r="BT293" i="71"/>
  <c r="DF293" i="71" s="1"/>
  <c r="BS293" i="71"/>
  <c r="DE293" i="71" s="1"/>
  <c r="BR293" i="71"/>
  <c r="DD293" i="71" s="1"/>
  <c r="BQ293" i="71"/>
  <c r="DC293" i="71" s="1"/>
  <c r="BP293" i="71"/>
  <c r="DB293" i="71" s="1"/>
  <c r="BO293" i="71"/>
  <c r="DA293" i="71" s="1"/>
  <c r="BN293" i="71"/>
  <c r="CZ293" i="71" s="1"/>
  <c r="BM293" i="71"/>
  <c r="CY293" i="71" s="1"/>
  <c r="BL293" i="71"/>
  <c r="CX293" i="71" s="1"/>
  <c r="BK293" i="71"/>
  <c r="CW293" i="71" s="1"/>
  <c r="BJ293" i="71"/>
  <c r="CV293" i="71" s="1"/>
  <c r="BI293" i="71"/>
  <c r="CU293" i="71" s="1"/>
  <c r="BH293" i="71"/>
  <c r="CT293" i="71" s="1"/>
  <c r="BG293" i="71"/>
  <c r="CS293" i="71" s="1"/>
  <c r="BF293" i="71"/>
  <c r="CR293" i="71" s="1"/>
  <c r="BE293" i="71"/>
  <c r="CQ293" i="71" s="1"/>
  <c r="BD293" i="71"/>
  <c r="CP293" i="71" s="1"/>
  <c r="BC293" i="71"/>
  <c r="CO293" i="71" s="1"/>
  <c r="BB293" i="71"/>
  <c r="AP293" i="71"/>
  <c r="AY293" i="71" s="1"/>
  <c r="AZ293" i="71" s="1"/>
  <c r="FD292" i="71"/>
  <c r="FC292" i="71"/>
  <c r="FB292" i="71"/>
  <c r="FA292" i="71"/>
  <c r="EZ292" i="71"/>
  <c r="EY292" i="71"/>
  <c r="EX292" i="71"/>
  <c r="EW292" i="71"/>
  <c r="EV292" i="71"/>
  <c r="EU292" i="71"/>
  <c r="ET292" i="71"/>
  <c r="ES292" i="71"/>
  <c r="ER292" i="71"/>
  <c r="EQ292" i="71"/>
  <c r="EP292" i="71"/>
  <c r="EO292" i="71"/>
  <c r="EN292" i="71"/>
  <c r="EM292" i="71"/>
  <c r="EL292" i="71"/>
  <c r="EK292" i="71"/>
  <c r="EJ292" i="71"/>
  <c r="EI292" i="71"/>
  <c r="EH292" i="71"/>
  <c r="EG292" i="71"/>
  <c r="EF292" i="71"/>
  <c r="EE292" i="71"/>
  <c r="ED292" i="71"/>
  <c r="EC292" i="71"/>
  <c r="EB292" i="71"/>
  <c r="EA292" i="71"/>
  <c r="DY292" i="71"/>
  <c r="CL292" i="71"/>
  <c r="DX292" i="71" s="1"/>
  <c r="CK292" i="71"/>
  <c r="DW292" i="71" s="1"/>
  <c r="CJ292" i="71"/>
  <c r="DV292" i="71" s="1"/>
  <c r="CI292" i="71"/>
  <c r="DU292" i="71" s="1"/>
  <c r="CH292" i="71"/>
  <c r="DT292" i="71" s="1"/>
  <c r="CG292" i="71"/>
  <c r="DS292" i="71" s="1"/>
  <c r="CE292" i="71"/>
  <c r="DQ292" i="71" s="1"/>
  <c r="CD292" i="71"/>
  <c r="DP292" i="71" s="1"/>
  <c r="CC292" i="71"/>
  <c r="DO292" i="71" s="1"/>
  <c r="CB292" i="71"/>
  <c r="DN292" i="71" s="1"/>
  <c r="CA292" i="71"/>
  <c r="DM292" i="71" s="1"/>
  <c r="BZ292" i="71"/>
  <c r="DL292" i="71" s="1"/>
  <c r="BY292" i="71"/>
  <c r="DK292" i="71" s="1"/>
  <c r="BX292" i="71"/>
  <c r="DJ292" i="71" s="1"/>
  <c r="BW292" i="71"/>
  <c r="DI292" i="71" s="1"/>
  <c r="BV292" i="71"/>
  <c r="DH292" i="71" s="1"/>
  <c r="BU292" i="71"/>
  <c r="DG292" i="71" s="1"/>
  <c r="BT292" i="71"/>
  <c r="DF292" i="71" s="1"/>
  <c r="BS292" i="71"/>
  <c r="DE292" i="71" s="1"/>
  <c r="BR292" i="71"/>
  <c r="DD292" i="71" s="1"/>
  <c r="BQ292" i="71"/>
  <c r="DC292" i="71" s="1"/>
  <c r="BP292" i="71"/>
  <c r="DB292" i="71" s="1"/>
  <c r="BO292" i="71"/>
  <c r="DA292" i="71" s="1"/>
  <c r="BN292" i="71"/>
  <c r="CZ292" i="71" s="1"/>
  <c r="BM292" i="71"/>
  <c r="CY292" i="71" s="1"/>
  <c r="BL292" i="71"/>
  <c r="CX292" i="71" s="1"/>
  <c r="BK292" i="71"/>
  <c r="CW292" i="71" s="1"/>
  <c r="BJ292" i="71"/>
  <c r="CV292" i="71" s="1"/>
  <c r="BI292" i="71"/>
  <c r="CU292" i="71" s="1"/>
  <c r="BH292" i="71"/>
  <c r="CT292" i="71" s="1"/>
  <c r="BG292" i="71"/>
  <c r="CS292" i="71" s="1"/>
  <c r="BF292" i="71"/>
  <c r="CR292" i="71" s="1"/>
  <c r="BE292" i="71"/>
  <c r="CQ292" i="71" s="1"/>
  <c r="BD292" i="71"/>
  <c r="CP292" i="71" s="1"/>
  <c r="BC292" i="71"/>
  <c r="CO292" i="71" s="1"/>
  <c r="BB292" i="71"/>
  <c r="CN292" i="71" s="1"/>
  <c r="AP292" i="71"/>
  <c r="AY292" i="71" s="1"/>
  <c r="AZ292" i="71" s="1"/>
  <c r="FD291" i="71"/>
  <c r="FC291" i="71"/>
  <c r="FB291" i="71"/>
  <c r="FA291" i="71"/>
  <c r="EZ291" i="71"/>
  <c r="EY291" i="71"/>
  <c r="EX291" i="71"/>
  <c r="EW291" i="71"/>
  <c r="EV291" i="71"/>
  <c r="EU291" i="71"/>
  <c r="ET291" i="71"/>
  <c r="ES291" i="71"/>
  <c r="ER291" i="71"/>
  <c r="EQ291" i="71"/>
  <c r="EP291" i="71"/>
  <c r="EO291" i="71"/>
  <c r="EN291" i="71"/>
  <c r="EM291" i="71"/>
  <c r="EL291" i="71"/>
  <c r="EK291" i="71"/>
  <c r="EJ291" i="71"/>
  <c r="EI291" i="71"/>
  <c r="EH291" i="71"/>
  <c r="EG291" i="71"/>
  <c r="EF291" i="71"/>
  <c r="EE291" i="71"/>
  <c r="ED291" i="71"/>
  <c r="EC291" i="71"/>
  <c r="EB291" i="71"/>
  <c r="EA291" i="71"/>
  <c r="DY291" i="71"/>
  <c r="CL291" i="71"/>
  <c r="DX291" i="71" s="1"/>
  <c r="CK291" i="71"/>
  <c r="DW291" i="71" s="1"/>
  <c r="CJ291" i="71"/>
  <c r="DV291" i="71" s="1"/>
  <c r="CI291" i="71"/>
  <c r="DU291" i="71" s="1"/>
  <c r="CH291" i="71"/>
  <c r="DT291" i="71" s="1"/>
  <c r="CG291" i="71"/>
  <c r="DS291" i="71" s="1"/>
  <c r="CE291" i="71"/>
  <c r="DQ291" i="71" s="1"/>
  <c r="CD291" i="71"/>
  <c r="DP291" i="71" s="1"/>
  <c r="CC291" i="71"/>
  <c r="DO291" i="71" s="1"/>
  <c r="CB291" i="71"/>
  <c r="DN291" i="71" s="1"/>
  <c r="CA291" i="71"/>
  <c r="DM291" i="71" s="1"/>
  <c r="BZ291" i="71"/>
  <c r="DL291" i="71" s="1"/>
  <c r="BY291" i="71"/>
  <c r="DK291" i="71" s="1"/>
  <c r="BX291" i="71"/>
  <c r="DJ291" i="71" s="1"/>
  <c r="BW291" i="71"/>
  <c r="DI291" i="71" s="1"/>
  <c r="BV291" i="71"/>
  <c r="DH291" i="71" s="1"/>
  <c r="BU291" i="71"/>
  <c r="DG291" i="71" s="1"/>
  <c r="BT291" i="71"/>
  <c r="DF291" i="71" s="1"/>
  <c r="BS291" i="71"/>
  <c r="DE291" i="71" s="1"/>
  <c r="BR291" i="71"/>
  <c r="DD291" i="71" s="1"/>
  <c r="BQ291" i="71"/>
  <c r="DC291" i="71" s="1"/>
  <c r="BP291" i="71"/>
  <c r="DB291" i="71" s="1"/>
  <c r="BO291" i="71"/>
  <c r="DA291" i="71" s="1"/>
  <c r="BN291" i="71"/>
  <c r="CZ291" i="71" s="1"/>
  <c r="BM291" i="71"/>
  <c r="CY291" i="71" s="1"/>
  <c r="BL291" i="71"/>
  <c r="CX291" i="71" s="1"/>
  <c r="BK291" i="71"/>
  <c r="CW291" i="71" s="1"/>
  <c r="BJ291" i="71"/>
  <c r="CV291" i="71" s="1"/>
  <c r="BI291" i="71"/>
  <c r="CU291" i="71" s="1"/>
  <c r="BH291" i="71"/>
  <c r="CT291" i="71" s="1"/>
  <c r="BG291" i="71"/>
  <c r="CS291" i="71" s="1"/>
  <c r="BF291" i="71"/>
  <c r="CR291" i="71" s="1"/>
  <c r="BE291" i="71"/>
  <c r="CQ291" i="71" s="1"/>
  <c r="BD291" i="71"/>
  <c r="CP291" i="71" s="1"/>
  <c r="BC291" i="71"/>
  <c r="CO291" i="71" s="1"/>
  <c r="BB291" i="71"/>
  <c r="AP291" i="71"/>
  <c r="AY291" i="71" s="1"/>
  <c r="AZ291" i="71" s="1"/>
  <c r="FD290" i="71"/>
  <c r="FC290" i="71"/>
  <c r="FB290" i="71"/>
  <c r="FA290" i="71"/>
  <c r="EZ290" i="71"/>
  <c r="EY290" i="71"/>
  <c r="EX290" i="71"/>
  <c r="EW290" i="71"/>
  <c r="EV290" i="71"/>
  <c r="EU290" i="71"/>
  <c r="ET290" i="71"/>
  <c r="ES290" i="71"/>
  <c r="ER290" i="71"/>
  <c r="EQ290" i="71"/>
  <c r="EP290" i="71"/>
  <c r="EO290" i="71"/>
  <c r="EN290" i="71"/>
  <c r="EM290" i="71"/>
  <c r="EL290" i="71"/>
  <c r="EK290" i="71"/>
  <c r="EJ290" i="71"/>
  <c r="EI290" i="71"/>
  <c r="EH290" i="71"/>
  <c r="EG290" i="71"/>
  <c r="EF290" i="71"/>
  <c r="EE290" i="71"/>
  <c r="ED290" i="71"/>
  <c r="EC290" i="71"/>
  <c r="EB290" i="71"/>
  <c r="EA290" i="71"/>
  <c r="DY290" i="71"/>
  <c r="CL290" i="71"/>
  <c r="DX290" i="71" s="1"/>
  <c r="CK290" i="71"/>
  <c r="DW290" i="71" s="1"/>
  <c r="CJ290" i="71"/>
  <c r="DV290" i="71" s="1"/>
  <c r="CI290" i="71"/>
  <c r="DU290" i="71" s="1"/>
  <c r="CH290" i="71"/>
  <c r="DT290" i="71" s="1"/>
  <c r="CG290" i="71"/>
  <c r="DS290" i="71" s="1"/>
  <c r="CE290" i="71"/>
  <c r="DQ290" i="71" s="1"/>
  <c r="CD290" i="71"/>
  <c r="DP290" i="71" s="1"/>
  <c r="CC290" i="71"/>
  <c r="DO290" i="71" s="1"/>
  <c r="CB290" i="71"/>
  <c r="DN290" i="71" s="1"/>
  <c r="CA290" i="71"/>
  <c r="DM290" i="71" s="1"/>
  <c r="BZ290" i="71"/>
  <c r="DL290" i="71" s="1"/>
  <c r="BY290" i="71"/>
  <c r="DK290" i="71" s="1"/>
  <c r="BX290" i="71"/>
  <c r="DJ290" i="71" s="1"/>
  <c r="BW290" i="71"/>
  <c r="DI290" i="71" s="1"/>
  <c r="BV290" i="71"/>
  <c r="DH290" i="71" s="1"/>
  <c r="BU290" i="71"/>
  <c r="DG290" i="71" s="1"/>
  <c r="BT290" i="71"/>
  <c r="DF290" i="71" s="1"/>
  <c r="BS290" i="71"/>
  <c r="DE290" i="71" s="1"/>
  <c r="BR290" i="71"/>
  <c r="DD290" i="71" s="1"/>
  <c r="BQ290" i="71"/>
  <c r="DC290" i="71" s="1"/>
  <c r="BP290" i="71"/>
  <c r="DB290" i="71" s="1"/>
  <c r="BO290" i="71"/>
  <c r="DA290" i="71" s="1"/>
  <c r="BN290" i="71"/>
  <c r="CZ290" i="71" s="1"/>
  <c r="BM290" i="71"/>
  <c r="CY290" i="71" s="1"/>
  <c r="BL290" i="71"/>
  <c r="CX290" i="71" s="1"/>
  <c r="BK290" i="71"/>
  <c r="CW290" i="71" s="1"/>
  <c r="BJ290" i="71"/>
  <c r="CV290" i="71" s="1"/>
  <c r="BI290" i="71"/>
  <c r="CU290" i="71" s="1"/>
  <c r="BH290" i="71"/>
  <c r="CT290" i="71" s="1"/>
  <c r="BG290" i="71"/>
  <c r="CS290" i="71" s="1"/>
  <c r="BF290" i="71"/>
  <c r="CR290" i="71" s="1"/>
  <c r="BE290" i="71"/>
  <c r="CQ290" i="71" s="1"/>
  <c r="BD290" i="71"/>
  <c r="CP290" i="71" s="1"/>
  <c r="BC290" i="71"/>
  <c r="CO290" i="71" s="1"/>
  <c r="BB290" i="71"/>
  <c r="CN290" i="71" s="1"/>
  <c r="AP290" i="71"/>
  <c r="AY290" i="71" s="1"/>
  <c r="AZ290" i="71" s="1"/>
  <c r="FD289" i="71"/>
  <c r="FC289" i="71"/>
  <c r="FB289" i="71"/>
  <c r="FA289" i="71"/>
  <c r="EZ289" i="71"/>
  <c r="EY289" i="71"/>
  <c r="EX289" i="71"/>
  <c r="EW289" i="71"/>
  <c r="EV289" i="71"/>
  <c r="EU289" i="71"/>
  <c r="ET289" i="71"/>
  <c r="ES289" i="71"/>
  <c r="ER289" i="71"/>
  <c r="EQ289" i="71"/>
  <c r="EP289" i="71"/>
  <c r="EO289" i="71"/>
  <c r="EN289" i="71"/>
  <c r="EM289" i="71"/>
  <c r="EL289" i="71"/>
  <c r="EK289" i="71"/>
  <c r="EJ289" i="71"/>
  <c r="EI289" i="71"/>
  <c r="EH289" i="71"/>
  <c r="EG289" i="71"/>
  <c r="EF289" i="71"/>
  <c r="EE289" i="71"/>
  <c r="ED289" i="71"/>
  <c r="EC289" i="71"/>
  <c r="EB289" i="71"/>
  <c r="EA289" i="71"/>
  <c r="DY289" i="71"/>
  <c r="CL289" i="71"/>
  <c r="DX289" i="71" s="1"/>
  <c r="CK289" i="71"/>
  <c r="DW289" i="71" s="1"/>
  <c r="CJ289" i="71"/>
  <c r="DV289" i="71" s="1"/>
  <c r="CI289" i="71"/>
  <c r="DU289" i="71" s="1"/>
  <c r="CH289" i="71"/>
  <c r="DT289" i="71" s="1"/>
  <c r="CG289" i="71"/>
  <c r="DS289" i="71" s="1"/>
  <c r="CE289" i="71"/>
  <c r="DQ289" i="71" s="1"/>
  <c r="CD289" i="71"/>
  <c r="DP289" i="71" s="1"/>
  <c r="CC289" i="71"/>
  <c r="DO289" i="71" s="1"/>
  <c r="CB289" i="71"/>
  <c r="DN289" i="71" s="1"/>
  <c r="CA289" i="71"/>
  <c r="DM289" i="71" s="1"/>
  <c r="BZ289" i="71"/>
  <c r="DL289" i="71" s="1"/>
  <c r="BY289" i="71"/>
  <c r="DK289" i="71" s="1"/>
  <c r="BX289" i="71"/>
  <c r="DJ289" i="71" s="1"/>
  <c r="BW289" i="71"/>
  <c r="DI289" i="71" s="1"/>
  <c r="BV289" i="71"/>
  <c r="DH289" i="71" s="1"/>
  <c r="BU289" i="71"/>
  <c r="DG289" i="71" s="1"/>
  <c r="BT289" i="71"/>
  <c r="DF289" i="71" s="1"/>
  <c r="BS289" i="71"/>
  <c r="DE289" i="71" s="1"/>
  <c r="BR289" i="71"/>
  <c r="DD289" i="71" s="1"/>
  <c r="BQ289" i="71"/>
  <c r="DC289" i="71" s="1"/>
  <c r="BP289" i="71"/>
  <c r="DB289" i="71" s="1"/>
  <c r="BO289" i="71"/>
  <c r="DA289" i="71" s="1"/>
  <c r="BN289" i="71"/>
  <c r="CZ289" i="71" s="1"/>
  <c r="BM289" i="71"/>
  <c r="CY289" i="71" s="1"/>
  <c r="BL289" i="71"/>
  <c r="CX289" i="71" s="1"/>
  <c r="BK289" i="71"/>
  <c r="CW289" i="71" s="1"/>
  <c r="BJ289" i="71"/>
  <c r="CV289" i="71" s="1"/>
  <c r="BI289" i="71"/>
  <c r="CU289" i="71" s="1"/>
  <c r="BH289" i="71"/>
  <c r="CT289" i="71" s="1"/>
  <c r="BG289" i="71"/>
  <c r="CS289" i="71" s="1"/>
  <c r="BF289" i="71"/>
  <c r="CR289" i="71" s="1"/>
  <c r="BE289" i="71"/>
  <c r="CQ289" i="71" s="1"/>
  <c r="BD289" i="71"/>
  <c r="CP289" i="71" s="1"/>
  <c r="BC289" i="71"/>
  <c r="CO289" i="71" s="1"/>
  <c r="BB289" i="71"/>
  <c r="AP289" i="71"/>
  <c r="AY289" i="71" s="1"/>
  <c r="AZ289" i="71" s="1"/>
  <c r="FD288" i="71"/>
  <c r="FC288" i="71"/>
  <c r="FB288" i="71"/>
  <c r="FA288" i="71"/>
  <c r="EZ288" i="71"/>
  <c r="EY288" i="71"/>
  <c r="EX288" i="71"/>
  <c r="EW288" i="71"/>
  <c r="EV288" i="71"/>
  <c r="EU288" i="71"/>
  <c r="ET288" i="71"/>
  <c r="ES288" i="71"/>
  <c r="ER288" i="71"/>
  <c r="EQ288" i="71"/>
  <c r="EP288" i="71"/>
  <c r="EO288" i="71"/>
  <c r="EN288" i="71"/>
  <c r="EM288" i="71"/>
  <c r="EL288" i="71"/>
  <c r="EK288" i="71"/>
  <c r="EJ288" i="71"/>
  <c r="EI288" i="71"/>
  <c r="EH288" i="71"/>
  <c r="EG288" i="71"/>
  <c r="EF288" i="71"/>
  <c r="EE288" i="71"/>
  <c r="ED288" i="71"/>
  <c r="EC288" i="71"/>
  <c r="EB288" i="71"/>
  <c r="EA288" i="71"/>
  <c r="DY288" i="71"/>
  <c r="CL288" i="71"/>
  <c r="DX288" i="71" s="1"/>
  <c r="CK288" i="71"/>
  <c r="DW288" i="71" s="1"/>
  <c r="CJ288" i="71"/>
  <c r="DV288" i="71" s="1"/>
  <c r="CI288" i="71"/>
  <c r="DU288" i="71" s="1"/>
  <c r="CH288" i="71"/>
  <c r="DT288" i="71" s="1"/>
  <c r="CG288" i="71"/>
  <c r="DS288" i="71" s="1"/>
  <c r="CE288" i="71"/>
  <c r="DQ288" i="71" s="1"/>
  <c r="CD288" i="71"/>
  <c r="DP288" i="71" s="1"/>
  <c r="CC288" i="71"/>
  <c r="DO288" i="71" s="1"/>
  <c r="CB288" i="71"/>
  <c r="DN288" i="71" s="1"/>
  <c r="CA288" i="71"/>
  <c r="DM288" i="71" s="1"/>
  <c r="BZ288" i="71"/>
  <c r="DL288" i="71" s="1"/>
  <c r="BY288" i="71"/>
  <c r="DK288" i="71" s="1"/>
  <c r="BX288" i="71"/>
  <c r="DJ288" i="71" s="1"/>
  <c r="BW288" i="71"/>
  <c r="DI288" i="71" s="1"/>
  <c r="BV288" i="71"/>
  <c r="DH288" i="71" s="1"/>
  <c r="BU288" i="71"/>
  <c r="DG288" i="71" s="1"/>
  <c r="BT288" i="71"/>
  <c r="DF288" i="71" s="1"/>
  <c r="BS288" i="71"/>
  <c r="DE288" i="71" s="1"/>
  <c r="BR288" i="71"/>
  <c r="DD288" i="71" s="1"/>
  <c r="BQ288" i="71"/>
  <c r="DC288" i="71" s="1"/>
  <c r="BP288" i="71"/>
  <c r="DB288" i="71" s="1"/>
  <c r="BO288" i="71"/>
  <c r="DA288" i="71" s="1"/>
  <c r="BN288" i="71"/>
  <c r="CZ288" i="71" s="1"/>
  <c r="BM288" i="71"/>
  <c r="CY288" i="71" s="1"/>
  <c r="BL288" i="71"/>
  <c r="CX288" i="71" s="1"/>
  <c r="BK288" i="71"/>
  <c r="CW288" i="71" s="1"/>
  <c r="BJ288" i="71"/>
  <c r="CV288" i="71" s="1"/>
  <c r="BI288" i="71"/>
  <c r="CU288" i="71" s="1"/>
  <c r="BH288" i="71"/>
  <c r="CT288" i="71" s="1"/>
  <c r="BG288" i="71"/>
  <c r="CS288" i="71" s="1"/>
  <c r="BF288" i="71"/>
  <c r="CR288" i="71" s="1"/>
  <c r="BE288" i="71"/>
  <c r="CQ288" i="71" s="1"/>
  <c r="BD288" i="71"/>
  <c r="CP288" i="71" s="1"/>
  <c r="BC288" i="71"/>
  <c r="CO288" i="71" s="1"/>
  <c r="BB288" i="71"/>
  <c r="CN288" i="71" s="1"/>
  <c r="AP288" i="71"/>
  <c r="AY288" i="71" s="1"/>
  <c r="AZ288" i="71" s="1"/>
  <c r="FD287" i="71"/>
  <c r="FC287" i="71"/>
  <c r="FB287" i="71"/>
  <c r="FA287" i="71"/>
  <c r="EZ287" i="71"/>
  <c r="EY287" i="71"/>
  <c r="EX287" i="71"/>
  <c r="EW287" i="71"/>
  <c r="EV287" i="71"/>
  <c r="EU287" i="71"/>
  <c r="ET287" i="71"/>
  <c r="ES287" i="71"/>
  <c r="ER287" i="71"/>
  <c r="EQ287" i="71"/>
  <c r="EP287" i="71"/>
  <c r="EO287" i="71"/>
  <c r="EN287" i="71"/>
  <c r="EM287" i="71"/>
  <c r="EL287" i="71"/>
  <c r="EK287" i="71"/>
  <c r="EJ287" i="71"/>
  <c r="EI287" i="71"/>
  <c r="EH287" i="71"/>
  <c r="EG287" i="71"/>
  <c r="EF287" i="71"/>
  <c r="EE287" i="71"/>
  <c r="ED287" i="71"/>
  <c r="EC287" i="71"/>
  <c r="EB287" i="71"/>
  <c r="EA287" i="71"/>
  <c r="DY287" i="71"/>
  <c r="CL287" i="71"/>
  <c r="DX287" i="71" s="1"/>
  <c r="CK287" i="71"/>
  <c r="DW287" i="71" s="1"/>
  <c r="CJ287" i="71"/>
  <c r="DV287" i="71" s="1"/>
  <c r="CI287" i="71"/>
  <c r="DU287" i="71" s="1"/>
  <c r="CH287" i="71"/>
  <c r="DT287" i="71" s="1"/>
  <c r="CG287" i="71"/>
  <c r="DS287" i="71" s="1"/>
  <c r="CE287" i="71"/>
  <c r="DQ287" i="71" s="1"/>
  <c r="CD287" i="71"/>
  <c r="DP287" i="71" s="1"/>
  <c r="CC287" i="71"/>
  <c r="DO287" i="71" s="1"/>
  <c r="CB287" i="71"/>
  <c r="DN287" i="71" s="1"/>
  <c r="CA287" i="71"/>
  <c r="DM287" i="71" s="1"/>
  <c r="BZ287" i="71"/>
  <c r="DL287" i="71" s="1"/>
  <c r="BY287" i="71"/>
  <c r="DK287" i="71" s="1"/>
  <c r="BX287" i="71"/>
  <c r="DJ287" i="71" s="1"/>
  <c r="BW287" i="71"/>
  <c r="DI287" i="71" s="1"/>
  <c r="BV287" i="71"/>
  <c r="DH287" i="71" s="1"/>
  <c r="BU287" i="71"/>
  <c r="DG287" i="71" s="1"/>
  <c r="BT287" i="71"/>
  <c r="DF287" i="71" s="1"/>
  <c r="BS287" i="71"/>
  <c r="DE287" i="71" s="1"/>
  <c r="BR287" i="71"/>
  <c r="DD287" i="71" s="1"/>
  <c r="BQ287" i="71"/>
  <c r="DC287" i="71" s="1"/>
  <c r="BP287" i="71"/>
  <c r="DB287" i="71" s="1"/>
  <c r="BO287" i="71"/>
  <c r="DA287" i="71" s="1"/>
  <c r="BN287" i="71"/>
  <c r="CZ287" i="71" s="1"/>
  <c r="BM287" i="71"/>
  <c r="CY287" i="71" s="1"/>
  <c r="BL287" i="71"/>
  <c r="CX287" i="71" s="1"/>
  <c r="BK287" i="71"/>
  <c r="CW287" i="71" s="1"/>
  <c r="BJ287" i="71"/>
  <c r="CV287" i="71" s="1"/>
  <c r="BI287" i="71"/>
  <c r="CU287" i="71" s="1"/>
  <c r="BH287" i="71"/>
  <c r="CT287" i="71" s="1"/>
  <c r="BG287" i="71"/>
  <c r="CS287" i="71" s="1"/>
  <c r="BF287" i="71"/>
  <c r="CR287" i="71" s="1"/>
  <c r="BE287" i="71"/>
  <c r="CQ287" i="71" s="1"/>
  <c r="BD287" i="71"/>
  <c r="CP287" i="71" s="1"/>
  <c r="BC287" i="71"/>
  <c r="CO287" i="71" s="1"/>
  <c r="BB287" i="71"/>
  <c r="CN287" i="71" s="1"/>
  <c r="AP287" i="71"/>
  <c r="AY287" i="71" s="1"/>
  <c r="AZ287" i="71" s="1"/>
  <c r="FD286" i="71"/>
  <c r="FC286" i="71"/>
  <c r="FB286" i="71"/>
  <c r="FA286" i="71"/>
  <c r="EZ286" i="71"/>
  <c r="EY286" i="71"/>
  <c r="EX286" i="71"/>
  <c r="EW286" i="71"/>
  <c r="EV286" i="71"/>
  <c r="EU286" i="71"/>
  <c r="ET286" i="71"/>
  <c r="ES286" i="71"/>
  <c r="ER286" i="71"/>
  <c r="EQ286" i="71"/>
  <c r="EP286" i="71"/>
  <c r="EO286" i="71"/>
  <c r="EN286" i="71"/>
  <c r="EM286" i="71"/>
  <c r="EL286" i="71"/>
  <c r="EK286" i="71"/>
  <c r="EJ286" i="71"/>
  <c r="EI286" i="71"/>
  <c r="EH286" i="71"/>
  <c r="EG286" i="71"/>
  <c r="EF286" i="71"/>
  <c r="EE286" i="71"/>
  <c r="ED286" i="71"/>
  <c r="EC286" i="71"/>
  <c r="EB286" i="71"/>
  <c r="EA286" i="71"/>
  <c r="DY286" i="71"/>
  <c r="CL286" i="71"/>
  <c r="DX286" i="71" s="1"/>
  <c r="CK286" i="71"/>
  <c r="DW286" i="71" s="1"/>
  <c r="CJ286" i="71"/>
  <c r="DV286" i="71" s="1"/>
  <c r="CI286" i="71"/>
  <c r="DU286" i="71" s="1"/>
  <c r="CH286" i="71"/>
  <c r="DT286" i="71" s="1"/>
  <c r="CG286" i="71"/>
  <c r="DS286" i="71" s="1"/>
  <c r="CE286" i="71"/>
  <c r="DQ286" i="71" s="1"/>
  <c r="CD286" i="71"/>
  <c r="DP286" i="71" s="1"/>
  <c r="CC286" i="71"/>
  <c r="DO286" i="71" s="1"/>
  <c r="CB286" i="71"/>
  <c r="DN286" i="71" s="1"/>
  <c r="CA286" i="71"/>
  <c r="DM286" i="71" s="1"/>
  <c r="BZ286" i="71"/>
  <c r="DL286" i="71" s="1"/>
  <c r="BY286" i="71"/>
  <c r="DK286" i="71" s="1"/>
  <c r="BX286" i="71"/>
  <c r="DJ286" i="71" s="1"/>
  <c r="BW286" i="71"/>
  <c r="DI286" i="71" s="1"/>
  <c r="BV286" i="71"/>
  <c r="DH286" i="71" s="1"/>
  <c r="BU286" i="71"/>
  <c r="DG286" i="71" s="1"/>
  <c r="BT286" i="71"/>
  <c r="DF286" i="71" s="1"/>
  <c r="BS286" i="71"/>
  <c r="DE286" i="71" s="1"/>
  <c r="BR286" i="71"/>
  <c r="DD286" i="71" s="1"/>
  <c r="BQ286" i="71"/>
  <c r="DC286" i="71" s="1"/>
  <c r="BP286" i="71"/>
  <c r="DB286" i="71" s="1"/>
  <c r="BO286" i="71"/>
  <c r="DA286" i="71" s="1"/>
  <c r="BN286" i="71"/>
  <c r="CZ286" i="71" s="1"/>
  <c r="BM286" i="71"/>
  <c r="CY286" i="71" s="1"/>
  <c r="BL286" i="71"/>
  <c r="CX286" i="71" s="1"/>
  <c r="BK286" i="71"/>
  <c r="CW286" i="71" s="1"/>
  <c r="BJ286" i="71"/>
  <c r="CV286" i="71" s="1"/>
  <c r="BI286" i="71"/>
  <c r="CU286" i="71" s="1"/>
  <c r="BH286" i="71"/>
  <c r="CT286" i="71" s="1"/>
  <c r="BG286" i="71"/>
  <c r="CS286" i="71" s="1"/>
  <c r="BF286" i="71"/>
  <c r="CR286" i="71" s="1"/>
  <c r="BE286" i="71"/>
  <c r="CQ286" i="71" s="1"/>
  <c r="BD286" i="71"/>
  <c r="CP286" i="71" s="1"/>
  <c r="BC286" i="71"/>
  <c r="CO286" i="71" s="1"/>
  <c r="BB286" i="71"/>
  <c r="AP286" i="71"/>
  <c r="AY286" i="71" s="1"/>
  <c r="AZ286" i="71" s="1"/>
  <c r="FD285" i="71"/>
  <c r="FC285" i="71"/>
  <c r="FB285" i="71"/>
  <c r="FA285" i="71"/>
  <c r="EZ285" i="71"/>
  <c r="EY285" i="71"/>
  <c r="EX285" i="71"/>
  <c r="EW285" i="71"/>
  <c r="EV285" i="71"/>
  <c r="EU285" i="71"/>
  <c r="ET285" i="71"/>
  <c r="ES285" i="71"/>
  <c r="ER285" i="71"/>
  <c r="EQ285" i="71"/>
  <c r="EP285" i="71"/>
  <c r="EO285" i="71"/>
  <c r="EN285" i="71"/>
  <c r="EM285" i="71"/>
  <c r="EL285" i="71"/>
  <c r="EK285" i="71"/>
  <c r="EJ285" i="71"/>
  <c r="EI285" i="71"/>
  <c r="EH285" i="71"/>
  <c r="EG285" i="71"/>
  <c r="EF285" i="71"/>
  <c r="EE285" i="71"/>
  <c r="ED285" i="71"/>
  <c r="EC285" i="71"/>
  <c r="EB285" i="71"/>
  <c r="EA285" i="71"/>
  <c r="DY285" i="71"/>
  <c r="CL285" i="71"/>
  <c r="DX285" i="71" s="1"/>
  <c r="CK285" i="71"/>
  <c r="DW285" i="71" s="1"/>
  <c r="CJ285" i="71"/>
  <c r="DV285" i="71" s="1"/>
  <c r="CI285" i="71"/>
  <c r="DU285" i="71" s="1"/>
  <c r="CH285" i="71"/>
  <c r="DT285" i="71" s="1"/>
  <c r="CG285" i="71"/>
  <c r="DS285" i="71" s="1"/>
  <c r="CE285" i="71"/>
  <c r="DQ285" i="71" s="1"/>
  <c r="CD285" i="71"/>
  <c r="DP285" i="71" s="1"/>
  <c r="CC285" i="71"/>
  <c r="DO285" i="71" s="1"/>
  <c r="CB285" i="71"/>
  <c r="DN285" i="71" s="1"/>
  <c r="CA285" i="71"/>
  <c r="DM285" i="71" s="1"/>
  <c r="BZ285" i="71"/>
  <c r="DL285" i="71" s="1"/>
  <c r="BY285" i="71"/>
  <c r="DK285" i="71" s="1"/>
  <c r="BX285" i="71"/>
  <c r="DJ285" i="71" s="1"/>
  <c r="BW285" i="71"/>
  <c r="DI285" i="71" s="1"/>
  <c r="BV285" i="71"/>
  <c r="DH285" i="71" s="1"/>
  <c r="BU285" i="71"/>
  <c r="DG285" i="71" s="1"/>
  <c r="BT285" i="71"/>
  <c r="DF285" i="71" s="1"/>
  <c r="BS285" i="71"/>
  <c r="DE285" i="71" s="1"/>
  <c r="BR285" i="71"/>
  <c r="DD285" i="71" s="1"/>
  <c r="BQ285" i="71"/>
  <c r="DC285" i="71" s="1"/>
  <c r="BP285" i="71"/>
  <c r="DB285" i="71" s="1"/>
  <c r="BO285" i="71"/>
  <c r="DA285" i="71" s="1"/>
  <c r="BN285" i="71"/>
  <c r="CZ285" i="71" s="1"/>
  <c r="BM285" i="71"/>
  <c r="CY285" i="71" s="1"/>
  <c r="BL285" i="71"/>
  <c r="CX285" i="71" s="1"/>
  <c r="BK285" i="71"/>
  <c r="CW285" i="71" s="1"/>
  <c r="BJ285" i="71"/>
  <c r="CV285" i="71" s="1"/>
  <c r="BI285" i="71"/>
  <c r="CU285" i="71" s="1"/>
  <c r="BH285" i="71"/>
  <c r="CT285" i="71" s="1"/>
  <c r="BG285" i="71"/>
  <c r="CS285" i="71" s="1"/>
  <c r="BF285" i="71"/>
  <c r="CR285" i="71" s="1"/>
  <c r="BE285" i="71"/>
  <c r="CQ285" i="71" s="1"/>
  <c r="BD285" i="71"/>
  <c r="CP285" i="71" s="1"/>
  <c r="BC285" i="71"/>
  <c r="CO285" i="71" s="1"/>
  <c r="BB285" i="71"/>
  <c r="CN285" i="71" s="1"/>
  <c r="AP285" i="71"/>
  <c r="AY285" i="71" s="1"/>
  <c r="AZ285" i="71" s="1"/>
  <c r="FD284" i="71"/>
  <c r="FC284" i="71"/>
  <c r="FB284" i="71"/>
  <c r="FA284" i="71"/>
  <c r="EZ284" i="71"/>
  <c r="EY284" i="71"/>
  <c r="EX284" i="71"/>
  <c r="EW284" i="71"/>
  <c r="EV284" i="71"/>
  <c r="EU284" i="71"/>
  <c r="ET284" i="71"/>
  <c r="ES284" i="71"/>
  <c r="ER284" i="71"/>
  <c r="EQ284" i="71"/>
  <c r="EP284" i="71"/>
  <c r="EO284" i="71"/>
  <c r="EN284" i="71"/>
  <c r="EM284" i="71"/>
  <c r="EL284" i="71"/>
  <c r="EK284" i="71"/>
  <c r="EJ284" i="71"/>
  <c r="EI284" i="71"/>
  <c r="EH284" i="71"/>
  <c r="EG284" i="71"/>
  <c r="EF284" i="71"/>
  <c r="EE284" i="71"/>
  <c r="ED284" i="71"/>
  <c r="EC284" i="71"/>
  <c r="EB284" i="71"/>
  <c r="EA284" i="71"/>
  <c r="DY284" i="71"/>
  <c r="CL284" i="71"/>
  <c r="DX284" i="71" s="1"/>
  <c r="CK284" i="71"/>
  <c r="DW284" i="71" s="1"/>
  <c r="CJ284" i="71"/>
  <c r="DV284" i="71" s="1"/>
  <c r="CI284" i="71"/>
  <c r="DU284" i="71" s="1"/>
  <c r="CH284" i="71"/>
  <c r="DT284" i="71" s="1"/>
  <c r="CG284" i="71"/>
  <c r="DS284" i="71" s="1"/>
  <c r="CE284" i="71"/>
  <c r="DQ284" i="71" s="1"/>
  <c r="CD284" i="71"/>
  <c r="DP284" i="71" s="1"/>
  <c r="CC284" i="71"/>
  <c r="DO284" i="71" s="1"/>
  <c r="CB284" i="71"/>
  <c r="DN284" i="71" s="1"/>
  <c r="CA284" i="71"/>
  <c r="DM284" i="71" s="1"/>
  <c r="BZ284" i="71"/>
  <c r="DL284" i="71" s="1"/>
  <c r="BY284" i="71"/>
  <c r="DK284" i="71" s="1"/>
  <c r="BX284" i="71"/>
  <c r="DJ284" i="71" s="1"/>
  <c r="BW284" i="71"/>
  <c r="DI284" i="71" s="1"/>
  <c r="BV284" i="71"/>
  <c r="DH284" i="71" s="1"/>
  <c r="BU284" i="71"/>
  <c r="DG284" i="71" s="1"/>
  <c r="BT284" i="71"/>
  <c r="DF284" i="71" s="1"/>
  <c r="BS284" i="71"/>
  <c r="DE284" i="71" s="1"/>
  <c r="BR284" i="71"/>
  <c r="DD284" i="71" s="1"/>
  <c r="BQ284" i="71"/>
  <c r="DC284" i="71" s="1"/>
  <c r="BP284" i="71"/>
  <c r="DB284" i="71" s="1"/>
  <c r="BO284" i="71"/>
  <c r="DA284" i="71" s="1"/>
  <c r="BN284" i="71"/>
  <c r="CZ284" i="71" s="1"/>
  <c r="BM284" i="71"/>
  <c r="CY284" i="71" s="1"/>
  <c r="BL284" i="71"/>
  <c r="CX284" i="71" s="1"/>
  <c r="BK284" i="71"/>
  <c r="CW284" i="71" s="1"/>
  <c r="BJ284" i="71"/>
  <c r="CV284" i="71" s="1"/>
  <c r="BI284" i="71"/>
  <c r="CU284" i="71" s="1"/>
  <c r="BH284" i="71"/>
  <c r="CT284" i="71" s="1"/>
  <c r="BG284" i="71"/>
  <c r="CS284" i="71" s="1"/>
  <c r="BF284" i="71"/>
  <c r="CR284" i="71" s="1"/>
  <c r="BE284" i="71"/>
  <c r="CQ284" i="71" s="1"/>
  <c r="BD284" i="71"/>
  <c r="CP284" i="71" s="1"/>
  <c r="BC284" i="71"/>
  <c r="CO284" i="71" s="1"/>
  <c r="BB284" i="71"/>
  <c r="AP284" i="71"/>
  <c r="AY284" i="71" s="1"/>
  <c r="AZ284" i="71" s="1"/>
  <c r="FD283" i="71"/>
  <c r="FC283" i="71"/>
  <c r="FB283" i="71"/>
  <c r="FA283" i="71"/>
  <c r="EZ283" i="71"/>
  <c r="EY283" i="71"/>
  <c r="EX283" i="71"/>
  <c r="EW283" i="71"/>
  <c r="EV283" i="71"/>
  <c r="EU283" i="71"/>
  <c r="ET283" i="71"/>
  <c r="ES283" i="71"/>
  <c r="ER283" i="71"/>
  <c r="EQ283" i="71"/>
  <c r="EP283" i="71"/>
  <c r="EO283" i="71"/>
  <c r="EN283" i="71"/>
  <c r="EM283" i="71"/>
  <c r="EL283" i="71"/>
  <c r="EK283" i="71"/>
  <c r="EJ283" i="71"/>
  <c r="EI283" i="71"/>
  <c r="EH283" i="71"/>
  <c r="EG283" i="71"/>
  <c r="EF283" i="71"/>
  <c r="EE283" i="71"/>
  <c r="ED283" i="71"/>
  <c r="EC283" i="71"/>
  <c r="EB283" i="71"/>
  <c r="EA283" i="71"/>
  <c r="DY283" i="71"/>
  <c r="CL283" i="71"/>
  <c r="DX283" i="71" s="1"/>
  <c r="CK283" i="71"/>
  <c r="DW283" i="71" s="1"/>
  <c r="CJ283" i="71"/>
  <c r="DV283" i="71" s="1"/>
  <c r="CI283" i="71"/>
  <c r="DU283" i="71" s="1"/>
  <c r="CH283" i="71"/>
  <c r="DT283" i="71" s="1"/>
  <c r="CG283" i="71"/>
  <c r="DS283" i="71" s="1"/>
  <c r="CE283" i="71"/>
  <c r="DQ283" i="71" s="1"/>
  <c r="CD283" i="71"/>
  <c r="DP283" i="71" s="1"/>
  <c r="CC283" i="71"/>
  <c r="DO283" i="71" s="1"/>
  <c r="CB283" i="71"/>
  <c r="DN283" i="71" s="1"/>
  <c r="CA283" i="71"/>
  <c r="DM283" i="71" s="1"/>
  <c r="BZ283" i="71"/>
  <c r="DL283" i="71" s="1"/>
  <c r="BY283" i="71"/>
  <c r="DK283" i="71" s="1"/>
  <c r="BX283" i="71"/>
  <c r="DJ283" i="71" s="1"/>
  <c r="BW283" i="71"/>
  <c r="DI283" i="71" s="1"/>
  <c r="BV283" i="71"/>
  <c r="DH283" i="71" s="1"/>
  <c r="BU283" i="71"/>
  <c r="DG283" i="71" s="1"/>
  <c r="BT283" i="71"/>
  <c r="DF283" i="71" s="1"/>
  <c r="BS283" i="71"/>
  <c r="DE283" i="71" s="1"/>
  <c r="BR283" i="71"/>
  <c r="DD283" i="71" s="1"/>
  <c r="BQ283" i="71"/>
  <c r="DC283" i="71" s="1"/>
  <c r="BP283" i="71"/>
  <c r="DB283" i="71" s="1"/>
  <c r="BO283" i="71"/>
  <c r="DA283" i="71" s="1"/>
  <c r="BN283" i="71"/>
  <c r="CZ283" i="71" s="1"/>
  <c r="BM283" i="71"/>
  <c r="CY283" i="71" s="1"/>
  <c r="BL283" i="71"/>
  <c r="CX283" i="71" s="1"/>
  <c r="BK283" i="71"/>
  <c r="CW283" i="71" s="1"/>
  <c r="BJ283" i="71"/>
  <c r="CV283" i="71" s="1"/>
  <c r="BI283" i="71"/>
  <c r="CU283" i="71" s="1"/>
  <c r="BH283" i="71"/>
  <c r="CT283" i="71" s="1"/>
  <c r="BG283" i="71"/>
  <c r="CS283" i="71" s="1"/>
  <c r="BF283" i="71"/>
  <c r="CR283" i="71" s="1"/>
  <c r="BE283" i="71"/>
  <c r="CQ283" i="71" s="1"/>
  <c r="BD283" i="71"/>
  <c r="CP283" i="71" s="1"/>
  <c r="BC283" i="71"/>
  <c r="CO283" i="71" s="1"/>
  <c r="BB283" i="71"/>
  <c r="AP283" i="71"/>
  <c r="AY283" i="71" s="1"/>
  <c r="AZ283" i="71" s="1"/>
  <c r="FD282" i="71"/>
  <c r="FC282" i="71"/>
  <c r="FB282" i="71"/>
  <c r="FA282" i="71"/>
  <c r="EZ282" i="71"/>
  <c r="EY282" i="71"/>
  <c r="EX282" i="71"/>
  <c r="EW282" i="71"/>
  <c r="EV282" i="71"/>
  <c r="EU282" i="71"/>
  <c r="ET282" i="71"/>
  <c r="ES282" i="71"/>
  <c r="ER282" i="71"/>
  <c r="EQ282" i="71"/>
  <c r="EP282" i="71"/>
  <c r="EO282" i="71"/>
  <c r="EN282" i="71"/>
  <c r="EM282" i="71"/>
  <c r="EL282" i="71"/>
  <c r="EK282" i="71"/>
  <c r="EJ282" i="71"/>
  <c r="EI282" i="71"/>
  <c r="EH282" i="71"/>
  <c r="EG282" i="71"/>
  <c r="EF282" i="71"/>
  <c r="EE282" i="71"/>
  <c r="ED282" i="71"/>
  <c r="EC282" i="71"/>
  <c r="EB282" i="71"/>
  <c r="EA282" i="71"/>
  <c r="DY282" i="71"/>
  <c r="CL282" i="71"/>
  <c r="DX282" i="71" s="1"/>
  <c r="CK282" i="71"/>
  <c r="DW282" i="71" s="1"/>
  <c r="CJ282" i="71"/>
  <c r="DV282" i="71" s="1"/>
  <c r="CI282" i="71"/>
  <c r="DU282" i="71" s="1"/>
  <c r="CH282" i="71"/>
  <c r="DT282" i="71" s="1"/>
  <c r="CG282" i="71"/>
  <c r="DS282" i="71" s="1"/>
  <c r="CE282" i="71"/>
  <c r="DQ282" i="71" s="1"/>
  <c r="CD282" i="71"/>
  <c r="DP282" i="71" s="1"/>
  <c r="CC282" i="71"/>
  <c r="DO282" i="71" s="1"/>
  <c r="CB282" i="71"/>
  <c r="DN282" i="71" s="1"/>
  <c r="CA282" i="71"/>
  <c r="DM282" i="71" s="1"/>
  <c r="BZ282" i="71"/>
  <c r="DL282" i="71" s="1"/>
  <c r="BY282" i="71"/>
  <c r="DK282" i="71" s="1"/>
  <c r="BX282" i="71"/>
  <c r="DJ282" i="71" s="1"/>
  <c r="BW282" i="71"/>
  <c r="DI282" i="71" s="1"/>
  <c r="BV282" i="71"/>
  <c r="DH282" i="71" s="1"/>
  <c r="BU282" i="71"/>
  <c r="DG282" i="71" s="1"/>
  <c r="BT282" i="71"/>
  <c r="DF282" i="71" s="1"/>
  <c r="BS282" i="71"/>
  <c r="DE282" i="71" s="1"/>
  <c r="BR282" i="71"/>
  <c r="DD282" i="71" s="1"/>
  <c r="BQ282" i="71"/>
  <c r="DC282" i="71" s="1"/>
  <c r="BP282" i="71"/>
  <c r="DB282" i="71" s="1"/>
  <c r="BO282" i="71"/>
  <c r="DA282" i="71" s="1"/>
  <c r="BN282" i="71"/>
  <c r="CZ282" i="71" s="1"/>
  <c r="BM282" i="71"/>
  <c r="CY282" i="71" s="1"/>
  <c r="BL282" i="71"/>
  <c r="CX282" i="71" s="1"/>
  <c r="BK282" i="71"/>
  <c r="CW282" i="71" s="1"/>
  <c r="BJ282" i="71"/>
  <c r="CV282" i="71" s="1"/>
  <c r="BI282" i="71"/>
  <c r="CU282" i="71" s="1"/>
  <c r="BH282" i="71"/>
  <c r="CT282" i="71" s="1"/>
  <c r="BG282" i="71"/>
  <c r="CS282" i="71" s="1"/>
  <c r="BF282" i="71"/>
  <c r="CR282" i="71" s="1"/>
  <c r="BE282" i="71"/>
  <c r="CQ282" i="71" s="1"/>
  <c r="BD282" i="71"/>
  <c r="CP282" i="71" s="1"/>
  <c r="BC282" i="71"/>
  <c r="CO282" i="71" s="1"/>
  <c r="BB282" i="71"/>
  <c r="AP282" i="71"/>
  <c r="AY282" i="71" s="1"/>
  <c r="AZ282" i="71" s="1"/>
  <c r="FD281" i="71"/>
  <c r="FC281" i="71"/>
  <c r="FB281" i="71"/>
  <c r="FA281" i="71"/>
  <c r="EZ281" i="71"/>
  <c r="EY281" i="71"/>
  <c r="EX281" i="71"/>
  <c r="EW281" i="71"/>
  <c r="EV281" i="71"/>
  <c r="EU281" i="71"/>
  <c r="ET281" i="71"/>
  <c r="ES281" i="71"/>
  <c r="ER281" i="71"/>
  <c r="EQ281" i="71"/>
  <c r="EP281" i="71"/>
  <c r="EO281" i="71"/>
  <c r="EN281" i="71"/>
  <c r="EM281" i="71"/>
  <c r="EL281" i="71"/>
  <c r="EK281" i="71"/>
  <c r="EJ281" i="71"/>
  <c r="EI281" i="71"/>
  <c r="EH281" i="71"/>
  <c r="EG281" i="71"/>
  <c r="EF281" i="71"/>
  <c r="EE281" i="71"/>
  <c r="ED281" i="71"/>
  <c r="EC281" i="71"/>
  <c r="EB281" i="71"/>
  <c r="EA281" i="71"/>
  <c r="DY281" i="71"/>
  <c r="CL281" i="71"/>
  <c r="DX281" i="71" s="1"/>
  <c r="CK281" i="71"/>
  <c r="DW281" i="71" s="1"/>
  <c r="CJ281" i="71"/>
  <c r="DV281" i="71" s="1"/>
  <c r="CI281" i="71"/>
  <c r="DU281" i="71" s="1"/>
  <c r="CH281" i="71"/>
  <c r="DT281" i="71" s="1"/>
  <c r="CG281" i="71"/>
  <c r="DS281" i="71" s="1"/>
  <c r="CE281" i="71"/>
  <c r="DQ281" i="71" s="1"/>
  <c r="CD281" i="71"/>
  <c r="DP281" i="71" s="1"/>
  <c r="CC281" i="71"/>
  <c r="DO281" i="71" s="1"/>
  <c r="CB281" i="71"/>
  <c r="DN281" i="71" s="1"/>
  <c r="CA281" i="71"/>
  <c r="DM281" i="71" s="1"/>
  <c r="BZ281" i="71"/>
  <c r="DL281" i="71" s="1"/>
  <c r="BY281" i="71"/>
  <c r="DK281" i="71" s="1"/>
  <c r="BX281" i="71"/>
  <c r="DJ281" i="71" s="1"/>
  <c r="BW281" i="71"/>
  <c r="DI281" i="71" s="1"/>
  <c r="BV281" i="71"/>
  <c r="DH281" i="71" s="1"/>
  <c r="BU281" i="71"/>
  <c r="DG281" i="71" s="1"/>
  <c r="BT281" i="71"/>
  <c r="DF281" i="71" s="1"/>
  <c r="BS281" i="71"/>
  <c r="DE281" i="71" s="1"/>
  <c r="BR281" i="71"/>
  <c r="DD281" i="71" s="1"/>
  <c r="BQ281" i="71"/>
  <c r="DC281" i="71" s="1"/>
  <c r="BP281" i="71"/>
  <c r="DB281" i="71" s="1"/>
  <c r="BO281" i="71"/>
  <c r="DA281" i="71" s="1"/>
  <c r="BN281" i="71"/>
  <c r="CZ281" i="71" s="1"/>
  <c r="BM281" i="71"/>
  <c r="CY281" i="71" s="1"/>
  <c r="BL281" i="71"/>
  <c r="CX281" i="71" s="1"/>
  <c r="BK281" i="71"/>
  <c r="CW281" i="71" s="1"/>
  <c r="BJ281" i="71"/>
  <c r="CV281" i="71" s="1"/>
  <c r="BI281" i="71"/>
  <c r="CU281" i="71" s="1"/>
  <c r="BH281" i="71"/>
  <c r="CT281" i="71" s="1"/>
  <c r="BG281" i="71"/>
  <c r="CS281" i="71" s="1"/>
  <c r="BF281" i="71"/>
  <c r="CR281" i="71" s="1"/>
  <c r="BE281" i="71"/>
  <c r="CQ281" i="71" s="1"/>
  <c r="BD281" i="71"/>
  <c r="CP281" i="71" s="1"/>
  <c r="BC281" i="71"/>
  <c r="CO281" i="71" s="1"/>
  <c r="BB281" i="71"/>
  <c r="AP281" i="71"/>
  <c r="AY281" i="71" s="1"/>
  <c r="AZ281" i="71" s="1"/>
  <c r="FD280" i="71"/>
  <c r="FC280" i="71"/>
  <c r="FB280" i="71"/>
  <c r="FA280" i="71"/>
  <c r="EZ280" i="71"/>
  <c r="EY280" i="71"/>
  <c r="EX280" i="71"/>
  <c r="EW280" i="71"/>
  <c r="EV280" i="71"/>
  <c r="EU280" i="71"/>
  <c r="ET280" i="71"/>
  <c r="ES280" i="71"/>
  <c r="ER280" i="71"/>
  <c r="EQ280" i="71"/>
  <c r="EP280" i="71"/>
  <c r="EO280" i="71"/>
  <c r="EN280" i="71"/>
  <c r="EM280" i="71"/>
  <c r="EL280" i="71"/>
  <c r="EK280" i="71"/>
  <c r="EJ280" i="71"/>
  <c r="EI280" i="71"/>
  <c r="EH280" i="71"/>
  <c r="EG280" i="71"/>
  <c r="EF280" i="71"/>
  <c r="EE280" i="71"/>
  <c r="ED280" i="71"/>
  <c r="EC280" i="71"/>
  <c r="EB280" i="71"/>
  <c r="EA280" i="71"/>
  <c r="DY280" i="71"/>
  <c r="CL280" i="71"/>
  <c r="DX280" i="71" s="1"/>
  <c r="CK280" i="71"/>
  <c r="DW280" i="71" s="1"/>
  <c r="CJ280" i="71"/>
  <c r="DV280" i="71" s="1"/>
  <c r="CI280" i="71"/>
  <c r="DU280" i="71" s="1"/>
  <c r="CH280" i="71"/>
  <c r="DT280" i="71" s="1"/>
  <c r="CG280" i="71"/>
  <c r="DS280" i="71" s="1"/>
  <c r="CE280" i="71"/>
  <c r="DQ280" i="71" s="1"/>
  <c r="CD280" i="71"/>
  <c r="DP280" i="71" s="1"/>
  <c r="CC280" i="71"/>
  <c r="DO280" i="71" s="1"/>
  <c r="CB280" i="71"/>
  <c r="DN280" i="71" s="1"/>
  <c r="CA280" i="71"/>
  <c r="DM280" i="71" s="1"/>
  <c r="BZ280" i="71"/>
  <c r="DL280" i="71" s="1"/>
  <c r="BY280" i="71"/>
  <c r="DK280" i="71" s="1"/>
  <c r="BX280" i="71"/>
  <c r="DJ280" i="71" s="1"/>
  <c r="BW280" i="71"/>
  <c r="DI280" i="71" s="1"/>
  <c r="BV280" i="71"/>
  <c r="DH280" i="71" s="1"/>
  <c r="BU280" i="71"/>
  <c r="DG280" i="71" s="1"/>
  <c r="BT280" i="71"/>
  <c r="DF280" i="71" s="1"/>
  <c r="BS280" i="71"/>
  <c r="DE280" i="71" s="1"/>
  <c r="BR280" i="71"/>
  <c r="DD280" i="71" s="1"/>
  <c r="BQ280" i="71"/>
  <c r="DC280" i="71" s="1"/>
  <c r="BP280" i="71"/>
  <c r="DB280" i="71" s="1"/>
  <c r="BO280" i="71"/>
  <c r="DA280" i="71" s="1"/>
  <c r="BN280" i="71"/>
  <c r="CZ280" i="71" s="1"/>
  <c r="BM280" i="71"/>
  <c r="CY280" i="71" s="1"/>
  <c r="BL280" i="71"/>
  <c r="CX280" i="71" s="1"/>
  <c r="BK280" i="71"/>
  <c r="CW280" i="71" s="1"/>
  <c r="BJ280" i="71"/>
  <c r="CV280" i="71" s="1"/>
  <c r="BI280" i="71"/>
  <c r="CU280" i="71" s="1"/>
  <c r="BH280" i="71"/>
  <c r="CT280" i="71" s="1"/>
  <c r="BG280" i="71"/>
  <c r="CS280" i="71" s="1"/>
  <c r="BF280" i="71"/>
  <c r="CR280" i="71" s="1"/>
  <c r="BE280" i="71"/>
  <c r="CQ280" i="71" s="1"/>
  <c r="BD280" i="71"/>
  <c r="CP280" i="71" s="1"/>
  <c r="BC280" i="71"/>
  <c r="CO280" i="71" s="1"/>
  <c r="BB280" i="71"/>
  <c r="AP280" i="71"/>
  <c r="AY280" i="71" s="1"/>
  <c r="AZ280" i="71" s="1"/>
  <c r="FD279" i="71"/>
  <c r="FC279" i="71"/>
  <c r="FB279" i="71"/>
  <c r="FA279" i="71"/>
  <c r="EZ279" i="71"/>
  <c r="EY279" i="71"/>
  <c r="EX279" i="71"/>
  <c r="EW279" i="71"/>
  <c r="EV279" i="71"/>
  <c r="EU279" i="71"/>
  <c r="ET279" i="71"/>
  <c r="ES279" i="71"/>
  <c r="ER279" i="71"/>
  <c r="EQ279" i="71"/>
  <c r="EP279" i="71"/>
  <c r="EO279" i="71"/>
  <c r="EN279" i="71"/>
  <c r="EM279" i="71"/>
  <c r="EL279" i="71"/>
  <c r="EK279" i="71"/>
  <c r="EJ279" i="71"/>
  <c r="EI279" i="71"/>
  <c r="EH279" i="71"/>
  <c r="EG279" i="71"/>
  <c r="EF279" i="71"/>
  <c r="EE279" i="71"/>
  <c r="ED279" i="71"/>
  <c r="EC279" i="71"/>
  <c r="EB279" i="71"/>
  <c r="EA279" i="71"/>
  <c r="DY279" i="71"/>
  <c r="CL279" i="71"/>
  <c r="DX279" i="71" s="1"/>
  <c r="CK279" i="71"/>
  <c r="DW279" i="71" s="1"/>
  <c r="CJ279" i="71"/>
  <c r="DV279" i="71" s="1"/>
  <c r="CI279" i="71"/>
  <c r="DU279" i="71" s="1"/>
  <c r="CH279" i="71"/>
  <c r="DT279" i="71" s="1"/>
  <c r="CG279" i="71"/>
  <c r="DS279" i="71" s="1"/>
  <c r="CE279" i="71"/>
  <c r="DQ279" i="71" s="1"/>
  <c r="CD279" i="71"/>
  <c r="DP279" i="71" s="1"/>
  <c r="CC279" i="71"/>
  <c r="DO279" i="71" s="1"/>
  <c r="CB279" i="71"/>
  <c r="DN279" i="71" s="1"/>
  <c r="CA279" i="71"/>
  <c r="DM279" i="71" s="1"/>
  <c r="BZ279" i="71"/>
  <c r="DL279" i="71" s="1"/>
  <c r="BY279" i="71"/>
  <c r="DK279" i="71" s="1"/>
  <c r="BX279" i="71"/>
  <c r="DJ279" i="71" s="1"/>
  <c r="BW279" i="71"/>
  <c r="DI279" i="71" s="1"/>
  <c r="BV279" i="71"/>
  <c r="DH279" i="71" s="1"/>
  <c r="BU279" i="71"/>
  <c r="DG279" i="71" s="1"/>
  <c r="BT279" i="71"/>
  <c r="DF279" i="71" s="1"/>
  <c r="BS279" i="71"/>
  <c r="DE279" i="71" s="1"/>
  <c r="BR279" i="71"/>
  <c r="DD279" i="71" s="1"/>
  <c r="BQ279" i="71"/>
  <c r="DC279" i="71" s="1"/>
  <c r="BP279" i="71"/>
  <c r="DB279" i="71" s="1"/>
  <c r="BO279" i="71"/>
  <c r="DA279" i="71" s="1"/>
  <c r="BN279" i="71"/>
  <c r="CZ279" i="71" s="1"/>
  <c r="BM279" i="71"/>
  <c r="CY279" i="71" s="1"/>
  <c r="BL279" i="71"/>
  <c r="CX279" i="71" s="1"/>
  <c r="BK279" i="71"/>
  <c r="CW279" i="71" s="1"/>
  <c r="BJ279" i="71"/>
  <c r="CV279" i="71" s="1"/>
  <c r="BI279" i="71"/>
  <c r="CU279" i="71" s="1"/>
  <c r="BH279" i="71"/>
  <c r="CT279" i="71" s="1"/>
  <c r="BG279" i="71"/>
  <c r="CS279" i="71" s="1"/>
  <c r="BF279" i="71"/>
  <c r="CR279" i="71" s="1"/>
  <c r="BE279" i="71"/>
  <c r="CQ279" i="71" s="1"/>
  <c r="BD279" i="71"/>
  <c r="CP279" i="71" s="1"/>
  <c r="BC279" i="71"/>
  <c r="CO279" i="71" s="1"/>
  <c r="BB279" i="71"/>
  <c r="AP279" i="71"/>
  <c r="AY279" i="71" s="1"/>
  <c r="AZ279" i="71" s="1"/>
  <c r="FD278" i="71"/>
  <c r="FC278" i="71"/>
  <c r="FB278" i="71"/>
  <c r="FA278" i="71"/>
  <c r="EZ278" i="71"/>
  <c r="EY278" i="71"/>
  <c r="EX278" i="71"/>
  <c r="EW278" i="71"/>
  <c r="EV278" i="71"/>
  <c r="EU278" i="71"/>
  <c r="ET278" i="71"/>
  <c r="ES278" i="71"/>
  <c r="ER278" i="71"/>
  <c r="EQ278" i="71"/>
  <c r="EP278" i="71"/>
  <c r="EO278" i="71"/>
  <c r="EN278" i="71"/>
  <c r="EM278" i="71"/>
  <c r="EL278" i="71"/>
  <c r="EK278" i="71"/>
  <c r="EJ278" i="71"/>
  <c r="EI278" i="71"/>
  <c r="EH278" i="71"/>
  <c r="EG278" i="71"/>
  <c r="EF278" i="71"/>
  <c r="EE278" i="71"/>
  <c r="ED278" i="71"/>
  <c r="EC278" i="71"/>
  <c r="EB278" i="71"/>
  <c r="EA278" i="71"/>
  <c r="DY278" i="71"/>
  <c r="CL278" i="71"/>
  <c r="DX278" i="71" s="1"/>
  <c r="CK278" i="71"/>
  <c r="DW278" i="71" s="1"/>
  <c r="CJ278" i="71"/>
  <c r="DV278" i="71" s="1"/>
  <c r="CI278" i="71"/>
  <c r="DU278" i="71" s="1"/>
  <c r="CH278" i="71"/>
  <c r="DT278" i="71" s="1"/>
  <c r="CG278" i="71"/>
  <c r="DS278" i="71" s="1"/>
  <c r="CE278" i="71"/>
  <c r="DQ278" i="71" s="1"/>
  <c r="CD278" i="71"/>
  <c r="DP278" i="71" s="1"/>
  <c r="CC278" i="71"/>
  <c r="DO278" i="71" s="1"/>
  <c r="CB278" i="71"/>
  <c r="DN278" i="71" s="1"/>
  <c r="CA278" i="71"/>
  <c r="DM278" i="71" s="1"/>
  <c r="BZ278" i="71"/>
  <c r="DL278" i="71" s="1"/>
  <c r="BY278" i="71"/>
  <c r="DK278" i="71" s="1"/>
  <c r="BX278" i="71"/>
  <c r="DJ278" i="71" s="1"/>
  <c r="BW278" i="71"/>
  <c r="DI278" i="71" s="1"/>
  <c r="BV278" i="71"/>
  <c r="DH278" i="71" s="1"/>
  <c r="BU278" i="71"/>
  <c r="DG278" i="71" s="1"/>
  <c r="BT278" i="71"/>
  <c r="DF278" i="71" s="1"/>
  <c r="BS278" i="71"/>
  <c r="DE278" i="71" s="1"/>
  <c r="BR278" i="71"/>
  <c r="DD278" i="71" s="1"/>
  <c r="BQ278" i="71"/>
  <c r="DC278" i="71" s="1"/>
  <c r="BP278" i="71"/>
  <c r="DB278" i="71" s="1"/>
  <c r="BO278" i="71"/>
  <c r="DA278" i="71" s="1"/>
  <c r="BN278" i="71"/>
  <c r="CZ278" i="71" s="1"/>
  <c r="BM278" i="71"/>
  <c r="CY278" i="71" s="1"/>
  <c r="BL278" i="71"/>
  <c r="CX278" i="71" s="1"/>
  <c r="BK278" i="71"/>
  <c r="CW278" i="71" s="1"/>
  <c r="BJ278" i="71"/>
  <c r="CV278" i="71" s="1"/>
  <c r="BI278" i="71"/>
  <c r="CU278" i="71" s="1"/>
  <c r="BH278" i="71"/>
  <c r="CT278" i="71" s="1"/>
  <c r="BG278" i="71"/>
  <c r="CS278" i="71" s="1"/>
  <c r="BF278" i="71"/>
  <c r="CR278" i="71" s="1"/>
  <c r="BE278" i="71"/>
  <c r="CQ278" i="71" s="1"/>
  <c r="BD278" i="71"/>
  <c r="CP278" i="71" s="1"/>
  <c r="BC278" i="71"/>
  <c r="CO278" i="71" s="1"/>
  <c r="BB278" i="71"/>
  <c r="AP278" i="71"/>
  <c r="AY278" i="71" s="1"/>
  <c r="AZ278" i="71" s="1"/>
  <c r="FD277" i="71"/>
  <c r="FC277" i="71"/>
  <c r="FB277" i="71"/>
  <c r="FA277" i="71"/>
  <c r="EZ277" i="71"/>
  <c r="EY277" i="71"/>
  <c r="EX277" i="71"/>
  <c r="EW277" i="71"/>
  <c r="EV277" i="71"/>
  <c r="EU277" i="71"/>
  <c r="ET277" i="71"/>
  <c r="ES277" i="71"/>
  <c r="ER277" i="71"/>
  <c r="EQ277" i="71"/>
  <c r="EP277" i="71"/>
  <c r="EO277" i="71"/>
  <c r="EN277" i="71"/>
  <c r="EM277" i="71"/>
  <c r="EL277" i="71"/>
  <c r="EK277" i="71"/>
  <c r="EJ277" i="71"/>
  <c r="EI277" i="71"/>
  <c r="EH277" i="71"/>
  <c r="EG277" i="71"/>
  <c r="EF277" i="71"/>
  <c r="EE277" i="71"/>
  <c r="ED277" i="71"/>
  <c r="EC277" i="71"/>
  <c r="EB277" i="71"/>
  <c r="EA277" i="71"/>
  <c r="DY277" i="71"/>
  <c r="CL277" i="71"/>
  <c r="DX277" i="71" s="1"/>
  <c r="CK277" i="71"/>
  <c r="DW277" i="71" s="1"/>
  <c r="CJ277" i="71"/>
  <c r="DV277" i="71" s="1"/>
  <c r="CI277" i="71"/>
  <c r="DU277" i="71" s="1"/>
  <c r="CH277" i="71"/>
  <c r="DT277" i="71" s="1"/>
  <c r="CG277" i="71"/>
  <c r="DS277" i="71" s="1"/>
  <c r="CE277" i="71"/>
  <c r="DQ277" i="71" s="1"/>
  <c r="CD277" i="71"/>
  <c r="DP277" i="71" s="1"/>
  <c r="CC277" i="71"/>
  <c r="DO277" i="71" s="1"/>
  <c r="CB277" i="71"/>
  <c r="DN277" i="71" s="1"/>
  <c r="CA277" i="71"/>
  <c r="DM277" i="71" s="1"/>
  <c r="BZ277" i="71"/>
  <c r="DL277" i="71" s="1"/>
  <c r="BY277" i="71"/>
  <c r="DK277" i="71" s="1"/>
  <c r="BX277" i="71"/>
  <c r="DJ277" i="71" s="1"/>
  <c r="BW277" i="71"/>
  <c r="DI277" i="71" s="1"/>
  <c r="BV277" i="71"/>
  <c r="DH277" i="71" s="1"/>
  <c r="BU277" i="71"/>
  <c r="DG277" i="71" s="1"/>
  <c r="BT277" i="71"/>
  <c r="DF277" i="71" s="1"/>
  <c r="BS277" i="71"/>
  <c r="DE277" i="71" s="1"/>
  <c r="BR277" i="71"/>
  <c r="DD277" i="71" s="1"/>
  <c r="BQ277" i="71"/>
  <c r="DC277" i="71" s="1"/>
  <c r="BP277" i="71"/>
  <c r="DB277" i="71" s="1"/>
  <c r="BO277" i="71"/>
  <c r="DA277" i="71" s="1"/>
  <c r="BN277" i="71"/>
  <c r="CZ277" i="71" s="1"/>
  <c r="BM277" i="71"/>
  <c r="CY277" i="71" s="1"/>
  <c r="BL277" i="71"/>
  <c r="CX277" i="71" s="1"/>
  <c r="BK277" i="71"/>
  <c r="CW277" i="71" s="1"/>
  <c r="BJ277" i="71"/>
  <c r="CV277" i="71" s="1"/>
  <c r="BI277" i="71"/>
  <c r="CU277" i="71" s="1"/>
  <c r="BH277" i="71"/>
  <c r="CT277" i="71" s="1"/>
  <c r="BG277" i="71"/>
  <c r="CS277" i="71" s="1"/>
  <c r="BF277" i="71"/>
  <c r="CR277" i="71" s="1"/>
  <c r="BE277" i="71"/>
  <c r="CQ277" i="71" s="1"/>
  <c r="BD277" i="71"/>
  <c r="CP277" i="71" s="1"/>
  <c r="BC277" i="71"/>
  <c r="CO277" i="71" s="1"/>
  <c r="BB277" i="71"/>
  <c r="AP277" i="71"/>
  <c r="AY277" i="71" s="1"/>
  <c r="AZ277" i="71" s="1"/>
  <c r="FD276" i="71"/>
  <c r="FC276" i="71"/>
  <c r="FB276" i="71"/>
  <c r="FA276" i="71"/>
  <c r="EZ276" i="71"/>
  <c r="EY276" i="71"/>
  <c r="EX276" i="71"/>
  <c r="EW276" i="71"/>
  <c r="EV276" i="71"/>
  <c r="EU276" i="71"/>
  <c r="ET276" i="71"/>
  <c r="ES276" i="71"/>
  <c r="ER276" i="71"/>
  <c r="EQ276" i="71"/>
  <c r="EP276" i="71"/>
  <c r="EO276" i="71"/>
  <c r="EN276" i="71"/>
  <c r="EM276" i="71"/>
  <c r="EL276" i="71"/>
  <c r="EK276" i="71"/>
  <c r="EJ276" i="71"/>
  <c r="EI276" i="71"/>
  <c r="EH276" i="71"/>
  <c r="EG276" i="71"/>
  <c r="EF276" i="71"/>
  <c r="EE276" i="71"/>
  <c r="ED276" i="71"/>
  <c r="EC276" i="71"/>
  <c r="EB276" i="71"/>
  <c r="EA276" i="71"/>
  <c r="DY276" i="71"/>
  <c r="CL276" i="71"/>
  <c r="DX276" i="71" s="1"/>
  <c r="CK276" i="71"/>
  <c r="DW276" i="71" s="1"/>
  <c r="CJ276" i="71"/>
  <c r="DV276" i="71" s="1"/>
  <c r="CI276" i="71"/>
  <c r="DU276" i="71" s="1"/>
  <c r="CH276" i="71"/>
  <c r="DT276" i="71" s="1"/>
  <c r="CG276" i="71"/>
  <c r="DS276" i="71" s="1"/>
  <c r="CE276" i="71"/>
  <c r="DQ276" i="71" s="1"/>
  <c r="CD276" i="71"/>
  <c r="DP276" i="71" s="1"/>
  <c r="CC276" i="71"/>
  <c r="DO276" i="71" s="1"/>
  <c r="CB276" i="71"/>
  <c r="DN276" i="71" s="1"/>
  <c r="CA276" i="71"/>
  <c r="DM276" i="71" s="1"/>
  <c r="BZ276" i="71"/>
  <c r="DL276" i="71" s="1"/>
  <c r="BY276" i="71"/>
  <c r="DK276" i="71" s="1"/>
  <c r="BX276" i="71"/>
  <c r="DJ276" i="71" s="1"/>
  <c r="BW276" i="71"/>
  <c r="DI276" i="71" s="1"/>
  <c r="BV276" i="71"/>
  <c r="DH276" i="71" s="1"/>
  <c r="BU276" i="71"/>
  <c r="DG276" i="71" s="1"/>
  <c r="BT276" i="71"/>
  <c r="DF276" i="71" s="1"/>
  <c r="BS276" i="71"/>
  <c r="DE276" i="71" s="1"/>
  <c r="BR276" i="71"/>
  <c r="DD276" i="71" s="1"/>
  <c r="BQ276" i="71"/>
  <c r="DC276" i="71" s="1"/>
  <c r="BP276" i="71"/>
  <c r="DB276" i="71" s="1"/>
  <c r="BO276" i="71"/>
  <c r="DA276" i="71" s="1"/>
  <c r="BN276" i="71"/>
  <c r="CZ276" i="71" s="1"/>
  <c r="BM276" i="71"/>
  <c r="CY276" i="71" s="1"/>
  <c r="BL276" i="71"/>
  <c r="CX276" i="71" s="1"/>
  <c r="BK276" i="71"/>
  <c r="CW276" i="71" s="1"/>
  <c r="BJ276" i="71"/>
  <c r="CV276" i="71" s="1"/>
  <c r="BI276" i="71"/>
  <c r="CU276" i="71" s="1"/>
  <c r="BH276" i="71"/>
  <c r="CT276" i="71" s="1"/>
  <c r="BG276" i="71"/>
  <c r="CS276" i="71" s="1"/>
  <c r="BF276" i="71"/>
  <c r="CR276" i="71" s="1"/>
  <c r="BE276" i="71"/>
  <c r="CQ276" i="71" s="1"/>
  <c r="BD276" i="71"/>
  <c r="CP276" i="71" s="1"/>
  <c r="BC276" i="71"/>
  <c r="CO276" i="71" s="1"/>
  <c r="BB276" i="71"/>
  <c r="AP276" i="71"/>
  <c r="AY276" i="71" s="1"/>
  <c r="AZ276" i="71" s="1"/>
  <c r="FD275" i="71"/>
  <c r="FC275" i="71"/>
  <c r="FB275" i="71"/>
  <c r="FA275" i="71"/>
  <c r="EZ275" i="71"/>
  <c r="EY275" i="71"/>
  <c r="EX275" i="71"/>
  <c r="EW275" i="71"/>
  <c r="EV275" i="71"/>
  <c r="EU275" i="71"/>
  <c r="ET275" i="71"/>
  <c r="ES275" i="71"/>
  <c r="ER275" i="71"/>
  <c r="EQ275" i="71"/>
  <c r="EP275" i="71"/>
  <c r="EO275" i="71"/>
  <c r="EN275" i="71"/>
  <c r="EM275" i="71"/>
  <c r="EL275" i="71"/>
  <c r="EK275" i="71"/>
  <c r="EJ275" i="71"/>
  <c r="EI275" i="71"/>
  <c r="EH275" i="71"/>
  <c r="EG275" i="71"/>
  <c r="EF275" i="71"/>
  <c r="EE275" i="71"/>
  <c r="ED275" i="71"/>
  <c r="EC275" i="71"/>
  <c r="EB275" i="71"/>
  <c r="EA275" i="71"/>
  <c r="DY275" i="71"/>
  <c r="CL275" i="71"/>
  <c r="DX275" i="71" s="1"/>
  <c r="CK275" i="71"/>
  <c r="DW275" i="71" s="1"/>
  <c r="CJ275" i="71"/>
  <c r="DV275" i="71" s="1"/>
  <c r="CI275" i="71"/>
  <c r="DU275" i="71" s="1"/>
  <c r="CH275" i="71"/>
  <c r="DT275" i="71" s="1"/>
  <c r="CG275" i="71"/>
  <c r="DS275" i="71" s="1"/>
  <c r="CE275" i="71"/>
  <c r="DQ275" i="71" s="1"/>
  <c r="CD275" i="71"/>
  <c r="DP275" i="71" s="1"/>
  <c r="CC275" i="71"/>
  <c r="DO275" i="71" s="1"/>
  <c r="CB275" i="71"/>
  <c r="DN275" i="71" s="1"/>
  <c r="CA275" i="71"/>
  <c r="DM275" i="71" s="1"/>
  <c r="BZ275" i="71"/>
  <c r="DL275" i="71" s="1"/>
  <c r="BY275" i="71"/>
  <c r="DK275" i="71" s="1"/>
  <c r="BX275" i="71"/>
  <c r="DJ275" i="71" s="1"/>
  <c r="BW275" i="71"/>
  <c r="DI275" i="71" s="1"/>
  <c r="BV275" i="71"/>
  <c r="DH275" i="71" s="1"/>
  <c r="BU275" i="71"/>
  <c r="DG275" i="71" s="1"/>
  <c r="BT275" i="71"/>
  <c r="DF275" i="71" s="1"/>
  <c r="BS275" i="71"/>
  <c r="DE275" i="71" s="1"/>
  <c r="BR275" i="71"/>
  <c r="DD275" i="71" s="1"/>
  <c r="BQ275" i="71"/>
  <c r="DC275" i="71" s="1"/>
  <c r="BP275" i="71"/>
  <c r="DB275" i="71" s="1"/>
  <c r="BO275" i="71"/>
  <c r="DA275" i="71" s="1"/>
  <c r="BN275" i="71"/>
  <c r="CZ275" i="71" s="1"/>
  <c r="BM275" i="71"/>
  <c r="CY275" i="71" s="1"/>
  <c r="BL275" i="71"/>
  <c r="CX275" i="71" s="1"/>
  <c r="BK275" i="71"/>
  <c r="CW275" i="71" s="1"/>
  <c r="BJ275" i="71"/>
  <c r="CV275" i="71" s="1"/>
  <c r="BI275" i="71"/>
  <c r="CU275" i="71" s="1"/>
  <c r="BH275" i="71"/>
  <c r="CT275" i="71" s="1"/>
  <c r="BG275" i="71"/>
  <c r="CS275" i="71" s="1"/>
  <c r="BF275" i="71"/>
  <c r="CR275" i="71" s="1"/>
  <c r="BE275" i="71"/>
  <c r="CQ275" i="71" s="1"/>
  <c r="BD275" i="71"/>
  <c r="CP275" i="71" s="1"/>
  <c r="BC275" i="71"/>
  <c r="CO275" i="71" s="1"/>
  <c r="BB275" i="71"/>
  <c r="AP275" i="71"/>
  <c r="AY275" i="71" s="1"/>
  <c r="AZ275" i="71" s="1"/>
  <c r="FD274" i="71"/>
  <c r="FC274" i="71"/>
  <c r="FB274" i="71"/>
  <c r="FA274" i="71"/>
  <c r="EZ274" i="71"/>
  <c r="EY274" i="71"/>
  <c r="EX274" i="71"/>
  <c r="EW274" i="71"/>
  <c r="EV274" i="71"/>
  <c r="EU274" i="71"/>
  <c r="ET274" i="71"/>
  <c r="ES274" i="71"/>
  <c r="ER274" i="71"/>
  <c r="EQ274" i="71"/>
  <c r="EP274" i="71"/>
  <c r="EO274" i="71"/>
  <c r="EN274" i="71"/>
  <c r="EM274" i="71"/>
  <c r="EL274" i="71"/>
  <c r="EK274" i="71"/>
  <c r="EJ274" i="71"/>
  <c r="EI274" i="71"/>
  <c r="EH274" i="71"/>
  <c r="EG274" i="71"/>
  <c r="EF274" i="71"/>
  <c r="EE274" i="71"/>
  <c r="ED274" i="71"/>
  <c r="EC274" i="71"/>
  <c r="EB274" i="71"/>
  <c r="EA274" i="71"/>
  <c r="DY274" i="71"/>
  <c r="CL274" i="71"/>
  <c r="DX274" i="71" s="1"/>
  <c r="CK274" i="71"/>
  <c r="DW274" i="71" s="1"/>
  <c r="CJ274" i="71"/>
  <c r="DV274" i="71" s="1"/>
  <c r="CI274" i="71"/>
  <c r="DU274" i="71" s="1"/>
  <c r="CH274" i="71"/>
  <c r="DT274" i="71" s="1"/>
  <c r="CG274" i="71"/>
  <c r="DS274" i="71" s="1"/>
  <c r="CE274" i="71"/>
  <c r="DQ274" i="71" s="1"/>
  <c r="CD274" i="71"/>
  <c r="DP274" i="71" s="1"/>
  <c r="CC274" i="71"/>
  <c r="DO274" i="71" s="1"/>
  <c r="CB274" i="71"/>
  <c r="DN274" i="71" s="1"/>
  <c r="CA274" i="71"/>
  <c r="DM274" i="71" s="1"/>
  <c r="BZ274" i="71"/>
  <c r="DL274" i="71" s="1"/>
  <c r="BY274" i="71"/>
  <c r="DK274" i="71" s="1"/>
  <c r="BX274" i="71"/>
  <c r="DJ274" i="71" s="1"/>
  <c r="BW274" i="71"/>
  <c r="DI274" i="71" s="1"/>
  <c r="BV274" i="71"/>
  <c r="DH274" i="71" s="1"/>
  <c r="BU274" i="71"/>
  <c r="DG274" i="71" s="1"/>
  <c r="BT274" i="71"/>
  <c r="DF274" i="71" s="1"/>
  <c r="BS274" i="71"/>
  <c r="DE274" i="71" s="1"/>
  <c r="BR274" i="71"/>
  <c r="DD274" i="71" s="1"/>
  <c r="BQ274" i="71"/>
  <c r="DC274" i="71" s="1"/>
  <c r="BP274" i="71"/>
  <c r="DB274" i="71" s="1"/>
  <c r="BO274" i="71"/>
  <c r="DA274" i="71" s="1"/>
  <c r="BN274" i="71"/>
  <c r="CZ274" i="71" s="1"/>
  <c r="BM274" i="71"/>
  <c r="CY274" i="71" s="1"/>
  <c r="BL274" i="71"/>
  <c r="CX274" i="71" s="1"/>
  <c r="BK274" i="71"/>
  <c r="CW274" i="71" s="1"/>
  <c r="BJ274" i="71"/>
  <c r="CV274" i="71" s="1"/>
  <c r="BI274" i="71"/>
  <c r="CU274" i="71" s="1"/>
  <c r="BH274" i="71"/>
  <c r="CT274" i="71" s="1"/>
  <c r="BG274" i="71"/>
  <c r="CS274" i="71" s="1"/>
  <c r="BF274" i="71"/>
  <c r="CR274" i="71" s="1"/>
  <c r="BE274" i="71"/>
  <c r="CQ274" i="71" s="1"/>
  <c r="BD274" i="71"/>
  <c r="CP274" i="71" s="1"/>
  <c r="BC274" i="71"/>
  <c r="CO274" i="71" s="1"/>
  <c r="BB274" i="71"/>
  <c r="CN274" i="71" s="1"/>
  <c r="AP274" i="71"/>
  <c r="AY274" i="71" s="1"/>
  <c r="AZ274" i="71" s="1"/>
  <c r="FD273" i="71"/>
  <c r="FC273" i="71"/>
  <c r="FB273" i="71"/>
  <c r="FA273" i="71"/>
  <c r="EZ273" i="71"/>
  <c r="EY273" i="71"/>
  <c r="EX273" i="71"/>
  <c r="EW273" i="71"/>
  <c r="EV273" i="71"/>
  <c r="EU273" i="71"/>
  <c r="ET273" i="71"/>
  <c r="ES273" i="71"/>
  <c r="ER273" i="71"/>
  <c r="EQ273" i="71"/>
  <c r="EP273" i="71"/>
  <c r="EO273" i="71"/>
  <c r="EN273" i="71"/>
  <c r="EM273" i="71"/>
  <c r="EL273" i="71"/>
  <c r="EK273" i="71"/>
  <c r="EJ273" i="71"/>
  <c r="EI273" i="71"/>
  <c r="EH273" i="71"/>
  <c r="EG273" i="71"/>
  <c r="EF273" i="71"/>
  <c r="EE273" i="71"/>
  <c r="ED273" i="71"/>
  <c r="EC273" i="71"/>
  <c r="EB273" i="71"/>
  <c r="EA273" i="71"/>
  <c r="DY273" i="71"/>
  <c r="CL273" i="71"/>
  <c r="DX273" i="71" s="1"/>
  <c r="CK273" i="71"/>
  <c r="DW273" i="71" s="1"/>
  <c r="CJ273" i="71"/>
  <c r="DV273" i="71" s="1"/>
  <c r="CI273" i="71"/>
  <c r="DU273" i="71" s="1"/>
  <c r="CH273" i="71"/>
  <c r="DT273" i="71" s="1"/>
  <c r="CG273" i="71"/>
  <c r="DS273" i="71" s="1"/>
  <c r="CE273" i="71"/>
  <c r="DQ273" i="71" s="1"/>
  <c r="CD273" i="71"/>
  <c r="DP273" i="71" s="1"/>
  <c r="CC273" i="71"/>
  <c r="DO273" i="71" s="1"/>
  <c r="CB273" i="71"/>
  <c r="DN273" i="71" s="1"/>
  <c r="CA273" i="71"/>
  <c r="DM273" i="71" s="1"/>
  <c r="BZ273" i="71"/>
  <c r="DL273" i="71" s="1"/>
  <c r="BY273" i="71"/>
  <c r="DK273" i="71" s="1"/>
  <c r="BX273" i="71"/>
  <c r="DJ273" i="71" s="1"/>
  <c r="BW273" i="71"/>
  <c r="DI273" i="71" s="1"/>
  <c r="BV273" i="71"/>
  <c r="DH273" i="71" s="1"/>
  <c r="BU273" i="71"/>
  <c r="DG273" i="71" s="1"/>
  <c r="BT273" i="71"/>
  <c r="DF273" i="71" s="1"/>
  <c r="BS273" i="71"/>
  <c r="DE273" i="71" s="1"/>
  <c r="BR273" i="71"/>
  <c r="DD273" i="71" s="1"/>
  <c r="BQ273" i="71"/>
  <c r="DC273" i="71" s="1"/>
  <c r="BP273" i="71"/>
  <c r="DB273" i="71" s="1"/>
  <c r="BO273" i="71"/>
  <c r="DA273" i="71" s="1"/>
  <c r="BN273" i="71"/>
  <c r="CZ273" i="71" s="1"/>
  <c r="BM273" i="71"/>
  <c r="CY273" i="71" s="1"/>
  <c r="BL273" i="71"/>
  <c r="CX273" i="71" s="1"/>
  <c r="BK273" i="71"/>
  <c r="CW273" i="71" s="1"/>
  <c r="BJ273" i="71"/>
  <c r="CV273" i="71" s="1"/>
  <c r="BI273" i="71"/>
  <c r="CU273" i="71" s="1"/>
  <c r="BH273" i="71"/>
  <c r="CT273" i="71" s="1"/>
  <c r="BG273" i="71"/>
  <c r="CS273" i="71" s="1"/>
  <c r="BF273" i="71"/>
  <c r="CR273" i="71" s="1"/>
  <c r="BE273" i="71"/>
  <c r="CQ273" i="71" s="1"/>
  <c r="BD273" i="71"/>
  <c r="CP273" i="71" s="1"/>
  <c r="BC273" i="71"/>
  <c r="CO273" i="71" s="1"/>
  <c r="BB273" i="71"/>
  <c r="CN273" i="71" s="1"/>
  <c r="AP273" i="71"/>
  <c r="AY273" i="71" s="1"/>
  <c r="AZ273" i="71" s="1"/>
  <c r="FD272" i="71"/>
  <c r="FC272" i="71"/>
  <c r="FB272" i="71"/>
  <c r="FA272" i="71"/>
  <c r="EZ272" i="71"/>
  <c r="EY272" i="71"/>
  <c r="EX272" i="71"/>
  <c r="EW272" i="71"/>
  <c r="EV272" i="71"/>
  <c r="EU272" i="71"/>
  <c r="ET272" i="71"/>
  <c r="ES272" i="71"/>
  <c r="ER272" i="71"/>
  <c r="EQ272" i="71"/>
  <c r="EP272" i="71"/>
  <c r="EO272" i="71"/>
  <c r="EN272" i="71"/>
  <c r="EM272" i="71"/>
  <c r="EL272" i="71"/>
  <c r="EK272" i="71"/>
  <c r="EJ272" i="71"/>
  <c r="EI272" i="71"/>
  <c r="EH272" i="71"/>
  <c r="EG272" i="71"/>
  <c r="EF272" i="71"/>
  <c r="EE272" i="71"/>
  <c r="ED272" i="71"/>
  <c r="EC272" i="71"/>
  <c r="EB272" i="71"/>
  <c r="EA272" i="71"/>
  <c r="DY272" i="71"/>
  <c r="CL272" i="71"/>
  <c r="DX272" i="71" s="1"/>
  <c r="CK272" i="71"/>
  <c r="DW272" i="71" s="1"/>
  <c r="CJ272" i="71"/>
  <c r="DV272" i="71" s="1"/>
  <c r="CI272" i="71"/>
  <c r="DU272" i="71" s="1"/>
  <c r="CH272" i="71"/>
  <c r="DT272" i="71" s="1"/>
  <c r="CG272" i="71"/>
  <c r="DS272" i="71" s="1"/>
  <c r="CE272" i="71"/>
  <c r="DQ272" i="71" s="1"/>
  <c r="CD272" i="71"/>
  <c r="DP272" i="71" s="1"/>
  <c r="CC272" i="71"/>
  <c r="DO272" i="71" s="1"/>
  <c r="CB272" i="71"/>
  <c r="DN272" i="71" s="1"/>
  <c r="CA272" i="71"/>
  <c r="DM272" i="71" s="1"/>
  <c r="BZ272" i="71"/>
  <c r="DL272" i="71" s="1"/>
  <c r="BY272" i="71"/>
  <c r="DK272" i="71" s="1"/>
  <c r="BX272" i="71"/>
  <c r="DJ272" i="71" s="1"/>
  <c r="BW272" i="71"/>
  <c r="DI272" i="71" s="1"/>
  <c r="BV272" i="71"/>
  <c r="DH272" i="71" s="1"/>
  <c r="BU272" i="71"/>
  <c r="DG272" i="71" s="1"/>
  <c r="BT272" i="71"/>
  <c r="DF272" i="71" s="1"/>
  <c r="BS272" i="71"/>
  <c r="DE272" i="71" s="1"/>
  <c r="BR272" i="71"/>
  <c r="DD272" i="71" s="1"/>
  <c r="BQ272" i="71"/>
  <c r="DC272" i="71" s="1"/>
  <c r="BP272" i="71"/>
  <c r="DB272" i="71" s="1"/>
  <c r="BO272" i="71"/>
  <c r="DA272" i="71" s="1"/>
  <c r="BN272" i="71"/>
  <c r="CZ272" i="71" s="1"/>
  <c r="BM272" i="71"/>
  <c r="CY272" i="71" s="1"/>
  <c r="BL272" i="71"/>
  <c r="CX272" i="71" s="1"/>
  <c r="BK272" i="71"/>
  <c r="CW272" i="71" s="1"/>
  <c r="BJ272" i="71"/>
  <c r="CV272" i="71" s="1"/>
  <c r="BI272" i="71"/>
  <c r="CU272" i="71" s="1"/>
  <c r="BH272" i="71"/>
  <c r="CT272" i="71" s="1"/>
  <c r="BG272" i="71"/>
  <c r="CS272" i="71" s="1"/>
  <c r="BF272" i="71"/>
  <c r="CR272" i="71" s="1"/>
  <c r="BE272" i="71"/>
  <c r="CQ272" i="71" s="1"/>
  <c r="BD272" i="71"/>
  <c r="CP272" i="71" s="1"/>
  <c r="BC272" i="71"/>
  <c r="CO272" i="71" s="1"/>
  <c r="BB272" i="71"/>
  <c r="CN272" i="71" s="1"/>
  <c r="AP272" i="71"/>
  <c r="AY272" i="71" s="1"/>
  <c r="AZ272" i="71" s="1"/>
  <c r="FD271" i="71"/>
  <c r="FC271" i="71"/>
  <c r="FB271" i="71"/>
  <c r="FA271" i="71"/>
  <c r="EZ271" i="71"/>
  <c r="EY271" i="71"/>
  <c r="EX271" i="71"/>
  <c r="EW271" i="71"/>
  <c r="EV271" i="71"/>
  <c r="EU271" i="71"/>
  <c r="ET271" i="71"/>
  <c r="ES271" i="71"/>
  <c r="ER271" i="71"/>
  <c r="EQ271" i="71"/>
  <c r="EP271" i="71"/>
  <c r="EO271" i="71"/>
  <c r="EN271" i="71"/>
  <c r="EM271" i="71"/>
  <c r="EL271" i="71"/>
  <c r="EK271" i="71"/>
  <c r="EJ271" i="71"/>
  <c r="EI271" i="71"/>
  <c r="EH271" i="71"/>
  <c r="EG271" i="71"/>
  <c r="EF271" i="71"/>
  <c r="EE271" i="71"/>
  <c r="ED271" i="71"/>
  <c r="EC271" i="71"/>
  <c r="EB271" i="71"/>
  <c r="EA271" i="71"/>
  <c r="DY271" i="71"/>
  <c r="CL271" i="71"/>
  <c r="DX271" i="71" s="1"/>
  <c r="CK271" i="71"/>
  <c r="DW271" i="71" s="1"/>
  <c r="CJ271" i="71"/>
  <c r="DV271" i="71" s="1"/>
  <c r="CI271" i="71"/>
  <c r="DU271" i="71" s="1"/>
  <c r="CH271" i="71"/>
  <c r="DT271" i="71" s="1"/>
  <c r="CG271" i="71"/>
  <c r="DS271" i="71" s="1"/>
  <c r="CE271" i="71"/>
  <c r="DQ271" i="71" s="1"/>
  <c r="CD271" i="71"/>
  <c r="DP271" i="71" s="1"/>
  <c r="CC271" i="71"/>
  <c r="DO271" i="71" s="1"/>
  <c r="CB271" i="71"/>
  <c r="DN271" i="71" s="1"/>
  <c r="CA271" i="71"/>
  <c r="DM271" i="71" s="1"/>
  <c r="BZ271" i="71"/>
  <c r="DL271" i="71" s="1"/>
  <c r="BY271" i="71"/>
  <c r="DK271" i="71" s="1"/>
  <c r="BX271" i="71"/>
  <c r="DJ271" i="71" s="1"/>
  <c r="BW271" i="71"/>
  <c r="DI271" i="71" s="1"/>
  <c r="BV271" i="71"/>
  <c r="DH271" i="71" s="1"/>
  <c r="BU271" i="71"/>
  <c r="DG271" i="71" s="1"/>
  <c r="BT271" i="71"/>
  <c r="DF271" i="71" s="1"/>
  <c r="BS271" i="71"/>
  <c r="DE271" i="71" s="1"/>
  <c r="BR271" i="71"/>
  <c r="DD271" i="71" s="1"/>
  <c r="BQ271" i="71"/>
  <c r="DC271" i="71" s="1"/>
  <c r="BP271" i="71"/>
  <c r="DB271" i="71" s="1"/>
  <c r="BO271" i="71"/>
  <c r="DA271" i="71" s="1"/>
  <c r="BN271" i="71"/>
  <c r="CZ271" i="71" s="1"/>
  <c r="BM271" i="71"/>
  <c r="CY271" i="71" s="1"/>
  <c r="BL271" i="71"/>
  <c r="CX271" i="71" s="1"/>
  <c r="BK271" i="71"/>
  <c r="CW271" i="71" s="1"/>
  <c r="BJ271" i="71"/>
  <c r="CV271" i="71" s="1"/>
  <c r="BI271" i="71"/>
  <c r="CU271" i="71" s="1"/>
  <c r="BH271" i="71"/>
  <c r="CT271" i="71" s="1"/>
  <c r="BG271" i="71"/>
  <c r="CS271" i="71" s="1"/>
  <c r="BF271" i="71"/>
  <c r="CR271" i="71" s="1"/>
  <c r="BE271" i="71"/>
  <c r="CQ271" i="71" s="1"/>
  <c r="BD271" i="71"/>
  <c r="CP271" i="71" s="1"/>
  <c r="BC271" i="71"/>
  <c r="CO271" i="71" s="1"/>
  <c r="BB271" i="71"/>
  <c r="CN271" i="71" s="1"/>
  <c r="AP271" i="71"/>
  <c r="AY271" i="71" s="1"/>
  <c r="AZ271" i="71" s="1"/>
  <c r="FD270" i="71"/>
  <c r="FC270" i="71"/>
  <c r="FB270" i="71"/>
  <c r="FA270" i="71"/>
  <c r="EZ270" i="71"/>
  <c r="EY270" i="71"/>
  <c r="EX270" i="71"/>
  <c r="EW270" i="71"/>
  <c r="EV270" i="71"/>
  <c r="EU270" i="71"/>
  <c r="ET270" i="71"/>
  <c r="ES270" i="71"/>
  <c r="ER270" i="71"/>
  <c r="EQ270" i="71"/>
  <c r="EP270" i="71"/>
  <c r="EO270" i="71"/>
  <c r="EN270" i="71"/>
  <c r="EM270" i="71"/>
  <c r="EL270" i="71"/>
  <c r="EK270" i="71"/>
  <c r="EJ270" i="71"/>
  <c r="EI270" i="71"/>
  <c r="EH270" i="71"/>
  <c r="EG270" i="71"/>
  <c r="EF270" i="71"/>
  <c r="EE270" i="71"/>
  <c r="ED270" i="71"/>
  <c r="EC270" i="71"/>
  <c r="EB270" i="71"/>
  <c r="EA270" i="71"/>
  <c r="DY270" i="71"/>
  <c r="CL270" i="71"/>
  <c r="DX270" i="71" s="1"/>
  <c r="CK270" i="71"/>
  <c r="DW270" i="71" s="1"/>
  <c r="CJ270" i="71"/>
  <c r="DV270" i="71" s="1"/>
  <c r="CI270" i="71"/>
  <c r="DU270" i="71" s="1"/>
  <c r="CH270" i="71"/>
  <c r="DT270" i="71" s="1"/>
  <c r="CG270" i="71"/>
  <c r="DS270" i="71" s="1"/>
  <c r="CE270" i="71"/>
  <c r="DQ270" i="71" s="1"/>
  <c r="CD270" i="71"/>
  <c r="DP270" i="71" s="1"/>
  <c r="CC270" i="71"/>
  <c r="DO270" i="71" s="1"/>
  <c r="CB270" i="71"/>
  <c r="DN270" i="71" s="1"/>
  <c r="CA270" i="71"/>
  <c r="DM270" i="71" s="1"/>
  <c r="BZ270" i="71"/>
  <c r="DL270" i="71" s="1"/>
  <c r="BY270" i="71"/>
  <c r="DK270" i="71" s="1"/>
  <c r="BX270" i="71"/>
  <c r="DJ270" i="71" s="1"/>
  <c r="BW270" i="71"/>
  <c r="DI270" i="71" s="1"/>
  <c r="BV270" i="71"/>
  <c r="DH270" i="71" s="1"/>
  <c r="BU270" i="71"/>
  <c r="DG270" i="71" s="1"/>
  <c r="BT270" i="71"/>
  <c r="DF270" i="71" s="1"/>
  <c r="BS270" i="71"/>
  <c r="DE270" i="71" s="1"/>
  <c r="BR270" i="71"/>
  <c r="DD270" i="71" s="1"/>
  <c r="BQ270" i="71"/>
  <c r="DC270" i="71" s="1"/>
  <c r="BP270" i="71"/>
  <c r="DB270" i="71" s="1"/>
  <c r="BO270" i="71"/>
  <c r="DA270" i="71" s="1"/>
  <c r="BN270" i="71"/>
  <c r="CZ270" i="71" s="1"/>
  <c r="BM270" i="71"/>
  <c r="CY270" i="71" s="1"/>
  <c r="BL270" i="71"/>
  <c r="CX270" i="71" s="1"/>
  <c r="BK270" i="71"/>
  <c r="CW270" i="71" s="1"/>
  <c r="BJ270" i="71"/>
  <c r="CV270" i="71" s="1"/>
  <c r="BI270" i="71"/>
  <c r="CU270" i="71" s="1"/>
  <c r="BH270" i="71"/>
  <c r="CT270" i="71" s="1"/>
  <c r="BG270" i="71"/>
  <c r="CS270" i="71" s="1"/>
  <c r="BF270" i="71"/>
  <c r="CR270" i="71" s="1"/>
  <c r="BE270" i="71"/>
  <c r="CQ270" i="71" s="1"/>
  <c r="BD270" i="71"/>
  <c r="CP270" i="71" s="1"/>
  <c r="BC270" i="71"/>
  <c r="CO270" i="71" s="1"/>
  <c r="BB270" i="71"/>
  <c r="CN270" i="71" s="1"/>
  <c r="AP270" i="71"/>
  <c r="AY270" i="71" s="1"/>
  <c r="AZ270" i="71" s="1"/>
  <c r="FD269" i="71"/>
  <c r="FC269" i="71"/>
  <c r="FB269" i="71"/>
  <c r="FA269" i="71"/>
  <c r="EZ269" i="71"/>
  <c r="EY269" i="71"/>
  <c r="EX269" i="71"/>
  <c r="EW269" i="71"/>
  <c r="EV269" i="71"/>
  <c r="EU269" i="71"/>
  <c r="ET269" i="71"/>
  <c r="ES269" i="71"/>
  <c r="ER269" i="71"/>
  <c r="EQ269" i="71"/>
  <c r="EP269" i="71"/>
  <c r="EO269" i="71"/>
  <c r="EN269" i="71"/>
  <c r="EM269" i="71"/>
  <c r="EL269" i="71"/>
  <c r="EK269" i="71"/>
  <c r="EJ269" i="71"/>
  <c r="EI269" i="71"/>
  <c r="EH269" i="71"/>
  <c r="EG269" i="71"/>
  <c r="EF269" i="71"/>
  <c r="EE269" i="71"/>
  <c r="ED269" i="71"/>
  <c r="EC269" i="71"/>
  <c r="EB269" i="71"/>
  <c r="EA269" i="71"/>
  <c r="DY269" i="71"/>
  <c r="CL269" i="71"/>
  <c r="DX269" i="71" s="1"/>
  <c r="CK269" i="71"/>
  <c r="DW269" i="71" s="1"/>
  <c r="CJ269" i="71"/>
  <c r="DV269" i="71" s="1"/>
  <c r="CI269" i="71"/>
  <c r="DU269" i="71" s="1"/>
  <c r="CH269" i="71"/>
  <c r="DT269" i="71" s="1"/>
  <c r="CG269" i="71"/>
  <c r="DS269" i="71" s="1"/>
  <c r="CE269" i="71"/>
  <c r="DQ269" i="71" s="1"/>
  <c r="CD269" i="71"/>
  <c r="DP269" i="71" s="1"/>
  <c r="CC269" i="71"/>
  <c r="DO269" i="71" s="1"/>
  <c r="CB269" i="71"/>
  <c r="DN269" i="71" s="1"/>
  <c r="CA269" i="71"/>
  <c r="DM269" i="71" s="1"/>
  <c r="BZ269" i="71"/>
  <c r="DL269" i="71" s="1"/>
  <c r="BY269" i="71"/>
  <c r="DK269" i="71" s="1"/>
  <c r="BX269" i="71"/>
  <c r="DJ269" i="71" s="1"/>
  <c r="BW269" i="71"/>
  <c r="DI269" i="71" s="1"/>
  <c r="BV269" i="71"/>
  <c r="DH269" i="71" s="1"/>
  <c r="BU269" i="71"/>
  <c r="DG269" i="71" s="1"/>
  <c r="BT269" i="71"/>
  <c r="DF269" i="71" s="1"/>
  <c r="BS269" i="71"/>
  <c r="DE269" i="71" s="1"/>
  <c r="BR269" i="71"/>
  <c r="DD269" i="71" s="1"/>
  <c r="BQ269" i="71"/>
  <c r="DC269" i="71" s="1"/>
  <c r="BP269" i="71"/>
  <c r="DB269" i="71" s="1"/>
  <c r="BO269" i="71"/>
  <c r="DA269" i="71" s="1"/>
  <c r="BN269" i="71"/>
  <c r="CZ269" i="71" s="1"/>
  <c r="BM269" i="71"/>
  <c r="CY269" i="71" s="1"/>
  <c r="BL269" i="71"/>
  <c r="CX269" i="71" s="1"/>
  <c r="BK269" i="71"/>
  <c r="CW269" i="71" s="1"/>
  <c r="BJ269" i="71"/>
  <c r="CV269" i="71" s="1"/>
  <c r="BI269" i="71"/>
  <c r="CU269" i="71" s="1"/>
  <c r="BH269" i="71"/>
  <c r="CT269" i="71" s="1"/>
  <c r="BG269" i="71"/>
  <c r="CS269" i="71" s="1"/>
  <c r="BF269" i="71"/>
  <c r="CR269" i="71" s="1"/>
  <c r="BE269" i="71"/>
  <c r="CQ269" i="71" s="1"/>
  <c r="BD269" i="71"/>
  <c r="CP269" i="71" s="1"/>
  <c r="BC269" i="71"/>
  <c r="CO269" i="71" s="1"/>
  <c r="BB269" i="71"/>
  <c r="CN269" i="71" s="1"/>
  <c r="AP269" i="71"/>
  <c r="AY269" i="71" s="1"/>
  <c r="AZ269" i="71" s="1"/>
  <c r="FD268" i="71"/>
  <c r="FC268" i="71"/>
  <c r="FB268" i="71"/>
  <c r="FA268" i="71"/>
  <c r="EZ268" i="71"/>
  <c r="EY268" i="71"/>
  <c r="EX268" i="71"/>
  <c r="EW268" i="71"/>
  <c r="EV268" i="71"/>
  <c r="EU268" i="71"/>
  <c r="ET268" i="71"/>
  <c r="ES268" i="71"/>
  <c r="ER268" i="71"/>
  <c r="EQ268" i="71"/>
  <c r="EP268" i="71"/>
  <c r="EO268" i="71"/>
  <c r="EN268" i="71"/>
  <c r="EM268" i="71"/>
  <c r="EL268" i="71"/>
  <c r="EK268" i="71"/>
  <c r="EJ268" i="71"/>
  <c r="EI268" i="71"/>
  <c r="EH268" i="71"/>
  <c r="EG268" i="71"/>
  <c r="EF268" i="71"/>
  <c r="EE268" i="71"/>
  <c r="ED268" i="71"/>
  <c r="EC268" i="71"/>
  <c r="EB268" i="71"/>
  <c r="EA268" i="71"/>
  <c r="DY268" i="71"/>
  <c r="CL268" i="71"/>
  <c r="DX268" i="71" s="1"/>
  <c r="CK268" i="71"/>
  <c r="DW268" i="71" s="1"/>
  <c r="CJ268" i="71"/>
  <c r="DV268" i="71" s="1"/>
  <c r="CI268" i="71"/>
  <c r="DU268" i="71" s="1"/>
  <c r="CH268" i="71"/>
  <c r="DT268" i="71" s="1"/>
  <c r="CG268" i="71"/>
  <c r="DS268" i="71" s="1"/>
  <c r="CE268" i="71"/>
  <c r="DQ268" i="71" s="1"/>
  <c r="CD268" i="71"/>
  <c r="DP268" i="71" s="1"/>
  <c r="CC268" i="71"/>
  <c r="DO268" i="71" s="1"/>
  <c r="CB268" i="71"/>
  <c r="DN268" i="71" s="1"/>
  <c r="CA268" i="71"/>
  <c r="DM268" i="71" s="1"/>
  <c r="BZ268" i="71"/>
  <c r="DL268" i="71" s="1"/>
  <c r="BY268" i="71"/>
  <c r="DK268" i="71" s="1"/>
  <c r="BX268" i="71"/>
  <c r="DJ268" i="71" s="1"/>
  <c r="BW268" i="71"/>
  <c r="DI268" i="71" s="1"/>
  <c r="BV268" i="71"/>
  <c r="DH268" i="71" s="1"/>
  <c r="BU268" i="71"/>
  <c r="DG268" i="71" s="1"/>
  <c r="BT268" i="71"/>
  <c r="DF268" i="71" s="1"/>
  <c r="BS268" i="71"/>
  <c r="DE268" i="71" s="1"/>
  <c r="BR268" i="71"/>
  <c r="DD268" i="71" s="1"/>
  <c r="BQ268" i="71"/>
  <c r="DC268" i="71" s="1"/>
  <c r="BP268" i="71"/>
  <c r="DB268" i="71" s="1"/>
  <c r="BO268" i="71"/>
  <c r="DA268" i="71" s="1"/>
  <c r="BN268" i="71"/>
  <c r="CZ268" i="71" s="1"/>
  <c r="BM268" i="71"/>
  <c r="CY268" i="71" s="1"/>
  <c r="BL268" i="71"/>
  <c r="CX268" i="71" s="1"/>
  <c r="BK268" i="71"/>
  <c r="CW268" i="71" s="1"/>
  <c r="BJ268" i="71"/>
  <c r="CV268" i="71" s="1"/>
  <c r="BI268" i="71"/>
  <c r="CU268" i="71" s="1"/>
  <c r="BH268" i="71"/>
  <c r="CT268" i="71" s="1"/>
  <c r="BG268" i="71"/>
  <c r="CS268" i="71" s="1"/>
  <c r="BF268" i="71"/>
  <c r="CR268" i="71" s="1"/>
  <c r="BE268" i="71"/>
  <c r="CQ268" i="71" s="1"/>
  <c r="BD268" i="71"/>
  <c r="CP268" i="71" s="1"/>
  <c r="BC268" i="71"/>
  <c r="CO268" i="71" s="1"/>
  <c r="BB268" i="71"/>
  <c r="CN268" i="71" s="1"/>
  <c r="AP268" i="71"/>
  <c r="AY268" i="71" s="1"/>
  <c r="AZ268" i="71" s="1"/>
  <c r="FD267" i="71"/>
  <c r="FC267" i="71"/>
  <c r="FB267" i="71"/>
  <c r="FA267" i="71"/>
  <c r="EZ267" i="71"/>
  <c r="EY267" i="71"/>
  <c r="EX267" i="71"/>
  <c r="EW267" i="71"/>
  <c r="EV267" i="71"/>
  <c r="EU267" i="71"/>
  <c r="ET267" i="71"/>
  <c r="ES267" i="71"/>
  <c r="ER267" i="71"/>
  <c r="EQ267" i="71"/>
  <c r="EP267" i="71"/>
  <c r="EO267" i="71"/>
  <c r="EN267" i="71"/>
  <c r="EM267" i="71"/>
  <c r="EL267" i="71"/>
  <c r="EK267" i="71"/>
  <c r="EJ267" i="71"/>
  <c r="EI267" i="71"/>
  <c r="EH267" i="71"/>
  <c r="EG267" i="71"/>
  <c r="EF267" i="71"/>
  <c r="EE267" i="71"/>
  <c r="ED267" i="71"/>
  <c r="EC267" i="71"/>
  <c r="EB267" i="71"/>
  <c r="EA267" i="71"/>
  <c r="DY267" i="71"/>
  <c r="CL267" i="71"/>
  <c r="DX267" i="71" s="1"/>
  <c r="CK267" i="71"/>
  <c r="DW267" i="71" s="1"/>
  <c r="CJ267" i="71"/>
  <c r="DV267" i="71" s="1"/>
  <c r="CI267" i="71"/>
  <c r="DU267" i="71" s="1"/>
  <c r="CH267" i="71"/>
  <c r="DT267" i="71" s="1"/>
  <c r="CG267" i="71"/>
  <c r="DS267" i="71" s="1"/>
  <c r="CE267" i="71"/>
  <c r="DQ267" i="71" s="1"/>
  <c r="CD267" i="71"/>
  <c r="DP267" i="71" s="1"/>
  <c r="CC267" i="71"/>
  <c r="DO267" i="71" s="1"/>
  <c r="CB267" i="71"/>
  <c r="DN267" i="71" s="1"/>
  <c r="CA267" i="71"/>
  <c r="DM267" i="71" s="1"/>
  <c r="BZ267" i="71"/>
  <c r="DL267" i="71" s="1"/>
  <c r="BY267" i="71"/>
  <c r="DK267" i="71" s="1"/>
  <c r="BX267" i="71"/>
  <c r="DJ267" i="71" s="1"/>
  <c r="BW267" i="71"/>
  <c r="DI267" i="71" s="1"/>
  <c r="BV267" i="71"/>
  <c r="DH267" i="71" s="1"/>
  <c r="BU267" i="71"/>
  <c r="DG267" i="71" s="1"/>
  <c r="BT267" i="71"/>
  <c r="DF267" i="71" s="1"/>
  <c r="BS267" i="71"/>
  <c r="DE267" i="71" s="1"/>
  <c r="BR267" i="71"/>
  <c r="DD267" i="71" s="1"/>
  <c r="BQ267" i="71"/>
  <c r="DC267" i="71" s="1"/>
  <c r="BP267" i="71"/>
  <c r="DB267" i="71" s="1"/>
  <c r="BO267" i="71"/>
  <c r="DA267" i="71" s="1"/>
  <c r="BN267" i="71"/>
  <c r="CZ267" i="71" s="1"/>
  <c r="BM267" i="71"/>
  <c r="CY267" i="71" s="1"/>
  <c r="BL267" i="71"/>
  <c r="CX267" i="71" s="1"/>
  <c r="BK267" i="71"/>
  <c r="CW267" i="71" s="1"/>
  <c r="BJ267" i="71"/>
  <c r="CV267" i="71" s="1"/>
  <c r="BI267" i="71"/>
  <c r="CU267" i="71" s="1"/>
  <c r="BH267" i="71"/>
  <c r="CT267" i="71" s="1"/>
  <c r="BG267" i="71"/>
  <c r="CS267" i="71" s="1"/>
  <c r="BF267" i="71"/>
  <c r="CR267" i="71" s="1"/>
  <c r="BE267" i="71"/>
  <c r="CQ267" i="71" s="1"/>
  <c r="BD267" i="71"/>
  <c r="CP267" i="71" s="1"/>
  <c r="BC267" i="71"/>
  <c r="CO267" i="71" s="1"/>
  <c r="BB267" i="71"/>
  <c r="CN267" i="71" s="1"/>
  <c r="AP267" i="71"/>
  <c r="AY267" i="71" s="1"/>
  <c r="AZ267" i="71" s="1"/>
  <c r="FD266" i="71"/>
  <c r="FC266" i="71"/>
  <c r="FB266" i="71"/>
  <c r="FA266" i="71"/>
  <c r="EZ266" i="71"/>
  <c r="EY266" i="71"/>
  <c r="EX266" i="71"/>
  <c r="EW266" i="71"/>
  <c r="EV266" i="71"/>
  <c r="EU266" i="71"/>
  <c r="ET266" i="71"/>
  <c r="ES266" i="71"/>
  <c r="ER266" i="71"/>
  <c r="EQ266" i="71"/>
  <c r="EP266" i="71"/>
  <c r="EO266" i="71"/>
  <c r="EN266" i="71"/>
  <c r="EM266" i="71"/>
  <c r="EL266" i="71"/>
  <c r="EK266" i="71"/>
  <c r="EJ266" i="71"/>
  <c r="EI266" i="71"/>
  <c r="EH266" i="71"/>
  <c r="EG266" i="71"/>
  <c r="EF266" i="71"/>
  <c r="EE266" i="71"/>
  <c r="ED266" i="71"/>
  <c r="EC266" i="71"/>
  <c r="EB266" i="71"/>
  <c r="EA266" i="71"/>
  <c r="DY266" i="71"/>
  <c r="CL266" i="71"/>
  <c r="DX266" i="71" s="1"/>
  <c r="CK266" i="71"/>
  <c r="DW266" i="71" s="1"/>
  <c r="CJ266" i="71"/>
  <c r="DV266" i="71" s="1"/>
  <c r="CI266" i="71"/>
  <c r="DU266" i="71" s="1"/>
  <c r="CH266" i="71"/>
  <c r="DT266" i="71" s="1"/>
  <c r="CG266" i="71"/>
  <c r="DS266" i="71" s="1"/>
  <c r="CE266" i="71"/>
  <c r="DQ266" i="71" s="1"/>
  <c r="CD266" i="71"/>
  <c r="DP266" i="71" s="1"/>
  <c r="CC266" i="71"/>
  <c r="DO266" i="71" s="1"/>
  <c r="CB266" i="71"/>
  <c r="DN266" i="71" s="1"/>
  <c r="CA266" i="71"/>
  <c r="DM266" i="71" s="1"/>
  <c r="BZ266" i="71"/>
  <c r="DL266" i="71" s="1"/>
  <c r="BY266" i="71"/>
  <c r="DK266" i="71" s="1"/>
  <c r="BX266" i="71"/>
  <c r="DJ266" i="71" s="1"/>
  <c r="BW266" i="71"/>
  <c r="DI266" i="71" s="1"/>
  <c r="BV266" i="71"/>
  <c r="DH266" i="71" s="1"/>
  <c r="BU266" i="71"/>
  <c r="DG266" i="71" s="1"/>
  <c r="BT266" i="71"/>
  <c r="DF266" i="71" s="1"/>
  <c r="BS266" i="71"/>
  <c r="DE266" i="71" s="1"/>
  <c r="BR266" i="71"/>
  <c r="DD266" i="71" s="1"/>
  <c r="BQ266" i="71"/>
  <c r="DC266" i="71" s="1"/>
  <c r="BP266" i="71"/>
  <c r="DB266" i="71" s="1"/>
  <c r="BO266" i="71"/>
  <c r="DA266" i="71" s="1"/>
  <c r="BN266" i="71"/>
  <c r="CZ266" i="71" s="1"/>
  <c r="BM266" i="71"/>
  <c r="CY266" i="71" s="1"/>
  <c r="BL266" i="71"/>
  <c r="CX266" i="71" s="1"/>
  <c r="BK266" i="71"/>
  <c r="CW266" i="71" s="1"/>
  <c r="BJ266" i="71"/>
  <c r="CV266" i="71" s="1"/>
  <c r="BI266" i="71"/>
  <c r="CU266" i="71" s="1"/>
  <c r="BH266" i="71"/>
  <c r="CT266" i="71" s="1"/>
  <c r="BG266" i="71"/>
  <c r="CS266" i="71" s="1"/>
  <c r="BF266" i="71"/>
  <c r="CR266" i="71" s="1"/>
  <c r="BE266" i="71"/>
  <c r="CQ266" i="71" s="1"/>
  <c r="BD266" i="71"/>
  <c r="CP266" i="71" s="1"/>
  <c r="BC266" i="71"/>
  <c r="CO266" i="71" s="1"/>
  <c r="BB266" i="71"/>
  <c r="CN266" i="71" s="1"/>
  <c r="AP266" i="71"/>
  <c r="AY266" i="71" s="1"/>
  <c r="AZ266" i="71" s="1"/>
  <c r="FD265" i="71"/>
  <c r="FC265" i="71"/>
  <c r="FB265" i="71"/>
  <c r="FA265" i="71"/>
  <c r="EZ265" i="71"/>
  <c r="EY265" i="71"/>
  <c r="EX265" i="71"/>
  <c r="EW265" i="71"/>
  <c r="EV265" i="71"/>
  <c r="EU265" i="71"/>
  <c r="ET265" i="71"/>
  <c r="ES265" i="71"/>
  <c r="ER265" i="71"/>
  <c r="EQ265" i="71"/>
  <c r="EP265" i="71"/>
  <c r="EO265" i="71"/>
  <c r="EN265" i="71"/>
  <c r="EM265" i="71"/>
  <c r="EL265" i="71"/>
  <c r="EK265" i="71"/>
  <c r="EJ265" i="71"/>
  <c r="EI265" i="71"/>
  <c r="EH265" i="71"/>
  <c r="EG265" i="71"/>
  <c r="EF265" i="71"/>
  <c r="EE265" i="71"/>
  <c r="ED265" i="71"/>
  <c r="EC265" i="71"/>
  <c r="EB265" i="71"/>
  <c r="EA265" i="71"/>
  <c r="DY265" i="71"/>
  <c r="CL265" i="71"/>
  <c r="DX265" i="71" s="1"/>
  <c r="CK265" i="71"/>
  <c r="DW265" i="71" s="1"/>
  <c r="CJ265" i="71"/>
  <c r="DV265" i="71" s="1"/>
  <c r="CI265" i="71"/>
  <c r="DU265" i="71" s="1"/>
  <c r="CH265" i="71"/>
  <c r="DT265" i="71" s="1"/>
  <c r="CG265" i="71"/>
  <c r="DS265" i="71" s="1"/>
  <c r="CE265" i="71"/>
  <c r="DQ265" i="71" s="1"/>
  <c r="CD265" i="71"/>
  <c r="DP265" i="71" s="1"/>
  <c r="CC265" i="71"/>
  <c r="DO265" i="71" s="1"/>
  <c r="CB265" i="71"/>
  <c r="DN265" i="71" s="1"/>
  <c r="CA265" i="71"/>
  <c r="DM265" i="71" s="1"/>
  <c r="BZ265" i="71"/>
  <c r="DL265" i="71" s="1"/>
  <c r="BY265" i="71"/>
  <c r="DK265" i="71" s="1"/>
  <c r="BX265" i="71"/>
  <c r="DJ265" i="71" s="1"/>
  <c r="BW265" i="71"/>
  <c r="DI265" i="71" s="1"/>
  <c r="BV265" i="71"/>
  <c r="DH265" i="71" s="1"/>
  <c r="BU265" i="71"/>
  <c r="DG265" i="71" s="1"/>
  <c r="BT265" i="71"/>
  <c r="DF265" i="71" s="1"/>
  <c r="BS265" i="71"/>
  <c r="DE265" i="71" s="1"/>
  <c r="BR265" i="71"/>
  <c r="DD265" i="71" s="1"/>
  <c r="BQ265" i="71"/>
  <c r="DC265" i="71" s="1"/>
  <c r="BP265" i="71"/>
  <c r="DB265" i="71" s="1"/>
  <c r="BO265" i="71"/>
  <c r="DA265" i="71" s="1"/>
  <c r="BN265" i="71"/>
  <c r="CZ265" i="71" s="1"/>
  <c r="BM265" i="71"/>
  <c r="CY265" i="71" s="1"/>
  <c r="BL265" i="71"/>
  <c r="CX265" i="71" s="1"/>
  <c r="BK265" i="71"/>
  <c r="CW265" i="71" s="1"/>
  <c r="BJ265" i="71"/>
  <c r="CV265" i="71" s="1"/>
  <c r="BI265" i="71"/>
  <c r="CU265" i="71" s="1"/>
  <c r="BH265" i="71"/>
  <c r="CT265" i="71" s="1"/>
  <c r="BG265" i="71"/>
  <c r="CS265" i="71" s="1"/>
  <c r="BF265" i="71"/>
  <c r="CR265" i="71" s="1"/>
  <c r="BE265" i="71"/>
  <c r="CQ265" i="71" s="1"/>
  <c r="BD265" i="71"/>
  <c r="CP265" i="71" s="1"/>
  <c r="BC265" i="71"/>
  <c r="CO265" i="71" s="1"/>
  <c r="BB265" i="71"/>
  <c r="CN265" i="71" s="1"/>
  <c r="AP265" i="71"/>
  <c r="AY265" i="71" s="1"/>
  <c r="AZ265" i="71" s="1"/>
  <c r="FD264" i="71"/>
  <c r="FC264" i="71"/>
  <c r="FB264" i="71"/>
  <c r="FA264" i="71"/>
  <c r="EZ264" i="71"/>
  <c r="EY264" i="71"/>
  <c r="EX264" i="71"/>
  <c r="EW264" i="71"/>
  <c r="EV264" i="71"/>
  <c r="EU264" i="71"/>
  <c r="ET264" i="71"/>
  <c r="ES264" i="71"/>
  <c r="ER264" i="71"/>
  <c r="EQ264" i="71"/>
  <c r="EP264" i="71"/>
  <c r="EO264" i="71"/>
  <c r="EN264" i="71"/>
  <c r="EM264" i="71"/>
  <c r="EL264" i="71"/>
  <c r="EK264" i="71"/>
  <c r="EJ264" i="71"/>
  <c r="EI264" i="71"/>
  <c r="EH264" i="71"/>
  <c r="EG264" i="71"/>
  <c r="EF264" i="71"/>
  <c r="EE264" i="71"/>
  <c r="ED264" i="71"/>
  <c r="EC264" i="71"/>
  <c r="EB264" i="71"/>
  <c r="EA264" i="71"/>
  <c r="DY264" i="71"/>
  <c r="CL264" i="71"/>
  <c r="DX264" i="71" s="1"/>
  <c r="CK264" i="71"/>
  <c r="DW264" i="71" s="1"/>
  <c r="CJ264" i="71"/>
  <c r="DV264" i="71" s="1"/>
  <c r="CI264" i="71"/>
  <c r="DU264" i="71" s="1"/>
  <c r="CH264" i="71"/>
  <c r="DT264" i="71" s="1"/>
  <c r="CG264" i="71"/>
  <c r="DS264" i="71" s="1"/>
  <c r="CE264" i="71"/>
  <c r="DQ264" i="71" s="1"/>
  <c r="CD264" i="71"/>
  <c r="DP264" i="71" s="1"/>
  <c r="CC264" i="71"/>
  <c r="DO264" i="71" s="1"/>
  <c r="CB264" i="71"/>
  <c r="DN264" i="71" s="1"/>
  <c r="CA264" i="71"/>
  <c r="DM264" i="71" s="1"/>
  <c r="BZ264" i="71"/>
  <c r="DL264" i="71" s="1"/>
  <c r="BY264" i="71"/>
  <c r="DK264" i="71" s="1"/>
  <c r="BX264" i="71"/>
  <c r="DJ264" i="71" s="1"/>
  <c r="BW264" i="71"/>
  <c r="DI264" i="71" s="1"/>
  <c r="BV264" i="71"/>
  <c r="DH264" i="71" s="1"/>
  <c r="BU264" i="71"/>
  <c r="DG264" i="71" s="1"/>
  <c r="BT264" i="71"/>
  <c r="DF264" i="71" s="1"/>
  <c r="BS264" i="71"/>
  <c r="DE264" i="71" s="1"/>
  <c r="BR264" i="71"/>
  <c r="DD264" i="71" s="1"/>
  <c r="BQ264" i="71"/>
  <c r="DC264" i="71" s="1"/>
  <c r="BP264" i="71"/>
  <c r="DB264" i="71" s="1"/>
  <c r="BO264" i="71"/>
  <c r="DA264" i="71" s="1"/>
  <c r="BN264" i="71"/>
  <c r="CZ264" i="71" s="1"/>
  <c r="BM264" i="71"/>
  <c r="CY264" i="71" s="1"/>
  <c r="BL264" i="71"/>
  <c r="CX264" i="71" s="1"/>
  <c r="BK264" i="71"/>
  <c r="CW264" i="71" s="1"/>
  <c r="BJ264" i="71"/>
  <c r="CV264" i="71" s="1"/>
  <c r="BI264" i="71"/>
  <c r="CU264" i="71" s="1"/>
  <c r="BH264" i="71"/>
  <c r="CT264" i="71" s="1"/>
  <c r="BG264" i="71"/>
  <c r="CS264" i="71" s="1"/>
  <c r="BF264" i="71"/>
  <c r="CR264" i="71" s="1"/>
  <c r="BE264" i="71"/>
  <c r="CQ264" i="71" s="1"/>
  <c r="BD264" i="71"/>
  <c r="CP264" i="71" s="1"/>
  <c r="BC264" i="71"/>
  <c r="CO264" i="71" s="1"/>
  <c r="BB264" i="71"/>
  <c r="CN264" i="71" s="1"/>
  <c r="AP264" i="71"/>
  <c r="AY264" i="71" s="1"/>
  <c r="AZ264" i="71" s="1"/>
  <c r="FD263" i="71"/>
  <c r="FC263" i="71"/>
  <c r="FB263" i="71"/>
  <c r="FA263" i="71"/>
  <c r="EZ263" i="71"/>
  <c r="EY263" i="71"/>
  <c r="EX263" i="71"/>
  <c r="EW263" i="71"/>
  <c r="EV263" i="71"/>
  <c r="EU263" i="71"/>
  <c r="ET263" i="71"/>
  <c r="ES263" i="71"/>
  <c r="ER263" i="71"/>
  <c r="EQ263" i="71"/>
  <c r="EP263" i="71"/>
  <c r="EO263" i="71"/>
  <c r="EN263" i="71"/>
  <c r="EM263" i="71"/>
  <c r="EL263" i="71"/>
  <c r="EK263" i="71"/>
  <c r="EJ263" i="71"/>
  <c r="EI263" i="71"/>
  <c r="EH263" i="71"/>
  <c r="EG263" i="71"/>
  <c r="EF263" i="71"/>
  <c r="EE263" i="71"/>
  <c r="ED263" i="71"/>
  <c r="EC263" i="71"/>
  <c r="EB263" i="71"/>
  <c r="EA263" i="71"/>
  <c r="DY263" i="71"/>
  <c r="CL263" i="71"/>
  <c r="DX263" i="71" s="1"/>
  <c r="CK263" i="71"/>
  <c r="DW263" i="71" s="1"/>
  <c r="CJ263" i="71"/>
  <c r="DV263" i="71" s="1"/>
  <c r="CI263" i="71"/>
  <c r="DU263" i="71" s="1"/>
  <c r="CH263" i="71"/>
  <c r="DT263" i="71" s="1"/>
  <c r="CG263" i="71"/>
  <c r="DS263" i="71" s="1"/>
  <c r="CE263" i="71"/>
  <c r="DQ263" i="71" s="1"/>
  <c r="CD263" i="71"/>
  <c r="DP263" i="71" s="1"/>
  <c r="CC263" i="71"/>
  <c r="DO263" i="71" s="1"/>
  <c r="CB263" i="71"/>
  <c r="DN263" i="71" s="1"/>
  <c r="CA263" i="71"/>
  <c r="DM263" i="71" s="1"/>
  <c r="BZ263" i="71"/>
  <c r="DL263" i="71" s="1"/>
  <c r="BY263" i="71"/>
  <c r="DK263" i="71" s="1"/>
  <c r="BX263" i="71"/>
  <c r="DJ263" i="71" s="1"/>
  <c r="BW263" i="71"/>
  <c r="DI263" i="71" s="1"/>
  <c r="BV263" i="71"/>
  <c r="DH263" i="71" s="1"/>
  <c r="BU263" i="71"/>
  <c r="DG263" i="71" s="1"/>
  <c r="BT263" i="71"/>
  <c r="DF263" i="71" s="1"/>
  <c r="BS263" i="71"/>
  <c r="DE263" i="71" s="1"/>
  <c r="BR263" i="71"/>
  <c r="DD263" i="71" s="1"/>
  <c r="BQ263" i="71"/>
  <c r="DC263" i="71" s="1"/>
  <c r="BP263" i="71"/>
  <c r="DB263" i="71" s="1"/>
  <c r="BO263" i="71"/>
  <c r="DA263" i="71" s="1"/>
  <c r="BN263" i="71"/>
  <c r="CZ263" i="71" s="1"/>
  <c r="BM263" i="71"/>
  <c r="CY263" i="71" s="1"/>
  <c r="BL263" i="71"/>
  <c r="CX263" i="71" s="1"/>
  <c r="BK263" i="71"/>
  <c r="CW263" i="71" s="1"/>
  <c r="BJ263" i="71"/>
  <c r="CV263" i="71" s="1"/>
  <c r="BI263" i="71"/>
  <c r="CU263" i="71" s="1"/>
  <c r="BH263" i="71"/>
  <c r="CT263" i="71" s="1"/>
  <c r="BG263" i="71"/>
  <c r="CS263" i="71" s="1"/>
  <c r="BF263" i="71"/>
  <c r="CR263" i="71" s="1"/>
  <c r="BE263" i="71"/>
  <c r="CQ263" i="71" s="1"/>
  <c r="BD263" i="71"/>
  <c r="CP263" i="71" s="1"/>
  <c r="BC263" i="71"/>
  <c r="BB263" i="71"/>
  <c r="CN263" i="71" s="1"/>
  <c r="AP263" i="71"/>
  <c r="AY263" i="71" s="1"/>
  <c r="AZ263" i="71" s="1"/>
  <c r="FD262" i="71"/>
  <c r="FC262" i="71"/>
  <c r="FB262" i="71"/>
  <c r="FA262" i="71"/>
  <c r="EZ262" i="71"/>
  <c r="EY262" i="71"/>
  <c r="EX262" i="71"/>
  <c r="EW262" i="71"/>
  <c r="EV262" i="71"/>
  <c r="EU262" i="71"/>
  <c r="ET262" i="71"/>
  <c r="ES262" i="71"/>
  <c r="ER262" i="71"/>
  <c r="EQ262" i="71"/>
  <c r="EP262" i="71"/>
  <c r="EO262" i="71"/>
  <c r="EN262" i="71"/>
  <c r="EM262" i="71"/>
  <c r="EL262" i="71"/>
  <c r="EK262" i="71"/>
  <c r="EJ262" i="71"/>
  <c r="EI262" i="71"/>
  <c r="EH262" i="71"/>
  <c r="EG262" i="71"/>
  <c r="EF262" i="71"/>
  <c r="EE262" i="71"/>
  <c r="ED262" i="71"/>
  <c r="EC262" i="71"/>
  <c r="EB262" i="71"/>
  <c r="EA262" i="71"/>
  <c r="DY262" i="71"/>
  <c r="CL262" i="71"/>
  <c r="DX262" i="71" s="1"/>
  <c r="CK262" i="71"/>
  <c r="DW262" i="71" s="1"/>
  <c r="CJ262" i="71"/>
  <c r="DV262" i="71" s="1"/>
  <c r="CI262" i="71"/>
  <c r="DU262" i="71" s="1"/>
  <c r="CH262" i="71"/>
  <c r="DT262" i="71" s="1"/>
  <c r="CG262" i="71"/>
  <c r="DS262" i="71" s="1"/>
  <c r="CE262" i="71"/>
  <c r="DQ262" i="71" s="1"/>
  <c r="CD262" i="71"/>
  <c r="DP262" i="71" s="1"/>
  <c r="CC262" i="71"/>
  <c r="DO262" i="71" s="1"/>
  <c r="CB262" i="71"/>
  <c r="DN262" i="71" s="1"/>
  <c r="CA262" i="71"/>
  <c r="DM262" i="71" s="1"/>
  <c r="BZ262" i="71"/>
  <c r="DL262" i="71" s="1"/>
  <c r="BY262" i="71"/>
  <c r="DK262" i="71" s="1"/>
  <c r="BX262" i="71"/>
  <c r="DJ262" i="71" s="1"/>
  <c r="BW262" i="71"/>
  <c r="DI262" i="71" s="1"/>
  <c r="BV262" i="71"/>
  <c r="DH262" i="71" s="1"/>
  <c r="BU262" i="71"/>
  <c r="DG262" i="71" s="1"/>
  <c r="BT262" i="71"/>
  <c r="DF262" i="71" s="1"/>
  <c r="BS262" i="71"/>
  <c r="DE262" i="71" s="1"/>
  <c r="BR262" i="71"/>
  <c r="DD262" i="71" s="1"/>
  <c r="BQ262" i="71"/>
  <c r="DC262" i="71" s="1"/>
  <c r="BP262" i="71"/>
  <c r="DB262" i="71" s="1"/>
  <c r="BO262" i="71"/>
  <c r="DA262" i="71" s="1"/>
  <c r="BN262" i="71"/>
  <c r="CZ262" i="71" s="1"/>
  <c r="BM262" i="71"/>
  <c r="CY262" i="71" s="1"/>
  <c r="BL262" i="71"/>
  <c r="CX262" i="71" s="1"/>
  <c r="BK262" i="71"/>
  <c r="CW262" i="71" s="1"/>
  <c r="BJ262" i="71"/>
  <c r="CV262" i="71" s="1"/>
  <c r="BI262" i="71"/>
  <c r="CU262" i="71" s="1"/>
  <c r="BH262" i="71"/>
  <c r="CT262" i="71" s="1"/>
  <c r="BG262" i="71"/>
  <c r="CS262" i="71" s="1"/>
  <c r="BF262" i="71"/>
  <c r="CR262" i="71" s="1"/>
  <c r="BE262" i="71"/>
  <c r="CQ262" i="71" s="1"/>
  <c r="BD262" i="71"/>
  <c r="CP262" i="71" s="1"/>
  <c r="BC262" i="71"/>
  <c r="BB262" i="71"/>
  <c r="CN262" i="71" s="1"/>
  <c r="AP262" i="71"/>
  <c r="AY262" i="71" s="1"/>
  <c r="AZ262" i="71" s="1"/>
  <c r="FD261" i="71"/>
  <c r="FC261" i="71"/>
  <c r="FB261" i="71"/>
  <c r="FA261" i="71"/>
  <c r="EZ261" i="71"/>
  <c r="EY261" i="71"/>
  <c r="EX261" i="71"/>
  <c r="EW261" i="71"/>
  <c r="EV261" i="71"/>
  <c r="EU261" i="71"/>
  <c r="ET261" i="71"/>
  <c r="ES261" i="71"/>
  <c r="ER261" i="71"/>
  <c r="EQ261" i="71"/>
  <c r="EP261" i="71"/>
  <c r="EO261" i="71"/>
  <c r="EN261" i="71"/>
  <c r="EM261" i="71"/>
  <c r="EL261" i="71"/>
  <c r="EK261" i="71"/>
  <c r="EJ261" i="71"/>
  <c r="EI261" i="71"/>
  <c r="EH261" i="71"/>
  <c r="EG261" i="71"/>
  <c r="EF261" i="71"/>
  <c r="EE261" i="71"/>
  <c r="ED261" i="71"/>
  <c r="EC261" i="71"/>
  <c r="EB261" i="71"/>
  <c r="EA261" i="71"/>
  <c r="DY261" i="71"/>
  <c r="CL261" i="71"/>
  <c r="DX261" i="71" s="1"/>
  <c r="CK261" i="71"/>
  <c r="DW261" i="71" s="1"/>
  <c r="CJ261" i="71"/>
  <c r="DV261" i="71" s="1"/>
  <c r="CI261" i="71"/>
  <c r="DU261" i="71" s="1"/>
  <c r="CH261" i="71"/>
  <c r="DT261" i="71" s="1"/>
  <c r="CG261" i="71"/>
  <c r="DS261" i="71" s="1"/>
  <c r="CE261" i="71"/>
  <c r="DQ261" i="71" s="1"/>
  <c r="CD261" i="71"/>
  <c r="DP261" i="71" s="1"/>
  <c r="CC261" i="71"/>
  <c r="DO261" i="71" s="1"/>
  <c r="CB261" i="71"/>
  <c r="DN261" i="71" s="1"/>
  <c r="CA261" i="71"/>
  <c r="DM261" i="71" s="1"/>
  <c r="BZ261" i="71"/>
  <c r="DL261" i="71" s="1"/>
  <c r="BY261" i="71"/>
  <c r="DK261" i="71" s="1"/>
  <c r="BX261" i="71"/>
  <c r="DJ261" i="71" s="1"/>
  <c r="BW261" i="71"/>
  <c r="DI261" i="71" s="1"/>
  <c r="BV261" i="71"/>
  <c r="DH261" i="71" s="1"/>
  <c r="BU261" i="71"/>
  <c r="DG261" i="71" s="1"/>
  <c r="BT261" i="71"/>
  <c r="DF261" i="71" s="1"/>
  <c r="BS261" i="71"/>
  <c r="DE261" i="71" s="1"/>
  <c r="BR261" i="71"/>
  <c r="DD261" i="71" s="1"/>
  <c r="BQ261" i="71"/>
  <c r="DC261" i="71" s="1"/>
  <c r="BP261" i="71"/>
  <c r="DB261" i="71" s="1"/>
  <c r="BO261" i="71"/>
  <c r="DA261" i="71" s="1"/>
  <c r="BN261" i="71"/>
  <c r="CZ261" i="71" s="1"/>
  <c r="BM261" i="71"/>
  <c r="CY261" i="71" s="1"/>
  <c r="BL261" i="71"/>
  <c r="CX261" i="71" s="1"/>
  <c r="BK261" i="71"/>
  <c r="CW261" i="71" s="1"/>
  <c r="BJ261" i="71"/>
  <c r="CV261" i="71" s="1"/>
  <c r="BI261" i="71"/>
  <c r="CU261" i="71" s="1"/>
  <c r="BH261" i="71"/>
  <c r="CT261" i="71" s="1"/>
  <c r="BG261" i="71"/>
  <c r="CS261" i="71" s="1"/>
  <c r="BF261" i="71"/>
  <c r="CR261" i="71" s="1"/>
  <c r="BE261" i="71"/>
  <c r="CQ261" i="71" s="1"/>
  <c r="BD261" i="71"/>
  <c r="CP261" i="71" s="1"/>
  <c r="BC261" i="71"/>
  <c r="BB261" i="71"/>
  <c r="CN261" i="71" s="1"/>
  <c r="AP261" i="71"/>
  <c r="AY261" i="71" s="1"/>
  <c r="AZ261" i="71" s="1"/>
  <c r="FD260" i="71"/>
  <c r="FC260" i="71"/>
  <c r="FB260" i="71"/>
  <c r="FA260" i="71"/>
  <c r="EZ260" i="71"/>
  <c r="EY260" i="71"/>
  <c r="EX260" i="71"/>
  <c r="EW260" i="71"/>
  <c r="EV260" i="71"/>
  <c r="EU260" i="71"/>
  <c r="ET260" i="71"/>
  <c r="ES260" i="71"/>
  <c r="ER260" i="71"/>
  <c r="EQ260" i="71"/>
  <c r="EP260" i="71"/>
  <c r="EO260" i="71"/>
  <c r="EN260" i="71"/>
  <c r="EM260" i="71"/>
  <c r="EL260" i="71"/>
  <c r="EK260" i="71"/>
  <c r="EJ260" i="71"/>
  <c r="EI260" i="71"/>
  <c r="EH260" i="71"/>
  <c r="EG260" i="71"/>
  <c r="EF260" i="71"/>
  <c r="EE260" i="71"/>
  <c r="ED260" i="71"/>
  <c r="EC260" i="71"/>
  <c r="EB260" i="71"/>
  <c r="EA260" i="71"/>
  <c r="DY260" i="71"/>
  <c r="CL260" i="71"/>
  <c r="DX260" i="71" s="1"/>
  <c r="CK260" i="71"/>
  <c r="DW260" i="71" s="1"/>
  <c r="CJ260" i="71"/>
  <c r="DV260" i="71" s="1"/>
  <c r="CI260" i="71"/>
  <c r="DU260" i="71" s="1"/>
  <c r="CH260" i="71"/>
  <c r="DT260" i="71" s="1"/>
  <c r="CG260" i="71"/>
  <c r="DS260" i="71" s="1"/>
  <c r="CE260" i="71"/>
  <c r="DQ260" i="71" s="1"/>
  <c r="CD260" i="71"/>
  <c r="DP260" i="71" s="1"/>
  <c r="CC260" i="71"/>
  <c r="DO260" i="71" s="1"/>
  <c r="CB260" i="71"/>
  <c r="DN260" i="71" s="1"/>
  <c r="CA260" i="71"/>
  <c r="DM260" i="71" s="1"/>
  <c r="BZ260" i="71"/>
  <c r="DL260" i="71" s="1"/>
  <c r="BY260" i="71"/>
  <c r="DK260" i="71" s="1"/>
  <c r="BX260" i="71"/>
  <c r="DJ260" i="71" s="1"/>
  <c r="BW260" i="71"/>
  <c r="DI260" i="71" s="1"/>
  <c r="BV260" i="71"/>
  <c r="DH260" i="71" s="1"/>
  <c r="BU260" i="71"/>
  <c r="DG260" i="71" s="1"/>
  <c r="BT260" i="71"/>
  <c r="DF260" i="71" s="1"/>
  <c r="BS260" i="71"/>
  <c r="DE260" i="71" s="1"/>
  <c r="BR260" i="71"/>
  <c r="DD260" i="71" s="1"/>
  <c r="BQ260" i="71"/>
  <c r="DC260" i="71" s="1"/>
  <c r="BP260" i="71"/>
  <c r="DB260" i="71" s="1"/>
  <c r="BO260" i="71"/>
  <c r="DA260" i="71" s="1"/>
  <c r="BN260" i="71"/>
  <c r="CZ260" i="71" s="1"/>
  <c r="BM260" i="71"/>
  <c r="CY260" i="71" s="1"/>
  <c r="BL260" i="71"/>
  <c r="CX260" i="71" s="1"/>
  <c r="BK260" i="71"/>
  <c r="CW260" i="71" s="1"/>
  <c r="BJ260" i="71"/>
  <c r="CV260" i="71" s="1"/>
  <c r="BI260" i="71"/>
  <c r="CU260" i="71" s="1"/>
  <c r="BH260" i="71"/>
  <c r="CT260" i="71" s="1"/>
  <c r="BG260" i="71"/>
  <c r="CS260" i="71" s="1"/>
  <c r="BF260" i="71"/>
  <c r="CR260" i="71" s="1"/>
  <c r="BE260" i="71"/>
  <c r="CQ260" i="71" s="1"/>
  <c r="BD260" i="71"/>
  <c r="CP260" i="71" s="1"/>
  <c r="BC260" i="71"/>
  <c r="BB260" i="71"/>
  <c r="CN260" i="71" s="1"/>
  <c r="AP260" i="71"/>
  <c r="AY260" i="71" s="1"/>
  <c r="AZ260" i="71" s="1"/>
  <c r="FD259" i="71"/>
  <c r="FC259" i="71"/>
  <c r="FB259" i="71"/>
  <c r="FA259" i="71"/>
  <c r="EZ259" i="71"/>
  <c r="EY259" i="71"/>
  <c r="EX259" i="71"/>
  <c r="EW259" i="71"/>
  <c r="EV259" i="71"/>
  <c r="EU259" i="71"/>
  <c r="ET259" i="71"/>
  <c r="ES259" i="71"/>
  <c r="ER259" i="71"/>
  <c r="EQ259" i="71"/>
  <c r="EP259" i="71"/>
  <c r="EO259" i="71"/>
  <c r="EN259" i="71"/>
  <c r="EM259" i="71"/>
  <c r="EL259" i="71"/>
  <c r="EK259" i="71"/>
  <c r="EJ259" i="71"/>
  <c r="EI259" i="71"/>
  <c r="EH259" i="71"/>
  <c r="EG259" i="71"/>
  <c r="EF259" i="71"/>
  <c r="EE259" i="71"/>
  <c r="ED259" i="71"/>
  <c r="EC259" i="71"/>
  <c r="EB259" i="71"/>
  <c r="EA259" i="71"/>
  <c r="DY259" i="71"/>
  <c r="CL259" i="71"/>
  <c r="DX259" i="71" s="1"/>
  <c r="CK259" i="71"/>
  <c r="DW259" i="71" s="1"/>
  <c r="CJ259" i="71"/>
  <c r="DV259" i="71" s="1"/>
  <c r="CI259" i="71"/>
  <c r="DU259" i="71" s="1"/>
  <c r="CH259" i="71"/>
  <c r="DT259" i="71" s="1"/>
  <c r="CG259" i="71"/>
  <c r="DS259" i="71" s="1"/>
  <c r="CE259" i="71"/>
  <c r="DQ259" i="71" s="1"/>
  <c r="CD259" i="71"/>
  <c r="DP259" i="71" s="1"/>
  <c r="CC259" i="71"/>
  <c r="DO259" i="71" s="1"/>
  <c r="CB259" i="71"/>
  <c r="DN259" i="71" s="1"/>
  <c r="CA259" i="71"/>
  <c r="DM259" i="71" s="1"/>
  <c r="BZ259" i="71"/>
  <c r="DL259" i="71" s="1"/>
  <c r="BY259" i="71"/>
  <c r="DK259" i="71" s="1"/>
  <c r="BX259" i="71"/>
  <c r="DJ259" i="71" s="1"/>
  <c r="BW259" i="71"/>
  <c r="DI259" i="71" s="1"/>
  <c r="BV259" i="71"/>
  <c r="DH259" i="71" s="1"/>
  <c r="BU259" i="71"/>
  <c r="DG259" i="71" s="1"/>
  <c r="BT259" i="71"/>
  <c r="DF259" i="71" s="1"/>
  <c r="BS259" i="71"/>
  <c r="DE259" i="71" s="1"/>
  <c r="BR259" i="71"/>
  <c r="DD259" i="71" s="1"/>
  <c r="BQ259" i="71"/>
  <c r="DC259" i="71" s="1"/>
  <c r="BP259" i="71"/>
  <c r="DB259" i="71" s="1"/>
  <c r="BO259" i="71"/>
  <c r="DA259" i="71" s="1"/>
  <c r="BN259" i="71"/>
  <c r="CZ259" i="71" s="1"/>
  <c r="BM259" i="71"/>
  <c r="CY259" i="71" s="1"/>
  <c r="BL259" i="71"/>
  <c r="CX259" i="71" s="1"/>
  <c r="BK259" i="71"/>
  <c r="CW259" i="71" s="1"/>
  <c r="BJ259" i="71"/>
  <c r="CV259" i="71" s="1"/>
  <c r="BI259" i="71"/>
  <c r="CU259" i="71" s="1"/>
  <c r="BH259" i="71"/>
  <c r="CT259" i="71" s="1"/>
  <c r="BG259" i="71"/>
  <c r="CS259" i="71" s="1"/>
  <c r="BF259" i="71"/>
  <c r="CR259" i="71" s="1"/>
  <c r="BE259" i="71"/>
  <c r="CQ259" i="71" s="1"/>
  <c r="BD259" i="71"/>
  <c r="CP259" i="71" s="1"/>
  <c r="BC259" i="71"/>
  <c r="BB259" i="71"/>
  <c r="CN259" i="71" s="1"/>
  <c r="AP259" i="71"/>
  <c r="AY259" i="71" s="1"/>
  <c r="AZ259" i="71" s="1"/>
  <c r="FD258" i="71"/>
  <c r="FC258" i="71"/>
  <c r="FB258" i="71"/>
  <c r="FA258" i="71"/>
  <c r="EZ258" i="71"/>
  <c r="EY258" i="71"/>
  <c r="EX258" i="71"/>
  <c r="EW258" i="71"/>
  <c r="EV258" i="71"/>
  <c r="EU258" i="71"/>
  <c r="ET258" i="71"/>
  <c r="ES258" i="71"/>
  <c r="ER258" i="71"/>
  <c r="EQ258" i="71"/>
  <c r="EP258" i="71"/>
  <c r="EO258" i="71"/>
  <c r="EN258" i="71"/>
  <c r="EM258" i="71"/>
  <c r="EL258" i="71"/>
  <c r="EK258" i="71"/>
  <c r="EJ258" i="71"/>
  <c r="EI258" i="71"/>
  <c r="EH258" i="71"/>
  <c r="EG258" i="71"/>
  <c r="EF258" i="71"/>
  <c r="EE258" i="71"/>
  <c r="ED258" i="71"/>
  <c r="EC258" i="71"/>
  <c r="EB258" i="71"/>
  <c r="EA258" i="71"/>
  <c r="DY258" i="71"/>
  <c r="CL258" i="71"/>
  <c r="DX258" i="71" s="1"/>
  <c r="CK258" i="71"/>
  <c r="DW258" i="71" s="1"/>
  <c r="CJ258" i="71"/>
  <c r="DV258" i="71" s="1"/>
  <c r="CI258" i="71"/>
  <c r="DU258" i="71" s="1"/>
  <c r="CH258" i="71"/>
  <c r="DT258" i="71" s="1"/>
  <c r="CG258" i="71"/>
  <c r="DS258" i="71" s="1"/>
  <c r="CE258" i="71"/>
  <c r="DQ258" i="71" s="1"/>
  <c r="CD258" i="71"/>
  <c r="DP258" i="71" s="1"/>
  <c r="CC258" i="71"/>
  <c r="DO258" i="71" s="1"/>
  <c r="CB258" i="71"/>
  <c r="DN258" i="71" s="1"/>
  <c r="CA258" i="71"/>
  <c r="DM258" i="71" s="1"/>
  <c r="BZ258" i="71"/>
  <c r="DL258" i="71" s="1"/>
  <c r="BY258" i="71"/>
  <c r="DK258" i="71" s="1"/>
  <c r="BX258" i="71"/>
  <c r="DJ258" i="71" s="1"/>
  <c r="BW258" i="71"/>
  <c r="DI258" i="71" s="1"/>
  <c r="BV258" i="71"/>
  <c r="DH258" i="71" s="1"/>
  <c r="BU258" i="71"/>
  <c r="DG258" i="71" s="1"/>
  <c r="BT258" i="71"/>
  <c r="DF258" i="71" s="1"/>
  <c r="BS258" i="71"/>
  <c r="DE258" i="71" s="1"/>
  <c r="BR258" i="71"/>
  <c r="DD258" i="71" s="1"/>
  <c r="BQ258" i="71"/>
  <c r="DC258" i="71" s="1"/>
  <c r="BP258" i="71"/>
  <c r="DB258" i="71" s="1"/>
  <c r="BO258" i="71"/>
  <c r="DA258" i="71" s="1"/>
  <c r="BN258" i="71"/>
  <c r="CZ258" i="71" s="1"/>
  <c r="BM258" i="71"/>
  <c r="CY258" i="71" s="1"/>
  <c r="BL258" i="71"/>
  <c r="CX258" i="71" s="1"/>
  <c r="BK258" i="71"/>
  <c r="CW258" i="71" s="1"/>
  <c r="BJ258" i="71"/>
  <c r="CV258" i="71" s="1"/>
  <c r="BI258" i="71"/>
  <c r="CU258" i="71" s="1"/>
  <c r="BH258" i="71"/>
  <c r="CT258" i="71" s="1"/>
  <c r="BG258" i="71"/>
  <c r="CS258" i="71" s="1"/>
  <c r="BF258" i="71"/>
  <c r="CR258" i="71" s="1"/>
  <c r="BE258" i="71"/>
  <c r="CQ258" i="71" s="1"/>
  <c r="BD258" i="71"/>
  <c r="CP258" i="71" s="1"/>
  <c r="BC258" i="71"/>
  <c r="BB258" i="71"/>
  <c r="CN258" i="71" s="1"/>
  <c r="AP258" i="71"/>
  <c r="AY258" i="71" s="1"/>
  <c r="AZ258" i="71" s="1"/>
  <c r="FD257" i="71"/>
  <c r="FC257" i="71"/>
  <c r="FB257" i="71"/>
  <c r="FA257" i="71"/>
  <c r="EZ257" i="71"/>
  <c r="EY257" i="71"/>
  <c r="EX257" i="71"/>
  <c r="EW257" i="71"/>
  <c r="EV257" i="71"/>
  <c r="EU257" i="71"/>
  <c r="ET257" i="71"/>
  <c r="ES257" i="71"/>
  <c r="ER257" i="71"/>
  <c r="EQ257" i="71"/>
  <c r="EP257" i="71"/>
  <c r="EO257" i="71"/>
  <c r="EN257" i="71"/>
  <c r="EM257" i="71"/>
  <c r="EL257" i="71"/>
  <c r="EK257" i="71"/>
  <c r="EJ257" i="71"/>
  <c r="EI257" i="71"/>
  <c r="EH257" i="71"/>
  <c r="EG257" i="71"/>
  <c r="EF257" i="71"/>
  <c r="EE257" i="71"/>
  <c r="ED257" i="71"/>
  <c r="EC257" i="71"/>
  <c r="EB257" i="71"/>
  <c r="EA257" i="71"/>
  <c r="DY257" i="71"/>
  <c r="CL257" i="71"/>
  <c r="DX257" i="71" s="1"/>
  <c r="CK257" i="71"/>
  <c r="DW257" i="71" s="1"/>
  <c r="CJ257" i="71"/>
  <c r="DV257" i="71" s="1"/>
  <c r="CI257" i="71"/>
  <c r="DU257" i="71" s="1"/>
  <c r="CH257" i="71"/>
  <c r="DT257" i="71" s="1"/>
  <c r="CG257" i="71"/>
  <c r="DS257" i="71" s="1"/>
  <c r="CE257" i="71"/>
  <c r="DQ257" i="71" s="1"/>
  <c r="CD257" i="71"/>
  <c r="DP257" i="71" s="1"/>
  <c r="CC257" i="71"/>
  <c r="DO257" i="71" s="1"/>
  <c r="CB257" i="71"/>
  <c r="DN257" i="71" s="1"/>
  <c r="CA257" i="71"/>
  <c r="DM257" i="71" s="1"/>
  <c r="BZ257" i="71"/>
  <c r="DL257" i="71" s="1"/>
  <c r="BY257" i="71"/>
  <c r="DK257" i="71" s="1"/>
  <c r="BX257" i="71"/>
  <c r="DJ257" i="71" s="1"/>
  <c r="BW257" i="71"/>
  <c r="DI257" i="71" s="1"/>
  <c r="BV257" i="71"/>
  <c r="DH257" i="71" s="1"/>
  <c r="BU257" i="71"/>
  <c r="DG257" i="71" s="1"/>
  <c r="BT257" i="71"/>
  <c r="DF257" i="71" s="1"/>
  <c r="BS257" i="71"/>
  <c r="DE257" i="71" s="1"/>
  <c r="BR257" i="71"/>
  <c r="DD257" i="71" s="1"/>
  <c r="BQ257" i="71"/>
  <c r="DC257" i="71" s="1"/>
  <c r="BP257" i="71"/>
  <c r="DB257" i="71" s="1"/>
  <c r="BO257" i="71"/>
  <c r="DA257" i="71" s="1"/>
  <c r="BN257" i="71"/>
  <c r="CZ257" i="71" s="1"/>
  <c r="BM257" i="71"/>
  <c r="CY257" i="71" s="1"/>
  <c r="BL257" i="71"/>
  <c r="CX257" i="71" s="1"/>
  <c r="BK257" i="71"/>
  <c r="CW257" i="71" s="1"/>
  <c r="BJ257" i="71"/>
  <c r="CV257" i="71" s="1"/>
  <c r="BI257" i="71"/>
  <c r="CU257" i="71" s="1"/>
  <c r="BH257" i="71"/>
  <c r="CT257" i="71" s="1"/>
  <c r="BG257" i="71"/>
  <c r="CS257" i="71" s="1"/>
  <c r="BF257" i="71"/>
  <c r="CR257" i="71" s="1"/>
  <c r="BE257" i="71"/>
  <c r="CQ257" i="71" s="1"/>
  <c r="BD257" i="71"/>
  <c r="CP257" i="71" s="1"/>
  <c r="BC257" i="71"/>
  <c r="CO257" i="71" s="1"/>
  <c r="BB257" i="71"/>
  <c r="CN257" i="71" s="1"/>
  <c r="AP257" i="71"/>
  <c r="AY257" i="71" s="1"/>
  <c r="AZ257" i="71" s="1"/>
  <c r="FD256" i="71"/>
  <c r="FC256" i="71"/>
  <c r="FB256" i="71"/>
  <c r="FA256" i="71"/>
  <c r="EZ256" i="71"/>
  <c r="EY256" i="71"/>
  <c r="EX256" i="71"/>
  <c r="EW256" i="71"/>
  <c r="EV256" i="71"/>
  <c r="EU256" i="71"/>
  <c r="ET256" i="71"/>
  <c r="ES256" i="71"/>
  <c r="ER256" i="71"/>
  <c r="EQ256" i="71"/>
  <c r="EP256" i="71"/>
  <c r="EO256" i="71"/>
  <c r="EN256" i="71"/>
  <c r="EM256" i="71"/>
  <c r="EL256" i="71"/>
  <c r="EK256" i="71"/>
  <c r="EJ256" i="71"/>
  <c r="EI256" i="71"/>
  <c r="EH256" i="71"/>
  <c r="EG256" i="71"/>
  <c r="EF256" i="71"/>
  <c r="EE256" i="71"/>
  <c r="ED256" i="71"/>
  <c r="EC256" i="71"/>
  <c r="EB256" i="71"/>
  <c r="EA256" i="71"/>
  <c r="DY256" i="71"/>
  <c r="CL256" i="71"/>
  <c r="DX256" i="71" s="1"/>
  <c r="CK256" i="71"/>
  <c r="DW256" i="71" s="1"/>
  <c r="CJ256" i="71"/>
  <c r="DV256" i="71" s="1"/>
  <c r="CI256" i="71"/>
  <c r="DU256" i="71" s="1"/>
  <c r="CH256" i="71"/>
  <c r="DT256" i="71" s="1"/>
  <c r="CG256" i="71"/>
  <c r="DS256" i="71" s="1"/>
  <c r="CE256" i="71"/>
  <c r="DQ256" i="71" s="1"/>
  <c r="CD256" i="71"/>
  <c r="DP256" i="71" s="1"/>
  <c r="CC256" i="71"/>
  <c r="DO256" i="71" s="1"/>
  <c r="CB256" i="71"/>
  <c r="DN256" i="71" s="1"/>
  <c r="CA256" i="71"/>
  <c r="DM256" i="71" s="1"/>
  <c r="BZ256" i="71"/>
  <c r="DL256" i="71" s="1"/>
  <c r="BY256" i="71"/>
  <c r="DK256" i="71" s="1"/>
  <c r="BX256" i="71"/>
  <c r="DJ256" i="71" s="1"/>
  <c r="BW256" i="71"/>
  <c r="DI256" i="71" s="1"/>
  <c r="BV256" i="71"/>
  <c r="DH256" i="71" s="1"/>
  <c r="BU256" i="71"/>
  <c r="DG256" i="71" s="1"/>
  <c r="BT256" i="71"/>
  <c r="DF256" i="71" s="1"/>
  <c r="BS256" i="71"/>
  <c r="DE256" i="71" s="1"/>
  <c r="BR256" i="71"/>
  <c r="DD256" i="71" s="1"/>
  <c r="BQ256" i="71"/>
  <c r="DC256" i="71" s="1"/>
  <c r="BP256" i="71"/>
  <c r="DB256" i="71" s="1"/>
  <c r="BO256" i="71"/>
  <c r="DA256" i="71" s="1"/>
  <c r="BN256" i="71"/>
  <c r="CZ256" i="71" s="1"/>
  <c r="BM256" i="71"/>
  <c r="CY256" i="71" s="1"/>
  <c r="BL256" i="71"/>
  <c r="CX256" i="71" s="1"/>
  <c r="BK256" i="71"/>
  <c r="CW256" i="71" s="1"/>
  <c r="BJ256" i="71"/>
  <c r="CV256" i="71" s="1"/>
  <c r="BI256" i="71"/>
  <c r="CU256" i="71" s="1"/>
  <c r="BH256" i="71"/>
  <c r="CT256" i="71" s="1"/>
  <c r="BG256" i="71"/>
  <c r="CS256" i="71" s="1"/>
  <c r="BF256" i="71"/>
  <c r="CR256" i="71" s="1"/>
  <c r="BE256" i="71"/>
  <c r="CQ256" i="71" s="1"/>
  <c r="BD256" i="71"/>
  <c r="CP256" i="71" s="1"/>
  <c r="BC256" i="71"/>
  <c r="CO256" i="71" s="1"/>
  <c r="BB256" i="71"/>
  <c r="CN256" i="71" s="1"/>
  <c r="AP256" i="71"/>
  <c r="AY256" i="71" s="1"/>
  <c r="AZ256" i="71" s="1"/>
  <c r="FD255" i="71"/>
  <c r="FC255" i="71"/>
  <c r="FB255" i="71"/>
  <c r="FA255" i="71"/>
  <c r="EZ255" i="71"/>
  <c r="EY255" i="71"/>
  <c r="EX255" i="71"/>
  <c r="EW255" i="71"/>
  <c r="EV255" i="71"/>
  <c r="EU255" i="71"/>
  <c r="ET255" i="71"/>
  <c r="ES255" i="71"/>
  <c r="ER255" i="71"/>
  <c r="EQ255" i="71"/>
  <c r="EP255" i="71"/>
  <c r="EO255" i="71"/>
  <c r="EN255" i="71"/>
  <c r="EM255" i="71"/>
  <c r="EL255" i="71"/>
  <c r="EK255" i="71"/>
  <c r="EJ255" i="71"/>
  <c r="EI255" i="71"/>
  <c r="EH255" i="71"/>
  <c r="EG255" i="71"/>
  <c r="EF255" i="71"/>
  <c r="EE255" i="71"/>
  <c r="ED255" i="71"/>
  <c r="EC255" i="71"/>
  <c r="EB255" i="71"/>
  <c r="EA255" i="71"/>
  <c r="DY255" i="71"/>
  <c r="CL255" i="71"/>
  <c r="DX255" i="71" s="1"/>
  <c r="CK255" i="71"/>
  <c r="DW255" i="71" s="1"/>
  <c r="CJ255" i="71"/>
  <c r="DV255" i="71" s="1"/>
  <c r="CI255" i="71"/>
  <c r="DU255" i="71" s="1"/>
  <c r="CH255" i="71"/>
  <c r="DT255" i="71" s="1"/>
  <c r="CG255" i="71"/>
  <c r="DS255" i="71" s="1"/>
  <c r="CE255" i="71"/>
  <c r="DQ255" i="71" s="1"/>
  <c r="CD255" i="71"/>
  <c r="DP255" i="71" s="1"/>
  <c r="CC255" i="71"/>
  <c r="DO255" i="71" s="1"/>
  <c r="CB255" i="71"/>
  <c r="DN255" i="71" s="1"/>
  <c r="CA255" i="71"/>
  <c r="DM255" i="71" s="1"/>
  <c r="BZ255" i="71"/>
  <c r="DL255" i="71" s="1"/>
  <c r="BY255" i="71"/>
  <c r="DK255" i="71" s="1"/>
  <c r="BX255" i="71"/>
  <c r="DJ255" i="71" s="1"/>
  <c r="BW255" i="71"/>
  <c r="DI255" i="71" s="1"/>
  <c r="BV255" i="71"/>
  <c r="DH255" i="71" s="1"/>
  <c r="BU255" i="71"/>
  <c r="DG255" i="71" s="1"/>
  <c r="BT255" i="71"/>
  <c r="DF255" i="71" s="1"/>
  <c r="BS255" i="71"/>
  <c r="DE255" i="71" s="1"/>
  <c r="BR255" i="71"/>
  <c r="DD255" i="71" s="1"/>
  <c r="BQ255" i="71"/>
  <c r="DC255" i="71" s="1"/>
  <c r="BP255" i="71"/>
  <c r="DB255" i="71" s="1"/>
  <c r="BO255" i="71"/>
  <c r="DA255" i="71" s="1"/>
  <c r="BN255" i="71"/>
  <c r="CZ255" i="71" s="1"/>
  <c r="BM255" i="71"/>
  <c r="CY255" i="71" s="1"/>
  <c r="BL255" i="71"/>
  <c r="CX255" i="71" s="1"/>
  <c r="BK255" i="71"/>
  <c r="CW255" i="71" s="1"/>
  <c r="BJ255" i="71"/>
  <c r="CV255" i="71" s="1"/>
  <c r="BI255" i="71"/>
  <c r="CU255" i="71" s="1"/>
  <c r="BH255" i="71"/>
  <c r="CT255" i="71" s="1"/>
  <c r="BG255" i="71"/>
  <c r="CS255" i="71" s="1"/>
  <c r="BF255" i="71"/>
  <c r="CR255" i="71" s="1"/>
  <c r="BE255" i="71"/>
  <c r="CQ255" i="71" s="1"/>
  <c r="BD255" i="71"/>
  <c r="CP255" i="71" s="1"/>
  <c r="BC255" i="71"/>
  <c r="CO255" i="71" s="1"/>
  <c r="BB255" i="71"/>
  <c r="CN255" i="71" s="1"/>
  <c r="AP255" i="71"/>
  <c r="AY255" i="71" s="1"/>
  <c r="AZ255" i="71" s="1"/>
  <c r="FD254" i="71"/>
  <c r="FC254" i="71"/>
  <c r="FB254" i="71"/>
  <c r="FA254" i="71"/>
  <c r="EZ254" i="71"/>
  <c r="EY254" i="71"/>
  <c r="EX254" i="71"/>
  <c r="EW254" i="71"/>
  <c r="EV254" i="71"/>
  <c r="EU254" i="71"/>
  <c r="ET254" i="71"/>
  <c r="ES254" i="71"/>
  <c r="ER254" i="71"/>
  <c r="EQ254" i="71"/>
  <c r="EP254" i="71"/>
  <c r="EO254" i="71"/>
  <c r="EN254" i="71"/>
  <c r="EM254" i="71"/>
  <c r="EL254" i="71"/>
  <c r="EK254" i="71"/>
  <c r="EJ254" i="71"/>
  <c r="EI254" i="71"/>
  <c r="EH254" i="71"/>
  <c r="EG254" i="71"/>
  <c r="EF254" i="71"/>
  <c r="EE254" i="71"/>
  <c r="ED254" i="71"/>
  <c r="EC254" i="71"/>
  <c r="EB254" i="71"/>
  <c r="EA254" i="71"/>
  <c r="DY254" i="71"/>
  <c r="CL254" i="71"/>
  <c r="DX254" i="71" s="1"/>
  <c r="CK254" i="71"/>
  <c r="DW254" i="71" s="1"/>
  <c r="CJ254" i="71"/>
  <c r="DV254" i="71" s="1"/>
  <c r="CI254" i="71"/>
  <c r="DU254" i="71" s="1"/>
  <c r="CH254" i="71"/>
  <c r="DT254" i="71" s="1"/>
  <c r="CG254" i="71"/>
  <c r="DS254" i="71" s="1"/>
  <c r="CE254" i="71"/>
  <c r="DQ254" i="71" s="1"/>
  <c r="CD254" i="71"/>
  <c r="DP254" i="71" s="1"/>
  <c r="CC254" i="71"/>
  <c r="DO254" i="71" s="1"/>
  <c r="CB254" i="71"/>
  <c r="DN254" i="71" s="1"/>
  <c r="CA254" i="71"/>
  <c r="DM254" i="71" s="1"/>
  <c r="BZ254" i="71"/>
  <c r="DL254" i="71" s="1"/>
  <c r="BY254" i="71"/>
  <c r="DK254" i="71" s="1"/>
  <c r="BX254" i="71"/>
  <c r="DJ254" i="71" s="1"/>
  <c r="BW254" i="71"/>
  <c r="DI254" i="71" s="1"/>
  <c r="BV254" i="71"/>
  <c r="DH254" i="71" s="1"/>
  <c r="BU254" i="71"/>
  <c r="DG254" i="71" s="1"/>
  <c r="BT254" i="71"/>
  <c r="DF254" i="71" s="1"/>
  <c r="BS254" i="71"/>
  <c r="DE254" i="71" s="1"/>
  <c r="BR254" i="71"/>
  <c r="DD254" i="71" s="1"/>
  <c r="BQ254" i="71"/>
  <c r="DC254" i="71" s="1"/>
  <c r="BP254" i="71"/>
  <c r="DB254" i="71" s="1"/>
  <c r="BO254" i="71"/>
  <c r="DA254" i="71" s="1"/>
  <c r="BN254" i="71"/>
  <c r="CZ254" i="71" s="1"/>
  <c r="BM254" i="71"/>
  <c r="CY254" i="71" s="1"/>
  <c r="BL254" i="71"/>
  <c r="CX254" i="71" s="1"/>
  <c r="BK254" i="71"/>
  <c r="CW254" i="71" s="1"/>
  <c r="BJ254" i="71"/>
  <c r="CV254" i="71" s="1"/>
  <c r="BI254" i="71"/>
  <c r="CU254" i="71" s="1"/>
  <c r="BH254" i="71"/>
  <c r="CT254" i="71" s="1"/>
  <c r="BG254" i="71"/>
  <c r="CS254" i="71" s="1"/>
  <c r="BF254" i="71"/>
  <c r="CR254" i="71" s="1"/>
  <c r="BE254" i="71"/>
  <c r="CQ254" i="71" s="1"/>
  <c r="BD254" i="71"/>
  <c r="CP254" i="71" s="1"/>
  <c r="BC254" i="71"/>
  <c r="CO254" i="71" s="1"/>
  <c r="BB254" i="71"/>
  <c r="CN254" i="71" s="1"/>
  <c r="AP254" i="71"/>
  <c r="AY254" i="71" s="1"/>
  <c r="AZ254" i="71" s="1"/>
  <c r="FD253" i="71"/>
  <c r="FC253" i="71"/>
  <c r="FB253" i="71"/>
  <c r="FA253" i="71"/>
  <c r="EZ253" i="71"/>
  <c r="EY253" i="71"/>
  <c r="EX253" i="71"/>
  <c r="EW253" i="71"/>
  <c r="EV253" i="71"/>
  <c r="EU253" i="71"/>
  <c r="ET253" i="71"/>
  <c r="ES253" i="71"/>
  <c r="ER253" i="71"/>
  <c r="EQ253" i="71"/>
  <c r="EP253" i="71"/>
  <c r="EO253" i="71"/>
  <c r="EN253" i="71"/>
  <c r="EM253" i="71"/>
  <c r="EL253" i="71"/>
  <c r="EK253" i="71"/>
  <c r="EJ253" i="71"/>
  <c r="EI253" i="71"/>
  <c r="EH253" i="71"/>
  <c r="EG253" i="71"/>
  <c r="EF253" i="71"/>
  <c r="EE253" i="71"/>
  <c r="ED253" i="71"/>
  <c r="EC253" i="71"/>
  <c r="EB253" i="71"/>
  <c r="EA253" i="71"/>
  <c r="DY253" i="71"/>
  <c r="CL253" i="71"/>
  <c r="DX253" i="71" s="1"/>
  <c r="CK253" i="71"/>
  <c r="DW253" i="71" s="1"/>
  <c r="CJ253" i="71"/>
  <c r="DV253" i="71" s="1"/>
  <c r="CI253" i="71"/>
  <c r="DU253" i="71" s="1"/>
  <c r="CH253" i="71"/>
  <c r="DT253" i="71" s="1"/>
  <c r="CG253" i="71"/>
  <c r="DS253" i="71" s="1"/>
  <c r="CE253" i="71"/>
  <c r="DQ253" i="71" s="1"/>
  <c r="CD253" i="71"/>
  <c r="DP253" i="71" s="1"/>
  <c r="CC253" i="71"/>
  <c r="DO253" i="71" s="1"/>
  <c r="CB253" i="71"/>
  <c r="DN253" i="71" s="1"/>
  <c r="CA253" i="71"/>
  <c r="DM253" i="71" s="1"/>
  <c r="BZ253" i="71"/>
  <c r="DL253" i="71" s="1"/>
  <c r="BY253" i="71"/>
  <c r="DK253" i="71" s="1"/>
  <c r="BX253" i="71"/>
  <c r="DJ253" i="71" s="1"/>
  <c r="BW253" i="71"/>
  <c r="DI253" i="71" s="1"/>
  <c r="BV253" i="71"/>
  <c r="DH253" i="71" s="1"/>
  <c r="BU253" i="71"/>
  <c r="DG253" i="71" s="1"/>
  <c r="BT253" i="71"/>
  <c r="DF253" i="71" s="1"/>
  <c r="BS253" i="71"/>
  <c r="DE253" i="71" s="1"/>
  <c r="BR253" i="71"/>
  <c r="DD253" i="71" s="1"/>
  <c r="BQ253" i="71"/>
  <c r="DC253" i="71" s="1"/>
  <c r="BP253" i="71"/>
  <c r="DB253" i="71" s="1"/>
  <c r="BO253" i="71"/>
  <c r="DA253" i="71" s="1"/>
  <c r="BN253" i="71"/>
  <c r="CZ253" i="71" s="1"/>
  <c r="BM253" i="71"/>
  <c r="CY253" i="71" s="1"/>
  <c r="BL253" i="71"/>
  <c r="CX253" i="71" s="1"/>
  <c r="BK253" i="71"/>
  <c r="CW253" i="71" s="1"/>
  <c r="BJ253" i="71"/>
  <c r="CV253" i="71" s="1"/>
  <c r="BI253" i="71"/>
  <c r="CU253" i="71" s="1"/>
  <c r="BH253" i="71"/>
  <c r="CT253" i="71" s="1"/>
  <c r="BG253" i="71"/>
  <c r="CS253" i="71" s="1"/>
  <c r="BF253" i="71"/>
  <c r="CR253" i="71" s="1"/>
  <c r="BE253" i="71"/>
  <c r="CQ253" i="71" s="1"/>
  <c r="BD253" i="71"/>
  <c r="CP253" i="71" s="1"/>
  <c r="BC253" i="71"/>
  <c r="CO253" i="71" s="1"/>
  <c r="BB253" i="71"/>
  <c r="CN253" i="71" s="1"/>
  <c r="AP253" i="71"/>
  <c r="AY253" i="71" s="1"/>
  <c r="AZ253" i="71" s="1"/>
  <c r="FD252" i="71"/>
  <c r="FC252" i="71"/>
  <c r="FB252" i="71"/>
  <c r="FA252" i="71"/>
  <c r="EZ252" i="71"/>
  <c r="EY252" i="71"/>
  <c r="EX252" i="71"/>
  <c r="EW252" i="71"/>
  <c r="EV252" i="71"/>
  <c r="EU252" i="71"/>
  <c r="ET252" i="71"/>
  <c r="ES252" i="71"/>
  <c r="ER252" i="71"/>
  <c r="EQ252" i="71"/>
  <c r="EP252" i="71"/>
  <c r="EO252" i="71"/>
  <c r="EN252" i="71"/>
  <c r="EM252" i="71"/>
  <c r="EL252" i="71"/>
  <c r="EK252" i="71"/>
  <c r="EJ252" i="71"/>
  <c r="EI252" i="71"/>
  <c r="EH252" i="71"/>
  <c r="EG252" i="71"/>
  <c r="EF252" i="71"/>
  <c r="EE252" i="71"/>
  <c r="ED252" i="71"/>
  <c r="EC252" i="71"/>
  <c r="EB252" i="71"/>
  <c r="EA252" i="71"/>
  <c r="DY252" i="71"/>
  <c r="CL252" i="71"/>
  <c r="DX252" i="71" s="1"/>
  <c r="CK252" i="71"/>
  <c r="DW252" i="71" s="1"/>
  <c r="CJ252" i="71"/>
  <c r="DV252" i="71" s="1"/>
  <c r="CI252" i="71"/>
  <c r="DU252" i="71" s="1"/>
  <c r="CH252" i="71"/>
  <c r="DT252" i="71" s="1"/>
  <c r="CG252" i="71"/>
  <c r="DS252" i="71" s="1"/>
  <c r="CE252" i="71"/>
  <c r="DQ252" i="71" s="1"/>
  <c r="CD252" i="71"/>
  <c r="DP252" i="71" s="1"/>
  <c r="CC252" i="71"/>
  <c r="DO252" i="71" s="1"/>
  <c r="CB252" i="71"/>
  <c r="DN252" i="71" s="1"/>
  <c r="CA252" i="71"/>
  <c r="DM252" i="71" s="1"/>
  <c r="BZ252" i="71"/>
  <c r="DL252" i="71" s="1"/>
  <c r="BY252" i="71"/>
  <c r="DK252" i="71" s="1"/>
  <c r="BX252" i="71"/>
  <c r="DJ252" i="71" s="1"/>
  <c r="BW252" i="71"/>
  <c r="DI252" i="71" s="1"/>
  <c r="BV252" i="71"/>
  <c r="DH252" i="71" s="1"/>
  <c r="BU252" i="71"/>
  <c r="DG252" i="71" s="1"/>
  <c r="BT252" i="71"/>
  <c r="DF252" i="71" s="1"/>
  <c r="BS252" i="71"/>
  <c r="DE252" i="71" s="1"/>
  <c r="BR252" i="71"/>
  <c r="DD252" i="71" s="1"/>
  <c r="BQ252" i="71"/>
  <c r="DC252" i="71" s="1"/>
  <c r="BP252" i="71"/>
  <c r="DB252" i="71" s="1"/>
  <c r="BO252" i="71"/>
  <c r="DA252" i="71" s="1"/>
  <c r="BN252" i="71"/>
  <c r="CZ252" i="71" s="1"/>
  <c r="BM252" i="71"/>
  <c r="CY252" i="71" s="1"/>
  <c r="BL252" i="71"/>
  <c r="CX252" i="71" s="1"/>
  <c r="BK252" i="71"/>
  <c r="CW252" i="71" s="1"/>
  <c r="BJ252" i="71"/>
  <c r="CV252" i="71" s="1"/>
  <c r="BI252" i="71"/>
  <c r="CU252" i="71" s="1"/>
  <c r="BH252" i="71"/>
  <c r="CT252" i="71" s="1"/>
  <c r="BG252" i="71"/>
  <c r="CS252" i="71" s="1"/>
  <c r="BF252" i="71"/>
  <c r="CR252" i="71" s="1"/>
  <c r="BE252" i="71"/>
  <c r="CQ252" i="71" s="1"/>
  <c r="BD252" i="71"/>
  <c r="CP252" i="71" s="1"/>
  <c r="BC252" i="71"/>
  <c r="CO252" i="71" s="1"/>
  <c r="BB252" i="71"/>
  <c r="CN252" i="71" s="1"/>
  <c r="AP252" i="71"/>
  <c r="AY252" i="71" s="1"/>
  <c r="AZ252" i="71" s="1"/>
  <c r="FD251" i="71"/>
  <c r="FC251" i="71"/>
  <c r="FB251" i="71"/>
  <c r="FA251" i="71"/>
  <c r="EZ251" i="71"/>
  <c r="EY251" i="71"/>
  <c r="EX251" i="71"/>
  <c r="EW251" i="71"/>
  <c r="EV251" i="71"/>
  <c r="EU251" i="71"/>
  <c r="ET251" i="71"/>
  <c r="ES251" i="71"/>
  <c r="ER251" i="71"/>
  <c r="EQ251" i="71"/>
  <c r="EP251" i="71"/>
  <c r="EO251" i="71"/>
  <c r="EN251" i="71"/>
  <c r="EM251" i="71"/>
  <c r="EL251" i="71"/>
  <c r="EK251" i="71"/>
  <c r="EJ251" i="71"/>
  <c r="EI251" i="71"/>
  <c r="EH251" i="71"/>
  <c r="EG251" i="71"/>
  <c r="EF251" i="71"/>
  <c r="EE251" i="71"/>
  <c r="ED251" i="71"/>
  <c r="EC251" i="71"/>
  <c r="EB251" i="71"/>
  <c r="EA251" i="71"/>
  <c r="DY251" i="71"/>
  <c r="CL251" i="71"/>
  <c r="DX251" i="71" s="1"/>
  <c r="CK251" i="71"/>
  <c r="DW251" i="71" s="1"/>
  <c r="CJ251" i="71"/>
  <c r="DV251" i="71" s="1"/>
  <c r="CI251" i="71"/>
  <c r="DU251" i="71" s="1"/>
  <c r="CH251" i="71"/>
  <c r="DT251" i="71" s="1"/>
  <c r="CG251" i="71"/>
  <c r="DS251" i="71" s="1"/>
  <c r="CE251" i="71"/>
  <c r="DQ251" i="71" s="1"/>
  <c r="CD251" i="71"/>
  <c r="DP251" i="71" s="1"/>
  <c r="CC251" i="71"/>
  <c r="DO251" i="71" s="1"/>
  <c r="CB251" i="71"/>
  <c r="DN251" i="71" s="1"/>
  <c r="CA251" i="71"/>
  <c r="DM251" i="71" s="1"/>
  <c r="BZ251" i="71"/>
  <c r="DL251" i="71" s="1"/>
  <c r="BY251" i="71"/>
  <c r="DK251" i="71" s="1"/>
  <c r="BX251" i="71"/>
  <c r="DJ251" i="71" s="1"/>
  <c r="BW251" i="71"/>
  <c r="DI251" i="71" s="1"/>
  <c r="BV251" i="71"/>
  <c r="DH251" i="71" s="1"/>
  <c r="BU251" i="71"/>
  <c r="DG251" i="71" s="1"/>
  <c r="BT251" i="71"/>
  <c r="DF251" i="71" s="1"/>
  <c r="BS251" i="71"/>
  <c r="DE251" i="71" s="1"/>
  <c r="BR251" i="71"/>
  <c r="DD251" i="71" s="1"/>
  <c r="BQ251" i="71"/>
  <c r="DC251" i="71" s="1"/>
  <c r="BP251" i="71"/>
  <c r="DB251" i="71" s="1"/>
  <c r="BO251" i="71"/>
  <c r="DA251" i="71" s="1"/>
  <c r="BN251" i="71"/>
  <c r="CZ251" i="71" s="1"/>
  <c r="BM251" i="71"/>
  <c r="CY251" i="71" s="1"/>
  <c r="BL251" i="71"/>
  <c r="CX251" i="71" s="1"/>
  <c r="BK251" i="71"/>
  <c r="CW251" i="71" s="1"/>
  <c r="BJ251" i="71"/>
  <c r="CV251" i="71" s="1"/>
  <c r="BI251" i="71"/>
  <c r="CU251" i="71" s="1"/>
  <c r="BH251" i="71"/>
  <c r="CT251" i="71" s="1"/>
  <c r="BG251" i="71"/>
  <c r="CS251" i="71" s="1"/>
  <c r="BF251" i="71"/>
  <c r="CR251" i="71" s="1"/>
  <c r="BE251" i="71"/>
  <c r="CQ251" i="71" s="1"/>
  <c r="BD251" i="71"/>
  <c r="CP251" i="71" s="1"/>
  <c r="BC251" i="71"/>
  <c r="CO251" i="71" s="1"/>
  <c r="BB251" i="71"/>
  <c r="CN251" i="71" s="1"/>
  <c r="AP251" i="71"/>
  <c r="AY251" i="71" s="1"/>
  <c r="AZ251" i="71" s="1"/>
  <c r="FD250" i="71"/>
  <c r="FC250" i="71"/>
  <c r="FB250" i="71"/>
  <c r="FA250" i="71"/>
  <c r="EZ250" i="71"/>
  <c r="EY250" i="71"/>
  <c r="EX250" i="71"/>
  <c r="EW250" i="71"/>
  <c r="EV250" i="71"/>
  <c r="EU250" i="71"/>
  <c r="ET250" i="71"/>
  <c r="ES250" i="71"/>
  <c r="ER250" i="71"/>
  <c r="EQ250" i="71"/>
  <c r="EP250" i="71"/>
  <c r="EO250" i="71"/>
  <c r="EN250" i="71"/>
  <c r="EM250" i="71"/>
  <c r="EL250" i="71"/>
  <c r="EK250" i="71"/>
  <c r="EJ250" i="71"/>
  <c r="EI250" i="71"/>
  <c r="EH250" i="71"/>
  <c r="EG250" i="71"/>
  <c r="EF250" i="71"/>
  <c r="EE250" i="71"/>
  <c r="ED250" i="71"/>
  <c r="EC250" i="71"/>
  <c r="EB250" i="71"/>
  <c r="EA250" i="71"/>
  <c r="DY250" i="71"/>
  <c r="CL250" i="71"/>
  <c r="DX250" i="71" s="1"/>
  <c r="CK250" i="71"/>
  <c r="DW250" i="71" s="1"/>
  <c r="CJ250" i="71"/>
  <c r="DV250" i="71" s="1"/>
  <c r="CI250" i="71"/>
  <c r="DU250" i="71" s="1"/>
  <c r="CH250" i="71"/>
  <c r="DT250" i="71" s="1"/>
  <c r="CG250" i="71"/>
  <c r="DS250" i="71" s="1"/>
  <c r="CE250" i="71"/>
  <c r="DQ250" i="71" s="1"/>
  <c r="CD250" i="71"/>
  <c r="DP250" i="71" s="1"/>
  <c r="CC250" i="71"/>
  <c r="DO250" i="71" s="1"/>
  <c r="CB250" i="71"/>
  <c r="DN250" i="71" s="1"/>
  <c r="CA250" i="71"/>
  <c r="DM250" i="71" s="1"/>
  <c r="BZ250" i="71"/>
  <c r="DL250" i="71" s="1"/>
  <c r="BY250" i="71"/>
  <c r="DK250" i="71" s="1"/>
  <c r="BX250" i="71"/>
  <c r="DJ250" i="71" s="1"/>
  <c r="BW250" i="71"/>
  <c r="DI250" i="71" s="1"/>
  <c r="BV250" i="71"/>
  <c r="DH250" i="71" s="1"/>
  <c r="BU250" i="71"/>
  <c r="DG250" i="71" s="1"/>
  <c r="BT250" i="71"/>
  <c r="DF250" i="71" s="1"/>
  <c r="BS250" i="71"/>
  <c r="DE250" i="71" s="1"/>
  <c r="BR250" i="71"/>
  <c r="DD250" i="71" s="1"/>
  <c r="BQ250" i="71"/>
  <c r="DC250" i="71" s="1"/>
  <c r="BP250" i="71"/>
  <c r="DB250" i="71" s="1"/>
  <c r="BO250" i="71"/>
  <c r="DA250" i="71" s="1"/>
  <c r="BN250" i="71"/>
  <c r="CZ250" i="71" s="1"/>
  <c r="BM250" i="71"/>
  <c r="CY250" i="71" s="1"/>
  <c r="BL250" i="71"/>
  <c r="CX250" i="71" s="1"/>
  <c r="BK250" i="71"/>
  <c r="CW250" i="71" s="1"/>
  <c r="BJ250" i="71"/>
  <c r="CV250" i="71" s="1"/>
  <c r="BI250" i="71"/>
  <c r="CU250" i="71" s="1"/>
  <c r="BH250" i="71"/>
  <c r="CT250" i="71" s="1"/>
  <c r="BG250" i="71"/>
  <c r="CS250" i="71" s="1"/>
  <c r="BF250" i="71"/>
  <c r="CR250" i="71" s="1"/>
  <c r="BE250" i="71"/>
  <c r="CQ250" i="71" s="1"/>
  <c r="BD250" i="71"/>
  <c r="BC250" i="71"/>
  <c r="CO250" i="71" s="1"/>
  <c r="BB250" i="71"/>
  <c r="CN250" i="71" s="1"/>
  <c r="AP250" i="71"/>
  <c r="AY250" i="71" s="1"/>
  <c r="AZ250" i="71" s="1"/>
  <c r="FD249" i="71"/>
  <c r="FC249" i="71"/>
  <c r="FB249" i="71"/>
  <c r="FA249" i="71"/>
  <c r="EZ249" i="71"/>
  <c r="EY249" i="71"/>
  <c r="EX249" i="71"/>
  <c r="EW249" i="71"/>
  <c r="EV249" i="71"/>
  <c r="EU249" i="71"/>
  <c r="ET249" i="71"/>
  <c r="ES249" i="71"/>
  <c r="ER249" i="71"/>
  <c r="EQ249" i="71"/>
  <c r="EP249" i="71"/>
  <c r="EO249" i="71"/>
  <c r="EN249" i="71"/>
  <c r="EM249" i="71"/>
  <c r="EL249" i="71"/>
  <c r="EK249" i="71"/>
  <c r="EJ249" i="71"/>
  <c r="EI249" i="71"/>
  <c r="EH249" i="71"/>
  <c r="EG249" i="71"/>
  <c r="EF249" i="71"/>
  <c r="EE249" i="71"/>
  <c r="ED249" i="71"/>
  <c r="EC249" i="71"/>
  <c r="EB249" i="71"/>
  <c r="EA249" i="71"/>
  <c r="DY249" i="71"/>
  <c r="CL249" i="71"/>
  <c r="DX249" i="71" s="1"/>
  <c r="CK249" i="71"/>
  <c r="DW249" i="71" s="1"/>
  <c r="CJ249" i="71"/>
  <c r="DV249" i="71" s="1"/>
  <c r="CI249" i="71"/>
  <c r="DU249" i="71" s="1"/>
  <c r="CH249" i="71"/>
  <c r="DT249" i="71" s="1"/>
  <c r="CG249" i="71"/>
  <c r="DS249" i="71" s="1"/>
  <c r="CE249" i="71"/>
  <c r="DQ249" i="71" s="1"/>
  <c r="CD249" i="71"/>
  <c r="DP249" i="71" s="1"/>
  <c r="CC249" i="71"/>
  <c r="DO249" i="71" s="1"/>
  <c r="CB249" i="71"/>
  <c r="DN249" i="71" s="1"/>
  <c r="CA249" i="71"/>
  <c r="DM249" i="71" s="1"/>
  <c r="BZ249" i="71"/>
  <c r="DL249" i="71" s="1"/>
  <c r="BY249" i="71"/>
  <c r="DK249" i="71" s="1"/>
  <c r="BX249" i="71"/>
  <c r="DJ249" i="71" s="1"/>
  <c r="BW249" i="71"/>
  <c r="DI249" i="71" s="1"/>
  <c r="BV249" i="71"/>
  <c r="DH249" i="71" s="1"/>
  <c r="BU249" i="71"/>
  <c r="DG249" i="71" s="1"/>
  <c r="BT249" i="71"/>
  <c r="DF249" i="71" s="1"/>
  <c r="BS249" i="71"/>
  <c r="DE249" i="71" s="1"/>
  <c r="BR249" i="71"/>
  <c r="DD249" i="71" s="1"/>
  <c r="BQ249" i="71"/>
  <c r="DC249" i="71" s="1"/>
  <c r="BP249" i="71"/>
  <c r="DB249" i="71" s="1"/>
  <c r="BO249" i="71"/>
  <c r="DA249" i="71" s="1"/>
  <c r="BN249" i="71"/>
  <c r="CZ249" i="71" s="1"/>
  <c r="BM249" i="71"/>
  <c r="CY249" i="71" s="1"/>
  <c r="BL249" i="71"/>
  <c r="CX249" i="71" s="1"/>
  <c r="BK249" i="71"/>
  <c r="CW249" i="71" s="1"/>
  <c r="BJ249" i="71"/>
  <c r="CV249" i="71" s="1"/>
  <c r="BI249" i="71"/>
  <c r="CU249" i="71" s="1"/>
  <c r="BH249" i="71"/>
  <c r="CT249" i="71" s="1"/>
  <c r="BG249" i="71"/>
  <c r="CS249" i="71" s="1"/>
  <c r="BF249" i="71"/>
  <c r="CR249" i="71" s="1"/>
  <c r="BE249" i="71"/>
  <c r="CQ249" i="71" s="1"/>
  <c r="BD249" i="71"/>
  <c r="CP249" i="71" s="1"/>
  <c r="BC249" i="71"/>
  <c r="CO249" i="71" s="1"/>
  <c r="BB249" i="71"/>
  <c r="CN249" i="71" s="1"/>
  <c r="AP249" i="71"/>
  <c r="AY249" i="71" s="1"/>
  <c r="AZ249" i="71" s="1"/>
  <c r="FD248" i="71"/>
  <c r="FC248" i="71"/>
  <c r="FB248" i="71"/>
  <c r="FA248" i="71"/>
  <c r="EZ248" i="71"/>
  <c r="EY248" i="71"/>
  <c r="EX248" i="71"/>
  <c r="EW248" i="71"/>
  <c r="EV248" i="71"/>
  <c r="EU248" i="71"/>
  <c r="ET248" i="71"/>
  <c r="ES248" i="71"/>
  <c r="ER248" i="71"/>
  <c r="EQ248" i="71"/>
  <c r="EP248" i="71"/>
  <c r="EO248" i="71"/>
  <c r="EN248" i="71"/>
  <c r="EM248" i="71"/>
  <c r="EL248" i="71"/>
  <c r="EK248" i="71"/>
  <c r="EJ248" i="71"/>
  <c r="EI248" i="71"/>
  <c r="EH248" i="71"/>
  <c r="EG248" i="71"/>
  <c r="EF248" i="71"/>
  <c r="EE248" i="71"/>
  <c r="ED248" i="71"/>
  <c r="EC248" i="71"/>
  <c r="EB248" i="71"/>
  <c r="EA248" i="71"/>
  <c r="DY248" i="71"/>
  <c r="CL248" i="71"/>
  <c r="DX248" i="71" s="1"/>
  <c r="CK248" i="71"/>
  <c r="DW248" i="71" s="1"/>
  <c r="CJ248" i="71"/>
  <c r="DV248" i="71" s="1"/>
  <c r="CI248" i="71"/>
  <c r="DU248" i="71" s="1"/>
  <c r="CH248" i="71"/>
  <c r="DT248" i="71" s="1"/>
  <c r="CG248" i="71"/>
  <c r="DS248" i="71" s="1"/>
  <c r="CE248" i="71"/>
  <c r="DQ248" i="71" s="1"/>
  <c r="CD248" i="71"/>
  <c r="DP248" i="71" s="1"/>
  <c r="CC248" i="71"/>
  <c r="DO248" i="71" s="1"/>
  <c r="CB248" i="71"/>
  <c r="DN248" i="71" s="1"/>
  <c r="CA248" i="71"/>
  <c r="DM248" i="71" s="1"/>
  <c r="BZ248" i="71"/>
  <c r="DL248" i="71" s="1"/>
  <c r="BY248" i="71"/>
  <c r="DK248" i="71" s="1"/>
  <c r="BX248" i="71"/>
  <c r="DJ248" i="71" s="1"/>
  <c r="BW248" i="71"/>
  <c r="DI248" i="71" s="1"/>
  <c r="BV248" i="71"/>
  <c r="DH248" i="71" s="1"/>
  <c r="BU248" i="71"/>
  <c r="DG248" i="71" s="1"/>
  <c r="BT248" i="71"/>
  <c r="DF248" i="71" s="1"/>
  <c r="BS248" i="71"/>
  <c r="DE248" i="71" s="1"/>
  <c r="BR248" i="71"/>
  <c r="DD248" i="71" s="1"/>
  <c r="BQ248" i="71"/>
  <c r="DC248" i="71" s="1"/>
  <c r="BP248" i="71"/>
  <c r="DB248" i="71" s="1"/>
  <c r="BO248" i="71"/>
  <c r="DA248" i="71" s="1"/>
  <c r="BN248" i="71"/>
  <c r="CZ248" i="71" s="1"/>
  <c r="BM248" i="71"/>
  <c r="CY248" i="71" s="1"/>
  <c r="BL248" i="71"/>
  <c r="CX248" i="71" s="1"/>
  <c r="BK248" i="71"/>
  <c r="CW248" i="71" s="1"/>
  <c r="BJ248" i="71"/>
  <c r="CV248" i="71" s="1"/>
  <c r="BI248" i="71"/>
  <c r="CU248" i="71" s="1"/>
  <c r="BH248" i="71"/>
  <c r="CT248" i="71" s="1"/>
  <c r="BG248" i="71"/>
  <c r="CS248" i="71" s="1"/>
  <c r="BF248" i="71"/>
  <c r="CR248" i="71" s="1"/>
  <c r="BE248" i="71"/>
  <c r="CQ248" i="71" s="1"/>
  <c r="BD248" i="71"/>
  <c r="CP248" i="71" s="1"/>
  <c r="BC248" i="71"/>
  <c r="CO248" i="71" s="1"/>
  <c r="BB248" i="71"/>
  <c r="CN248" i="71" s="1"/>
  <c r="AP248" i="71"/>
  <c r="AY248" i="71" s="1"/>
  <c r="AZ248" i="71" s="1"/>
  <c r="FD247" i="71"/>
  <c r="FC247" i="71"/>
  <c r="FB247" i="71"/>
  <c r="FA247" i="71"/>
  <c r="EZ247" i="71"/>
  <c r="EY247" i="71"/>
  <c r="EX247" i="71"/>
  <c r="EW247" i="71"/>
  <c r="EV247" i="71"/>
  <c r="EU247" i="71"/>
  <c r="ET247" i="71"/>
  <c r="ES247" i="71"/>
  <c r="ER247" i="71"/>
  <c r="EQ247" i="71"/>
  <c r="EP247" i="71"/>
  <c r="EO247" i="71"/>
  <c r="EN247" i="71"/>
  <c r="EM247" i="71"/>
  <c r="EL247" i="71"/>
  <c r="EK247" i="71"/>
  <c r="EJ247" i="71"/>
  <c r="EI247" i="71"/>
  <c r="EH247" i="71"/>
  <c r="EG247" i="71"/>
  <c r="EF247" i="71"/>
  <c r="EE247" i="71"/>
  <c r="ED247" i="71"/>
  <c r="EC247" i="71"/>
  <c r="EB247" i="71"/>
  <c r="EA247" i="71"/>
  <c r="DY247" i="71"/>
  <c r="CL247" i="71"/>
  <c r="DX247" i="71" s="1"/>
  <c r="CK247" i="71"/>
  <c r="DW247" i="71" s="1"/>
  <c r="CJ247" i="71"/>
  <c r="DV247" i="71" s="1"/>
  <c r="CI247" i="71"/>
  <c r="DU247" i="71" s="1"/>
  <c r="CH247" i="71"/>
  <c r="DT247" i="71" s="1"/>
  <c r="CG247" i="71"/>
  <c r="DS247" i="71" s="1"/>
  <c r="CE247" i="71"/>
  <c r="DQ247" i="71" s="1"/>
  <c r="CD247" i="71"/>
  <c r="DP247" i="71" s="1"/>
  <c r="CC247" i="71"/>
  <c r="DO247" i="71" s="1"/>
  <c r="CB247" i="71"/>
  <c r="DN247" i="71" s="1"/>
  <c r="CA247" i="71"/>
  <c r="DM247" i="71" s="1"/>
  <c r="BZ247" i="71"/>
  <c r="DL247" i="71" s="1"/>
  <c r="BY247" i="71"/>
  <c r="DK247" i="71" s="1"/>
  <c r="BX247" i="71"/>
  <c r="DJ247" i="71" s="1"/>
  <c r="BW247" i="71"/>
  <c r="DI247" i="71" s="1"/>
  <c r="BV247" i="71"/>
  <c r="DH247" i="71" s="1"/>
  <c r="BU247" i="71"/>
  <c r="DG247" i="71" s="1"/>
  <c r="BT247" i="71"/>
  <c r="DF247" i="71" s="1"/>
  <c r="BS247" i="71"/>
  <c r="DE247" i="71" s="1"/>
  <c r="BR247" i="71"/>
  <c r="DD247" i="71" s="1"/>
  <c r="BQ247" i="71"/>
  <c r="DC247" i="71" s="1"/>
  <c r="BP247" i="71"/>
  <c r="DB247" i="71" s="1"/>
  <c r="BO247" i="71"/>
  <c r="DA247" i="71" s="1"/>
  <c r="BN247" i="71"/>
  <c r="CZ247" i="71" s="1"/>
  <c r="BM247" i="71"/>
  <c r="CY247" i="71" s="1"/>
  <c r="BL247" i="71"/>
  <c r="CX247" i="71" s="1"/>
  <c r="BK247" i="71"/>
  <c r="CW247" i="71" s="1"/>
  <c r="BJ247" i="71"/>
  <c r="CV247" i="71" s="1"/>
  <c r="BI247" i="71"/>
  <c r="CU247" i="71" s="1"/>
  <c r="BH247" i="71"/>
  <c r="CT247" i="71" s="1"/>
  <c r="BG247" i="71"/>
  <c r="CS247" i="71" s="1"/>
  <c r="BF247" i="71"/>
  <c r="CR247" i="71" s="1"/>
  <c r="BE247" i="71"/>
  <c r="CQ247" i="71" s="1"/>
  <c r="BD247" i="71"/>
  <c r="CP247" i="71" s="1"/>
  <c r="BC247" i="71"/>
  <c r="CO247" i="71" s="1"/>
  <c r="BB247" i="71"/>
  <c r="CN247" i="71" s="1"/>
  <c r="AP247" i="71"/>
  <c r="AY247" i="71" s="1"/>
  <c r="AZ247" i="71" s="1"/>
  <c r="FD246" i="71"/>
  <c r="FC246" i="71"/>
  <c r="FB246" i="71"/>
  <c r="FA246" i="71"/>
  <c r="EZ246" i="71"/>
  <c r="EY246" i="71"/>
  <c r="EX246" i="71"/>
  <c r="EW246" i="71"/>
  <c r="EV246" i="71"/>
  <c r="EU246" i="71"/>
  <c r="ET246" i="71"/>
  <c r="ES246" i="71"/>
  <c r="ER246" i="71"/>
  <c r="EQ246" i="71"/>
  <c r="EP246" i="71"/>
  <c r="EO246" i="71"/>
  <c r="EN246" i="71"/>
  <c r="EM246" i="71"/>
  <c r="EL246" i="71"/>
  <c r="EK246" i="71"/>
  <c r="EJ246" i="71"/>
  <c r="EI246" i="71"/>
  <c r="EH246" i="71"/>
  <c r="EG246" i="71"/>
  <c r="EF246" i="71"/>
  <c r="EE246" i="71"/>
  <c r="ED246" i="71"/>
  <c r="EC246" i="71"/>
  <c r="EB246" i="71"/>
  <c r="EA246" i="71"/>
  <c r="DY246" i="71"/>
  <c r="CL246" i="71"/>
  <c r="DX246" i="71" s="1"/>
  <c r="CK246" i="71"/>
  <c r="DW246" i="71" s="1"/>
  <c r="CJ246" i="71"/>
  <c r="DV246" i="71" s="1"/>
  <c r="CI246" i="71"/>
  <c r="DU246" i="71" s="1"/>
  <c r="CH246" i="71"/>
  <c r="DT246" i="71" s="1"/>
  <c r="CG246" i="71"/>
  <c r="DS246" i="71" s="1"/>
  <c r="CE246" i="71"/>
  <c r="DQ246" i="71" s="1"/>
  <c r="CD246" i="71"/>
  <c r="DP246" i="71" s="1"/>
  <c r="CC246" i="71"/>
  <c r="DO246" i="71" s="1"/>
  <c r="CB246" i="71"/>
  <c r="DN246" i="71" s="1"/>
  <c r="CA246" i="71"/>
  <c r="DM246" i="71" s="1"/>
  <c r="BZ246" i="71"/>
  <c r="DL246" i="71" s="1"/>
  <c r="BY246" i="71"/>
  <c r="DK246" i="71" s="1"/>
  <c r="BX246" i="71"/>
  <c r="DJ246" i="71" s="1"/>
  <c r="BW246" i="71"/>
  <c r="DI246" i="71" s="1"/>
  <c r="BV246" i="71"/>
  <c r="DH246" i="71" s="1"/>
  <c r="BU246" i="71"/>
  <c r="DG246" i="71" s="1"/>
  <c r="BT246" i="71"/>
  <c r="DF246" i="71" s="1"/>
  <c r="BS246" i="71"/>
  <c r="DE246" i="71" s="1"/>
  <c r="BR246" i="71"/>
  <c r="DD246" i="71" s="1"/>
  <c r="BQ246" i="71"/>
  <c r="DC246" i="71" s="1"/>
  <c r="BP246" i="71"/>
  <c r="DB246" i="71" s="1"/>
  <c r="BO246" i="71"/>
  <c r="DA246" i="71" s="1"/>
  <c r="BN246" i="71"/>
  <c r="CZ246" i="71" s="1"/>
  <c r="BM246" i="71"/>
  <c r="CY246" i="71" s="1"/>
  <c r="BL246" i="71"/>
  <c r="CX246" i="71" s="1"/>
  <c r="BK246" i="71"/>
  <c r="CW246" i="71" s="1"/>
  <c r="BJ246" i="71"/>
  <c r="CV246" i="71" s="1"/>
  <c r="BI246" i="71"/>
  <c r="CU246" i="71" s="1"/>
  <c r="BH246" i="71"/>
  <c r="CT246" i="71" s="1"/>
  <c r="BG246" i="71"/>
  <c r="CS246" i="71" s="1"/>
  <c r="BF246" i="71"/>
  <c r="CR246" i="71" s="1"/>
  <c r="BE246" i="71"/>
  <c r="CQ246" i="71" s="1"/>
  <c r="BD246" i="71"/>
  <c r="BC246" i="71"/>
  <c r="CO246" i="71" s="1"/>
  <c r="BB246" i="71"/>
  <c r="CN246" i="71" s="1"/>
  <c r="AP246" i="71"/>
  <c r="AY246" i="71" s="1"/>
  <c r="AZ246" i="71" s="1"/>
  <c r="FD245" i="71"/>
  <c r="FC245" i="71"/>
  <c r="FB245" i="71"/>
  <c r="FA245" i="71"/>
  <c r="EZ245" i="71"/>
  <c r="EY245" i="71"/>
  <c r="EX245" i="71"/>
  <c r="EW245" i="71"/>
  <c r="EV245" i="71"/>
  <c r="EU245" i="71"/>
  <c r="ET245" i="71"/>
  <c r="ES245" i="71"/>
  <c r="ER245" i="71"/>
  <c r="EQ245" i="71"/>
  <c r="EP245" i="71"/>
  <c r="EO245" i="71"/>
  <c r="EN245" i="71"/>
  <c r="EM245" i="71"/>
  <c r="EL245" i="71"/>
  <c r="EK245" i="71"/>
  <c r="EJ245" i="71"/>
  <c r="EI245" i="71"/>
  <c r="EH245" i="71"/>
  <c r="EG245" i="71"/>
  <c r="EF245" i="71"/>
  <c r="EE245" i="71"/>
  <c r="ED245" i="71"/>
  <c r="EC245" i="71"/>
  <c r="EB245" i="71"/>
  <c r="EA245" i="71"/>
  <c r="DY245" i="71"/>
  <c r="CL245" i="71"/>
  <c r="DX245" i="71" s="1"/>
  <c r="CK245" i="71"/>
  <c r="DW245" i="71" s="1"/>
  <c r="CJ245" i="71"/>
  <c r="DV245" i="71" s="1"/>
  <c r="CI245" i="71"/>
  <c r="DU245" i="71" s="1"/>
  <c r="CH245" i="71"/>
  <c r="DT245" i="71" s="1"/>
  <c r="CG245" i="71"/>
  <c r="DS245" i="71" s="1"/>
  <c r="CE245" i="71"/>
  <c r="DQ245" i="71" s="1"/>
  <c r="CD245" i="71"/>
  <c r="DP245" i="71" s="1"/>
  <c r="CC245" i="71"/>
  <c r="DO245" i="71" s="1"/>
  <c r="CB245" i="71"/>
  <c r="DN245" i="71" s="1"/>
  <c r="CA245" i="71"/>
  <c r="DM245" i="71" s="1"/>
  <c r="BZ245" i="71"/>
  <c r="DL245" i="71" s="1"/>
  <c r="BY245" i="71"/>
  <c r="DK245" i="71" s="1"/>
  <c r="BX245" i="71"/>
  <c r="DJ245" i="71" s="1"/>
  <c r="BW245" i="71"/>
  <c r="DI245" i="71" s="1"/>
  <c r="BV245" i="71"/>
  <c r="DH245" i="71" s="1"/>
  <c r="BU245" i="71"/>
  <c r="DG245" i="71" s="1"/>
  <c r="BT245" i="71"/>
  <c r="DF245" i="71" s="1"/>
  <c r="BS245" i="71"/>
  <c r="DE245" i="71" s="1"/>
  <c r="BR245" i="71"/>
  <c r="DD245" i="71" s="1"/>
  <c r="BQ245" i="71"/>
  <c r="DC245" i="71" s="1"/>
  <c r="BP245" i="71"/>
  <c r="DB245" i="71" s="1"/>
  <c r="BO245" i="71"/>
  <c r="DA245" i="71" s="1"/>
  <c r="BN245" i="71"/>
  <c r="CZ245" i="71" s="1"/>
  <c r="BM245" i="71"/>
  <c r="CY245" i="71" s="1"/>
  <c r="BL245" i="71"/>
  <c r="CX245" i="71" s="1"/>
  <c r="BK245" i="71"/>
  <c r="CW245" i="71" s="1"/>
  <c r="BJ245" i="71"/>
  <c r="CV245" i="71" s="1"/>
  <c r="BI245" i="71"/>
  <c r="CU245" i="71" s="1"/>
  <c r="BH245" i="71"/>
  <c r="CT245" i="71" s="1"/>
  <c r="BG245" i="71"/>
  <c r="CS245" i="71" s="1"/>
  <c r="BF245" i="71"/>
  <c r="CR245" i="71" s="1"/>
  <c r="BE245" i="71"/>
  <c r="CQ245" i="71" s="1"/>
  <c r="BD245" i="71"/>
  <c r="CP245" i="71" s="1"/>
  <c r="BC245" i="71"/>
  <c r="CO245" i="71" s="1"/>
  <c r="BB245" i="71"/>
  <c r="AP245" i="71"/>
  <c r="AY245" i="71" s="1"/>
  <c r="AZ245" i="71" s="1"/>
  <c r="FD244" i="71"/>
  <c r="FC244" i="71"/>
  <c r="FB244" i="71"/>
  <c r="FA244" i="71"/>
  <c r="EZ244" i="71"/>
  <c r="EY244" i="71"/>
  <c r="EX244" i="71"/>
  <c r="EW244" i="71"/>
  <c r="EV244" i="71"/>
  <c r="EU244" i="71"/>
  <c r="ET244" i="71"/>
  <c r="ES244" i="71"/>
  <c r="ER244" i="71"/>
  <c r="EQ244" i="71"/>
  <c r="EP244" i="71"/>
  <c r="EO244" i="71"/>
  <c r="EN244" i="71"/>
  <c r="EM244" i="71"/>
  <c r="EL244" i="71"/>
  <c r="EK244" i="71"/>
  <c r="EJ244" i="71"/>
  <c r="EI244" i="71"/>
  <c r="EH244" i="71"/>
  <c r="EG244" i="71"/>
  <c r="EF244" i="71"/>
  <c r="EE244" i="71"/>
  <c r="ED244" i="71"/>
  <c r="EC244" i="71"/>
  <c r="EB244" i="71"/>
  <c r="EA244" i="71"/>
  <c r="DY244" i="71"/>
  <c r="CL244" i="71"/>
  <c r="DX244" i="71" s="1"/>
  <c r="CK244" i="71"/>
  <c r="DW244" i="71" s="1"/>
  <c r="CJ244" i="71"/>
  <c r="DV244" i="71" s="1"/>
  <c r="CI244" i="71"/>
  <c r="DU244" i="71" s="1"/>
  <c r="CH244" i="71"/>
  <c r="DT244" i="71" s="1"/>
  <c r="CG244" i="71"/>
  <c r="DS244" i="71" s="1"/>
  <c r="CE244" i="71"/>
  <c r="DQ244" i="71" s="1"/>
  <c r="CD244" i="71"/>
  <c r="DP244" i="71" s="1"/>
  <c r="CC244" i="71"/>
  <c r="DO244" i="71" s="1"/>
  <c r="CB244" i="71"/>
  <c r="DN244" i="71" s="1"/>
  <c r="CA244" i="71"/>
  <c r="DM244" i="71" s="1"/>
  <c r="BZ244" i="71"/>
  <c r="DL244" i="71" s="1"/>
  <c r="BY244" i="71"/>
  <c r="DK244" i="71" s="1"/>
  <c r="BX244" i="71"/>
  <c r="DJ244" i="71" s="1"/>
  <c r="BW244" i="71"/>
  <c r="DI244" i="71" s="1"/>
  <c r="BV244" i="71"/>
  <c r="DH244" i="71" s="1"/>
  <c r="BU244" i="71"/>
  <c r="DG244" i="71" s="1"/>
  <c r="BT244" i="71"/>
  <c r="DF244" i="71" s="1"/>
  <c r="BS244" i="71"/>
  <c r="DE244" i="71" s="1"/>
  <c r="BR244" i="71"/>
  <c r="DD244" i="71" s="1"/>
  <c r="BQ244" i="71"/>
  <c r="DC244" i="71" s="1"/>
  <c r="BP244" i="71"/>
  <c r="DB244" i="71" s="1"/>
  <c r="BO244" i="71"/>
  <c r="DA244" i="71" s="1"/>
  <c r="BN244" i="71"/>
  <c r="CZ244" i="71" s="1"/>
  <c r="BM244" i="71"/>
  <c r="CY244" i="71" s="1"/>
  <c r="BL244" i="71"/>
  <c r="CX244" i="71" s="1"/>
  <c r="BK244" i="71"/>
  <c r="CW244" i="71" s="1"/>
  <c r="BJ244" i="71"/>
  <c r="CV244" i="71" s="1"/>
  <c r="BI244" i="71"/>
  <c r="CU244" i="71" s="1"/>
  <c r="BH244" i="71"/>
  <c r="CT244" i="71" s="1"/>
  <c r="BG244" i="71"/>
  <c r="CS244" i="71" s="1"/>
  <c r="BF244" i="71"/>
  <c r="CR244" i="71" s="1"/>
  <c r="BE244" i="71"/>
  <c r="CQ244" i="71" s="1"/>
  <c r="BD244" i="71"/>
  <c r="CP244" i="71" s="1"/>
  <c r="BC244" i="71"/>
  <c r="CO244" i="71" s="1"/>
  <c r="BB244" i="71"/>
  <c r="CN244" i="71" s="1"/>
  <c r="AP244" i="71"/>
  <c r="AY244" i="71" s="1"/>
  <c r="AZ244" i="71" s="1"/>
  <c r="FD243" i="71"/>
  <c r="FC243" i="71"/>
  <c r="FB243" i="71"/>
  <c r="FA243" i="71"/>
  <c r="EZ243" i="71"/>
  <c r="EY243" i="71"/>
  <c r="EX243" i="71"/>
  <c r="EW243" i="71"/>
  <c r="EV243" i="71"/>
  <c r="EU243" i="71"/>
  <c r="ET243" i="71"/>
  <c r="ES243" i="71"/>
  <c r="ER243" i="71"/>
  <c r="EQ243" i="71"/>
  <c r="EP243" i="71"/>
  <c r="EO243" i="71"/>
  <c r="EN243" i="71"/>
  <c r="EM243" i="71"/>
  <c r="EL243" i="71"/>
  <c r="EK243" i="71"/>
  <c r="EJ243" i="71"/>
  <c r="EI243" i="71"/>
  <c r="EH243" i="71"/>
  <c r="EG243" i="71"/>
  <c r="EF243" i="71"/>
  <c r="EE243" i="71"/>
  <c r="ED243" i="71"/>
  <c r="EC243" i="71"/>
  <c r="EB243" i="71"/>
  <c r="EA243" i="71"/>
  <c r="DY243" i="71"/>
  <c r="CL243" i="71"/>
  <c r="DX243" i="71" s="1"/>
  <c r="CK243" i="71"/>
  <c r="DW243" i="71" s="1"/>
  <c r="CJ243" i="71"/>
  <c r="DV243" i="71" s="1"/>
  <c r="CI243" i="71"/>
  <c r="DU243" i="71" s="1"/>
  <c r="CH243" i="71"/>
  <c r="DT243" i="71" s="1"/>
  <c r="CG243" i="71"/>
  <c r="DS243" i="71" s="1"/>
  <c r="CE243" i="71"/>
  <c r="DQ243" i="71" s="1"/>
  <c r="CD243" i="71"/>
  <c r="DP243" i="71" s="1"/>
  <c r="CC243" i="71"/>
  <c r="DO243" i="71" s="1"/>
  <c r="CB243" i="71"/>
  <c r="DN243" i="71" s="1"/>
  <c r="CA243" i="71"/>
  <c r="DM243" i="71" s="1"/>
  <c r="BZ243" i="71"/>
  <c r="DL243" i="71" s="1"/>
  <c r="BY243" i="71"/>
  <c r="DK243" i="71" s="1"/>
  <c r="BX243" i="71"/>
  <c r="DJ243" i="71" s="1"/>
  <c r="BW243" i="71"/>
  <c r="DI243" i="71" s="1"/>
  <c r="BV243" i="71"/>
  <c r="DH243" i="71" s="1"/>
  <c r="BU243" i="71"/>
  <c r="DG243" i="71" s="1"/>
  <c r="BT243" i="71"/>
  <c r="DF243" i="71" s="1"/>
  <c r="BS243" i="71"/>
  <c r="DE243" i="71" s="1"/>
  <c r="BR243" i="71"/>
  <c r="DD243" i="71" s="1"/>
  <c r="BQ243" i="71"/>
  <c r="DC243" i="71" s="1"/>
  <c r="BP243" i="71"/>
  <c r="DB243" i="71" s="1"/>
  <c r="BO243" i="71"/>
  <c r="DA243" i="71" s="1"/>
  <c r="BN243" i="71"/>
  <c r="CZ243" i="71" s="1"/>
  <c r="BM243" i="71"/>
  <c r="CY243" i="71" s="1"/>
  <c r="BL243" i="71"/>
  <c r="CX243" i="71" s="1"/>
  <c r="BK243" i="71"/>
  <c r="CW243" i="71" s="1"/>
  <c r="BJ243" i="71"/>
  <c r="CV243" i="71" s="1"/>
  <c r="BI243" i="71"/>
  <c r="CU243" i="71" s="1"/>
  <c r="BH243" i="71"/>
  <c r="CT243" i="71" s="1"/>
  <c r="BG243" i="71"/>
  <c r="CS243" i="71" s="1"/>
  <c r="BF243" i="71"/>
  <c r="CR243" i="71" s="1"/>
  <c r="BE243" i="71"/>
  <c r="CQ243" i="71" s="1"/>
  <c r="BD243" i="71"/>
  <c r="CP243" i="71" s="1"/>
  <c r="BC243" i="71"/>
  <c r="CO243" i="71" s="1"/>
  <c r="BB243" i="71"/>
  <c r="AP243" i="71"/>
  <c r="AY243" i="71" s="1"/>
  <c r="AZ243" i="71" s="1"/>
  <c r="FD242" i="71"/>
  <c r="FC242" i="71"/>
  <c r="FB242" i="71"/>
  <c r="FA242" i="71"/>
  <c r="EZ242" i="71"/>
  <c r="EY242" i="71"/>
  <c r="EX242" i="71"/>
  <c r="EW242" i="71"/>
  <c r="EV242" i="71"/>
  <c r="EU242" i="71"/>
  <c r="ET242" i="71"/>
  <c r="ES242" i="71"/>
  <c r="ER242" i="71"/>
  <c r="EQ242" i="71"/>
  <c r="EP242" i="71"/>
  <c r="EO242" i="71"/>
  <c r="EN242" i="71"/>
  <c r="EM242" i="71"/>
  <c r="EL242" i="71"/>
  <c r="EK242" i="71"/>
  <c r="EJ242" i="71"/>
  <c r="EI242" i="71"/>
  <c r="EH242" i="71"/>
  <c r="EG242" i="71"/>
  <c r="EF242" i="71"/>
  <c r="EE242" i="71"/>
  <c r="ED242" i="71"/>
  <c r="EC242" i="71"/>
  <c r="EB242" i="71"/>
  <c r="EA242" i="71"/>
  <c r="DY242" i="71"/>
  <c r="CL242" i="71"/>
  <c r="DX242" i="71" s="1"/>
  <c r="CK242" i="71"/>
  <c r="DW242" i="71" s="1"/>
  <c r="CJ242" i="71"/>
  <c r="DV242" i="71" s="1"/>
  <c r="CI242" i="71"/>
  <c r="DU242" i="71" s="1"/>
  <c r="CH242" i="71"/>
  <c r="DT242" i="71" s="1"/>
  <c r="CG242" i="71"/>
  <c r="DS242" i="71" s="1"/>
  <c r="CE242" i="71"/>
  <c r="DQ242" i="71" s="1"/>
  <c r="CD242" i="71"/>
  <c r="DP242" i="71" s="1"/>
  <c r="CC242" i="71"/>
  <c r="DO242" i="71" s="1"/>
  <c r="CB242" i="71"/>
  <c r="DN242" i="71" s="1"/>
  <c r="CA242" i="71"/>
  <c r="DM242" i="71" s="1"/>
  <c r="BZ242" i="71"/>
  <c r="DL242" i="71" s="1"/>
  <c r="BY242" i="71"/>
  <c r="DK242" i="71" s="1"/>
  <c r="BX242" i="71"/>
  <c r="DJ242" i="71" s="1"/>
  <c r="BW242" i="71"/>
  <c r="DI242" i="71" s="1"/>
  <c r="BV242" i="71"/>
  <c r="DH242" i="71" s="1"/>
  <c r="BU242" i="71"/>
  <c r="DG242" i="71" s="1"/>
  <c r="BT242" i="71"/>
  <c r="DF242" i="71" s="1"/>
  <c r="BS242" i="71"/>
  <c r="DE242" i="71" s="1"/>
  <c r="BR242" i="71"/>
  <c r="DD242" i="71" s="1"/>
  <c r="BQ242" i="71"/>
  <c r="DC242" i="71" s="1"/>
  <c r="BP242" i="71"/>
  <c r="DB242" i="71" s="1"/>
  <c r="BO242" i="71"/>
  <c r="DA242" i="71" s="1"/>
  <c r="BN242" i="71"/>
  <c r="CZ242" i="71" s="1"/>
  <c r="BM242" i="71"/>
  <c r="CY242" i="71" s="1"/>
  <c r="BL242" i="71"/>
  <c r="CX242" i="71" s="1"/>
  <c r="BK242" i="71"/>
  <c r="CW242" i="71" s="1"/>
  <c r="BJ242" i="71"/>
  <c r="CV242" i="71" s="1"/>
  <c r="BI242" i="71"/>
  <c r="CU242" i="71" s="1"/>
  <c r="BH242" i="71"/>
  <c r="CT242" i="71" s="1"/>
  <c r="BG242" i="71"/>
  <c r="CS242" i="71" s="1"/>
  <c r="BF242" i="71"/>
  <c r="CR242" i="71" s="1"/>
  <c r="BE242" i="71"/>
  <c r="CQ242" i="71" s="1"/>
  <c r="BD242" i="71"/>
  <c r="CP242" i="71" s="1"/>
  <c r="BC242" i="71"/>
  <c r="CO242" i="71" s="1"/>
  <c r="BB242" i="71"/>
  <c r="AP242" i="71"/>
  <c r="AY242" i="71" s="1"/>
  <c r="AZ242" i="71" s="1"/>
  <c r="FD241" i="71"/>
  <c r="FC241" i="71"/>
  <c r="FB241" i="71"/>
  <c r="FA241" i="71"/>
  <c r="EZ241" i="71"/>
  <c r="EY241" i="71"/>
  <c r="EX241" i="71"/>
  <c r="EW241" i="71"/>
  <c r="EV241" i="71"/>
  <c r="EU241" i="71"/>
  <c r="ET241" i="71"/>
  <c r="ES241" i="71"/>
  <c r="ER241" i="71"/>
  <c r="EQ241" i="71"/>
  <c r="EP241" i="71"/>
  <c r="EO241" i="71"/>
  <c r="EN241" i="71"/>
  <c r="EM241" i="71"/>
  <c r="EL241" i="71"/>
  <c r="EK241" i="71"/>
  <c r="EJ241" i="71"/>
  <c r="EI241" i="71"/>
  <c r="EH241" i="71"/>
  <c r="EG241" i="71"/>
  <c r="EF241" i="71"/>
  <c r="EE241" i="71"/>
  <c r="ED241" i="71"/>
  <c r="EC241" i="71"/>
  <c r="EB241" i="71"/>
  <c r="EA241" i="71"/>
  <c r="DY241" i="71"/>
  <c r="CL241" i="71"/>
  <c r="DX241" i="71" s="1"/>
  <c r="CK241" i="71"/>
  <c r="DW241" i="71" s="1"/>
  <c r="CJ241" i="71"/>
  <c r="DV241" i="71" s="1"/>
  <c r="CI241" i="71"/>
  <c r="DU241" i="71" s="1"/>
  <c r="CH241" i="71"/>
  <c r="DT241" i="71" s="1"/>
  <c r="CG241" i="71"/>
  <c r="DS241" i="71" s="1"/>
  <c r="CE241" i="71"/>
  <c r="DQ241" i="71" s="1"/>
  <c r="CD241" i="71"/>
  <c r="DP241" i="71" s="1"/>
  <c r="CC241" i="71"/>
  <c r="DO241" i="71" s="1"/>
  <c r="CB241" i="71"/>
  <c r="DN241" i="71" s="1"/>
  <c r="CA241" i="71"/>
  <c r="DM241" i="71" s="1"/>
  <c r="BZ241" i="71"/>
  <c r="DL241" i="71" s="1"/>
  <c r="BY241" i="71"/>
  <c r="DK241" i="71" s="1"/>
  <c r="BX241" i="71"/>
  <c r="DJ241" i="71" s="1"/>
  <c r="BW241" i="71"/>
  <c r="DI241" i="71" s="1"/>
  <c r="BV241" i="71"/>
  <c r="DH241" i="71" s="1"/>
  <c r="BU241" i="71"/>
  <c r="DG241" i="71" s="1"/>
  <c r="BT241" i="71"/>
  <c r="DF241" i="71" s="1"/>
  <c r="BS241" i="71"/>
  <c r="DE241" i="71" s="1"/>
  <c r="BR241" i="71"/>
  <c r="DD241" i="71" s="1"/>
  <c r="BQ241" i="71"/>
  <c r="DC241" i="71" s="1"/>
  <c r="BP241" i="71"/>
  <c r="DB241" i="71" s="1"/>
  <c r="BO241" i="71"/>
  <c r="DA241" i="71" s="1"/>
  <c r="BN241" i="71"/>
  <c r="CZ241" i="71" s="1"/>
  <c r="BM241" i="71"/>
  <c r="CY241" i="71" s="1"/>
  <c r="BL241" i="71"/>
  <c r="CX241" i="71" s="1"/>
  <c r="BK241" i="71"/>
  <c r="CW241" i="71" s="1"/>
  <c r="BJ241" i="71"/>
  <c r="CV241" i="71" s="1"/>
  <c r="BI241" i="71"/>
  <c r="CU241" i="71" s="1"/>
  <c r="BH241" i="71"/>
  <c r="CT241" i="71" s="1"/>
  <c r="BG241" i="71"/>
  <c r="CS241" i="71" s="1"/>
  <c r="BF241" i="71"/>
  <c r="CR241" i="71" s="1"/>
  <c r="BE241" i="71"/>
  <c r="CQ241" i="71" s="1"/>
  <c r="BD241" i="71"/>
  <c r="CP241" i="71" s="1"/>
  <c r="BC241" i="71"/>
  <c r="CO241" i="71" s="1"/>
  <c r="BB241" i="71"/>
  <c r="AP241" i="71"/>
  <c r="AY241" i="71" s="1"/>
  <c r="AZ241" i="71" s="1"/>
  <c r="FD240" i="71"/>
  <c r="FC240" i="71"/>
  <c r="FB240" i="71"/>
  <c r="FA240" i="71"/>
  <c r="EZ240" i="71"/>
  <c r="EY240" i="71"/>
  <c r="EX240" i="71"/>
  <c r="EW240" i="71"/>
  <c r="EV240" i="71"/>
  <c r="EU240" i="71"/>
  <c r="ET240" i="71"/>
  <c r="ES240" i="71"/>
  <c r="ER240" i="71"/>
  <c r="EQ240" i="71"/>
  <c r="EP240" i="71"/>
  <c r="EO240" i="71"/>
  <c r="EN240" i="71"/>
  <c r="EM240" i="71"/>
  <c r="EL240" i="71"/>
  <c r="EK240" i="71"/>
  <c r="EJ240" i="71"/>
  <c r="EI240" i="71"/>
  <c r="EH240" i="71"/>
  <c r="EG240" i="71"/>
  <c r="EF240" i="71"/>
  <c r="EE240" i="71"/>
  <c r="ED240" i="71"/>
  <c r="EC240" i="71"/>
  <c r="EB240" i="71"/>
  <c r="EA240" i="71"/>
  <c r="DY240" i="71"/>
  <c r="CL240" i="71"/>
  <c r="DX240" i="71" s="1"/>
  <c r="CK240" i="71"/>
  <c r="DW240" i="71" s="1"/>
  <c r="CJ240" i="71"/>
  <c r="DV240" i="71" s="1"/>
  <c r="CI240" i="71"/>
  <c r="DU240" i="71" s="1"/>
  <c r="CH240" i="71"/>
  <c r="DT240" i="71" s="1"/>
  <c r="CG240" i="71"/>
  <c r="DS240" i="71" s="1"/>
  <c r="CE240" i="71"/>
  <c r="DQ240" i="71" s="1"/>
  <c r="CD240" i="71"/>
  <c r="DP240" i="71" s="1"/>
  <c r="CC240" i="71"/>
  <c r="DO240" i="71" s="1"/>
  <c r="CB240" i="71"/>
  <c r="DN240" i="71" s="1"/>
  <c r="CA240" i="71"/>
  <c r="DM240" i="71" s="1"/>
  <c r="BZ240" i="71"/>
  <c r="DL240" i="71" s="1"/>
  <c r="BY240" i="71"/>
  <c r="DK240" i="71" s="1"/>
  <c r="BX240" i="71"/>
  <c r="DJ240" i="71" s="1"/>
  <c r="BW240" i="71"/>
  <c r="DI240" i="71" s="1"/>
  <c r="BV240" i="71"/>
  <c r="DH240" i="71" s="1"/>
  <c r="BU240" i="71"/>
  <c r="DG240" i="71" s="1"/>
  <c r="BT240" i="71"/>
  <c r="DF240" i="71" s="1"/>
  <c r="BS240" i="71"/>
  <c r="DE240" i="71" s="1"/>
  <c r="BR240" i="71"/>
  <c r="DD240" i="71" s="1"/>
  <c r="BQ240" i="71"/>
  <c r="DC240" i="71" s="1"/>
  <c r="BP240" i="71"/>
  <c r="DB240" i="71" s="1"/>
  <c r="BO240" i="71"/>
  <c r="DA240" i="71" s="1"/>
  <c r="BN240" i="71"/>
  <c r="CZ240" i="71" s="1"/>
  <c r="BM240" i="71"/>
  <c r="CY240" i="71" s="1"/>
  <c r="BL240" i="71"/>
  <c r="CX240" i="71" s="1"/>
  <c r="BK240" i="71"/>
  <c r="CW240" i="71" s="1"/>
  <c r="BJ240" i="71"/>
  <c r="CV240" i="71" s="1"/>
  <c r="BI240" i="71"/>
  <c r="CU240" i="71" s="1"/>
  <c r="BH240" i="71"/>
  <c r="CT240" i="71" s="1"/>
  <c r="BG240" i="71"/>
  <c r="CS240" i="71" s="1"/>
  <c r="BF240" i="71"/>
  <c r="CR240" i="71" s="1"/>
  <c r="BE240" i="71"/>
  <c r="CQ240" i="71" s="1"/>
  <c r="BD240" i="71"/>
  <c r="CP240" i="71" s="1"/>
  <c r="BC240" i="71"/>
  <c r="CO240" i="71" s="1"/>
  <c r="BB240" i="71"/>
  <c r="AP240" i="71"/>
  <c r="AY240" i="71" s="1"/>
  <c r="AZ240" i="71" s="1"/>
  <c r="FD239" i="71"/>
  <c r="FC239" i="71"/>
  <c r="FB239" i="71"/>
  <c r="FA239" i="71"/>
  <c r="EZ239" i="71"/>
  <c r="EY239" i="71"/>
  <c r="EX239" i="71"/>
  <c r="EW239" i="71"/>
  <c r="EV239" i="71"/>
  <c r="EU239" i="71"/>
  <c r="ET239" i="71"/>
  <c r="ES239" i="71"/>
  <c r="ER239" i="71"/>
  <c r="EQ239" i="71"/>
  <c r="EP239" i="71"/>
  <c r="EO239" i="71"/>
  <c r="EN239" i="71"/>
  <c r="EM239" i="71"/>
  <c r="EL239" i="71"/>
  <c r="EK239" i="71"/>
  <c r="EJ239" i="71"/>
  <c r="EI239" i="71"/>
  <c r="EH239" i="71"/>
  <c r="EG239" i="71"/>
  <c r="EF239" i="71"/>
  <c r="EE239" i="71"/>
  <c r="ED239" i="71"/>
  <c r="EC239" i="71"/>
  <c r="EB239" i="71"/>
  <c r="EA239" i="71"/>
  <c r="DY239" i="71"/>
  <c r="CL239" i="71"/>
  <c r="DX239" i="71" s="1"/>
  <c r="CK239" i="71"/>
  <c r="DW239" i="71" s="1"/>
  <c r="CJ239" i="71"/>
  <c r="DV239" i="71" s="1"/>
  <c r="CI239" i="71"/>
  <c r="DU239" i="71" s="1"/>
  <c r="CH239" i="71"/>
  <c r="DT239" i="71" s="1"/>
  <c r="CG239" i="71"/>
  <c r="DS239" i="71" s="1"/>
  <c r="CE239" i="71"/>
  <c r="DQ239" i="71" s="1"/>
  <c r="CD239" i="71"/>
  <c r="DP239" i="71" s="1"/>
  <c r="CC239" i="71"/>
  <c r="DO239" i="71" s="1"/>
  <c r="CB239" i="71"/>
  <c r="DN239" i="71" s="1"/>
  <c r="CA239" i="71"/>
  <c r="DM239" i="71" s="1"/>
  <c r="BZ239" i="71"/>
  <c r="DL239" i="71" s="1"/>
  <c r="BY239" i="71"/>
  <c r="DK239" i="71" s="1"/>
  <c r="BX239" i="71"/>
  <c r="DJ239" i="71" s="1"/>
  <c r="BW239" i="71"/>
  <c r="DI239" i="71" s="1"/>
  <c r="BV239" i="71"/>
  <c r="DH239" i="71" s="1"/>
  <c r="BU239" i="71"/>
  <c r="DG239" i="71" s="1"/>
  <c r="BT239" i="71"/>
  <c r="DF239" i="71" s="1"/>
  <c r="BS239" i="71"/>
  <c r="DE239" i="71" s="1"/>
  <c r="BR239" i="71"/>
  <c r="DD239" i="71" s="1"/>
  <c r="BQ239" i="71"/>
  <c r="DC239" i="71" s="1"/>
  <c r="BP239" i="71"/>
  <c r="DB239" i="71" s="1"/>
  <c r="BO239" i="71"/>
  <c r="DA239" i="71" s="1"/>
  <c r="BN239" i="71"/>
  <c r="CZ239" i="71" s="1"/>
  <c r="BM239" i="71"/>
  <c r="CY239" i="71" s="1"/>
  <c r="BL239" i="71"/>
  <c r="CX239" i="71" s="1"/>
  <c r="BK239" i="71"/>
  <c r="CW239" i="71" s="1"/>
  <c r="BJ239" i="71"/>
  <c r="CV239" i="71" s="1"/>
  <c r="BI239" i="71"/>
  <c r="CU239" i="71" s="1"/>
  <c r="BH239" i="71"/>
  <c r="CT239" i="71" s="1"/>
  <c r="BG239" i="71"/>
  <c r="CS239" i="71" s="1"/>
  <c r="BF239" i="71"/>
  <c r="CR239" i="71" s="1"/>
  <c r="BE239" i="71"/>
  <c r="CQ239" i="71" s="1"/>
  <c r="BD239" i="71"/>
  <c r="CP239" i="71" s="1"/>
  <c r="BC239" i="71"/>
  <c r="CO239" i="71" s="1"/>
  <c r="BB239" i="71"/>
  <c r="AP239" i="71"/>
  <c r="AY239" i="71" s="1"/>
  <c r="AZ239" i="71" s="1"/>
  <c r="FD238" i="71"/>
  <c r="FC238" i="71"/>
  <c r="FB238" i="71"/>
  <c r="FA238" i="71"/>
  <c r="EZ238" i="71"/>
  <c r="EY238" i="71"/>
  <c r="EX238" i="71"/>
  <c r="EW238" i="71"/>
  <c r="EV238" i="71"/>
  <c r="EU238" i="71"/>
  <c r="ET238" i="71"/>
  <c r="ES238" i="71"/>
  <c r="ER238" i="71"/>
  <c r="EQ238" i="71"/>
  <c r="EP238" i="71"/>
  <c r="EO238" i="71"/>
  <c r="EN238" i="71"/>
  <c r="EM238" i="71"/>
  <c r="EL238" i="71"/>
  <c r="EK238" i="71"/>
  <c r="EJ238" i="71"/>
  <c r="EI238" i="71"/>
  <c r="EH238" i="71"/>
  <c r="EG238" i="71"/>
  <c r="EF238" i="71"/>
  <c r="EE238" i="71"/>
  <c r="ED238" i="71"/>
  <c r="EC238" i="71"/>
  <c r="EB238" i="71"/>
  <c r="EA238" i="71"/>
  <c r="DY238" i="71"/>
  <c r="CL238" i="71"/>
  <c r="DX238" i="71" s="1"/>
  <c r="CK238" i="71"/>
  <c r="DW238" i="71" s="1"/>
  <c r="CJ238" i="71"/>
  <c r="DV238" i="71" s="1"/>
  <c r="CI238" i="71"/>
  <c r="DU238" i="71" s="1"/>
  <c r="CH238" i="71"/>
  <c r="DT238" i="71" s="1"/>
  <c r="CG238" i="71"/>
  <c r="DS238" i="71" s="1"/>
  <c r="CE238" i="71"/>
  <c r="DQ238" i="71" s="1"/>
  <c r="CD238" i="71"/>
  <c r="DP238" i="71" s="1"/>
  <c r="CC238" i="71"/>
  <c r="DO238" i="71" s="1"/>
  <c r="CB238" i="71"/>
  <c r="DN238" i="71" s="1"/>
  <c r="CA238" i="71"/>
  <c r="DM238" i="71" s="1"/>
  <c r="BZ238" i="71"/>
  <c r="DL238" i="71" s="1"/>
  <c r="BY238" i="71"/>
  <c r="DK238" i="71" s="1"/>
  <c r="BX238" i="71"/>
  <c r="DJ238" i="71" s="1"/>
  <c r="BW238" i="71"/>
  <c r="DI238" i="71" s="1"/>
  <c r="BV238" i="71"/>
  <c r="DH238" i="71" s="1"/>
  <c r="BU238" i="71"/>
  <c r="DG238" i="71" s="1"/>
  <c r="BT238" i="71"/>
  <c r="DF238" i="71" s="1"/>
  <c r="BS238" i="71"/>
  <c r="DE238" i="71" s="1"/>
  <c r="BR238" i="71"/>
  <c r="DD238" i="71" s="1"/>
  <c r="BQ238" i="71"/>
  <c r="DC238" i="71" s="1"/>
  <c r="BP238" i="71"/>
  <c r="DB238" i="71" s="1"/>
  <c r="BO238" i="71"/>
  <c r="DA238" i="71" s="1"/>
  <c r="BN238" i="71"/>
  <c r="CZ238" i="71" s="1"/>
  <c r="BM238" i="71"/>
  <c r="CY238" i="71" s="1"/>
  <c r="BL238" i="71"/>
  <c r="CX238" i="71" s="1"/>
  <c r="BK238" i="71"/>
  <c r="CW238" i="71" s="1"/>
  <c r="BJ238" i="71"/>
  <c r="CV238" i="71" s="1"/>
  <c r="BI238" i="71"/>
  <c r="CU238" i="71" s="1"/>
  <c r="BH238" i="71"/>
  <c r="CT238" i="71" s="1"/>
  <c r="BG238" i="71"/>
  <c r="CS238" i="71" s="1"/>
  <c r="BF238" i="71"/>
  <c r="CR238" i="71" s="1"/>
  <c r="BE238" i="71"/>
  <c r="CQ238" i="71" s="1"/>
  <c r="BD238" i="71"/>
  <c r="CP238" i="71" s="1"/>
  <c r="BC238" i="71"/>
  <c r="CO238" i="71" s="1"/>
  <c r="BB238" i="71"/>
  <c r="AP238" i="71"/>
  <c r="AY238" i="71" s="1"/>
  <c r="AZ238" i="71" s="1"/>
  <c r="FD237" i="71"/>
  <c r="FC237" i="71"/>
  <c r="FB237" i="71"/>
  <c r="FA237" i="71"/>
  <c r="EZ237" i="71"/>
  <c r="EY237" i="71"/>
  <c r="EX237" i="71"/>
  <c r="EW237" i="71"/>
  <c r="EV237" i="71"/>
  <c r="EU237" i="71"/>
  <c r="ET237" i="71"/>
  <c r="ES237" i="71"/>
  <c r="ER237" i="71"/>
  <c r="EQ237" i="71"/>
  <c r="EP237" i="71"/>
  <c r="EO237" i="71"/>
  <c r="EN237" i="71"/>
  <c r="EM237" i="71"/>
  <c r="EL237" i="71"/>
  <c r="EK237" i="71"/>
  <c r="EJ237" i="71"/>
  <c r="EI237" i="71"/>
  <c r="EH237" i="71"/>
  <c r="EG237" i="71"/>
  <c r="EF237" i="71"/>
  <c r="EE237" i="71"/>
  <c r="ED237" i="71"/>
  <c r="EC237" i="71"/>
  <c r="EB237" i="71"/>
  <c r="EA237" i="71"/>
  <c r="DY237" i="71"/>
  <c r="CL237" i="71"/>
  <c r="DX237" i="71" s="1"/>
  <c r="CK237" i="71"/>
  <c r="DW237" i="71" s="1"/>
  <c r="CJ237" i="71"/>
  <c r="DV237" i="71" s="1"/>
  <c r="CI237" i="71"/>
  <c r="DU237" i="71" s="1"/>
  <c r="CH237" i="71"/>
  <c r="DT237" i="71" s="1"/>
  <c r="CG237" i="71"/>
  <c r="DS237" i="71" s="1"/>
  <c r="CE237" i="71"/>
  <c r="DQ237" i="71" s="1"/>
  <c r="CD237" i="71"/>
  <c r="DP237" i="71" s="1"/>
  <c r="CC237" i="71"/>
  <c r="DO237" i="71" s="1"/>
  <c r="CB237" i="71"/>
  <c r="DN237" i="71" s="1"/>
  <c r="CA237" i="71"/>
  <c r="DM237" i="71" s="1"/>
  <c r="BZ237" i="71"/>
  <c r="DL237" i="71" s="1"/>
  <c r="BY237" i="71"/>
  <c r="DK237" i="71" s="1"/>
  <c r="BX237" i="71"/>
  <c r="DJ237" i="71" s="1"/>
  <c r="BW237" i="71"/>
  <c r="DI237" i="71" s="1"/>
  <c r="BV237" i="71"/>
  <c r="DH237" i="71" s="1"/>
  <c r="BU237" i="71"/>
  <c r="DG237" i="71" s="1"/>
  <c r="BT237" i="71"/>
  <c r="DF237" i="71" s="1"/>
  <c r="BS237" i="71"/>
  <c r="DE237" i="71" s="1"/>
  <c r="BR237" i="71"/>
  <c r="DD237" i="71" s="1"/>
  <c r="BQ237" i="71"/>
  <c r="DC237" i="71" s="1"/>
  <c r="BP237" i="71"/>
  <c r="DB237" i="71" s="1"/>
  <c r="BO237" i="71"/>
  <c r="DA237" i="71" s="1"/>
  <c r="BN237" i="71"/>
  <c r="CZ237" i="71" s="1"/>
  <c r="BM237" i="71"/>
  <c r="CY237" i="71" s="1"/>
  <c r="BL237" i="71"/>
  <c r="CX237" i="71" s="1"/>
  <c r="BK237" i="71"/>
  <c r="CW237" i="71" s="1"/>
  <c r="BJ237" i="71"/>
  <c r="CV237" i="71" s="1"/>
  <c r="BI237" i="71"/>
  <c r="CU237" i="71" s="1"/>
  <c r="BH237" i="71"/>
  <c r="CT237" i="71" s="1"/>
  <c r="BG237" i="71"/>
  <c r="CS237" i="71" s="1"/>
  <c r="BF237" i="71"/>
  <c r="CR237" i="71" s="1"/>
  <c r="BE237" i="71"/>
  <c r="CQ237" i="71" s="1"/>
  <c r="BD237" i="71"/>
  <c r="CP237" i="71" s="1"/>
  <c r="BC237" i="71"/>
  <c r="CO237" i="71" s="1"/>
  <c r="BB237" i="71"/>
  <c r="AP237" i="71"/>
  <c r="AY237" i="71" s="1"/>
  <c r="AZ237" i="71" s="1"/>
  <c r="FD236" i="71"/>
  <c r="FC236" i="71"/>
  <c r="FB236" i="71"/>
  <c r="FA236" i="71"/>
  <c r="EZ236" i="71"/>
  <c r="EY236" i="71"/>
  <c r="EX236" i="71"/>
  <c r="EW236" i="71"/>
  <c r="EV236" i="71"/>
  <c r="EU236" i="71"/>
  <c r="ET236" i="71"/>
  <c r="ES236" i="71"/>
  <c r="ER236" i="71"/>
  <c r="EQ236" i="71"/>
  <c r="EP236" i="71"/>
  <c r="EO236" i="71"/>
  <c r="EN236" i="71"/>
  <c r="EM236" i="71"/>
  <c r="EL236" i="71"/>
  <c r="EK236" i="71"/>
  <c r="EJ236" i="71"/>
  <c r="EI236" i="71"/>
  <c r="EH236" i="71"/>
  <c r="EG236" i="71"/>
  <c r="EF236" i="71"/>
  <c r="EE236" i="71"/>
  <c r="ED236" i="71"/>
  <c r="EC236" i="71"/>
  <c r="EB236" i="71"/>
  <c r="EA236" i="71"/>
  <c r="DY236" i="71"/>
  <c r="CL236" i="71"/>
  <c r="DX236" i="71" s="1"/>
  <c r="CK236" i="71"/>
  <c r="DW236" i="71" s="1"/>
  <c r="CJ236" i="71"/>
  <c r="DV236" i="71" s="1"/>
  <c r="CI236" i="71"/>
  <c r="DU236" i="71" s="1"/>
  <c r="CH236" i="71"/>
  <c r="DT236" i="71" s="1"/>
  <c r="CG236" i="71"/>
  <c r="DS236" i="71" s="1"/>
  <c r="CE236" i="71"/>
  <c r="DQ236" i="71" s="1"/>
  <c r="CD236" i="71"/>
  <c r="DP236" i="71" s="1"/>
  <c r="CC236" i="71"/>
  <c r="DO236" i="71" s="1"/>
  <c r="CB236" i="71"/>
  <c r="DN236" i="71" s="1"/>
  <c r="CA236" i="71"/>
  <c r="DM236" i="71" s="1"/>
  <c r="BZ236" i="71"/>
  <c r="DL236" i="71" s="1"/>
  <c r="BY236" i="71"/>
  <c r="DK236" i="71" s="1"/>
  <c r="BX236" i="71"/>
  <c r="DJ236" i="71" s="1"/>
  <c r="BW236" i="71"/>
  <c r="DI236" i="71" s="1"/>
  <c r="BV236" i="71"/>
  <c r="DH236" i="71" s="1"/>
  <c r="BU236" i="71"/>
  <c r="DG236" i="71" s="1"/>
  <c r="BT236" i="71"/>
  <c r="DF236" i="71" s="1"/>
  <c r="BS236" i="71"/>
  <c r="DE236" i="71" s="1"/>
  <c r="BR236" i="71"/>
  <c r="DD236" i="71" s="1"/>
  <c r="BQ236" i="71"/>
  <c r="DC236" i="71" s="1"/>
  <c r="BP236" i="71"/>
  <c r="DB236" i="71" s="1"/>
  <c r="BO236" i="71"/>
  <c r="DA236" i="71" s="1"/>
  <c r="BN236" i="71"/>
  <c r="CZ236" i="71" s="1"/>
  <c r="BM236" i="71"/>
  <c r="CY236" i="71" s="1"/>
  <c r="BL236" i="71"/>
  <c r="CX236" i="71" s="1"/>
  <c r="BK236" i="71"/>
  <c r="CW236" i="71" s="1"/>
  <c r="BJ236" i="71"/>
  <c r="CV236" i="71" s="1"/>
  <c r="BI236" i="71"/>
  <c r="CU236" i="71" s="1"/>
  <c r="BH236" i="71"/>
  <c r="CT236" i="71" s="1"/>
  <c r="BG236" i="71"/>
  <c r="CS236" i="71" s="1"/>
  <c r="BF236" i="71"/>
  <c r="CR236" i="71" s="1"/>
  <c r="BE236" i="71"/>
  <c r="CQ236" i="71" s="1"/>
  <c r="BD236" i="71"/>
  <c r="CP236" i="71" s="1"/>
  <c r="BC236" i="71"/>
  <c r="CO236" i="71" s="1"/>
  <c r="BB236" i="71"/>
  <c r="AP236" i="71"/>
  <c r="AY236" i="71" s="1"/>
  <c r="AZ236" i="71" s="1"/>
  <c r="FD235" i="71"/>
  <c r="FC235" i="71"/>
  <c r="FB235" i="71"/>
  <c r="FA235" i="71"/>
  <c r="EZ235" i="71"/>
  <c r="EY235" i="71"/>
  <c r="EX235" i="71"/>
  <c r="EW235" i="71"/>
  <c r="EV235" i="71"/>
  <c r="EU235" i="71"/>
  <c r="ET235" i="71"/>
  <c r="ES235" i="71"/>
  <c r="ER235" i="71"/>
  <c r="EQ235" i="71"/>
  <c r="EP235" i="71"/>
  <c r="EO235" i="71"/>
  <c r="EN235" i="71"/>
  <c r="EM235" i="71"/>
  <c r="EL235" i="71"/>
  <c r="EK235" i="71"/>
  <c r="EJ235" i="71"/>
  <c r="EI235" i="71"/>
  <c r="EH235" i="71"/>
  <c r="EG235" i="71"/>
  <c r="EF235" i="71"/>
  <c r="EE235" i="71"/>
  <c r="ED235" i="71"/>
  <c r="EC235" i="71"/>
  <c r="EB235" i="71"/>
  <c r="EA235" i="71"/>
  <c r="DY235" i="71"/>
  <c r="CL235" i="71"/>
  <c r="DX235" i="71" s="1"/>
  <c r="CK235" i="71"/>
  <c r="DW235" i="71" s="1"/>
  <c r="CJ235" i="71"/>
  <c r="DV235" i="71" s="1"/>
  <c r="CI235" i="71"/>
  <c r="DU235" i="71" s="1"/>
  <c r="CH235" i="71"/>
  <c r="DT235" i="71" s="1"/>
  <c r="CG235" i="71"/>
  <c r="DS235" i="71" s="1"/>
  <c r="CE235" i="71"/>
  <c r="DQ235" i="71" s="1"/>
  <c r="CD235" i="71"/>
  <c r="DP235" i="71" s="1"/>
  <c r="CC235" i="71"/>
  <c r="DO235" i="71" s="1"/>
  <c r="CB235" i="71"/>
  <c r="DN235" i="71" s="1"/>
  <c r="CA235" i="71"/>
  <c r="DM235" i="71" s="1"/>
  <c r="BZ235" i="71"/>
  <c r="DL235" i="71" s="1"/>
  <c r="BY235" i="71"/>
  <c r="DK235" i="71" s="1"/>
  <c r="BX235" i="71"/>
  <c r="DJ235" i="71" s="1"/>
  <c r="BW235" i="71"/>
  <c r="DI235" i="71" s="1"/>
  <c r="BV235" i="71"/>
  <c r="DH235" i="71" s="1"/>
  <c r="BU235" i="71"/>
  <c r="DG235" i="71" s="1"/>
  <c r="BT235" i="71"/>
  <c r="DF235" i="71" s="1"/>
  <c r="BS235" i="71"/>
  <c r="DE235" i="71" s="1"/>
  <c r="BR235" i="71"/>
  <c r="DD235" i="71" s="1"/>
  <c r="BQ235" i="71"/>
  <c r="DC235" i="71" s="1"/>
  <c r="BP235" i="71"/>
  <c r="DB235" i="71" s="1"/>
  <c r="BO235" i="71"/>
  <c r="DA235" i="71" s="1"/>
  <c r="BN235" i="71"/>
  <c r="CZ235" i="71" s="1"/>
  <c r="BM235" i="71"/>
  <c r="CY235" i="71" s="1"/>
  <c r="BL235" i="71"/>
  <c r="CX235" i="71" s="1"/>
  <c r="BK235" i="71"/>
  <c r="CW235" i="71" s="1"/>
  <c r="BJ235" i="71"/>
  <c r="CV235" i="71" s="1"/>
  <c r="BI235" i="71"/>
  <c r="CU235" i="71" s="1"/>
  <c r="BH235" i="71"/>
  <c r="CT235" i="71" s="1"/>
  <c r="BG235" i="71"/>
  <c r="CS235" i="71" s="1"/>
  <c r="BF235" i="71"/>
  <c r="CR235" i="71" s="1"/>
  <c r="BE235" i="71"/>
  <c r="CQ235" i="71" s="1"/>
  <c r="BD235" i="71"/>
  <c r="CP235" i="71" s="1"/>
  <c r="BC235" i="71"/>
  <c r="CO235" i="71" s="1"/>
  <c r="BB235" i="71"/>
  <c r="AP235" i="71"/>
  <c r="AY235" i="71" s="1"/>
  <c r="AZ235" i="71" s="1"/>
  <c r="FD234" i="71"/>
  <c r="FC234" i="71"/>
  <c r="FB234" i="71"/>
  <c r="FA234" i="71"/>
  <c r="EZ234" i="71"/>
  <c r="EY234" i="71"/>
  <c r="EX234" i="71"/>
  <c r="EW234" i="71"/>
  <c r="EV234" i="71"/>
  <c r="EU234" i="71"/>
  <c r="ET234" i="71"/>
  <c r="ES234" i="71"/>
  <c r="ER234" i="71"/>
  <c r="EQ234" i="71"/>
  <c r="EP234" i="71"/>
  <c r="EO234" i="71"/>
  <c r="EN234" i="71"/>
  <c r="EM234" i="71"/>
  <c r="EL234" i="71"/>
  <c r="EK234" i="71"/>
  <c r="EJ234" i="71"/>
  <c r="EI234" i="71"/>
  <c r="EH234" i="71"/>
  <c r="EG234" i="71"/>
  <c r="EF234" i="71"/>
  <c r="EE234" i="71"/>
  <c r="ED234" i="71"/>
  <c r="EC234" i="71"/>
  <c r="EB234" i="71"/>
  <c r="EA234" i="71"/>
  <c r="DY234" i="71"/>
  <c r="CL234" i="71"/>
  <c r="DX234" i="71" s="1"/>
  <c r="CK234" i="71"/>
  <c r="DW234" i="71" s="1"/>
  <c r="CJ234" i="71"/>
  <c r="DV234" i="71" s="1"/>
  <c r="CI234" i="71"/>
  <c r="DU234" i="71" s="1"/>
  <c r="CH234" i="71"/>
  <c r="DT234" i="71" s="1"/>
  <c r="CG234" i="71"/>
  <c r="DS234" i="71" s="1"/>
  <c r="CE234" i="71"/>
  <c r="DQ234" i="71" s="1"/>
  <c r="CD234" i="71"/>
  <c r="DP234" i="71" s="1"/>
  <c r="CC234" i="71"/>
  <c r="DO234" i="71" s="1"/>
  <c r="CB234" i="71"/>
  <c r="DN234" i="71" s="1"/>
  <c r="CA234" i="71"/>
  <c r="DM234" i="71" s="1"/>
  <c r="BZ234" i="71"/>
  <c r="DL234" i="71" s="1"/>
  <c r="BY234" i="71"/>
  <c r="DK234" i="71" s="1"/>
  <c r="BX234" i="71"/>
  <c r="DJ234" i="71" s="1"/>
  <c r="BW234" i="71"/>
  <c r="DI234" i="71" s="1"/>
  <c r="BV234" i="71"/>
  <c r="DH234" i="71" s="1"/>
  <c r="BU234" i="71"/>
  <c r="DG234" i="71" s="1"/>
  <c r="BT234" i="71"/>
  <c r="DF234" i="71" s="1"/>
  <c r="BS234" i="71"/>
  <c r="DE234" i="71" s="1"/>
  <c r="BR234" i="71"/>
  <c r="DD234" i="71" s="1"/>
  <c r="BQ234" i="71"/>
  <c r="DC234" i="71" s="1"/>
  <c r="BP234" i="71"/>
  <c r="DB234" i="71" s="1"/>
  <c r="BO234" i="71"/>
  <c r="DA234" i="71" s="1"/>
  <c r="BN234" i="71"/>
  <c r="CZ234" i="71" s="1"/>
  <c r="BM234" i="71"/>
  <c r="CY234" i="71" s="1"/>
  <c r="BL234" i="71"/>
  <c r="CX234" i="71" s="1"/>
  <c r="BK234" i="71"/>
  <c r="CW234" i="71" s="1"/>
  <c r="BJ234" i="71"/>
  <c r="CV234" i="71" s="1"/>
  <c r="BI234" i="71"/>
  <c r="CU234" i="71" s="1"/>
  <c r="BH234" i="71"/>
  <c r="CT234" i="71" s="1"/>
  <c r="BG234" i="71"/>
  <c r="CS234" i="71" s="1"/>
  <c r="BF234" i="71"/>
  <c r="CR234" i="71" s="1"/>
  <c r="BE234" i="71"/>
  <c r="CQ234" i="71" s="1"/>
  <c r="BD234" i="71"/>
  <c r="CP234" i="71" s="1"/>
  <c r="BC234" i="71"/>
  <c r="CO234" i="71" s="1"/>
  <c r="BB234" i="71"/>
  <c r="AP234" i="71"/>
  <c r="AY234" i="71" s="1"/>
  <c r="AZ234" i="71" s="1"/>
  <c r="FD233" i="71"/>
  <c r="FC233" i="71"/>
  <c r="FB233" i="71"/>
  <c r="FA233" i="71"/>
  <c r="EZ233" i="71"/>
  <c r="EY233" i="71"/>
  <c r="EX233" i="71"/>
  <c r="EW233" i="71"/>
  <c r="EV233" i="71"/>
  <c r="EU233" i="71"/>
  <c r="ET233" i="71"/>
  <c r="ES233" i="71"/>
  <c r="ER233" i="71"/>
  <c r="EQ233" i="71"/>
  <c r="EP233" i="71"/>
  <c r="EO233" i="71"/>
  <c r="EN233" i="71"/>
  <c r="EM233" i="71"/>
  <c r="EL233" i="71"/>
  <c r="EK233" i="71"/>
  <c r="EJ233" i="71"/>
  <c r="EI233" i="71"/>
  <c r="EH233" i="71"/>
  <c r="EG233" i="71"/>
  <c r="EF233" i="71"/>
  <c r="EE233" i="71"/>
  <c r="ED233" i="71"/>
  <c r="EC233" i="71"/>
  <c r="EB233" i="71"/>
  <c r="EA233" i="71"/>
  <c r="DY233" i="71"/>
  <c r="CL233" i="71"/>
  <c r="DX233" i="71" s="1"/>
  <c r="CK233" i="71"/>
  <c r="DW233" i="71" s="1"/>
  <c r="CJ233" i="71"/>
  <c r="DV233" i="71" s="1"/>
  <c r="CI233" i="71"/>
  <c r="DU233" i="71" s="1"/>
  <c r="CH233" i="71"/>
  <c r="DT233" i="71" s="1"/>
  <c r="CG233" i="71"/>
  <c r="DS233" i="71" s="1"/>
  <c r="CE233" i="71"/>
  <c r="DQ233" i="71" s="1"/>
  <c r="CD233" i="71"/>
  <c r="DP233" i="71" s="1"/>
  <c r="CC233" i="71"/>
  <c r="DO233" i="71" s="1"/>
  <c r="CB233" i="71"/>
  <c r="DN233" i="71" s="1"/>
  <c r="CA233" i="71"/>
  <c r="DM233" i="71" s="1"/>
  <c r="BZ233" i="71"/>
  <c r="DL233" i="71" s="1"/>
  <c r="BY233" i="71"/>
  <c r="DK233" i="71" s="1"/>
  <c r="BX233" i="71"/>
  <c r="DJ233" i="71" s="1"/>
  <c r="BW233" i="71"/>
  <c r="DI233" i="71" s="1"/>
  <c r="BV233" i="71"/>
  <c r="DH233" i="71" s="1"/>
  <c r="BU233" i="71"/>
  <c r="DG233" i="71" s="1"/>
  <c r="BT233" i="71"/>
  <c r="DF233" i="71" s="1"/>
  <c r="BS233" i="71"/>
  <c r="DE233" i="71" s="1"/>
  <c r="BR233" i="71"/>
  <c r="DD233" i="71" s="1"/>
  <c r="BQ233" i="71"/>
  <c r="DC233" i="71" s="1"/>
  <c r="BP233" i="71"/>
  <c r="DB233" i="71" s="1"/>
  <c r="BO233" i="71"/>
  <c r="DA233" i="71" s="1"/>
  <c r="BN233" i="71"/>
  <c r="CZ233" i="71" s="1"/>
  <c r="BM233" i="71"/>
  <c r="CY233" i="71" s="1"/>
  <c r="BL233" i="71"/>
  <c r="CX233" i="71" s="1"/>
  <c r="BK233" i="71"/>
  <c r="CW233" i="71" s="1"/>
  <c r="BJ233" i="71"/>
  <c r="CV233" i="71" s="1"/>
  <c r="BI233" i="71"/>
  <c r="CU233" i="71" s="1"/>
  <c r="BH233" i="71"/>
  <c r="CT233" i="71" s="1"/>
  <c r="BG233" i="71"/>
  <c r="CS233" i="71" s="1"/>
  <c r="BF233" i="71"/>
  <c r="CR233" i="71" s="1"/>
  <c r="BE233" i="71"/>
  <c r="CQ233" i="71" s="1"/>
  <c r="BD233" i="71"/>
  <c r="CP233" i="71" s="1"/>
  <c r="BC233" i="71"/>
  <c r="CO233" i="71" s="1"/>
  <c r="BB233" i="71"/>
  <c r="AP233" i="71"/>
  <c r="AY233" i="71" s="1"/>
  <c r="AZ233" i="71" s="1"/>
  <c r="FD232" i="71"/>
  <c r="FC232" i="71"/>
  <c r="FB232" i="71"/>
  <c r="FA232" i="71"/>
  <c r="EZ232" i="71"/>
  <c r="EY232" i="71"/>
  <c r="EX232" i="71"/>
  <c r="EW232" i="71"/>
  <c r="EV232" i="71"/>
  <c r="EU232" i="71"/>
  <c r="ET232" i="71"/>
  <c r="ES232" i="71"/>
  <c r="ER232" i="71"/>
  <c r="EQ232" i="71"/>
  <c r="EP232" i="71"/>
  <c r="EO232" i="71"/>
  <c r="EN232" i="71"/>
  <c r="EM232" i="71"/>
  <c r="EL232" i="71"/>
  <c r="EK232" i="71"/>
  <c r="EJ232" i="71"/>
  <c r="EI232" i="71"/>
  <c r="EH232" i="71"/>
  <c r="EG232" i="71"/>
  <c r="EF232" i="71"/>
  <c r="EE232" i="71"/>
  <c r="ED232" i="71"/>
  <c r="EC232" i="71"/>
  <c r="EB232" i="71"/>
  <c r="EA232" i="71"/>
  <c r="DY232" i="71"/>
  <c r="CL232" i="71"/>
  <c r="DX232" i="71" s="1"/>
  <c r="CK232" i="71"/>
  <c r="DW232" i="71" s="1"/>
  <c r="CJ232" i="71"/>
  <c r="DV232" i="71" s="1"/>
  <c r="CI232" i="71"/>
  <c r="DU232" i="71" s="1"/>
  <c r="CH232" i="71"/>
  <c r="DT232" i="71" s="1"/>
  <c r="CG232" i="71"/>
  <c r="DS232" i="71" s="1"/>
  <c r="CE232" i="71"/>
  <c r="DQ232" i="71" s="1"/>
  <c r="CD232" i="71"/>
  <c r="DP232" i="71" s="1"/>
  <c r="CC232" i="71"/>
  <c r="DO232" i="71" s="1"/>
  <c r="CB232" i="71"/>
  <c r="DN232" i="71" s="1"/>
  <c r="CA232" i="71"/>
  <c r="DM232" i="71" s="1"/>
  <c r="BZ232" i="71"/>
  <c r="DL232" i="71" s="1"/>
  <c r="BY232" i="71"/>
  <c r="DK232" i="71" s="1"/>
  <c r="BX232" i="71"/>
  <c r="DJ232" i="71" s="1"/>
  <c r="BW232" i="71"/>
  <c r="DI232" i="71" s="1"/>
  <c r="BV232" i="71"/>
  <c r="DH232" i="71" s="1"/>
  <c r="BU232" i="71"/>
  <c r="DG232" i="71" s="1"/>
  <c r="BT232" i="71"/>
  <c r="DF232" i="71" s="1"/>
  <c r="BS232" i="71"/>
  <c r="DE232" i="71" s="1"/>
  <c r="BR232" i="71"/>
  <c r="DD232" i="71" s="1"/>
  <c r="BQ232" i="71"/>
  <c r="DC232" i="71" s="1"/>
  <c r="BP232" i="71"/>
  <c r="DB232" i="71" s="1"/>
  <c r="BO232" i="71"/>
  <c r="DA232" i="71" s="1"/>
  <c r="BN232" i="71"/>
  <c r="CZ232" i="71" s="1"/>
  <c r="BM232" i="71"/>
  <c r="CY232" i="71" s="1"/>
  <c r="BL232" i="71"/>
  <c r="CX232" i="71" s="1"/>
  <c r="BK232" i="71"/>
  <c r="CW232" i="71" s="1"/>
  <c r="BJ232" i="71"/>
  <c r="CV232" i="71" s="1"/>
  <c r="BI232" i="71"/>
  <c r="CU232" i="71" s="1"/>
  <c r="BH232" i="71"/>
  <c r="CT232" i="71" s="1"/>
  <c r="BG232" i="71"/>
  <c r="CS232" i="71" s="1"/>
  <c r="BF232" i="71"/>
  <c r="CR232" i="71" s="1"/>
  <c r="BE232" i="71"/>
  <c r="CQ232" i="71" s="1"/>
  <c r="BD232" i="71"/>
  <c r="CP232" i="71" s="1"/>
  <c r="BC232" i="71"/>
  <c r="CO232" i="71" s="1"/>
  <c r="BB232" i="71"/>
  <c r="AP232" i="71"/>
  <c r="AY232" i="71" s="1"/>
  <c r="AZ232" i="71" s="1"/>
  <c r="FD231" i="71"/>
  <c r="FC231" i="71"/>
  <c r="FB231" i="71"/>
  <c r="FA231" i="71"/>
  <c r="EZ231" i="71"/>
  <c r="EY231" i="71"/>
  <c r="EX231" i="71"/>
  <c r="EW231" i="71"/>
  <c r="EV231" i="71"/>
  <c r="EU231" i="71"/>
  <c r="ET231" i="71"/>
  <c r="ES231" i="71"/>
  <c r="ER231" i="71"/>
  <c r="EQ231" i="71"/>
  <c r="EP231" i="71"/>
  <c r="EO231" i="71"/>
  <c r="EN231" i="71"/>
  <c r="EM231" i="71"/>
  <c r="EL231" i="71"/>
  <c r="EK231" i="71"/>
  <c r="EJ231" i="71"/>
  <c r="EI231" i="71"/>
  <c r="EH231" i="71"/>
  <c r="EG231" i="71"/>
  <c r="EF231" i="71"/>
  <c r="EE231" i="71"/>
  <c r="ED231" i="71"/>
  <c r="EC231" i="71"/>
  <c r="EB231" i="71"/>
  <c r="EA231" i="71"/>
  <c r="DY231" i="71"/>
  <c r="CL231" i="71"/>
  <c r="DX231" i="71" s="1"/>
  <c r="CK231" i="71"/>
  <c r="DW231" i="71" s="1"/>
  <c r="CJ231" i="71"/>
  <c r="DV231" i="71" s="1"/>
  <c r="CI231" i="71"/>
  <c r="DU231" i="71" s="1"/>
  <c r="CH231" i="71"/>
  <c r="DT231" i="71" s="1"/>
  <c r="CG231" i="71"/>
  <c r="DS231" i="71" s="1"/>
  <c r="CE231" i="71"/>
  <c r="DQ231" i="71" s="1"/>
  <c r="CD231" i="71"/>
  <c r="DP231" i="71" s="1"/>
  <c r="CC231" i="71"/>
  <c r="DO231" i="71" s="1"/>
  <c r="CB231" i="71"/>
  <c r="DN231" i="71" s="1"/>
  <c r="CA231" i="71"/>
  <c r="DM231" i="71" s="1"/>
  <c r="BZ231" i="71"/>
  <c r="DL231" i="71" s="1"/>
  <c r="BY231" i="71"/>
  <c r="DK231" i="71" s="1"/>
  <c r="BX231" i="71"/>
  <c r="DJ231" i="71" s="1"/>
  <c r="BW231" i="71"/>
  <c r="DI231" i="71" s="1"/>
  <c r="BV231" i="71"/>
  <c r="DH231" i="71" s="1"/>
  <c r="BU231" i="71"/>
  <c r="DG231" i="71" s="1"/>
  <c r="BT231" i="71"/>
  <c r="DF231" i="71" s="1"/>
  <c r="BS231" i="71"/>
  <c r="DE231" i="71" s="1"/>
  <c r="BR231" i="71"/>
  <c r="DD231" i="71" s="1"/>
  <c r="BQ231" i="71"/>
  <c r="DC231" i="71" s="1"/>
  <c r="BP231" i="71"/>
  <c r="DB231" i="71" s="1"/>
  <c r="BO231" i="71"/>
  <c r="DA231" i="71" s="1"/>
  <c r="BN231" i="71"/>
  <c r="CZ231" i="71" s="1"/>
  <c r="BM231" i="71"/>
  <c r="CY231" i="71" s="1"/>
  <c r="BL231" i="71"/>
  <c r="CX231" i="71" s="1"/>
  <c r="BK231" i="71"/>
  <c r="CW231" i="71" s="1"/>
  <c r="BJ231" i="71"/>
  <c r="CV231" i="71" s="1"/>
  <c r="BI231" i="71"/>
  <c r="CU231" i="71" s="1"/>
  <c r="BH231" i="71"/>
  <c r="CT231" i="71" s="1"/>
  <c r="BG231" i="71"/>
  <c r="CS231" i="71" s="1"/>
  <c r="BF231" i="71"/>
  <c r="CR231" i="71" s="1"/>
  <c r="BE231" i="71"/>
  <c r="CQ231" i="71" s="1"/>
  <c r="BD231" i="71"/>
  <c r="CP231" i="71" s="1"/>
  <c r="BC231" i="71"/>
  <c r="CO231" i="71" s="1"/>
  <c r="BB231" i="71"/>
  <c r="AP231" i="71"/>
  <c r="AY231" i="71" s="1"/>
  <c r="AZ231" i="71" s="1"/>
  <c r="FD230" i="71"/>
  <c r="FC230" i="71"/>
  <c r="FB230" i="71"/>
  <c r="FA230" i="71"/>
  <c r="EZ230" i="71"/>
  <c r="EY230" i="71"/>
  <c r="EX230" i="71"/>
  <c r="EW230" i="71"/>
  <c r="EV230" i="71"/>
  <c r="EU230" i="71"/>
  <c r="ET230" i="71"/>
  <c r="ES230" i="71"/>
  <c r="ER230" i="71"/>
  <c r="EQ230" i="71"/>
  <c r="EP230" i="71"/>
  <c r="EO230" i="71"/>
  <c r="EN230" i="71"/>
  <c r="EM230" i="71"/>
  <c r="EL230" i="71"/>
  <c r="EK230" i="71"/>
  <c r="EJ230" i="71"/>
  <c r="EI230" i="71"/>
  <c r="EH230" i="71"/>
  <c r="EG230" i="71"/>
  <c r="EF230" i="71"/>
  <c r="EE230" i="71"/>
  <c r="ED230" i="71"/>
  <c r="EC230" i="71"/>
  <c r="EB230" i="71"/>
  <c r="EA230" i="71"/>
  <c r="DY230" i="71"/>
  <c r="CL230" i="71"/>
  <c r="DX230" i="71" s="1"/>
  <c r="CK230" i="71"/>
  <c r="DW230" i="71" s="1"/>
  <c r="CJ230" i="71"/>
  <c r="DV230" i="71" s="1"/>
  <c r="CI230" i="71"/>
  <c r="DU230" i="71" s="1"/>
  <c r="CH230" i="71"/>
  <c r="DT230" i="71" s="1"/>
  <c r="CG230" i="71"/>
  <c r="DS230" i="71" s="1"/>
  <c r="CE230" i="71"/>
  <c r="DQ230" i="71" s="1"/>
  <c r="CD230" i="71"/>
  <c r="DP230" i="71" s="1"/>
  <c r="CC230" i="71"/>
  <c r="DO230" i="71" s="1"/>
  <c r="CB230" i="71"/>
  <c r="DN230" i="71" s="1"/>
  <c r="CA230" i="71"/>
  <c r="DM230" i="71" s="1"/>
  <c r="BZ230" i="71"/>
  <c r="DL230" i="71" s="1"/>
  <c r="BY230" i="71"/>
  <c r="DK230" i="71" s="1"/>
  <c r="BX230" i="71"/>
  <c r="DJ230" i="71" s="1"/>
  <c r="BW230" i="71"/>
  <c r="DI230" i="71" s="1"/>
  <c r="BV230" i="71"/>
  <c r="DH230" i="71" s="1"/>
  <c r="BU230" i="71"/>
  <c r="DG230" i="71" s="1"/>
  <c r="BT230" i="71"/>
  <c r="DF230" i="71" s="1"/>
  <c r="BS230" i="71"/>
  <c r="DE230" i="71" s="1"/>
  <c r="BR230" i="71"/>
  <c r="DD230" i="71" s="1"/>
  <c r="BQ230" i="71"/>
  <c r="DC230" i="71" s="1"/>
  <c r="BP230" i="71"/>
  <c r="DB230" i="71" s="1"/>
  <c r="BO230" i="71"/>
  <c r="DA230" i="71" s="1"/>
  <c r="BN230" i="71"/>
  <c r="CZ230" i="71" s="1"/>
  <c r="BM230" i="71"/>
  <c r="CY230" i="71" s="1"/>
  <c r="BL230" i="71"/>
  <c r="CX230" i="71" s="1"/>
  <c r="BK230" i="71"/>
  <c r="CW230" i="71" s="1"/>
  <c r="BJ230" i="71"/>
  <c r="CV230" i="71" s="1"/>
  <c r="BI230" i="71"/>
  <c r="CU230" i="71" s="1"/>
  <c r="BH230" i="71"/>
  <c r="CT230" i="71" s="1"/>
  <c r="BG230" i="71"/>
  <c r="CS230" i="71" s="1"/>
  <c r="BF230" i="71"/>
  <c r="CR230" i="71" s="1"/>
  <c r="BE230" i="71"/>
  <c r="CQ230" i="71" s="1"/>
  <c r="BD230" i="71"/>
  <c r="CP230" i="71" s="1"/>
  <c r="BC230" i="71"/>
  <c r="CO230" i="71" s="1"/>
  <c r="BB230" i="71"/>
  <c r="AP230" i="71"/>
  <c r="AY230" i="71" s="1"/>
  <c r="AZ230" i="71" s="1"/>
  <c r="FD229" i="71"/>
  <c r="FC229" i="71"/>
  <c r="FB229" i="71"/>
  <c r="FA229" i="71"/>
  <c r="EZ229" i="71"/>
  <c r="EY229" i="71"/>
  <c r="EX229" i="71"/>
  <c r="EW229" i="71"/>
  <c r="EV229" i="71"/>
  <c r="EU229" i="71"/>
  <c r="ET229" i="71"/>
  <c r="ES229" i="71"/>
  <c r="ER229" i="71"/>
  <c r="EQ229" i="71"/>
  <c r="EP229" i="71"/>
  <c r="EO229" i="71"/>
  <c r="EN229" i="71"/>
  <c r="EM229" i="71"/>
  <c r="EL229" i="71"/>
  <c r="EK229" i="71"/>
  <c r="EJ229" i="71"/>
  <c r="EI229" i="71"/>
  <c r="EH229" i="71"/>
  <c r="EG229" i="71"/>
  <c r="EF229" i="71"/>
  <c r="EE229" i="71"/>
  <c r="ED229" i="71"/>
  <c r="EC229" i="71"/>
  <c r="EB229" i="71"/>
  <c r="EA229" i="71"/>
  <c r="DY229" i="71"/>
  <c r="CL229" i="71"/>
  <c r="DX229" i="71" s="1"/>
  <c r="CK229" i="71"/>
  <c r="DW229" i="71" s="1"/>
  <c r="CJ229" i="71"/>
  <c r="DV229" i="71" s="1"/>
  <c r="CI229" i="71"/>
  <c r="DU229" i="71" s="1"/>
  <c r="CH229" i="71"/>
  <c r="DT229" i="71" s="1"/>
  <c r="CG229" i="71"/>
  <c r="DS229" i="71" s="1"/>
  <c r="CE229" i="71"/>
  <c r="DQ229" i="71" s="1"/>
  <c r="CD229" i="71"/>
  <c r="DP229" i="71" s="1"/>
  <c r="CC229" i="71"/>
  <c r="DO229" i="71" s="1"/>
  <c r="CB229" i="71"/>
  <c r="DN229" i="71" s="1"/>
  <c r="CA229" i="71"/>
  <c r="DM229" i="71" s="1"/>
  <c r="BZ229" i="71"/>
  <c r="DL229" i="71" s="1"/>
  <c r="BY229" i="71"/>
  <c r="DK229" i="71" s="1"/>
  <c r="BX229" i="71"/>
  <c r="DJ229" i="71" s="1"/>
  <c r="BW229" i="71"/>
  <c r="DI229" i="71" s="1"/>
  <c r="BV229" i="71"/>
  <c r="DH229" i="71" s="1"/>
  <c r="BU229" i="71"/>
  <c r="DG229" i="71" s="1"/>
  <c r="BT229" i="71"/>
  <c r="DF229" i="71" s="1"/>
  <c r="BS229" i="71"/>
  <c r="DE229" i="71" s="1"/>
  <c r="BR229" i="71"/>
  <c r="DD229" i="71" s="1"/>
  <c r="BQ229" i="71"/>
  <c r="DC229" i="71" s="1"/>
  <c r="BP229" i="71"/>
  <c r="DB229" i="71" s="1"/>
  <c r="BO229" i="71"/>
  <c r="DA229" i="71" s="1"/>
  <c r="BN229" i="71"/>
  <c r="CZ229" i="71" s="1"/>
  <c r="BM229" i="71"/>
  <c r="CY229" i="71" s="1"/>
  <c r="BL229" i="71"/>
  <c r="CX229" i="71" s="1"/>
  <c r="BK229" i="71"/>
  <c r="CW229" i="71" s="1"/>
  <c r="BJ229" i="71"/>
  <c r="CV229" i="71" s="1"/>
  <c r="BI229" i="71"/>
  <c r="CU229" i="71" s="1"/>
  <c r="BH229" i="71"/>
  <c r="CT229" i="71" s="1"/>
  <c r="BG229" i="71"/>
  <c r="CS229" i="71" s="1"/>
  <c r="BF229" i="71"/>
  <c r="CR229" i="71" s="1"/>
  <c r="BE229" i="71"/>
  <c r="CQ229" i="71" s="1"/>
  <c r="BD229" i="71"/>
  <c r="CP229" i="71" s="1"/>
  <c r="BC229" i="71"/>
  <c r="CO229" i="71" s="1"/>
  <c r="BB229" i="71"/>
  <c r="AP229" i="71"/>
  <c r="AY229" i="71" s="1"/>
  <c r="AZ229" i="71" s="1"/>
  <c r="FD228" i="71"/>
  <c r="FC228" i="71"/>
  <c r="FB228" i="71"/>
  <c r="FA228" i="71"/>
  <c r="EZ228" i="71"/>
  <c r="EY228" i="71"/>
  <c r="EX228" i="71"/>
  <c r="EW228" i="71"/>
  <c r="EV228" i="71"/>
  <c r="EU228" i="71"/>
  <c r="ET228" i="71"/>
  <c r="ES228" i="71"/>
  <c r="ER228" i="71"/>
  <c r="EQ228" i="71"/>
  <c r="EP228" i="71"/>
  <c r="EO228" i="71"/>
  <c r="EN228" i="71"/>
  <c r="EM228" i="71"/>
  <c r="EL228" i="71"/>
  <c r="EK228" i="71"/>
  <c r="EJ228" i="71"/>
  <c r="EI228" i="71"/>
  <c r="EH228" i="71"/>
  <c r="EG228" i="71"/>
  <c r="EF228" i="71"/>
  <c r="EE228" i="71"/>
  <c r="ED228" i="71"/>
  <c r="EC228" i="71"/>
  <c r="EB228" i="71"/>
  <c r="EA228" i="71"/>
  <c r="DY228" i="71"/>
  <c r="CL228" i="71"/>
  <c r="DX228" i="71" s="1"/>
  <c r="CK228" i="71"/>
  <c r="DW228" i="71" s="1"/>
  <c r="CJ228" i="71"/>
  <c r="DV228" i="71" s="1"/>
  <c r="CI228" i="71"/>
  <c r="DU228" i="71" s="1"/>
  <c r="CH228" i="71"/>
  <c r="DT228" i="71" s="1"/>
  <c r="CG228" i="71"/>
  <c r="DS228" i="71" s="1"/>
  <c r="CE228" i="71"/>
  <c r="DQ228" i="71" s="1"/>
  <c r="CD228" i="71"/>
  <c r="DP228" i="71" s="1"/>
  <c r="CC228" i="71"/>
  <c r="DO228" i="71" s="1"/>
  <c r="CB228" i="71"/>
  <c r="DN228" i="71" s="1"/>
  <c r="CA228" i="71"/>
  <c r="DM228" i="71" s="1"/>
  <c r="BZ228" i="71"/>
  <c r="DL228" i="71" s="1"/>
  <c r="BY228" i="71"/>
  <c r="DK228" i="71" s="1"/>
  <c r="BX228" i="71"/>
  <c r="DJ228" i="71" s="1"/>
  <c r="BW228" i="71"/>
  <c r="DI228" i="71" s="1"/>
  <c r="BV228" i="71"/>
  <c r="DH228" i="71" s="1"/>
  <c r="BU228" i="71"/>
  <c r="DG228" i="71" s="1"/>
  <c r="BT228" i="71"/>
  <c r="DF228" i="71" s="1"/>
  <c r="BS228" i="71"/>
  <c r="DE228" i="71" s="1"/>
  <c r="BR228" i="71"/>
  <c r="DD228" i="71" s="1"/>
  <c r="BQ228" i="71"/>
  <c r="DC228" i="71" s="1"/>
  <c r="BP228" i="71"/>
  <c r="DB228" i="71" s="1"/>
  <c r="BO228" i="71"/>
  <c r="DA228" i="71" s="1"/>
  <c r="BN228" i="71"/>
  <c r="CZ228" i="71" s="1"/>
  <c r="BM228" i="71"/>
  <c r="CY228" i="71" s="1"/>
  <c r="BL228" i="71"/>
  <c r="CX228" i="71" s="1"/>
  <c r="BK228" i="71"/>
  <c r="CW228" i="71" s="1"/>
  <c r="BJ228" i="71"/>
  <c r="CV228" i="71" s="1"/>
  <c r="BI228" i="71"/>
  <c r="CU228" i="71" s="1"/>
  <c r="BH228" i="71"/>
  <c r="CT228" i="71" s="1"/>
  <c r="BG228" i="71"/>
  <c r="CS228" i="71" s="1"/>
  <c r="BF228" i="71"/>
  <c r="CR228" i="71" s="1"/>
  <c r="BE228" i="71"/>
  <c r="CQ228" i="71" s="1"/>
  <c r="BD228" i="71"/>
  <c r="CP228" i="71" s="1"/>
  <c r="BC228" i="71"/>
  <c r="CO228" i="71" s="1"/>
  <c r="BB228" i="71"/>
  <c r="CN228" i="71" s="1"/>
  <c r="AP228" i="71"/>
  <c r="AY228" i="71" s="1"/>
  <c r="AZ228" i="71" s="1"/>
  <c r="FD227" i="71"/>
  <c r="FC227" i="71"/>
  <c r="FB227" i="71"/>
  <c r="FA227" i="71"/>
  <c r="EZ227" i="71"/>
  <c r="EY227" i="71"/>
  <c r="EX227" i="71"/>
  <c r="EW227" i="71"/>
  <c r="EV227" i="71"/>
  <c r="EU227" i="71"/>
  <c r="ET227" i="71"/>
  <c r="ES227" i="71"/>
  <c r="ER227" i="71"/>
  <c r="EQ227" i="71"/>
  <c r="EP227" i="71"/>
  <c r="EO227" i="71"/>
  <c r="EN227" i="71"/>
  <c r="EM227" i="71"/>
  <c r="EL227" i="71"/>
  <c r="EK227" i="71"/>
  <c r="EJ227" i="71"/>
  <c r="EI227" i="71"/>
  <c r="EH227" i="71"/>
  <c r="EG227" i="71"/>
  <c r="EF227" i="71"/>
  <c r="EE227" i="71"/>
  <c r="ED227" i="71"/>
  <c r="EC227" i="71"/>
  <c r="EB227" i="71"/>
  <c r="EA227" i="71"/>
  <c r="DY227" i="71"/>
  <c r="CL227" i="71"/>
  <c r="DX227" i="71" s="1"/>
  <c r="CK227" i="71"/>
  <c r="DW227" i="71" s="1"/>
  <c r="CJ227" i="71"/>
  <c r="DV227" i="71" s="1"/>
  <c r="CI227" i="71"/>
  <c r="DU227" i="71" s="1"/>
  <c r="CH227" i="71"/>
  <c r="DT227" i="71" s="1"/>
  <c r="CG227" i="71"/>
  <c r="DS227" i="71" s="1"/>
  <c r="CE227" i="71"/>
  <c r="DQ227" i="71" s="1"/>
  <c r="CD227" i="71"/>
  <c r="DP227" i="71" s="1"/>
  <c r="CC227" i="71"/>
  <c r="DO227" i="71" s="1"/>
  <c r="CB227" i="71"/>
  <c r="DN227" i="71" s="1"/>
  <c r="CA227" i="71"/>
  <c r="DM227" i="71" s="1"/>
  <c r="BZ227" i="71"/>
  <c r="DL227" i="71" s="1"/>
  <c r="BY227" i="71"/>
  <c r="DK227" i="71" s="1"/>
  <c r="BX227" i="71"/>
  <c r="DJ227" i="71" s="1"/>
  <c r="BW227" i="71"/>
  <c r="DI227" i="71" s="1"/>
  <c r="BV227" i="71"/>
  <c r="DH227" i="71" s="1"/>
  <c r="BU227" i="71"/>
  <c r="DG227" i="71" s="1"/>
  <c r="BT227" i="71"/>
  <c r="DF227" i="71" s="1"/>
  <c r="BS227" i="71"/>
  <c r="DE227" i="71" s="1"/>
  <c r="BR227" i="71"/>
  <c r="DD227" i="71" s="1"/>
  <c r="BQ227" i="71"/>
  <c r="DC227" i="71" s="1"/>
  <c r="BP227" i="71"/>
  <c r="DB227" i="71" s="1"/>
  <c r="BO227" i="71"/>
  <c r="DA227" i="71" s="1"/>
  <c r="BN227" i="71"/>
  <c r="CZ227" i="71" s="1"/>
  <c r="BM227" i="71"/>
  <c r="CY227" i="71" s="1"/>
  <c r="BL227" i="71"/>
  <c r="CX227" i="71" s="1"/>
  <c r="BK227" i="71"/>
  <c r="CW227" i="71" s="1"/>
  <c r="BJ227" i="71"/>
  <c r="CV227" i="71" s="1"/>
  <c r="BI227" i="71"/>
  <c r="CU227" i="71" s="1"/>
  <c r="BH227" i="71"/>
  <c r="CT227" i="71" s="1"/>
  <c r="BG227" i="71"/>
  <c r="CS227" i="71" s="1"/>
  <c r="BF227" i="71"/>
  <c r="CR227" i="71" s="1"/>
  <c r="BE227" i="71"/>
  <c r="CQ227" i="71" s="1"/>
  <c r="BD227" i="71"/>
  <c r="CP227" i="71" s="1"/>
  <c r="BC227" i="71"/>
  <c r="CO227" i="71" s="1"/>
  <c r="BB227" i="71"/>
  <c r="AP227" i="71"/>
  <c r="AY227" i="71" s="1"/>
  <c r="AZ227" i="71" s="1"/>
  <c r="FD226" i="71"/>
  <c r="FC226" i="71"/>
  <c r="FB226" i="71"/>
  <c r="FA226" i="71"/>
  <c r="EZ226" i="71"/>
  <c r="EY226" i="71"/>
  <c r="EX226" i="71"/>
  <c r="EW226" i="71"/>
  <c r="EV226" i="71"/>
  <c r="EU226" i="71"/>
  <c r="ET226" i="71"/>
  <c r="ES226" i="71"/>
  <c r="ER226" i="71"/>
  <c r="EQ226" i="71"/>
  <c r="EP226" i="71"/>
  <c r="EO226" i="71"/>
  <c r="EN226" i="71"/>
  <c r="EM226" i="71"/>
  <c r="EL226" i="71"/>
  <c r="EK226" i="71"/>
  <c r="EJ226" i="71"/>
  <c r="EI226" i="71"/>
  <c r="EH226" i="71"/>
  <c r="EG226" i="71"/>
  <c r="EF226" i="71"/>
  <c r="EE226" i="71"/>
  <c r="ED226" i="71"/>
  <c r="EC226" i="71"/>
  <c r="EB226" i="71"/>
  <c r="EA226" i="71"/>
  <c r="DY226" i="71"/>
  <c r="CL226" i="71"/>
  <c r="DX226" i="71" s="1"/>
  <c r="CK226" i="71"/>
  <c r="DW226" i="71" s="1"/>
  <c r="CJ226" i="71"/>
  <c r="DV226" i="71" s="1"/>
  <c r="CI226" i="71"/>
  <c r="DU226" i="71" s="1"/>
  <c r="CH226" i="71"/>
  <c r="DT226" i="71" s="1"/>
  <c r="CG226" i="71"/>
  <c r="DS226" i="71" s="1"/>
  <c r="CE226" i="71"/>
  <c r="DQ226" i="71" s="1"/>
  <c r="CD226" i="71"/>
  <c r="DP226" i="71" s="1"/>
  <c r="CC226" i="71"/>
  <c r="DO226" i="71" s="1"/>
  <c r="CB226" i="71"/>
  <c r="DN226" i="71" s="1"/>
  <c r="CA226" i="71"/>
  <c r="DM226" i="71" s="1"/>
  <c r="BZ226" i="71"/>
  <c r="DL226" i="71" s="1"/>
  <c r="BY226" i="71"/>
  <c r="DK226" i="71" s="1"/>
  <c r="BX226" i="71"/>
  <c r="DJ226" i="71" s="1"/>
  <c r="BW226" i="71"/>
  <c r="DI226" i="71" s="1"/>
  <c r="BV226" i="71"/>
  <c r="DH226" i="71" s="1"/>
  <c r="BU226" i="71"/>
  <c r="DG226" i="71" s="1"/>
  <c r="BT226" i="71"/>
  <c r="DF226" i="71" s="1"/>
  <c r="BS226" i="71"/>
  <c r="DE226" i="71" s="1"/>
  <c r="BR226" i="71"/>
  <c r="DD226" i="71" s="1"/>
  <c r="BQ226" i="71"/>
  <c r="DC226" i="71" s="1"/>
  <c r="BP226" i="71"/>
  <c r="DB226" i="71" s="1"/>
  <c r="BO226" i="71"/>
  <c r="DA226" i="71" s="1"/>
  <c r="BN226" i="71"/>
  <c r="CZ226" i="71" s="1"/>
  <c r="BM226" i="71"/>
  <c r="CY226" i="71" s="1"/>
  <c r="BL226" i="71"/>
  <c r="CX226" i="71" s="1"/>
  <c r="BK226" i="71"/>
  <c r="CW226" i="71" s="1"/>
  <c r="BJ226" i="71"/>
  <c r="CV226" i="71" s="1"/>
  <c r="BI226" i="71"/>
  <c r="CU226" i="71" s="1"/>
  <c r="BH226" i="71"/>
  <c r="CT226" i="71" s="1"/>
  <c r="BG226" i="71"/>
  <c r="CS226" i="71" s="1"/>
  <c r="BF226" i="71"/>
  <c r="CR226" i="71" s="1"/>
  <c r="BE226" i="71"/>
  <c r="CQ226" i="71" s="1"/>
  <c r="BD226" i="71"/>
  <c r="CP226" i="71" s="1"/>
  <c r="BC226" i="71"/>
  <c r="CO226" i="71" s="1"/>
  <c r="BB226" i="71"/>
  <c r="CN226" i="71" s="1"/>
  <c r="AP226" i="71"/>
  <c r="AY226" i="71" s="1"/>
  <c r="AZ226" i="71" s="1"/>
  <c r="FD225" i="71"/>
  <c r="FC225" i="71"/>
  <c r="FB225" i="71"/>
  <c r="FA225" i="71"/>
  <c r="EZ225" i="71"/>
  <c r="EY225" i="71"/>
  <c r="EX225" i="71"/>
  <c r="EW225" i="71"/>
  <c r="EV225" i="71"/>
  <c r="EU225" i="71"/>
  <c r="ET225" i="71"/>
  <c r="ES225" i="71"/>
  <c r="ER225" i="71"/>
  <c r="EQ225" i="71"/>
  <c r="EP225" i="71"/>
  <c r="EO225" i="71"/>
  <c r="EN225" i="71"/>
  <c r="EM225" i="71"/>
  <c r="EL225" i="71"/>
  <c r="EK225" i="71"/>
  <c r="EJ225" i="71"/>
  <c r="EI225" i="71"/>
  <c r="EH225" i="71"/>
  <c r="EG225" i="71"/>
  <c r="EF225" i="71"/>
  <c r="EE225" i="71"/>
  <c r="ED225" i="71"/>
  <c r="EC225" i="71"/>
  <c r="EB225" i="71"/>
  <c r="EA225" i="71"/>
  <c r="DY225" i="71"/>
  <c r="CL225" i="71"/>
  <c r="DX225" i="71" s="1"/>
  <c r="CK225" i="71"/>
  <c r="DW225" i="71" s="1"/>
  <c r="CJ225" i="71"/>
  <c r="DV225" i="71" s="1"/>
  <c r="CI225" i="71"/>
  <c r="DU225" i="71" s="1"/>
  <c r="CH225" i="71"/>
  <c r="DT225" i="71" s="1"/>
  <c r="CG225" i="71"/>
  <c r="DS225" i="71" s="1"/>
  <c r="CE225" i="71"/>
  <c r="DQ225" i="71" s="1"/>
  <c r="CD225" i="71"/>
  <c r="DP225" i="71" s="1"/>
  <c r="CC225" i="71"/>
  <c r="DO225" i="71" s="1"/>
  <c r="CB225" i="71"/>
  <c r="DN225" i="71" s="1"/>
  <c r="CA225" i="71"/>
  <c r="DM225" i="71" s="1"/>
  <c r="BZ225" i="71"/>
  <c r="DL225" i="71" s="1"/>
  <c r="BY225" i="71"/>
  <c r="DK225" i="71" s="1"/>
  <c r="BX225" i="71"/>
  <c r="DJ225" i="71" s="1"/>
  <c r="BW225" i="71"/>
  <c r="DI225" i="71" s="1"/>
  <c r="BV225" i="71"/>
  <c r="DH225" i="71" s="1"/>
  <c r="BU225" i="71"/>
  <c r="DG225" i="71" s="1"/>
  <c r="BT225" i="71"/>
  <c r="DF225" i="71" s="1"/>
  <c r="BS225" i="71"/>
  <c r="DE225" i="71" s="1"/>
  <c r="BR225" i="71"/>
  <c r="DD225" i="71" s="1"/>
  <c r="BQ225" i="71"/>
  <c r="DC225" i="71" s="1"/>
  <c r="BP225" i="71"/>
  <c r="DB225" i="71" s="1"/>
  <c r="BO225" i="71"/>
  <c r="DA225" i="71" s="1"/>
  <c r="BN225" i="71"/>
  <c r="CZ225" i="71" s="1"/>
  <c r="BM225" i="71"/>
  <c r="CY225" i="71" s="1"/>
  <c r="BL225" i="71"/>
  <c r="CX225" i="71" s="1"/>
  <c r="BK225" i="71"/>
  <c r="CW225" i="71" s="1"/>
  <c r="BJ225" i="71"/>
  <c r="CV225" i="71" s="1"/>
  <c r="BI225" i="71"/>
  <c r="CU225" i="71" s="1"/>
  <c r="BH225" i="71"/>
  <c r="CT225" i="71" s="1"/>
  <c r="BG225" i="71"/>
  <c r="CS225" i="71" s="1"/>
  <c r="BF225" i="71"/>
  <c r="CR225" i="71" s="1"/>
  <c r="BE225" i="71"/>
  <c r="CQ225" i="71" s="1"/>
  <c r="BD225" i="71"/>
  <c r="CP225" i="71" s="1"/>
  <c r="BC225" i="71"/>
  <c r="CO225" i="71" s="1"/>
  <c r="BB225" i="71"/>
  <c r="AP225" i="71"/>
  <c r="AY225" i="71" s="1"/>
  <c r="AZ225" i="71" s="1"/>
  <c r="FD224" i="71"/>
  <c r="FC224" i="71"/>
  <c r="FB224" i="71"/>
  <c r="FA224" i="71"/>
  <c r="EZ224" i="71"/>
  <c r="EY224" i="71"/>
  <c r="EX224" i="71"/>
  <c r="EW224" i="71"/>
  <c r="EV224" i="71"/>
  <c r="EU224" i="71"/>
  <c r="ET224" i="71"/>
  <c r="ES224" i="71"/>
  <c r="ER224" i="71"/>
  <c r="EQ224" i="71"/>
  <c r="EP224" i="71"/>
  <c r="EO224" i="71"/>
  <c r="EN224" i="71"/>
  <c r="EM224" i="71"/>
  <c r="EL224" i="71"/>
  <c r="EK224" i="71"/>
  <c r="EJ224" i="71"/>
  <c r="EI224" i="71"/>
  <c r="EH224" i="71"/>
  <c r="EG224" i="71"/>
  <c r="EF224" i="71"/>
  <c r="EE224" i="71"/>
  <c r="ED224" i="71"/>
  <c r="EC224" i="71"/>
  <c r="EB224" i="71"/>
  <c r="EA224" i="71"/>
  <c r="DY224" i="71"/>
  <c r="CL224" i="71"/>
  <c r="DX224" i="71" s="1"/>
  <c r="CK224" i="71"/>
  <c r="DW224" i="71" s="1"/>
  <c r="CJ224" i="71"/>
  <c r="DV224" i="71" s="1"/>
  <c r="CI224" i="71"/>
  <c r="DU224" i="71" s="1"/>
  <c r="CH224" i="71"/>
  <c r="DT224" i="71" s="1"/>
  <c r="CG224" i="71"/>
  <c r="DS224" i="71" s="1"/>
  <c r="CE224" i="71"/>
  <c r="DQ224" i="71" s="1"/>
  <c r="CD224" i="71"/>
  <c r="DP224" i="71" s="1"/>
  <c r="CC224" i="71"/>
  <c r="DO224" i="71" s="1"/>
  <c r="CB224" i="71"/>
  <c r="DN224" i="71" s="1"/>
  <c r="CA224" i="71"/>
  <c r="DM224" i="71" s="1"/>
  <c r="BZ224" i="71"/>
  <c r="DL224" i="71" s="1"/>
  <c r="BY224" i="71"/>
  <c r="DK224" i="71" s="1"/>
  <c r="BX224" i="71"/>
  <c r="DJ224" i="71" s="1"/>
  <c r="BW224" i="71"/>
  <c r="DI224" i="71" s="1"/>
  <c r="BV224" i="71"/>
  <c r="DH224" i="71" s="1"/>
  <c r="BU224" i="71"/>
  <c r="DG224" i="71" s="1"/>
  <c r="BT224" i="71"/>
  <c r="DF224" i="71" s="1"/>
  <c r="BS224" i="71"/>
  <c r="DE224" i="71" s="1"/>
  <c r="BR224" i="71"/>
  <c r="DD224" i="71" s="1"/>
  <c r="BQ224" i="71"/>
  <c r="DC224" i="71" s="1"/>
  <c r="BP224" i="71"/>
  <c r="DB224" i="71" s="1"/>
  <c r="BO224" i="71"/>
  <c r="DA224" i="71" s="1"/>
  <c r="BN224" i="71"/>
  <c r="CZ224" i="71" s="1"/>
  <c r="BM224" i="71"/>
  <c r="CY224" i="71" s="1"/>
  <c r="BL224" i="71"/>
  <c r="CX224" i="71" s="1"/>
  <c r="BK224" i="71"/>
  <c r="CW224" i="71" s="1"/>
  <c r="BJ224" i="71"/>
  <c r="CV224" i="71" s="1"/>
  <c r="BI224" i="71"/>
  <c r="CU224" i="71" s="1"/>
  <c r="BH224" i="71"/>
  <c r="CT224" i="71" s="1"/>
  <c r="BG224" i="71"/>
  <c r="CS224" i="71" s="1"/>
  <c r="BF224" i="71"/>
  <c r="CR224" i="71" s="1"/>
  <c r="BE224" i="71"/>
  <c r="CQ224" i="71" s="1"/>
  <c r="BD224" i="71"/>
  <c r="CP224" i="71" s="1"/>
  <c r="BC224" i="71"/>
  <c r="CO224" i="71" s="1"/>
  <c r="BB224" i="71"/>
  <c r="CN224" i="71" s="1"/>
  <c r="AP224" i="71"/>
  <c r="AY224" i="71" s="1"/>
  <c r="AZ224" i="71" s="1"/>
  <c r="FD223" i="71"/>
  <c r="FC223" i="71"/>
  <c r="FB223" i="71"/>
  <c r="FA223" i="71"/>
  <c r="EZ223" i="71"/>
  <c r="EY223" i="71"/>
  <c r="EX223" i="71"/>
  <c r="EW223" i="71"/>
  <c r="EV223" i="71"/>
  <c r="EU223" i="71"/>
  <c r="ET223" i="71"/>
  <c r="ES223" i="71"/>
  <c r="ER223" i="71"/>
  <c r="EQ223" i="71"/>
  <c r="EP223" i="71"/>
  <c r="EO223" i="71"/>
  <c r="EN223" i="71"/>
  <c r="EM223" i="71"/>
  <c r="EL223" i="71"/>
  <c r="EK223" i="71"/>
  <c r="EJ223" i="71"/>
  <c r="EI223" i="71"/>
  <c r="EH223" i="71"/>
  <c r="EG223" i="71"/>
  <c r="EF223" i="71"/>
  <c r="EE223" i="71"/>
  <c r="ED223" i="71"/>
  <c r="EC223" i="71"/>
  <c r="EB223" i="71"/>
  <c r="EA223" i="71"/>
  <c r="DY223" i="71"/>
  <c r="CL223" i="71"/>
  <c r="DX223" i="71" s="1"/>
  <c r="CK223" i="71"/>
  <c r="DW223" i="71" s="1"/>
  <c r="CJ223" i="71"/>
  <c r="DV223" i="71" s="1"/>
  <c r="CI223" i="71"/>
  <c r="DU223" i="71" s="1"/>
  <c r="CH223" i="71"/>
  <c r="DT223" i="71" s="1"/>
  <c r="CG223" i="71"/>
  <c r="DS223" i="71" s="1"/>
  <c r="CE223" i="71"/>
  <c r="DQ223" i="71" s="1"/>
  <c r="CD223" i="71"/>
  <c r="DP223" i="71" s="1"/>
  <c r="CC223" i="71"/>
  <c r="DO223" i="71" s="1"/>
  <c r="CB223" i="71"/>
  <c r="DN223" i="71" s="1"/>
  <c r="CA223" i="71"/>
  <c r="DM223" i="71" s="1"/>
  <c r="BZ223" i="71"/>
  <c r="DL223" i="71" s="1"/>
  <c r="BY223" i="71"/>
  <c r="DK223" i="71" s="1"/>
  <c r="BX223" i="71"/>
  <c r="DJ223" i="71" s="1"/>
  <c r="BW223" i="71"/>
  <c r="DI223" i="71" s="1"/>
  <c r="BV223" i="71"/>
  <c r="DH223" i="71" s="1"/>
  <c r="BU223" i="71"/>
  <c r="DG223" i="71" s="1"/>
  <c r="BT223" i="71"/>
  <c r="DF223" i="71" s="1"/>
  <c r="BS223" i="71"/>
  <c r="DE223" i="71" s="1"/>
  <c r="BR223" i="71"/>
  <c r="DD223" i="71" s="1"/>
  <c r="BQ223" i="71"/>
  <c r="DC223" i="71" s="1"/>
  <c r="BP223" i="71"/>
  <c r="DB223" i="71" s="1"/>
  <c r="BO223" i="71"/>
  <c r="DA223" i="71" s="1"/>
  <c r="BN223" i="71"/>
  <c r="CZ223" i="71" s="1"/>
  <c r="BM223" i="71"/>
  <c r="CY223" i="71" s="1"/>
  <c r="BL223" i="71"/>
  <c r="CX223" i="71" s="1"/>
  <c r="BK223" i="71"/>
  <c r="CW223" i="71" s="1"/>
  <c r="BJ223" i="71"/>
  <c r="CV223" i="71" s="1"/>
  <c r="BI223" i="71"/>
  <c r="CU223" i="71" s="1"/>
  <c r="BH223" i="71"/>
  <c r="CT223" i="71" s="1"/>
  <c r="BG223" i="71"/>
  <c r="CS223" i="71" s="1"/>
  <c r="BF223" i="71"/>
  <c r="CR223" i="71" s="1"/>
  <c r="BE223" i="71"/>
  <c r="CQ223" i="71" s="1"/>
  <c r="BD223" i="71"/>
  <c r="CP223" i="71" s="1"/>
  <c r="BC223" i="71"/>
  <c r="CO223" i="71" s="1"/>
  <c r="BB223" i="71"/>
  <c r="CN223" i="71" s="1"/>
  <c r="AP223" i="71"/>
  <c r="AY223" i="71" s="1"/>
  <c r="AZ223" i="71" s="1"/>
  <c r="FD222" i="71"/>
  <c r="FC222" i="71"/>
  <c r="FB222" i="71"/>
  <c r="FA222" i="71"/>
  <c r="EZ222" i="71"/>
  <c r="EY222" i="71"/>
  <c r="EX222" i="71"/>
  <c r="EW222" i="71"/>
  <c r="EV222" i="71"/>
  <c r="EU222" i="71"/>
  <c r="ET222" i="71"/>
  <c r="ES222" i="71"/>
  <c r="ER222" i="71"/>
  <c r="EQ222" i="71"/>
  <c r="EP222" i="71"/>
  <c r="EO222" i="71"/>
  <c r="EN222" i="71"/>
  <c r="EM222" i="71"/>
  <c r="EL222" i="71"/>
  <c r="EK222" i="71"/>
  <c r="EJ222" i="71"/>
  <c r="EI222" i="71"/>
  <c r="EH222" i="71"/>
  <c r="EG222" i="71"/>
  <c r="EF222" i="71"/>
  <c r="EE222" i="71"/>
  <c r="ED222" i="71"/>
  <c r="EC222" i="71"/>
  <c r="EB222" i="71"/>
  <c r="EA222" i="71"/>
  <c r="DY222" i="71"/>
  <c r="CL222" i="71"/>
  <c r="DX222" i="71" s="1"/>
  <c r="CK222" i="71"/>
  <c r="DW222" i="71" s="1"/>
  <c r="CJ222" i="71"/>
  <c r="DV222" i="71" s="1"/>
  <c r="CI222" i="71"/>
  <c r="DU222" i="71" s="1"/>
  <c r="CH222" i="71"/>
  <c r="DT222" i="71" s="1"/>
  <c r="CG222" i="71"/>
  <c r="DS222" i="71" s="1"/>
  <c r="CE222" i="71"/>
  <c r="DQ222" i="71" s="1"/>
  <c r="CD222" i="71"/>
  <c r="DP222" i="71" s="1"/>
  <c r="CC222" i="71"/>
  <c r="DO222" i="71" s="1"/>
  <c r="CB222" i="71"/>
  <c r="DN222" i="71" s="1"/>
  <c r="CA222" i="71"/>
  <c r="DM222" i="71" s="1"/>
  <c r="BZ222" i="71"/>
  <c r="DL222" i="71" s="1"/>
  <c r="BY222" i="71"/>
  <c r="DK222" i="71" s="1"/>
  <c r="BX222" i="71"/>
  <c r="DJ222" i="71" s="1"/>
  <c r="BW222" i="71"/>
  <c r="DI222" i="71" s="1"/>
  <c r="BV222" i="71"/>
  <c r="DH222" i="71" s="1"/>
  <c r="BU222" i="71"/>
  <c r="DG222" i="71" s="1"/>
  <c r="BT222" i="71"/>
  <c r="DF222" i="71" s="1"/>
  <c r="BS222" i="71"/>
  <c r="DE222" i="71" s="1"/>
  <c r="BR222" i="71"/>
  <c r="DD222" i="71" s="1"/>
  <c r="BQ222" i="71"/>
  <c r="DC222" i="71" s="1"/>
  <c r="BP222" i="71"/>
  <c r="DB222" i="71" s="1"/>
  <c r="BO222" i="71"/>
  <c r="DA222" i="71" s="1"/>
  <c r="BN222" i="71"/>
  <c r="CZ222" i="71" s="1"/>
  <c r="BM222" i="71"/>
  <c r="CY222" i="71" s="1"/>
  <c r="BL222" i="71"/>
  <c r="CX222" i="71" s="1"/>
  <c r="BK222" i="71"/>
  <c r="CW222" i="71" s="1"/>
  <c r="BJ222" i="71"/>
  <c r="CV222" i="71" s="1"/>
  <c r="BI222" i="71"/>
  <c r="CU222" i="71" s="1"/>
  <c r="BH222" i="71"/>
  <c r="CT222" i="71" s="1"/>
  <c r="BG222" i="71"/>
  <c r="CS222" i="71" s="1"/>
  <c r="BF222" i="71"/>
  <c r="CR222" i="71" s="1"/>
  <c r="BE222" i="71"/>
  <c r="CQ222" i="71" s="1"/>
  <c r="BD222" i="71"/>
  <c r="CP222" i="71" s="1"/>
  <c r="BC222" i="71"/>
  <c r="CO222" i="71" s="1"/>
  <c r="BB222" i="71"/>
  <c r="CN222" i="71" s="1"/>
  <c r="AP222" i="71"/>
  <c r="AY222" i="71" s="1"/>
  <c r="AZ222" i="71" s="1"/>
  <c r="FD221" i="71"/>
  <c r="FC221" i="71"/>
  <c r="FB221" i="71"/>
  <c r="FA221" i="71"/>
  <c r="EZ221" i="71"/>
  <c r="EY221" i="71"/>
  <c r="EX221" i="71"/>
  <c r="EW221" i="71"/>
  <c r="EV221" i="71"/>
  <c r="EU221" i="71"/>
  <c r="ET221" i="71"/>
  <c r="ES221" i="71"/>
  <c r="ER221" i="71"/>
  <c r="EQ221" i="71"/>
  <c r="EP221" i="71"/>
  <c r="EO221" i="71"/>
  <c r="EN221" i="71"/>
  <c r="EM221" i="71"/>
  <c r="EL221" i="71"/>
  <c r="EK221" i="71"/>
  <c r="EJ221" i="71"/>
  <c r="EI221" i="71"/>
  <c r="EH221" i="71"/>
  <c r="EG221" i="71"/>
  <c r="EF221" i="71"/>
  <c r="EE221" i="71"/>
  <c r="ED221" i="71"/>
  <c r="EC221" i="71"/>
  <c r="EB221" i="71"/>
  <c r="EA221" i="71"/>
  <c r="DY221" i="71"/>
  <c r="CL221" i="71"/>
  <c r="DX221" i="71" s="1"/>
  <c r="CK221" i="71"/>
  <c r="DW221" i="71" s="1"/>
  <c r="CJ221" i="71"/>
  <c r="DV221" i="71" s="1"/>
  <c r="CI221" i="71"/>
  <c r="DU221" i="71" s="1"/>
  <c r="CH221" i="71"/>
  <c r="DT221" i="71" s="1"/>
  <c r="CG221" i="71"/>
  <c r="DS221" i="71" s="1"/>
  <c r="CE221" i="71"/>
  <c r="DQ221" i="71" s="1"/>
  <c r="CD221" i="71"/>
  <c r="DP221" i="71" s="1"/>
  <c r="CC221" i="71"/>
  <c r="DO221" i="71" s="1"/>
  <c r="CB221" i="71"/>
  <c r="DN221" i="71" s="1"/>
  <c r="CA221" i="71"/>
  <c r="DM221" i="71" s="1"/>
  <c r="BZ221" i="71"/>
  <c r="DL221" i="71" s="1"/>
  <c r="BY221" i="71"/>
  <c r="DK221" i="71" s="1"/>
  <c r="BX221" i="71"/>
  <c r="DJ221" i="71" s="1"/>
  <c r="BW221" i="71"/>
  <c r="DI221" i="71" s="1"/>
  <c r="BV221" i="71"/>
  <c r="DH221" i="71" s="1"/>
  <c r="BU221" i="71"/>
  <c r="DG221" i="71" s="1"/>
  <c r="BT221" i="71"/>
  <c r="DF221" i="71" s="1"/>
  <c r="BS221" i="71"/>
  <c r="DE221" i="71" s="1"/>
  <c r="BR221" i="71"/>
  <c r="DD221" i="71" s="1"/>
  <c r="BQ221" i="71"/>
  <c r="DC221" i="71" s="1"/>
  <c r="BP221" i="71"/>
  <c r="DB221" i="71" s="1"/>
  <c r="BO221" i="71"/>
  <c r="DA221" i="71" s="1"/>
  <c r="BN221" i="71"/>
  <c r="CZ221" i="71" s="1"/>
  <c r="BM221" i="71"/>
  <c r="CY221" i="71" s="1"/>
  <c r="BL221" i="71"/>
  <c r="CX221" i="71" s="1"/>
  <c r="BK221" i="71"/>
  <c r="CW221" i="71" s="1"/>
  <c r="BJ221" i="71"/>
  <c r="CV221" i="71" s="1"/>
  <c r="BI221" i="71"/>
  <c r="CU221" i="71" s="1"/>
  <c r="BH221" i="71"/>
  <c r="CT221" i="71" s="1"/>
  <c r="BG221" i="71"/>
  <c r="CS221" i="71" s="1"/>
  <c r="BF221" i="71"/>
  <c r="CR221" i="71" s="1"/>
  <c r="BE221" i="71"/>
  <c r="CQ221" i="71" s="1"/>
  <c r="BD221" i="71"/>
  <c r="CP221" i="71" s="1"/>
  <c r="BC221" i="71"/>
  <c r="CO221" i="71" s="1"/>
  <c r="BB221" i="71"/>
  <c r="CN221" i="71" s="1"/>
  <c r="AP221" i="71"/>
  <c r="AY221" i="71" s="1"/>
  <c r="AZ221" i="71" s="1"/>
  <c r="FD220" i="71"/>
  <c r="FC220" i="71"/>
  <c r="FB220" i="71"/>
  <c r="FA220" i="71"/>
  <c r="EZ220" i="71"/>
  <c r="EY220" i="71"/>
  <c r="EX220" i="71"/>
  <c r="EW220" i="71"/>
  <c r="EV220" i="71"/>
  <c r="EU220" i="71"/>
  <c r="ET220" i="71"/>
  <c r="ES220" i="71"/>
  <c r="ER220" i="71"/>
  <c r="EQ220" i="71"/>
  <c r="EP220" i="71"/>
  <c r="EO220" i="71"/>
  <c r="EN220" i="71"/>
  <c r="EM220" i="71"/>
  <c r="EL220" i="71"/>
  <c r="EK220" i="71"/>
  <c r="EJ220" i="71"/>
  <c r="EI220" i="71"/>
  <c r="EH220" i="71"/>
  <c r="EG220" i="71"/>
  <c r="EF220" i="71"/>
  <c r="EE220" i="71"/>
  <c r="ED220" i="71"/>
  <c r="EC220" i="71"/>
  <c r="EB220" i="71"/>
  <c r="EA220" i="71"/>
  <c r="DY220" i="71"/>
  <c r="CL220" i="71"/>
  <c r="DX220" i="71" s="1"/>
  <c r="CK220" i="71"/>
  <c r="DW220" i="71" s="1"/>
  <c r="CJ220" i="71"/>
  <c r="DV220" i="71" s="1"/>
  <c r="CI220" i="71"/>
  <c r="DU220" i="71" s="1"/>
  <c r="CH220" i="71"/>
  <c r="DT220" i="71" s="1"/>
  <c r="CG220" i="71"/>
  <c r="DS220" i="71" s="1"/>
  <c r="CE220" i="71"/>
  <c r="DQ220" i="71" s="1"/>
  <c r="CD220" i="71"/>
  <c r="DP220" i="71" s="1"/>
  <c r="CC220" i="71"/>
  <c r="DO220" i="71" s="1"/>
  <c r="CB220" i="71"/>
  <c r="DN220" i="71" s="1"/>
  <c r="CA220" i="71"/>
  <c r="DM220" i="71" s="1"/>
  <c r="BZ220" i="71"/>
  <c r="DL220" i="71" s="1"/>
  <c r="BY220" i="71"/>
  <c r="DK220" i="71" s="1"/>
  <c r="BX220" i="71"/>
  <c r="DJ220" i="71" s="1"/>
  <c r="BW220" i="71"/>
  <c r="DI220" i="71" s="1"/>
  <c r="BV220" i="71"/>
  <c r="DH220" i="71" s="1"/>
  <c r="BU220" i="71"/>
  <c r="DG220" i="71" s="1"/>
  <c r="BT220" i="71"/>
  <c r="DF220" i="71" s="1"/>
  <c r="BS220" i="71"/>
  <c r="DE220" i="71" s="1"/>
  <c r="BR220" i="71"/>
  <c r="DD220" i="71" s="1"/>
  <c r="BQ220" i="71"/>
  <c r="DC220" i="71" s="1"/>
  <c r="BP220" i="71"/>
  <c r="DB220" i="71" s="1"/>
  <c r="BO220" i="71"/>
  <c r="DA220" i="71" s="1"/>
  <c r="BN220" i="71"/>
  <c r="CZ220" i="71" s="1"/>
  <c r="BM220" i="71"/>
  <c r="CY220" i="71" s="1"/>
  <c r="BL220" i="71"/>
  <c r="CX220" i="71" s="1"/>
  <c r="BK220" i="71"/>
  <c r="CW220" i="71" s="1"/>
  <c r="BJ220" i="71"/>
  <c r="CV220" i="71" s="1"/>
  <c r="BI220" i="71"/>
  <c r="CU220" i="71" s="1"/>
  <c r="BH220" i="71"/>
  <c r="CT220" i="71" s="1"/>
  <c r="BG220" i="71"/>
  <c r="CS220" i="71" s="1"/>
  <c r="BF220" i="71"/>
  <c r="CR220" i="71" s="1"/>
  <c r="BE220" i="71"/>
  <c r="CQ220" i="71" s="1"/>
  <c r="BD220" i="71"/>
  <c r="CP220" i="71" s="1"/>
  <c r="BC220" i="71"/>
  <c r="CO220" i="71" s="1"/>
  <c r="BB220" i="71"/>
  <c r="AP220" i="71"/>
  <c r="AY220" i="71" s="1"/>
  <c r="AZ220" i="71" s="1"/>
  <c r="FD219" i="71"/>
  <c r="FC219" i="71"/>
  <c r="FB219" i="71"/>
  <c r="FA219" i="71"/>
  <c r="EZ219" i="71"/>
  <c r="EY219" i="71"/>
  <c r="EX219" i="71"/>
  <c r="EW219" i="71"/>
  <c r="EV219" i="71"/>
  <c r="EU219" i="71"/>
  <c r="ET219" i="71"/>
  <c r="ES219" i="71"/>
  <c r="ER219" i="71"/>
  <c r="EQ219" i="71"/>
  <c r="EP219" i="71"/>
  <c r="EO219" i="71"/>
  <c r="EN219" i="71"/>
  <c r="EM219" i="71"/>
  <c r="EL219" i="71"/>
  <c r="EK219" i="71"/>
  <c r="EJ219" i="71"/>
  <c r="EI219" i="71"/>
  <c r="EH219" i="71"/>
  <c r="EG219" i="71"/>
  <c r="EF219" i="71"/>
  <c r="EE219" i="71"/>
  <c r="ED219" i="71"/>
  <c r="EC219" i="71"/>
  <c r="EB219" i="71"/>
  <c r="EA219" i="71"/>
  <c r="DY219" i="71"/>
  <c r="CL219" i="71"/>
  <c r="DX219" i="71" s="1"/>
  <c r="CK219" i="71"/>
  <c r="DW219" i="71" s="1"/>
  <c r="CJ219" i="71"/>
  <c r="DV219" i="71" s="1"/>
  <c r="CI219" i="71"/>
  <c r="DU219" i="71" s="1"/>
  <c r="CH219" i="71"/>
  <c r="DT219" i="71" s="1"/>
  <c r="CG219" i="71"/>
  <c r="DS219" i="71" s="1"/>
  <c r="CE219" i="71"/>
  <c r="DQ219" i="71" s="1"/>
  <c r="CD219" i="71"/>
  <c r="DP219" i="71" s="1"/>
  <c r="CC219" i="71"/>
  <c r="DO219" i="71" s="1"/>
  <c r="CB219" i="71"/>
  <c r="DN219" i="71" s="1"/>
  <c r="CA219" i="71"/>
  <c r="DM219" i="71" s="1"/>
  <c r="BZ219" i="71"/>
  <c r="DL219" i="71" s="1"/>
  <c r="BY219" i="71"/>
  <c r="DK219" i="71" s="1"/>
  <c r="BX219" i="71"/>
  <c r="DJ219" i="71" s="1"/>
  <c r="BW219" i="71"/>
  <c r="DI219" i="71" s="1"/>
  <c r="BV219" i="71"/>
  <c r="DH219" i="71" s="1"/>
  <c r="BU219" i="71"/>
  <c r="DG219" i="71" s="1"/>
  <c r="BT219" i="71"/>
  <c r="DF219" i="71" s="1"/>
  <c r="BS219" i="71"/>
  <c r="DE219" i="71" s="1"/>
  <c r="BR219" i="71"/>
  <c r="DD219" i="71" s="1"/>
  <c r="BQ219" i="71"/>
  <c r="DC219" i="71" s="1"/>
  <c r="BP219" i="71"/>
  <c r="DB219" i="71" s="1"/>
  <c r="BO219" i="71"/>
  <c r="DA219" i="71" s="1"/>
  <c r="BN219" i="71"/>
  <c r="CZ219" i="71" s="1"/>
  <c r="BM219" i="71"/>
  <c r="CY219" i="71" s="1"/>
  <c r="BL219" i="71"/>
  <c r="CX219" i="71" s="1"/>
  <c r="BK219" i="71"/>
  <c r="CW219" i="71" s="1"/>
  <c r="BJ219" i="71"/>
  <c r="CV219" i="71" s="1"/>
  <c r="BI219" i="71"/>
  <c r="CU219" i="71" s="1"/>
  <c r="BH219" i="71"/>
  <c r="CT219" i="71" s="1"/>
  <c r="BG219" i="71"/>
  <c r="CS219" i="71" s="1"/>
  <c r="BF219" i="71"/>
  <c r="CR219" i="71" s="1"/>
  <c r="BE219" i="71"/>
  <c r="CQ219" i="71" s="1"/>
  <c r="BD219" i="71"/>
  <c r="CP219" i="71" s="1"/>
  <c r="BC219" i="71"/>
  <c r="CO219" i="71" s="1"/>
  <c r="BB219" i="71"/>
  <c r="CN219" i="71" s="1"/>
  <c r="AP219" i="71"/>
  <c r="AY219" i="71" s="1"/>
  <c r="AZ219" i="71" s="1"/>
  <c r="FD218" i="71"/>
  <c r="FC218" i="71"/>
  <c r="FB218" i="71"/>
  <c r="FA218" i="71"/>
  <c r="EZ218" i="71"/>
  <c r="EY218" i="71"/>
  <c r="EX218" i="71"/>
  <c r="EW218" i="71"/>
  <c r="EV218" i="71"/>
  <c r="EU218" i="71"/>
  <c r="ET218" i="71"/>
  <c r="ES218" i="71"/>
  <c r="ER218" i="71"/>
  <c r="EQ218" i="71"/>
  <c r="EP218" i="71"/>
  <c r="EO218" i="71"/>
  <c r="EN218" i="71"/>
  <c r="EM218" i="71"/>
  <c r="EL218" i="71"/>
  <c r="EK218" i="71"/>
  <c r="EJ218" i="71"/>
  <c r="EI218" i="71"/>
  <c r="EH218" i="71"/>
  <c r="EG218" i="71"/>
  <c r="EF218" i="71"/>
  <c r="EE218" i="71"/>
  <c r="ED218" i="71"/>
  <c r="EC218" i="71"/>
  <c r="EB218" i="71"/>
  <c r="EA218" i="71"/>
  <c r="DY218" i="71"/>
  <c r="CL218" i="71"/>
  <c r="DX218" i="71" s="1"/>
  <c r="CK218" i="71"/>
  <c r="DW218" i="71" s="1"/>
  <c r="CJ218" i="71"/>
  <c r="DV218" i="71" s="1"/>
  <c r="CI218" i="71"/>
  <c r="DU218" i="71" s="1"/>
  <c r="CH218" i="71"/>
  <c r="DT218" i="71" s="1"/>
  <c r="CG218" i="71"/>
  <c r="DS218" i="71" s="1"/>
  <c r="CE218" i="71"/>
  <c r="DQ218" i="71" s="1"/>
  <c r="CD218" i="71"/>
  <c r="DP218" i="71" s="1"/>
  <c r="CC218" i="71"/>
  <c r="DO218" i="71" s="1"/>
  <c r="CB218" i="71"/>
  <c r="DN218" i="71" s="1"/>
  <c r="CA218" i="71"/>
  <c r="DM218" i="71" s="1"/>
  <c r="BZ218" i="71"/>
  <c r="DL218" i="71" s="1"/>
  <c r="BY218" i="71"/>
  <c r="DK218" i="71" s="1"/>
  <c r="BX218" i="71"/>
  <c r="DJ218" i="71" s="1"/>
  <c r="BW218" i="71"/>
  <c r="DI218" i="71" s="1"/>
  <c r="BV218" i="71"/>
  <c r="DH218" i="71" s="1"/>
  <c r="BU218" i="71"/>
  <c r="DG218" i="71" s="1"/>
  <c r="BT218" i="71"/>
  <c r="DF218" i="71" s="1"/>
  <c r="BS218" i="71"/>
  <c r="DE218" i="71" s="1"/>
  <c r="BR218" i="71"/>
  <c r="DD218" i="71" s="1"/>
  <c r="BQ218" i="71"/>
  <c r="DC218" i="71" s="1"/>
  <c r="BP218" i="71"/>
  <c r="DB218" i="71" s="1"/>
  <c r="BO218" i="71"/>
  <c r="DA218" i="71" s="1"/>
  <c r="BN218" i="71"/>
  <c r="CZ218" i="71" s="1"/>
  <c r="BM218" i="71"/>
  <c r="CY218" i="71" s="1"/>
  <c r="BL218" i="71"/>
  <c r="CX218" i="71" s="1"/>
  <c r="BK218" i="71"/>
  <c r="CW218" i="71" s="1"/>
  <c r="BJ218" i="71"/>
  <c r="CV218" i="71" s="1"/>
  <c r="BI218" i="71"/>
  <c r="CU218" i="71" s="1"/>
  <c r="BH218" i="71"/>
  <c r="CT218" i="71" s="1"/>
  <c r="BG218" i="71"/>
  <c r="CS218" i="71" s="1"/>
  <c r="BF218" i="71"/>
  <c r="CR218" i="71" s="1"/>
  <c r="BE218" i="71"/>
  <c r="CQ218" i="71" s="1"/>
  <c r="BD218" i="71"/>
  <c r="CP218" i="71" s="1"/>
  <c r="BC218" i="71"/>
  <c r="CO218" i="71" s="1"/>
  <c r="BB218" i="71"/>
  <c r="CN218" i="71" s="1"/>
  <c r="AP218" i="71"/>
  <c r="AY218" i="71" s="1"/>
  <c r="AZ218" i="71" s="1"/>
  <c r="FD217" i="71"/>
  <c r="FC217" i="71"/>
  <c r="FB217" i="71"/>
  <c r="FA217" i="71"/>
  <c r="EZ217" i="71"/>
  <c r="EY217" i="71"/>
  <c r="EX217" i="71"/>
  <c r="EW217" i="71"/>
  <c r="EV217" i="71"/>
  <c r="EU217" i="71"/>
  <c r="ET217" i="71"/>
  <c r="ES217" i="71"/>
  <c r="ER217" i="71"/>
  <c r="EQ217" i="71"/>
  <c r="EP217" i="71"/>
  <c r="EO217" i="71"/>
  <c r="EN217" i="71"/>
  <c r="EM217" i="71"/>
  <c r="EL217" i="71"/>
  <c r="EK217" i="71"/>
  <c r="EJ217" i="71"/>
  <c r="EI217" i="71"/>
  <c r="EH217" i="71"/>
  <c r="EG217" i="71"/>
  <c r="EF217" i="71"/>
  <c r="EE217" i="71"/>
  <c r="ED217" i="71"/>
  <c r="EC217" i="71"/>
  <c r="EB217" i="71"/>
  <c r="EA217" i="71"/>
  <c r="DY217" i="71"/>
  <c r="CL217" i="71"/>
  <c r="DX217" i="71" s="1"/>
  <c r="CK217" i="71"/>
  <c r="DW217" i="71" s="1"/>
  <c r="CJ217" i="71"/>
  <c r="DV217" i="71" s="1"/>
  <c r="CI217" i="71"/>
  <c r="DU217" i="71" s="1"/>
  <c r="CH217" i="71"/>
  <c r="DT217" i="71" s="1"/>
  <c r="CG217" i="71"/>
  <c r="DS217" i="71" s="1"/>
  <c r="CE217" i="71"/>
  <c r="DQ217" i="71" s="1"/>
  <c r="CD217" i="71"/>
  <c r="DP217" i="71" s="1"/>
  <c r="CC217" i="71"/>
  <c r="DO217" i="71" s="1"/>
  <c r="CB217" i="71"/>
  <c r="DN217" i="71" s="1"/>
  <c r="CA217" i="71"/>
  <c r="DM217" i="71" s="1"/>
  <c r="BZ217" i="71"/>
  <c r="DL217" i="71" s="1"/>
  <c r="BY217" i="71"/>
  <c r="DK217" i="71" s="1"/>
  <c r="BX217" i="71"/>
  <c r="DJ217" i="71" s="1"/>
  <c r="BW217" i="71"/>
  <c r="DI217" i="71" s="1"/>
  <c r="BV217" i="71"/>
  <c r="DH217" i="71" s="1"/>
  <c r="BU217" i="71"/>
  <c r="DG217" i="71" s="1"/>
  <c r="BT217" i="71"/>
  <c r="DF217" i="71" s="1"/>
  <c r="BS217" i="71"/>
  <c r="DE217" i="71" s="1"/>
  <c r="BR217" i="71"/>
  <c r="DD217" i="71" s="1"/>
  <c r="BQ217" i="71"/>
  <c r="DC217" i="71" s="1"/>
  <c r="BP217" i="71"/>
  <c r="DB217" i="71" s="1"/>
  <c r="BO217" i="71"/>
  <c r="DA217" i="71" s="1"/>
  <c r="BN217" i="71"/>
  <c r="CZ217" i="71" s="1"/>
  <c r="BM217" i="71"/>
  <c r="CY217" i="71" s="1"/>
  <c r="BL217" i="71"/>
  <c r="CX217" i="71" s="1"/>
  <c r="BK217" i="71"/>
  <c r="CW217" i="71" s="1"/>
  <c r="BJ217" i="71"/>
  <c r="CV217" i="71" s="1"/>
  <c r="BI217" i="71"/>
  <c r="CU217" i="71" s="1"/>
  <c r="BH217" i="71"/>
  <c r="CT217" i="71" s="1"/>
  <c r="BG217" i="71"/>
  <c r="CS217" i="71" s="1"/>
  <c r="BF217" i="71"/>
  <c r="CR217" i="71" s="1"/>
  <c r="BE217" i="71"/>
  <c r="CQ217" i="71" s="1"/>
  <c r="BD217" i="71"/>
  <c r="CP217" i="71" s="1"/>
  <c r="BC217" i="71"/>
  <c r="CO217" i="71" s="1"/>
  <c r="BB217" i="71"/>
  <c r="CN217" i="71" s="1"/>
  <c r="AP217" i="71"/>
  <c r="AY217" i="71" s="1"/>
  <c r="AZ217" i="71" s="1"/>
  <c r="FD216" i="71"/>
  <c r="FC216" i="71"/>
  <c r="FB216" i="71"/>
  <c r="FA216" i="71"/>
  <c r="EZ216" i="71"/>
  <c r="EY216" i="71"/>
  <c r="EX216" i="71"/>
  <c r="EW216" i="71"/>
  <c r="EV216" i="71"/>
  <c r="EU216" i="71"/>
  <c r="ET216" i="71"/>
  <c r="ES216" i="71"/>
  <c r="ER216" i="71"/>
  <c r="EQ216" i="71"/>
  <c r="EP216" i="71"/>
  <c r="EO216" i="71"/>
  <c r="EN216" i="71"/>
  <c r="EM216" i="71"/>
  <c r="EL216" i="71"/>
  <c r="EK216" i="71"/>
  <c r="EJ216" i="71"/>
  <c r="EI216" i="71"/>
  <c r="EH216" i="71"/>
  <c r="EG216" i="71"/>
  <c r="EF216" i="71"/>
  <c r="EE216" i="71"/>
  <c r="ED216" i="71"/>
  <c r="EC216" i="71"/>
  <c r="EB216" i="71"/>
  <c r="EA216" i="71"/>
  <c r="DY216" i="71"/>
  <c r="CL216" i="71"/>
  <c r="DX216" i="71" s="1"/>
  <c r="CK216" i="71"/>
  <c r="DW216" i="71" s="1"/>
  <c r="CJ216" i="71"/>
  <c r="DV216" i="71" s="1"/>
  <c r="CI216" i="71"/>
  <c r="DU216" i="71" s="1"/>
  <c r="CH216" i="71"/>
  <c r="DT216" i="71" s="1"/>
  <c r="CG216" i="71"/>
  <c r="DS216" i="71" s="1"/>
  <c r="CE216" i="71"/>
  <c r="DQ216" i="71" s="1"/>
  <c r="CD216" i="71"/>
  <c r="DP216" i="71" s="1"/>
  <c r="CC216" i="71"/>
  <c r="DO216" i="71" s="1"/>
  <c r="CB216" i="71"/>
  <c r="DN216" i="71" s="1"/>
  <c r="CA216" i="71"/>
  <c r="DM216" i="71" s="1"/>
  <c r="BZ216" i="71"/>
  <c r="DL216" i="71" s="1"/>
  <c r="BY216" i="71"/>
  <c r="DK216" i="71" s="1"/>
  <c r="BX216" i="71"/>
  <c r="DJ216" i="71" s="1"/>
  <c r="BW216" i="71"/>
  <c r="DI216" i="71" s="1"/>
  <c r="BV216" i="71"/>
  <c r="DH216" i="71" s="1"/>
  <c r="BU216" i="71"/>
  <c r="DG216" i="71" s="1"/>
  <c r="BT216" i="71"/>
  <c r="DF216" i="71" s="1"/>
  <c r="BS216" i="71"/>
  <c r="DE216" i="71" s="1"/>
  <c r="BR216" i="71"/>
  <c r="DD216" i="71" s="1"/>
  <c r="BQ216" i="71"/>
  <c r="DC216" i="71" s="1"/>
  <c r="BP216" i="71"/>
  <c r="DB216" i="71" s="1"/>
  <c r="BO216" i="71"/>
  <c r="DA216" i="71" s="1"/>
  <c r="BN216" i="71"/>
  <c r="CZ216" i="71" s="1"/>
  <c r="BM216" i="71"/>
  <c r="CY216" i="71" s="1"/>
  <c r="BL216" i="71"/>
  <c r="CX216" i="71" s="1"/>
  <c r="BK216" i="71"/>
  <c r="CW216" i="71" s="1"/>
  <c r="BJ216" i="71"/>
  <c r="CV216" i="71" s="1"/>
  <c r="BI216" i="71"/>
  <c r="CU216" i="71" s="1"/>
  <c r="BH216" i="71"/>
  <c r="CT216" i="71" s="1"/>
  <c r="BG216" i="71"/>
  <c r="CS216" i="71" s="1"/>
  <c r="BF216" i="71"/>
  <c r="CR216" i="71" s="1"/>
  <c r="BE216" i="71"/>
  <c r="CQ216" i="71" s="1"/>
  <c r="BD216" i="71"/>
  <c r="CP216" i="71" s="1"/>
  <c r="BC216" i="71"/>
  <c r="CO216" i="71" s="1"/>
  <c r="BB216" i="71"/>
  <c r="CN216" i="71" s="1"/>
  <c r="AP216" i="71"/>
  <c r="AY216" i="71" s="1"/>
  <c r="AZ216" i="71" s="1"/>
  <c r="FD215" i="71"/>
  <c r="FC215" i="71"/>
  <c r="FB215" i="71"/>
  <c r="FA215" i="71"/>
  <c r="EZ215" i="71"/>
  <c r="EY215" i="71"/>
  <c r="EX215" i="71"/>
  <c r="EW215" i="71"/>
  <c r="EV215" i="71"/>
  <c r="EU215" i="71"/>
  <c r="ET215" i="71"/>
  <c r="ES215" i="71"/>
  <c r="ER215" i="71"/>
  <c r="EQ215" i="71"/>
  <c r="EP215" i="71"/>
  <c r="EO215" i="71"/>
  <c r="EN215" i="71"/>
  <c r="EM215" i="71"/>
  <c r="EL215" i="71"/>
  <c r="EK215" i="71"/>
  <c r="EJ215" i="71"/>
  <c r="EI215" i="71"/>
  <c r="EH215" i="71"/>
  <c r="EG215" i="71"/>
  <c r="EF215" i="71"/>
  <c r="EE215" i="71"/>
  <c r="ED215" i="71"/>
  <c r="EC215" i="71"/>
  <c r="EB215" i="71"/>
  <c r="EA215" i="71"/>
  <c r="DY215" i="71"/>
  <c r="CL215" i="71"/>
  <c r="DX215" i="71" s="1"/>
  <c r="CK215" i="71"/>
  <c r="DW215" i="71" s="1"/>
  <c r="CJ215" i="71"/>
  <c r="DV215" i="71" s="1"/>
  <c r="CI215" i="71"/>
  <c r="DU215" i="71" s="1"/>
  <c r="CH215" i="71"/>
  <c r="DT215" i="71" s="1"/>
  <c r="CG215" i="71"/>
  <c r="DS215" i="71" s="1"/>
  <c r="CE215" i="71"/>
  <c r="DQ215" i="71" s="1"/>
  <c r="CD215" i="71"/>
  <c r="DP215" i="71" s="1"/>
  <c r="CC215" i="71"/>
  <c r="DO215" i="71" s="1"/>
  <c r="CB215" i="71"/>
  <c r="DN215" i="71" s="1"/>
  <c r="CA215" i="71"/>
  <c r="DM215" i="71" s="1"/>
  <c r="BZ215" i="71"/>
  <c r="DL215" i="71" s="1"/>
  <c r="BY215" i="71"/>
  <c r="DK215" i="71" s="1"/>
  <c r="BX215" i="71"/>
  <c r="DJ215" i="71" s="1"/>
  <c r="BW215" i="71"/>
  <c r="DI215" i="71" s="1"/>
  <c r="BV215" i="71"/>
  <c r="DH215" i="71" s="1"/>
  <c r="BU215" i="71"/>
  <c r="DG215" i="71" s="1"/>
  <c r="BT215" i="71"/>
  <c r="DF215" i="71" s="1"/>
  <c r="BS215" i="71"/>
  <c r="DE215" i="71" s="1"/>
  <c r="BR215" i="71"/>
  <c r="DD215" i="71" s="1"/>
  <c r="BQ215" i="71"/>
  <c r="DC215" i="71" s="1"/>
  <c r="BP215" i="71"/>
  <c r="DB215" i="71" s="1"/>
  <c r="BO215" i="71"/>
  <c r="DA215" i="71" s="1"/>
  <c r="BN215" i="71"/>
  <c r="CZ215" i="71" s="1"/>
  <c r="BM215" i="71"/>
  <c r="CY215" i="71" s="1"/>
  <c r="BL215" i="71"/>
  <c r="CX215" i="71" s="1"/>
  <c r="BK215" i="71"/>
  <c r="CW215" i="71" s="1"/>
  <c r="BJ215" i="71"/>
  <c r="CV215" i="71" s="1"/>
  <c r="BI215" i="71"/>
  <c r="CU215" i="71" s="1"/>
  <c r="BH215" i="71"/>
  <c r="CT215" i="71" s="1"/>
  <c r="BG215" i="71"/>
  <c r="CS215" i="71" s="1"/>
  <c r="BF215" i="71"/>
  <c r="CR215" i="71" s="1"/>
  <c r="BE215" i="71"/>
  <c r="CQ215" i="71" s="1"/>
  <c r="BD215" i="71"/>
  <c r="CP215" i="71" s="1"/>
  <c r="BC215" i="71"/>
  <c r="CO215" i="71" s="1"/>
  <c r="BB215" i="71"/>
  <c r="CN215" i="71" s="1"/>
  <c r="AP215" i="71"/>
  <c r="AY215" i="71" s="1"/>
  <c r="AZ215" i="71" s="1"/>
  <c r="FD214" i="71"/>
  <c r="FC214" i="71"/>
  <c r="FB214" i="71"/>
  <c r="FA214" i="71"/>
  <c r="EZ214" i="71"/>
  <c r="EY214" i="71"/>
  <c r="EX214" i="71"/>
  <c r="EW214" i="71"/>
  <c r="EV214" i="71"/>
  <c r="EU214" i="71"/>
  <c r="ET214" i="71"/>
  <c r="ES214" i="71"/>
  <c r="ER214" i="71"/>
  <c r="EQ214" i="71"/>
  <c r="EP214" i="71"/>
  <c r="EO214" i="71"/>
  <c r="EN214" i="71"/>
  <c r="EM214" i="71"/>
  <c r="EL214" i="71"/>
  <c r="EK214" i="71"/>
  <c r="EJ214" i="71"/>
  <c r="EI214" i="71"/>
  <c r="EH214" i="71"/>
  <c r="EG214" i="71"/>
  <c r="EF214" i="71"/>
  <c r="EE214" i="71"/>
  <c r="ED214" i="71"/>
  <c r="EC214" i="71"/>
  <c r="EB214" i="71"/>
  <c r="EA214" i="71"/>
  <c r="DY214" i="71"/>
  <c r="CL214" i="71"/>
  <c r="DX214" i="71" s="1"/>
  <c r="CK214" i="71"/>
  <c r="DW214" i="71" s="1"/>
  <c r="CJ214" i="71"/>
  <c r="DV214" i="71" s="1"/>
  <c r="CI214" i="71"/>
  <c r="DU214" i="71" s="1"/>
  <c r="CH214" i="71"/>
  <c r="DT214" i="71" s="1"/>
  <c r="CG214" i="71"/>
  <c r="DS214" i="71" s="1"/>
  <c r="CE214" i="71"/>
  <c r="DQ214" i="71" s="1"/>
  <c r="CD214" i="71"/>
  <c r="DP214" i="71" s="1"/>
  <c r="CC214" i="71"/>
  <c r="DO214" i="71" s="1"/>
  <c r="CB214" i="71"/>
  <c r="DN214" i="71" s="1"/>
  <c r="CA214" i="71"/>
  <c r="DM214" i="71" s="1"/>
  <c r="BZ214" i="71"/>
  <c r="DL214" i="71" s="1"/>
  <c r="BY214" i="71"/>
  <c r="DK214" i="71" s="1"/>
  <c r="BX214" i="71"/>
  <c r="DJ214" i="71" s="1"/>
  <c r="BW214" i="71"/>
  <c r="DI214" i="71" s="1"/>
  <c r="BV214" i="71"/>
  <c r="DH214" i="71" s="1"/>
  <c r="BU214" i="71"/>
  <c r="DG214" i="71" s="1"/>
  <c r="BT214" i="71"/>
  <c r="DF214" i="71" s="1"/>
  <c r="BS214" i="71"/>
  <c r="DE214" i="71" s="1"/>
  <c r="BR214" i="71"/>
  <c r="DD214" i="71" s="1"/>
  <c r="BQ214" i="71"/>
  <c r="DC214" i="71" s="1"/>
  <c r="BP214" i="71"/>
  <c r="DB214" i="71" s="1"/>
  <c r="BO214" i="71"/>
  <c r="DA214" i="71" s="1"/>
  <c r="BN214" i="71"/>
  <c r="CZ214" i="71" s="1"/>
  <c r="BM214" i="71"/>
  <c r="CY214" i="71" s="1"/>
  <c r="BL214" i="71"/>
  <c r="CX214" i="71" s="1"/>
  <c r="BK214" i="71"/>
  <c r="CW214" i="71" s="1"/>
  <c r="BJ214" i="71"/>
  <c r="CV214" i="71" s="1"/>
  <c r="BI214" i="71"/>
  <c r="CU214" i="71" s="1"/>
  <c r="BH214" i="71"/>
  <c r="CT214" i="71" s="1"/>
  <c r="BG214" i="71"/>
  <c r="CS214" i="71" s="1"/>
  <c r="BF214" i="71"/>
  <c r="CR214" i="71" s="1"/>
  <c r="BE214" i="71"/>
  <c r="CQ214" i="71" s="1"/>
  <c r="BD214" i="71"/>
  <c r="CP214" i="71" s="1"/>
  <c r="BC214" i="71"/>
  <c r="CO214" i="71" s="1"/>
  <c r="BB214" i="71"/>
  <c r="CN214" i="71" s="1"/>
  <c r="AP214" i="71"/>
  <c r="AY214" i="71" s="1"/>
  <c r="AZ214" i="71" s="1"/>
  <c r="FD213" i="71"/>
  <c r="FC213" i="71"/>
  <c r="FB213" i="71"/>
  <c r="FA213" i="71"/>
  <c r="EZ213" i="71"/>
  <c r="EY213" i="71"/>
  <c r="EX213" i="71"/>
  <c r="EW213" i="71"/>
  <c r="EV213" i="71"/>
  <c r="EU213" i="71"/>
  <c r="ET213" i="71"/>
  <c r="ES213" i="71"/>
  <c r="ER213" i="71"/>
  <c r="EQ213" i="71"/>
  <c r="EP213" i="71"/>
  <c r="EO213" i="71"/>
  <c r="EN213" i="71"/>
  <c r="EM213" i="71"/>
  <c r="EL213" i="71"/>
  <c r="EK213" i="71"/>
  <c r="EJ213" i="71"/>
  <c r="EI213" i="71"/>
  <c r="EH213" i="71"/>
  <c r="EG213" i="71"/>
  <c r="EF213" i="71"/>
  <c r="EE213" i="71"/>
  <c r="ED213" i="71"/>
  <c r="EC213" i="71"/>
  <c r="EB213" i="71"/>
  <c r="EA213" i="71"/>
  <c r="DY213" i="71"/>
  <c r="CL213" i="71"/>
  <c r="DX213" i="71" s="1"/>
  <c r="CK213" i="71"/>
  <c r="DW213" i="71" s="1"/>
  <c r="CJ213" i="71"/>
  <c r="DV213" i="71" s="1"/>
  <c r="CI213" i="71"/>
  <c r="DU213" i="71" s="1"/>
  <c r="CH213" i="71"/>
  <c r="DT213" i="71" s="1"/>
  <c r="CG213" i="71"/>
  <c r="DS213" i="71" s="1"/>
  <c r="CE213" i="71"/>
  <c r="DQ213" i="71" s="1"/>
  <c r="CD213" i="71"/>
  <c r="DP213" i="71" s="1"/>
  <c r="CC213" i="71"/>
  <c r="DO213" i="71" s="1"/>
  <c r="CB213" i="71"/>
  <c r="DN213" i="71" s="1"/>
  <c r="CA213" i="71"/>
  <c r="DM213" i="71" s="1"/>
  <c r="BZ213" i="71"/>
  <c r="DL213" i="71" s="1"/>
  <c r="BY213" i="71"/>
  <c r="DK213" i="71" s="1"/>
  <c r="BX213" i="71"/>
  <c r="DJ213" i="71" s="1"/>
  <c r="BW213" i="71"/>
  <c r="DI213" i="71" s="1"/>
  <c r="BV213" i="71"/>
  <c r="DH213" i="71" s="1"/>
  <c r="BU213" i="71"/>
  <c r="DG213" i="71" s="1"/>
  <c r="BT213" i="71"/>
  <c r="DF213" i="71" s="1"/>
  <c r="BS213" i="71"/>
  <c r="DE213" i="71" s="1"/>
  <c r="BR213" i="71"/>
  <c r="DD213" i="71" s="1"/>
  <c r="BQ213" i="71"/>
  <c r="DC213" i="71" s="1"/>
  <c r="BP213" i="71"/>
  <c r="DB213" i="71" s="1"/>
  <c r="BO213" i="71"/>
  <c r="DA213" i="71" s="1"/>
  <c r="BN213" i="71"/>
  <c r="CZ213" i="71" s="1"/>
  <c r="BM213" i="71"/>
  <c r="CY213" i="71" s="1"/>
  <c r="BL213" i="71"/>
  <c r="CX213" i="71" s="1"/>
  <c r="BK213" i="71"/>
  <c r="CW213" i="71" s="1"/>
  <c r="BJ213" i="71"/>
  <c r="CV213" i="71" s="1"/>
  <c r="BI213" i="71"/>
  <c r="CU213" i="71" s="1"/>
  <c r="BH213" i="71"/>
  <c r="CT213" i="71" s="1"/>
  <c r="BG213" i="71"/>
  <c r="CS213" i="71" s="1"/>
  <c r="BF213" i="71"/>
  <c r="CR213" i="71" s="1"/>
  <c r="BE213" i="71"/>
  <c r="CQ213" i="71" s="1"/>
  <c r="BD213" i="71"/>
  <c r="CP213" i="71" s="1"/>
  <c r="BC213" i="71"/>
  <c r="CO213" i="71" s="1"/>
  <c r="BB213" i="71"/>
  <c r="AP213" i="71"/>
  <c r="AY213" i="71" s="1"/>
  <c r="AZ213" i="71" s="1"/>
  <c r="FD212" i="71"/>
  <c r="FC212" i="71"/>
  <c r="FB212" i="71"/>
  <c r="FA212" i="71"/>
  <c r="EZ212" i="71"/>
  <c r="EY212" i="71"/>
  <c r="EX212" i="71"/>
  <c r="EW212" i="71"/>
  <c r="EV212" i="71"/>
  <c r="EU212" i="71"/>
  <c r="ET212" i="71"/>
  <c r="ES212" i="71"/>
  <c r="ER212" i="71"/>
  <c r="EQ212" i="71"/>
  <c r="EP212" i="71"/>
  <c r="EO212" i="71"/>
  <c r="EN212" i="71"/>
  <c r="EM212" i="71"/>
  <c r="EL212" i="71"/>
  <c r="EK212" i="71"/>
  <c r="EJ212" i="71"/>
  <c r="EI212" i="71"/>
  <c r="EH212" i="71"/>
  <c r="EG212" i="71"/>
  <c r="EF212" i="71"/>
  <c r="EE212" i="71"/>
  <c r="ED212" i="71"/>
  <c r="EC212" i="71"/>
  <c r="EB212" i="71"/>
  <c r="EA212" i="71"/>
  <c r="DY212" i="71"/>
  <c r="CL212" i="71"/>
  <c r="DX212" i="71" s="1"/>
  <c r="CK212" i="71"/>
  <c r="DW212" i="71" s="1"/>
  <c r="CJ212" i="71"/>
  <c r="DV212" i="71" s="1"/>
  <c r="CI212" i="71"/>
  <c r="DU212" i="71" s="1"/>
  <c r="CH212" i="71"/>
  <c r="DT212" i="71" s="1"/>
  <c r="CG212" i="71"/>
  <c r="DS212" i="71" s="1"/>
  <c r="CE212" i="71"/>
  <c r="DQ212" i="71" s="1"/>
  <c r="CD212" i="71"/>
  <c r="DP212" i="71" s="1"/>
  <c r="CC212" i="71"/>
  <c r="DO212" i="71" s="1"/>
  <c r="CB212" i="71"/>
  <c r="DN212" i="71" s="1"/>
  <c r="CA212" i="71"/>
  <c r="DM212" i="71" s="1"/>
  <c r="BZ212" i="71"/>
  <c r="DL212" i="71" s="1"/>
  <c r="BY212" i="71"/>
  <c r="DK212" i="71" s="1"/>
  <c r="BX212" i="71"/>
  <c r="DJ212" i="71" s="1"/>
  <c r="BW212" i="71"/>
  <c r="DI212" i="71" s="1"/>
  <c r="BV212" i="71"/>
  <c r="DH212" i="71" s="1"/>
  <c r="BU212" i="71"/>
  <c r="DG212" i="71" s="1"/>
  <c r="BT212" i="71"/>
  <c r="DF212" i="71" s="1"/>
  <c r="BS212" i="71"/>
  <c r="DE212" i="71" s="1"/>
  <c r="BR212" i="71"/>
  <c r="DD212" i="71" s="1"/>
  <c r="BQ212" i="71"/>
  <c r="DC212" i="71" s="1"/>
  <c r="BP212" i="71"/>
  <c r="DB212" i="71" s="1"/>
  <c r="BO212" i="71"/>
  <c r="DA212" i="71" s="1"/>
  <c r="BN212" i="71"/>
  <c r="CZ212" i="71" s="1"/>
  <c r="BM212" i="71"/>
  <c r="CY212" i="71" s="1"/>
  <c r="BL212" i="71"/>
  <c r="CX212" i="71" s="1"/>
  <c r="BK212" i="71"/>
  <c r="CW212" i="71" s="1"/>
  <c r="BJ212" i="71"/>
  <c r="CV212" i="71" s="1"/>
  <c r="BI212" i="71"/>
  <c r="CU212" i="71" s="1"/>
  <c r="BH212" i="71"/>
  <c r="CT212" i="71" s="1"/>
  <c r="BG212" i="71"/>
  <c r="CS212" i="71" s="1"/>
  <c r="BF212" i="71"/>
  <c r="CR212" i="71" s="1"/>
  <c r="BE212" i="71"/>
  <c r="CQ212" i="71" s="1"/>
  <c r="BD212" i="71"/>
  <c r="CP212" i="71" s="1"/>
  <c r="BC212" i="71"/>
  <c r="CO212" i="71" s="1"/>
  <c r="BB212" i="71"/>
  <c r="CN212" i="71" s="1"/>
  <c r="AP212" i="71"/>
  <c r="AY212" i="71" s="1"/>
  <c r="AZ212" i="71" s="1"/>
  <c r="FD211" i="71"/>
  <c r="FC211" i="71"/>
  <c r="FB211" i="71"/>
  <c r="FA211" i="71"/>
  <c r="EZ211" i="71"/>
  <c r="EY211" i="71"/>
  <c r="EX211" i="71"/>
  <c r="EW211" i="71"/>
  <c r="EV211" i="71"/>
  <c r="EU211" i="71"/>
  <c r="ET211" i="71"/>
  <c r="ES211" i="71"/>
  <c r="ER211" i="71"/>
  <c r="EQ211" i="71"/>
  <c r="EP211" i="71"/>
  <c r="EO211" i="71"/>
  <c r="EN211" i="71"/>
  <c r="EM211" i="71"/>
  <c r="EL211" i="71"/>
  <c r="EK211" i="71"/>
  <c r="EJ211" i="71"/>
  <c r="EI211" i="71"/>
  <c r="EH211" i="71"/>
  <c r="EG211" i="71"/>
  <c r="EF211" i="71"/>
  <c r="EE211" i="71"/>
  <c r="ED211" i="71"/>
  <c r="EC211" i="71"/>
  <c r="EB211" i="71"/>
  <c r="EA211" i="71"/>
  <c r="DY211" i="71"/>
  <c r="CL211" i="71"/>
  <c r="DX211" i="71" s="1"/>
  <c r="CK211" i="71"/>
  <c r="DW211" i="71" s="1"/>
  <c r="CJ211" i="71"/>
  <c r="DV211" i="71" s="1"/>
  <c r="CI211" i="71"/>
  <c r="DU211" i="71" s="1"/>
  <c r="CH211" i="71"/>
  <c r="DT211" i="71" s="1"/>
  <c r="CG211" i="71"/>
  <c r="DS211" i="71" s="1"/>
  <c r="CE211" i="71"/>
  <c r="DQ211" i="71" s="1"/>
  <c r="CD211" i="71"/>
  <c r="DP211" i="71" s="1"/>
  <c r="CC211" i="71"/>
  <c r="DO211" i="71" s="1"/>
  <c r="CB211" i="71"/>
  <c r="DN211" i="71" s="1"/>
  <c r="CA211" i="71"/>
  <c r="DM211" i="71" s="1"/>
  <c r="BZ211" i="71"/>
  <c r="DL211" i="71" s="1"/>
  <c r="BY211" i="71"/>
  <c r="DK211" i="71" s="1"/>
  <c r="BX211" i="71"/>
  <c r="DJ211" i="71" s="1"/>
  <c r="BW211" i="71"/>
  <c r="DI211" i="71" s="1"/>
  <c r="BV211" i="71"/>
  <c r="DH211" i="71" s="1"/>
  <c r="BU211" i="71"/>
  <c r="DG211" i="71" s="1"/>
  <c r="BT211" i="71"/>
  <c r="DF211" i="71" s="1"/>
  <c r="BS211" i="71"/>
  <c r="DE211" i="71" s="1"/>
  <c r="BR211" i="71"/>
  <c r="DD211" i="71" s="1"/>
  <c r="BQ211" i="71"/>
  <c r="DC211" i="71" s="1"/>
  <c r="BP211" i="71"/>
  <c r="DB211" i="71" s="1"/>
  <c r="BO211" i="71"/>
  <c r="DA211" i="71" s="1"/>
  <c r="BN211" i="71"/>
  <c r="CZ211" i="71" s="1"/>
  <c r="BM211" i="71"/>
  <c r="CY211" i="71" s="1"/>
  <c r="BL211" i="71"/>
  <c r="CX211" i="71" s="1"/>
  <c r="BK211" i="71"/>
  <c r="CW211" i="71" s="1"/>
  <c r="BJ211" i="71"/>
  <c r="CV211" i="71" s="1"/>
  <c r="BI211" i="71"/>
  <c r="CU211" i="71" s="1"/>
  <c r="BH211" i="71"/>
  <c r="CT211" i="71" s="1"/>
  <c r="BG211" i="71"/>
  <c r="CS211" i="71" s="1"/>
  <c r="BF211" i="71"/>
  <c r="CR211" i="71" s="1"/>
  <c r="BE211" i="71"/>
  <c r="CQ211" i="71" s="1"/>
  <c r="BD211" i="71"/>
  <c r="CP211" i="71" s="1"/>
  <c r="BC211" i="71"/>
  <c r="CO211" i="71" s="1"/>
  <c r="BB211" i="71"/>
  <c r="CN211" i="71" s="1"/>
  <c r="AP211" i="71"/>
  <c r="AY211" i="71" s="1"/>
  <c r="AZ211" i="71" s="1"/>
  <c r="FD210" i="71"/>
  <c r="FC210" i="71"/>
  <c r="FB210" i="71"/>
  <c r="FA210" i="71"/>
  <c r="EZ210" i="71"/>
  <c r="EY210" i="71"/>
  <c r="EX210" i="71"/>
  <c r="EW210" i="71"/>
  <c r="EV210" i="71"/>
  <c r="EU210" i="71"/>
  <c r="ET210" i="71"/>
  <c r="ES210" i="71"/>
  <c r="ER210" i="71"/>
  <c r="EQ210" i="71"/>
  <c r="EP210" i="71"/>
  <c r="EO210" i="71"/>
  <c r="EN210" i="71"/>
  <c r="EM210" i="71"/>
  <c r="EL210" i="71"/>
  <c r="EK210" i="71"/>
  <c r="EJ210" i="71"/>
  <c r="EI210" i="71"/>
  <c r="EH210" i="71"/>
  <c r="EG210" i="71"/>
  <c r="EF210" i="71"/>
  <c r="EE210" i="71"/>
  <c r="ED210" i="71"/>
  <c r="EC210" i="71"/>
  <c r="EB210" i="71"/>
  <c r="EA210" i="71"/>
  <c r="DY210" i="71"/>
  <c r="CL210" i="71"/>
  <c r="DX210" i="71" s="1"/>
  <c r="CK210" i="71"/>
  <c r="DW210" i="71" s="1"/>
  <c r="CJ210" i="71"/>
  <c r="DV210" i="71" s="1"/>
  <c r="CI210" i="71"/>
  <c r="DU210" i="71" s="1"/>
  <c r="CH210" i="71"/>
  <c r="DT210" i="71" s="1"/>
  <c r="CG210" i="71"/>
  <c r="DS210" i="71" s="1"/>
  <c r="CE210" i="71"/>
  <c r="DQ210" i="71" s="1"/>
  <c r="CD210" i="71"/>
  <c r="DP210" i="71" s="1"/>
  <c r="CC210" i="71"/>
  <c r="DO210" i="71" s="1"/>
  <c r="CB210" i="71"/>
  <c r="DN210" i="71" s="1"/>
  <c r="CA210" i="71"/>
  <c r="DM210" i="71" s="1"/>
  <c r="BZ210" i="71"/>
  <c r="DL210" i="71" s="1"/>
  <c r="BY210" i="71"/>
  <c r="DK210" i="71" s="1"/>
  <c r="BX210" i="71"/>
  <c r="DJ210" i="71" s="1"/>
  <c r="BW210" i="71"/>
  <c r="DI210" i="71" s="1"/>
  <c r="BV210" i="71"/>
  <c r="DH210" i="71" s="1"/>
  <c r="BU210" i="71"/>
  <c r="DG210" i="71" s="1"/>
  <c r="BT210" i="71"/>
  <c r="DF210" i="71" s="1"/>
  <c r="BS210" i="71"/>
  <c r="DE210" i="71" s="1"/>
  <c r="BR210" i="71"/>
  <c r="DD210" i="71" s="1"/>
  <c r="BQ210" i="71"/>
  <c r="DC210" i="71" s="1"/>
  <c r="BP210" i="71"/>
  <c r="DB210" i="71" s="1"/>
  <c r="BO210" i="71"/>
  <c r="DA210" i="71" s="1"/>
  <c r="BN210" i="71"/>
  <c r="CZ210" i="71" s="1"/>
  <c r="BM210" i="71"/>
  <c r="CY210" i="71" s="1"/>
  <c r="BL210" i="71"/>
  <c r="CX210" i="71" s="1"/>
  <c r="BK210" i="71"/>
  <c r="CW210" i="71" s="1"/>
  <c r="BJ210" i="71"/>
  <c r="CV210" i="71" s="1"/>
  <c r="BI210" i="71"/>
  <c r="CU210" i="71" s="1"/>
  <c r="BH210" i="71"/>
  <c r="CT210" i="71" s="1"/>
  <c r="BG210" i="71"/>
  <c r="CS210" i="71" s="1"/>
  <c r="BF210" i="71"/>
  <c r="CR210" i="71" s="1"/>
  <c r="BE210" i="71"/>
  <c r="CQ210" i="71" s="1"/>
  <c r="BD210" i="71"/>
  <c r="CP210" i="71" s="1"/>
  <c r="BC210" i="71"/>
  <c r="CO210" i="71" s="1"/>
  <c r="BB210" i="71"/>
  <c r="CN210" i="71" s="1"/>
  <c r="AP210" i="71"/>
  <c r="AY210" i="71" s="1"/>
  <c r="AZ210" i="71" s="1"/>
  <c r="FD209" i="71"/>
  <c r="FC209" i="71"/>
  <c r="FB209" i="71"/>
  <c r="FA209" i="71"/>
  <c r="EZ209" i="71"/>
  <c r="EY209" i="71"/>
  <c r="EX209" i="71"/>
  <c r="EW209" i="71"/>
  <c r="EV209" i="71"/>
  <c r="EU209" i="71"/>
  <c r="ET209" i="71"/>
  <c r="ES209" i="71"/>
  <c r="ER209" i="71"/>
  <c r="EQ209" i="71"/>
  <c r="EP209" i="71"/>
  <c r="EO209" i="71"/>
  <c r="EN209" i="71"/>
  <c r="EM209" i="71"/>
  <c r="EL209" i="71"/>
  <c r="EK209" i="71"/>
  <c r="EJ209" i="71"/>
  <c r="EI209" i="71"/>
  <c r="EH209" i="71"/>
  <c r="EG209" i="71"/>
  <c r="EF209" i="71"/>
  <c r="EE209" i="71"/>
  <c r="ED209" i="71"/>
  <c r="EC209" i="71"/>
  <c r="EB209" i="71"/>
  <c r="EA209" i="71"/>
  <c r="DY209" i="71"/>
  <c r="CL209" i="71"/>
  <c r="DX209" i="71" s="1"/>
  <c r="CK209" i="71"/>
  <c r="DW209" i="71" s="1"/>
  <c r="CJ209" i="71"/>
  <c r="DV209" i="71" s="1"/>
  <c r="CI209" i="71"/>
  <c r="DU209" i="71" s="1"/>
  <c r="CH209" i="71"/>
  <c r="DT209" i="71" s="1"/>
  <c r="CG209" i="71"/>
  <c r="DS209" i="71" s="1"/>
  <c r="CE209" i="71"/>
  <c r="DQ209" i="71" s="1"/>
  <c r="CD209" i="71"/>
  <c r="DP209" i="71" s="1"/>
  <c r="CC209" i="71"/>
  <c r="DO209" i="71" s="1"/>
  <c r="CB209" i="71"/>
  <c r="DN209" i="71" s="1"/>
  <c r="CA209" i="71"/>
  <c r="DM209" i="71" s="1"/>
  <c r="BZ209" i="71"/>
  <c r="DL209" i="71" s="1"/>
  <c r="BY209" i="71"/>
  <c r="DK209" i="71" s="1"/>
  <c r="BX209" i="71"/>
  <c r="DJ209" i="71" s="1"/>
  <c r="BW209" i="71"/>
  <c r="DI209" i="71" s="1"/>
  <c r="BV209" i="71"/>
  <c r="DH209" i="71" s="1"/>
  <c r="BU209" i="71"/>
  <c r="DG209" i="71" s="1"/>
  <c r="BT209" i="71"/>
  <c r="DF209" i="71" s="1"/>
  <c r="BS209" i="71"/>
  <c r="DE209" i="71" s="1"/>
  <c r="BR209" i="71"/>
  <c r="DD209" i="71" s="1"/>
  <c r="BQ209" i="71"/>
  <c r="DC209" i="71" s="1"/>
  <c r="BP209" i="71"/>
  <c r="DB209" i="71" s="1"/>
  <c r="BO209" i="71"/>
  <c r="DA209" i="71" s="1"/>
  <c r="BN209" i="71"/>
  <c r="CZ209" i="71" s="1"/>
  <c r="BM209" i="71"/>
  <c r="CY209" i="71" s="1"/>
  <c r="BL209" i="71"/>
  <c r="CX209" i="71" s="1"/>
  <c r="BK209" i="71"/>
  <c r="CW209" i="71" s="1"/>
  <c r="BJ209" i="71"/>
  <c r="CV209" i="71" s="1"/>
  <c r="BI209" i="71"/>
  <c r="CU209" i="71" s="1"/>
  <c r="BH209" i="71"/>
  <c r="CT209" i="71" s="1"/>
  <c r="BG209" i="71"/>
  <c r="CS209" i="71" s="1"/>
  <c r="BF209" i="71"/>
  <c r="CR209" i="71" s="1"/>
  <c r="BE209" i="71"/>
  <c r="CQ209" i="71" s="1"/>
  <c r="BD209" i="71"/>
  <c r="CP209" i="71" s="1"/>
  <c r="BC209" i="71"/>
  <c r="CO209" i="71" s="1"/>
  <c r="BB209" i="71"/>
  <c r="CN209" i="71" s="1"/>
  <c r="AP209" i="71"/>
  <c r="AY209" i="71" s="1"/>
  <c r="AZ209" i="71" s="1"/>
  <c r="FD208" i="71"/>
  <c r="FC208" i="71"/>
  <c r="FB208" i="71"/>
  <c r="FA208" i="71"/>
  <c r="EZ208" i="71"/>
  <c r="EY208" i="71"/>
  <c r="EX208" i="71"/>
  <c r="EW208" i="71"/>
  <c r="EV208" i="71"/>
  <c r="EU208" i="71"/>
  <c r="ET208" i="71"/>
  <c r="ES208" i="71"/>
  <c r="ER208" i="71"/>
  <c r="EQ208" i="71"/>
  <c r="EP208" i="71"/>
  <c r="EO208" i="71"/>
  <c r="EN208" i="71"/>
  <c r="EM208" i="71"/>
  <c r="EL208" i="71"/>
  <c r="EK208" i="71"/>
  <c r="EJ208" i="71"/>
  <c r="EI208" i="71"/>
  <c r="EH208" i="71"/>
  <c r="EG208" i="71"/>
  <c r="EF208" i="71"/>
  <c r="EE208" i="71"/>
  <c r="ED208" i="71"/>
  <c r="EC208" i="71"/>
  <c r="EB208" i="71"/>
  <c r="EA208" i="71"/>
  <c r="DY208" i="71"/>
  <c r="CL208" i="71"/>
  <c r="DX208" i="71" s="1"/>
  <c r="CK208" i="71"/>
  <c r="DW208" i="71" s="1"/>
  <c r="CJ208" i="71"/>
  <c r="DV208" i="71" s="1"/>
  <c r="CI208" i="71"/>
  <c r="DU208" i="71" s="1"/>
  <c r="CH208" i="71"/>
  <c r="DT208" i="71" s="1"/>
  <c r="CG208" i="71"/>
  <c r="DS208" i="71" s="1"/>
  <c r="CE208" i="71"/>
  <c r="DQ208" i="71" s="1"/>
  <c r="CD208" i="71"/>
  <c r="DP208" i="71" s="1"/>
  <c r="CC208" i="71"/>
  <c r="DO208" i="71" s="1"/>
  <c r="CB208" i="71"/>
  <c r="DN208" i="71" s="1"/>
  <c r="CA208" i="71"/>
  <c r="DM208" i="71" s="1"/>
  <c r="BZ208" i="71"/>
  <c r="DL208" i="71" s="1"/>
  <c r="BY208" i="71"/>
  <c r="DK208" i="71" s="1"/>
  <c r="BX208" i="71"/>
  <c r="DJ208" i="71" s="1"/>
  <c r="BW208" i="71"/>
  <c r="DI208" i="71" s="1"/>
  <c r="BV208" i="71"/>
  <c r="DH208" i="71" s="1"/>
  <c r="BU208" i="71"/>
  <c r="DG208" i="71" s="1"/>
  <c r="BT208" i="71"/>
  <c r="DF208" i="71" s="1"/>
  <c r="BS208" i="71"/>
  <c r="DE208" i="71" s="1"/>
  <c r="BR208" i="71"/>
  <c r="DD208" i="71" s="1"/>
  <c r="BQ208" i="71"/>
  <c r="DC208" i="71" s="1"/>
  <c r="BP208" i="71"/>
  <c r="DB208" i="71" s="1"/>
  <c r="BO208" i="71"/>
  <c r="DA208" i="71" s="1"/>
  <c r="BN208" i="71"/>
  <c r="CZ208" i="71" s="1"/>
  <c r="BM208" i="71"/>
  <c r="CY208" i="71" s="1"/>
  <c r="BL208" i="71"/>
  <c r="CX208" i="71" s="1"/>
  <c r="BK208" i="71"/>
  <c r="CW208" i="71" s="1"/>
  <c r="BJ208" i="71"/>
  <c r="CV208" i="71" s="1"/>
  <c r="BI208" i="71"/>
  <c r="CU208" i="71" s="1"/>
  <c r="BH208" i="71"/>
  <c r="CT208" i="71" s="1"/>
  <c r="BG208" i="71"/>
  <c r="CS208" i="71" s="1"/>
  <c r="BF208" i="71"/>
  <c r="CR208" i="71" s="1"/>
  <c r="BE208" i="71"/>
  <c r="CQ208" i="71" s="1"/>
  <c r="BD208" i="71"/>
  <c r="CP208" i="71" s="1"/>
  <c r="BC208" i="71"/>
  <c r="CO208" i="71" s="1"/>
  <c r="BB208" i="71"/>
  <c r="CN208" i="71" s="1"/>
  <c r="AP208" i="71"/>
  <c r="AY208" i="71" s="1"/>
  <c r="AZ208" i="71" s="1"/>
  <c r="FD207" i="71"/>
  <c r="FC207" i="71"/>
  <c r="FB207" i="71"/>
  <c r="FA207" i="71"/>
  <c r="EZ207" i="71"/>
  <c r="EY207" i="71"/>
  <c r="EX207" i="71"/>
  <c r="EW207" i="71"/>
  <c r="EV207" i="71"/>
  <c r="EU207" i="71"/>
  <c r="ET207" i="71"/>
  <c r="ES207" i="71"/>
  <c r="ER207" i="71"/>
  <c r="EQ207" i="71"/>
  <c r="EP207" i="71"/>
  <c r="EO207" i="71"/>
  <c r="EN207" i="71"/>
  <c r="EM207" i="71"/>
  <c r="EL207" i="71"/>
  <c r="EK207" i="71"/>
  <c r="EJ207" i="71"/>
  <c r="EI207" i="71"/>
  <c r="EH207" i="71"/>
  <c r="EG207" i="71"/>
  <c r="EF207" i="71"/>
  <c r="EE207" i="71"/>
  <c r="ED207" i="71"/>
  <c r="EC207" i="71"/>
  <c r="EB207" i="71"/>
  <c r="EA207" i="71"/>
  <c r="DY207" i="71"/>
  <c r="CL207" i="71"/>
  <c r="DX207" i="71" s="1"/>
  <c r="CK207" i="71"/>
  <c r="DW207" i="71" s="1"/>
  <c r="CJ207" i="71"/>
  <c r="DV207" i="71" s="1"/>
  <c r="CI207" i="71"/>
  <c r="DU207" i="71" s="1"/>
  <c r="CH207" i="71"/>
  <c r="DT207" i="71" s="1"/>
  <c r="CG207" i="71"/>
  <c r="DS207" i="71" s="1"/>
  <c r="CE207" i="71"/>
  <c r="DQ207" i="71" s="1"/>
  <c r="CD207" i="71"/>
  <c r="DP207" i="71" s="1"/>
  <c r="CC207" i="71"/>
  <c r="DO207" i="71" s="1"/>
  <c r="CB207" i="71"/>
  <c r="DN207" i="71" s="1"/>
  <c r="CA207" i="71"/>
  <c r="DM207" i="71" s="1"/>
  <c r="BZ207" i="71"/>
  <c r="DL207" i="71" s="1"/>
  <c r="BY207" i="71"/>
  <c r="DK207" i="71" s="1"/>
  <c r="BX207" i="71"/>
  <c r="DJ207" i="71" s="1"/>
  <c r="BW207" i="71"/>
  <c r="DI207" i="71" s="1"/>
  <c r="BV207" i="71"/>
  <c r="DH207" i="71" s="1"/>
  <c r="BU207" i="71"/>
  <c r="DG207" i="71" s="1"/>
  <c r="BT207" i="71"/>
  <c r="DF207" i="71" s="1"/>
  <c r="BS207" i="71"/>
  <c r="DE207" i="71" s="1"/>
  <c r="BR207" i="71"/>
  <c r="DD207" i="71" s="1"/>
  <c r="BQ207" i="71"/>
  <c r="DC207" i="71" s="1"/>
  <c r="BP207" i="71"/>
  <c r="DB207" i="71" s="1"/>
  <c r="BO207" i="71"/>
  <c r="DA207" i="71" s="1"/>
  <c r="BN207" i="71"/>
  <c r="CZ207" i="71" s="1"/>
  <c r="BM207" i="71"/>
  <c r="CY207" i="71" s="1"/>
  <c r="BL207" i="71"/>
  <c r="CX207" i="71" s="1"/>
  <c r="BK207" i="71"/>
  <c r="CW207" i="71" s="1"/>
  <c r="BJ207" i="71"/>
  <c r="CV207" i="71" s="1"/>
  <c r="BI207" i="71"/>
  <c r="CU207" i="71" s="1"/>
  <c r="BH207" i="71"/>
  <c r="CT207" i="71" s="1"/>
  <c r="BG207" i="71"/>
  <c r="CS207" i="71" s="1"/>
  <c r="BF207" i="71"/>
  <c r="CR207" i="71" s="1"/>
  <c r="BE207" i="71"/>
  <c r="CQ207" i="71" s="1"/>
  <c r="BD207" i="71"/>
  <c r="CP207" i="71" s="1"/>
  <c r="BC207" i="71"/>
  <c r="CO207" i="71" s="1"/>
  <c r="BB207" i="71"/>
  <c r="CN207" i="71" s="1"/>
  <c r="AP207" i="71"/>
  <c r="AY207" i="71" s="1"/>
  <c r="AZ207" i="71" s="1"/>
  <c r="FD206" i="71"/>
  <c r="FC206" i="71"/>
  <c r="FB206" i="71"/>
  <c r="FA206" i="71"/>
  <c r="EZ206" i="71"/>
  <c r="EY206" i="71"/>
  <c r="EX206" i="71"/>
  <c r="EW206" i="71"/>
  <c r="EV206" i="71"/>
  <c r="EU206" i="71"/>
  <c r="ET206" i="71"/>
  <c r="ES206" i="71"/>
  <c r="ER206" i="71"/>
  <c r="EQ206" i="71"/>
  <c r="EP206" i="71"/>
  <c r="EO206" i="71"/>
  <c r="EN206" i="71"/>
  <c r="EM206" i="71"/>
  <c r="EL206" i="71"/>
  <c r="EK206" i="71"/>
  <c r="EJ206" i="71"/>
  <c r="EI206" i="71"/>
  <c r="EH206" i="71"/>
  <c r="EG206" i="71"/>
  <c r="EF206" i="71"/>
  <c r="EE206" i="71"/>
  <c r="ED206" i="71"/>
  <c r="EC206" i="71"/>
  <c r="EB206" i="71"/>
  <c r="EA206" i="71"/>
  <c r="DY206" i="71"/>
  <c r="CL206" i="71"/>
  <c r="DX206" i="71" s="1"/>
  <c r="CK206" i="71"/>
  <c r="DW206" i="71" s="1"/>
  <c r="CJ206" i="71"/>
  <c r="DV206" i="71" s="1"/>
  <c r="CI206" i="71"/>
  <c r="DU206" i="71" s="1"/>
  <c r="CH206" i="71"/>
  <c r="DT206" i="71" s="1"/>
  <c r="CG206" i="71"/>
  <c r="DS206" i="71" s="1"/>
  <c r="CE206" i="71"/>
  <c r="DQ206" i="71" s="1"/>
  <c r="CD206" i="71"/>
  <c r="DP206" i="71" s="1"/>
  <c r="CC206" i="71"/>
  <c r="DO206" i="71" s="1"/>
  <c r="CB206" i="71"/>
  <c r="DN206" i="71" s="1"/>
  <c r="CA206" i="71"/>
  <c r="DM206" i="71" s="1"/>
  <c r="BZ206" i="71"/>
  <c r="DL206" i="71" s="1"/>
  <c r="BY206" i="71"/>
  <c r="DK206" i="71" s="1"/>
  <c r="BX206" i="71"/>
  <c r="DJ206" i="71" s="1"/>
  <c r="BW206" i="71"/>
  <c r="DI206" i="71" s="1"/>
  <c r="BV206" i="71"/>
  <c r="DH206" i="71" s="1"/>
  <c r="BU206" i="71"/>
  <c r="DG206" i="71" s="1"/>
  <c r="BT206" i="71"/>
  <c r="DF206" i="71" s="1"/>
  <c r="BS206" i="71"/>
  <c r="DE206" i="71" s="1"/>
  <c r="BR206" i="71"/>
  <c r="DD206" i="71" s="1"/>
  <c r="BQ206" i="71"/>
  <c r="DC206" i="71" s="1"/>
  <c r="BP206" i="71"/>
  <c r="DB206" i="71" s="1"/>
  <c r="BO206" i="71"/>
  <c r="DA206" i="71" s="1"/>
  <c r="BN206" i="71"/>
  <c r="CZ206" i="71" s="1"/>
  <c r="BM206" i="71"/>
  <c r="CY206" i="71" s="1"/>
  <c r="BL206" i="71"/>
  <c r="CX206" i="71" s="1"/>
  <c r="BK206" i="71"/>
  <c r="CW206" i="71" s="1"/>
  <c r="BJ206" i="71"/>
  <c r="CV206" i="71" s="1"/>
  <c r="BI206" i="71"/>
  <c r="CU206" i="71" s="1"/>
  <c r="BH206" i="71"/>
  <c r="CT206" i="71" s="1"/>
  <c r="BG206" i="71"/>
  <c r="CS206" i="71" s="1"/>
  <c r="BF206" i="71"/>
  <c r="CR206" i="71" s="1"/>
  <c r="BE206" i="71"/>
  <c r="CQ206" i="71" s="1"/>
  <c r="BD206" i="71"/>
  <c r="CP206" i="71" s="1"/>
  <c r="BC206" i="71"/>
  <c r="CO206" i="71" s="1"/>
  <c r="BB206" i="71"/>
  <c r="CN206" i="71" s="1"/>
  <c r="AP206" i="71"/>
  <c r="AY206" i="71" s="1"/>
  <c r="AZ206" i="71" s="1"/>
  <c r="FD205" i="71"/>
  <c r="FC205" i="71"/>
  <c r="FB205" i="71"/>
  <c r="FA205" i="71"/>
  <c r="EZ205" i="71"/>
  <c r="EY205" i="71"/>
  <c r="EX205" i="71"/>
  <c r="EW205" i="71"/>
  <c r="EV205" i="71"/>
  <c r="EU205" i="71"/>
  <c r="ET205" i="71"/>
  <c r="ES205" i="71"/>
  <c r="ER205" i="71"/>
  <c r="EQ205" i="71"/>
  <c r="EP205" i="71"/>
  <c r="EO205" i="71"/>
  <c r="EN205" i="71"/>
  <c r="EM205" i="71"/>
  <c r="EL205" i="71"/>
  <c r="EK205" i="71"/>
  <c r="EJ205" i="71"/>
  <c r="EI205" i="71"/>
  <c r="EH205" i="71"/>
  <c r="EG205" i="71"/>
  <c r="EF205" i="71"/>
  <c r="EE205" i="71"/>
  <c r="ED205" i="71"/>
  <c r="EC205" i="71"/>
  <c r="EB205" i="71"/>
  <c r="EA205" i="71"/>
  <c r="DY205" i="71"/>
  <c r="CL205" i="71"/>
  <c r="DX205" i="71" s="1"/>
  <c r="CK205" i="71"/>
  <c r="DW205" i="71" s="1"/>
  <c r="CJ205" i="71"/>
  <c r="DV205" i="71" s="1"/>
  <c r="CI205" i="71"/>
  <c r="DU205" i="71" s="1"/>
  <c r="CH205" i="71"/>
  <c r="DT205" i="71" s="1"/>
  <c r="CG205" i="71"/>
  <c r="DS205" i="71" s="1"/>
  <c r="CE205" i="71"/>
  <c r="DQ205" i="71" s="1"/>
  <c r="CD205" i="71"/>
  <c r="DP205" i="71" s="1"/>
  <c r="CC205" i="71"/>
  <c r="DO205" i="71" s="1"/>
  <c r="CB205" i="71"/>
  <c r="DN205" i="71" s="1"/>
  <c r="CA205" i="71"/>
  <c r="DM205" i="71" s="1"/>
  <c r="BZ205" i="71"/>
  <c r="DL205" i="71" s="1"/>
  <c r="BY205" i="71"/>
  <c r="DK205" i="71" s="1"/>
  <c r="BX205" i="71"/>
  <c r="DJ205" i="71" s="1"/>
  <c r="BW205" i="71"/>
  <c r="DI205" i="71" s="1"/>
  <c r="BV205" i="71"/>
  <c r="DH205" i="71" s="1"/>
  <c r="BU205" i="71"/>
  <c r="DG205" i="71" s="1"/>
  <c r="BT205" i="71"/>
  <c r="DF205" i="71" s="1"/>
  <c r="BS205" i="71"/>
  <c r="DE205" i="71" s="1"/>
  <c r="BR205" i="71"/>
  <c r="DD205" i="71" s="1"/>
  <c r="BQ205" i="71"/>
  <c r="DC205" i="71" s="1"/>
  <c r="BP205" i="71"/>
  <c r="DB205" i="71" s="1"/>
  <c r="BO205" i="71"/>
  <c r="DA205" i="71" s="1"/>
  <c r="BN205" i="71"/>
  <c r="CZ205" i="71" s="1"/>
  <c r="BM205" i="71"/>
  <c r="CY205" i="71" s="1"/>
  <c r="BL205" i="71"/>
  <c r="CX205" i="71" s="1"/>
  <c r="BK205" i="71"/>
  <c r="CW205" i="71" s="1"/>
  <c r="BJ205" i="71"/>
  <c r="CV205" i="71" s="1"/>
  <c r="BI205" i="71"/>
  <c r="CU205" i="71" s="1"/>
  <c r="BH205" i="71"/>
  <c r="CT205" i="71" s="1"/>
  <c r="BG205" i="71"/>
  <c r="CS205" i="71" s="1"/>
  <c r="BF205" i="71"/>
  <c r="CR205" i="71" s="1"/>
  <c r="BE205" i="71"/>
  <c r="CQ205" i="71" s="1"/>
  <c r="BD205" i="71"/>
  <c r="CP205" i="71" s="1"/>
  <c r="BC205" i="71"/>
  <c r="CO205" i="71" s="1"/>
  <c r="BB205" i="71"/>
  <c r="CN205" i="71" s="1"/>
  <c r="AP205" i="71"/>
  <c r="AY205" i="71" s="1"/>
  <c r="AZ205" i="71" s="1"/>
  <c r="FD204" i="71"/>
  <c r="FC204" i="71"/>
  <c r="FB204" i="71"/>
  <c r="FA204" i="71"/>
  <c r="EZ204" i="71"/>
  <c r="EY204" i="71"/>
  <c r="EX204" i="71"/>
  <c r="EW204" i="71"/>
  <c r="EV204" i="71"/>
  <c r="EU204" i="71"/>
  <c r="ET204" i="71"/>
  <c r="ES204" i="71"/>
  <c r="ER204" i="71"/>
  <c r="EQ204" i="71"/>
  <c r="EP204" i="71"/>
  <c r="EO204" i="71"/>
  <c r="EN204" i="71"/>
  <c r="EM204" i="71"/>
  <c r="EL204" i="71"/>
  <c r="EK204" i="71"/>
  <c r="EJ204" i="71"/>
  <c r="EI204" i="71"/>
  <c r="EH204" i="71"/>
  <c r="EG204" i="71"/>
  <c r="EF204" i="71"/>
  <c r="EE204" i="71"/>
  <c r="ED204" i="71"/>
  <c r="EC204" i="71"/>
  <c r="EB204" i="71"/>
  <c r="EA204" i="71"/>
  <c r="DY204" i="71"/>
  <c r="CL204" i="71"/>
  <c r="DX204" i="71" s="1"/>
  <c r="CK204" i="71"/>
  <c r="DW204" i="71" s="1"/>
  <c r="CJ204" i="71"/>
  <c r="DV204" i="71" s="1"/>
  <c r="CI204" i="71"/>
  <c r="DU204" i="71" s="1"/>
  <c r="CH204" i="71"/>
  <c r="DT204" i="71" s="1"/>
  <c r="CG204" i="71"/>
  <c r="DS204" i="71" s="1"/>
  <c r="CE204" i="71"/>
  <c r="DQ204" i="71" s="1"/>
  <c r="CD204" i="71"/>
  <c r="DP204" i="71" s="1"/>
  <c r="CC204" i="71"/>
  <c r="DO204" i="71" s="1"/>
  <c r="CB204" i="71"/>
  <c r="DN204" i="71" s="1"/>
  <c r="CA204" i="71"/>
  <c r="DM204" i="71" s="1"/>
  <c r="BZ204" i="71"/>
  <c r="DL204" i="71" s="1"/>
  <c r="BY204" i="71"/>
  <c r="DK204" i="71" s="1"/>
  <c r="BX204" i="71"/>
  <c r="DJ204" i="71" s="1"/>
  <c r="BW204" i="71"/>
  <c r="DI204" i="71" s="1"/>
  <c r="BV204" i="71"/>
  <c r="DH204" i="71" s="1"/>
  <c r="BU204" i="71"/>
  <c r="DG204" i="71" s="1"/>
  <c r="BT204" i="71"/>
  <c r="DF204" i="71" s="1"/>
  <c r="BS204" i="71"/>
  <c r="DE204" i="71" s="1"/>
  <c r="BR204" i="71"/>
  <c r="DD204" i="71" s="1"/>
  <c r="BQ204" i="71"/>
  <c r="DC204" i="71" s="1"/>
  <c r="BP204" i="71"/>
  <c r="DB204" i="71" s="1"/>
  <c r="BO204" i="71"/>
  <c r="DA204" i="71" s="1"/>
  <c r="BN204" i="71"/>
  <c r="CZ204" i="71" s="1"/>
  <c r="BM204" i="71"/>
  <c r="CY204" i="71" s="1"/>
  <c r="BL204" i="71"/>
  <c r="CX204" i="71" s="1"/>
  <c r="BK204" i="71"/>
  <c r="CW204" i="71" s="1"/>
  <c r="BJ204" i="71"/>
  <c r="CV204" i="71" s="1"/>
  <c r="BI204" i="71"/>
  <c r="CU204" i="71" s="1"/>
  <c r="BH204" i="71"/>
  <c r="CT204" i="71" s="1"/>
  <c r="BG204" i="71"/>
  <c r="CS204" i="71" s="1"/>
  <c r="BF204" i="71"/>
  <c r="CR204" i="71" s="1"/>
  <c r="BE204" i="71"/>
  <c r="CQ204" i="71" s="1"/>
  <c r="BD204" i="71"/>
  <c r="CP204" i="71" s="1"/>
  <c r="BC204" i="71"/>
  <c r="CO204" i="71" s="1"/>
  <c r="BB204" i="71"/>
  <c r="CN204" i="71" s="1"/>
  <c r="AP204" i="71"/>
  <c r="AY204" i="71" s="1"/>
  <c r="AZ204" i="71" s="1"/>
  <c r="EA4" i="70"/>
  <c r="EB4" i="70"/>
  <c r="EC4" i="70"/>
  <c r="ED4" i="70"/>
  <c r="EE4" i="70"/>
  <c r="EF4" i="70"/>
  <c r="EG4" i="70"/>
  <c r="EH4" i="70"/>
  <c r="EI4" i="70"/>
  <c r="EJ4" i="70"/>
  <c r="EK4" i="70"/>
  <c r="EL4" i="70"/>
  <c r="EM4" i="70"/>
  <c r="EN4" i="70"/>
  <c r="EO4" i="70"/>
  <c r="EP4" i="70"/>
  <c r="EQ4" i="70"/>
  <c r="ER4" i="70"/>
  <c r="ES4" i="70"/>
  <c r="ET4" i="70"/>
  <c r="EU4" i="70"/>
  <c r="EV4" i="70"/>
  <c r="EW4" i="70"/>
  <c r="EX4" i="70"/>
  <c r="EY4" i="70"/>
  <c r="EZ4" i="70"/>
  <c r="FA4" i="70"/>
  <c r="FB4" i="70"/>
  <c r="FC4" i="70"/>
  <c r="FD4" i="70"/>
  <c r="EB5" i="70"/>
  <c r="EC5" i="70"/>
  <c r="ED5" i="70"/>
  <c r="EE5" i="70"/>
  <c r="EF5" i="70"/>
  <c r="EG5" i="70"/>
  <c r="EH5" i="70"/>
  <c r="EI5" i="70"/>
  <c r="EJ5" i="70"/>
  <c r="EK5" i="70"/>
  <c r="EL5" i="70"/>
  <c r="EM5" i="70"/>
  <c r="EN5" i="70"/>
  <c r="EO5" i="70"/>
  <c r="EP5" i="70"/>
  <c r="EQ5" i="70"/>
  <c r="ER5" i="70"/>
  <c r="ES5" i="70"/>
  <c r="ET5" i="70"/>
  <c r="EU5" i="70"/>
  <c r="EV5" i="70"/>
  <c r="EW5" i="70"/>
  <c r="EX5" i="70"/>
  <c r="EY5" i="70"/>
  <c r="EZ5" i="70"/>
  <c r="FA5" i="70"/>
  <c r="FB5" i="70"/>
  <c r="FC5" i="70"/>
  <c r="FD5" i="70"/>
  <c r="EA6" i="70"/>
  <c r="EB6" i="70"/>
  <c r="EC6" i="70"/>
  <c r="ED6" i="70"/>
  <c r="EE6" i="70"/>
  <c r="EF6" i="70"/>
  <c r="EG6" i="70"/>
  <c r="EH6" i="70"/>
  <c r="EI6" i="70"/>
  <c r="EJ6" i="70"/>
  <c r="EK6" i="70"/>
  <c r="EL6" i="70"/>
  <c r="EM6" i="70"/>
  <c r="EN6" i="70"/>
  <c r="EO6" i="70"/>
  <c r="EP6" i="70"/>
  <c r="EQ6" i="70"/>
  <c r="ER6" i="70"/>
  <c r="ES6" i="70"/>
  <c r="ET6" i="70"/>
  <c r="EU6" i="70"/>
  <c r="EV6" i="70"/>
  <c r="EW6" i="70"/>
  <c r="EX6" i="70"/>
  <c r="EY6" i="70"/>
  <c r="EZ6" i="70"/>
  <c r="FA6" i="70"/>
  <c r="FB6" i="70"/>
  <c r="FC6" i="70"/>
  <c r="FD6" i="70"/>
  <c r="EA7" i="70"/>
  <c r="EB7" i="70"/>
  <c r="EC7" i="70"/>
  <c r="ED7" i="70"/>
  <c r="EE7" i="70"/>
  <c r="EF7" i="70"/>
  <c r="EG7" i="70"/>
  <c r="EH7" i="70"/>
  <c r="EI7" i="70"/>
  <c r="EJ7" i="70"/>
  <c r="EK7" i="70"/>
  <c r="EL7" i="70"/>
  <c r="EM7" i="70"/>
  <c r="EN7" i="70"/>
  <c r="EO7" i="70"/>
  <c r="EP7" i="70"/>
  <c r="EQ7" i="70"/>
  <c r="ER7" i="70"/>
  <c r="ES7" i="70"/>
  <c r="ET7" i="70"/>
  <c r="EU7" i="70"/>
  <c r="EV7" i="70"/>
  <c r="EW7" i="70"/>
  <c r="EX7" i="70"/>
  <c r="EY7" i="70"/>
  <c r="EZ7" i="70"/>
  <c r="FA7" i="70"/>
  <c r="FB7" i="70"/>
  <c r="FC7" i="70"/>
  <c r="FD7" i="70"/>
  <c r="EA8" i="70"/>
  <c r="EB8" i="70"/>
  <c r="EC8" i="70"/>
  <c r="ED8" i="70"/>
  <c r="EE8" i="70"/>
  <c r="EF8" i="70"/>
  <c r="EG8" i="70"/>
  <c r="EH8" i="70"/>
  <c r="EI8" i="70"/>
  <c r="EJ8" i="70"/>
  <c r="EK8" i="70"/>
  <c r="EL8" i="70"/>
  <c r="EM8" i="70"/>
  <c r="EN8" i="70"/>
  <c r="EO8" i="70"/>
  <c r="EP8" i="70"/>
  <c r="EQ8" i="70"/>
  <c r="ER8" i="70"/>
  <c r="ES8" i="70"/>
  <c r="ET8" i="70"/>
  <c r="EU8" i="70"/>
  <c r="EV8" i="70"/>
  <c r="EW8" i="70"/>
  <c r="EX8" i="70"/>
  <c r="EY8" i="70"/>
  <c r="EZ8" i="70"/>
  <c r="FA8" i="70"/>
  <c r="FB8" i="70"/>
  <c r="FC8" i="70"/>
  <c r="FD8" i="70"/>
  <c r="EA9" i="70"/>
  <c r="EB9" i="70"/>
  <c r="EC9" i="70"/>
  <c r="ED9" i="70"/>
  <c r="EE9" i="70"/>
  <c r="EF9" i="70"/>
  <c r="EG9" i="70"/>
  <c r="EH9" i="70"/>
  <c r="EI9" i="70"/>
  <c r="EJ9" i="70"/>
  <c r="EK9" i="70"/>
  <c r="EL9" i="70"/>
  <c r="EM9" i="70"/>
  <c r="EN9" i="70"/>
  <c r="EO9" i="70"/>
  <c r="EP9" i="70"/>
  <c r="EQ9" i="70"/>
  <c r="ER9" i="70"/>
  <c r="ES9" i="70"/>
  <c r="ET9" i="70"/>
  <c r="EU9" i="70"/>
  <c r="EV9" i="70"/>
  <c r="EW9" i="70"/>
  <c r="EX9" i="70"/>
  <c r="EY9" i="70"/>
  <c r="EZ9" i="70"/>
  <c r="FA9" i="70"/>
  <c r="FB9" i="70"/>
  <c r="FC9" i="70"/>
  <c r="FD9" i="70"/>
  <c r="EA10" i="70"/>
  <c r="EB10" i="70"/>
  <c r="EC10" i="70"/>
  <c r="ED10" i="70"/>
  <c r="EE10" i="70"/>
  <c r="EF10" i="70"/>
  <c r="EG10" i="70"/>
  <c r="EH10" i="70"/>
  <c r="EI10" i="70"/>
  <c r="EJ10" i="70"/>
  <c r="EK10" i="70"/>
  <c r="EL10" i="70"/>
  <c r="EM10" i="70"/>
  <c r="EN10" i="70"/>
  <c r="EO10" i="70"/>
  <c r="EP10" i="70"/>
  <c r="EQ10" i="70"/>
  <c r="ER10" i="70"/>
  <c r="ES10" i="70"/>
  <c r="ET10" i="70"/>
  <c r="EU10" i="70"/>
  <c r="EV10" i="70"/>
  <c r="EW10" i="70"/>
  <c r="EX10" i="70"/>
  <c r="EY10" i="70"/>
  <c r="EZ10" i="70"/>
  <c r="FA10" i="70"/>
  <c r="FB10" i="70"/>
  <c r="FC10" i="70"/>
  <c r="FD10" i="70"/>
  <c r="EA11" i="70"/>
  <c r="EB11" i="70"/>
  <c r="EC11" i="70"/>
  <c r="ED11" i="70"/>
  <c r="EE11" i="70"/>
  <c r="EF11" i="70"/>
  <c r="EG11" i="70"/>
  <c r="EH11" i="70"/>
  <c r="EI11" i="70"/>
  <c r="EJ11" i="70"/>
  <c r="EK11" i="70"/>
  <c r="EL11" i="70"/>
  <c r="EM11" i="70"/>
  <c r="EN11" i="70"/>
  <c r="EO11" i="70"/>
  <c r="EP11" i="70"/>
  <c r="EQ11" i="70"/>
  <c r="ER11" i="70"/>
  <c r="ES11" i="70"/>
  <c r="ET11" i="70"/>
  <c r="EU11" i="70"/>
  <c r="EV11" i="70"/>
  <c r="EW11" i="70"/>
  <c r="EX11" i="70"/>
  <c r="EY11" i="70"/>
  <c r="EZ11" i="70"/>
  <c r="FA11" i="70"/>
  <c r="FB11" i="70"/>
  <c r="FC11" i="70"/>
  <c r="FD11" i="70"/>
  <c r="EA12" i="70"/>
  <c r="EB12" i="70"/>
  <c r="EC12" i="70"/>
  <c r="ED12" i="70"/>
  <c r="EE12" i="70"/>
  <c r="EF12" i="70"/>
  <c r="EG12" i="70"/>
  <c r="EH12" i="70"/>
  <c r="EI12" i="70"/>
  <c r="EJ12" i="70"/>
  <c r="EK12" i="70"/>
  <c r="EL12" i="70"/>
  <c r="EM12" i="70"/>
  <c r="EN12" i="70"/>
  <c r="EO12" i="70"/>
  <c r="EP12" i="70"/>
  <c r="EQ12" i="70"/>
  <c r="ER12" i="70"/>
  <c r="ES12" i="70"/>
  <c r="ET12" i="70"/>
  <c r="EU12" i="70"/>
  <c r="EV12" i="70"/>
  <c r="EW12" i="70"/>
  <c r="EX12" i="70"/>
  <c r="EY12" i="70"/>
  <c r="EZ12" i="70"/>
  <c r="FA12" i="70"/>
  <c r="FB12" i="70"/>
  <c r="FC12" i="70"/>
  <c r="FD12" i="70"/>
  <c r="EA13" i="70"/>
  <c r="EB13" i="70"/>
  <c r="EC13" i="70"/>
  <c r="ED13" i="70"/>
  <c r="EE13" i="70"/>
  <c r="EF13" i="70"/>
  <c r="EG13" i="70"/>
  <c r="EH13" i="70"/>
  <c r="EI13" i="70"/>
  <c r="EJ13" i="70"/>
  <c r="EK13" i="70"/>
  <c r="EL13" i="70"/>
  <c r="EM13" i="70"/>
  <c r="EN13" i="70"/>
  <c r="EO13" i="70"/>
  <c r="EP13" i="70"/>
  <c r="EQ13" i="70"/>
  <c r="ER13" i="70"/>
  <c r="ES13" i="70"/>
  <c r="ET13" i="70"/>
  <c r="EU13" i="70"/>
  <c r="EV13" i="70"/>
  <c r="EW13" i="70"/>
  <c r="EX13" i="70"/>
  <c r="EY13" i="70"/>
  <c r="EZ13" i="70"/>
  <c r="FA13" i="70"/>
  <c r="FB13" i="70"/>
  <c r="FC13" i="70"/>
  <c r="FD13" i="70"/>
  <c r="EA14" i="70"/>
  <c r="EB14" i="70"/>
  <c r="EC14" i="70"/>
  <c r="ED14" i="70"/>
  <c r="EE14" i="70"/>
  <c r="EF14" i="70"/>
  <c r="EG14" i="70"/>
  <c r="EH14" i="70"/>
  <c r="EI14" i="70"/>
  <c r="EJ14" i="70"/>
  <c r="EK14" i="70"/>
  <c r="EL14" i="70"/>
  <c r="EM14" i="70"/>
  <c r="EN14" i="70"/>
  <c r="EO14" i="70"/>
  <c r="EP14" i="70"/>
  <c r="EQ14" i="70"/>
  <c r="ER14" i="70"/>
  <c r="ES14" i="70"/>
  <c r="ET14" i="70"/>
  <c r="EU14" i="70"/>
  <c r="EV14" i="70"/>
  <c r="EW14" i="70"/>
  <c r="EX14" i="70"/>
  <c r="EY14" i="70"/>
  <c r="EZ14" i="70"/>
  <c r="FA14" i="70"/>
  <c r="FB14" i="70"/>
  <c r="FC14" i="70"/>
  <c r="FD14" i="70"/>
  <c r="EA15" i="70"/>
  <c r="EB15" i="70"/>
  <c r="EC15" i="70"/>
  <c r="ED15" i="70"/>
  <c r="EE15" i="70"/>
  <c r="EF15" i="70"/>
  <c r="EG15" i="70"/>
  <c r="EH15" i="70"/>
  <c r="EI15" i="70"/>
  <c r="EJ15" i="70"/>
  <c r="EK15" i="70"/>
  <c r="EL15" i="70"/>
  <c r="EM15" i="70"/>
  <c r="EN15" i="70"/>
  <c r="EO15" i="70"/>
  <c r="EP15" i="70"/>
  <c r="EQ15" i="70"/>
  <c r="ER15" i="70"/>
  <c r="ES15" i="70"/>
  <c r="ET15" i="70"/>
  <c r="EU15" i="70"/>
  <c r="EV15" i="70"/>
  <c r="EW15" i="70"/>
  <c r="EX15" i="70"/>
  <c r="EY15" i="70"/>
  <c r="EZ15" i="70"/>
  <c r="FA15" i="70"/>
  <c r="FB15" i="70"/>
  <c r="FC15" i="70"/>
  <c r="FD15" i="70"/>
  <c r="EA16" i="70"/>
  <c r="EB16" i="70"/>
  <c r="EC16" i="70"/>
  <c r="ED16" i="70"/>
  <c r="EE16" i="70"/>
  <c r="EF16" i="70"/>
  <c r="EG16" i="70"/>
  <c r="EH16" i="70"/>
  <c r="EI16" i="70"/>
  <c r="EJ16" i="70"/>
  <c r="EK16" i="70"/>
  <c r="EL16" i="70"/>
  <c r="EM16" i="70"/>
  <c r="EN16" i="70"/>
  <c r="EO16" i="70"/>
  <c r="EP16" i="70"/>
  <c r="EQ16" i="70"/>
  <c r="ER16" i="70"/>
  <c r="ES16" i="70"/>
  <c r="ET16" i="70"/>
  <c r="EU16" i="70"/>
  <c r="EV16" i="70"/>
  <c r="EW16" i="70"/>
  <c r="EX16" i="70"/>
  <c r="EY16" i="70"/>
  <c r="EZ16" i="70"/>
  <c r="FA16" i="70"/>
  <c r="FB16" i="70"/>
  <c r="FC16" i="70"/>
  <c r="FD16" i="70"/>
  <c r="EA17" i="70"/>
  <c r="EB17" i="70"/>
  <c r="EC17" i="70"/>
  <c r="ED17" i="70"/>
  <c r="EE17" i="70"/>
  <c r="EF17" i="70"/>
  <c r="EG17" i="70"/>
  <c r="EH17" i="70"/>
  <c r="EI17" i="70"/>
  <c r="EJ17" i="70"/>
  <c r="EK17" i="70"/>
  <c r="EL17" i="70"/>
  <c r="EM17" i="70"/>
  <c r="EN17" i="70"/>
  <c r="EO17" i="70"/>
  <c r="EP17" i="70"/>
  <c r="EQ17" i="70"/>
  <c r="ER17" i="70"/>
  <c r="ES17" i="70"/>
  <c r="ET17" i="70"/>
  <c r="EU17" i="70"/>
  <c r="EV17" i="70"/>
  <c r="EW17" i="70"/>
  <c r="EX17" i="70"/>
  <c r="EY17" i="70"/>
  <c r="EZ17" i="70"/>
  <c r="FA17" i="70"/>
  <c r="FB17" i="70"/>
  <c r="FC17" i="70"/>
  <c r="FD17" i="70"/>
  <c r="EA18" i="70"/>
  <c r="EB18" i="70"/>
  <c r="EC18" i="70"/>
  <c r="ED18" i="70"/>
  <c r="EE18" i="70"/>
  <c r="EF18" i="70"/>
  <c r="EG18" i="70"/>
  <c r="EH18" i="70"/>
  <c r="EI18" i="70"/>
  <c r="EJ18" i="70"/>
  <c r="EK18" i="70"/>
  <c r="EL18" i="70"/>
  <c r="EM18" i="70"/>
  <c r="EN18" i="70"/>
  <c r="EO18" i="70"/>
  <c r="EP18" i="70"/>
  <c r="EQ18" i="70"/>
  <c r="ER18" i="70"/>
  <c r="ES18" i="70"/>
  <c r="ET18" i="70"/>
  <c r="EU18" i="70"/>
  <c r="EV18" i="70"/>
  <c r="EW18" i="70"/>
  <c r="EX18" i="70"/>
  <c r="EY18" i="70"/>
  <c r="EZ18" i="70"/>
  <c r="FA18" i="70"/>
  <c r="FB18" i="70"/>
  <c r="FC18" i="70"/>
  <c r="FD18" i="70"/>
  <c r="EA19" i="70"/>
  <c r="EB19" i="70"/>
  <c r="EC19" i="70"/>
  <c r="ED19" i="70"/>
  <c r="EE19" i="70"/>
  <c r="EF19" i="70"/>
  <c r="EG19" i="70"/>
  <c r="EH19" i="70"/>
  <c r="EI19" i="70"/>
  <c r="EJ19" i="70"/>
  <c r="EK19" i="70"/>
  <c r="EL19" i="70"/>
  <c r="EM19" i="70"/>
  <c r="EN19" i="70"/>
  <c r="EO19" i="70"/>
  <c r="EP19" i="70"/>
  <c r="EQ19" i="70"/>
  <c r="ER19" i="70"/>
  <c r="ES19" i="70"/>
  <c r="ET19" i="70"/>
  <c r="EU19" i="70"/>
  <c r="EV19" i="70"/>
  <c r="EW19" i="70"/>
  <c r="EX19" i="70"/>
  <c r="EY19" i="70"/>
  <c r="EZ19" i="70"/>
  <c r="FA19" i="70"/>
  <c r="FB19" i="70"/>
  <c r="FC19" i="70"/>
  <c r="FD19" i="70"/>
  <c r="EA20" i="70"/>
  <c r="EB20" i="70"/>
  <c r="EC20" i="70"/>
  <c r="ED20" i="70"/>
  <c r="EE20" i="70"/>
  <c r="EF20" i="70"/>
  <c r="EG20" i="70"/>
  <c r="EH20" i="70"/>
  <c r="EI20" i="70"/>
  <c r="EJ20" i="70"/>
  <c r="EK20" i="70"/>
  <c r="EL20" i="70"/>
  <c r="EM20" i="70"/>
  <c r="EN20" i="70"/>
  <c r="EO20" i="70"/>
  <c r="EP20" i="70"/>
  <c r="EQ20" i="70"/>
  <c r="ER20" i="70"/>
  <c r="ES20" i="70"/>
  <c r="ET20" i="70"/>
  <c r="EU20" i="70"/>
  <c r="EV20" i="70"/>
  <c r="EW20" i="70"/>
  <c r="EX20" i="70"/>
  <c r="EY20" i="70"/>
  <c r="EZ20" i="70"/>
  <c r="FA20" i="70"/>
  <c r="FB20" i="70"/>
  <c r="FC20" i="70"/>
  <c r="FD20" i="70"/>
  <c r="EA21" i="70"/>
  <c r="EB21" i="70"/>
  <c r="EC21" i="70"/>
  <c r="ED21" i="70"/>
  <c r="EE21" i="70"/>
  <c r="EF21" i="70"/>
  <c r="EG21" i="70"/>
  <c r="EH21" i="70"/>
  <c r="EI21" i="70"/>
  <c r="EJ21" i="70"/>
  <c r="EK21" i="70"/>
  <c r="EL21" i="70"/>
  <c r="EM21" i="70"/>
  <c r="EN21" i="70"/>
  <c r="EO21" i="70"/>
  <c r="EP21" i="70"/>
  <c r="EQ21" i="70"/>
  <c r="ER21" i="70"/>
  <c r="ES21" i="70"/>
  <c r="ET21" i="70"/>
  <c r="EU21" i="70"/>
  <c r="EV21" i="70"/>
  <c r="EW21" i="70"/>
  <c r="EX21" i="70"/>
  <c r="EY21" i="70"/>
  <c r="EZ21" i="70"/>
  <c r="FA21" i="70"/>
  <c r="FB21" i="70"/>
  <c r="FC21" i="70"/>
  <c r="FD21" i="70"/>
  <c r="EA22" i="70"/>
  <c r="EB22" i="70"/>
  <c r="EC22" i="70"/>
  <c r="ED22" i="70"/>
  <c r="EE22" i="70"/>
  <c r="EF22" i="70"/>
  <c r="EG22" i="70"/>
  <c r="EH22" i="70"/>
  <c r="EI22" i="70"/>
  <c r="EJ22" i="70"/>
  <c r="EK22" i="70"/>
  <c r="EL22" i="70"/>
  <c r="EM22" i="70"/>
  <c r="EN22" i="70"/>
  <c r="EO22" i="70"/>
  <c r="EP22" i="70"/>
  <c r="EQ22" i="70"/>
  <c r="ER22" i="70"/>
  <c r="ES22" i="70"/>
  <c r="ET22" i="70"/>
  <c r="EU22" i="70"/>
  <c r="EV22" i="70"/>
  <c r="EW22" i="70"/>
  <c r="EX22" i="70"/>
  <c r="EY22" i="70"/>
  <c r="EZ22" i="70"/>
  <c r="FA22" i="70"/>
  <c r="FB22" i="70"/>
  <c r="FC22" i="70"/>
  <c r="FD22" i="70"/>
  <c r="EA23" i="70"/>
  <c r="EB23" i="70"/>
  <c r="EC23" i="70"/>
  <c r="ED23" i="70"/>
  <c r="EE23" i="70"/>
  <c r="EF23" i="70"/>
  <c r="EG23" i="70"/>
  <c r="EH23" i="70"/>
  <c r="EI23" i="70"/>
  <c r="EJ23" i="70"/>
  <c r="EK23" i="70"/>
  <c r="EL23" i="70"/>
  <c r="EM23" i="70"/>
  <c r="EN23" i="70"/>
  <c r="EO23" i="70"/>
  <c r="EP23" i="70"/>
  <c r="EQ23" i="70"/>
  <c r="ER23" i="70"/>
  <c r="ES23" i="70"/>
  <c r="ET23" i="70"/>
  <c r="EU23" i="70"/>
  <c r="EV23" i="70"/>
  <c r="EW23" i="70"/>
  <c r="EX23" i="70"/>
  <c r="EY23" i="70"/>
  <c r="EZ23" i="70"/>
  <c r="FA23" i="70"/>
  <c r="FB23" i="70"/>
  <c r="FC23" i="70"/>
  <c r="FD23" i="70"/>
  <c r="EA24" i="70"/>
  <c r="EB24" i="70"/>
  <c r="EC24" i="70"/>
  <c r="ED24" i="70"/>
  <c r="EE24" i="70"/>
  <c r="EF24" i="70"/>
  <c r="EG24" i="70"/>
  <c r="EH24" i="70"/>
  <c r="EI24" i="70"/>
  <c r="EJ24" i="70"/>
  <c r="EK24" i="70"/>
  <c r="EL24" i="70"/>
  <c r="EM24" i="70"/>
  <c r="EN24" i="70"/>
  <c r="EO24" i="70"/>
  <c r="EP24" i="70"/>
  <c r="EQ24" i="70"/>
  <c r="ER24" i="70"/>
  <c r="ES24" i="70"/>
  <c r="ET24" i="70"/>
  <c r="EU24" i="70"/>
  <c r="EV24" i="70"/>
  <c r="EW24" i="70"/>
  <c r="EX24" i="70"/>
  <c r="EY24" i="70"/>
  <c r="EZ24" i="70"/>
  <c r="FA24" i="70"/>
  <c r="FB24" i="70"/>
  <c r="FC24" i="70"/>
  <c r="FD24" i="70"/>
  <c r="EA25" i="70"/>
  <c r="EB25" i="70"/>
  <c r="EC25" i="70"/>
  <c r="ED25" i="70"/>
  <c r="EE25" i="70"/>
  <c r="EF25" i="70"/>
  <c r="EG25" i="70"/>
  <c r="EH25" i="70"/>
  <c r="EI25" i="70"/>
  <c r="EJ25" i="70"/>
  <c r="EK25" i="70"/>
  <c r="EL25" i="70"/>
  <c r="EM25" i="70"/>
  <c r="EN25" i="70"/>
  <c r="EO25" i="70"/>
  <c r="EP25" i="70"/>
  <c r="EQ25" i="70"/>
  <c r="ER25" i="70"/>
  <c r="ES25" i="70"/>
  <c r="ET25" i="70"/>
  <c r="EU25" i="70"/>
  <c r="EV25" i="70"/>
  <c r="EW25" i="70"/>
  <c r="EX25" i="70"/>
  <c r="EY25" i="70"/>
  <c r="EZ25" i="70"/>
  <c r="FA25" i="70"/>
  <c r="FB25" i="70"/>
  <c r="FC25" i="70"/>
  <c r="FD25" i="70"/>
  <c r="EA26" i="70"/>
  <c r="EB26" i="70"/>
  <c r="EC26" i="70"/>
  <c r="ED26" i="70"/>
  <c r="EE26" i="70"/>
  <c r="EF26" i="70"/>
  <c r="EG26" i="70"/>
  <c r="EH26" i="70"/>
  <c r="EI26" i="70"/>
  <c r="EJ26" i="70"/>
  <c r="EK26" i="70"/>
  <c r="EL26" i="70"/>
  <c r="EM26" i="70"/>
  <c r="EN26" i="70"/>
  <c r="EO26" i="70"/>
  <c r="EP26" i="70"/>
  <c r="EQ26" i="70"/>
  <c r="ER26" i="70"/>
  <c r="ES26" i="70"/>
  <c r="ET26" i="70"/>
  <c r="EU26" i="70"/>
  <c r="EV26" i="70"/>
  <c r="EW26" i="70"/>
  <c r="EX26" i="70"/>
  <c r="EY26" i="70"/>
  <c r="EZ26" i="70"/>
  <c r="FA26" i="70"/>
  <c r="FB26" i="70"/>
  <c r="FC26" i="70"/>
  <c r="FD26" i="70"/>
  <c r="EA27" i="70"/>
  <c r="EB27" i="70"/>
  <c r="EC27" i="70"/>
  <c r="ED27" i="70"/>
  <c r="EE27" i="70"/>
  <c r="EF27" i="70"/>
  <c r="EG27" i="70"/>
  <c r="EH27" i="70"/>
  <c r="EI27" i="70"/>
  <c r="EJ27" i="70"/>
  <c r="EK27" i="70"/>
  <c r="EL27" i="70"/>
  <c r="EM27" i="70"/>
  <c r="EN27" i="70"/>
  <c r="EO27" i="70"/>
  <c r="EP27" i="70"/>
  <c r="EQ27" i="70"/>
  <c r="ER27" i="70"/>
  <c r="ES27" i="70"/>
  <c r="ET27" i="70"/>
  <c r="EU27" i="70"/>
  <c r="EV27" i="70"/>
  <c r="EW27" i="70"/>
  <c r="EX27" i="70"/>
  <c r="EY27" i="70"/>
  <c r="EZ27" i="70"/>
  <c r="FA27" i="70"/>
  <c r="FB27" i="70"/>
  <c r="FC27" i="70"/>
  <c r="FD27" i="70"/>
  <c r="EA28" i="70"/>
  <c r="EB28" i="70"/>
  <c r="EC28" i="70"/>
  <c r="ED28" i="70"/>
  <c r="EE28" i="70"/>
  <c r="EF28" i="70"/>
  <c r="EG28" i="70"/>
  <c r="EH28" i="70"/>
  <c r="EI28" i="70"/>
  <c r="EJ28" i="70"/>
  <c r="EK28" i="70"/>
  <c r="EL28" i="70"/>
  <c r="EM28" i="70"/>
  <c r="EN28" i="70"/>
  <c r="EO28" i="70"/>
  <c r="EP28" i="70"/>
  <c r="EQ28" i="70"/>
  <c r="ER28" i="70"/>
  <c r="ES28" i="70"/>
  <c r="ET28" i="70"/>
  <c r="EU28" i="70"/>
  <c r="EV28" i="70"/>
  <c r="EW28" i="70"/>
  <c r="EX28" i="70"/>
  <c r="EY28" i="70"/>
  <c r="EZ28" i="70"/>
  <c r="FA28" i="70"/>
  <c r="FB28" i="70"/>
  <c r="FC28" i="70"/>
  <c r="FD28" i="70"/>
  <c r="EA29" i="70"/>
  <c r="EB29" i="70"/>
  <c r="EC29" i="70"/>
  <c r="ED29" i="70"/>
  <c r="EE29" i="70"/>
  <c r="EF29" i="70"/>
  <c r="EG29" i="70"/>
  <c r="EH29" i="70"/>
  <c r="EI29" i="70"/>
  <c r="EJ29" i="70"/>
  <c r="EK29" i="70"/>
  <c r="EL29" i="70"/>
  <c r="EM29" i="70"/>
  <c r="EN29" i="70"/>
  <c r="EO29" i="70"/>
  <c r="EP29" i="70"/>
  <c r="EQ29" i="70"/>
  <c r="ER29" i="70"/>
  <c r="ES29" i="70"/>
  <c r="ET29" i="70"/>
  <c r="EU29" i="70"/>
  <c r="EV29" i="70"/>
  <c r="EW29" i="70"/>
  <c r="EX29" i="70"/>
  <c r="EY29" i="70"/>
  <c r="EZ29" i="70"/>
  <c r="FA29" i="70"/>
  <c r="FB29" i="70"/>
  <c r="FC29" i="70"/>
  <c r="FD29" i="70"/>
  <c r="EA30" i="70"/>
  <c r="EB30" i="70"/>
  <c r="EC30" i="70"/>
  <c r="ED30" i="70"/>
  <c r="EE30" i="70"/>
  <c r="EF30" i="70"/>
  <c r="EG30" i="70"/>
  <c r="EH30" i="70"/>
  <c r="EI30" i="70"/>
  <c r="EJ30" i="70"/>
  <c r="EK30" i="70"/>
  <c r="EL30" i="70"/>
  <c r="EM30" i="70"/>
  <c r="EN30" i="70"/>
  <c r="EO30" i="70"/>
  <c r="EP30" i="70"/>
  <c r="EQ30" i="70"/>
  <c r="ER30" i="70"/>
  <c r="ES30" i="70"/>
  <c r="ET30" i="70"/>
  <c r="EU30" i="70"/>
  <c r="EV30" i="70"/>
  <c r="EW30" i="70"/>
  <c r="EX30" i="70"/>
  <c r="EY30" i="70"/>
  <c r="EZ30" i="70"/>
  <c r="FA30" i="70"/>
  <c r="FB30" i="70"/>
  <c r="FC30" i="70"/>
  <c r="FD30" i="70"/>
  <c r="EA31" i="70"/>
  <c r="EB31" i="70"/>
  <c r="EC31" i="70"/>
  <c r="ED31" i="70"/>
  <c r="EE31" i="70"/>
  <c r="EF31" i="70"/>
  <c r="EG31" i="70"/>
  <c r="EH31" i="70"/>
  <c r="EI31" i="70"/>
  <c r="EJ31" i="70"/>
  <c r="EK31" i="70"/>
  <c r="EL31" i="70"/>
  <c r="EM31" i="70"/>
  <c r="EN31" i="70"/>
  <c r="EO31" i="70"/>
  <c r="EP31" i="70"/>
  <c r="EQ31" i="70"/>
  <c r="ER31" i="70"/>
  <c r="ES31" i="70"/>
  <c r="ET31" i="70"/>
  <c r="EU31" i="70"/>
  <c r="EV31" i="70"/>
  <c r="EW31" i="70"/>
  <c r="EX31" i="70"/>
  <c r="EY31" i="70"/>
  <c r="EZ31" i="70"/>
  <c r="FA31" i="70"/>
  <c r="FB31" i="70"/>
  <c r="FC31" i="70"/>
  <c r="FD31" i="70"/>
  <c r="EA32" i="70"/>
  <c r="EB32" i="70"/>
  <c r="EC32" i="70"/>
  <c r="ED32" i="70"/>
  <c r="EE32" i="70"/>
  <c r="EF32" i="70"/>
  <c r="EG32" i="70"/>
  <c r="EH32" i="70"/>
  <c r="EI32" i="70"/>
  <c r="EJ32" i="70"/>
  <c r="EK32" i="70"/>
  <c r="EL32" i="70"/>
  <c r="EM32" i="70"/>
  <c r="EN32" i="70"/>
  <c r="EO32" i="70"/>
  <c r="EP32" i="70"/>
  <c r="EQ32" i="70"/>
  <c r="ER32" i="70"/>
  <c r="ES32" i="70"/>
  <c r="ET32" i="70"/>
  <c r="EU32" i="70"/>
  <c r="EV32" i="70"/>
  <c r="EW32" i="70"/>
  <c r="EX32" i="70"/>
  <c r="EY32" i="70"/>
  <c r="EZ32" i="70"/>
  <c r="FA32" i="70"/>
  <c r="FB32" i="70"/>
  <c r="FC32" i="70"/>
  <c r="FD32" i="70"/>
  <c r="EA33" i="70"/>
  <c r="EB33" i="70"/>
  <c r="EC33" i="70"/>
  <c r="ED33" i="70"/>
  <c r="EE33" i="70"/>
  <c r="EF33" i="70"/>
  <c r="EG33" i="70"/>
  <c r="EH33" i="70"/>
  <c r="EI33" i="70"/>
  <c r="EJ33" i="70"/>
  <c r="EK33" i="70"/>
  <c r="EL33" i="70"/>
  <c r="EM33" i="70"/>
  <c r="EN33" i="70"/>
  <c r="EO33" i="70"/>
  <c r="EP33" i="70"/>
  <c r="EQ33" i="70"/>
  <c r="ER33" i="70"/>
  <c r="ES33" i="70"/>
  <c r="ET33" i="70"/>
  <c r="EU33" i="70"/>
  <c r="EV33" i="70"/>
  <c r="EW33" i="70"/>
  <c r="EX33" i="70"/>
  <c r="EY33" i="70"/>
  <c r="EZ33" i="70"/>
  <c r="FA33" i="70"/>
  <c r="FB33" i="70"/>
  <c r="FC33" i="70"/>
  <c r="FD33" i="70"/>
  <c r="EA34" i="70"/>
  <c r="EB34" i="70"/>
  <c r="EC34" i="70"/>
  <c r="ED34" i="70"/>
  <c r="EE34" i="70"/>
  <c r="EF34" i="70"/>
  <c r="EG34" i="70"/>
  <c r="EH34" i="70"/>
  <c r="EI34" i="70"/>
  <c r="EJ34" i="70"/>
  <c r="EK34" i="70"/>
  <c r="EL34" i="70"/>
  <c r="EM34" i="70"/>
  <c r="EN34" i="70"/>
  <c r="EO34" i="70"/>
  <c r="EP34" i="70"/>
  <c r="EQ34" i="70"/>
  <c r="ER34" i="70"/>
  <c r="ES34" i="70"/>
  <c r="ET34" i="70"/>
  <c r="EU34" i="70"/>
  <c r="EV34" i="70"/>
  <c r="EW34" i="70"/>
  <c r="EX34" i="70"/>
  <c r="EY34" i="70"/>
  <c r="EZ34" i="70"/>
  <c r="FA34" i="70"/>
  <c r="FB34" i="70"/>
  <c r="FC34" i="70"/>
  <c r="FD34" i="70"/>
  <c r="EA35" i="70"/>
  <c r="EB35" i="70"/>
  <c r="EC35" i="70"/>
  <c r="ED35" i="70"/>
  <c r="EE35" i="70"/>
  <c r="EF35" i="70"/>
  <c r="EG35" i="70"/>
  <c r="EH35" i="70"/>
  <c r="EI35" i="70"/>
  <c r="EJ35" i="70"/>
  <c r="EK35" i="70"/>
  <c r="EL35" i="70"/>
  <c r="EM35" i="70"/>
  <c r="EN35" i="70"/>
  <c r="EO35" i="70"/>
  <c r="EP35" i="70"/>
  <c r="EQ35" i="70"/>
  <c r="ER35" i="70"/>
  <c r="ES35" i="70"/>
  <c r="ET35" i="70"/>
  <c r="EU35" i="70"/>
  <c r="EV35" i="70"/>
  <c r="EW35" i="70"/>
  <c r="EX35" i="70"/>
  <c r="EY35" i="70"/>
  <c r="EZ35" i="70"/>
  <c r="FA35" i="70"/>
  <c r="FB35" i="70"/>
  <c r="FC35" i="70"/>
  <c r="FD35" i="70"/>
  <c r="EA36" i="70"/>
  <c r="EB36" i="70"/>
  <c r="EC36" i="70"/>
  <c r="ED36" i="70"/>
  <c r="EE36" i="70"/>
  <c r="EF36" i="70"/>
  <c r="EG36" i="70"/>
  <c r="EH36" i="70"/>
  <c r="EI36" i="70"/>
  <c r="EJ36" i="70"/>
  <c r="EK36" i="70"/>
  <c r="EL36" i="70"/>
  <c r="EM36" i="70"/>
  <c r="EN36" i="70"/>
  <c r="EO36" i="70"/>
  <c r="EP36" i="70"/>
  <c r="EQ36" i="70"/>
  <c r="ER36" i="70"/>
  <c r="ES36" i="70"/>
  <c r="ET36" i="70"/>
  <c r="EU36" i="70"/>
  <c r="EV36" i="70"/>
  <c r="EW36" i="70"/>
  <c r="EX36" i="70"/>
  <c r="EY36" i="70"/>
  <c r="EZ36" i="70"/>
  <c r="FA36" i="70"/>
  <c r="FB36" i="70"/>
  <c r="FC36" i="70"/>
  <c r="FD36" i="70"/>
  <c r="EA37" i="70"/>
  <c r="EB37" i="70"/>
  <c r="EC37" i="70"/>
  <c r="ED37" i="70"/>
  <c r="EE37" i="70"/>
  <c r="EF37" i="70"/>
  <c r="EG37" i="70"/>
  <c r="EH37" i="70"/>
  <c r="EI37" i="70"/>
  <c r="EJ37" i="70"/>
  <c r="EK37" i="70"/>
  <c r="EL37" i="70"/>
  <c r="EM37" i="70"/>
  <c r="EN37" i="70"/>
  <c r="EO37" i="70"/>
  <c r="EP37" i="70"/>
  <c r="EQ37" i="70"/>
  <c r="ER37" i="70"/>
  <c r="ES37" i="70"/>
  <c r="ET37" i="70"/>
  <c r="EU37" i="70"/>
  <c r="EV37" i="70"/>
  <c r="EW37" i="70"/>
  <c r="EX37" i="70"/>
  <c r="EY37" i="70"/>
  <c r="EZ37" i="70"/>
  <c r="FA37" i="70"/>
  <c r="FB37" i="70"/>
  <c r="FC37" i="70"/>
  <c r="FD37" i="70"/>
  <c r="EA38" i="70"/>
  <c r="EB38" i="70"/>
  <c r="EC38" i="70"/>
  <c r="ED38" i="70"/>
  <c r="EE38" i="70"/>
  <c r="EF38" i="70"/>
  <c r="EG38" i="70"/>
  <c r="EH38" i="70"/>
  <c r="EI38" i="70"/>
  <c r="EJ38" i="70"/>
  <c r="EK38" i="70"/>
  <c r="EL38" i="70"/>
  <c r="EM38" i="70"/>
  <c r="EN38" i="70"/>
  <c r="EO38" i="70"/>
  <c r="EP38" i="70"/>
  <c r="EQ38" i="70"/>
  <c r="ER38" i="70"/>
  <c r="ES38" i="70"/>
  <c r="ET38" i="70"/>
  <c r="EU38" i="70"/>
  <c r="EV38" i="70"/>
  <c r="EW38" i="70"/>
  <c r="EX38" i="70"/>
  <c r="EY38" i="70"/>
  <c r="EZ38" i="70"/>
  <c r="FA38" i="70"/>
  <c r="FB38" i="70"/>
  <c r="FC38" i="70"/>
  <c r="FD38" i="70"/>
  <c r="EA39" i="70"/>
  <c r="EB39" i="70"/>
  <c r="EC39" i="70"/>
  <c r="ED39" i="70"/>
  <c r="EE39" i="70"/>
  <c r="EF39" i="70"/>
  <c r="EG39" i="70"/>
  <c r="EH39" i="70"/>
  <c r="EI39" i="70"/>
  <c r="EJ39" i="70"/>
  <c r="EK39" i="70"/>
  <c r="EL39" i="70"/>
  <c r="EM39" i="70"/>
  <c r="EN39" i="70"/>
  <c r="EO39" i="70"/>
  <c r="EP39" i="70"/>
  <c r="EQ39" i="70"/>
  <c r="ER39" i="70"/>
  <c r="ES39" i="70"/>
  <c r="ET39" i="70"/>
  <c r="EU39" i="70"/>
  <c r="EV39" i="70"/>
  <c r="EW39" i="70"/>
  <c r="EX39" i="70"/>
  <c r="EY39" i="70"/>
  <c r="EZ39" i="70"/>
  <c r="FA39" i="70"/>
  <c r="FB39" i="70"/>
  <c r="FC39" i="70"/>
  <c r="FD39" i="70"/>
  <c r="EA40" i="70"/>
  <c r="EB40" i="70"/>
  <c r="EC40" i="70"/>
  <c r="ED40" i="70"/>
  <c r="EE40" i="70"/>
  <c r="EF40" i="70"/>
  <c r="EG40" i="70"/>
  <c r="EH40" i="70"/>
  <c r="EI40" i="70"/>
  <c r="EJ40" i="70"/>
  <c r="EK40" i="70"/>
  <c r="EL40" i="70"/>
  <c r="EM40" i="70"/>
  <c r="EN40" i="70"/>
  <c r="EO40" i="70"/>
  <c r="EP40" i="70"/>
  <c r="EQ40" i="70"/>
  <c r="ER40" i="70"/>
  <c r="ES40" i="70"/>
  <c r="ET40" i="70"/>
  <c r="EU40" i="70"/>
  <c r="EV40" i="70"/>
  <c r="EW40" i="70"/>
  <c r="EX40" i="70"/>
  <c r="EY40" i="70"/>
  <c r="EZ40" i="70"/>
  <c r="FA40" i="70"/>
  <c r="FB40" i="70"/>
  <c r="FC40" i="70"/>
  <c r="FD40" i="70"/>
  <c r="EA41" i="70"/>
  <c r="EB41" i="70"/>
  <c r="EC41" i="70"/>
  <c r="ED41" i="70"/>
  <c r="EE41" i="70"/>
  <c r="EF41" i="70"/>
  <c r="EG41" i="70"/>
  <c r="EH41" i="70"/>
  <c r="EI41" i="70"/>
  <c r="EJ41" i="70"/>
  <c r="EK41" i="70"/>
  <c r="EL41" i="70"/>
  <c r="EM41" i="70"/>
  <c r="EN41" i="70"/>
  <c r="EO41" i="70"/>
  <c r="EP41" i="70"/>
  <c r="EQ41" i="70"/>
  <c r="ER41" i="70"/>
  <c r="ES41" i="70"/>
  <c r="ET41" i="70"/>
  <c r="EU41" i="70"/>
  <c r="EV41" i="70"/>
  <c r="EW41" i="70"/>
  <c r="EX41" i="70"/>
  <c r="EY41" i="70"/>
  <c r="EZ41" i="70"/>
  <c r="FA41" i="70"/>
  <c r="FB41" i="70"/>
  <c r="FC41" i="70"/>
  <c r="FD41" i="70"/>
  <c r="EA42" i="70"/>
  <c r="EB42" i="70"/>
  <c r="EC42" i="70"/>
  <c r="ED42" i="70"/>
  <c r="EE42" i="70"/>
  <c r="EF42" i="70"/>
  <c r="EG42" i="70"/>
  <c r="EH42" i="70"/>
  <c r="EI42" i="70"/>
  <c r="EJ42" i="70"/>
  <c r="EK42" i="70"/>
  <c r="EL42" i="70"/>
  <c r="EM42" i="70"/>
  <c r="EN42" i="70"/>
  <c r="EO42" i="70"/>
  <c r="EP42" i="70"/>
  <c r="EQ42" i="70"/>
  <c r="ER42" i="70"/>
  <c r="ES42" i="70"/>
  <c r="ET42" i="70"/>
  <c r="EU42" i="70"/>
  <c r="EV42" i="70"/>
  <c r="EW42" i="70"/>
  <c r="EX42" i="70"/>
  <c r="EY42" i="70"/>
  <c r="EZ42" i="70"/>
  <c r="FA42" i="70"/>
  <c r="FB42" i="70"/>
  <c r="FC42" i="70"/>
  <c r="FD42" i="70"/>
  <c r="EA43" i="70"/>
  <c r="EB43" i="70"/>
  <c r="EC43" i="70"/>
  <c r="ED43" i="70"/>
  <c r="EE43" i="70"/>
  <c r="EF43" i="70"/>
  <c r="EG43" i="70"/>
  <c r="EH43" i="70"/>
  <c r="EI43" i="70"/>
  <c r="EJ43" i="70"/>
  <c r="EK43" i="70"/>
  <c r="EL43" i="70"/>
  <c r="EM43" i="70"/>
  <c r="EN43" i="70"/>
  <c r="EO43" i="70"/>
  <c r="EP43" i="70"/>
  <c r="EQ43" i="70"/>
  <c r="ER43" i="70"/>
  <c r="ES43" i="70"/>
  <c r="ET43" i="70"/>
  <c r="EU43" i="70"/>
  <c r="EV43" i="70"/>
  <c r="EW43" i="70"/>
  <c r="EX43" i="70"/>
  <c r="EY43" i="70"/>
  <c r="EZ43" i="70"/>
  <c r="FA43" i="70"/>
  <c r="FB43" i="70"/>
  <c r="FC43" i="70"/>
  <c r="FD43" i="70"/>
  <c r="EA44" i="70"/>
  <c r="EB44" i="70"/>
  <c r="EC44" i="70"/>
  <c r="ED44" i="70"/>
  <c r="EE44" i="70"/>
  <c r="EF44" i="70"/>
  <c r="EG44" i="70"/>
  <c r="EH44" i="70"/>
  <c r="EI44" i="70"/>
  <c r="EJ44" i="70"/>
  <c r="EK44" i="70"/>
  <c r="EL44" i="70"/>
  <c r="EM44" i="70"/>
  <c r="EN44" i="70"/>
  <c r="EO44" i="70"/>
  <c r="EP44" i="70"/>
  <c r="EQ44" i="70"/>
  <c r="ER44" i="70"/>
  <c r="ES44" i="70"/>
  <c r="ET44" i="70"/>
  <c r="EU44" i="70"/>
  <c r="EV44" i="70"/>
  <c r="EW44" i="70"/>
  <c r="EX44" i="70"/>
  <c r="EY44" i="70"/>
  <c r="EZ44" i="70"/>
  <c r="FA44" i="70"/>
  <c r="FB44" i="70"/>
  <c r="FC44" i="70"/>
  <c r="FD44" i="70"/>
  <c r="EA45" i="70"/>
  <c r="EB45" i="70"/>
  <c r="EC45" i="70"/>
  <c r="ED45" i="70"/>
  <c r="EE45" i="70"/>
  <c r="EF45" i="70"/>
  <c r="EG45" i="70"/>
  <c r="EH45" i="70"/>
  <c r="EI45" i="70"/>
  <c r="EJ45" i="70"/>
  <c r="EK45" i="70"/>
  <c r="EL45" i="70"/>
  <c r="EM45" i="70"/>
  <c r="EN45" i="70"/>
  <c r="EO45" i="70"/>
  <c r="EP45" i="70"/>
  <c r="EQ45" i="70"/>
  <c r="ER45" i="70"/>
  <c r="ES45" i="70"/>
  <c r="ET45" i="70"/>
  <c r="EU45" i="70"/>
  <c r="EV45" i="70"/>
  <c r="EW45" i="70"/>
  <c r="EX45" i="70"/>
  <c r="EY45" i="70"/>
  <c r="EZ45" i="70"/>
  <c r="FA45" i="70"/>
  <c r="FB45" i="70"/>
  <c r="FC45" i="70"/>
  <c r="FD45" i="70"/>
  <c r="EA46" i="70"/>
  <c r="EB46" i="70"/>
  <c r="EC46" i="70"/>
  <c r="ED46" i="70"/>
  <c r="EE46" i="70"/>
  <c r="EF46" i="70"/>
  <c r="EG46" i="70"/>
  <c r="EH46" i="70"/>
  <c r="EI46" i="70"/>
  <c r="EJ46" i="70"/>
  <c r="EK46" i="70"/>
  <c r="EL46" i="70"/>
  <c r="EM46" i="70"/>
  <c r="EN46" i="70"/>
  <c r="EO46" i="70"/>
  <c r="EP46" i="70"/>
  <c r="EQ46" i="70"/>
  <c r="ER46" i="70"/>
  <c r="ES46" i="70"/>
  <c r="ET46" i="70"/>
  <c r="EU46" i="70"/>
  <c r="EV46" i="70"/>
  <c r="EW46" i="70"/>
  <c r="EX46" i="70"/>
  <c r="EY46" i="70"/>
  <c r="EZ46" i="70"/>
  <c r="FA46" i="70"/>
  <c r="FB46" i="70"/>
  <c r="FC46" i="70"/>
  <c r="FD46" i="70"/>
  <c r="EA47" i="70"/>
  <c r="EB47" i="70"/>
  <c r="EC47" i="70"/>
  <c r="ED47" i="70"/>
  <c r="EE47" i="70"/>
  <c r="EF47" i="70"/>
  <c r="EG47" i="70"/>
  <c r="EH47" i="70"/>
  <c r="EI47" i="70"/>
  <c r="EJ47" i="70"/>
  <c r="EK47" i="70"/>
  <c r="EL47" i="70"/>
  <c r="EM47" i="70"/>
  <c r="EN47" i="70"/>
  <c r="EO47" i="70"/>
  <c r="EP47" i="70"/>
  <c r="EQ47" i="70"/>
  <c r="ER47" i="70"/>
  <c r="ES47" i="70"/>
  <c r="ET47" i="70"/>
  <c r="EU47" i="70"/>
  <c r="EV47" i="70"/>
  <c r="EW47" i="70"/>
  <c r="EX47" i="70"/>
  <c r="EY47" i="70"/>
  <c r="EZ47" i="70"/>
  <c r="FA47" i="70"/>
  <c r="FB47" i="70"/>
  <c r="FC47" i="70"/>
  <c r="FD47" i="70"/>
  <c r="EA48" i="70"/>
  <c r="EB48" i="70"/>
  <c r="EC48" i="70"/>
  <c r="ED48" i="70"/>
  <c r="EE48" i="70"/>
  <c r="EF48" i="70"/>
  <c r="EG48" i="70"/>
  <c r="EH48" i="70"/>
  <c r="EI48" i="70"/>
  <c r="EJ48" i="70"/>
  <c r="EK48" i="70"/>
  <c r="EL48" i="70"/>
  <c r="EM48" i="70"/>
  <c r="EN48" i="70"/>
  <c r="EO48" i="70"/>
  <c r="EP48" i="70"/>
  <c r="EQ48" i="70"/>
  <c r="ER48" i="70"/>
  <c r="ES48" i="70"/>
  <c r="ET48" i="70"/>
  <c r="EU48" i="70"/>
  <c r="EV48" i="70"/>
  <c r="EW48" i="70"/>
  <c r="EX48" i="70"/>
  <c r="EY48" i="70"/>
  <c r="EZ48" i="70"/>
  <c r="FA48" i="70"/>
  <c r="FB48" i="70"/>
  <c r="FC48" i="70"/>
  <c r="FD48" i="70"/>
  <c r="EA49" i="70"/>
  <c r="EB49" i="70"/>
  <c r="EC49" i="70"/>
  <c r="ED49" i="70"/>
  <c r="EE49" i="70"/>
  <c r="EF49" i="70"/>
  <c r="EG49" i="70"/>
  <c r="EH49" i="70"/>
  <c r="EI49" i="70"/>
  <c r="EJ49" i="70"/>
  <c r="EK49" i="70"/>
  <c r="EL49" i="70"/>
  <c r="EM49" i="70"/>
  <c r="EN49" i="70"/>
  <c r="EO49" i="70"/>
  <c r="EP49" i="70"/>
  <c r="EQ49" i="70"/>
  <c r="ER49" i="70"/>
  <c r="ES49" i="70"/>
  <c r="ET49" i="70"/>
  <c r="EU49" i="70"/>
  <c r="EV49" i="70"/>
  <c r="EW49" i="70"/>
  <c r="EX49" i="70"/>
  <c r="EY49" i="70"/>
  <c r="EZ49" i="70"/>
  <c r="FA49" i="70"/>
  <c r="FB49" i="70"/>
  <c r="FC49" i="70"/>
  <c r="FD49" i="70"/>
  <c r="EA50" i="70"/>
  <c r="EB50" i="70"/>
  <c r="EC50" i="70"/>
  <c r="ED50" i="70"/>
  <c r="EE50" i="70"/>
  <c r="EF50" i="70"/>
  <c r="EG50" i="70"/>
  <c r="EH50" i="70"/>
  <c r="EI50" i="70"/>
  <c r="EJ50" i="70"/>
  <c r="EK50" i="70"/>
  <c r="EL50" i="70"/>
  <c r="EM50" i="70"/>
  <c r="EN50" i="70"/>
  <c r="EO50" i="70"/>
  <c r="EP50" i="70"/>
  <c r="EQ50" i="70"/>
  <c r="ER50" i="70"/>
  <c r="ES50" i="70"/>
  <c r="ET50" i="70"/>
  <c r="EU50" i="70"/>
  <c r="EV50" i="70"/>
  <c r="EW50" i="70"/>
  <c r="EX50" i="70"/>
  <c r="EY50" i="70"/>
  <c r="EZ50" i="70"/>
  <c r="FA50" i="70"/>
  <c r="FB50" i="70"/>
  <c r="FC50" i="70"/>
  <c r="FD50" i="70"/>
  <c r="EA51" i="70"/>
  <c r="EB51" i="70"/>
  <c r="EC51" i="70"/>
  <c r="ED51" i="70"/>
  <c r="EE51" i="70"/>
  <c r="EF51" i="70"/>
  <c r="EG51" i="70"/>
  <c r="EH51" i="70"/>
  <c r="EI51" i="70"/>
  <c r="EJ51" i="70"/>
  <c r="EK51" i="70"/>
  <c r="EL51" i="70"/>
  <c r="EM51" i="70"/>
  <c r="EN51" i="70"/>
  <c r="EO51" i="70"/>
  <c r="EP51" i="70"/>
  <c r="EQ51" i="70"/>
  <c r="ER51" i="70"/>
  <c r="ES51" i="70"/>
  <c r="ET51" i="70"/>
  <c r="EU51" i="70"/>
  <c r="EV51" i="70"/>
  <c r="EW51" i="70"/>
  <c r="EX51" i="70"/>
  <c r="EY51" i="70"/>
  <c r="EZ51" i="70"/>
  <c r="FA51" i="70"/>
  <c r="FB51" i="70"/>
  <c r="FC51" i="70"/>
  <c r="FD51" i="70"/>
  <c r="EA52" i="70"/>
  <c r="EB52" i="70"/>
  <c r="EC52" i="70"/>
  <c r="ED52" i="70"/>
  <c r="EE52" i="70"/>
  <c r="EF52" i="70"/>
  <c r="EG52" i="70"/>
  <c r="EH52" i="70"/>
  <c r="EI52" i="70"/>
  <c r="EJ52" i="70"/>
  <c r="EK52" i="70"/>
  <c r="EL52" i="70"/>
  <c r="EM52" i="70"/>
  <c r="EN52" i="70"/>
  <c r="EO52" i="70"/>
  <c r="EP52" i="70"/>
  <c r="EQ52" i="70"/>
  <c r="ER52" i="70"/>
  <c r="ES52" i="70"/>
  <c r="ET52" i="70"/>
  <c r="EU52" i="70"/>
  <c r="EV52" i="70"/>
  <c r="EW52" i="70"/>
  <c r="EX52" i="70"/>
  <c r="EY52" i="70"/>
  <c r="EZ52" i="70"/>
  <c r="FA52" i="70"/>
  <c r="FB52" i="70"/>
  <c r="FC52" i="70"/>
  <c r="FD52" i="70"/>
  <c r="EA53" i="70"/>
  <c r="EB53" i="70"/>
  <c r="EC53" i="70"/>
  <c r="ED53" i="70"/>
  <c r="EE53" i="70"/>
  <c r="EF53" i="70"/>
  <c r="EG53" i="70"/>
  <c r="EH53" i="70"/>
  <c r="EI53" i="70"/>
  <c r="EJ53" i="70"/>
  <c r="EK53" i="70"/>
  <c r="EL53" i="70"/>
  <c r="EM53" i="70"/>
  <c r="EN53" i="70"/>
  <c r="EO53" i="70"/>
  <c r="EP53" i="70"/>
  <c r="EQ53" i="70"/>
  <c r="ER53" i="70"/>
  <c r="ES53" i="70"/>
  <c r="ET53" i="70"/>
  <c r="EU53" i="70"/>
  <c r="EV53" i="70"/>
  <c r="EW53" i="70"/>
  <c r="EX53" i="70"/>
  <c r="EY53" i="70"/>
  <c r="EZ53" i="70"/>
  <c r="FA53" i="70"/>
  <c r="FB53" i="70"/>
  <c r="FC53" i="70"/>
  <c r="FD53" i="70"/>
  <c r="EA54" i="70"/>
  <c r="EB54" i="70"/>
  <c r="EC54" i="70"/>
  <c r="ED54" i="70"/>
  <c r="EE54" i="70"/>
  <c r="EF54" i="70"/>
  <c r="EG54" i="70"/>
  <c r="EH54" i="70"/>
  <c r="EI54" i="70"/>
  <c r="EJ54" i="70"/>
  <c r="EK54" i="70"/>
  <c r="EL54" i="70"/>
  <c r="EM54" i="70"/>
  <c r="EN54" i="70"/>
  <c r="EO54" i="70"/>
  <c r="EP54" i="70"/>
  <c r="EQ54" i="70"/>
  <c r="ER54" i="70"/>
  <c r="ES54" i="70"/>
  <c r="ET54" i="70"/>
  <c r="EU54" i="70"/>
  <c r="EV54" i="70"/>
  <c r="EW54" i="70"/>
  <c r="EX54" i="70"/>
  <c r="EY54" i="70"/>
  <c r="EZ54" i="70"/>
  <c r="FA54" i="70"/>
  <c r="FB54" i="70"/>
  <c r="FC54" i="70"/>
  <c r="FD54" i="70"/>
  <c r="EA55" i="70"/>
  <c r="EB55" i="70"/>
  <c r="EC55" i="70"/>
  <c r="ED55" i="70"/>
  <c r="EE55" i="70"/>
  <c r="EF55" i="70"/>
  <c r="EG55" i="70"/>
  <c r="EH55" i="70"/>
  <c r="EI55" i="70"/>
  <c r="EJ55" i="70"/>
  <c r="EK55" i="70"/>
  <c r="EL55" i="70"/>
  <c r="EM55" i="70"/>
  <c r="EN55" i="70"/>
  <c r="EO55" i="70"/>
  <c r="EP55" i="70"/>
  <c r="EQ55" i="70"/>
  <c r="ER55" i="70"/>
  <c r="ES55" i="70"/>
  <c r="ET55" i="70"/>
  <c r="EU55" i="70"/>
  <c r="EV55" i="70"/>
  <c r="EW55" i="70"/>
  <c r="EX55" i="70"/>
  <c r="EY55" i="70"/>
  <c r="EZ55" i="70"/>
  <c r="FA55" i="70"/>
  <c r="FB55" i="70"/>
  <c r="FC55" i="70"/>
  <c r="FD55" i="70"/>
  <c r="EA56" i="70"/>
  <c r="EB56" i="70"/>
  <c r="EC56" i="70"/>
  <c r="ED56" i="70"/>
  <c r="EE56" i="70"/>
  <c r="EF56" i="70"/>
  <c r="EG56" i="70"/>
  <c r="EH56" i="70"/>
  <c r="EI56" i="70"/>
  <c r="EJ56" i="70"/>
  <c r="EK56" i="70"/>
  <c r="EL56" i="70"/>
  <c r="EM56" i="70"/>
  <c r="EN56" i="70"/>
  <c r="EO56" i="70"/>
  <c r="EP56" i="70"/>
  <c r="EQ56" i="70"/>
  <c r="ER56" i="70"/>
  <c r="ES56" i="70"/>
  <c r="ET56" i="70"/>
  <c r="EU56" i="70"/>
  <c r="EV56" i="70"/>
  <c r="EW56" i="70"/>
  <c r="EX56" i="70"/>
  <c r="EY56" i="70"/>
  <c r="EZ56" i="70"/>
  <c r="FA56" i="70"/>
  <c r="FB56" i="70"/>
  <c r="FC56" i="70"/>
  <c r="FD56" i="70"/>
  <c r="EA57" i="70"/>
  <c r="EB57" i="70"/>
  <c r="EC57" i="70"/>
  <c r="ED57" i="70"/>
  <c r="EE57" i="70"/>
  <c r="EF57" i="70"/>
  <c r="EG57" i="70"/>
  <c r="EH57" i="70"/>
  <c r="EI57" i="70"/>
  <c r="EJ57" i="70"/>
  <c r="EK57" i="70"/>
  <c r="EL57" i="70"/>
  <c r="EM57" i="70"/>
  <c r="EN57" i="70"/>
  <c r="EO57" i="70"/>
  <c r="EP57" i="70"/>
  <c r="EQ57" i="70"/>
  <c r="ER57" i="70"/>
  <c r="ES57" i="70"/>
  <c r="ET57" i="70"/>
  <c r="EU57" i="70"/>
  <c r="EV57" i="70"/>
  <c r="EW57" i="70"/>
  <c r="EX57" i="70"/>
  <c r="EY57" i="70"/>
  <c r="EZ57" i="70"/>
  <c r="FA57" i="70"/>
  <c r="FB57" i="70"/>
  <c r="FC57" i="70"/>
  <c r="FD57" i="70"/>
  <c r="EA58" i="70"/>
  <c r="EB58" i="70"/>
  <c r="EC58" i="70"/>
  <c r="ED58" i="70"/>
  <c r="EE58" i="70"/>
  <c r="EF58" i="70"/>
  <c r="EG58" i="70"/>
  <c r="EH58" i="70"/>
  <c r="EI58" i="70"/>
  <c r="EJ58" i="70"/>
  <c r="EK58" i="70"/>
  <c r="EL58" i="70"/>
  <c r="EM58" i="70"/>
  <c r="EN58" i="70"/>
  <c r="EO58" i="70"/>
  <c r="EP58" i="70"/>
  <c r="EQ58" i="70"/>
  <c r="ER58" i="70"/>
  <c r="ES58" i="70"/>
  <c r="ET58" i="70"/>
  <c r="EU58" i="70"/>
  <c r="EV58" i="70"/>
  <c r="EW58" i="70"/>
  <c r="EX58" i="70"/>
  <c r="EY58" i="70"/>
  <c r="EZ58" i="70"/>
  <c r="FA58" i="70"/>
  <c r="FB58" i="70"/>
  <c r="FC58" i="70"/>
  <c r="FD58" i="70"/>
  <c r="EA59" i="70"/>
  <c r="EB59" i="70"/>
  <c r="EC59" i="70"/>
  <c r="ED59" i="70"/>
  <c r="EE59" i="70"/>
  <c r="EF59" i="70"/>
  <c r="EG59" i="70"/>
  <c r="EH59" i="70"/>
  <c r="EI59" i="70"/>
  <c r="EJ59" i="70"/>
  <c r="EK59" i="70"/>
  <c r="EL59" i="70"/>
  <c r="EM59" i="70"/>
  <c r="EN59" i="70"/>
  <c r="EO59" i="70"/>
  <c r="EP59" i="70"/>
  <c r="EQ59" i="70"/>
  <c r="ER59" i="70"/>
  <c r="ES59" i="70"/>
  <c r="ET59" i="70"/>
  <c r="EU59" i="70"/>
  <c r="EV59" i="70"/>
  <c r="EW59" i="70"/>
  <c r="EX59" i="70"/>
  <c r="EY59" i="70"/>
  <c r="EZ59" i="70"/>
  <c r="FA59" i="70"/>
  <c r="FB59" i="70"/>
  <c r="FC59" i="70"/>
  <c r="FD59" i="70"/>
  <c r="EA60" i="70"/>
  <c r="EB60" i="70"/>
  <c r="EC60" i="70"/>
  <c r="ED60" i="70"/>
  <c r="EE60" i="70"/>
  <c r="EF60" i="70"/>
  <c r="EG60" i="70"/>
  <c r="EH60" i="70"/>
  <c r="EI60" i="70"/>
  <c r="EJ60" i="70"/>
  <c r="EK60" i="70"/>
  <c r="EL60" i="70"/>
  <c r="EM60" i="70"/>
  <c r="EN60" i="70"/>
  <c r="EO60" i="70"/>
  <c r="EP60" i="70"/>
  <c r="EQ60" i="70"/>
  <c r="ER60" i="70"/>
  <c r="ES60" i="70"/>
  <c r="ET60" i="70"/>
  <c r="EU60" i="70"/>
  <c r="EV60" i="70"/>
  <c r="EW60" i="70"/>
  <c r="EX60" i="70"/>
  <c r="EY60" i="70"/>
  <c r="EZ60" i="70"/>
  <c r="FA60" i="70"/>
  <c r="FB60" i="70"/>
  <c r="FC60" i="70"/>
  <c r="FD60" i="70"/>
  <c r="EA61" i="70"/>
  <c r="EB61" i="70"/>
  <c r="EC61" i="70"/>
  <c r="ED61" i="70"/>
  <c r="EE61" i="70"/>
  <c r="EF61" i="70"/>
  <c r="EG61" i="70"/>
  <c r="EH61" i="70"/>
  <c r="EI61" i="70"/>
  <c r="EJ61" i="70"/>
  <c r="EK61" i="70"/>
  <c r="EL61" i="70"/>
  <c r="EM61" i="70"/>
  <c r="EN61" i="70"/>
  <c r="EO61" i="70"/>
  <c r="EP61" i="70"/>
  <c r="EQ61" i="70"/>
  <c r="ER61" i="70"/>
  <c r="ES61" i="70"/>
  <c r="ET61" i="70"/>
  <c r="EU61" i="70"/>
  <c r="EV61" i="70"/>
  <c r="EW61" i="70"/>
  <c r="EX61" i="70"/>
  <c r="EY61" i="70"/>
  <c r="EZ61" i="70"/>
  <c r="FA61" i="70"/>
  <c r="FB61" i="70"/>
  <c r="FC61" i="70"/>
  <c r="FD61" i="70"/>
  <c r="EA62" i="70"/>
  <c r="EB62" i="70"/>
  <c r="EC62" i="70"/>
  <c r="ED62" i="70"/>
  <c r="EE62" i="70"/>
  <c r="EF62" i="70"/>
  <c r="EG62" i="70"/>
  <c r="EH62" i="70"/>
  <c r="EI62" i="70"/>
  <c r="EJ62" i="70"/>
  <c r="EK62" i="70"/>
  <c r="EL62" i="70"/>
  <c r="EM62" i="70"/>
  <c r="EN62" i="70"/>
  <c r="EO62" i="70"/>
  <c r="EP62" i="70"/>
  <c r="EQ62" i="70"/>
  <c r="ER62" i="70"/>
  <c r="ES62" i="70"/>
  <c r="ET62" i="70"/>
  <c r="EU62" i="70"/>
  <c r="EV62" i="70"/>
  <c r="EW62" i="70"/>
  <c r="EX62" i="70"/>
  <c r="EY62" i="70"/>
  <c r="EZ62" i="70"/>
  <c r="FA62" i="70"/>
  <c r="FB62" i="70"/>
  <c r="FC62" i="70"/>
  <c r="FD62" i="70"/>
  <c r="EA63" i="70"/>
  <c r="EB63" i="70"/>
  <c r="EC63" i="70"/>
  <c r="ED63" i="70"/>
  <c r="EE63" i="70"/>
  <c r="EF63" i="70"/>
  <c r="EG63" i="70"/>
  <c r="EH63" i="70"/>
  <c r="EI63" i="70"/>
  <c r="EJ63" i="70"/>
  <c r="EK63" i="70"/>
  <c r="EL63" i="70"/>
  <c r="EM63" i="70"/>
  <c r="EN63" i="70"/>
  <c r="EO63" i="70"/>
  <c r="EP63" i="70"/>
  <c r="EQ63" i="70"/>
  <c r="ER63" i="70"/>
  <c r="ES63" i="70"/>
  <c r="ET63" i="70"/>
  <c r="EU63" i="70"/>
  <c r="EV63" i="70"/>
  <c r="EW63" i="70"/>
  <c r="EX63" i="70"/>
  <c r="EY63" i="70"/>
  <c r="EZ63" i="70"/>
  <c r="FA63" i="70"/>
  <c r="FB63" i="70"/>
  <c r="FC63" i="70"/>
  <c r="FD63" i="70"/>
  <c r="EA64" i="70"/>
  <c r="EB64" i="70"/>
  <c r="EC64" i="70"/>
  <c r="ED64" i="70"/>
  <c r="EE64" i="70"/>
  <c r="EF64" i="70"/>
  <c r="EG64" i="70"/>
  <c r="EH64" i="70"/>
  <c r="EI64" i="70"/>
  <c r="EJ64" i="70"/>
  <c r="EK64" i="70"/>
  <c r="EL64" i="70"/>
  <c r="EM64" i="70"/>
  <c r="EN64" i="70"/>
  <c r="EO64" i="70"/>
  <c r="EP64" i="70"/>
  <c r="EQ64" i="70"/>
  <c r="ER64" i="70"/>
  <c r="ES64" i="70"/>
  <c r="ET64" i="70"/>
  <c r="EU64" i="70"/>
  <c r="EV64" i="70"/>
  <c r="EW64" i="70"/>
  <c r="EX64" i="70"/>
  <c r="EY64" i="70"/>
  <c r="EZ64" i="70"/>
  <c r="FA64" i="70"/>
  <c r="FB64" i="70"/>
  <c r="FC64" i="70"/>
  <c r="FD64" i="70"/>
  <c r="EA65" i="70"/>
  <c r="EB65" i="70"/>
  <c r="EC65" i="70"/>
  <c r="ED65" i="70"/>
  <c r="EE65" i="70"/>
  <c r="EF65" i="70"/>
  <c r="EG65" i="70"/>
  <c r="EH65" i="70"/>
  <c r="EI65" i="70"/>
  <c r="EJ65" i="70"/>
  <c r="EK65" i="70"/>
  <c r="EL65" i="70"/>
  <c r="EM65" i="70"/>
  <c r="EN65" i="70"/>
  <c r="EO65" i="70"/>
  <c r="EP65" i="70"/>
  <c r="EQ65" i="70"/>
  <c r="ER65" i="70"/>
  <c r="ES65" i="70"/>
  <c r="ET65" i="70"/>
  <c r="EU65" i="70"/>
  <c r="EV65" i="70"/>
  <c r="EW65" i="70"/>
  <c r="EX65" i="70"/>
  <c r="EY65" i="70"/>
  <c r="EZ65" i="70"/>
  <c r="FA65" i="70"/>
  <c r="FB65" i="70"/>
  <c r="FC65" i="70"/>
  <c r="FD65" i="70"/>
  <c r="EA66" i="70"/>
  <c r="EB66" i="70"/>
  <c r="EC66" i="70"/>
  <c r="ED66" i="70"/>
  <c r="EE66" i="70"/>
  <c r="EF66" i="70"/>
  <c r="EG66" i="70"/>
  <c r="EH66" i="70"/>
  <c r="EI66" i="70"/>
  <c r="EJ66" i="70"/>
  <c r="EK66" i="70"/>
  <c r="EL66" i="70"/>
  <c r="EM66" i="70"/>
  <c r="EN66" i="70"/>
  <c r="EO66" i="70"/>
  <c r="EP66" i="70"/>
  <c r="EQ66" i="70"/>
  <c r="ER66" i="70"/>
  <c r="ES66" i="70"/>
  <c r="ET66" i="70"/>
  <c r="EU66" i="70"/>
  <c r="EV66" i="70"/>
  <c r="EW66" i="70"/>
  <c r="EX66" i="70"/>
  <c r="EY66" i="70"/>
  <c r="EZ66" i="70"/>
  <c r="FA66" i="70"/>
  <c r="FB66" i="70"/>
  <c r="FC66" i="70"/>
  <c r="FD66" i="70"/>
  <c r="EA67" i="70"/>
  <c r="EB67" i="70"/>
  <c r="EC67" i="70"/>
  <c r="ED67" i="70"/>
  <c r="EE67" i="70"/>
  <c r="EF67" i="70"/>
  <c r="EG67" i="70"/>
  <c r="EH67" i="70"/>
  <c r="EI67" i="70"/>
  <c r="EJ67" i="70"/>
  <c r="EK67" i="70"/>
  <c r="EL67" i="70"/>
  <c r="EM67" i="70"/>
  <c r="EN67" i="70"/>
  <c r="EO67" i="70"/>
  <c r="EP67" i="70"/>
  <c r="EQ67" i="70"/>
  <c r="ER67" i="70"/>
  <c r="ES67" i="70"/>
  <c r="ET67" i="70"/>
  <c r="EU67" i="70"/>
  <c r="EV67" i="70"/>
  <c r="EW67" i="70"/>
  <c r="EX67" i="70"/>
  <c r="EY67" i="70"/>
  <c r="EZ67" i="70"/>
  <c r="FA67" i="70"/>
  <c r="FB67" i="70"/>
  <c r="FC67" i="70"/>
  <c r="FD67" i="70"/>
  <c r="EA68" i="70"/>
  <c r="EB68" i="70"/>
  <c r="EC68" i="70"/>
  <c r="ED68" i="70"/>
  <c r="EE68" i="70"/>
  <c r="EF68" i="70"/>
  <c r="EG68" i="70"/>
  <c r="EH68" i="70"/>
  <c r="EI68" i="70"/>
  <c r="EJ68" i="70"/>
  <c r="EK68" i="70"/>
  <c r="EL68" i="70"/>
  <c r="EM68" i="70"/>
  <c r="EN68" i="70"/>
  <c r="EO68" i="70"/>
  <c r="EP68" i="70"/>
  <c r="EQ68" i="70"/>
  <c r="ER68" i="70"/>
  <c r="ES68" i="70"/>
  <c r="ET68" i="70"/>
  <c r="EU68" i="70"/>
  <c r="EV68" i="70"/>
  <c r="EW68" i="70"/>
  <c r="EX68" i="70"/>
  <c r="EY68" i="70"/>
  <c r="EZ68" i="70"/>
  <c r="FA68" i="70"/>
  <c r="FB68" i="70"/>
  <c r="FC68" i="70"/>
  <c r="FD68" i="70"/>
  <c r="EA69" i="70"/>
  <c r="EB69" i="70"/>
  <c r="EC69" i="70"/>
  <c r="ED69" i="70"/>
  <c r="EE69" i="70"/>
  <c r="EF69" i="70"/>
  <c r="EG69" i="70"/>
  <c r="EH69" i="70"/>
  <c r="EI69" i="70"/>
  <c r="EJ69" i="70"/>
  <c r="EK69" i="70"/>
  <c r="EL69" i="70"/>
  <c r="EM69" i="70"/>
  <c r="EN69" i="70"/>
  <c r="EO69" i="70"/>
  <c r="EP69" i="70"/>
  <c r="EQ69" i="70"/>
  <c r="ER69" i="70"/>
  <c r="ES69" i="70"/>
  <c r="ET69" i="70"/>
  <c r="EU69" i="70"/>
  <c r="EV69" i="70"/>
  <c r="EW69" i="70"/>
  <c r="EX69" i="70"/>
  <c r="EY69" i="70"/>
  <c r="EZ69" i="70"/>
  <c r="FA69" i="70"/>
  <c r="FB69" i="70"/>
  <c r="FC69" i="70"/>
  <c r="FD69" i="70"/>
  <c r="EA70" i="70"/>
  <c r="EB70" i="70"/>
  <c r="EC70" i="70"/>
  <c r="ED70" i="70"/>
  <c r="EE70" i="70"/>
  <c r="EF70" i="70"/>
  <c r="EG70" i="70"/>
  <c r="EH70" i="70"/>
  <c r="EI70" i="70"/>
  <c r="EJ70" i="70"/>
  <c r="EK70" i="70"/>
  <c r="EL70" i="70"/>
  <c r="EM70" i="70"/>
  <c r="EN70" i="70"/>
  <c r="EO70" i="70"/>
  <c r="EP70" i="70"/>
  <c r="EQ70" i="70"/>
  <c r="ER70" i="70"/>
  <c r="ES70" i="70"/>
  <c r="ET70" i="70"/>
  <c r="EU70" i="70"/>
  <c r="EV70" i="70"/>
  <c r="EW70" i="70"/>
  <c r="EX70" i="70"/>
  <c r="EY70" i="70"/>
  <c r="EZ70" i="70"/>
  <c r="FA70" i="70"/>
  <c r="FB70" i="70"/>
  <c r="FC70" i="70"/>
  <c r="FD70" i="70"/>
  <c r="EA71" i="70"/>
  <c r="EB71" i="70"/>
  <c r="EC71" i="70"/>
  <c r="ED71" i="70"/>
  <c r="EE71" i="70"/>
  <c r="EF71" i="70"/>
  <c r="EG71" i="70"/>
  <c r="EH71" i="70"/>
  <c r="EI71" i="70"/>
  <c r="EJ71" i="70"/>
  <c r="EK71" i="70"/>
  <c r="EL71" i="70"/>
  <c r="EM71" i="70"/>
  <c r="EN71" i="70"/>
  <c r="EO71" i="70"/>
  <c r="EP71" i="70"/>
  <c r="EQ71" i="70"/>
  <c r="ER71" i="70"/>
  <c r="ES71" i="70"/>
  <c r="ET71" i="70"/>
  <c r="EU71" i="70"/>
  <c r="EV71" i="70"/>
  <c r="EW71" i="70"/>
  <c r="EX71" i="70"/>
  <c r="EY71" i="70"/>
  <c r="EZ71" i="70"/>
  <c r="FA71" i="70"/>
  <c r="FB71" i="70"/>
  <c r="FC71" i="70"/>
  <c r="FD71" i="70"/>
  <c r="EA72" i="70"/>
  <c r="EB72" i="70"/>
  <c r="EC72" i="70"/>
  <c r="ED72" i="70"/>
  <c r="EE72" i="70"/>
  <c r="EF72" i="70"/>
  <c r="EG72" i="70"/>
  <c r="EH72" i="70"/>
  <c r="EI72" i="70"/>
  <c r="EJ72" i="70"/>
  <c r="EK72" i="70"/>
  <c r="EL72" i="70"/>
  <c r="EM72" i="70"/>
  <c r="EN72" i="70"/>
  <c r="EO72" i="70"/>
  <c r="EP72" i="70"/>
  <c r="EQ72" i="70"/>
  <c r="ER72" i="70"/>
  <c r="ES72" i="70"/>
  <c r="ET72" i="70"/>
  <c r="EU72" i="70"/>
  <c r="EV72" i="70"/>
  <c r="EW72" i="70"/>
  <c r="EX72" i="70"/>
  <c r="EY72" i="70"/>
  <c r="EZ72" i="70"/>
  <c r="FA72" i="70"/>
  <c r="FB72" i="70"/>
  <c r="FC72" i="70"/>
  <c r="FD72" i="70"/>
  <c r="EA73" i="70"/>
  <c r="EB73" i="70"/>
  <c r="EC73" i="70"/>
  <c r="ED73" i="70"/>
  <c r="EE73" i="70"/>
  <c r="EF73" i="70"/>
  <c r="EG73" i="70"/>
  <c r="EH73" i="70"/>
  <c r="EI73" i="70"/>
  <c r="EJ73" i="70"/>
  <c r="EK73" i="70"/>
  <c r="EL73" i="70"/>
  <c r="EM73" i="70"/>
  <c r="EN73" i="70"/>
  <c r="EO73" i="70"/>
  <c r="EP73" i="70"/>
  <c r="EQ73" i="70"/>
  <c r="ER73" i="70"/>
  <c r="ES73" i="70"/>
  <c r="ET73" i="70"/>
  <c r="EU73" i="70"/>
  <c r="EV73" i="70"/>
  <c r="EW73" i="70"/>
  <c r="EX73" i="70"/>
  <c r="EY73" i="70"/>
  <c r="EZ73" i="70"/>
  <c r="FA73" i="70"/>
  <c r="FB73" i="70"/>
  <c r="FC73" i="70"/>
  <c r="FD73" i="70"/>
  <c r="EA74" i="70"/>
  <c r="EB74" i="70"/>
  <c r="EC74" i="70"/>
  <c r="ED74" i="70"/>
  <c r="EE74" i="70"/>
  <c r="EF74" i="70"/>
  <c r="EG74" i="70"/>
  <c r="EH74" i="70"/>
  <c r="EI74" i="70"/>
  <c r="EJ74" i="70"/>
  <c r="EK74" i="70"/>
  <c r="EL74" i="70"/>
  <c r="EM74" i="70"/>
  <c r="EN74" i="70"/>
  <c r="EO74" i="70"/>
  <c r="EP74" i="70"/>
  <c r="EQ74" i="70"/>
  <c r="ER74" i="70"/>
  <c r="ES74" i="70"/>
  <c r="ET74" i="70"/>
  <c r="EU74" i="70"/>
  <c r="EV74" i="70"/>
  <c r="EW74" i="70"/>
  <c r="EX74" i="70"/>
  <c r="EY74" i="70"/>
  <c r="EZ74" i="70"/>
  <c r="FA74" i="70"/>
  <c r="FB74" i="70"/>
  <c r="FC74" i="70"/>
  <c r="FD74" i="70"/>
  <c r="EA75" i="70"/>
  <c r="EB75" i="70"/>
  <c r="EC75" i="70"/>
  <c r="ED75" i="70"/>
  <c r="EE75" i="70"/>
  <c r="EF75" i="70"/>
  <c r="EG75" i="70"/>
  <c r="EH75" i="70"/>
  <c r="EI75" i="70"/>
  <c r="EJ75" i="70"/>
  <c r="EK75" i="70"/>
  <c r="EL75" i="70"/>
  <c r="EM75" i="70"/>
  <c r="EN75" i="70"/>
  <c r="EO75" i="70"/>
  <c r="EP75" i="70"/>
  <c r="EQ75" i="70"/>
  <c r="ER75" i="70"/>
  <c r="ES75" i="70"/>
  <c r="ET75" i="70"/>
  <c r="EU75" i="70"/>
  <c r="EV75" i="70"/>
  <c r="EW75" i="70"/>
  <c r="EX75" i="70"/>
  <c r="EY75" i="70"/>
  <c r="EZ75" i="70"/>
  <c r="FA75" i="70"/>
  <c r="FB75" i="70"/>
  <c r="FC75" i="70"/>
  <c r="FD75" i="70"/>
  <c r="EA76" i="70"/>
  <c r="EB76" i="70"/>
  <c r="EC76" i="70"/>
  <c r="ED76" i="70"/>
  <c r="EE76" i="70"/>
  <c r="EF76" i="70"/>
  <c r="EG76" i="70"/>
  <c r="EH76" i="70"/>
  <c r="EI76" i="70"/>
  <c r="EJ76" i="70"/>
  <c r="EK76" i="70"/>
  <c r="EL76" i="70"/>
  <c r="EM76" i="70"/>
  <c r="EN76" i="70"/>
  <c r="EO76" i="70"/>
  <c r="EP76" i="70"/>
  <c r="EQ76" i="70"/>
  <c r="ER76" i="70"/>
  <c r="ES76" i="70"/>
  <c r="ET76" i="70"/>
  <c r="EU76" i="70"/>
  <c r="EV76" i="70"/>
  <c r="EW76" i="70"/>
  <c r="EX76" i="70"/>
  <c r="EY76" i="70"/>
  <c r="EZ76" i="70"/>
  <c r="FA76" i="70"/>
  <c r="FB76" i="70"/>
  <c r="FC76" i="70"/>
  <c r="FD76" i="70"/>
  <c r="EA77" i="70"/>
  <c r="EB77" i="70"/>
  <c r="EC77" i="70"/>
  <c r="ED77" i="70"/>
  <c r="EE77" i="70"/>
  <c r="EF77" i="70"/>
  <c r="EG77" i="70"/>
  <c r="EH77" i="70"/>
  <c r="EI77" i="70"/>
  <c r="EJ77" i="70"/>
  <c r="EK77" i="70"/>
  <c r="EL77" i="70"/>
  <c r="EM77" i="70"/>
  <c r="EN77" i="70"/>
  <c r="EO77" i="70"/>
  <c r="EP77" i="70"/>
  <c r="EQ77" i="70"/>
  <c r="ER77" i="70"/>
  <c r="ES77" i="70"/>
  <c r="ET77" i="70"/>
  <c r="EU77" i="70"/>
  <c r="EV77" i="70"/>
  <c r="EW77" i="70"/>
  <c r="EX77" i="70"/>
  <c r="EY77" i="70"/>
  <c r="EZ77" i="70"/>
  <c r="FA77" i="70"/>
  <c r="FB77" i="70"/>
  <c r="FC77" i="70"/>
  <c r="FD77" i="70"/>
  <c r="EA78" i="70"/>
  <c r="EB78" i="70"/>
  <c r="EC78" i="70"/>
  <c r="ED78" i="70"/>
  <c r="EE78" i="70"/>
  <c r="EF78" i="70"/>
  <c r="EG78" i="70"/>
  <c r="EH78" i="70"/>
  <c r="EI78" i="70"/>
  <c r="EJ78" i="70"/>
  <c r="EK78" i="70"/>
  <c r="EL78" i="70"/>
  <c r="EM78" i="70"/>
  <c r="EN78" i="70"/>
  <c r="EO78" i="70"/>
  <c r="EP78" i="70"/>
  <c r="EQ78" i="70"/>
  <c r="ER78" i="70"/>
  <c r="ES78" i="70"/>
  <c r="ET78" i="70"/>
  <c r="EU78" i="70"/>
  <c r="EV78" i="70"/>
  <c r="EW78" i="70"/>
  <c r="EX78" i="70"/>
  <c r="EY78" i="70"/>
  <c r="EZ78" i="70"/>
  <c r="FA78" i="70"/>
  <c r="FB78" i="70"/>
  <c r="FC78" i="70"/>
  <c r="FD78" i="70"/>
  <c r="EA79" i="70"/>
  <c r="EB79" i="70"/>
  <c r="EC79" i="70"/>
  <c r="ED79" i="70"/>
  <c r="EE79" i="70"/>
  <c r="EF79" i="70"/>
  <c r="EG79" i="70"/>
  <c r="EH79" i="70"/>
  <c r="EI79" i="70"/>
  <c r="EJ79" i="70"/>
  <c r="EK79" i="70"/>
  <c r="EL79" i="70"/>
  <c r="EM79" i="70"/>
  <c r="EN79" i="70"/>
  <c r="EO79" i="70"/>
  <c r="EP79" i="70"/>
  <c r="EQ79" i="70"/>
  <c r="ER79" i="70"/>
  <c r="ES79" i="70"/>
  <c r="ET79" i="70"/>
  <c r="EU79" i="70"/>
  <c r="EV79" i="70"/>
  <c r="EW79" i="70"/>
  <c r="EX79" i="70"/>
  <c r="EY79" i="70"/>
  <c r="EZ79" i="70"/>
  <c r="FA79" i="70"/>
  <c r="FB79" i="70"/>
  <c r="FC79" i="70"/>
  <c r="FD79" i="70"/>
  <c r="EA80" i="70"/>
  <c r="EB80" i="70"/>
  <c r="EC80" i="70"/>
  <c r="ED80" i="70"/>
  <c r="EE80" i="70"/>
  <c r="EF80" i="70"/>
  <c r="EG80" i="70"/>
  <c r="EH80" i="70"/>
  <c r="EI80" i="70"/>
  <c r="EJ80" i="70"/>
  <c r="EK80" i="70"/>
  <c r="EL80" i="70"/>
  <c r="EM80" i="70"/>
  <c r="EN80" i="70"/>
  <c r="EO80" i="70"/>
  <c r="EP80" i="70"/>
  <c r="EQ80" i="70"/>
  <c r="ER80" i="70"/>
  <c r="ES80" i="70"/>
  <c r="ET80" i="70"/>
  <c r="EU80" i="70"/>
  <c r="EV80" i="70"/>
  <c r="EW80" i="70"/>
  <c r="EX80" i="70"/>
  <c r="EY80" i="70"/>
  <c r="EZ80" i="70"/>
  <c r="FA80" i="70"/>
  <c r="FB80" i="70"/>
  <c r="FC80" i="70"/>
  <c r="FD80" i="70"/>
  <c r="EA81" i="70"/>
  <c r="EB81" i="70"/>
  <c r="EC81" i="70"/>
  <c r="ED81" i="70"/>
  <c r="EE81" i="70"/>
  <c r="EF81" i="70"/>
  <c r="EG81" i="70"/>
  <c r="EH81" i="70"/>
  <c r="EI81" i="70"/>
  <c r="EJ81" i="70"/>
  <c r="EK81" i="70"/>
  <c r="EL81" i="70"/>
  <c r="EM81" i="70"/>
  <c r="EN81" i="70"/>
  <c r="EO81" i="70"/>
  <c r="EP81" i="70"/>
  <c r="EQ81" i="70"/>
  <c r="ER81" i="70"/>
  <c r="ES81" i="70"/>
  <c r="ET81" i="70"/>
  <c r="EU81" i="70"/>
  <c r="EV81" i="70"/>
  <c r="EW81" i="70"/>
  <c r="EX81" i="70"/>
  <c r="EY81" i="70"/>
  <c r="EZ81" i="70"/>
  <c r="FA81" i="70"/>
  <c r="FB81" i="70"/>
  <c r="FC81" i="70"/>
  <c r="FD81" i="70"/>
  <c r="EA82" i="70"/>
  <c r="EB82" i="70"/>
  <c r="EC82" i="70"/>
  <c r="ED82" i="70"/>
  <c r="EE82" i="70"/>
  <c r="EF82" i="70"/>
  <c r="EG82" i="70"/>
  <c r="EH82" i="70"/>
  <c r="EI82" i="70"/>
  <c r="EJ82" i="70"/>
  <c r="EK82" i="70"/>
  <c r="EL82" i="70"/>
  <c r="EM82" i="70"/>
  <c r="EN82" i="70"/>
  <c r="EO82" i="70"/>
  <c r="EP82" i="70"/>
  <c r="EQ82" i="70"/>
  <c r="ER82" i="70"/>
  <c r="ES82" i="70"/>
  <c r="ET82" i="70"/>
  <c r="EU82" i="70"/>
  <c r="EV82" i="70"/>
  <c r="EW82" i="70"/>
  <c r="EX82" i="70"/>
  <c r="EY82" i="70"/>
  <c r="EZ82" i="70"/>
  <c r="FA82" i="70"/>
  <c r="FB82" i="70"/>
  <c r="FC82" i="70"/>
  <c r="FD82" i="70"/>
  <c r="EA83" i="70"/>
  <c r="EB83" i="70"/>
  <c r="EC83" i="70"/>
  <c r="ED83" i="70"/>
  <c r="EE83" i="70"/>
  <c r="EF83" i="70"/>
  <c r="EG83" i="70"/>
  <c r="EH83" i="70"/>
  <c r="EI83" i="70"/>
  <c r="EJ83" i="70"/>
  <c r="EK83" i="70"/>
  <c r="EL83" i="70"/>
  <c r="EM83" i="70"/>
  <c r="EN83" i="70"/>
  <c r="EO83" i="70"/>
  <c r="EP83" i="70"/>
  <c r="EQ83" i="70"/>
  <c r="ER83" i="70"/>
  <c r="ES83" i="70"/>
  <c r="ET83" i="70"/>
  <c r="EU83" i="70"/>
  <c r="EV83" i="70"/>
  <c r="EW83" i="70"/>
  <c r="EX83" i="70"/>
  <c r="EY83" i="70"/>
  <c r="EZ83" i="70"/>
  <c r="FA83" i="70"/>
  <c r="FB83" i="70"/>
  <c r="FC83" i="70"/>
  <c r="FD83" i="70"/>
  <c r="EA84" i="70"/>
  <c r="EB84" i="70"/>
  <c r="EC84" i="70"/>
  <c r="ED84" i="70"/>
  <c r="EE84" i="70"/>
  <c r="EF84" i="70"/>
  <c r="EG84" i="70"/>
  <c r="EH84" i="70"/>
  <c r="EI84" i="70"/>
  <c r="EJ84" i="70"/>
  <c r="EK84" i="70"/>
  <c r="EL84" i="70"/>
  <c r="EM84" i="70"/>
  <c r="EN84" i="70"/>
  <c r="EO84" i="70"/>
  <c r="EP84" i="70"/>
  <c r="EQ84" i="70"/>
  <c r="ER84" i="70"/>
  <c r="ES84" i="70"/>
  <c r="ET84" i="70"/>
  <c r="EU84" i="70"/>
  <c r="EV84" i="70"/>
  <c r="EW84" i="70"/>
  <c r="EX84" i="70"/>
  <c r="EY84" i="70"/>
  <c r="EZ84" i="70"/>
  <c r="FA84" i="70"/>
  <c r="FB84" i="70"/>
  <c r="FC84" i="70"/>
  <c r="FD84" i="70"/>
  <c r="EA85" i="70"/>
  <c r="EB85" i="70"/>
  <c r="EC85" i="70"/>
  <c r="ED85" i="70"/>
  <c r="EE85" i="70"/>
  <c r="EF85" i="70"/>
  <c r="EG85" i="70"/>
  <c r="EH85" i="70"/>
  <c r="EI85" i="70"/>
  <c r="EJ85" i="70"/>
  <c r="EK85" i="70"/>
  <c r="EL85" i="70"/>
  <c r="EM85" i="70"/>
  <c r="EN85" i="70"/>
  <c r="EO85" i="70"/>
  <c r="EP85" i="70"/>
  <c r="EQ85" i="70"/>
  <c r="ER85" i="70"/>
  <c r="ES85" i="70"/>
  <c r="ET85" i="70"/>
  <c r="EU85" i="70"/>
  <c r="EV85" i="70"/>
  <c r="EW85" i="70"/>
  <c r="EX85" i="70"/>
  <c r="EY85" i="70"/>
  <c r="EZ85" i="70"/>
  <c r="FA85" i="70"/>
  <c r="FB85" i="70"/>
  <c r="FC85" i="70"/>
  <c r="FD85" i="70"/>
  <c r="EA86" i="70"/>
  <c r="EB86" i="70"/>
  <c r="EC86" i="70"/>
  <c r="ED86" i="70"/>
  <c r="EE86" i="70"/>
  <c r="EF86" i="70"/>
  <c r="EG86" i="70"/>
  <c r="EH86" i="70"/>
  <c r="EI86" i="70"/>
  <c r="EJ86" i="70"/>
  <c r="EK86" i="70"/>
  <c r="EL86" i="70"/>
  <c r="EM86" i="70"/>
  <c r="EN86" i="70"/>
  <c r="EO86" i="70"/>
  <c r="EP86" i="70"/>
  <c r="EQ86" i="70"/>
  <c r="ER86" i="70"/>
  <c r="ES86" i="70"/>
  <c r="ET86" i="70"/>
  <c r="EU86" i="70"/>
  <c r="EV86" i="70"/>
  <c r="EW86" i="70"/>
  <c r="EX86" i="70"/>
  <c r="EY86" i="70"/>
  <c r="EZ86" i="70"/>
  <c r="FA86" i="70"/>
  <c r="FB86" i="70"/>
  <c r="FC86" i="70"/>
  <c r="FD86" i="70"/>
  <c r="EA87" i="70"/>
  <c r="EB87" i="70"/>
  <c r="EC87" i="70"/>
  <c r="ED87" i="70"/>
  <c r="EE87" i="70"/>
  <c r="EF87" i="70"/>
  <c r="EG87" i="70"/>
  <c r="EH87" i="70"/>
  <c r="EI87" i="70"/>
  <c r="EJ87" i="70"/>
  <c r="EK87" i="70"/>
  <c r="EL87" i="70"/>
  <c r="EM87" i="70"/>
  <c r="EN87" i="70"/>
  <c r="EO87" i="70"/>
  <c r="EP87" i="70"/>
  <c r="EQ87" i="70"/>
  <c r="ER87" i="70"/>
  <c r="ES87" i="70"/>
  <c r="ET87" i="70"/>
  <c r="EU87" i="70"/>
  <c r="EV87" i="70"/>
  <c r="EW87" i="70"/>
  <c r="EX87" i="70"/>
  <c r="EY87" i="70"/>
  <c r="EZ87" i="70"/>
  <c r="FA87" i="70"/>
  <c r="FB87" i="70"/>
  <c r="FC87" i="70"/>
  <c r="FD87" i="70"/>
  <c r="EA88" i="70"/>
  <c r="EB88" i="70"/>
  <c r="EC88" i="70"/>
  <c r="ED88" i="70"/>
  <c r="EE88" i="70"/>
  <c r="EF88" i="70"/>
  <c r="EG88" i="70"/>
  <c r="EH88" i="70"/>
  <c r="EI88" i="70"/>
  <c r="EJ88" i="70"/>
  <c r="EK88" i="70"/>
  <c r="EL88" i="70"/>
  <c r="EM88" i="70"/>
  <c r="EN88" i="70"/>
  <c r="EO88" i="70"/>
  <c r="EP88" i="70"/>
  <c r="EQ88" i="70"/>
  <c r="ER88" i="70"/>
  <c r="ES88" i="70"/>
  <c r="ET88" i="70"/>
  <c r="EU88" i="70"/>
  <c r="EV88" i="70"/>
  <c r="EW88" i="70"/>
  <c r="EX88" i="70"/>
  <c r="EY88" i="70"/>
  <c r="EZ88" i="70"/>
  <c r="FA88" i="70"/>
  <c r="FB88" i="70"/>
  <c r="FC88" i="70"/>
  <c r="FD88" i="70"/>
  <c r="EA89" i="70"/>
  <c r="EB89" i="70"/>
  <c r="EC89" i="70"/>
  <c r="ED89" i="70"/>
  <c r="EE89" i="70"/>
  <c r="EF89" i="70"/>
  <c r="EG89" i="70"/>
  <c r="EH89" i="70"/>
  <c r="EI89" i="70"/>
  <c r="EJ89" i="70"/>
  <c r="EK89" i="70"/>
  <c r="EL89" i="70"/>
  <c r="EM89" i="70"/>
  <c r="EN89" i="70"/>
  <c r="EO89" i="70"/>
  <c r="EP89" i="70"/>
  <c r="EQ89" i="70"/>
  <c r="ER89" i="70"/>
  <c r="ES89" i="70"/>
  <c r="ET89" i="70"/>
  <c r="EU89" i="70"/>
  <c r="EV89" i="70"/>
  <c r="EW89" i="70"/>
  <c r="EX89" i="70"/>
  <c r="EY89" i="70"/>
  <c r="EZ89" i="70"/>
  <c r="FA89" i="70"/>
  <c r="FB89" i="70"/>
  <c r="FC89" i="70"/>
  <c r="FD89" i="70"/>
  <c r="EA90" i="70"/>
  <c r="EB90" i="70"/>
  <c r="EC90" i="70"/>
  <c r="ED90" i="70"/>
  <c r="EE90" i="70"/>
  <c r="EF90" i="70"/>
  <c r="EG90" i="70"/>
  <c r="EH90" i="70"/>
  <c r="EI90" i="70"/>
  <c r="EJ90" i="70"/>
  <c r="EK90" i="70"/>
  <c r="EL90" i="70"/>
  <c r="EM90" i="70"/>
  <c r="EN90" i="70"/>
  <c r="EO90" i="70"/>
  <c r="EP90" i="70"/>
  <c r="EQ90" i="70"/>
  <c r="ER90" i="70"/>
  <c r="ES90" i="70"/>
  <c r="ET90" i="70"/>
  <c r="EU90" i="70"/>
  <c r="EV90" i="70"/>
  <c r="EW90" i="70"/>
  <c r="EX90" i="70"/>
  <c r="EY90" i="70"/>
  <c r="EZ90" i="70"/>
  <c r="FA90" i="70"/>
  <c r="FB90" i="70"/>
  <c r="FC90" i="70"/>
  <c r="FD90" i="70"/>
  <c r="EA91" i="70"/>
  <c r="EB91" i="70"/>
  <c r="EC91" i="70"/>
  <c r="ED91" i="70"/>
  <c r="EE91" i="70"/>
  <c r="EF91" i="70"/>
  <c r="EG91" i="70"/>
  <c r="EH91" i="70"/>
  <c r="EI91" i="70"/>
  <c r="EJ91" i="70"/>
  <c r="EK91" i="70"/>
  <c r="EL91" i="70"/>
  <c r="EM91" i="70"/>
  <c r="EN91" i="70"/>
  <c r="EO91" i="70"/>
  <c r="EP91" i="70"/>
  <c r="EQ91" i="70"/>
  <c r="ER91" i="70"/>
  <c r="ES91" i="70"/>
  <c r="ET91" i="70"/>
  <c r="EU91" i="70"/>
  <c r="EV91" i="70"/>
  <c r="EW91" i="70"/>
  <c r="EX91" i="70"/>
  <c r="EY91" i="70"/>
  <c r="EZ91" i="70"/>
  <c r="FA91" i="70"/>
  <c r="FB91" i="70"/>
  <c r="FC91" i="70"/>
  <c r="FD91" i="70"/>
  <c r="EA92" i="70"/>
  <c r="EB92" i="70"/>
  <c r="EC92" i="70"/>
  <c r="ED92" i="70"/>
  <c r="EE92" i="70"/>
  <c r="EF92" i="70"/>
  <c r="EG92" i="70"/>
  <c r="EH92" i="70"/>
  <c r="EI92" i="70"/>
  <c r="EJ92" i="70"/>
  <c r="EK92" i="70"/>
  <c r="EL92" i="70"/>
  <c r="EM92" i="70"/>
  <c r="EN92" i="70"/>
  <c r="EO92" i="70"/>
  <c r="EP92" i="70"/>
  <c r="EQ92" i="70"/>
  <c r="ER92" i="70"/>
  <c r="ES92" i="70"/>
  <c r="ET92" i="70"/>
  <c r="EU92" i="70"/>
  <c r="EV92" i="70"/>
  <c r="EW92" i="70"/>
  <c r="EX92" i="70"/>
  <c r="EY92" i="70"/>
  <c r="EZ92" i="70"/>
  <c r="FA92" i="70"/>
  <c r="FB92" i="70"/>
  <c r="FC92" i="70"/>
  <c r="FD92" i="70"/>
  <c r="EA93" i="70"/>
  <c r="EB93" i="70"/>
  <c r="EC93" i="70"/>
  <c r="ED93" i="70"/>
  <c r="EE93" i="70"/>
  <c r="EF93" i="70"/>
  <c r="EG93" i="70"/>
  <c r="EH93" i="70"/>
  <c r="EI93" i="70"/>
  <c r="EJ93" i="70"/>
  <c r="EK93" i="70"/>
  <c r="EL93" i="70"/>
  <c r="EM93" i="70"/>
  <c r="EN93" i="70"/>
  <c r="EO93" i="70"/>
  <c r="EP93" i="70"/>
  <c r="EQ93" i="70"/>
  <c r="ER93" i="70"/>
  <c r="ES93" i="70"/>
  <c r="ET93" i="70"/>
  <c r="EU93" i="70"/>
  <c r="EV93" i="70"/>
  <c r="EW93" i="70"/>
  <c r="EX93" i="70"/>
  <c r="EY93" i="70"/>
  <c r="EZ93" i="70"/>
  <c r="FA93" i="70"/>
  <c r="FB93" i="70"/>
  <c r="FC93" i="70"/>
  <c r="FD93" i="70"/>
  <c r="EA94" i="70"/>
  <c r="EB94" i="70"/>
  <c r="EC94" i="70"/>
  <c r="ED94" i="70"/>
  <c r="EE94" i="70"/>
  <c r="EF94" i="70"/>
  <c r="EG94" i="70"/>
  <c r="EH94" i="70"/>
  <c r="EI94" i="70"/>
  <c r="EJ94" i="70"/>
  <c r="EK94" i="70"/>
  <c r="EL94" i="70"/>
  <c r="EM94" i="70"/>
  <c r="EN94" i="70"/>
  <c r="EO94" i="70"/>
  <c r="EP94" i="70"/>
  <c r="EQ94" i="70"/>
  <c r="ER94" i="70"/>
  <c r="ES94" i="70"/>
  <c r="ET94" i="70"/>
  <c r="EU94" i="70"/>
  <c r="EV94" i="70"/>
  <c r="EW94" i="70"/>
  <c r="EX94" i="70"/>
  <c r="EY94" i="70"/>
  <c r="EZ94" i="70"/>
  <c r="FA94" i="70"/>
  <c r="FB94" i="70"/>
  <c r="FC94" i="70"/>
  <c r="FD94" i="70"/>
  <c r="EA95" i="70"/>
  <c r="EB95" i="70"/>
  <c r="EC95" i="70"/>
  <c r="ED95" i="70"/>
  <c r="EE95" i="70"/>
  <c r="EF95" i="70"/>
  <c r="EG95" i="70"/>
  <c r="EH95" i="70"/>
  <c r="EI95" i="70"/>
  <c r="EJ95" i="70"/>
  <c r="EK95" i="70"/>
  <c r="EL95" i="70"/>
  <c r="EM95" i="70"/>
  <c r="EN95" i="70"/>
  <c r="EO95" i="70"/>
  <c r="EP95" i="70"/>
  <c r="EQ95" i="70"/>
  <c r="ER95" i="70"/>
  <c r="ES95" i="70"/>
  <c r="ET95" i="70"/>
  <c r="EU95" i="70"/>
  <c r="EV95" i="70"/>
  <c r="EW95" i="70"/>
  <c r="EX95" i="70"/>
  <c r="EY95" i="70"/>
  <c r="EZ95" i="70"/>
  <c r="FA95" i="70"/>
  <c r="FB95" i="70"/>
  <c r="FC95" i="70"/>
  <c r="FD95" i="70"/>
  <c r="EA96" i="70"/>
  <c r="EB96" i="70"/>
  <c r="EC96" i="70"/>
  <c r="ED96" i="70"/>
  <c r="EE96" i="70"/>
  <c r="EF96" i="70"/>
  <c r="EG96" i="70"/>
  <c r="EH96" i="70"/>
  <c r="EI96" i="70"/>
  <c r="EJ96" i="70"/>
  <c r="EK96" i="70"/>
  <c r="EL96" i="70"/>
  <c r="EM96" i="70"/>
  <c r="EN96" i="70"/>
  <c r="EO96" i="70"/>
  <c r="EP96" i="70"/>
  <c r="EQ96" i="70"/>
  <c r="ER96" i="70"/>
  <c r="ES96" i="70"/>
  <c r="ET96" i="70"/>
  <c r="EU96" i="70"/>
  <c r="EV96" i="70"/>
  <c r="EW96" i="70"/>
  <c r="EX96" i="70"/>
  <c r="EY96" i="70"/>
  <c r="EZ96" i="70"/>
  <c r="FA96" i="70"/>
  <c r="FB96" i="70"/>
  <c r="FC96" i="70"/>
  <c r="FD96" i="70"/>
  <c r="EA97" i="70"/>
  <c r="EB97" i="70"/>
  <c r="EC97" i="70"/>
  <c r="ED97" i="70"/>
  <c r="EE97" i="70"/>
  <c r="EF97" i="70"/>
  <c r="EG97" i="70"/>
  <c r="EH97" i="70"/>
  <c r="EI97" i="70"/>
  <c r="EJ97" i="70"/>
  <c r="EK97" i="70"/>
  <c r="EL97" i="70"/>
  <c r="EM97" i="70"/>
  <c r="EN97" i="70"/>
  <c r="EO97" i="70"/>
  <c r="EP97" i="70"/>
  <c r="EQ97" i="70"/>
  <c r="ER97" i="70"/>
  <c r="ES97" i="70"/>
  <c r="ET97" i="70"/>
  <c r="EU97" i="70"/>
  <c r="EV97" i="70"/>
  <c r="EW97" i="70"/>
  <c r="EX97" i="70"/>
  <c r="EY97" i="70"/>
  <c r="EZ97" i="70"/>
  <c r="FA97" i="70"/>
  <c r="FB97" i="70"/>
  <c r="FC97" i="70"/>
  <c r="FD97" i="70"/>
  <c r="EA98" i="70"/>
  <c r="EB98" i="70"/>
  <c r="EC98" i="70"/>
  <c r="ED98" i="70"/>
  <c r="EE98" i="70"/>
  <c r="EF98" i="70"/>
  <c r="EG98" i="70"/>
  <c r="EH98" i="70"/>
  <c r="EI98" i="70"/>
  <c r="EJ98" i="70"/>
  <c r="EK98" i="70"/>
  <c r="EL98" i="70"/>
  <c r="EM98" i="70"/>
  <c r="EN98" i="70"/>
  <c r="EO98" i="70"/>
  <c r="EP98" i="70"/>
  <c r="EQ98" i="70"/>
  <c r="ER98" i="70"/>
  <c r="ES98" i="70"/>
  <c r="ET98" i="70"/>
  <c r="EU98" i="70"/>
  <c r="EV98" i="70"/>
  <c r="EW98" i="70"/>
  <c r="EX98" i="70"/>
  <c r="EY98" i="70"/>
  <c r="EZ98" i="70"/>
  <c r="FA98" i="70"/>
  <c r="FB98" i="70"/>
  <c r="FC98" i="70"/>
  <c r="FD98" i="70"/>
  <c r="EA99" i="70"/>
  <c r="EB99" i="70"/>
  <c r="EC99" i="70"/>
  <c r="ED99" i="70"/>
  <c r="EE99" i="70"/>
  <c r="EF99" i="70"/>
  <c r="EG99" i="70"/>
  <c r="EH99" i="70"/>
  <c r="EI99" i="70"/>
  <c r="EJ99" i="70"/>
  <c r="EK99" i="70"/>
  <c r="EL99" i="70"/>
  <c r="EM99" i="70"/>
  <c r="EN99" i="70"/>
  <c r="EO99" i="70"/>
  <c r="EP99" i="70"/>
  <c r="EQ99" i="70"/>
  <c r="ER99" i="70"/>
  <c r="ES99" i="70"/>
  <c r="ET99" i="70"/>
  <c r="EU99" i="70"/>
  <c r="EV99" i="70"/>
  <c r="EW99" i="70"/>
  <c r="EX99" i="70"/>
  <c r="EY99" i="70"/>
  <c r="EZ99" i="70"/>
  <c r="FA99" i="70"/>
  <c r="FB99" i="70"/>
  <c r="FC99" i="70"/>
  <c r="FD99" i="70"/>
  <c r="EA100" i="70"/>
  <c r="EB100" i="70"/>
  <c r="EC100" i="70"/>
  <c r="ED100" i="70"/>
  <c r="EE100" i="70"/>
  <c r="EF100" i="70"/>
  <c r="EG100" i="70"/>
  <c r="EH100" i="70"/>
  <c r="EI100" i="70"/>
  <c r="EJ100" i="70"/>
  <c r="EK100" i="70"/>
  <c r="EL100" i="70"/>
  <c r="EM100" i="70"/>
  <c r="EN100" i="70"/>
  <c r="EO100" i="70"/>
  <c r="EP100" i="70"/>
  <c r="EQ100" i="70"/>
  <c r="ER100" i="70"/>
  <c r="ES100" i="70"/>
  <c r="ET100" i="70"/>
  <c r="EU100" i="70"/>
  <c r="EV100" i="70"/>
  <c r="EW100" i="70"/>
  <c r="EX100" i="70"/>
  <c r="EY100" i="70"/>
  <c r="EZ100" i="70"/>
  <c r="FA100" i="70"/>
  <c r="FB100" i="70"/>
  <c r="FC100" i="70"/>
  <c r="FD100" i="70"/>
  <c r="EA101" i="70"/>
  <c r="EB101" i="70"/>
  <c r="EC101" i="70"/>
  <c r="ED101" i="70"/>
  <c r="EE101" i="70"/>
  <c r="EF101" i="70"/>
  <c r="EG101" i="70"/>
  <c r="EH101" i="70"/>
  <c r="EI101" i="70"/>
  <c r="EJ101" i="70"/>
  <c r="EK101" i="70"/>
  <c r="EL101" i="70"/>
  <c r="EM101" i="70"/>
  <c r="EN101" i="70"/>
  <c r="EO101" i="70"/>
  <c r="EP101" i="70"/>
  <c r="EQ101" i="70"/>
  <c r="ER101" i="70"/>
  <c r="ES101" i="70"/>
  <c r="ET101" i="70"/>
  <c r="EU101" i="70"/>
  <c r="EV101" i="70"/>
  <c r="EW101" i="70"/>
  <c r="EX101" i="70"/>
  <c r="EY101" i="70"/>
  <c r="EZ101" i="70"/>
  <c r="FA101" i="70"/>
  <c r="FB101" i="70"/>
  <c r="FC101" i="70"/>
  <c r="FD101" i="70"/>
  <c r="EA102" i="70"/>
  <c r="EB102" i="70"/>
  <c r="EC102" i="70"/>
  <c r="ED102" i="70"/>
  <c r="EE102" i="70"/>
  <c r="EF102" i="70"/>
  <c r="EG102" i="70"/>
  <c r="EH102" i="70"/>
  <c r="EI102" i="70"/>
  <c r="EJ102" i="70"/>
  <c r="EK102" i="70"/>
  <c r="EL102" i="70"/>
  <c r="EM102" i="70"/>
  <c r="EN102" i="70"/>
  <c r="EO102" i="70"/>
  <c r="EP102" i="70"/>
  <c r="EQ102" i="70"/>
  <c r="ER102" i="70"/>
  <c r="ES102" i="70"/>
  <c r="ET102" i="70"/>
  <c r="EU102" i="70"/>
  <c r="EV102" i="70"/>
  <c r="EW102" i="70"/>
  <c r="EX102" i="70"/>
  <c r="EY102" i="70"/>
  <c r="EZ102" i="70"/>
  <c r="FA102" i="70"/>
  <c r="FB102" i="70"/>
  <c r="FC102" i="70"/>
  <c r="FD102" i="70"/>
  <c r="EA103" i="70"/>
  <c r="EB103" i="70"/>
  <c r="EC103" i="70"/>
  <c r="ED103" i="70"/>
  <c r="EE103" i="70"/>
  <c r="EF103" i="70"/>
  <c r="EG103" i="70"/>
  <c r="EH103" i="70"/>
  <c r="EI103" i="70"/>
  <c r="EJ103" i="70"/>
  <c r="EK103" i="70"/>
  <c r="EL103" i="70"/>
  <c r="EM103" i="70"/>
  <c r="EN103" i="70"/>
  <c r="EO103" i="70"/>
  <c r="EP103" i="70"/>
  <c r="EQ103" i="70"/>
  <c r="ER103" i="70"/>
  <c r="ES103" i="70"/>
  <c r="ET103" i="70"/>
  <c r="EU103" i="70"/>
  <c r="EV103" i="70"/>
  <c r="EW103" i="70"/>
  <c r="EX103" i="70"/>
  <c r="EY103" i="70"/>
  <c r="EZ103" i="70"/>
  <c r="FA103" i="70"/>
  <c r="FB103" i="70"/>
  <c r="FC103" i="70"/>
  <c r="FD103" i="70"/>
  <c r="EA104" i="70"/>
  <c r="EB104" i="70"/>
  <c r="EC104" i="70"/>
  <c r="ED104" i="70"/>
  <c r="EE104" i="70"/>
  <c r="EF104" i="70"/>
  <c r="EG104" i="70"/>
  <c r="EH104" i="70"/>
  <c r="EI104" i="70"/>
  <c r="EJ104" i="70"/>
  <c r="EK104" i="70"/>
  <c r="EL104" i="70"/>
  <c r="EM104" i="70"/>
  <c r="EN104" i="70"/>
  <c r="EO104" i="70"/>
  <c r="EP104" i="70"/>
  <c r="EQ104" i="70"/>
  <c r="ER104" i="70"/>
  <c r="ES104" i="70"/>
  <c r="ET104" i="70"/>
  <c r="EU104" i="70"/>
  <c r="EV104" i="70"/>
  <c r="EW104" i="70"/>
  <c r="EX104" i="70"/>
  <c r="EY104" i="70"/>
  <c r="EZ104" i="70"/>
  <c r="FA104" i="70"/>
  <c r="FB104" i="70"/>
  <c r="FC104" i="70"/>
  <c r="FD104" i="70"/>
  <c r="EA105" i="70"/>
  <c r="EB105" i="70"/>
  <c r="EC105" i="70"/>
  <c r="ED105" i="70"/>
  <c r="EE105" i="70"/>
  <c r="EF105" i="70"/>
  <c r="EG105" i="70"/>
  <c r="EH105" i="70"/>
  <c r="EI105" i="70"/>
  <c r="EJ105" i="70"/>
  <c r="EK105" i="70"/>
  <c r="EL105" i="70"/>
  <c r="EM105" i="70"/>
  <c r="EN105" i="70"/>
  <c r="EO105" i="70"/>
  <c r="EP105" i="70"/>
  <c r="EQ105" i="70"/>
  <c r="ER105" i="70"/>
  <c r="ES105" i="70"/>
  <c r="ET105" i="70"/>
  <c r="EU105" i="70"/>
  <c r="EV105" i="70"/>
  <c r="EW105" i="70"/>
  <c r="EX105" i="70"/>
  <c r="EY105" i="70"/>
  <c r="EZ105" i="70"/>
  <c r="FA105" i="70"/>
  <c r="FB105" i="70"/>
  <c r="FC105" i="70"/>
  <c r="FD105" i="70"/>
  <c r="EA106" i="70"/>
  <c r="EB106" i="70"/>
  <c r="EC106" i="70"/>
  <c r="ED106" i="70"/>
  <c r="EE106" i="70"/>
  <c r="EF106" i="70"/>
  <c r="EG106" i="70"/>
  <c r="EH106" i="70"/>
  <c r="EI106" i="70"/>
  <c r="EJ106" i="70"/>
  <c r="EK106" i="70"/>
  <c r="EL106" i="70"/>
  <c r="EM106" i="70"/>
  <c r="EN106" i="70"/>
  <c r="EO106" i="70"/>
  <c r="EP106" i="70"/>
  <c r="EQ106" i="70"/>
  <c r="ER106" i="70"/>
  <c r="ES106" i="70"/>
  <c r="ET106" i="70"/>
  <c r="EU106" i="70"/>
  <c r="EV106" i="70"/>
  <c r="EW106" i="70"/>
  <c r="EX106" i="70"/>
  <c r="EY106" i="70"/>
  <c r="EZ106" i="70"/>
  <c r="FA106" i="70"/>
  <c r="FB106" i="70"/>
  <c r="FC106" i="70"/>
  <c r="FD106" i="70"/>
  <c r="EA107" i="70"/>
  <c r="EB107" i="70"/>
  <c r="EC107" i="70"/>
  <c r="ED107" i="70"/>
  <c r="EE107" i="70"/>
  <c r="EF107" i="70"/>
  <c r="EG107" i="70"/>
  <c r="EH107" i="70"/>
  <c r="EI107" i="70"/>
  <c r="EJ107" i="70"/>
  <c r="EK107" i="70"/>
  <c r="EL107" i="70"/>
  <c r="EM107" i="70"/>
  <c r="EN107" i="70"/>
  <c r="EO107" i="70"/>
  <c r="EP107" i="70"/>
  <c r="EQ107" i="70"/>
  <c r="ER107" i="70"/>
  <c r="ES107" i="70"/>
  <c r="ET107" i="70"/>
  <c r="EU107" i="70"/>
  <c r="EV107" i="70"/>
  <c r="EW107" i="70"/>
  <c r="EX107" i="70"/>
  <c r="EY107" i="70"/>
  <c r="EZ107" i="70"/>
  <c r="FA107" i="70"/>
  <c r="FB107" i="70"/>
  <c r="FC107" i="70"/>
  <c r="FD107" i="70"/>
  <c r="EA108" i="70"/>
  <c r="EB108" i="70"/>
  <c r="EC108" i="70"/>
  <c r="ED108" i="70"/>
  <c r="EE108" i="70"/>
  <c r="EF108" i="70"/>
  <c r="EG108" i="70"/>
  <c r="EH108" i="70"/>
  <c r="EI108" i="70"/>
  <c r="EJ108" i="70"/>
  <c r="EK108" i="70"/>
  <c r="EL108" i="70"/>
  <c r="EM108" i="70"/>
  <c r="EN108" i="70"/>
  <c r="EO108" i="70"/>
  <c r="EP108" i="70"/>
  <c r="EQ108" i="70"/>
  <c r="ER108" i="70"/>
  <c r="ES108" i="70"/>
  <c r="ET108" i="70"/>
  <c r="EU108" i="70"/>
  <c r="EV108" i="70"/>
  <c r="EW108" i="70"/>
  <c r="EX108" i="70"/>
  <c r="EY108" i="70"/>
  <c r="EZ108" i="70"/>
  <c r="FA108" i="70"/>
  <c r="FB108" i="70"/>
  <c r="FC108" i="70"/>
  <c r="FD108" i="70"/>
  <c r="EA109" i="70"/>
  <c r="EB109" i="70"/>
  <c r="EC109" i="70"/>
  <c r="ED109" i="70"/>
  <c r="EE109" i="70"/>
  <c r="EF109" i="70"/>
  <c r="EG109" i="70"/>
  <c r="EH109" i="70"/>
  <c r="EI109" i="70"/>
  <c r="EJ109" i="70"/>
  <c r="EK109" i="70"/>
  <c r="EL109" i="70"/>
  <c r="EM109" i="70"/>
  <c r="EN109" i="70"/>
  <c r="EO109" i="70"/>
  <c r="EP109" i="70"/>
  <c r="EQ109" i="70"/>
  <c r="ER109" i="70"/>
  <c r="ES109" i="70"/>
  <c r="ET109" i="70"/>
  <c r="EU109" i="70"/>
  <c r="EV109" i="70"/>
  <c r="EW109" i="70"/>
  <c r="EX109" i="70"/>
  <c r="EY109" i="70"/>
  <c r="EZ109" i="70"/>
  <c r="FA109" i="70"/>
  <c r="FB109" i="70"/>
  <c r="FC109" i="70"/>
  <c r="FD109" i="70"/>
  <c r="EA110" i="70"/>
  <c r="EB110" i="70"/>
  <c r="EC110" i="70"/>
  <c r="ED110" i="70"/>
  <c r="EE110" i="70"/>
  <c r="EF110" i="70"/>
  <c r="EG110" i="70"/>
  <c r="EH110" i="70"/>
  <c r="EI110" i="70"/>
  <c r="EJ110" i="70"/>
  <c r="EK110" i="70"/>
  <c r="EL110" i="70"/>
  <c r="EM110" i="70"/>
  <c r="EN110" i="70"/>
  <c r="EO110" i="70"/>
  <c r="EP110" i="70"/>
  <c r="EQ110" i="70"/>
  <c r="ER110" i="70"/>
  <c r="ES110" i="70"/>
  <c r="ET110" i="70"/>
  <c r="EU110" i="70"/>
  <c r="EV110" i="70"/>
  <c r="EW110" i="70"/>
  <c r="EX110" i="70"/>
  <c r="EY110" i="70"/>
  <c r="EZ110" i="70"/>
  <c r="FA110" i="70"/>
  <c r="FB110" i="70"/>
  <c r="FC110" i="70"/>
  <c r="FD110" i="70"/>
  <c r="EA111" i="70"/>
  <c r="EB111" i="70"/>
  <c r="EC111" i="70"/>
  <c r="ED111" i="70"/>
  <c r="EE111" i="70"/>
  <c r="EF111" i="70"/>
  <c r="EG111" i="70"/>
  <c r="EH111" i="70"/>
  <c r="EI111" i="70"/>
  <c r="EJ111" i="70"/>
  <c r="EK111" i="70"/>
  <c r="EL111" i="70"/>
  <c r="EM111" i="70"/>
  <c r="EN111" i="70"/>
  <c r="EO111" i="70"/>
  <c r="EP111" i="70"/>
  <c r="EQ111" i="70"/>
  <c r="ER111" i="70"/>
  <c r="ES111" i="70"/>
  <c r="ET111" i="70"/>
  <c r="EU111" i="70"/>
  <c r="EV111" i="70"/>
  <c r="EW111" i="70"/>
  <c r="EX111" i="70"/>
  <c r="EY111" i="70"/>
  <c r="EZ111" i="70"/>
  <c r="FA111" i="70"/>
  <c r="FB111" i="70"/>
  <c r="FC111" i="70"/>
  <c r="FD111" i="70"/>
  <c r="EA112" i="70"/>
  <c r="EB112" i="70"/>
  <c r="EC112" i="70"/>
  <c r="ED112" i="70"/>
  <c r="EE112" i="70"/>
  <c r="EF112" i="70"/>
  <c r="EG112" i="70"/>
  <c r="EH112" i="70"/>
  <c r="EI112" i="70"/>
  <c r="EJ112" i="70"/>
  <c r="EK112" i="70"/>
  <c r="EL112" i="70"/>
  <c r="EM112" i="70"/>
  <c r="EN112" i="70"/>
  <c r="EO112" i="70"/>
  <c r="EP112" i="70"/>
  <c r="EQ112" i="70"/>
  <c r="ER112" i="70"/>
  <c r="ES112" i="70"/>
  <c r="ET112" i="70"/>
  <c r="EU112" i="70"/>
  <c r="EV112" i="70"/>
  <c r="EW112" i="70"/>
  <c r="EX112" i="70"/>
  <c r="EY112" i="70"/>
  <c r="EZ112" i="70"/>
  <c r="FA112" i="70"/>
  <c r="FB112" i="70"/>
  <c r="FC112" i="70"/>
  <c r="FD112" i="70"/>
  <c r="EA113" i="70"/>
  <c r="EB113" i="70"/>
  <c r="EC113" i="70"/>
  <c r="ED113" i="70"/>
  <c r="EE113" i="70"/>
  <c r="EF113" i="70"/>
  <c r="EG113" i="70"/>
  <c r="EH113" i="70"/>
  <c r="EI113" i="70"/>
  <c r="EJ113" i="70"/>
  <c r="EK113" i="70"/>
  <c r="EL113" i="70"/>
  <c r="EM113" i="70"/>
  <c r="EN113" i="70"/>
  <c r="EO113" i="70"/>
  <c r="EP113" i="70"/>
  <c r="EQ113" i="70"/>
  <c r="ER113" i="70"/>
  <c r="ES113" i="70"/>
  <c r="ET113" i="70"/>
  <c r="EU113" i="70"/>
  <c r="EV113" i="70"/>
  <c r="EW113" i="70"/>
  <c r="EX113" i="70"/>
  <c r="EY113" i="70"/>
  <c r="EZ113" i="70"/>
  <c r="FA113" i="70"/>
  <c r="FB113" i="70"/>
  <c r="FC113" i="70"/>
  <c r="FD113" i="70"/>
  <c r="EA114" i="70"/>
  <c r="EB114" i="70"/>
  <c r="EC114" i="70"/>
  <c r="ED114" i="70"/>
  <c r="EE114" i="70"/>
  <c r="EF114" i="70"/>
  <c r="EG114" i="70"/>
  <c r="EH114" i="70"/>
  <c r="EI114" i="70"/>
  <c r="EJ114" i="70"/>
  <c r="EK114" i="70"/>
  <c r="EL114" i="70"/>
  <c r="EM114" i="70"/>
  <c r="EN114" i="70"/>
  <c r="EO114" i="70"/>
  <c r="EP114" i="70"/>
  <c r="EQ114" i="70"/>
  <c r="ER114" i="70"/>
  <c r="ES114" i="70"/>
  <c r="ET114" i="70"/>
  <c r="EU114" i="70"/>
  <c r="EV114" i="70"/>
  <c r="EW114" i="70"/>
  <c r="EX114" i="70"/>
  <c r="EY114" i="70"/>
  <c r="EZ114" i="70"/>
  <c r="FA114" i="70"/>
  <c r="FB114" i="70"/>
  <c r="FC114" i="70"/>
  <c r="FD114" i="70"/>
  <c r="EA115" i="70"/>
  <c r="EB115" i="70"/>
  <c r="EC115" i="70"/>
  <c r="ED115" i="70"/>
  <c r="EE115" i="70"/>
  <c r="EF115" i="70"/>
  <c r="EG115" i="70"/>
  <c r="EH115" i="70"/>
  <c r="EI115" i="70"/>
  <c r="EJ115" i="70"/>
  <c r="EK115" i="70"/>
  <c r="EL115" i="70"/>
  <c r="EM115" i="70"/>
  <c r="EN115" i="70"/>
  <c r="EO115" i="70"/>
  <c r="EP115" i="70"/>
  <c r="EQ115" i="70"/>
  <c r="ER115" i="70"/>
  <c r="ES115" i="70"/>
  <c r="ET115" i="70"/>
  <c r="EU115" i="70"/>
  <c r="EV115" i="70"/>
  <c r="EW115" i="70"/>
  <c r="EX115" i="70"/>
  <c r="EY115" i="70"/>
  <c r="EZ115" i="70"/>
  <c r="FA115" i="70"/>
  <c r="FB115" i="70"/>
  <c r="FC115" i="70"/>
  <c r="FD115" i="70"/>
  <c r="EA116" i="70"/>
  <c r="EB116" i="70"/>
  <c r="EC116" i="70"/>
  <c r="ED116" i="70"/>
  <c r="EE116" i="70"/>
  <c r="EF116" i="70"/>
  <c r="EG116" i="70"/>
  <c r="EH116" i="70"/>
  <c r="EI116" i="70"/>
  <c r="EJ116" i="70"/>
  <c r="EK116" i="70"/>
  <c r="EL116" i="70"/>
  <c r="EM116" i="70"/>
  <c r="EN116" i="70"/>
  <c r="EO116" i="70"/>
  <c r="EP116" i="70"/>
  <c r="EQ116" i="70"/>
  <c r="ER116" i="70"/>
  <c r="ES116" i="70"/>
  <c r="ET116" i="70"/>
  <c r="EU116" i="70"/>
  <c r="EV116" i="70"/>
  <c r="EW116" i="70"/>
  <c r="EX116" i="70"/>
  <c r="EY116" i="70"/>
  <c r="EZ116" i="70"/>
  <c r="FA116" i="70"/>
  <c r="FB116" i="70"/>
  <c r="FC116" i="70"/>
  <c r="FD116" i="70"/>
  <c r="EA117" i="70"/>
  <c r="EB117" i="70"/>
  <c r="EC117" i="70"/>
  <c r="ED117" i="70"/>
  <c r="EE117" i="70"/>
  <c r="EF117" i="70"/>
  <c r="EG117" i="70"/>
  <c r="EH117" i="70"/>
  <c r="EI117" i="70"/>
  <c r="EJ117" i="70"/>
  <c r="EK117" i="70"/>
  <c r="EL117" i="70"/>
  <c r="EM117" i="70"/>
  <c r="EN117" i="70"/>
  <c r="EO117" i="70"/>
  <c r="EP117" i="70"/>
  <c r="EQ117" i="70"/>
  <c r="ER117" i="70"/>
  <c r="ES117" i="70"/>
  <c r="ET117" i="70"/>
  <c r="EU117" i="70"/>
  <c r="EV117" i="70"/>
  <c r="EW117" i="70"/>
  <c r="EX117" i="70"/>
  <c r="EY117" i="70"/>
  <c r="EZ117" i="70"/>
  <c r="FA117" i="70"/>
  <c r="FB117" i="70"/>
  <c r="FC117" i="70"/>
  <c r="FD117" i="70"/>
  <c r="EA118" i="70"/>
  <c r="EB118" i="70"/>
  <c r="EC118" i="70"/>
  <c r="ED118" i="70"/>
  <c r="EE118" i="70"/>
  <c r="EF118" i="70"/>
  <c r="EG118" i="70"/>
  <c r="EH118" i="70"/>
  <c r="EI118" i="70"/>
  <c r="EJ118" i="70"/>
  <c r="EK118" i="70"/>
  <c r="EL118" i="70"/>
  <c r="EM118" i="70"/>
  <c r="EN118" i="70"/>
  <c r="EO118" i="70"/>
  <c r="EP118" i="70"/>
  <c r="EQ118" i="70"/>
  <c r="ER118" i="70"/>
  <c r="ES118" i="70"/>
  <c r="ET118" i="70"/>
  <c r="EU118" i="70"/>
  <c r="EV118" i="70"/>
  <c r="EW118" i="70"/>
  <c r="EX118" i="70"/>
  <c r="EY118" i="70"/>
  <c r="EZ118" i="70"/>
  <c r="FA118" i="70"/>
  <c r="FB118" i="70"/>
  <c r="FC118" i="70"/>
  <c r="FD118" i="70"/>
  <c r="EA119" i="70"/>
  <c r="EB119" i="70"/>
  <c r="EC119" i="70"/>
  <c r="ED119" i="70"/>
  <c r="EE119" i="70"/>
  <c r="EF119" i="70"/>
  <c r="EG119" i="70"/>
  <c r="EH119" i="70"/>
  <c r="EI119" i="70"/>
  <c r="EJ119" i="70"/>
  <c r="EK119" i="70"/>
  <c r="EL119" i="70"/>
  <c r="EM119" i="70"/>
  <c r="EN119" i="70"/>
  <c r="EO119" i="70"/>
  <c r="EP119" i="70"/>
  <c r="EQ119" i="70"/>
  <c r="ER119" i="70"/>
  <c r="ES119" i="70"/>
  <c r="ET119" i="70"/>
  <c r="EU119" i="70"/>
  <c r="EV119" i="70"/>
  <c r="EW119" i="70"/>
  <c r="EX119" i="70"/>
  <c r="EY119" i="70"/>
  <c r="EZ119" i="70"/>
  <c r="FA119" i="70"/>
  <c r="FB119" i="70"/>
  <c r="FC119" i="70"/>
  <c r="FD119" i="70"/>
  <c r="EA120" i="70"/>
  <c r="EB120" i="70"/>
  <c r="EC120" i="70"/>
  <c r="ED120" i="70"/>
  <c r="EE120" i="70"/>
  <c r="EF120" i="70"/>
  <c r="EG120" i="70"/>
  <c r="EH120" i="70"/>
  <c r="EI120" i="70"/>
  <c r="EJ120" i="70"/>
  <c r="EK120" i="70"/>
  <c r="EL120" i="70"/>
  <c r="EM120" i="70"/>
  <c r="EN120" i="70"/>
  <c r="EO120" i="70"/>
  <c r="EP120" i="70"/>
  <c r="EQ120" i="70"/>
  <c r="ER120" i="70"/>
  <c r="ES120" i="70"/>
  <c r="ET120" i="70"/>
  <c r="EU120" i="70"/>
  <c r="EV120" i="70"/>
  <c r="EW120" i="70"/>
  <c r="EX120" i="70"/>
  <c r="EY120" i="70"/>
  <c r="EZ120" i="70"/>
  <c r="FA120" i="70"/>
  <c r="FB120" i="70"/>
  <c r="FC120" i="70"/>
  <c r="FD120" i="70"/>
  <c r="EA121" i="70"/>
  <c r="EB121" i="70"/>
  <c r="EC121" i="70"/>
  <c r="ED121" i="70"/>
  <c r="EE121" i="70"/>
  <c r="EF121" i="70"/>
  <c r="EG121" i="70"/>
  <c r="EH121" i="70"/>
  <c r="EI121" i="70"/>
  <c r="EJ121" i="70"/>
  <c r="EK121" i="70"/>
  <c r="EL121" i="70"/>
  <c r="EM121" i="70"/>
  <c r="EN121" i="70"/>
  <c r="EO121" i="70"/>
  <c r="EP121" i="70"/>
  <c r="EQ121" i="70"/>
  <c r="ER121" i="70"/>
  <c r="ES121" i="70"/>
  <c r="ET121" i="70"/>
  <c r="EU121" i="70"/>
  <c r="EV121" i="70"/>
  <c r="EW121" i="70"/>
  <c r="EX121" i="70"/>
  <c r="EY121" i="70"/>
  <c r="EZ121" i="70"/>
  <c r="FA121" i="70"/>
  <c r="FB121" i="70"/>
  <c r="FC121" i="70"/>
  <c r="FD121" i="70"/>
  <c r="EA122" i="70"/>
  <c r="EB122" i="70"/>
  <c r="EC122" i="70"/>
  <c r="ED122" i="70"/>
  <c r="EE122" i="70"/>
  <c r="EF122" i="70"/>
  <c r="EG122" i="70"/>
  <c r="EH122" i="70"/>
  <c r="EI122" i="70"/>
  <c r="EJ122" i="70"/>
  <c r="EK122" i="70"/>
  <c r="EL122" i="70"/>
  <c r="EM122" i="70"/>
  <c r="EN122" i="70"/>
  <c r="EO122" i="70"/>
  <c r="EP122" i="70"/>
  <c r="EQ122" i="70"/>
  <c r="ER122" i="70"/>
  <c r="ES122" i="70"/>
  <c r="ET122" i="70"/>
  <c r="EU122" i="70"/>
  <c r="EV122" i="70"/>
  <c r="EW122" i="70"/>
  <c r="EX122" i="70"/>
  <c r="EY122" i="70"/>
  <c r="EZ122" i="70"/>
  <c r="FA122" i="70"/>
  <c r="FB122" i="70"/>
  <c r="FC122" i="70"/>
  <c r="FD122" i="70"/>
  <c r="EA123" i="70"/>
  <c r="EB123" i="70"/>
  <c r="EC123" i="70"/>
  <c r="ED123" i="70"/>
  <c r="EE123" i="70"/>
  <c r="EF123" i="70"/>
  <c r="EG123" i="70"/>
  <c r="EH123" i="70"/>
  <c r="EI123" i="70"/>
  <c r="EJ123" i="70"/>
  <c r="EK123" i="70"/>
  <c r="EL123" i="70"/>
  <c r="EM123" i="70"/>
  <c r="EN123" i="70"/>
  <c r="EO123" i="70"/>
  <c r="EP123" i="70"/>
  <c r="EQ123" i="70"/>
  <c r="ER123" i="70"/>
  <c r="ES123" i="70"/>
  <c r="ET123" i="70"/>
  <c r="EU123" i="70"/>
  <c r="EV123" i="70"/>
  <c r="EW123" i="70"/>
  <c r="EX123" i="70"/>
  <c r="EY123" i="70"/>
  <c r="EZ123" i="70"/>
  <c r="FA123" i="70"/>
  <c r="FB123" i="70"/>
  <c r="FC123" i="70"/>
  <c r="FD123" i="70"/>
  <c r="EA124" i="70"/>
  <c r="EB124" i="70"/>
  <c r="EC124" i="70"/>
  <c r="ED124" i="70"/>
  <c r="EE124" i="70"/>
  <c r="EF124" i="70"/>
  <c r="EG124" i="70"/>
  <c r="EH124" i="70"/>
  <c r="EI124" i="70"/>
  <c r="EJ124" i="70"/>
  <c r="EK124" i="70"/>
  <c r="EL124" i="70"/>
  <c r="EM124" i="70"/>
  <c r="EN124" i="70"/>
  <c r="EO124" i="70"/>
  <c r="EP124" i="70"/>
  <c r="EQ124" i="70"/>
  <c r="ER124" i="70"/>
  <c r="ES124" i="70"/>
  <c r="ET124" i="70"/>
  <c r="EU124" i="70"/>
  <c r="EV124" i="70"/>
  <c r="EW124" i="70"/>
  <c r="EX124" i="70"/>
  <c r="EY124" i="70"/>
  <c r="EZ124" i="70"/>
  <c r="FA124" i="70"/>
  <c r="FB124" i="70"/>
  <c r="FC124" i="70"/>
  <c r="FD124" i="70"/>
  <c r="EA125" i="70"/>
  <c r="EB125" i="70"/>
  <c r="EC125" i="70"/>
  <c r="ED125" i="70"/>
  <c r="EE125" i="70"/>
  <c r="EF125" i="70"/>
  <c r="EG125" i="70"/>
  <c r="EH125" i="70"/>
  <c r="EI125" i="70"/>
  <c r="EJ125" i="70"/>
  <c r="EK125" i="70"/>
  <c r="EL125" i="70"/>
  <c r="EM125" i="70"/>
  <c r="EN125" i="70"/>
  <c r="EO125" i="70"/>
  <c r="EP125" i="70"/>
  <c r="EQ125" i="70"/>
  <c r="ER125" i="70"/>
  <c r="ES125" i="70"/>
  <c r="ET125" i="70"/>
  <c r="EU125" i="70"/>
  <c r="EV125" i="70"/>
  <c r="EW125" i="70"/>
  <c r="EX125" i="70"/>
  <c r="EY125" i="70"/>
  <c r="EZ125" i="70"/>
  <c r="FA125" i="70"/>
  <c r="FB125" i="70"/>
  <c r="FC125" i="70"/>
  <c r="FD125" i="70"/>
  <c r="EA126" i="70"/>
  <c r="EB126" i="70"/>
  <c r="EC126" i="70"/>
  <c r="ED126" i="70"/>
  <c r="EE126" i="70"/>
  <c r="EF126" i="70"/>
  <c r="EG126" i="70"/>
  <c r="EH126" i="70"/>
  <c r="EI126" i="70"/>
  <c r="EJ126" i="70"/>
  <c r="EK126" i="70"/>
  <c r="EL126" i="70"/>
  <c r="EM126" i="70"/>
  <c r="EN126" i="70"/>
  <c r="EO126" i="70"/>
  <c r="EP126" i="70"/>
  <c r="EQ126" i="70"/>
  <c r="ER126" i="70"/>
  <c r="ES126" i="70"/>
  <c r="ET126" i="70"/>
  <c r="EU126" i="70"/>
  <c r="EV126" i="70"/>
  <c r="EW126" i="70"/>
  <c r="EX126" i="70"/>
  <c r="EY126" i="70"/>
  <c r="EZ126" i="70"/>
  <c r="FA126" i="70"/>
  <c r="FB126" i="70"/>
  <c r="FC126" i="70"/>
  <c r="FD126" i="70"/>
  <c r="EA127" i="70"/>
  <c r="EB127" i="70"/>
  <c r="EC127" i="70"/>
  <c r="ED127" i="70"/>
  <c r="EE127" i="70"/>
  <c r="EF127" i="70"/>
  <c r="EG127" i="70"/>
  <c r="EH127" i="70"/>
  <c r="EI127" i="70"/>
  <c r="EJ127" i="70"/>
  <c r="EK127" i="70"/>
  <c r="EL127" i="70"/>
  <c r="EM127" i="70"/>
  <c r="EN127" i="70"/>
  <c r="EO127" i="70"/>
  <c r="EP127" i="70"/>
  <c r="EQ127" i="70"/>
  <c r="ER127" i="70"/>
  <c r="ES127" i="70"/>
  <c r="ET127" i="70"/>
  <c r="EU127" i="70"/>
  <c r="EV127" i="70"/>
  <c r="EW127" i="70"/>
  <c r="EX127" i="70"/>
  <c r="EY127" i="70"/>
  <c r="EZ127" i="70"/>
  <c r="FA127" i="70"/>
  <c r="FB127" i="70"/>
  <c r="FC127" i="70"/>
  <c r="FD127" i="70"/>
  <c r="EA128" i="70"/>
  <c r="EB128" i="70"/>
  <c r="EC128" i="70"/>
  <c r="ED128" i="70"/>
  <c r="EE128" i="70"/>
  <c r="EF128" i="70"/>
  <c r="EG128" i="70"/>
  <c r="EH128" i="70"/>
  <c r="EI128" i="70"/>
  <c r="EJ128" i="70"/>
  <c r="EK128" i="70"/>
  <c r="EL128" i="70"/>
  <c r="EM128" i="70"/>
  <c r="EN128" i="70"/>
  <c r="EO128" i="70"/>
  <c r="EP128" i="70"/>
  <c r="EQ128" i="70"/>
  <c r="ER128" i="70"/>
  <c r="ES128" i="70"/>
  <c r="ET128" i="70"/>
  <c r="EU128" i="70"/>
  <c r="EV128" i="70"/>
  <c r="EW128" i="70"/>
  <c r="EX128" i="70"/>
  <c r="EY128" i="70"/>
  <c r="EZ128" i="70"/>
  <c r="FA128" i="70"/>
  <c r="FB128" i="70"/>
  <c r="FC128" i="70"/>
  <c r="FD128" i="70"/>
  <c r="EA129" i="70"/>
  <c r="EB129" i="70"/>
  <c r="EC129" i="70"/>
  <c r="ED129" i="70"/>
  <c r="EE129" i="70"/>
  <c r="EF129" i="70"/>
  <c r="EG129" i="70"/>
  <c r="EH129" i="70"/>
  <c r="EI129" i="70"/>
  <c r="EJ129" i="70"/>
  <c r="EK129" i="70"/>
  <c r="EL129" i="70"/>
  <c r="EM129" i="70"/>
  <c r="EN129" i="70"/>
  <c r="EO129" i="70"/>
  <c r="EP129" i="70"/>
  <c r="EQ129" i="70"/>
  <c r="ER129" i="70"/>
  <c r="ES129" i="70"/>
  <c r="ET129" i="70"/>
  <c r="EU129" i="70"/>
  <c r="EV129" i="70"/>
  <c r="EW129" i="70"/>
  <c r="EX129" i="70"/>
  <c r="EY129" i="70"/>
  <c r="EZ129" i="70"/>
  <c r="FA129" i="70"/>
  <c r="FB129" i="70"/>
  <c r="FC129" i="70"/>
  <c r="FD129" i="70"/>
  <c r="EA130" i="70"/>
  <c r="EB130" i="70"/>
  <c r="EC130" i="70"/>
  <c r="ED130" i="70"/>
  <c r="EE130" i="70"/>
  <c r="EF130" i="70"/>
  <c r="EG130" i="70"/>
  <c r="EH130" i="70"/>
  <c r="EI130" i="70"/>
  <c r="EJ130" i="70"/>
  <c r="EK130" i="70"/>
  <c r="EL130" i="70"/>
  <c r="EM130" i="70"/>
  <c r="EN130" i="70"/>
  <c r="EO130" i="70"/>
  <c r="EP130" i="70"/>
  <c r="EQ130" i="70"/>
  <c r="ER130" i="70"/>
  <c r="ES130" i="70"/>
  <c r="ET130" i="70"/>
  <c r="EU130" i="70"/>
  <c r="EV130" i="70"/>
  <c r="EW130" i="70"/>
  <c r="EX130" i="70"/>
  <c r="EY130" i="70"/>
  <c r="EZ130" i="70"/>
  <c r="FA130" i="70"/>
  <c r="FB130" i="70"/>
  <c r="FC130" i="70"/>
  <c r="FD130" i="70"/>
  <c r="EA131" i="70"/>
  <c r="EB131" i="70"/>
  <c r="EC131" i="70"/>
  <c r="ED131" i="70"/>
  <c r="EE131" i="70"/>
  <c r="EF131" i="70"/>
  <c r="EG131" i="70"/>
  <c r="EH131" i="70"/>
  <c r="EI131" i="70"/>
  <c r="EJ131" i="70"/>
  <c r="EK131" i="70"/>
  <c r="EL131" i="70"/>
  <c r="EM131" i="70"/>
  <c r="EN131" i="70"/>
  <c r="EO131" i="70"/>
  <c r="EP131" i="70"/>
  <c r="EQ131" i="70"/>
  <c r="ER131" i="70"/>
  <c r="ES131" i="70"/>
  <c r="ET131" i="70"/>
  <c r="EU131" i="70"/>
  <c r="EV131" i="70"/>
  <c r="EW131" i="70"/>
  <c r="EX131" i="70"/>
  <c r="EY131" i="70"/>
  <c r="EZ131" i="70"/>
  <c r="FA131" i="70"/>
  <c r="FB131" i="70"/>
  <c r="FC131" i="70"/>
  <c r="FD131" i="70"/>
  <c r="EA132" i="70"/>
  <c r="EB132" i="70"/>
  <c r="EC132" i="70"/>
  <c r="ED132" i="70"/>
  <c r="EE132" i="70"/>
  <c r="EF132" i="70"/>
  <c r="EG132" i="70"/>
  <c r="EH132" i="70"/>
  <c r="EI132" i="70"/>
  <c r="EJ132" i="70"/>
  <c r="EK132" i="70"/>
  <c r="EL132" i="70"/>
  <c r="EM132" i="70"/>
  <c r="EN132" i="70"/>
  <c r="EO132" i="70"/>
  <c r="EP132" i="70"/>
  <c r="EQ132" i="70"/>
  <c r="ER132" i="70"/>
  <c r="ES132" i="70"/>
  <c r="ET132" i="70"/>
  <c r="EU132" i="70"/>
  <c r="EV132" i="70"/>
  <c r="EW132" i="70"/>
  <c r="EX132" i="70"/>
  <c r="EY132" i="70"/>
  <c r="EZ132" i="70"/>
  <c r="FA132" i="70"/>
  <c r="FB132" i="70"/>
  <c r="FC132" i="70"/>
  <c r="FD132" i="70"/>
  <c r="EA133" i="70"/>
  <c r="EB133" i="70"/>
  <c r="EC133" i="70"/>
  <c r="ED133" i="70"/>
  <c r="EE133" i="70"/>
  <c r="EF133" i="70"/>
  <c r="EG133" i="70"/>
  <c r="EH133" i="70"/>
  <c r="EI133" i="70"/>
  <c r="EJ133" i="70"/>
  <c r="EK133" i="70"/>
  <c r="EL133" i="70"/>
  <c r="EM133" i="70"/>
  <c r="EN133" i="70"/>
  <c r="EO133" i="70"/>
  <c r="EP133" i="70"/>
  <c r="EQ133" i="70"/>
  <c r="ER133" i="70"/>
  <c r="ES133" i="70"/>
  <c r="ET133" i="70"/>
  <c r="EU133" i="70"/>
  <c r="EV133" i="70"/>
  <c r="EW133" i="70"/>
  <c r="EX133" i="70"/>
  <c r="EY133" i="70"/>
  <c r="EZ133" i="70"/>
  <c r="FA133" i="70"/>
  <c r="FB133" i="70"/>
  <c r="FC133" i="70"/>
  <c r="FD133" i="70"/>
  <c r="EA134" i="70"/>
  <c r="EB134" i="70"/>
  <c r="EC134" i="70"/>
  <c r="ED134" i="70"/>
  <c r="EE134" i="70"/>
  <c r="EF134" i="70"/>
  <c r="EG134" i="70"/>
  <c r="EH134" i="70"/>
  <c r="EI134" i="70"/>
  <c r="EJ134" i="70"/>
  <c r="EK134" i="70"/>
  <c r="EL134" i="70"/>
  <c r="EM134" i="70"/>
  <c r="EN134" i="70"/>
  <c r="EO134" i="70"/>
  <c r="EP134" i="70"/>
  <c r="EQ134" i="70"/>
  <c r="ER134" i="70"/>
  <c r="ES134" i="70"/>
  <c r="ET134" i="70"/>
  <c r="EU134" i="70"/>
  <c r="EV134" i="70"/>
  <c r="EW134" i="70"/>
  <c r="EX134" i="70"/>
  <c r="EY134" i="70"/>
  <c r="EZ134" i="70"/>
  <c r="FA134" i="70"/>
  <c r="FB134" i="70"/>
  <c r="FC134" i="70"/>
  <c r="FD134" i="70"/>
  <c r="EA135" i="70"/>
  <c r="EB135" i="70"/>
  <c r="EC135" i="70"/>
  <c r="ED135" i="70"/>
  <c r="EE135" i="70"/>
  <c r="EF135" i="70"/>
  <c r="EG135" i="70"/>
  <c r="EH135" i="70"/>
  <c r="EI135" i="70"/>
  <c r="EJ135" i="70"/>
  <c r="EK135" i="70"/>
  <c r="EL135" i="70"/>
  <c r="EM135" i="70"/>
  <c r="EN135" i="70"/>
  <c r="EO135" i="70"/>
  <c r="EP135" i="70"/>
  <c r="EQ135" i="70"/>
  <c r="ER135" i="70"/>
  <c r="ES135" i="70"/>
  <c r="ET135" i="70"/>
  <c r="EU135" i="70"/>
  <c r="EV135" i="70"/>
  <c r="EW135" i="70"/>
  <c r="EX135" i="70"/>
  <c r="EY135" i="70"/>
  <c r="EZ135" i="70"/>
  <c r="FA135" i="70"/>
  <c r="FB135" i="70"/>
  <c r="FC135" i="70"/>
  <c r="FD135" i="70"/>
  <c r="EA136" i="70"/>
  <c r="EB136" i="70"/>
  <c r="EC136" i="70"/>
  <c r="ED136" i="70"/>
  <c r="EE136" i="70"/>
  <c r="EF136" i="70"/>
  <c r="EG136" i="70"/>
  <c r="EH136" i="70"/>
  <c r="EI136" i="70"/>
  <c r="EJ136" i="70"/>
  <c r="EK136" i="70"/>
  <c r="EL136" i="70"/>
  <c r="EM136" i="70"/>
  <c r="EN136" i="70"/>
  <c r="EO136" i="70"/>
  <c r="EP136" i="70"/>
  <c r="EQ136" i="70"/>
  <c r="ER136" i="70"/>
  <c r="ES136" i="70"/>
  <c r="ET136" i="70"/>
  <c r="EU136" i="70"/>
  <c r="EV136" i="70"/>
  <c r="EW136" i="70"/>
  <c r="EX136" i="70"/>
  <c r="EY136" i="70"/>
  <c r="EZ136" i="70"/>
  <c r="FA136" i="70"/>
  <c r="FB136" i="70"/>
  <c r="FC136" i="70"/>
  <c r="FD136" i="70"/>
  <c r="EA137" i="70"/>
  <c r="EB137" i="70"/>
  <c r="EC137" i="70"/>
  <c r="ED137" i="70"/>
  <c r="EE137" i="70"/>
  <c r="EF137" i="70"/>
  <c r="EG137" i="70"/>
  <c r="EH137" i="70"/>
  <c r="EI137" i="70"/>
  <c r="EJ137" i="70"/>
  <c r="EK137" i="70"/>
  <c r="EL137" i="70"/>
  <c r="EM137" i="70"/>
  <c r="EN137" i="70"/>
  <c r="EO137" i="70"/>
  <c r="EP137" i="70"/>
  <c r="EQ137" i="70"/>
  <c r="ER137" i="70"/>
  <c r="ES137" i="70"/>
  <c r="ET137" i="70"/>
  <c r="EU137" i="70"/>
  <c r="EV137" i="70"/>
  <c r="EW137" i="70"/>
  <c r="EX137" i="70"/>
  <c r="EY137" i="70"/>
  <c r="EZ137" i="70"/>
  <c r="FA137" i="70"/>
  <c r="FB137" i="70"/>
  <c r="FC137" i="70"/>
  <c r="FD137" i="70"/>
  <c r="EA138" i="70"/>
  <c r="EB138" i="70"/>
  <c r="EC138" i="70"/>
  <c r="ED138" i="70"/>
  <c r="EE138" i="70"/>
  <c r="EF138" i="70"/>
  <c r="EG138" i="70"/>
  <c r="EH138" i="70"/>
  <c r="EI138" i="70"/>
  <c r="EJ138" i="70"/>
  <c r="EK138" i="70"/>
  <c r="EL138" i="70"/>
  <c r="EM138" i="70"/>
  <c r="EN138" i="70"/>
  <c r="EO138" i="70"/>
  <c r="EP138" i="70"/>
  <c r="EQ138" i="70"/>
  <c r="ER138" i="70"/>
  <c r="ES138" i="70"/>
  <c r="ET138" i="70"/>
  <c r="EU138" i="70"/>
  <c r="EV138" i="70"/>
  <c r="EW138" i="70"/>
  <c r="EX138" i="70"/>
  <c r="EY138" i="70"/>
  <c r="EZ138" i="70"/>
  <c r="FA138" i="70"/>
  <c r="FB138" i="70"/>
  <c r="FC138" i="70"/>
  <c r="FD138" i="70"/>
  <c r="EA139" i="70"/>
  <c r="EB139" i="70"/>
  <c r="EC139" i="70"/>
  <c r="ED139" i="70"/>
  <c r="EE139" i="70"/>
  <c r="EF139" i="70"/>
  <c r="EG139" i="70"/>
  <c r="EH139" i="70"/>
  <c r="EI139" i="70"/>
  <c r="EJ139" i="70"/>
  <c r="EK139" i="70"/>
  <c r="EL139" i="70"/>
  <c r="EM139" i="70"/>
  <c r="EN139" i="70"/>
  <c r="EO139" i="70"/>
  <c r="EP139" i="70"/>
  <c r="EQ139" i="70"/>
  <c r="ER139" i="70"/>
  <c r="ES139" i="70"/>
  <c r="ET139" i="70"/>
  <c r="EU139" i="70"/>
  <c r="EV139" i="70"/>
  <c r="EW139" i="70"/>
  <c r="EX139" i="70"/>
  <c r="EY139" i="70"/>
  <c r="EZ139" i="70"/>
  <c r="FA139" i="70"/>
  <c r="FB139" i="70"/>
  <c r="FC139" i="70"/>
  <c r="FD139" i="70"/>
  <c r="EA140" i="70"/>
  <c r="EB140" i="70"/>
  <c r="EC140" i="70"/>
  <c r="ED140" i="70"/>
  <c r="EE140" i="70"/>
  <c r="EF140" i="70"/>
  <c r="EG140" i="70"/>
  <c r="EH140" i="70"/>
  <c r="EI140" i="70"/>
  <c r="EJ140" i="70"/>
  <c r="EK140" i="70"/>
  <c r="EL140" i="70"/>
  <c r="EM140" i="70"/>
  <c r="EN140" i="70"/>
  <c r="EO140" i="70"/>
  <c r="EP140" i="70"/>
  <c r="EQ140" i="70"/>
  <c r="ER140" i="70"/>
  <c r="ES140" i="70"/>
  <c r="ET140" i="70"/>
  <c r="EU140" i="70"/>
  <c r="EV140" i="70"/>
  <c r="EW140" i="70"/>
  <c r="EX140" i="70"/>
  <c r="EY140" i="70"/>
  <c r="EZ140" i="70"/>
  <c r="FA140" i="70"/>
  <c r="FB140" i="70"/>
  <c r="FC140" i="70"/>
  <c r="FD140" i="70"/>
  <c r="EA141" i="70"/>
  <c r="EB141" i="70"/>
  <c r="EC141" i="70"/>
  <c r="ED141" i="70"/>
  <c r="EE141" i="70"/>
  <c r="EF141" i="70"/>
  <c r="EG141" i="70"/>
  <c r="EH141" i="70"/>
  <c r="EI141" i="70"/>
  <c r="EJ141" i="70"/>
  <c r="EK141" i="70"/>
  <c r="EL141" i="70"/>
  <c r="EM141" i="70"/>
  <c r="EN141" i="70"/>
  <c r="EO141" i="70"/>
  <c r="EP141" i="70"/>
  <c r="EQ141" i="70"/>
  <c r="ER141" i="70"/>
  <c r="ES141" i="70"/>
  <c r="ET141" i="70"/>
  <c r="EU141" i="70"/>
  <c r="EV141" i="70"/>
  <c r="EW141" i="70"/>
  <c r="EX141" i="70"/>
  <c r="EY141" i="70"/>
  <c r="EZ141" i="70"/>
  <c r="FA141" i="70"/>
  <c r="FB141" i="70"/>
  <c r="FC141" i="70"/>
  <c r="FD141" i="70"/>
  <c r="EA142" i="70"/>
  <c r="EB142" i="70"/>
  <c r="EC142" i="70"/>
  <c r="ED142" i="70"/>
  <c r="EE142" i="70"/>
  <c r="EF142" i="70"/>
  <c r="EG142" i="70"/>
  <c r="EH142" i="70"/>
  <c r="EI142" i="70"/>
  <c r="EJ142" i="70"/>
  <c r="EK142" i="70"/>
  <c r="EL142" i="70"/>
  <c r="EM142" i="70"/>
  <c r="EN142" i="70"/>
  <c r="EO142" i="70"/>
  <c r="EP142" i="70"/>
  <c r="EQ142" i="70"/>
  <c r="ER142" i="70"/>
  <c r="ES142" i="70"/>
  <c r="ET142" i="70"/>
  <c r="EU142" i="70"/>
  <c r="EV142" i="70"/>
  <c r="EW142" i="70"/>
  <c r="EX142" i="70"/>
  <c r="EY142" i="70"/>
  <c r="EZ142" i="70"/>
  <c r="FA142" i="70"/>
  <c r="FB142" i="70"/>
  <c r="FC142" i="70"/>
  <c r="FD142" i="70"/>
  <c r="EA143" i="70"/>
  <c r="EB143" i="70"/>
  <c r="EC143" i="70"/>
  <c r="ED143" i="70"/>
  <c r="EE143" i="70"/>
  <c r="EF143" i="70"/>
  <c r="EG143" i="70"/>
  <c r="EH143" i="70"/>
  <c r="EI143" i="70"/>
  <c r="EJ143" i="70"/>
  <c r="EK143" i="70"/>
  <c r="EL143" i="70"/>
  <c r="EM143" i="70"/>
  <c r="EN143" i="70"/>
  <c r="EO143" i="70"/>
  <c r="EP143" i="70"/>
  <c r="EQ143" i="70"/>
  <c r="ER143" i="70"/>
  <c r="ES143" i="70"/>
  <c r="ET143" i="70"/>
  <c r="EU143" i="70"/>
  <c r="EV143" i="70"/>
  <c r="EW143" i="70"/>
  <c r="EX143" i="70"/>
  <c r="EY143" i="70"/>
  <c r="EZ143" i="70"/>
  <c r="FA143" i="70"/>
  <c r="FB143" i="70"/>
  <c r="FC143" i="70"/>
  <c r="FD143" i="70"/>
  <c r="EA144" i="70"/>
  <c r="EB144" i="70"/>
  <c r="EC144" i="70"/>
  <c r="ED144" i="70"/>
  <c r="EE144" i="70"/>
  <c r="EF144" i="70"/>
  <c r="EG144" i="70"/>
  <c r="EH144" i="70"/>
  <c r="EI144" i="70"/>
  <c r="EJ144" i="70"/>
  <c r="EK144" i="70"/>
  <c r="EL144" i="70"/>
  <c r="EM144" i="70"/>
  <c r="EN144" i="70"/>
  <c r="EO144" i="70"/>
  <c r="EP144" i="70"/>
  <c r="EQ144" i="70"/>
  <c r="ER144" i="70"/>
  <c r="ES144" i="70"/>
  <c r="ET144" i="70"/>
  <c r="EU144" i="70"/>
  <c r="EV144" i="70"/>
  <c r="EW144" i="70"/>
  <c r="EX144" i="70"/>
  <c r="EY144" i="70"/>
  <c r="EZ144" i="70"/>
  <c r="FA144" i="70"/>
  <c r="FB144" i="70"/>
  <c r="FC144" i="70"/>
  <c r="FD144" i="70"/>
  <c r="EA145" i="70"/>
  <c r="EB145" i="70"/>
  <c r="EC145" i="70"/>
  <c r="ED145" i="70"/>
  <c r="EE145" i="70"/>
  <c r="EF145" i="70"/>
  <c r="EG145" i="70"/>
  <c r="EH145" i="70"/>
  <c r="EI145" i="70"/>
  <c r="EJ145" i="70"/>
  <c r="EK145" i="70"/>
  <c r="EL145" i="70"/>
  <c r="EM145" i="70"/>
  <c r="EN145" i="70"/>
  <c r="EO145" i="70"/>
  <c r="EP145" i="70"/>
  <c r="EQ145" i="70"/>
  <c r="ER145" i="70"/>
  <c r="ES145" i="70"/>
  <c r="ET145" i="70"/>
  <c r="EU145" i="70"/>
  <c r="EV145" i="70"/>
  <c r="EW145" i="70"/>
  <c r="EX145" i="70"/>
  <c r="EY145" i="70"/>
  <c r="EZ145" i="70"/>
  <c r="FA145" i="70"/>
  <c r="FB145" i="70"/>
  <c r="FC145" i="70"/>
  <c r="FD145" i="70"/>
  <c r="EA146" i="70"/>
  <c r="EB146" i="70"/>
  <c r="EC146" i="70"/>
  <c r="ED146" i="70"/>
  <c r="EE146" i="70"/>
  <c r="EF146" i="70"/>
  <c r="EG146" i="70"/>
  <c r="EH146" i="70"/>
  <c r="EI146" i="70"/>
  <c r="EJ146" i="70"/>
  <c r="EK146" i="70"/>
  <c r="EL146" i="70"/>
  <c r="EM146" i="70"/>
  <c r="EN146" i="70"/>
  <c r="EO146" i="70"/>
  <c r="EP146" i="70"/>
  <c r="EQ146" i="70"/>
  <c r="ER146" i="70"/>
  <c r="ES146" i="70"/>
  <c r="ET146" i="70"/>
  <c r="EU146" i="70"/>
  <c r="EV146" i="70"/>
  <c r="EW146" i="70"/>
  <c r="EX146" i="70"/>
  <c r="EY146" i="70"/>
  <c r="EZ146" i="70"/>
  <c r="FA146" i="70"/>
  <c r="FB146" i="70"/>
  <c r="FC146" i="70"/>
  <c r="FD146" i="70"/>
  <c r="EA147" i="70"/>
  <c r="EB147" i="70"/>
  <c r="EC147" i="70"/>
  <c r="ED147" i="70"/>
  <c r="EE147" i="70"/>
  <c r="EF147" i="70"/>
  <c r="EG147" i="70"/>
  <c r="EH147" i="70"/>
  <c r="EI147" i="70"/>
  <c r="EJ147" i="70"/>
  <c r="EK147" i="70"/>
  <c r="EL147" i="70"/>
  <c r="EM147" i="70"/>
  <c r="EN147" i="70"/>
  <c r="EO147" i="70"/>
  <c r="EP147" i="70"/>
  <c r="EQ147" i="70"/>
  <c r="ER147" i="70"/>
  <c r="ES147" i="70"/>
  <c r="ET147" i="70"/>
  <c r="EU147" i="70"/>
  <c r="EV147" i="70"/>
  <c r="EW147" i="70"/>
  <c r="EX147" i="70"/>
  <c r="EY147" i="70"/>
  <c r="EZ147" i="70"/>
  <c r="FA147" i="70"/>
  <c r="FB147" i="70"/>
  <c r="FC147" i="70"/>
  <c r="FD147" i="70"/>
  <c r="EA148" i="70"/>
  <c r="EB148" i="70"/>
  <c r="EC148" i="70"/>
  <c r="ED148" i="70"/>
  <c r="EE148" i="70"/>
  <c r="EF148" i="70"/>
  <c r="EG148" i="70"/>
  <c r="EH148" i="70"/>
  <c r="EI148" i="70"/>
  <c r="EJ148" i="70"/>
  <c r="EK148" i="70"/>
  <c r="EL148" i="70"/>
  <c r="EM148" i="70"/>
  <c r="EN148" i="70"/>
  <c r="EO148" i="70"/>
  <c r="EP148" i="70"/>
  <c r="EQ148" i="70"/>
  <c r="ER148" i="70"/>
  <c r="ES148" i="70"/>
  <c r="ET148" i="70"/>
  <c r="EU148" i="70"/>
  <c r="EV148" i="70"/>
  <c r="EW148" i="70"/>
  <c r="EX148" i="70"/>
  <c r="EY148" i="70"/>
  <c r="EZ148" i="70"/>
  <c r="FA148" i="70"/>
  <c r="FB148" i="70"/>
  <c r="FC148" i="70"/>
  <c r="FD148" i="70"/>
  <c r="EA149" i="70"/>
  <c r="EB149" i="70"/>
  <c r="EC149" i="70"/>
  <c r="ED149" i="70"/>
  <c r="EE149" i="70"/>
  <c r="EF149" i="70"/>
  <c r="EG149" i="70"/>
  <c r="EH149" i="70"/>
  <c r="EI149" i="70"/>
  <c r="EJ149" i="70"/>
  <c r="EK149" i="70"/>
  <c r="EL149" i="70"/>
  <c r="EM149" i="70"/>
  <c r="EN149" i="70"/>
  <c r="EO149" i="70"/>
  <c r="EP149" i="70"/>
  <c r="EQ149" i="70"/>
  <c r="ER149" i="70"/>
  <c r="ES149" i="70"/>
  <c r="ET149" i="70"/>
  <c r="EU149" i="70"/>
  <c r="EV149" i="70"/>
  <c r="EW149" i="70"/>
  <c r="EX149" i="70"/>
  <c r="EY149" i="70"/>
  <c r="EZ149" i="70"/>
  <c r="FA149" i="70"/>
  <c r="FB149" i="70"/>
  <c r="FC149" i="70"/>
  <c r="FD149" i="70"/>
  <c r="EA150" i="70"/>
  <c r="EB150" i="70"/>
  <c r="EC150" i="70"/>
  <c r="ED150" i="70"/>
  <c r="EE150" i="70"/>
  <c r="EF150" i="70"/>
  <c r="EG150" i="70"/>
  <c r="EH150" i="70"/>
  <c r="EI150" i="70"/>
  <c r="EJ150" i="70"/>
  <c r="EK150" i="70"/>
  <c r="EL150" i="70"/>
  <c r="EM150" i="70"/>
  <c r="EN150" i="70"/>
  <c r="EO150" i="70"/>
  <c r="EP150" i="70"/>
  <c r="EQ150" i="70"/>
  <c r="ER150" i="70"/>
  <c r="ES150" i="70"/>
  <c r="ET150" i="70"/>
  <c r="EU150" i="70"/>
  <c r="EV150" i="70"/>
  <c r="EW150" i="70"/>
  <c r="EX150" i="70"/>
  <c r="EY150" i="70"/>
  <c r="EZ150" i="70"/>
  <c r="FA150" i="70"/>
  <c r="FB150" i="70"/>
  <c r="FC150" i="70"/>
  <c r="FD150" i="70"/>
  <c r="EA151" i="70"/>
  <c r="EB151" i="70"/>
  <c r="EC151" i="70"/>
  <c r="ED151" i="70"/>
  <c r="EE151" i="70"/>
  <c r="EF151" i="70"/>
  <c r="EG151" i="70"/>
  <c r="EH151" i="70"/>
  <c r="EI151" i="70"/>
  <c r="EJ151" i="70"/>
  <c r="EK151" i="70"/>
  <c r="EL151" i="70"/>
  <c r="EM151" i="70"/>
  <c r="EN151" i="70"/>
  <c r="EO151" i="70"/>
  <c r="EP151" i="70"/>
  <c r="EQ151" i="70"/>
  <c r="ER151" i="70"/>
  <c r="ES151" i="70"/>
  <c r="ET151" i="70"/>
  <c r="EU151" i="70"/>
  <c r="EV151" i="70"/>
  <c r="EW151" i="70"/>
  <c r="EX151" i="70"/>
  <c r="EY151" i="70"/>
  <c r="EZ151" i="70"/>
  <c r="FA151" i="70"/>
  <c r="FB151" i="70"/>
  <c r="FC151" i="70"/>
  <c r="FD151" i="70"/>
  <c r="EA152" i="70"/>
  <c r="EB152" i="70"/>
  <c r="EC152" i="70"/>
  <c r="ED152" i="70"/>
  <c r="EE152" i="70"/>
  <c r="EF152" i="70"/>
  <c r="EG152" i="70"/>
  <c r="EH152" i="70"/>
  <c r="EI152" i="70"/>
  <c r="EJ152" i="70"/>
  <c r="EK152" i="70"/>
  <c r="EL152" i="70"/>
  <c r="EM152" i="70"/>
  <c r="EN152" i="70"/>
  <c r="EO152" i="70"/>
  <c r="EP152" i="70"/>
  <c r="EQ152" i="70"/>
  <c r="ER152" i="70"/>
  <c r="ES152" i="70"/>
  <c r="ET152" i="70"/>
  <c r="EU152" i="70"/>
  <c r="EV152" i="70"/>
  <c r="EW152" i="70"/>
  <c r="EX152" i="70"/>
  <c r="EY152" i="70"/>
  <c r="EZ152" i="70"/>
  <c r="FA152" i="70"/>
  <c r="FB152" i="70"/>
  <c r="FC152" i="70"/>
  <c r="FD152" i="70"/>
  <c r="EA153" i="70"/>
  <c r="EB153" i="70"/>
  <c r="EC153" i="70"/>
  <c r="ED153" i="70"/>
  <c r="EE153" i="70"/>
  <c r="EF153" i="70"/>
  <c r="EG153" i="70"/>
  <c r="EH153" i="70"/>
  <c r="EI153" i="70"/>
  <c r="EJ153" i="70"/>
  <c r="EK153" i="70"/>
  <c r="EL153" i="70"/>
  <c r="EM153" i="70"/>
  <c r="EN153" i="70"/>
  <c r="EO153" i="70"/>
  <c r="EP153" i="70"/>
  <c r="EQ153" i="70"/>
  <c r="ER153" i="70"/>
  <c r="ES153" i="70"/>
  <c r="ET153" i="70"/>
  <c r="EU153" i="70"/>
  <c r="EV153" i="70"/>
  <c r="EW153" i="70"/>
  <c r="EX153" i="70"/>
  <c r="EY153" i="70"/>
  <c r="EZ153" i="70"/>
  <c r="FA153" i="70"/>
  <c r="FB153" i="70"/>
  <c r="FC153" i="70"/>
  <c r="FD153" i="70"/>
  <c r="EA154" i="70"/>
  <c r="EB154" i="70"/>
  <c r="EC154" i="70"/>
  <c r="ED154" i="70"/>
  <c r="EE154" i="70"/>
  <c r="EF154" i="70"/>
  <c r="EG154" i="70"/>
  <c r="EH154" i="70"/>
  <c r="EI154" i="70"/>
  <c r="EJ154" i="70"/>
  <c r="EK154" i="70"/>
  <c r="EL154" i="70"/>
  <c r="EM154" i="70"/>
  <c r="EN154" i="70"/>
  <c r="EO154" i="70"/>
  <c r="EP154" i="70"/>
  <c r="EQ154" i="70"/>
  <c r="ER154" i="70"/>
  <c r="ES154" i="70"/>
  <c r="ET154" i="70"/>
  <c r="EU154" i="70"/>
  <c r="EV154" i="70"/>
  <c r="EW154" i="70"/>
  <c r="EX154" i="70"/>
  <c r="EY154" i="70"/>
  <c r="EZ154" i="70"/>
  <c r="FA154" i="70"/>
  <c r="FB154" i="70"/>
  <c r="FC154" i="70"/>
  <c r="FD154" i="70"/>
  <c r="BL5" i="70"/>
  <c r="CX5" i="70" s="1"/>
  <c r="AV4" i="70"/>
  <c r="DX4" i="70" s="1"/>
  <c r="CJ4" i="70"/>
  <c r="AU4" i="70"/>
  <c r="CI4" i="70" s="1"/>
  <c r="AT4" i="70"/>
  <c r="CH4" i="70" s="1"/>
  <c r="AS4" i="70"/>
  <c r="CG4" i="70" s="1"/>
  <c r="AP4" i="70"/>
  <c r="DR4" i="70" s="1"/>
  <c r="AP5" i="70"/>
  <c r="AY5" i="70" s="1"/>
  <c r="AZ5" i="70" s="1"/>
  <c r="CL153" i="70"/>
  <c r="DX153" i="70" s="1"/>
  <c r="CK153" i="70"/>
  <c r="DW153" i="70" s="1"/>
  <c r="CJ153" i="70"/>
  <c r="DV153" i="70" s="1"/>
  <c r="CI153" i="70"/>
  <c r="DU153" i="70" s="1"/>
  <c r="CH153" i="70"/>
  <c r="DT153" i="70" s="1"/>
  <c r="CG153" i="70"/>
  <c r="DS153" i="70" s="1"/>
  <c r="CE153" i="70"/>
  <c r="DQ153" i="70" s="1"/>
  <c r="CD153" i="70"/>
  <c r="DP153" i="70" s="1"/>
  <c r="CC153" i="70"/>
  <c r="DO153" i="70" s="1"/>
  <c r="CB153" i="70"/>
  <c r="DN153" i="70" s="1"/>
  <c r="CA153" i="70"/>
  <c r="DM153" i="70" s="1"/>
  <c r="BZ153" i="70"/>
  <c r="DL153" i="70" s="1"/>
  <c r="BY153" i="70"/>
  <c r="DK153" i="70" s="1"/>
  <c r="BX153" i="70"/>
  <c r="DJ153" i="70" s="1"/>
  <c r="BW153" i="70"/>
  <c r="DI153" i="70" s="1"/>
  <c r="BV153" i="70"/>
  <c r="DH153" i="70" s="1"/>
  <c r="BU153" i="70"/>
  <c r="DG153" i="70" s="1"/>
  <c r="BT153" i="70"/>
  <c r="DF153" i="70" s="1"/>
  <c r="BS153" i="70"/>
  <c r="DE153" i="70" s="1"/>
  <c r="BR153" i="70"/>
  <c r="DD153" i="70" s="1"/>
  <c r="BQ153" i="70"/>
  <c r="DC153" i="70" s="1"/>
  <c r="BP153" i="70"/>
  <c r="DB153" i="70" s="1"/>
  <c r="BO153" i="70"/>
  <c r="DA153" i="70" s="1"/>
  <c r="BN153" i="70"/>
  <c r="CZ153" i="70" s="1"/>
  <c r="BM153" i="70"/>
  <c r="CY153" i="70" s="1"/>
  <c r="BL153" i="70"/>
  <c r="CX153" i="70" s="1"/>
  <c r="BK153" i="70"/>
  <c r="CW153" i="70" s="1"/>
  <c r="BJ153" i="70"/>
  <c r="CV153" i="70" s="1"/>
  <c r="BI153" i="70"/>
  <c r="CU153" i="70" s="1"/>
  <c r="BH153" i="70"/>
  <c r="CT153" i="70" s="1"/>
  <c r="BG153" i="70"/>
  <c r="CS153" i="70" s="1"/>
  <c r="BF153" i="70"/>
  <c r="CR153" i="70" s="1"/>
  <c r="BE153" i="70"/>
  <c r="CQ153" i="70" s="1"/>
  <c r="BD153" i="70"/>
  <c r="CP153" i="70" s="1"/>
  <c r="BC153" i="70"/>
  <c r="CO153" i="70" s="1"/>
  <c r="BB153" i="70"/>
  <c r="CN153" i="70" s="1"/>
  <c r="AP153" i="70"/>
  <c r="AY153" i="70" s="1"/>
  <c r="J153" i="70"/>
  <c r="CL152" i="70"/>
  <c r="DX152" i="70" s="1"/>
  <c r="CK152" i="70"/>
  <c r="DW152" i="70" s="1"/>
  <c r="CJ152" i="70"/>
  <c r="DV152" i="70" s="1"/>
  <c r="CI152" i="70"/>
  <c r="DU152" i="70" s="1"/>
  <c r="CH152" i="70"/>
  <c r="DT152" i="70" s="1"/>
  <c r="CG152" i="70"/>
  <c r="DS152" i="70" s="1"/>
  <c r="CE152" i="70"/>
  <c r="DQ152" i="70" s="1"/>
  <c r="CD152" i="70"/>
  <c r="DP152" i="70" s="1"/>
  <c r="CC152" i="70"/>
  <c r="DO152" i="70" s="1"/>
  <c r="CB152" i="70"/>
  <c r="DN152" i="70" s="1"/>
  <c r="CA152" i="70"/>
  <c r="DM152" i="70" s="1"/>
  <c r="BZ152" i="70"/>
  <c r="DL152" i="70" s="1"/>
  <c r="BY152" i="70"/>
  <c r="DK152" i="70" s="1"/>
  <c r="BX152" i="70"/>
  <c r="DJ152" i="70" s="1"/>
  <c r="BW152" i="70"/>
  <c r="DI152" i="70" s="1"/>
  <c r="BV152" i="70"/>
  <c r="DH152" i="70" s="1"/>
  <c r="BU152" i="70"/>
  <c r="DG152" i="70" s="1"/>
  <c r="BT152" i="70"/>
  <c r="DF152" i="70" s="1"/>
  <c r="BS152" i="70"/>
  <c r="DE152" i="70" s="1"/>
  <c r="BR152" i="70"/>
  <c r="DD152" i="70" s="1"/>
  <c r="BQ152" i="70"/>
  <c r="DC152" i="70" s="1"/>
  <c r="BP152" i="70"/>
  <c r="DB152" i="70" s="1"/>
  <c r="BO152" i="70"/>
  <c r="DA152" i="70" s="1"/>
  <c r="BN152" i="70"/>
  <c r="CZ152" i="70" s="1"/>
  <c r="BM152" i="70"/>
  <c r="CY152" i="70" s="1"/>
  <c r="BL152" i="70"/>
  <c r="CX152" i="70" s="1"/>
  <c r="BK152" i="70"/>
  <c r="CW152" i="70" s="1"/>
  <c r="BJ152" i="70"/>
  <c r="CV152" i="70" s="1"/>
  <c r="BI152" i="70"/>
  <c r="CU152" i="70" s="1"/>
  <c r="BH152" i="70"/>
  <c r="CT152" i="70" s="1"/>
  <c r="BG152" i="70"/>
  <c r="CS152" i="70" s="1"/>
  <c r="BF152" i="70"/>
  <c r="CR152" i="70" s="1"/>
  <c r="BE152" i="70"/>
  <c r="CQ152" i="70" s="1"/>
  <c r="BD152" i="70"/>
  <c r="CP152" i="70" s="1"/>
  <c r="BC152" i="70"/>
  <c r="CO152" i="70" s="1"/>
  <c r="BB152" i="70"/>
  <c r="CN152" i="70" s="1"/>
  <c r="AP152" i="70"/>
  <c r="AY152" i="70" s="1"/>
  <c r="J152" i="70"/>
  <c r="CL151" i="70"/>
  <c r="DX151" i="70" s="1"/>
  <c r="CK151" i="70"/>
  <c r="DW151" i="70" s="1"/>
  <c r="CJ151" i="70"/>
  <c r="DV151" i="70" s="1"/>
  <c r="CI151" i="70"/>
  <c r="DU151" i="70" s="1"/>
  <c r="CH151" i="70"/>
  <c r="DT151" i="70" s="1"/>
  <c r="CG151" i="70"/>
  <c r="DS151" i="70" s="1"/>
  <c r="CE151" i="70"/>
  <c r="DQ151" i="70" s="1"/>
  <c r="CD151" i="70"/>
  <c r="DP151" i="70" s="1"/>
  <c r="CC151" i="70"/>
  <c r="DO151" i="70" s="1"/>
  <c r="CB151" i="70"/>
  <c r="DN151" i="70" s="1"/>
  <c r="CA151" i="70"/>
  <c r="DM151" i="70" s="1"/>
  <c r="BZ151" i="70"/>
  <c r="DL151" i="70" s="1"/>
  <c r="BY151" i="70"/>
  <c r="DK151" i="70" s="1"/>
  <c r="BX151" i="70"/>
  <c r="DJ151" i="70" s="1"/>
  <c r="BW151" i="70"/>
  <c r="DI151" i="70" s="1"/>
  <c r="BV151" i="70"/>
  <c r="DH151" i="70" s="1"/>
  <c r="BU151" i="70"/>
  <c r="DG151" i="70" s="1"/>
  <c r="BT151" i="70"/>
  <c r="DF151" i="70" s="1"/>
  <c r="BS151" i="70"/>
  <c r="DE151" i="70" s="1"/>
  <c r="BR151" i="70"/>
  <c r="DD151" i="70" s="1"/>
  <c r="BQ151" i="70"/>
  <c r="DC151" i="70" s="1"/>
  <c r="BP151" i="70"/>
  <c r="DB151" i="70" s="1"/>
  <c r="BO151" i="70"/>
  <c r="DA151" i="70" s="1"/>
  <c r="BN151" i="70"/>
  <c r="CZ151" i="70" s="1"/>
  <c r="BM151" i="70"/>
  <c r="CY151" i="70" s="1"/>
  <c r="BL151" i="70"/>
  <c r="CX151" i="70" s="1"/>
  <c r="BK151" i="70"/>
  <c r="CW151" i="70" s="1"/>
  <c r="BJ151" i="70"/>
  <c r="CV151" i="70" s="1"/>
  <c r="BI151" i="70"/>
  <c r="CU151" i="70" s="1"/>
  <c r="BH151" i="70"/>
  <c r="CT151" i="70" s="1"/>
  <c r="BG151" i="70"/>
  <c r="CS151" i="70" s="1"/>
  <c r="BF151" i="70"/>
  <c r="CR151" i="70" s="1"/>
  <c r="BE151" i="70"/>
  <c r="CQ151" i="70" s="1"/>
  <c r="BD151" i="70"/>
  <c r="CP151" i="70" s="1"/>
  <c r="BC151" i="70"/>
  <c r="CO151" i="70" s="1"/>
  <c r="BB151" i="70"/>
  <c r="CN151" i="70" s="1"/>
  <c r="AP151" i="70"/>
  <c r="AY151" i="70" s="1"/>
  <c r="J151" i="70"/>
  <c r="CL150" i="70"/>
  <c r="DX150" i="70" s="1"/>
  <c r="CK150" i="70"/>
  <c r="DW150" i="70" s="1"/>
  <c r="CJ150" i="70"/>
  <c r="DV150" i="70" s="1"/>
  <c r="CI150" i="70"/>
  <c r="DU150" i="70" s="1"/>
  <c r="CH150" i="70"/>
  <c r="DT150" i="70" s="1"/>
  <c r="CG150" i="70"/>
  <c r="DS150" i="70" s="1"/>
  <c r="CE150" i="70"/>
  <c r="DQ150" i="70" s="1"/>
  <c r="CD150" i="70"/>
  <c r="DP150" i="70" s="1"/>
  <c r="CC150" i="70"/>
  <c r="DO150" i="70" s="1"/>
  <c r="CB150" i="70"/>
  <c r="DN150" i="70" s="1"/>
  <c r="CA150" i="70"/>
  <c r="DM150" i="70" s="1"/>
  <c r="BZ150" i="70"/>
  <c r="DL150" i="70" s="1"/>
  <c r="BY150" i="70"/>
  <c r="DK150" i="70" s="1"/>
  <c r="BX150" i="70"/>
  <c r="DJ150" i="70" s="1"/>
  <c r="BW150" i="70"/>
  <c r="DI150" i="70" s="1"/>
  <c r="BV150" i="70"/>
  <c r="DH150" i="70" s="1"/>
  <c r="BU150" i="70"/>
  <c r="DG150" i="70" s="1"/>
  <c r="BT150" i="70"/>
  <c r="DF150" i="70" s="1"/>
  <c r="BS150" i="70"/>
  <c r="DE150" i="70" s="1"/>
  <c r="BR150" i="70"/>
  <c r="DD150" i="70" s="1"/>
  <c r="BQ150" i="70"/>
  <c r="DC150" i="70" s="1"/>
  <c r="BP150" i="70"/>
  <c r="DB150" i="70" s="1"/>
  <c r="BO150" i="70"/>
  <c r="DA150" i="70" s="1"/>
  <c r="BN150" i="70"/>
  <c r="CZ150" i="70" s="1"/>
  <c r="BM150" i="70"/>
  <c r="CY150" i="70" s="1"/>
  <c r="BL150" i="70"/>
  <c r="CX150" i="70" s="1"/>
  <c r="BK150" i="70"/>
  <c r="CW150" i="70" s="1"/>
  <c r="BJ150" i="70"/>
  <c r="CV150" i="70" s="1"/>
  <c r="BI150" i="70"/>
  <c r="CU150" i="70" s="1"/>
  <c r="BH150" i="70"/>
  <c r="CT150" i="70" s="1"/>
  <c r="BG150" i="70"/>
  <c r="CS150" i="70" s="1"/>
  <c r="BF150" i="70"/>
  <c r="CR150" i="70" s="1"/>
  <c r="BE150" i="70"/>
  <c r="CQ150" i="70" s="1"/>
  <c r="BD150" i="70"/>
  <c r="CP150" i="70" s="1"/>
  <c r="BC150" i="70"/>
  <c r="CO150" i="70" s="1"/>
  <c r="BB150" i="70"/>
  <c r="CN150" i="70" s="1"/>
  <c r="AP150" i="70"/>
  <c r="AY150" i="70" s="1"/>
  <c r="J150" i="70"/>
  <c r="CL149" i="70"/>
  <c r="DX149" i="70" s="1"/>
  <c r="CK149" i="70"/>
  <c r="DW149" i="70" s="1"/>
  <c r="CJ149" i="70"/>
  <c r="DV149" i="70" s="1"/>
  <c r="CI149" i="70"/>
  <c r="DU149" i="70" s="1"/>
  <c r="CH149" i="70"/>
  <c r="DT149" i="70" s="1"/>
  <c r="CG149" i="70"/>
  <c r="DS149" i="70" s="1"/>
  <c r="CE149" i="70"/>
  <c r="DQ149" i="70" s="1"/>
  <c r="CD149" i="70"/>
  <c r="DP149" i="70" s="1"/>
  <c r="CC149" i="70"/>
  <c r="DO149" i="70" s="1"/>
  <c r="CB149" i="70"/>
  <c r="DN149" i="70" s="1"/>
  <c r="CA149" i="70"/>
  <c r="DM149" i="70" s="1"/>
  <c r="BZ149" i="70"/>
  <c r="DL149" i="70" s="1"/>
  <c r="BY149" i="70"/>
  <c r="DK149" i="70" s="1"/>
  <c r="BX149" i="70"/>
  <c r="DJ149" i="70" s="1"/>
  <c r="BW149" i="70"/>
  <c r="DI149" i="70" s="1"/>
  <c r="BV149" i="70"/>
  <c r="DH149" i="70" s="1"/>
  <c r="BU149" i="70"/>
  <c r="DG149" i="70" s="1"/>
  <c r="BT149" i="70"/>
  <c r="DF149" i="70" s="1"/>
  <c r="BS149" i="70"/>
  <c r="DE149" i="70" s="1"/>
  <c r="BR149" i="70"/>
  <c r="DD149" i="70" s="1"/>
  <c r="BQ149" i="70"/>
  <c r="DC149" i="70" s="1"/>
  <c r="BP149" i="70"/>
  <c r="DB149" i="70" s="1"/>
  <c r="BO149" i="70"/>
  <c r="DA149" i="70" s="1"/>
  <c r="BN149" i="70"/>
  <c r="CZ149" i="70" s="1"/>
  <c r="BM149" i="70"/>
  <c r="CY149" i="70" s="1"/>
  <c r="BL149" i="70"/>
  <c r="CX149" i="70" s="1"/>
  <c r="BK149" i="70"/>
  <c r="CW149" i="70" s="1"/>
  <c r="BJ149" i="70"/>
  <c r="CV149" i="70" s="1"/>
  <c r="BI149" i="70"/>
  <c r="CU149" i="70" s="1"/>
  <c r="BH149" i="70"/>
  <c r="CT149" i="70" s="1"/>
  <c r="BG149" i="70"/>
  <c r="CS149" i="70" s="1"/>
  <c r="BF149" i="70"/>
  <c r="CR149" i="70" s="1"/>
  <c r="BE149" i="70"/>
  <c r="CQ149" i="70" s="1"/>
  <c r="BD149" i="70"/>
  <c r="CP149" i="70" s="1"/>
  <c r="BC149" i="70"/>
  <c r="CO149" i="70" s="1"/>
  <c r="BB149" i="70"/>
  <c r="CN149" i="70" s="1"/>
  <c r="AP149" i="70"/>
  <c r="AY149" i="70" s="1"/>
  <c r="J149" i="70"/>
  <c r="CL148" i="70"/>
  <c r="DX148" i="70" s="1"/>
  <c r="CK148" i="70"/>
  <c r="DW148" i="70" s="1"/>
  <c r="CJ148" i="70"/>
  <c r="DV148" i="70" s="1"/>
  <c r="CI148" i="70"/>
  <c r="DU148" i="70" s="1"/>
  <c r="CH148" i="70"/>
  <c r="DT148" i="70" s="1"/>
  <c r="CG148" i="70"/>
  <c r="DS148" i="70" s="1"/>
  <c r="CE148" i="70"/>
  <c r="DQ148" i="70" s="1"/>
  <c r="CD148" i="70"/>
  <c r="DP148" i="70" s="1"/>
  <c r="CC148" i="70"/>
  <c r="DO148" i="70" s="1"/>
  <c r="CB148" i="70"/>
  <c r="DN148" i="70" s="1"/>
  <c r="CA148" i="70"/>
  <c r="DM148" i="70" s="1"/>
  <c r="BZ148" i="70"/>
  <c r="DL148" i="70" s="1"/>
  <c r="BY148" i="70"/>
  <c r="DK148" i="70" s="1"/>
  <c r="BX148" i="70"/>
  <c r="DJ148" i="70" s="1"/>
  <c r="BW148" i="70"/>
  <c r="DI148" i="70" s="1"/>
  <c r="BV148" i="70"/>
  <c r="DH148" i="70" s="1"/>
  <c r="BU148" i="70"/>
  <c r="DG148" i="70" s="1"/>
  <c r="BT148" i="70"/>
  <c r="DF148" i="70" s="1"/>
  <c r="BS148" i="70"/>
  <c r="DE148" i="70" s="1"/>
  <c r="BR148" i="70"/>
  <c r="DD148" i="70" s="1"/>
  <c r="BQ148" i="70"/>
  <c r="DC148" i="70" s="1"/>
  <c r="BP148" i="70"/>
  <c r="DB148" i="70" s="1"/>
  <c r="BO148" i="70"/>
  <c r="DA148" i="70" s="1"/>
  <c r="BN148" i="70"/>
  <c r="CZ148" i="70" s="1"/>
  <c r="BM148" i="70"/>
  <c r="CY148" i="70" s="1"/>
  <c r="BL148" i="70"/>
  <c r="CX148" i="70" s="1"/>
  <c r="BK148" i="70"/>
  <c r="CW148" i="70" s="1"/>
  <c r="BJ148" i="70"/>
  <c r="CV148" i="70" s="1"/>
  <c r="BI148" i="70"/>
  <c r="CU148" i="70" s="1"/>
  <c r="BH148" i="70"/>
  <c r="CT148" i="70" s="1"/>
  <c r="BG148" i="70"/>
  <c r="CS148" i="70" s="1"/>
  <c r="BF148" i="70"/>
  <c r="CR148" i="70" s="1"/>
  <c r="BE148" i="70"/>
  <c r="CQ148" i="70" s="1"/>
  <c r="BD148" i="70"/>
  <c r="CP148" i="70" s="1"/>
  <c r="BC148" i="70"/>
  <c r="CO148" i="70" s="1"/>
  <c r="BB148" i="70"/>
  <c r="CN148" i="70" s="1"/>
  <c r="AP148" i="70"/>
  <c r="AY148" i="70" s="1"/>
  <c r="J148" i="70"/>
  <c r="CL147" i="70"/>
  <c r="DX147" i="70" s="1"/>
  <c r="CK147" i="70"/>
  <c r="DW147" i="70" s="1"/>
  <c r="CJ147" i="70"/>
  <c r="DV147" i="70" s="1"/>
  <c r="CI147" i="70"/>
  <c r="DU147" i="70" s="1"/>
  <c r="CH147" i="70"/>
  <c r="DT147" i="70" s="1"/>
  <c r="CG147" i="70"/>
  <c r="DS147" i="70" s="1"/>
  <c r="CE147" i="70"/>
  <c r="DQ147" i="70" s="1"/>
  <c r="CD147" i="70"/>
  <c r="DP147" i="70" s="1"/>
  <c r="CC147" i="70"/>
  <c r="DO147" i="70" s="1"/>
  <c r="CB147" i="70"/>
  <c r="DN147" i="70" s="1"/>
  <c r="CA147" i="70"/>
  <c r="DM147" i="70" s="1"/>
  <c r="BZ147" i="70"/>
  <c r="DL147" i="70" s="1"/>
  <c r="BY147" i="70"/>
  <c r="DK147" i="70" s="1"/>
  <c r="BX147" i="70"/>
  <c r="DJ147" i="70" s="1"/>
  <c r="BW147" i="70"/>
  <c r="DI147" i="70" s="1"/>
  <c r="BV147" i="70"/>
  <c r="DH147" i="70" s="1"/>
  <c r="BU147" i="70"/>
  <c r="DG147" i="70" s="1"/>
  <c r="BT147" i="70"/>
  <c r="DF147" i="70" s="1"/>
  <c r="BS147" i="70"/>
  <c r="DE147" i="70" s="1"/>
  <c r="BR147" i="70"/>
  <c r="DD147" i="70" s="1"/>
  <c r="BQ147" i="70"/>
  <c r="DC147" i="70" s="1"/>
  <c r="BP147" i="70"/>
  <c r="DB147" i="70" s="1"/>
  <c r="BO147" i="70"/>
  <c r="DA147" i="70" s="1"/>
  <c r="BN147" i="70"/>
  <c r="CZ147" i="70" s="1"/>
  <c r="BM147" i="70"/>
  <c r="CY147" i="70" s="1"/>
  <c r="BL147" i="70"/>
  <c r="CX147" i="70" s="1"/>
  <c r="BK147" i="70"/>
  <c r="CW147" i="70" s="1"/>
  <c r="BJ147" i="70"/>
  <c r="CV147" i="70" s="1"/>
  <c r="BI147" i="70"/>
  <c r="CU147" i="70" s="1"/>
  <c r="BH147" i="70"/>
  <c r="CT147" i="70" s="1"/>
  <c r="BG147" i="70"/>
  <c r="CS147" i="70" s="1"/>
  <c r="BF147" i="70"/>
  <c r="CR147" i="70" s="1"/>
  <c r="BE147" i="70"/>
  <c r="CQ147" i="70" s="1"/>
  <c r="BD147" i="70"/>
  <c r="CP147" i="70" s="1"/>
  <c r="BC147" i="70"/>
  <c r="CO147" i="70" s="1"/>
  <c r="BB147" i="70"/>
  <c r="CN147" i="70" s="1"/>
  <c r="AP147" i="70"/>
  <c r="AY147" i="70" s="1"/>
  <c r="J147" i="70"/>
  <c r="CL146" i="70"/>
  <c r="DX146" i="70" s="1"/>
  <c r="CK146" i="70"/>
  <c r="DW146" i="70" s="1"/>
  <c r="CJ146" i="70"/>
  <c r="DV146" i="70" s="1"/>
  <c r="CI146" i="70"/>
  <c r="DU146" i="70" s="1"/>
  <c r="CH146" i="70"/>
  <c r="DT146" i="70" s="1"/>
  <c r="CG146" i="70"/>
  <c r="DS146" i="70" s="1"/>
  <c r="CE146" i="70"/>
  <c r="DQ146" i="70" s="1"/>
  <c r="CD146" i="70"/>
  <c r="DP146" i="70" s="1"/>
  <c r="CC146" i="70"/>
  <c r="DO146" i="70" s="1"/>
  <c r="CB146" i="70"/>
  <c r="DN146" i="70" s="1"/>
  <c r="CA146" i="70"/>
  <c r="DM146" i="70" s="1"/>
  <c r="BZ146" i="70"/>
  <c r="DL146" i="70" s="1"/>
  <c r="BY146" i="70"/>
  <c r="DK146" i="70" s="1"/>
  <c r="BX146" i="70"/>
  <c r="DJ146" i="70" s="1"/>
  <c r="BW146" i="70"/>
  <c r="DI146" i="70" s="1"/>
  <c r="BV146" i="70"/>
  <c r="DH146" i="70" s="1"/>
  <c r="BU146" i="70"/>
  <c r="DG146" i="70" s="1"/>
  <c r="BT146" i="70"/>
  <c r="DF146" i="70" s="1"/>
  <c r="BS146" i="70"/>
  <c r="DE146" i="70" s="1"/>
  <c r="BR146" i="70"/>
  <c r="DD146" i="70" s="1"/>
  <c r="BQ146" i="70"/>
  <c r="DC146" i="70" s="1"/>
  <c r="BP146" i="70"/>
  <c r="DB146" i="70" s="1"/>
  <c r="BO146" i="70"/>
  <c r="DA146" i="70" s="1"/>
  <c r="BN146" i="70"/>
  <c r="CZ146" i="70" s="1"/>
  <c r="BM146" i="70"/>
  <c r="CY146" i="70" s="1"/>
  <c r="BL146" i="70"/>
  <c r="CX146" i="70" s="1"/>
  <c r="BK146" i="70"/>
  <c r="CW146" i="70" s="1"/>
  <c r="BJ146" i="70"/>
  <c r="CV146" i="70" s="1"/>
  <c r="BI146" i="70"/>
  <c r="CU146" i="70" s="1"/>
  <c r="BH146" i="70"/>
  <c r="CT146" i="70" s="1"/>
  <c r="BG146" i="70"/>
  <c r="CS146" i="70" s="1"/>
  <c r="BF146" i="70"/>
  <c r="CR146" i="70" s="1"/>
  <c r="BE146" i="70"/>
  <c r="CQ146" i="70" s="1"/>
  <c r="BD146" i="70"/>
  <c r="CP146" i="70" s="1"/>
  <c r="BC146" i="70"/>
  <c r="CO146" i="70" s="1"/>
  <c r="BB146" i="70"/>
  <c r="CN146" i="70" s="1"/>
  <c r="AP146" i="70"/>
  <c r="AY146" i="70" s="1"/>
  <c r="J146" i="70"/>
  <c r="CL145" i="70"/>
  <c r="DX145" i="70" s="1"/>
  <c r="CK145" i="70"/>
  <c r="DW145" i="70" s="1"/>
  <c r="CJ145" i="70"/>
  <c r="DV145" i="70" s="1"/>
  <c r="CI145" i="70"/>
  <c r="DU145" i="70" s="1"/>
  <c r="CH145" i="70"/>
  <c r="DT145" i="70" s="1"/>
  <c r="CG145" i="70"/>
  <c r="DS145" i="70" s="1"/>
  <c r="CE145" i="70"/>
  <c r="DQ145" i="70" s="1"/>
  <c r="CD145" i="70"/>
  <c r="DP145" i="70" s="1"/>
  <c r="CC145" i="70"/>
  <c r="DO145" i="70" s="1"/>
  <c r="CB145" i="70"/>
  <c r="DN145" i="70" s="1"/>
  <c r="CA145" i="70"/>
  <c r="DM145" i="70" s="1"/>
  <c r="BZ145" i="70"/>
  <c r="DL145" i="70" s="1"/>
  <c r="BY145" i="70"/>
  <c r="DK145" i="70" s="1"/>
  <c r="BX145" i="70"/>
  <c r="DJ145" i="70" s="1"/>
  <c r="BW145" i="70"/>
  <c r="DI145" i="70" s="1"/>
  <c r="BV145" i="70"/>
  <c r="DH145" i="70" s="1"/>
  <c r="BU145" i="70"/>
  <c r="DG145" i="70" s="1"/>
  <c r="BT145" i="70"/>
  <c r="DF145" i="70" s="1"/>
  <c r="BS145" i="70"/>
  <c r="DE145" i="70" s="1"/>
  <c r="BR145" i="70"/>
  <c r="DD145" i="70" s="1"/>
  <c r="BQ145" i="70"/>
  <c r="DC145" i="70" s="1"/>
  <c r="BP145" i="70"/>
  <c r="DB145" i="70" s="1"/>
  <c r="BO145" i="70"/>
  <c r="DA145" i="70" s="1"/>
  <c r="BN145" i="70"/>
  <c r="CZ145" i="70" s="1"/>
  <c r="BM145" i="70"/>
  <c r="CY145" i="70" s="1"/>
  <c r="BL145" i="70"/>
  <c r="CX145" i="70" s="1"/>
  <c r="BK145" i="70"/>
  <c r="CW145" i="70" s="1"/>
  <c r="BJ145" i="70"/>
  <c r="CV145" i="70" s="1"/>
  <c r="BI145" i="70"/>
  <c r="CU145" i="70" s="1"/>
  <c r="BH145" i="70"/>
  <c r="CT145" i="70" s="1"/>
  <c r="BG145" i="70"/>
  <c r="CS145" i="70" s="1"/>
  <c r="BF145" i="70"/>
  <c r="CR145" i="70" s="1"/>
  <c r="BE145" i="70"/>
  <c r="CQ145" i="70" s="1"/>
  <c r="BD145" i="70"/>
  <c r="CP145" i="70" s="1"/>
  <c r="BC145" i="70"/>
  <c r="CO145" i="70" s="1"/>
  <c r="BB145" i="70"/>
  <c r="CN145" i="70" s="1"/>
  <c r="AP145" i="70"/>
  <c r="AY145" i="70" s="1"/>
  <c r="J145" i="70"/>
  <c r="CL144" i="70"/>
  <c r="DX144" i="70" s="1"/>
  <c r="CK144" i="70"/>
  <c r="DW144" i="70" s="1"/>
  <c r="CJ144" i="70"/>
  <c r="DV144" i="70" s="1"/>
  <c r="CI144" i="70"/>
  <c r="DU144" i="70" s="1"/>
  <c r="CH144" i="70"/>
  <c r="DT144" i="70" s="1"/>
  <c r="CG144" i="70"/>
  <c r="DS144" i="70" s="1"/>
  <c r="CE144" i="70"/>
  <c r="DQ144" i="70" s="1"/>
  <c r="CD144" i="70"/>
  <c r="DP144" i="70" s="1"/>
  <c r="CC144" i="70"/>
  <c r="DO144" i="70" s="1"/>
  <c r="CB144" i="70"/>
  <c r="DN144" i="70" s="1"/>
  <c r="CA144" i="70"/>
  <c r="DM144" i="70" s="1"/>
  <c r="BZ144" i="70"/>
  <c r="DL144" i="70" s="1"/>
  <c r="BY144" i="70"/>
  <c r="DK144" i="70" s="1"/>
  <c r="BX144" i="70"/>
  <c r="DJ144" i="70" s="1"/>
  <c r="BW144" i="70"/>
  <c r="DI144" i="70" s="1"/>
  <c r="BV144" i="70"/>
  <c r="DH144" i="70" s="1"/>
  <c r="BU144" i="70"/>
  <c r="DG144" i="70" s="1"/>
  <c r="BT144" i="70"/>
  <c r="DF144" i="70" s="1"/>
  <c r="BS144" i="70"/>
  <c r="DE144" i="70" s="1"/>
  <c r="BR144" i="70"/>
  <c r="DD144" i="70" s="1"/>
  <c r="BQ144" i="70"/>
  <c r="DC144" i="70" s="1"/>
  <c r="BP144" i="70"/>
  <c r="DB144" i="70" s="1"/>
  <c r="BO144" i="70"/>
  <c r="DA144" i="70" s="1"/>
  <c r="BN144" i="70"/>
  <c r="CZ144" i="70" s="1"/>
  <c r="BM144" i="70"/>
  <c r="CY144" i="70" s="1"/>
  <c r="BL144" i="70"/>
  <c r="CX144" i="70" s="1"/>
  <c r="BK144" i="70"/>
  <c r="CW144" i="70" s="1"/>
  <c r="BJ144" i="70"/>
  <c r="CV144" i="70" s="1"/>
  <c r="BI144" i="70"/>
  <c r="CU144" i="70" s="1"/>
  <c r="BH144" i="70"/>
  <c r="CT144" i="70" s="1"/>
  <c r="BG144" i="70"/>
  <c r="CS144" i="70" s="1"/>
  <c r="BF144" i="70"/>
  <c r="CR144" i="70" s="1"/>
  <c r="BE144" i="70"/>
  <c r="CQ144" i="70" s="1"/>
  <c r="BD144" i="70"/>
  <c r="CP144" i="70" s="1"/>
  <c r="BC144" i="70"/>
  <c r="CO144" i="70" s="1"/>
  <c r="BB144" i="70"/>
  <c r="CN144" i="70" s="1"/>
  <c r="AP144" i="70"/>
  <c r="AY144" i="70" s="1"/>
  <c r="J144" i="70"/>
  <c r="CL143" i="70"/>
  <c r="DX143" i="70" s="1"/>
  <c r="CK143" i="70"/>
  <c r="DW143" i="70" s="1"/>
  <c r="CJ143" i="70"/>
  <c r="DV143" i="70" s="1"/>
  <c r="CI143" i="70"/>
  <c r="DU143" i="70" s="1"/>
  <c r="CH143" i="70"/>
  <c r="DT143" i="70" s="1"/>
  <c r="CG143" i="70"/>
  <c r="DS143" i="70" s="1"/>
  <c r="CE143" i="70"/>
  <c r="DQ143" i="70" s="1"/>
  <c r="CD143" i="70"/>
  <c r="DP143" i="70" s="1"/>
  <c r="CC143" i="70"/>
  <c r="DO143" i="70" s="1"/>
  <c r="CB143" i="70"/>
  <c r="DN143" i="70" s="1"/>
  <c r="CA143" i="70"/>
  <c r="DM143" i="70" s="1"/>
  <c r="BZ143" i="70"/>
  <c r="DL143" i="70" s="1"/>
  <c r="BY143" i="70"/>
  <c r="DK143" i="70" s="1"/>
  <c r="BX143" i="70"/>
  <c r="DJ143" i="70" s="1"/>
  <c r="BW143" i="70"/>
  <c r="DI143" i="70" s="1"/>
  <c r="BV143" i="70"/>
  <c r="DH143" i="70" s="1"/>
  <c r="BU143" i="70"/>
  <c r="DG143" i="70" s="1"/>
  <c r="BT143" i="70"/>
  <c r="DF143" i="70" s="1"/>
  <c r="BS143" i="70"/>
  <c r="DE143" i="70" s="1"/>
  <c r="BR143" i="70"/>
  <c r="DD143" i="70" s="1"/>
  <c r="BQ143" i="70"/>
  <c r="DC143" i="70" s="1"/>
  <c r="BP143" i="70"/>
  <c r="DB143" i="70" s="1"/>
  <c r="BO143" i="70"/>
  <c r="DA143" i="70" s="1"/>
  <c r="BN143" i="70"/>
  <c r="CZ143" i="70" s="1"/>
  <c r="BM143" i="70"/>
  <c r="CY143" i="70" s="1"/>
  <c r="BL143" i="70"/>
  <c r="CX143" i="70" s="1"/>
  <c r="BK143" i="70"/>
  <c r="CW143" i="70" s="1"/>
  <c r="BJ143" i="70"/>
  <c r="CV143" i="70" s="1"/>
  <c r="BI143" i="70"/>
  <c r="CU143" i="70" s="1"/>
  <c r="BH143" i="70"/>
  <c r="CT143" i="70" s="1"/>
  <c r="BG143" i="70"/>
  <c r="CS143" i="70" s="1"/>
  <c r="BF143" i="70"/>
  <c r="CR143" i="70" s="1"/>
  <c r="BE143" i="70"/>
  <c r="CQ143" i="70" s="1"/>
  <c r="BD143" i="70"/>
  <c r="CP143" i="70" s="1"/>
  <c r="BC143" i="70"/>
  <c r="CO143" i="70" s="1"/>
  <c r="BB143" i="70"/>
  <c r="CN143" i="70" s="1"/>
  <c r="AP143" i="70"/>
  <c r="AY143" i="70" s="1"/>
  <c r="J143" i="70"/>
  <c r="CL142" i="70"/>
  <c r="DX142" i="70" s="1"/>
  <c r="CK142" i="70"/>
  <c r="DW142" i="70" s="1"/>
  <c r="CJ142" i="70"/>
  <c r="DV142" i="70" s="1"/>
  <c r="CI142" i="70"/>
  <c r="DU142" i="70" s="1"/>
  <c r="CH142" i="70"/>
  <c r="DT142" i="70" s="1"/>
  <c r="CG142" i="70"/>
  <c r="DS142" i="70" s="1"/>
  <c r="CE142" i="70"/>
  <c r="DQ142" i="70" s="1"/>
  <c r="CD142" i="70"/>
  <c r="DP142" i="70" s="1"/>
  <c r="CC142" i="70"/>
  <c r="DO142" i="70" s="1"/>
  <c r="CB142" i="70"/>
  <c r="DN142" i="70" s="1"/>
  <c r="CA142" i="70"/>
  <c r="DM142" i="70" s="1"/>
  <c r="BZ142" i="70"/>
  <c r="DL142" i="70" s="1"/>
  <c r="BY142" i="70"/>
  <c r="DK142" i="70" s="1"/>
  <c r="BX142" i="70"/>
  <c r="DJ142" i="70" s="1"/>
  <c r="BW142" i="70"/>
  <c r="DI142" i="70" s="1"/>
  <c r="BV142" i="70"/>
  <c r="DH142" i="70" s="1"/>
  <c r="BU142" i="70"/>
  <c r="DG142" i="70" s="1"/>
  <c r="BT142" i="70"/>
  <c r="DF142" i="70" s="1"/>
  <c r="BS142" i="70"/>
  <c r="DE142" i="70" s="1"/>
  <c r="BR142" i="70"/>
  <c r="DD142" i="70" s="1"/>
  <c r="BQ142" i="70"/>
  <c r="DC142" i="70" s="1"/>
  <c r="BP142" i="70"/>
  <c r="DB142" i="70" s="1"/>
  <c r="BO142" i="70"/>
  <c r="DA142" i="70" s="1"/>
  <c r="BN142" i="70"/>
  <c r="CZ142" i="70" s="1"/>
  <c r="BM142" i="70"/>
  <c r="CY142" i="70" s="1"/>
  <c r="BL142" i="70"/>
  <c r="CX142" i="70" s="1"/>
  <c r="BK142" i="70"/>
  <c r="CW142" i="70" s="1"/>
  <c r="BJ142" i="70"/>
  <c r="CV142" i="70" s="1"/>
  <c r="BI142" i="70"/>
  <c r="CU142" i="70" s="1"/>
  <c r="BH142" i="70"/>
  <c r="CT142" i="70" s="1"/>
  <c r="BG142" i="70"/>
  <c r="CS142" i="70" s="1"/>
  <c r="BF142" i="70"/>
  <c r="CR142" i="70" s="1"/>
  <c r="BE142" i="70"/>
  <c r="CQ142" i="70" s="1"/>
  <c r="BD142" i="70"/>
  <c r="CP142" i="70" s="1"/>
  <c r="BC142" i="70"/>
  <c r="CO142" i="70" s="1"/>
  <c r="BB142" i="70"/>
  <c r="CN142" i="70" s="1"/>
  <c r="AP142" i="70"/>
  <c r="AY142" i="70" s="1"/>
  <c r="J142" i="70"/>
  <c r="CL141" i="70"/>
  <c r="DX141" i="70" s="1"/>
  <c r="CK141" i="70"/>
  <c r="DW141" i="70" s="1"/>
  <c r="CJ141" i="70"/>
  <c r="DV141" i="70" s="1"/>
  <c r="CI141" i="70"/>
  <c r="DU141" i="70" s="1"/>
  <c r="CH141" i="70"/>
  <c r="DT141" i="70" s="1"/>
  <c r="CG141" i="70"/>
  <c r="DS141" i="70" s="1"/>
  <c r="CE141" i="70"/>
  <c r="DQ141" i="70" s="1"/>
  <c r="CD141" i="70"/>
  <c r="DP141" i="70" s="1"/>
  <c r="CC141" i="70"/>
  <c r="DO141" i="70" s="1"/>
  <c r="CB141" i="70"/>
  <c r="DN141" i="70" s="1"/>
  <c r="CA141" i="70"/>
  <c r="DM141" i="70" s="1"/>
  <c r="BZ141" i="70"/>
  <c r="DL141" i="70" s="1"/>
  <c r="BY141" i="70"/>
  <c r="DK141" i="70" s="1"/>
  <c r="BX141" i="70"/>
  <c r="DJ141" i="70" s="1"/>
  <c r="BW141" i="70"/>
  <c r="DI141" i="70" s="1"/>
  <c r="BV141" i="70"/>
  <c r="DH141" i="70" s="1"/>
  <c r="BU141" i="70"/>
  <c r="DG141" i="70" s="1"/>
  <c r="BT141" i="70"/>
  <c r="DF141" i="70" s="1"/>
  <c r="BS141" i="70"/>
  <c r="DE141" i="70" s="1"/>
  <c r="BR141" i="70"/>
  <c r="DD141" i="70" s="1"/>
  <c r="BQ141" i="70"/>
  <c r="DC141" i="70" s="1"/>
  <c r="BP141" i="70"/>
  <c r="DB141" i="70" s="1"/>
  <c r="BO141" i="70"/>
  <c r="DA141" i="70" s="1"/>
  <c r="BN141" i="70"/>
  <c r="CZ141" i="70" s="1"/>
  <c r="BM141" i="70"/>
  <c r="CY141" i="70" s="1"/>
  <c r="BL141" i="70"/>
  <c r="CX141" i="70" s="1"/>
  <c r="BK141" i="70"/>
  <c r="CW141" i="70" s="1"/>
  <c r="BJ141" i="70"/>
  <c r="CV141" i="70" s="1"/>
  <c r="BI141" i="70"/>
  <c r="CU141" i="70" s="1"/>
  <c r="BH141" i="70"/>
  <c r="CT141" i="70" s="1"/>
  <c r="BG141" i="70"/>
  <c r="CS141" i="70" s="1"/>
  <c r="BF141" i="70"/>
  <c r="CR141" i="70" s="1"/>
  <c r="BE141" i="70"/>
  <c r="CQ141" i="70" s="1"/>
  <c r="BD141" i="70"/>
  <c r="CP141" i="70" s="1"/>
  <c r="BC141" i="70"/>
  <c r="CO141" i="70" s="1"/>
  <c r="BB141" i="70"/>
  <c r="CN141" i="70" s="1"/>
  <c r="AP141" i="70"/>
  <c r="AY141" i="70" s="1"/>
  <c r="J141" i="70"/>
  <c r="CL140" i="70"/>
  <c r="DX140" i="70" s="1"/>
  <c r="CK140" i="70"/>
  <c r="DW140" i="70" s="1"/>
  <c r="CJ140" i="70"/>
  <c r="DV140" i="70" s="1"/>
  <c r="CI140" i="70"/>
  <c r="DU140" i="70" s="1"/>
  <c r="CH140" i="70"/>
  <c r="DT140" i="70" s="1"/>
  <c r="CG140" i="70"/>
  <c r="DS140" i="70" s="1"/>
  <c r="CE140" i="70"/>
  <c r="DQ140" i="70" s="1"/>
  <c r="CD140" i="70"/>
  <c r="DP140" i="70" s="1"/>
  <c r="CC140" i="70"/>
  <c r="DO140" i="70" s="1"/>
  <c r="CB140" i="70"/>
  <c r="DN140" i="70" s="1"/>
  <c r="CA140" i="70"/>
  <c r="DM140" i="70" s="1"/>
  <c r="BZ140" i="70"/>
  <c r="DL140" i="70" s="1"/>
  <c r="BY140" i="70"/>
  <c r="DK140" i="70" s="1"/>
  <c r="BX140" i="70"/>
  <c r="DJ140" i="70" s="1"/>
  <c r="BW140" i="70"/>
  <c r="DI140" i="70" s="1"/>
  <c r="BV140" i="70"/>
  <c r="DH140" i="70" s="1"/>
  <c r="BU140" i="70"/>
  <c r="DG140" i="70" s="1"/>
  <c r="BT140" i="70"/>
  <c r="DF140" i="70" s="1"/>
  <c r="BS140" i="70"/>
  <c r="DE140" i="70" s="1"/>
  <c r="BR140" i="70"/>
  <c r="DD140" i="70" s="1"/>
  <c r="BQ140" i="70"/>
  <c r="DC140" i="70" s="1"/>
  <c r="BP140" i="70"/>
  <c r="DB140" i="70" s="1"/>
  <c r="BO140" i="70"/>
  <c r="DA140" i="70" s="1"/>
  <c r="BN140" i="70"/>
  <c r="CZ140" i="70" s="1"/>
  <c r="BM140" i="70"/>
  <c r="CY140" i="70" s="1"/>
  <c r="BL140" i="70"/>
  <c r="CX140" i="70" s="1"/>
  <c r="BK140" i="70"/>
  <c r="CW140" i="70" s="1"/>
  <c r="BJ140" i="70"/>
  <c r="CV140" i="70" s="1"/>
  <c r="BI140" i="70"/>
  <c r="CU140" i="70" s="1"/>
  <c r="BH140" i="70"/>
  <c r="CT140" i="70" s="1"/>
  <c r="BG140" i="70"/>
  <c r="CS140" i="70" s="1"/>
  <c r="BF140" i="70"/>
  <c r="CR140" i="70" s="1"/>
  <c r="BE140" i="70"/>
  <c r="CQ140" i="70" s="1"/>
  <c r="BD140" i="70"/>
  <c r="CP140" i="70" s="1"/>
  <c r="BC140" i="70"/>
  <c r="CO140" i="70" s="1"/>
  <c r="BB140" i="70"/>
  <c r="CN140" i="70" s="1"/>
  <c r="AP140" i="70"/>
  <c r="AY140" i="70" s="1"/>
  <c r="J140" i="70"/>
  <c r="CL139" i="70"/>
  <c r="DX139" i="70" s="1"/>
  <c r="CK139" i="70"/>
  <c r="DW139" i="70" s="1"/>
  <c r="CJ139" i="70"/>
  <c r="DV139" i="70" s="1"/>
  <c r="CI139" i="70"/>
  <c r="DU139" i="70" s="1"/>
  <c r="CH139" i="70"/>
  <c r="DT139" i="70" s="1"/>
  <c r="CG139" i="70"/>
  <c r="DS139" i="70" s="1"/>
  <c r="CE139" i="70"/>
  <c r="DQ139" i="70" s="1"/>
  <c r="CD139" i="70"/>
  <c r="DP139" i="70" s="1"/>
  <c r="CC139" i="70"/>
  <c r="DO139" i="70" s="1"/>
  <c r="CB139" i="70"/>
  <c r="DN139" i="70" s="1"/>
  <c r="CA139" i="70"/>
  <c r="DM139" i="70" s="1"/>
  <c r="BZ139" i="70"/>
  <c r="DL139" i="70" s="1"/>
  <c r="BY139" i="70"/>
  <c r="DK139" i="70" s="1"/>
  <c r="BX139" i="70"/>
  <c r="DJ139" i="70" s="1"/>
  <c r="BW139" i="70"/>
  <c r="DI139" i="70" s="1"/>
  <c r="BV139" i="70"/>
  <c r="DH139" i="70" s="1"/>
  <c r="BU139" i="70"/>
  <c r="DG139" i="70" s="1"/>
  <c r="BT139" i="70"/>
  <c r="DF139" i="70" s="1"/>
  <c r="BS139" i="70"/>
  <c r="DE139" i="70" s="1"/>
  <c r="BR139" i="70"/>
  <c r="DD139" i="70" s="1"/>
  <c r="BQ139" i="70"/>
  <c r="DC139" i="70" s="1"/>
  <c r="BP139" i="70"/>
  <c r="DB139" i="70" s="1"/>
  <c r="BO139" i="70"/>
  <c r="DA139" i="70" s="1"/>
  <c r="BN139" i="70"/>
  <c r="CZ139" i="70" s="1"/>
  <c r="BM139" i="70"/>
  <c r="CY139" i="70" s="1"/>
  <c r="BL139" i="70"/>
  <c r="CX139" i="70" s="1"/>
  <c r="BK139" i="70"/>
  <c r="CW139" i="70" s="1"/>
  <c r="BJ139" i="70"/>
  <c r="CV139" i="70" s="1"/>
  <c r="BI139" i="70"/>
  <c r="CU139" i="70" s="1"/>
  <c r="BH139" i="70"/>
  <c r="CT139" i="70" s="1"/>
  <c r="BG139" i="70"/>
  <c r="CS139" i="70" s="1"/>
  <c r="BF139" i="70"/>
  <c r="CR139" i="70" s="1"/>
  <c r="BE139" i="70"/>
  <c r="CQ139" i="70" s="1"/>
  <c r="BD139" i="70"/>
  <c r="CP139" i="70" s="1"/>
  <c r="BC139" i="70"/>
  <c r="CO139" i="70" s="1"/>
  <c r="BB139" i="70"/>
  <c r="CN139" i="70" s="1"/>
  <c r="AP139" i="70"/>
  <c r="AY139" i="70" s="1"/>
  <c r="J139" i="70"/>
  <c r="CL138" i="70"/>
  <c r="DX138" i="70" s="1"/>
  <c r="CK138" i="70"/>
  <c r="DW138" i="70" s="1"/>
  <c r="CJ138" i="70"/>
  <c r="DV138" i="70" s="1"/>
  <c r="CI138" i="70"/>
  <c r="DU138" i="70" s="1"/>
  <c r="CH138" i="70"/>
  <c r="DT138" i="70" s="1"/>
  <c r="CG138" i="70"/>
  <c r="DS138" i="70" s="1"/>
  <c r="CE138" i="70"/>
  <c r="DQ138" i="70" s="1"/>
  <c r="CD138" i="70"/>
  <c r="DP138" i="70" s="1"/>
  <c r="CC138" i="70"/>
  <c r="DO138" i="70" s="1"/>
  <c r="CB138" i="70"/>
  <c r="DN138" i="70" s="1"/>
  <c r="CA138" i="70"/>
  <c r="DM138" i="70" s="1"/>
  <c r="BZ138" i="70"/>
  <c r="DL138" i="70" s="1"/>
  <c r="BY138" i="70"/>
  <c r="DK138" i="70" s="1"/>
  <c r="BX138" i="70"/>
  <c r="DJ138" i="70" s="1"/>
  <c r="BW138" i="70"/>
  <c r="DI138" i="70" s="1"/>
  <c r="BV138" i="70"/>
  <c r="DH138" i="70" s="1"/>
  <c r="BU138" i="70"/>
  <c r="DG138" i="70" s="1"/>
  <c r="BT138" i="70"/>
  <c r="DF138" i="70" s="1"/>
  <c r="BS138" i="70"/>
  <c r="DE138" i="70" s="1"/>
  <c r="BR138" i="70"/>
  <c r="DD138" i="70" s="1"/>
  <c r="BQ138" i="70"/>
  <c r="DC138" i="70" s="1"/>
  <c r="BP138" i="70"/>
  <c r="DB138" i="70" s="1"/>
  <c r="BO138" i="70"/>
  <c r="DA138" i="70" s="1"/>
  <c r="BN138" i="70"/>
  <c r="CZ138" i="70" s="1"/>
  <c r="BM138" i="70"/>
  <c r="CY138" i="70" s="1"/>
  <c r="BL138" i="70"/>
  <c r="CX138" i="70" s="1"/>
  <c r="BK138" i="70"/>
  <c r="CW138" i="70" s="1"/>
  <c r="BJ138" i="70"/>
  <c r="CV138" i="70" s="1"/>
  <c r="BI138" i="70"/>
  <c r="CU138" i="70" s="1"/>
  <c r="BH138" i="70"/>
  <c r="CT138" i="70" s="1"/>
  <c r="BG138" i="70"/>
  <c r="CS138" i="70" s="1"/>
  <c r="BF138" i="70"/>
  <c r="CR138" i="70" s="1"/>
  <c r="BE138" i="70"/>
  <c r="CQ138" i="70" s="1"/>
  <c r="BD138" i="70"/>
  <c r="CP138" i="70" s="1"/>
  <c r="BC138" i="70"/>
  <c r="CO138" i="70" s="1"/>
  <c r="BB138" i="70"/>
  <c r="CN138" i="70" s="1"/>
  <c r="AP138" i="70"/>
  <c r="AY138" i="70" s="1"/>
  <c r="J138" i="70"/>
  <c r="CL137" i="70"/>
  <c r="DX137" i="70" s="1"/>
  <c r="CK137" i="70"/>
  <c r="DW137" i="70" s="1"/>
  <c r="CJ137" i="70"/>
  <c r="DV137" i="70" s="1"/>
  <c r="CI137" i="70"/>
  <c r="DU137" i="70" s="1"/>
  <c r="CH137" i="70"/>
  <c r="DT137" i="70" s="1"/>
  <c r="CG137" i="70"/>
  <c r="DS137" i="70" s="1"/>
  <c r="CE137" i="70"/>
  <c r="DQ137" i="70" s="1"/>
  <c r="CD137" i="70"/>
  <c r="DP137" i="70" s="1"/>
  <c r="CC137" i="70"/>
  <c r="DO137" i="70" s="1"/>
  <c r="CB137" i="70"/>
  <c r="DN137" i="70" s="1"/>
  <c r="CA137" i="70"/>
  <c r="DM137" i="70" s="1"/>
  <c r="BZ137" i="70"/>
  <c r="DL137" i="70" s="1"/>
  <c r="BY137" i="70"/>
  <c r="DK137" i="70" s="1"/>
  <c r="BX137" i="70"/>
  <c r="DJ137" i="70" s="1"/>
  <c r="BW137" i="70"/>
  <c r="DI137" i="70" s="1"/>
  <c r="BV137" i="70"/>
  <c r="DH137" i="70" s="1"/>
  <c r="BU137" i="70"/>
  <c r="DG137" i="70" s="1"/>
  <c r="BT137" i="70"/>
  <c r="DF137" i="70" s="1"/>
  <c r="BS137" i="70"/>
  <c r="DE137" i="70" s="1"/>
  <c r="BR137" i="70"/>
  <c r="DD137" i="70" s="1"/>
  <c r="BQ137" i="70"/>
  <c r="DC137" i="70" s="1"/>
  <c r="BP137" i="70"/>
  <c r="DB137" i="70" s="1"/>
  <c r="BO137" i="70"/>
  <c r="DA137" i="70" s="1"/>
  <c r="BN137" i="70"/>
  <c r="CZ137" i="70" s="1"/>
  <c r="BM137" i="70"/>
  <c r="CY137" i="70" s="1"/>
  <c r="BL137" i="70"/>
  <c r="CX137" i="70" s="1"/>
  <c r="BK137" i="70"/>
  <c r="CW137" i="70" s="1"/>
  <c r="BJ137" i="70"/>
  <c r="CV137" i="70" s="1"/>
  <c r="BI137" i="70"/>
  <c r="CU137" i="70" s="1"/>
  <c r="BH137" i="70"/>
  <c r="CT137" i="70" s="1"/>
  <c r="BG137" i="70"/>
  <c r="CS137" i="70" s="1"/>
  <c r="BF137" i="70"/>
  <c r="CR137" i="70" s="1"/>
  <c r="BE137" i="70"/>
  <c r="CQ137" i="70" s="1"/>
  <c r="BD137" i="70"/>
  <c r="CP137" i="70" s="1"/>
  <c r="BC137" i="70"/>
  <c r="CO137" i="70" s="1"/>
  <c r="BB137" i="70"/>
  <c r="CN137" i="70" s="1"/>
  <c r="AP137" i="70"/>
  <c r="AY137" i="70" s="1"/>
  <c r="J137" i="70"/>
  <c r="CL136" i="70"/>
  <c r="DX136" i="70" s="1"/>
  <c r="CK136" i="70"/>
  <c r="DW136" i="70" s="1"/>
  <c r="CJ136" i="70"/>
  <c r="DV136" i="70" s="1"/>
  <c r="CI136" i="70"/>
  <c r="DU136" i="70" s="1"/>
  <c r="CH136" i="70"/>
  <c r="DT136" i="70" s="1"/>
  <c r="CG136" i="70"/>
  <c r="DS136" i="70" s="1"/>
  <c r="CE136" i="70"/>
  <c r="DQ136" i="70" s="1"/>
  <c r="CD136" i="70"/>
  <c r="DP136" i="70" s="1"/>
  <c r="CC136" i="70"/>
  <c r="DO136" i="70" s="1"/>
  <c r="CB136" i="70"/>
  <c r="DN136" i="70" s="1"/>
  <c r="CA136" i="70"/>
  <c r="DM136" i="70" s="1"/>
  <c r="BZ136" i="70"/>
  <c r="DL136" i="70" s="1"/>
  <c r="BY136" i="70"/>
  <c r="DK136" i="70" s="1"/>
  <c r="BX136" i="70"/>
  <c r="DJ136" i="70" s="1"/>
  <c r="BW136" i="70"/>
  <c r="DI136" i="70" s="1"/>
  <c r="BV136" i="70"/>
  <c r="DH136" i="70" s="1"/>
  <c r="BU136" i="70"/>
  <c r="DG136" i="70" s="1"/>
  <c r="BT136" i="70"/>
  <c r="DF136" i="70" s="1"/>
  <c r="BS136" i="70"/>
  <c r="DE136" i="70" s="1"/>
  <c r="BR136" i="70"/>
  <c r="DD136" i="70" s="1"/>
  <c r="BQ136" i="70"/>
  <c r="DC136" i="70" s="1"/>
  <c r="BP136" i="70"/>
  <c r="DB136" i="70" s="1"/>
  <c r="BO136" i="70"/>
  <c r="DA136" i="70" s="1"/>
  <c r="BN136" i="70"/>
  <c r="CZ136" i="70" s="1"/>
  <c r="BM136" i="70"/>
  <c r="CY136" i="70" s="1"/>
  <c r="BL136" i="70"/>
  <c r="CX136" i="70" s="1"/>
  <c r="BK136" i="70"/>
  <c r="CW136" i="70" s="1"/>
  <c r="BJ136" i="70"/>
  <c r="CV136" i="70" s="1"/>
  <c r="BI136" i="70"/>
  <c r="CU136" i="70" s="1"/>
  <c r="BH136" i="70"/>
  <c r="CT136" i="70" s="1"/>
  <c r="BG136" i="70"/>
  <c r="CS136" i="70" s="1"/>
  <c r="BF136" i="70"/>
  <c r="CR136" i="70" s="1"/>
  <c r="BE136" i="70"/>
  <c r="CQ136" i="70" s="1"/>
  <c r="BD136" i="70"/>
  <c r="CP136" i="70" s="1"/>
  <c r="BC136" i="70"/>
  <c r="CO136" i="70" s="1"/>
  <c r="BB136" i="70"/>
  <c r="CN136" i="70" s="1"/>
  <c r="AP136" i="70"/>
  <c r="AY136" i="70" s="1"/>
  <c r="J136" i="70"/>
  <c r="CL135" i="70"/>
  <c r="DX135" i="70" s="1"/>
  <c r="CK135" i="70"/>
  <c r="DW135" i="70" s="1"/>
  <c r="CJ135" i="70"/>
  <c r="DV135" i="70" s="1"/>
  <c r="CI135" i="70"/>
  <c r="DU135" i="70" s="1"/>
  <c r="CH135" i="70"/>
  <c r="DT135" i="70" s="1"/>
  <c r="CG135" i="70"/>
  <c r="DS135" i="70" s="1"/>
  <c r="CE135" i="70"/>
  <c r="DQ135" i="70" s="1"/>
  <c r="CD135" i="70"/>
  <c r="DP135" i="70" s="1"/>
  <c r="CC135" i="70"/>
  <c r="DO135" i="70" s="1"/>
  <c r="CB135" i="70"/>
  <c r="DN135" i="70" s="1"/>
  <c r="CA135" i="70"/>
  <c r="DM135" i="70" s="1"/>
  <c r="BZ135" i="70"/>
  <c r="DL135" i="70" s="1"/>
  <c r="BY135" i="70"/>
  <c r="DK135" i="70" s="1"/>
  <c r="BX135" i="70"/>
  <c r="DJ135" i="70" s="1"/>
  <c r="BW135" i="70"/>
  <c r="DI135" i="70" s="1"/>
  <c r="BV135" i="70"/>
  <c r="DH135" i="70" s="1"/>
  <c r="BU135" i="70"/>
  <c r="DG135" i="70" s="1"/>
  <c r="BT135" i="70"/>
  <c r="DF135" i="70" s="1"/>
  <c r="BS135" i="70"/>
  <c r="DE135" i="70" s="1"/>
  <c r="BR135" i="70"/>
  <c r="DD135" i="70" s="1"/>
  <c r="BQ135" i="70"/>
  <c r="DC135" i="70" s="1"/>
  <c r="BP135" i="70"/>
  <c r="DB135" i="70" s="1"/>
  <c r="BO135" i="70"/>
  <c r="DA135" i="70" s="1"/>
  <c r="BN135" i="70"/>
  <c r="CZ135" i="70" s="1"/>
  <c r="BM135" i="70"/>
  <c r="CY135" i="70" s="1"/>
  <c r="BL135" i="70"/>
  <c r="CX135" i="70" s="1"/>
  <c r="BK135" i="70"/>
  <c r="CW135" i="70" s="1"/>
  <c r="BJ135" i="70"/>
  <c r="CV135" i="70" s="1"/>
  <c r="BI135" i="70"/>
  <c r="CU135" i="70" s="1"/>
  <c r="BH135" i="70"/>
  <c r="CT135" i="70" s="1"/>
  <c r="BG135" i="70"/>
  <c r="CS135" i="70" s="1"/>
  <c r="BF135" i="70"/>
  <c r="CR135" i="70" s="1"/>
  <c r="BE135" i="70"/>
  <c r="CQ135" i="70" s="1"/>
  <c r="BD135" i="70"/>
  <c r="CP135" i="70" s="1"/>
  <c r="BC135" i="70"/>
  <c r="CO135" i="70" s="1"/>
  <c r="BB135" i="70"/>
  <c r="CN135" i="70" s="1"/>
  <c r="AP135" i="70"/>
  <c r="AY135" i="70" s="1"/>
  <c r="J135" i="70"/>
  <c r="CL134" i="70"/>
  <c r="DX134" i="70" s="1"/>
  <c r="CK134" i="70"/>
  <c r="DW134" i="70" s="1"/>
  <c r="CJ134" i="70"/>
  <c r="DV134" i="70" s="1"/>
  <c r="CI134" i="70"/>
  <c r="DU134" i="70" s="1"/>
  <c r="CH134" i="70"/>
  <c r="DT134" i="70" s="1"/>
  <c r="CG134" i="70"/>
  <c r="DS134" i="70" s="1"/>
  <c r="CE134" i="70"/>
  <c r="DQ134" i="70" s="1"/>
  <c r="CD134" i="70"/>
  <c r="DP134" i="70" s="1"/>
  <c r="CC134" i="70"/>
  <c r="DO134" i="70" s="1"/>
  <c r="CB134" i="70"/>
  <c r="DN134" i="70" s="1"/>
  <c r="CA134" i="70"/>
  <c r="DM134" i="70" s="1"/>
  <c r="BZ134" i="70"/>
  <c r="DL134" i="70" s="1"/>
  <c r="BY134" i="70"/>
  <c r="DK134" i="70" s="1"/>
  <c r="BX134" i="70"/>
  <c r="DJ134" i="70" s="1"/>
  <c r="BW134" i="70"/>
  <c r="DI134" i="70" s="1"/>
  <c r="BV134" i="70"/>
  <c r="DH134" i="70" s="1"/>
  <c r="BU134" i="70"/>
  <c r="DG134" i="70" s="1"/>
  <c r="BT134" i="70"/>
  <c r="DF134" i="70" s="1"/>
  <c r="BS134" i="70"/>
  <c r="DE134" i="70" s="1"/>
  <c r="BR134" i="70"/>
  <c r="DD134" i="70" s="1"/>
  <c r="BQ134" i="70"/>
  <c r="DC134" i="70" s="1"/>
  <c r="BP134" i="70"/>
  <c r="DB134" i="70" s="1"/>
  <c r="BO134" i="70"/>
  <c r="DA134" i="70" s="1"/>
  <c r="BN134" i="70"/>
  <c r="CZ134" i="70" s="1"/>
  <c r="BM134" i="70"/>
  <c r="CY134" i="70" s="1"/>
  <c r="BL134" i="70"/>
  <c r="CX134" i="70" s="1"/>
  <c r="BK134" i="70"/>
  <c r="CW134" i="70" s="1"/>
  <c r="BJ134" i="70"/>
  <c r="CV134" i="70" s="1"/>
  <c r="BI134" i="70"/>
  <c r="CU134" i="70" s="1"/>
  <c r="BH134" i="70"/>
  <c r="CT134" i="70" s="1"/>
  <c r="BG134" i="70"/>
  <c r="CS134" i="70" s="1"/>
  <c r="BF134" i="70"/>
  <c r="CR134" i="70" s="1"/>
  <c r="BE134" i="70"/>
  <c r="CQ134" i="70" s="1"/>
  <c r="BD134" i="70"/>
  <c r="CP134" i="70" s="1"/>
  <c r="BC134" i="70"/>
  <c r="CO134" i="70" s="1"/>
  <c r="BB134" i="70"/>
  <c r="CN134" i="70" s="1"/>
  <c r="AP134" i="70"/>
  <c r="AY134" i="70" s="1"/>
  <c r="J134" i="70"/>
  <c r="CL133" i="70"/>
  <c r="DX133" i="70" s="1"/>
  <c r="CK133" i="70"/>
  <c r="DW133" i="70" s="1"/>
  <c r="CJ133" i="70"/>
  <c r="DV133" i="70" s="1"/>
  <c r="CI133" i="70"/>
  <c r="DU133" i="70" s="1"/>
  <c r="CH133" i="70"/>
  <c r="DT133" i="70" s="1"/>
  <c r="CG133" i="70"/>
  <c r="DS133" i="70" s="1"/>
  <c r="CE133" i="70"/>
  <c r="DQ133" i="70" s="1"/>
  <c r="CD133" i="70"/>
  <c r="DP133" i="70" s="1"/>
  <c r="CC133" i="70"/>
  <c r="DO133" i="70" s="1"/>
  <c r="CB133" i="70"/>
  <c r="DN133" i="70" s="1"/>
  <c r="CA133" i="70"/>
  <c r="DM133" i="70" s="1"/>
  <c r="BZ133" i="70"/>
  <c r="DL133" i="70" s="1"/>
  <c r="BY133" i="70"/>
  <c r="DK133" i="70" s="1"/>
  <c r="BX133" i="70"/>
  <c r="DJ133" i="70" s="1"/>
  <c r="BW133" i="70"/>
  <c r="DI133" i="70" s="1"/>
  <c r="BV133" i="70"/>
  <c r="DH133" i="70" s="1"/>
  <c r="BU133" i="70"/>
  <c r="DG133" i="70" s="1"/>
  <c r="BT133" i="70"/>
  <c r="DF133" i="70" s="1"/>
  <c r="BS133" i="70"/>
  <c r="DE133" i="70" s="1"/>
  <c r="BR133" i="70"/>
  <c r="DD133" i="70" s="1"/>
  <c r="BQ133" i="70"/>
  <c r="DC133" i="70" s="1"/>
  <c r="BP133" i="70"/>
  <c r="DB133" i="70" s="1"/>
  <c r="BO133" i="70"/>
  <c r="DA133" i="70" s="1"/>
  <c r="BN133" i="70"/>
  <c r="CZ133" i="70" s="1"/>
  <c r="BM133" i="70"/>
  <c r="CY133" i="70" s="1"/>
  <c r="BL133" i="70"/>
  <c r="CX133" i="70" s="1"/>
  <c r="BK133" i="70"/>
  <c r="CW133" i="70" s="1"/>
  <c r="BJ133" i="70"/>
  <c r="CV133" i="70" s="1"/>
  <c r="BI133" i="70"/>
  <c r="CU133" i="70" s="1"/>
  <c r="BH133" i="70"/>
  <c r="CT133" i="70" s="1"/>
  <c r="BG133" i="70"/>
  <c r="CS133" i="70" s="1"/>
  <c r="BF133" i="70"/>
  <c r="CR133" i="70" s="1"/>
  <c r="BE133" i="70"/>
  <c r="CQ133" i="70" s="1"/>
  <c r="BD133" i="70"/>
  <c r="CP133" i="70" s="1"/>
  <c r="BC133" i="70"/>
  <c r="CO133" i="70" s="1"/>
  <c r="BB133" i="70"/>
  <c r="CN133" i="70" s="1"/>
  <c r="AP133" i="70"/>
  <c r="AY133" i="70" s="1"/>
  <c r="J133" i="70"/>
  <c r="CL132" i="70"/>
  <c r="DX132" i="70" s="1"/>
  <c r="CK132" i="70"/>
  <c r="DW132" i="70" s="1"/>
  <c r="CJ132" i="70"/>
  <c r="DV132" i="70" s="1"/>
  <c r="CI132" i="70"/>
  <c r="DU132" i="70" s="1"/>
  <c r="CH132" i="70"/>
  <c r="DT132" i="70" s="1"/>
  <c r="CG132" i="70"/>
  <c r="DS132" i="70" s="1"/>
  <c r="CE132" i="70"/>
  <c r="DQ132" i="70" s="1"/>
  <c r="CD132" i="70"/>
  <c r="DP132" i="70" s="1"/>
  <c r="CC132" i="70"/>
  <c r="DO132" i="70" s="1"/>
  <c r="CB132" i="70"/>
  <c r="DN132" i="70" s="1"/>
  <c r="CA132" i="70"/>
  <c r="DM132" i="70" s="1"/>
  <c r="BZ132" i="70"/>
  <c r="DL132" i="70" s="1"/>
  <c r="BY132" i="70"/>
  <c r="DK132" i="70" s="1"/>
  <c r="BX132" i="70"/>
  <c r="DJ132" i="70" s="1"/>
  <c r="BW132" i="70"/>
  <c r="DI132" i="70" s="1"/>
  <c r="BV132" i="70"/>
  <c r="DH132" i="70" s="1"/>
  <c r="BU132" i="70"/>
  <c r="DG132" i="70" s="1"/>
  <c r="BT132" i="70"/>
  <c r="DF132" i="70" s="1"/>
  <c r="BS132" i="70"/>
  <c r="DE132" i="70" s="1"/>
  <c r="BR132" i="70"/>
  <c r="DD132" i="70" s="1"/>
  <c r="BQ132" i="70"/>
  <c r="DC132" i="70" s="1"/>
  <c r="BP132" i="70"/>
  <c r="DB132" i="70" s="1"/>
  <c r="BO132" i="70"/>
  <c r="DA132" i="70" s="1"/>
  <c r="BN132" i="70"/>
  <c r="CZ132" i="70" s="1"/>
  <c r="BM132" i="70"/>
  <c r="CY132" i="70" s="1"/>
  <c r="BL132" i="70"/>
  <c r="CX132" i="70" s="1"/>
  <c r="BK132" i="70"/>
  <c r="CW132" i="70" s="1"/>
  <c r="BJ132" i="70"/>
  <c r="CV132" i="70" s="1"/>
  <c r="BI132" i="70"/>
  <c r="CU132" i="70" s="1"/>
  <c r="BH132" i="70"/>
  <c r="CT132" i="70" s="1"/>
  <c r="BG132" i="70"/>
  <c r="CS132" i="70" s="1"/>
  <c r="BF132" i="70"/>
  <c r="CR132" i="70" s="1"/>
  <c r="BE132" i="70"/>
  <c r="CQ132" i="70" s="1"/>
  <c r="BD132" i="70"/>
  <c r="CP132" i="70" s="1"/>
  <c r="BC132" i="70"/>
  <c r="CO132" i="70" s="1"/>
  <c r="BB132" i="70"/>
  <c r="CN132" i="70" s="1"/>
  <c r="AP132" i="70"/>
  <c r="AY132" i="70" s="1"/>
  <c r="J132" i="70"/>
  <c r="CL131" i="70"/>
  <c r="DX131" i="70" s="1"/>
  <c r="CK131" i="70"/>
  <c r="DW131" i="70" s="1"/>
  <c r="CJ131" i="70"/>
  <c r="DV131" i="70" s="1"/>
  <c r="CI131" i="70"/>
  <c r="DU131" i="70" s="1"/>
  <c r="CH131" i="70"/>
  <c r="DT131" i="70" s="1"/>
  <c r="CG131" i="70"/>
  <c r="DS131" i="70" s="1"/>
  <c r="CE131" i="70"/>
  <c r="DQ131" i="70" s="1"/>
  <c r="CD131" i="70"/>
  <c r="DP131" i="70" s="1"/>
  <c r="CC131" i="70"/>
  <c r="DO131" i="70" s="1"/>
  <c r="CB131" i="70"/>
  <c r="DN131" i="70" s="1"/>
  <c r="CA131" i="70"/>
  <c r="DM131" i="70" s="1"/>
  <c r="BZ131" i="70"/>
  <c r="DL131" i="70" s="1"/>
  <c r="BY131" i="70"/>
  <c r="DK131" i="70" s="1"/>
  <c r="BX131" i="70"/>
  <c r="DJ131" i="70" s="1"/>
  <c r="BW131" i="70"/>
  <c r="DI131" i="70" s="1"/>
  <c r="BV131" i="70"/>
  <c r="DH131" i="70" s="1"/>
  <c r="BU131" i="70"/>
  <c r="DG131" i="70" s="1"/>
  <c r="BT131" i="70"/>
  <c r="DF131" i="70" s="1"/>
  <c r="BS131" i="70"/>
  <c r="DE131" i="70" s="1"/>
  <c r="BR131" i="70"/>
  <c r="DD131" i="70" s="1"/>
  <c r="BQ131" i="70"/>
  <c r="DC131" i="70" s="1"/>
  <c r="BP131" i="70"/>
  <c r="DB131" i="70" s="1"/>
  <c r="BO131" i="70"/>
  <c r="DA131" i="70" s="1"/>
  <c r="BN131" i="70"/>
  <c r="CZ131" i="70" s="1"/>
  <c r="BM131" i="70"/>
  <c r="CY131" i="70" s="1"/>
  <c r="BL131" i="70"/>
  <c r="CX131" i="70" s="1"/>
  <c r="BK131" i="70"/>
  <c r="CW131" i="70" s="1"/>
  <c r="BJ131" i="70"/>
  <c r="CV131" i="70" s="1"/>
  <c r="BI131" i="70"/>
  <c r="CU131" i="70" s="1"/>
  <c r="BH131" i="70"/>
  <c r="CT131" i="70" s="1"/>
  <c r="BG131" i="70"/>
  <c r="CS131" i="70" s="1"/>
  <c r="BF131" i="70"/>
  <c r="CR131" i="70" s="1"/>
  <c r="BE131" i="70"/>
  <c r="CQ131" i="70" s="1"/>
  <c r="BD131" i="70"/>
  <c r="CP131" i="70" s="1"/>
  <c r="BC131" i="70"/>
  <c r="CO131" i="70" s="1"/>
  <c r="BB131" i="70"/>
  <c r="CN131" i="70" s="1"/>
  <c r="AP131" i="70"/>
  <c r="AY131" i="70" s="1"/>
  <c r="J131" i="70"/>
  <c r="CL130" i="70"/>
  <c r="DX130" i="70" s="1"/>
  <c r="CK130" i="70"/>
  <c r="DW130" i="70" s="1"/>
  <c r="CJ130" i="70"/>
  <c r="DV130" i="70" s="1"/>
  <c r="CI130" i="70"/>
  <c r="DU130" i="70" s="1"/>
  <c r="CH130" i="70"/>
  <c r="DT130" i="70" s="1"/>
  <c r="CG130" i="70"/>
  <c r="DS130" i="70" s="1"/>
  <c r="CE130" i="70"/>
  <c r="DQ130" i="70" s="1"/>
  <c r="CD130" i="70"/>
  <c r="DP130" i="70" s="1"/>
  <c r="CC130" i="70"/>
  <c r="DO130" i="70" s="1"/>
  <c r="CB130" i="70"/>
  <c r="DN130" i="70" s="1"/>
  <c r="CA130" i="70"/>
  <c r="DM130" i="70" s="1"/>
  <c r="BZ130" i="70"/>
  <c r="DL130" i="70" s="1"/>
  <c r="BY130" i="70"/>
  <c r="DK130" i="70" s="1"/>
  <c r="BX130" i="70"/>
  <c r="DJ130" i="70" s="1"/>
  <c r="BW130" i="70"/>
  <c r="DI130" i="70" s="1"/>
  <c r="BV130" i="70"/>
  <c r="DH130" i="70" s="1"/>
  <c r="BU130" i="70"/>
  <c r="DG130" i="70" s="1"/>
  <c r="BT130" i="70"/>
  <c r="DF130" i="70" s="1"/>
  <c r="BS130" i="70"/>
  <c r="DE130" i="70" s="1"/>
  <c r="BR130" i="70"/>
  <c r="DD130" i="70" s="1"/>
  <c r="BQ130" i="70"/>
  <c r="DC130" i="70" s="1"/>
  <c r="BP130" i="70"/>
  <c r="DB130" i="70" s="1"/>
  <c r="BO130" i="70"/>
  <c r="DA130" i="70" s="1"/>
  <c r="BN130" i="70"/>
  <c r="CZ130" i="70" s="1"/>
  <c r="BM130" i="70"/>
  <c r="CY130" i="70" s="1"/>
  <c r="BL130" i="70"/>
  <c r="CX130" i="70" s="1"/>
  <c r="BK130" i="70"/>
  <c r="CW130" i="70" s="1"/>
  <c r="BJ130" i="70"/>
  <c r="CV130" i="70" s="1"/>
  <c r="BI130" i="70"/>
  <c r="CU130" i="70" s="1"/>
  <c r="BH130" i="70"/>
  <c r="CT130" i="70" s="1"/>
  <c r="BG130" i="70"/>
  <c r="CS130" i="70" s="1"/>
  <c r="BF130" i="70"/>
  <c r="CR130" i="70" s="1"/>
  <c r="BE130" i="70"/>
  <c r="CQ130" i="70" s="1"/>
  <c r="BD130" i="70"/>
  <c r="CP130" i="70" s="1"/>
  <c r="BC130" i="70"/>
  <c r="CO130" i="70" s="1"/>
  <c r="BB130" i="70"/>
  <c r="CN130" i="70" s="1"/>
  <c r="AP130" i="70"/>
  <c r="AY130" i="70" s="1"/>
  <c r="J130" i="70"/>
  <c r="CL129" i="70"/>
  <c r="DX129" i="70" s="1"/>
  <c r="CK129" i="70"/>
  <c r="DW129" i="70" s="1"/>
  <c r="CJ129" i="70"/>
  <c r="DV129" i="70" s="1"/>
  <c r="CI129" i="70"/>
  <c r="DU129" i="70" s="1"/>
  <c r="CH129" i="70"/>
  <c r="DT129" i="70" s="1"/>
  <c r="CG129" i="70"/>
  <c r="DS129" i="70" s="1"/>
  <c r="CE129" i="70"/>
  <c r="DQ129" i="70" s="1"/>
  <c r="CD129" i="70"/>
  <c r="DP129" i="70" s="1"/>
  <c r="CC129" i="70"/>
  <c r="DO129" i="70" s="1"/>
  <c r="CB129" i="70"/>
  <c r="DN129" i="70" s="1"/>
  <c r="CA129" i="70"/>
  <c r="DM129" i="70" s="1"/>
  <c r="BZ129" i="70"/>
  <c r="DL129" i="70" s="1"/>
  <c r="BY129" i="70"/>
  <c r="DK129" i="70" s="1"/>
  <c r="BX129" i="70"/>
  <c r="DJ129" i="70" s="1"/>
  <c r="BW129" i="70"/>
  <c r="DI129" i="70" s="1"/>
  <c r="BV129" i="70"/>
  <c r="DH129" i="70" s="1"/>
  <c r="BU129" i="70"/>
  <c r="DG129" i="70" s="1"/>
  <c r="BT129" i="70"/>
  <c r="DF129" i="70" s="1"/>
  <c r="BS129" i="70"/>
  <c r="DE129" i="70" s="1"/>
  <c r="BR129" i="70"/>
  <c r="DD129" i="70" s="1"/>
  <c r="BQ129" i="70"/>
  <c r="DC129" i="70" s="1"/>
  <c r="BP129" i="70"/>
  <c r="DB129" i="70" s="1"/>
  <c r="BO129" i="70"/>
  <c r="DA129" i="70" s="1"/>
  <c r="BN129" i="70"/>
  <c r="CZ129" i="70" s="1"/>
  <c r="BM129" i="70"/>
  <c r="CY129" i="70" s="1"/>
  <c r="BL129" i="70"/>
  <c r="CX129" i="70" s="1"/>
  <c r="BK129" i="70"/>
  <c r="CW129" i="70" s="1"/>
  <c r="BJ129" i="70"/>
  <c r="CV129" i="70" s="1"/>
  <c r="BI129" i="70"/>
  <c r="CU129" i="70" s="1"/>
  <c r="BH129" i="70"/>
  <c r="CT129" i="70" s="1"/>
  <c r="BG129" i="70"/>
  <c r="CS129" i="70" s="1"/>
  <c r="BF129" i="70"/>
  <c r="CR129" i="70" s="1"/>
  <c r="BE129" i="70"/>
  <c r="CQ129" i="70" s="1"/>
  <c r="BD129" i="70"/>
  <c r="CP129" i="70" s="1"/>
  <c r="BC129" i="70"/>
  <c r="CO129" i="70" s="1"/>
  <c r="BB129" i="70"/>
  <c r="CN129" i="70" s="1"/>
  <c r="AP129" i="70"/>
  <c r="AY129" i="70" s="1"/>
  <c r="J129" i="70"/>
  <c r="CL128" i="70"/>
  <c r="DX128" i="70" s="1"/>
  <c r="CK128" i="70"/>
  <c r="DW128" i="70" s="1"/>
  <c r="CJ128" i="70"/>
  <c r="DV128" i="70" s="1"/>
  <c r="CI128" i="70"/>
  <c r="DU128" i="70" s="1"/>
  <c r="CH128" i="70"/>
  <c r="DT128" i="70" s="1"/>
  <c r="CG128" i="70"/>
  <c r="DS128" i="70" s="1"/>
  <c r="CE128" i="70"/>
  <c r="DQ128" i="70" s="1"/>
  <c r="CD128" i="70"/>
  <c r="DP128" i="70" s="1"/>
  <c r="CC128" i="70"/>
  <c r="DO128" i="70" s="1"/>
  <c r="CB128" i="70"/>
  <c r="DN128" i="70" s="1"/>
  <c r="CA128" i="70"/>
  <c r="DM128" i="70" s="1"/>
  <c r="BZ128" i="70"/>
  <c r="DL128" i="70" s="1"/>
  <c r="BY128" i="70"/>
  <c r="DK128" i="70" s="1"/>
  <c r="BX128" i="70"/>
  <c r="DJ128" i="70" s="1"/>
  <c r="BW128" i="70"/>
  <c r="DI128" i="70" s="1"/>
  <c r="BV128" i="70"/>
  <c r="DH128" i="70" s="1"/>
  <c r="BU128" i="70"/>
  <c r="DG128" i="70" s="1"/>
  <c r="BT128" i="70"/>
  <c r="DF128" i="70" s="1"/>
  <c r="BS128" i="70"/>
  <c r="DE128" i="70" s="1"/>
  <c r="BR128" i="70"/>
  <c r="DD128" i="70" s="1"/>
  <c r="BQ128" i="70"/>
  <c r="DC128" i="70" s="1"/>
  <c r="BP128" i="70"/>
  <c r="DB128" i="70" s="1"/>
  <c r="BO128" i="70"/>
  <c r="DA128" i="70" s="1"/>
  <c r="BN128" i="70"/>
  <c r="CZ128" i="70" s="1"/>
  <c r="BM128" i="70"/>
  <c r="CY128" i="70" s="1"/>
  <c r="BL128" i="70"/>
  <c r="CX128" i="70" s="1"/>
  <c r="BK128" i="70"/>
  <c r="CW128" i="70" s="1"/>
  <c r="BJ128" i="70"/>
  <c r="CV128" i="70" s="1"/>
  <c r="BI128" i="70"/>
  <c r="CU128" i="70" s="1"/>
  <c r="BH128" i="70"/>
  <c r="CT128" i="70" s="1"/>
  <c r="BG128" i="70"/>
  <c r="CS128" i="70" s="1"/>
  <c r="BF128" i="70"/>
  <c r="CR128" i="70" s="1"/>
  <c r="BE128" i="70"/>
  <c r="CQ128" i="70" s="1"/>
  <c r="BD128" i="70"/>
  <c r="CP128" i="70" s="1"/>
  <c r="BC128" i="70"/>
  <c r="CO128" i="70" s="1"/>
  <c r="BB128" i="70"/>
  <c r="CN128" i="70" s="1"/>
  <c r="AP128" i="70"/>
  <c r="AY128" i="70" s="1"/>
  <c r="J128" i="70"/>
  <c r="CL127" i="70"/>
  <c r="DX127" i="70" s="1"/>
  <c r="CK127" i="70"/>
  <c r="DW127" i="70" s="1"/>
  <c r="CJ127" i="70"/>
  <c r="DV127" i="70" s="1"/>
  <c r="CI127" i="70"/>
  <c r="DU127" i="70" s="1"/>
  <c r="CH127" i="70"/>
  <c r="DT127" i="70" s="1"/>
  <c r="CG127" i="70"/>
  <c r="DS127" i="70" s="1"/>
  <c r="CE127" i="70"/>
  <c r="DQ127" i="70" s="1"/>
  <c r="CD127" i="70"/>
  <c r="DP127" i="70" s="1"/>
  <c r="CC127" i="70"/>
  <c r="DO127" i="70" s="1"/>
  <c r="CB127" i="70"/>
  <c r="DN127" i="70" s="1"/>
  <c r="CA127" i="70"/>
  <c r="DM127" i="70" s="1"/>
  <c r="BZ127" i="70"/>
  <c r="DL127" i="70" s="1"/>
  <c r="BY127" i="70"/>
  <c r="DK127" i="70" s="1"/>
  <c r="BX127" i="70"/>
  <c r="DJ127" i="70" s="1"/>
  <c r="BW127" i="70"/>
  <c r="DI127" i="70" s="1"/>
  <c r="BV127" i="70"/>
  <c r="DH127" i="70" s="1"/>
  <c r="BU127" i="70"/>
  <c r="DG127" i="70" s="1"/>
  <c r="BT127" i="70"/>
  <c r="DF127" i="70" s="1"/>
  <c r="BS127" i="70"/>
  <c r="DE127" i="70" s="1"/>
  <c r="BR127" i="70"/>
  <c r="DD127" i="70" s="1"/>
  <c r="BQ127" i="70"/>
  <c r="DC127" i="70" s="1"/>
  <c r="BP127" i="70"/>
  <c r="DB127" i="70" s="1"/>
  <c r="BO127" i="70"/>
  <c r="DA127" i="70" s="1"/>
  <c r="BN127" i="70"/>
  <c r="CZ127" i="70" s="1"/>
  <c r="BM127" i="70"/>
  <c r="CY127" i="70" s="1"/>
  <c r="BL127" i="70"/>
  <c r="CX127" i="70" s="1"/>
  <c r="BK127" i="70"/>
  <c r="CW127" i="70" s="1"/>
  <c r="BJ127" i="70"/>
  <c r="CV127" i="70" s="1"/>
  <c r="BI127" i="70"/>
  <c r="CU127" i="70" s="1"/>
  <c r="BH127" i="70"/>
  <c r="CT127" i="70" s="1"/>
  <c r="BG127" i="70"/>
  <c r="CS127" i="70" s="1"/>
  <c r="BF127" i="70"/>
  <c r="CR127" i="70" s="1"/>
  <c r="BE127" i="70"/>
  <c r="CQ127" i="70" s="1"/>
  <c r="BD127" i="70"/>
  <c r="CP127" i="70" s="1"/>
  <c r="BC127" i="70"/>
  <c r="CO127" i="70" s="1"/>
  <c r="BB127" i="70"/>
  <c r="CN127" i="70" s="1"/>
  <c r="AP127" i="70"/>
  <c r="AY127" i="70" s="1"/>
  <c r="J127" i="70"/>
  <c r="CL126" i="70"/>
  <c r="DX126" i="70" s="1"/>
  <c r="CK126" i="70"/>
  <c r="DW126" i="70" s="1"/>
  <c r="CJ126" i="70"/>
  <c r="DV126" i="70" s="1"/>
  <c r="CI126" i="70"/>
  <c r="DU126" i="70" s="1"/>
  <c r="CH126" i="70"/>
  <c r="DT126" i="70" s="1"/>
  <c r="CG126" i="70"/>
  <c r="DS126" i="70" s="1"/>
  <c r="CE126" i="70"/>
  <c r="DQ126" i="70" s="1"/>
  <c r="CD126" i="70"/>
  <c r="DP126" i="70" s="1"/>
  <c r="CC126" i="70"/>
  <c r="DO126" i="70" s="1"/>
  <c r="CB126" i="70"/>
  <c r="DN126" i="70" s="1"/>
  <c r="CA126" i="70"/>
  <c r="DM126" i="70" s="1"/>
  <c r="BZ126" i="70"/>
  <c r="DL126" i="70" s="1"/>
  <c r="BY126" i="70"/>
  <c r="DK126" i="70" s="1"/>
  <c r="BX126" i="70"/>
  <c r="DJ126" i="70" s="1"/>
  <c r="BW126" i="70"/>
  <c r="DI126" i="70" s="1"/>
  <c r="BV126" i="70"/>
  <c r="DH126" i="70" s="1"/>
  <c r="BU126" i="70"/>
  <c r="DG126" i="70" s="1"/>
  <c r="BT126" i="70"/>
  <c r="DF126" i="70" s="1"/>
  <c r="BS126" i="70"/>
  <c r="DE126" i="70" s="1"/>
  <c r="BR126" i="70"/>
  <c r="DD126" i="70" s="1"/>
  <c r="BQ126" i="70"/>
  <c r="DC126" i="70" s="1"/>
  <c r="BP126" i="70"/>
  <c r="DB126" i="70" s="1"/>
  <c r="BO126" i="70"/>
  <c r="DA126" i="70" s="1"/>
  <c r="BN126" i="70"/>
  <c r="CZ126" i="70" s="1"/>
  <c r="BM126" i="70"/>
  <c r="CY126" i="70" s="1"/>
  <c r="BL126" i="70"/>
  <c r="CX126" i="70" s="1"/>
  <c r="BK126" i="70"/>
  <c r="CW126" i="70" s="1"/>
  <c r="BJ126" i="70"/>
  <c r="CV126" i="70" s="1"/>
  <c r="BI126" i="70"/>
  <c r="CU126" i="70" s="1"/>
  <c r="BH126" i="70"/>
  <c r="CT126" i="70" s="1"/>
  <c r="BG126" i="70"/>
  <c r="CS126" i="70" s="1"/>
  <c r="BF126" i="70"/>
  <c r="CR126" i="70" s="1"/>
  <c r="BE126" i="70"/>
  <c r="CQ126" i="70" s="1"/>
  <c r="BD126" i="70"/>
  <c r="CP126" i="70" s="1"/>
  <c r="BC126" i="70"/>
  <c r="CO126" i="70" s="1"/>
  <c r="BB126" i="70"/>
  <c r="CN126" i="70" s="1"/>
  <c r="AP126" i="70"/>
  <c r="AY126" i="70" s="1"/>
  <c r="J126" i="70"/>
  <c r="CL125" i="70"/>
  <c r="DX125" i="70" s="1"/>
  <c r="CK125" i="70"/>
  <c r="DW125" i="70" s="1"/>
  <c r="CJ125" i="70"/>
  <c r="DV125" i="70" s="1"/>
  <c r="CI125" i="70"/>
  <c r="DU125" i="70" s="1"/>
  <c r="CH125" i="70"/>
  <c r="DT125" i="70" s="1"/>
  <c r="CG125" i="70"/>
  <c r="DS125" i="70" s="1"/>
  <c r="CE125" i="70"/>
  <c r="DQ125" i="70" s="1"/>
  <c r="CD125" i="70"/>
  <c r="DP125" i="70" s="1"/>
  <c r="CC125" i="70"/>
  <c r="DO125" i="70" s="1"/>
  <c r="CB125" i="70"/>
  <c r="DN125" i="70" s="1"/>
  <c r="CA125" i="70"/>
  <c r="DM125" i="70" s="1"/>
  <c r="BZ125" i="70"/>
  <c r="DL125" i="70" s="1"/>
  <c r="BY125" i="70"/>
  <c r="DK125" i="70" s="1"/>
  <c r="BX125" i="70"/>
  <c r="DJ125" i="70" s="1"/>
  <c r="BW125" i="70"/>
  <c r="DI125" i="70" s="1"/>
  <c r="BV125" i="70"/>
  <c r="DH125" i="70" s="1"/>
  <c r="BU125" i="70"/>
  <c r="DG125" i="70" s="1"/>
  <c r="BT125" i="70"/>
  <c r="DF125" i="70" s="1"/>
  <c r="BS125" i="70"/>
  <c r="DE125" i="70" s="1"/>
  <c r="BR125" i="70"/>
  <c r="DD125" i="70" s="1"/>
  <c r="BQ125" i="70"/>
  <c r="DC125" i="70" s="1"/>
  <c r="BP125" i="70"/>
  <c r="DB125" i="70" s="1"/>
  <c r="BO125" i="70"/>
  <c r="DA125" i="70" s="1"/>
  <c r="BN125" i="70"/>
  <c r="CZ125" i="70" s="1"/>
  <c r="BM125" i="70"/>
  <c r="CY125" i="70" s="1"/>
  <c r="BL125" i="70"/>
  <c r="CX125" i="70" s="1"/>
  <c r="BK125" i="70"/>
  <c r="CW125" i="70" s="1"/>
  <c r="BJ125" i="70"/>
  <c r="CV125" i="70" s="1"/>
  <c r="BI125" i="70"/>
  <c r="CU125" i="70" s="1"/>
  <c r="BH125" i="70"/>
  <c r="CT125" i="70" s="1"/>
  <c r="BG125" i="70"/>
  <c r="CS125" i="70" s="1"/>
  <c r="BF125" i="70"/>
  <c r="CR125" i="70" s="1"/>
  <c r="BE125" i="70"/>
  <c r="CQ125" i="70" s="1"/>
  <c r="BD125" i="70"/>
  <c r="CP125" i="70" s="1"/>
  <c r="BC125" i="70"/>
  <c r="CO125" i="70" s="1"/>
  <c r="BB125" i="70"/>
  <c r="CN125" i="70" s="1"/>
  <c r="AP125" i="70"/>
  <c r="AY125" i="70" s="1"/>
  <c r="J125" i="70"/>
  <c r="CL124" i="70"/>
  <c r="DX124" i="70" s="1"/>
  <c r="CK124" i="70"/>
  <c r="DW124" i="70" s="1"/>
  <c r="CJ124" i="70"/>
  <c r="DV124" i="70" s="1"/>
  <c r="CI124" i="70"/>
  <c r="DU124" i="70" s="1"/>
  <c r="CH124" i="70"/>
  <c r="DT124" i="70" s="1"/>
  <c r="CG124" i="70"/>
  <c r="DS124" i="70" s="1"/>
  <c r="CE124" i="70"/>
  <c r="DQ124" i="70" s="1"/>
  <c r="CD124" i="70"/>
  <c r="DP124" i="70" s="1"/>
  <c r="CC124" i="70"/>
  <c r="DO124" i="70" s="1"/>
  <c r="CB124" i="70"/>
  <c r="DN124" i="70" s="1"/>
  <c r="CA124" i="70"/>
  <c r="DM124" i="70" s="1"/>
  <c r="BZ124" i="70"/>
  <c r="DL124" i="70" s="1"/>
  <c r="BY124" i="70"/>
  <c r="DK124" i="70" s="1"/>
  <c r="BX124" i="70"/>
  <c r="DJ124" i="70" s="1"/>
  <c r="BW124" i="70"/>
  <c r="DI124" i="70" s="1"/>
  <c r="BV124" i="70"/>
  <c r="DH124" i="70" s="1"/>
  <c r="BU124" i="70"/>
  <c r="DG124" i="70" s="1"/>
  <c r="BT124" i="70"/>
  <c r="DF124" i="70" s="1"/>
  <c r="BS124" i="70"/>
  <c r="DE124" i="70" s="1"/>
  <c r="BR124" i="70"/>
  <c r="DD124" i="70" s="1"/>
  <c r="BQ124" i="70"/>
  <c r="DC124" i="70" s="1"/>
  <c r="BP124" i="70"/>
  <c r="DB124" i="70" s="1"/>
  <c r="BO124" i="70"/>
  <c r="DA124" i="70" s="1"/>
  <c r="BN124" i="70"/>
  <c r="CZ124" i="70" s="1"/>
  <c r="BM124" i="70"/>
  <c r="CY124" i="70" s="1"/>
  <c r="BL124" i="70"/>
  <c r="CX124" i="70" s="1"/>
  <c r="BK124" i="70"/>
  <c r="CW124" i="70" s="1"/>
  <c r="BJ124" i="70"/>
  <c r="CV124" i="70" s="1"/>
  <c r="BI124" i="70"/>
  <c r="CU124" i="70" s="1"/>
  <c r="BH124" i="70"/>
  <c r="CT124" i="70" s="1"/>
  <c r="BG124" i="70"/>
  <c r="CS124" i="70" s="1"/>
  <c r="BF124" i="70"/>
  <c r="CR124" i="70" s="1"/>
  <c r="BE124" i="70"/>
  <c r="CQ124" i="70" s="1"/>
  <c r="BD124" i="70"/>
  <c r="CP124" i="70" s="1"/>
  <c r="BC124" i="70"/>
  <c r="CO124" i="70" s="1"/>
  <c r="BB124" i="70"/>
  <c r="CN124" i="70" s="1"/>
  <c r="AP124" i="70"/>
  <c r="AY124" i="70" s="1"/>
  <c r="J124" i="70"/>
  <c r="CL123" i="70"/>
  <c r="DX123" i="70" s="1"/>
  <c r="CK123" i="70"/>
  <c r="DW123" i="70" s="1"/>
  <c r="CJ123" i="70"/>
  <c r="DV123" i="70" s="1"/>
  <c r="CI123" i="70"/>
  <c r="DU123" i="70" s="1"/>
  <c r="CH123" i="70"/>
  <c r="DT123" i="70" s="1"/>
  <c r="CG123" i="70"/>
  <c r="DS123" i="70" s="1"/>
  <c r="CE123" i="70"/>
  <c r="DQ123" i="70" s="1"/>
  <c r="CD123" i="70"/>
  <c r="DP123" i="70" s="1"/>
  <c r="CC123" i="70"/>
  <c r="DO123" i="70" s="1"/>
  <c r="CB123" i="70"/>
  <c r="DN123" i="70" s="1"/>
  <c r="CA123" i="70"/>
  <c r="DM123" i="70" s="1"/>
  <c r="BZ123" i="70"/>
  <c r="DL123" i="70" s="1"/>
  <c r="BY123" i="70"/>
  <c r="DK123" i="70" s="1"/>
  <c r="BX123" i="70"/>
  <c r="DJ123" i="70" s="1"/>
  <c r="BW123" i="70"/>
  <c r="DI123" i="70" s="1"/>
  <c r="BV123" i="70"/>
  <c r="DH123" i="70" s="1"/>
  <c r="BU123" i="70"/>
  <c r="DG123" i="70" s="1"/>
  <c r="BT123" i="70"/>
  <c r="DF123" i="70" s="1"/>
  <c r="BS123" i="70"/>
  <c r="DE123" i="70" s="1"/>
  <c r="BR123" i="70"/>
  <c r="DD123" i="70" s="1"/>
  <c r="BQ123" i="70"/>
  <c r="DC123" i="70" s="1"/>
  <c r="BP123" i="70"/>
  <c r="DB123" i="70" s="1"/>
  <c r="BO123" i="70"/>
  <c r="DA123" i="70" s="1"/>
  <c r="BN123" i="70"/>
  <c r="CZ123" i="70" s="1"/>
  <c r="BM123" i="70"/>
  <c r="CY123" i="70" s="1"/>
  <c r="BL123" i="70"/>
  <c r="CX123" i="70" s="1"/>
  <c r="BK123" i="70"/>
  <c r="CW123" i="70" s="1"/>
  <c r="BJ123" i="70"/>
  <c r="CV123" i="70" s="1"/>
  <c r="BI123" i="70"/>
  <c r="CU123" i="70" s="1"/>
  <c r="BH123" i="70"/>
  <c r="CT123" i="70" s="1"/>
  <c r="BG123" i="70"/>
  <c r="CS123" i="70" s="1"/>
  <c r="BF123" i="70"/>
  <c r="CR123" i="70" s="1"/>
  <c r="BE123" i="70"/>
  <c r="CQ123" i="70" s="1"/>
  <c r="BD123" i="70"/>
  <c r="CP123" i="70" s="1"/>
  <c r="BC123" i="70"/>
  <c r="CO123" i="70" s="1"/>
  <c r="BB123" i="70"/>
  <c r="CN123" i="70" s="1"/>
  <c r="AP123" i="70"/>
  <c r="AY123" i="70" s="1"/>
  <c r="J123" i="70"/>
  <c r="CL122" i="70"/>
  <c r="DX122" i="70" s="1"/>
  <c r="CK122" i="70"/>
  <c r="DW122" i="70" s="1"/>
  <c r="CJ122" i="70"/>
  <c r="DV122" i="70" s="1"/>
  <c r="CI122" i="70"/>
  <c r="DU122" i="70" s="1"/>
  <c r="CH122" i="70"/>
  <c r="DT122" i="70" s="1"/>
  <c r="CG122" i="70"/>
  <c r="DS122" i="70" s="1"/>
  <c r="CE122" i="70"/>
  <c r="DQ122" i="70" s="1"/>
  <c r="CD122" i="70"/>
  <c r="DP122" i="70" s="1"/>
  <c r="CC122" i="70"/>
  <c r="DO122" i="70" s="1"/>
  <c r="CB122" i="70"/>
  <c r="DN122" i="70" s="1"/>
  <c r="CA122" i="70"/>
  <c r="DM122" i="70" s="1"/>
  <c r="BZ122" i="70"/>
  <c r="DL122" i="70" s="1"/>
  <c r="BY122" i="70"/>
  <c r="DK122" i="70" s="1"/>
  <c r="BX122" i="70"/>
  <c r="DJ122" i="70" s="1"/>
  <c r="BW122" i="70"/>
  <c r="DI122" i="70" s="1"/>
  <c r="BV122" i="70"/>
  <c r="DH122" i="70" s="1"/>
  <c r="BU122" i="70"/>
  <c r="DG122" i="70" s="1"/>
  <c r="BT122" i="70"/>
  <c r="DF122" i="70" s="1"/>
  <c r="BS122" i="70"/>
  <c r="DE122" i="70" s="1"/>
  <c r="BR122" i="70"/>
  <c r="DD122" i="70" s="1"/>
  <c r="BQ122" i="70"/>
  <c r="DC122" i="70" s="1"/>
  <c r="BP122" i="70"/>
  <c r="DB122" i="70" s="1"/>
  <c r="BO122" i="70"/>
  <c r="DA122" i="70" s="1"/>
  <c r="BN122" i="70"/>
  <c r="CZ122" i="70" s="1"/>
  <c r="BM122" i="70"/>
  <c r="CY122" i="70" s="1"/>
  <c r="BL122" i="70"/>
  <c r="CX122" i="70" s="1"/>
  <c r="BK122" i="70"/>
  <c r="CW122" i="70" s="1"/>
  <c r="BJ122" i="70"/>
  <c r="CV122" i="70" s="1"/>
  <c r="BI122" i="70"/>
  <c r="CU122" i="70" s="1"/>
  <c r="BH122" i="70"/>
  <c r="CT122" i="70" s="1"/>
  <c r="BG122" i="70"/>
  <c r="CS122" i="70" s="1"/>
  <c r="BF122" i="70"/>
  <c r="CR122" i="70" s="1"/>
  <c r="BE122" i="70"/>
  <c r="CQ122" i="70" s="1"/>
  <c r="BD122" i="70"/>
  <c r="CP122" i="70" s="1"/>
  <c r="BC122" i="70"/>
  <c r="CO122" i="70" s="1"/>
  <c r="BB122" i="70"/>
  <c r="CN122" i="70" s="1"/>
  <c r="AP122" i="70"/>
  <c r="AY122" i="70" s="1"/>
  <c r="J122" i="70"/>
  <c r="CL121" i="70"/>
  <c r="DX121" i="70" s="1"/>
  <c r="CK121" i="70"/>
  <c r="DW121" i="70" s="1"/>
  <c r="CJ121" i="70"/>
  <c r="DV121" i="70" s="1"/>
  <c r="CI121" i="70"/>
  <c r="DU121" i="70" s="1"/>
  <c r="CH121" i="70"/>
  <c r="DT121" i="70" s="1"/>
  <c r="CG121" i="70"/>
  <c r="DS121" i="70" s="1"/>
  <c r="CE121" i="70"/>
  <c r="DQ121" i="70" s="1"/>
  <c r="CD121" i="70"/>
  <c r="DP121" i="70" s="1"/>
  <c r="CC121" i="70"/>
  <c r="DO121" i="70" s="1"/>
  <c r="CB121" i="70"/>
  <c r="DN121" i="70" s="1"/>
  <c r="CA121" i="70"/>
  <c r="DM121" i="70" s="1"/>
  <c r="BZ121" i="70"/>
  <c r="DL121" i="70" s="1"/>
  <c r="BY121" i="70"/>
  <c r="DK121" i="70" s="1"/>
  <c r="BX121" i="70"/>
  <c r="DJ121" i="70" s="1"/>
  <c r="BW121" i="70"/>
  <c r="DI121" i="70" s="1"/>
  <c r="BV121" i="70"/>
  <c r="DH121" i="70" s="1"/>
  <c r="BU121" i="70"/>
  <c r="DG121" i="70" s="1"/>
  <c r="BT121" i="70"/>
  <c r="DF121" i="70" s="1"/>
  <c r="BS121" i="70"/>
  <c r="DE121" i="70" s="1"/>
  <c r="BR121" i="70"/>
  <c r="DD121" i="70" s="1"/>
  <c r="BQ121" i="70"/>
  <c r="DC121" i="70" s="1"/>
  <c r="BP121" i="70"/>
  <c r="DB121" i="70" s="1"/>
  <c r="BO121" i="70"/>
  <c r="DA121" i="70" s="1"/>
  <c r="BN121" i="70"/>
  <c r="CZ121" i="70" s="1"/>
  <c r="BM121" i="70"/>
  <c r="CY121" i="70" s="1"/>
  <c r="BL121" i="70"/>
  <c r="CX121" i="70" s="1"/>
  <c r="BK121" i="70"/>
  <c r="CW121" i="70" s="1"/>
  <c r="BJ121" i="70"/>
  <c r="CV121" i="70" s="1"/>
  <c r="BI121" i="70"/>
  <c r="CU121" i="70" s="1"/>
  <c r="BH121" i="70"/>
  <c r="CT121" i="70" s="1"/>
  <c r="BG121" i="70"/>
  <c r="CS121" i="70" s="1"/>
  <c r="BF121" i="70"/>
  <c r="CR121" i="70" s="1"/>
  <c r="BE121" i="70"/>
  <c r="CQ121" i="70" s="1"/>
  <c r="BD121" i="70"/>
  <c r="CP121" i="70" s="1"/>
  <c r="BC121" i="70"/>
  <c r="CO121" i="70" s="1"/>
  <c r="BB121" i="70"/>
  <c r="CN121" i="70" s="1"/>
  <c r="AP121" i="70"/>
  <c r="AY121" i="70" s="1"/>
  <c r="J121" i="70"/>
  <c r="CL120" i="70"/>
  <c r="DX120" i="70" s="1"/>
  <c r="CK120" i="70"/>
  <c r="DW120" i="70" s="1"/>
  <c r="CJ120" i="70"/>
  <c r="DV120" i="70" s="1"/>
  <c r="CI120" i="70"/>
  <c r="DU120" i="70" s="1"/>
  <c r="CH120" i="70"/>
  <c r="DT120" i="70" s="1"/>
  <c r="CG120" i="70"/>
  <c r="DS120" i="70" s="1"/>
  <c r="CE120" i="70"/>
  <c r="DQ120" i="70" s="1"/>
  <c r="CD120" i="70"/>
  <c r="DP120" i="70" s="1"/>
  <c r="CC120" i="70"/>
  <c r="DO120" i="70" s="1"/>
  <c r="CB120" i="70"/>
  <c r="DN120" i="70" s="1"/>
  <c r="CA120" i="70"/>
  <c r="DM120" i="70" s="1"/>
  <c r="BZ120" i="70"/>
  <c r="DL120" i="70" s="1"/>
  <c r="BY120" i="70"/>
  <c r="DK120" i="70" s="1"/>
  <c r="BX120" i="70"/>
  <c r="DJ120" i="70" s="1"/>
  <c r="BW120" i="70"/>
  <c r="DI120" i="70" s="1"/>
  <c r="BV120" i="70"/>
  <c r="DH120" i="70" s="1"/>
  <c r="BU120" i="70"/>
  <c r="DG120" i="70" s="1"/>
  <c r="BT120" i="70"/>
  <c r="DF120" i="70" s="1"/>
  <c r="BS120" i="70"/>
  <c r="DE120" i="70" s="1"/>
  <c r="BR120" i="70"/>
  <c r="DD120" i="70" s="1"/>
  <c r="BQ120" i="70"/>
  <c r="DC120" i="70" s="1"/>
  <c r="BP120" i="70"/>
  <c r="DB120" i="70" s="1"/>
  <c r="BO120" i="70"/>
  <c r="DA120" i="70" s="1"/>
  <c r="BN120" i="70"/>
  <c r="CZ120" i="70" s="1"/>
  <c r="BM120" i="70"/>
  <c r="CY120" i="70" s="1"/>
  <c r="BL120" i="70"/>
  <c r="CX120" i="70" s="1"/>
  <c r="BK120" i="70"/>
  <c r="CW120" i="70" s="1"/>
  <c r="BJ120" i="70"/>
  <c r="CV120" i="70" s="1"/>
  <c r="BI120" i="70"/>
  <c r="CU120" i="70" s="1"/>
  <c r="BH120" i="70"/>
  <c r="CT120" i="70" s="1"/>
  <c r="BG120" i="70"/>
  <c r="CS120" i="70" s="1"/>
  <c r="BF120" i="70"/>
  <c r="CR120" i="70" s="1"/>
  <c r="BE120" i="70"/>
  <c r="CQ120" i="70" s="1"/>
  <c r="BD120" i="70"/>
  <c r="CP120" i="70" s="1"/>
  <c r="BC120" i="70"/>
  <c r="CO120" i="70" s="1"/>
  <c r="BB120" i="70"/>
  <c r="CN120" i="70" s="1"/>
  <c r="AP120" i="70"/>
  <c r="AY120" i="70" s="1"/>
  <c r="J120" i="70"/>
  <c r="CL119" i="70"/>
  <c r="DX119" i="70" s="1"/>
  <c r="CK119" i="70"/>
  <c r="DW119" i="70" s="1"/>
  <c r="CJ119" i="70"/>
  <c r="DV119" i="70" s="1"/>
  <c r="CI119" i="70"/>
  <c r="DU119" i="70" s="1"/>
  <c r="CH119" i="70"/>
  <c r="DT119" i="70" s="1"/>
  <c r="CG119" i="70"/>
  <c r="DS119" i="70" s="1"/>
  <c r="CE119" i="70"/>
  <c r="DQ119" i="70" s="1"/>
  <c r="CD119" i="70"/>
  <c r="DP119" i="70" s="1"/>
  <c r="CC119" i="70"/>
  <c r="DO119" i="70" s="1"/>
  <c r="CB119" i="70"/>
  <c r="DN119" i="70" s="1"/>
  <c r="CA119" i="70"/>
  <c r="DM119" i="70" s="1"/>
  <c r="BZ119" i="70"/>
  <c r="DL119" i="70" s="1"/>
  <c r="BY119" i="70"/>
  <c r="DK119" i="70" s="1"/>
  <c r="BX119" i="70"/>
  <c r="DJ119" i="70" s="1"/>
  <c r="BW119" i="70"/>
  <c r="DI119" i="70" s="1"/>
  <c r="BV119" i="70"/>
  <c r="DH119" i="70" s="1"/>
  <c r="BU119" i="70"/>
  <c r="DG119" i="70" s="1"/>
  <c r="BT119" i="70"/>
  <c r="DF119" i="70" s="1"/>
  <c r="BS119" i="70"/>
  <c r="DE119" i="70" s="1"/>
  <c r="BR119" i="70"/>
  <c r="DD119" i="70" s="1"/>
  <c r="BQ119" i="70"/>
  <c r="DC119" i="70" s="1"/>
  <c r="BP119" i="70"/>
  <c r="DB119" i="70" s="1"/>
  <c r="BO119" i="70"/>
  <c r="DA119" i="70" s="1"/>
  <c r="BN119" i="70"/>
  <c r="CZ119" i="70" s="1"/>
  <c r="BM119" i="70"/>
  <c r="CY119" i="70" s="1"/>
  <c r="BL119" i="70"/>
  <c r="CX119" i="70" s="1"/>
  <c r="BK119" i="70"/>
  <c r="CW119" i="70" s="1"/>
  <c r="BJ119" i="70"/>
  <c r="CV119" i="70" s="1"/>
  <c r="BI119" i="70"/>
  <c r="CU119" i="70" s="1"/>
  <c r="BH119" i="70"/>
  <c r="CT119" i="70" s="1"/>
  <c r="BG119" i="70"/>
  <c r="CS119" i="70" s="1"/>
  <c r="BF119" i="70"/>
  <c r="CR119" i="70" s="1"/>
  <c r="BE119" i="70"/>
  <c r="CQ119" i="70" s="1"/>
  <c r="BD119" i="70"/>
  <c r="CP119" i="70" s="1"/>
  <c r="BC119" i="70"/>
  <c r="CO119" i="70" s="1"/>
  <c r="BB119" i="70"/>
  <c r="CN119" i="70" s="1"/>
  <c r="AP119" i="70"/>
  <c r="AY119" i="70" s="1"/>
  <c r="J119" i="70"/>
  <c r="CL118" i="70"/>
  <c r="DX118" i="70" s="1"/>
  <c r="CK118" i="70"/>
  <c r="DW118" i="70" s="1"/>
  <c r="CJ118" i="70"/>
  <c r="DV118" i="70" s="1"/>
  <c r="CI118" i="70"/>
  <c r="DU118" i="70" s="1"/>
  <c r="CH118" i="70"/>
  <c r="DT118" i="70" s="1"/>
  <c r="CG118" i="70"/>
  <c r="DS118" i="70" s="1"/>
  <c r="CE118" i="70"/>
  <c r="DQ118" i="70" s="1"/>
  <c r="CD118" i="70"/>
  <c r="DP118" i="70" s="1"/>
  <c r="CC118" i="70"/>
  <c r="DO118" i="70" s="1"/>
  <c r="CB118" i="70"/>
  <c r="DN118" i="70" s="1"/>
  <c r="CA118" i="70"/>
  <c r="DM118" i="70" s="1"/>
  <c r="BZ118" i="70"/>
  <c r="DL118" i="70" s="1"/>
  <c r="BY118" i="70"/>
  <c r="DK118" i="70" s="1"/>
  <c r="BX118" i="70"/>
  <c r="DJ118" i="70" s="1"/>
  <c r="BW118" i="70"/>
  <c r="DI118" i="70" s="1"/>
  <c r="BV118" i="70"/>
  <c r="DH118" i="70" s="1"/>
  <c r="BU118" i="70"/>
  <c r="DG118" i="70" s="1"/>
  <c r="BT118" i="70"/>
  <c r="DF118" i="70" s="1"/>
  <c r="BS118" i="70"/>
  <c r="DE118" i="70" s="1"/>
  <c r="BR118" i="70"/>
  <c r="DD118" i="70" s="1"/>
  <c r="BQ118" i="70"/>
  <c r="DC118" i="70" s="1"/>
  <c r="BP118" i="70"/>
  <c r="DB118" i="70" s="1"/>
  <c r="BO118" i="70"/>
  <c r="DA118" i="70" s="1"/>
  <c r="BN118" i="70"/>
  <c r="CZ118" i="70" s="1"/>
  <c r="BM118" i="70"/>
  <c r="CY118" i="70" s="1"/>
  <c r="BL118" i="70"/>
  <c r="CX118" i="70" s="1"/>
  <c r="BK118" i="70"/>
  <c r="CW118" i="70" s="1"/>
  <c r="BJ118" i="70"/>
  <c r="CV118" i="70" s="1"/>
  <c r="BI118" i="70"/>
  <c r="CU118" i="70" s="1"/>
  <c r="BH118" i="70"/>
  <c r="CT118" i="70" s="1"/>
  <c r="BG118" i="70"/>
  <c r="CS118" i="70" s="1"/>
  <c r="BF118" i="70"/>
  <c r="CR118" i="70" s="1"/>
  <c r="BE118" i="70"/>
  <c r="CQ118" i="70" s="1"/>
  <c r="BD118" i="70"/>
  <c r="CP118" i="70" s="1"/>
  <c r="BC118" i="70"/>
  <c r="CO118" i="70" s="1"/>
  <c r="BB118" i="70"/>
  <c r="CN118" i="70" s="1"/>
  <c r="AP118" i="70"/>
  <c r="AY118" i="70" s="1"/>
  <c r="J118" i="70"/>
  <c r="CL117" i="70"/>
  <c r="DX117" i="70" s="1"/>
  <c r="CK117" i="70"/>
  <c r="DW117" i="70" s="1"/>
  <c r="CJ117" i="70"/>
  <c r="DV117" i="70" s="1"/>
  <c r="CI117" i="70"/>
  <c r="DU117" i="70" s="1"/>
  <c r="CH117" i="70"/>
  <c r="DT117" i="70" s="1"/>
  <c r="CG117" i="70"/>
  <c r="DS117" i="70" s="1"/>
  <c r="CE117" i="70"/>
  <c r="DQ117" i="70" s="1"/>
  <c r="CD117" i="70"/>
  <c r="DP117" i="70" s="1"/>
  <c r="CC117" i="70"/>
  <c r="DO117" i="70" s="1"/>
  <c r="CB117" i="70"/>
  <c r="DN117" i="70" s="1"/>
  <c r="CA117" i="70"/>
  <c r="DM117" i="70" s="1"/>
  <c r="BZ117" i="70"/>
  <c r="DL117" i="70" s="1"/>
  <c r="BY117" i="70"/>
  <c r="DK117" i="70" s="1"/>
  <c r="BX117" i="70"/>
  <c r="DJ117" i="70" s="1"/>
  <c r="BW117" i="70"/>
  <c r="DI117" i="70" s="1"/>
  <c r="BV117" i="70"/>
  <c r="DH117" i="70" s="1"/>
  <c r="BU117" i="70"/>
  <c r="DG117" i="70" s="1"/>
  <c r="BT117" i="70"/>
  <c r="DF117" i="70" s="1"/>
  <c r="BS117" i="70"/>
  <c r="DE117" i="70" s="1"/>
  <c r="BR117" i="70"/>
  <c r="DD117" i="70" s="1"/>
  <c r="BQ117" i="70"/>
  <c r="DC117" i="70" s="1"/>
  <c r="BP117" i="70"/>
  <c r="DB117" i="70" s="1"/>
  <c r="BO117" i="70"/>
  <c r="DA117" i="70" s="1"/>
  <c r="BN117" i="70"/>
  <c r="CZ117" i="70" s="1"/>
  <c r="BM117" i="70"/>
  <c r="CY117" i="70" s="1"/>
  <c r="BL117" i="70"/>
  <c r="CX117" i="70" s="1"/>
  <c r="BK117" i="70"/>
  <c r="CW117" i="70" s="1"/>
  <c r="BJ117" i="70"/>
  <c r="CV117" i="70" s="1"/>
  <c r="BI117" i="70"/>
  <c r="CU117" i="70" s="1"/>
  <c r="BH117" i="70"/>
  <c r="CT117" i="70" s="1"/>
  <c r="BG117" i="70"/>
  <c r="CS117" i="70" s="1"/>
  <c r="BF117" i="70"/>
  <c r="CR117" i="70" s="1"/>
  <c r="BE117" i="70"/>
  <c r="CQ117" i="70" s="1"/>
  <c r="BD117" i="70"/>
  <c r="CP117" i="70" s="1"/>
  <c r="BC117" i="70"/>
  <c r="CO117" i="70" s="1"/>
  <c r="BB117" i="70"/>
  <c r="CN117" i="70" s="1"/>
  <c r="AP117" i="70"/>
  <c r="AY117" i="70" s="1"/>
  <c r="J117" i="70"/>
  <c r="CL116" i="70"/>
  <c r="DX116" i="70" s="1"/>
  <c r="CK116" i="70"/>
  <c r="DW116" i="70" s="1"/>
  <c r="CJ116" i="70"/>
  <c r="DV116" i="70" s="1"/>
  <c r="CI116" i="70"/>
  <c r="DU116" i="70" s="1"/>
  <c r="CH116" i="70"/>
  <c r="DT116" i="70" s="1"/>
  <c r="CG116" i="70"/>
  <c r="DS116" i="70" s="1"/>
  <c r="CE116" i="70"/>
  <c r="DQ116" i="70" s="1"/>
  <c r="CD116" i="70"/>
  <c r="DP116" i="70" s="1"/>
  <c r="CC116" i="70"/>
  <c r="DO116" i="70" s="1"/>
  <c r="CB116" i="70"/>
  <c r="DN116" i="70" s="1"/>
  <c r="CA116" i="70"/>
  <c r="DM116" i="70" s="1"/>
  <c r="BZ116" i="70"/>
  <c r="DL116" i="70" s="1"/>
  <c r="BY116" i="70"/>
  <c r="DK116" i="70" s="1"/>
  <c r="BX116" i="70"/>
  <c r="DJ116" i="70" s="1"/>
  <c r="BW116" i="70"/>
  <c r="DI116" i="70" s="1"/>
  <c r="BV116" i="70"/>
  <c r="DH116" i="70" s="1"/>
  <c r="BU116" i="70"/>
  <c r="DG116" i="70" s="1"/>
  <c r="BT116" i="70"/>
  <c r="DF116" i="70" s="1"/>
  <c r="BS116" i="70"/>
  <c r="DE116" i="70" s="1"/>
  <c r="BR116" i="70"/>
  <c r="DD116" i="70" s="1"/>
  <c r="BQ116" i="70"/>
  <c r="DC116" i="70" s="1"/>
  <c r="BP116" i="70"/>
  <c r="DB116" i="70" s="1"/>
  <c r="BO116" i="70"/>
  <c r="DA116" i="70" s="1"/>
  <c r="BN116" i="70"/>
  <c r="CZ116" i="70" s="1"/>
  <c r="BM116" i="70"/>
  <c r="CY116" i="70" s="1"/>
  <c r="BL116" i="70"/>
  <c r="CX116" i="70" s="1"/>
  <c r="BK116" i="70"/>
  <c r="CW116" i="70" s="1"/>
  <c r="BJ116" i="70"/>
  <c r="CV116" i="70" s="1"/>
  <c r="BI116" i="70"/>
  <c r="CU116" i="70" s="1"/>
  <c r="BH116" i="70"/>
  <c r="CT116" i="70" s="1"/>
  <c r="BG116" i="70"/>
  <c r="CS116" i="70" s="1"/>
  <c r="BF116" i="70"/>
  <c r="CR116" i="70" s="1"/>
  <c r="BE116" i="70"/>
  <c r="CQ116" i="70" s="1"/>
  <c r="BD116" i="70"/>
  <c r="CP116" i="70" s="1"/>
  <c r="BC116" i="70"/>
  <c r="CO116" i="70" s="1"/>
  <c r="BB116" i="70"/>
  <c r="CN116" i="70" s="1"/>
  <c r="AP116" i="70"/>
  <c r="AY116" i="70" s="1"/>
  <c r="J116" i="70"/>
  <c r="CL115" i="70"/>
  <c r="DX115" i="70" s="1"/>
  <c r="CK115" i="70"/>
  <c r="DW115" i="70" s="1"/>
  <c r="CJ115" i="70"/>
  <c r="DV115" i="70" s="1"/>
  <c r="CI115" i="70"/>
  <c r="DU115" i="70" s="1"/>
  <c r="CH115" i="70"/>
  <c r="DT115" i="70" s="1"/>
  <c r="CG115" i="70"/>
  <c r="DS115" i="70" s="1"/>
  <c r="CE115" i="70"/>
  <c r="DQ115" i="70" s="1"/>
  <c r="CD115" i="70"/>
  <c r="DP115" i="70" s="1"/>
  <c r="CC115" i="70"/>
  <c r="DO115" i="70" s="1"/>
  <c r="CB115" i="70"/>
  <c r="DN115" i="70" s="1"/>
  <c r="CA115" i="70"/>
  <c r="DM115" i="70" s="1"/>
  <c r="BZ115" i="70"/>
  <c r="DL115" i="70" s="1"/>
  <c r="BY115" i="70"/>
  <c r="DK115" i="70" s="1"/>
  <c r="BX115" i="70"/>
  <c r="DJ115" i="70" s="1"/>
  <c r="BW115" i="70"/>
  <c r="DI115" i="70" s="1"/>
  <c r="BV115" i="70"/>
  <c r="DH115" i="70" s="1"/>
  <c r="BU115" i="70"/>
  <c r="DG115" i="70" s="1"/>
  <c r="BT115" i="70"/>
  <c r="DF115" i="70" s="1"/>
  <c r="BS115" i="70"/>
  <c r="DE115" i="70" s="1"/>
  <c r="BR115" i="70"/>
  <c r="DD115" i="70" s="1"/>
  <c r="BQ115" i="70"/>
  <c r="DC115" i="70" s="1"/>
  <c r="BP115" i="70"/>
  <c r="DB115" i="70" s="1"/>
  <c r="BO115" i="70"/>
  <c r="DA115" i="70" s="1"/>
  <c r="BN115" i="70"/>
  <c r="CZ115" i="70" s="1"/>
  <c r="BM115" i="70"/>
  <c r="CY115" i="70" s="1"/>
  <c r="BL115" i="70"/>
  <c r="CX115" i="70" s="1"/>
  <c r="BK115" i="70"/>
  <c r="CW115" i="70" s="1"/>
  <c r="BJ115" i="70"/>
  <c r="CV115" i="70" s="1"/>
  <c r="BI115" i="70"/>
  <c r="CU115" i="70" s="1"/>
  <c r="BH115" i="70"/>
  <c r="CT115" i="70" s="1"/>
  <c r="BG115" i="70"/>
  <c r="CS115" i="70" s="1"/>
  <c r="BF115" i="70"/>
  <c r="CR115" i="70" s="1"/>
  <c r="BE115" i="70"/>
  <c r="CQ115" i="70" s="1"/>
  <c r="BD115" i="70"/>
  <c r="CP115" i="70" s="1"/>
  <c r="BC115" i="70"/>
  <c r="CO115" i="70" s="1"/>
  <c r="BB115" i="70"/>
  <c r="CN115" i="70" s="1"/>
  <c r="AP115" i="70"/>
  <c r="AY115" i="70" s="1"/>
  <c r="J115" i="70"/>
  <c r="CL114" i="70"/>
  <c r="DX114" i="70" s="1"/>
  <c r="CK114" i="70"/>
  <c r="DW114" i="70" s="1"/>
  <c r="CJ114" i="70"/>
  <c r="DV114" i="70" s="1"/>
  <c r="CI114" i="70"/>
  <c r="DU114" i="70" s="1"/>
  <c r="CH114" i="70"/>
  <c r="DT114" i="70" s="1"/>
  <c r="CG114" i="70"/>
  <c r="DS114" i="70" s="1"/>
  <c r="CE114" i="70"/>
  <c r="DQ114" i="70" s="1"/>
  <c r="CD114" i="70"/>
  <c r="DP114" i="70" s="1"/>
  <c r="CC114" i="70"/>
  <c r="DO114" i="70" s="1"/>
  <c r="CB114" i="70"/>
  <c r="DN114" i="70" s="1"/>
  <c r="CA114" i="70"/>
  <c r="DM114" i="70" s="1"/>
  <c r="BZ114" i="70"/>
  <c r="DL114" i="70" s="1"/>
  <c r="BY114" i="70"/>
  <c r="DK114" i="70" s="1"/>
  <c r="BX114" i="70"/>
  <c r="DJ114" i="70" s="1"/>
  <c r="BW114" i="70"/>
  <c r="DI114" i="70" s="1"/>
  <c r="BV114" i="70"/>
  <c r="DH114" i="70" s="1"/>
  <c r="BU114" i="70"/>
  <c r="DG114" i="70" s="1"/>
  <c r="BT114" i="70"/>
  <c r="DF114" i="70" s="1"/>
  <c r="BS114" i="70"/>
  <c r="DE114" i="70" s="1"/>
  <c r="BR114" i="70"/>
  <c r="DD114" i="70" s="1"/>
  <c r="BQ114" i="70"/>
  <c r="DC114" i="70" s="1"/>
  <c r="BP114" i="70"/>
  <c r="DB114" i="70" s="1"/>
  <c r="BO114" i="70"/>
  <c r="DA114" i="70" s="1"/>
  <c r="BN114" i="70"/>
  <c r="CZ114" i="70" s="1"/>
  <c r="BM114" i="70"/>
  <c r="CY114" i="70" s="1"/>
  <c r="BL114" i="70"/>
  <c r="CX114" i="70" s="1"/>
  <c r="BK114" i="70"/>
  <c r="CW114" i="70" s="1"/>
  <c r="BJ114" i="70"/>
  <c r="CV114" i="70" s="1"/>
  <c r="BI114" i="70"/>
  <c r="CU114" i="70" s="1"/>
  <c r="BH114" i="70"/>
  <c r="CT114" i="70" s="1"/>
  <c r="BG114" i="70"/>
  <c r="CS114" i="70" s="1"/>
  <c r="BF114" i="70"/>
  <c r="CR114" i="70" s="1"/>
  <c r="BE114" i="70"/>
  <c r="CQ114" i="70" s="1"/>
  <c r="BD114" i="70"/>
  <c r="CP114" i="70" s="1"/>
  <c r="BC114" i="70"/>
  <c r="CO114" i="70" s="1"/>
  <c r="BB114" i="70"/>
  <c r="CN114" i="70" s="1"/>
  <c r="AP114" i="70"/>
  <c r="AY114" i="70" s="1"/>
  <c r="J114" i="70"/>
  <c r="CL113" i="70"/>
  <c r="DX113" i="70" s="1"/>
  <c r="CK113" i="70"/>
  <c r="DW113" i="70" s="1"/>
  <c r="CJ113" i="70"/>
  <c r="DV113" i="70" s="1"/>
  <c r="CI113" i="70"/>
  <c r="DU113" i="70" s="1"/>
  <c r="CH113" i="70"/>
  <c r="DT113" i="70" s="1"/>
  <c r="CG113" i="70"/>
  <c r="DS113" i="70" s="1"/>
  <c r="CE113" i="70"/>
  <c r="DQ113" i="70" s="1"/>
  <c r="CD113" i="70"/>
  <c r="DP113" i="70" s="1"/>
  <c r="CC113" i="70"/>
  <c r="DO113" i="70" s="1"/>
  <c r="CB113" i="70"/>
  <c r="DN113" i="70" s="1"/>
  <c r="CA113" i="70"/>
  <c r="DM113" i="70" s="1"/>
  <c r="BZ113" i="70"/>
  <c r="DL113" i="70" s="1"/>
  <c r="BY113" i="70"/>
  <c r="DK113" i="70" s="1"/>
  <c r="BX113" i="70"/>
  <c r="DJ113" i="70" s="1"/>
  <c r="BW113" i="70"/>
  <c r="DI113" i="70" s="1"/>
  <c r="BV113" i="70"/>
  <c r="DH113" i="70" s="1"/>
  <c r="BU113" i="70"/>
  <c r="DG113" i="70" s="1"/>
  <c r="BT113" i="70"/>
  <c r="DF113" i="70" s="1"/>
  <c r="BS113" i="70"/>
  <c r="DE113" i="70" s="1"/>
  <c r="BR113" i="70"/>
  <c r="DD113" i="70" s="1"/>
  <c r="BQ113" i="70"/>
  <c r="DC113" i="70" s="1"/>
  <c r="BP113" i="70"/>
  <c r="DB113" i="70" s="1"/>
  <c r="BO113" i="70"/>
  <c r="DA113" i="70" s="1"/>
  <c r="BN113" i="70"/>
  <c r="CZ113" i="70" s="1"/>
  <c r="BM113" i="70"/>
  <c r="CY113" i="70" s="1"/>
  <c r="BL113" i="70"/>
  <c r="CX113" i="70" s="1"/>
  <c r="BK113" i="70"/>
  <c r="CW113" i="70" s="1"/>
  <c r="BJ113" i="70"/>
  <c r="CV113" i="70" s="1"/>
  <c r="BI113" i="70"/>
  <c r="CU113" i="70" s="1"/>
  <c r="BH113" i="70"/>
  <c r="CT113" i="70" s="1"/>
  <c r="BG113" i="70"/>
  <c r="CS113" i="70" s="1"/>
  <c r="BF113" i="70"/>
  <c r="CR113" i="70" s="1"/>
  <c r="BE113" i="70"/>
  <c r="CQ113" i="70" s="1"/>
  <c r="BD113" i="70"/>
  <c r="CP113" i="70" s="1"/>
  <c r="BC113" i="70"/>
  <c r="CO113" i="70" s="1"/>
  <c r="BB113" i="70"/>
  <c r="CN113" i="70" s="1"/>
  <c r="AP113" i="70"/>
  <c r="AY113" i="70" s="1"/>
  <c r="J113" i="70"/>
  <c r="CL112" i="70"/>
  <c r="DX112" i="70" s="1"/>
  <c r="CK112" i="70"/>
  <c r="DW112" i="70" s="1"/>
  <c r="CJ112" i="70"/>
  <c r="DV112" i="70" s="1"/>
  <c r="CI112" i="70"/>
  <c r="DU112" i="70" s="1"/>
  <c r="CH112" i="70"/>
  <c r="DT112" i="70" s="1"/>
  <c r="CG112" i="70"/>
  <c r="DS112" i="70" s="1"/>
  <c r="CE112" i="70"/>
  <c r="DQ112" i="70" s="1"/>
  <c r="CD112" i="70"/>
  <c r="DP112" i="70" s="1"/>
  <c r="CC112" i="70"/>
  <c r="DO112" i="70" s="1"/>
  <c r="CB112" i="70"/>
  <c r="DN112" i="70" s="1"/>
  <c r="CA112" i="70"/>
  <c r="DM112" i="70" s="1"/>
  <c r="BZ112" i="70"/>
  <c r="DL112" i="70" s="1"/>
  <c r="BY112" i="70"/>
  <c r="DK112" i="70" s="1"/>
  <c r="BX112" i="70"/>
  <c r="DJ112" i="70" s="1"/>
  <c r="BW112" i="70"/>
  <c r="DI112" i="70" s="1"/>
  <c r="BV112" i="70"/>
  <c r="DH112" i="70" s="1"/>
  <c r="BU112" i="70"/>
  <c r="DG112" i="70" s="1"/>
  <c r="BT112" i="70"/>
  <c r="DF112" i="70" s="1"/>
  <c r="BS112" i="70"/>
  <c r="DE112" i="70" s="1"/>
  <c r="BR112" i="70"/>
  <c r="DD112" i="70" s="1"/>
  <c r="BQ112" i="70"/>
  <c r="DC112" i="70" s="1"/>
  <c r="BP112" i="70"/>
  <c r="DB112" i="70" s="1"/>
  <c r="BO112" i="70"/>
  <c r="DA112" i="70" s="1"/>
  <c r="BN112" i="70"/>
  <c r="CZ112" i="70" s="1"/>
  <c r="BM112" i="70"/>
  <c r="CY112" i="70" s="1"/>
  <c r="BL112" i="70"/>
  <c r="CX112" i="70" s="1"/>
  <c r="BK112" i="70"/>
  <c r="CW112" i="70" s="1"/>
  <c r="BJ112" i="70"/>
  <c r="CV112" i="70" s="1"/>
  <c r="BI112" i="70"/>
  <c r="CU112" i="70" s="1"/>
  <c r="BH112" i="70"/>
  <c r="CT112" i="70" s="1"/>
  <c r="BG112" i="70"/>
  <c r="CS112" i="70" s="1"/>
  <c r="BF112" i="70"/>
  <c r="CR112" i="70" s="1"/>
  <c r="BE112" i="70"/>
  <c r="CQ112" i="70" s="1"/>
  <c r="BD112" i="70"/>
  <c r="CP112" i="70" s="1"/>
  <c r="BC112" i="70"/>
  <c r="CO112" i="70" s="1"/>
  <c r="BB112" i="70"/>
  <c r="CN112" i="70" s="1"/>
  <c r="AP112" i="70"/>
  <c r="AY112" i="70" s="1"/>
  <c r="J112" i="70"/>
  <c r="CL111" i="70"/>
  <c r="DX111" i="70" s="1"/>
  <c r="CK111" i="70"/>
  <c r="DW111" i="70" s="1"/>
  <c r="CJ111" i="70"/>
  <c r="DV111" i="70" s="1"/>
  <c r="CI111" i="70"/>
  <c r="DU111" i="70" s="1"/>
  <c r="CH111" i="70"/>
  <c r="DT111" i="70" s="1"/>
  <c r="CG111" i="70"/>
  <c r="DS111" i="70" s="1"/>
  <c r="CE111" i="70"/>
  <c r="DQ111" i="70" s="1"/>
  <c r="CD111" i="70"/>
  <c r="DP111" i="70" s="1"/>
  <c r="CC111" i="70"/>
  <c r="DO111" i="70" s="1"/>
  <c r="CB111" i="70"/>
  <c r="DN111" i="70" s="1"/>
  <c r="CA111" i="70"/>
  <c r="DM111" i="70" s="1"/>
  <c r="BZ111" i="70"/>
  <c r="DL111" i="70" s="1"/>
  <c r="BY111" i="70"/>
  <c r="DK111" i="70" s="1"/>
  <c r="BX111" i="70"/>
  <c r="DJ111" i="70" s="1"/>
  <c r="BW111" i="70"/>
  <c r="DI111" i="70" s="1"/>
  <c r="BV111" i="70"/>
  <c r="DH111" i="70" s="1"/>
  <c r="BU111" i="70"/>
  <c r="DG111" i="70" s="1"/>
  <c r="BT111" i="70"/>
  <c r="DF111" i="70" s="1"/>
  <c r="BS111" i="70"/>
  <c r="DE111" i="70" s="1"/>
  <c r="BR111" i="70"/>
  <c r="DD111" i="70" s="1"/>
  <c r="BQ111" i="70"/>
  <c r="DC111" i="70" s="1"/>
  <c r="BP111" i="70"/>
  <c r="DB111" i="70" s="1"/>
  <c r="BO111" i="70"/>
  <c r="DA111" i="70" s="1"/>
  <c r="BN111" i="70"/>
  <c r="CZ111" i="70" s="1"/>
  <c r="BM111" i="70"/>
  <c r="CY111" i="70" s="1"/>
  <c r="BL111" i="70"/>
  <c r="CX111" i="70" s="1"/>
  <c r="BK111" i="70"/>
  <c r="CW111" i="70" s="1"/>
  <c r="BJ111" i="70"/>
  <c r="CV111" i="70" s="1"/>
  <c r="BI111" i="70"/>
  <c r="CU111" i="70" s="1"/>
  <c r="BH111" i="70"/>
  <c r="CT111" i="70" s="1"/>
  <c r="BG111" i="70"/>
  <c r="CS111" i="70" s="1"/>
  <c r="BF111" i="70"/>
  <c r="CR111" i="70" s="1"/>
  <c r="BE111" i="70"/>
  <c r="CQ111" i="70" s="1"/>
  <c r="BD111" i="70"/>
  <c r="CP111" i="70" s="1"/>
  <c r="BC111" i="70"/>
  <c r="CO111" i="70" s="1"/>
  <c r="BB111" i="70"/>
  <c r="CN111" i="70" s="1"/>
  <c r="AP111" i="70"/>
  <c r="AY111" i="70" s="1"/>
  <c r="J111" i="70"/>
  <c r="CL110" i="70"/>
  <c r="DX110" i="70" s="1"/>
  <c r="CK110" i="70"/>
  <c r="DW110" i="70" s="1"/>
  <c r="CJ110" i="70"/>
  <c r="DV110" i="70" s="1"/>
  <c r="CI110" i="70"/>
  <c r="DU110" i="70" s="1"/>
  <c r="CH110" i="70"/>
  <c r="DT110" i="70" s="1"/>
  <c r="CG110" i="70"/>
  <c r="DS110" i="70" s="1"/>
  <c r="CE110" i="70"/>
  <c r="DQ110" i="70" s="1"/>
  <c r="CD110" i="70"/>
  <c r="DP110" i="70" s="1"/>
  <c r="CC110" i="70"/>
  <c r="DO110" i="70" s="1"/>
  <c r="CB110" i="70"/>
  <c r="DN110" i="70" s="1"/>
  <c r="CA110" i="70"/>
  <c r="DM110" i="70" s="1"/>
  <c r="BZ110" i="70"/>
  <c r="DL110" i="70" s="1"/>
  <c r="BY110" i="70"/>
  <c r="DK110" i="70" s="1"/>
  <c r="BX110" i="70"/>
  <c r="DJ110" i="70" s="1"/>
  <c r="BW110" i="70"/>
  <c r="DI110" i="70" s="1"/>
  <c r="BV110" i="70"/>
  <c r="DH110" i="70" s="1"/>
  <c r="BU110" i="70"/>
  <c r="DG110" i="70" s="1"/>
  <c r="BT110" i="70"/>
  <c r="DF110" i="70" s="1"/>
  <c r="BS110" i="70"/>
  <c r="DE110" i="70" s="1"/>
  <c r="BR110" i="70"/>
  <c r="DD110" i="70" s="1"/>
  <c r="BQ110" i="70"/>
  <c r="DC110" i="70" s="1"/>
  <c r="BP110" i="70"/>
  <c r="DB110" i="70" s="1"/>
  <c r="BO110" i="70"/>
  <c r="DA110" i="70" s="1"/>
  <c r="BN110" i="70"/>
  <c r="CZ110" i="70" s="1"/>
  <c r="BM110" i="70"/>
  <c r="CY110" i="70" s="1"/>
  <c r="BL110" i="70"/>
  <c r="CX110" i="70" s="1"/>
  <c r="BK110" i="70"/>
  <c r="CW110" i="70" s="1"/>
  <c r="BJ110" i="70"/>
  <c r="CV110" i="70" s="1"/>
  <c r="BI110" i="70"/>
  <c r="CU110" i="70" s="1"/>
  <c r="BH110" i="70"/>
  <c r="CT110" i="70" s="1"/>
  <c r="BG110" i="70"/>
  <c r="CS110" i="70" s="1"/>
  <c r="BF110" i="70"/>
  <c r="CR110" i="70" s="1"/>
  <c r="BE110" i="70"/>
  <c r="CQ110" i="70" s="1"/>
  <c r="BD110" i="70"/>
  <c r="CP110" i="70" s="1"/>
  <c r="BC110" i="70"/>
  <c r="CO110" i="70" s="1"/>
  <c r="BB110" i="70"/>
  <c r="CN110" i="70" s="1"/>
  <c r="AP110" i="70"/>
  <c r="AY110" i="70" s="1"/>
  <c r="J110" i="70"/>
  <c r="CL109" i="70"/>
  <c r="DX109" i="70" s="1"/>
  <c r="CK109" i="70"/>
  <c r="DW109" i="70" s="1"/>
  <c r="CJ109" i="70"/>
  <c r="DV109" i="70" s="1"/>
  <c r="CI109" i="70"/>
  <c r="DU109" i="70" s="1"/>
  <c r="CH109" i="70"/>
  <c r="DT109" i="70" s="1"/>
  <c r="CG109" i="70"/>
  <c r="DS109" i="70" s="1"/>
  <c r="CE109" i="70"/>
  <c r="DQ109" i="70" s="1"/>
  <c r="CD109" i="70"/>
  <c r="DP109" i="70" s="1"/>
  <c r="CC109" i="70"/>
  <c r="DO109" i="70" s="1"/>
  <c r="CB109" i="70"/>
  <c r="DN109" i="70" s="1"/>
  <c r="CA109" i="70"/>
  <c r="DM109" i="70" s="1"/>
  <c r="BZ109" i="70"/>
  <c r="DL109" i="70" s="1"/>
  <c r="BY109" i="70"/>
  <c r="DK109" i="70" s="1"/>
  <c r="BX109" i="70"/>
  <c r="DJ109" i="70" s="1"/>
  <c r="BW109" i="70"/>
  <c r="DI109" i="70" s="1"/>
  <c r="BV109" i="70"/>
  <c r="DH109" i="70" s="1"/>
  <c r="BU109" i="70"/>
  <c r="DG109" i="70" s="1"/>
  <c r="BT109" i="70"/>
  <c r="DF109" i="70" s="1"/>
  <c r="BS109" i="70"/>
  <c r="DE109" i="70" s="1"/>
  <c r="BR109" i="70"/>
  <c r="DD109" i="70" s="1"/>
  <c r="BQ109" i="70"/>
  <c r="DC109" i="70" s="1"/>
  <c r="BP109" i="70"/>
  <c r="DB109" i="70" s="1"/>
  <c r="BO109" i="70"/>
  <c r="DA109" i="70" s="1"/>
  <c r="BN109" i="70"/>
  <c r="CZ109" i="70" s="1"/>
  <c r="BM109" i="70"/>
  <c r="CY109" i="70" s="1"/>
  <c r="BL109" i="70"/>
  <c r="CX109" i="70" s="1"/>
  <c r="BK109" i="70"/>
  <c r="CW109" i="70" s="1"/>
  <c r="BJ109" i="70"/>
  <c r="CV109" i="70" s="1"/>
  <c r="BI109" i="70"/>
  <c r="CU109" i="70" s="1"/>
  <c r="BH109" i="70"/>
  <c r="CT109" i="70" s="1"/>
  <c r="BG109" i="70"/>
  <c r="CS109" i="70" s="1"/>
  <c r="BF109" i="70"/>
  <c r="CR109" i="70" s="1"/>
  <c r="BE109" i="70"/>
  <c r="CQ109" i="70" s="1"/>
  <c r="BD109" i="70"/>
  <c r="CP109" i="70" s="1"/>
  <c r="BC109" i="70"/>
  <c r="CO109" i="70" s="1"/>
  <c r="BB109" i="70"/>
  <c r="CN109" i="70" s="1"/>
  <c r="AP109" i="70"/>
  <c r="AY109" i="70" s="1"/>
  <c r="J109" i="70"/>
  <c r="CL108" i="70"/>
  <c r="DX108" i="70" s="1"/>
  <c r="CK108" i="70"/>
  <c r="DW108" i="70" s="1"/>
  <c r="CJ108" i="70"/>
  <c r="DV108" i="70" s="1"/>
  <c r="CI108" i="70"/>
  <c r="DU108" i="70" s="1"/>
  <c r="CH108" i="70"/>
  <c r="DT108" i="70" s="1"/>
  <c r="CG108" i="70"/>
  <c r="DS108" i="70" s="1"/>
  <c r="CE108" i="70"/>
  <c r="DQ108" i="70" s="1"/>
  <c r="CD108" i="70"/>
  <c r="DP108" i="70" s="1"/>
  <c r="CC108" i="70"/>
  <c r="DO108" i="70" s="1"/>
  <c r="CB108" i="70"/>
  <c r="DN108" i="70" s="1"/>
  <c r="CA108" i="70"/>
  <c r="DM108" i="70" s="1"/>
  <c r="BZ108" i="70"/>
  <c r="DL108" i="70" s="1"/>
  <c r="BY108" i="70"/>
  <c r="DK108" i="70" s="1"/>
  <c r="BX108" i="70"/>
  <c r="DJ108" i="70" s="1"/>
  <c r="BW108" i="70"/>
  <c r="DI108" i="70" s="1"/>
  <c r="BV108" i="70"/>
  <c r="DH108" i="70" s="1"/>
  <c r="BU108" i="70"/>
  <c r="DG108" i="70" s="1"/>
  <c r="BT108" i="70"/>
  <c r="DF108" i="70" s="1"/>
  <c r="BS108" i="70"/>
  <c r="DE108" i="70" s="1"/>
  <c r="BR108" i="70"/>
  <c r="DD108" i="70" s="1"/>
  <c r="BQ108" i="70"/>
  <c r="DC108" i="70" s="1"/>
  <c r="BP108" i="70"/>
  <c r="DB108" i="70" s="1"/>
  <c r="BO108" i="70"/>
  <c r="DA108" i="70" s="1"/>
  <c r="BN108" i="70"/>
  <c r="CZ108" i="70" s="1"/>
  <c r="BM108" i="70"/>
  <c r="CY108" i="70" s="1"/>
  <c r="BL108" i="70"/>
  <c r="CX108" i="70" s="1"/>
  <c r="BK108" i="70"/>
  <c r="CW108" i="70" s="1"/>
  <c r="BJ108" i="70"/>
  <c r="CV108" i="70" s="1"/>
  <c r="BI108" i="70"/>
  <c r="CU108" i="70" s="1"/>
  <c r="BH108" i="70"/>
  <c r="CT108" i="70" s="1"/>
  <c r="BG108" i="70"/>
  <c r="CS108" i="70" s="1"/>
  <c r="BF108" i="70"/>
  <c r="CR108" i="70" s="1"/>
  <c r="BE108" i="70"/>
  <c r="CQ108" i="70" s="1"/>
  <c r="BD108" i="70"/>
  <c r="CP108" i="70" s="1"/>
  <c r="BC108" i="70"/>
  <c r="CO108" i="70" s="1"/>
  <c r="BB108" i="70"/>
  <c r="CN108" i="70" s="1"/>
  <c r="AP108" i="70"/>
  <c r="AY108" i="70" s="1"/>
  <c r="J108" i="70"/>
  <c r="CL107" i="70"/>
  <c r="DX107" i="70" s="1"/>
  <c r="CK107" i="70"/>
  <c r="DW107" i="70" s="1"/>
  <c r="CJ107" i="70"/>
  <c r="DV107" i="70" s="1"/>
  <c r="CI107" i="70"/>
  <c r="DU107" i="70" s="1"/>
  <c r="CH107" i="70"/>
  <c r="DT107" i="70" s="1"/>
  <c r="CG107" i="70"/>
  <c r="DS107" i="70" s="1"/>
  <c r="CE107" i="70"/>
  <c r="DQ107" i="70" s="1"/>
  <c r="CD107" i="70"/>
  <c r="DP107" i="70" s="1"/>
  <c r="CC107" i="70"/>
  <c r="DO107" i="70" s="1"/>
  <c r="CB107" i="70"/>
  <c r="DN107" i="70" s="1"/>
  <c r="CA107" i="70"/>
  <c r="DM107" i="70" s="1"/>
  <c r="BZ107" i="70"/>
  <c r="DL107" i="70" s="1"/>
  <c r="BY107" i="70"/>
  <c r="DK107" i="70" s="1"/>
  <c r="BX107" i="70"/>
  <c r="DJ107" i="70" s="1"/>
  <c r="BW107" i="70"/>
  <c r="DI107" i="70" s="1"/>
  <c r="BV107" i="70"/>
  <c r="DH107" i="70" s="1"/>
  <c r="BU107" i="70"/>
  <c r="DG107" i="70" s="1"/>
  <c r="BT107" i="70"/>
  <c r="DF107" i="70" s="1"/>
  <c r="BS107" i="70"/>
  <c r="DE107" i="70" s="1"/>
  <c r="BR107" i="70"/>
  <c r="DD107" i="70" s="1"/>
  <c r="BQ107" i="70"/>
  <c r="DC107" i="70" s="1"/>
  <c r="BP107" i="70"/>
  <c r="DB107" i="70" s="1"/>
  <c r="BO107" i="70"/>
  <c r="DA107" i="70" s="1"/>
  <c r="BN107" i="70"/>
  <c r="CZ107" i="70" s="1"/>
  <c r="BM107" i="70"/>
  <c r="CY107" i="70" s="1"/>
  <c r="BL107" i="70"/>
  <c r="CX107" i="70" s="1"/>
  <c r="BK107" i="70"/>
  <c r="CW107" i="70" s="1"/>
  <c r="BJ107" i="70"/>
  <c r="CV107" i="70" s="1"/>
  <c r="BI107" i="70"/>
  <c r="CU107" i="70" s="1"/>
  <c r="BH107" i="70"/>
  <c r="CT107" i="70" s="1"/>
  <c r="BG107" i="70"/>
  <c r="CS107" i="70" s="1"/>
  <c r="BF107" i="70"/>
  <c r="CR107" i="70" s="1"/>
  <c r="BE107" i="70"/>
  <c r="CQ107" i="70" s="1"/>
  <c r="BD107" i="70"/>
  <c r="CP107" i="70" s="1"/>
  <c r="BC107" i="70"/>
  <c r="CO107" i="70" s="1"/>
  <c r="BB107" i="70"/>
  <c r="CN107" i="70" s="1"/>
  <c r="AP107" i="70"/>
  <c r="AY107" i="70" s="1"/>
  <c r="J107" i="70"/>
  <c r="CL106" i="70"/>
  <c r="DX106" i="70" s="1"/>
  <c r="CK106" i="70"/>
  <c r="DW106" i="70" s="1"/>
  <c r="CJ106" i="70"/>
  <c r="DV106" i="70" s="1"/>
  <c r="CI106" i="70"/>
  <c r="DU106" i="70" s="1"/>
  <c r="CH106" i="70"/>
  <c r="DT106" i="70" s="1"/>
  <c r="CG106" i="70"/>
  <c r="DS106" i="70" s="1"/>
  <c r="CE106" i="70"/>
  <c r="DQ106" i="70" s="1"/>
  <c r="CD106" i="70"/>
  <c r="DP106" i="70" s="1"/>
  <c r="CC106" i="70"/>
  <c r="DO106" i="70" s="1"/>
  <c r="CB106" i="70"/>
  <c r="DN106" i="70" s="1"/>
  <c r="CA106" i="70"/>
  <c r="DM106" i="70" s="1"/>
  <c r="BZ106" i="70"/>
  <c r="DL106" i="70" s="1"/>
  <c r="BY106" i="70"/>
  <c r="DK106" i="70" s="1"/>
  <c r="BX106" i="70"/>
  <c r="DJ106" i="70" s="1"/>
  <c r="BW106" i="70"/>
  <c r="DI106" i="70" s="1"/>
  <c r="BV106" i="70"/>
  <c r="DH106" i="70" s="1"/>
  <c r="BU106" i="70"/>
  <c r="DG106" i="70" s="1"/>
  <c r="BT106" i="70"/>
  <c r="DF106" i="70" s="1"/>
  <c r="BS106" i="70"/>
  <c r="DE106" i="70" s="1"/>
  <c r="BR106" i="70"/>
  <c r="DD106" i="70" s="1"/>
  <c r="BQ106" i="70"/>
  <c r="DC106" i="70" s="1"/>
  <c r="BP106" i="70"/>
  <c r="DB106" i="70" s="1"/>
  <c r="BO106" i="70"/>
  <c r="DA106" i="70" s="1"/>
  <c r="BN106" i="70"/>
  <c r="CZ106" i="70" s="1"/>
  <c r="BM106" i="70"/>
  <c r="CY106" i="70" s="1"/>
  <c r="BL106" i="70"/>
  <c r="CX106" i="70" s="1"/>
  <c r="BK106" i="70"/>
  <c r="CW106" i="70" s="1"/>
  <c r="BJ106" i="70"/>
  <c r="CV106" i="70" s="1"/>
  <c r="BI106" i="70"/>
  <c r="CU106" i="70" s="1"/>
  <c r="BH106" i="70"/>
  <c r="CT106" i="70" s="1"/>
  <c r="BG106" i="70"/>
  <c r="CS106" i="70" s="1"/>
  <c r="BF106" i="70"/>
  <c r="CR106" i="70" s="1"/>
  <c r="BE106" i="70"/>
  <c r="CQ106" i="70" s="1"/>
  <c r="BD106" i="70"/>
  <c r="CP106" i="70" s="1"/>
  <c r="BC106" i="70"/>
  <c r="CO106" i="70" s="1"/>
  <c r="BB106" i="70"/>
  <c r="CN106" i="70" s="1"/>
  <c r="AP106" i="70"/>
  <c r="AY106" i="70" s="1"/>
  <c r="J106" i="70"/>
  <c r="CL105" i="70"/>
  <c r="DX105" i="70" s="1"/>
  <c r="CK105" i="70"/>
  <c r="DW105" i="70" s="1"/>
  <c r="CJ105" i="70"/>
  <c r="DV105" i="70" s="1"/>
  <c r="CI105" i="70"/>
  <c r="DU105" i="70" s="1"/>
  <c r="CH105" i="70"/>
  <c r="DT105" i="70" s="1"/>
  <c r="CG105" i="70"/>
  <c r="DS105" i="70" s="1"/>
  <c r="CE105" i="70"/>
  <c r="DQ105" i="70" s="1"/>
  <c r="CD105" i="70"/>
  <c r="DP105" i="70" s="1"/>
  <c r="CC105" i="70"/>
  <c r="DO105" i="70" s="1"/>
  <c r="CB105" i="70"/>
  <c r="DN105" i="70" s="1"/>
  <c r="CA105" i="70"/>
  <c r="DM105" i="70" s="1"/>
  <c r="BZ105" i="70"/>
  <c r="DL105" i="70" s="1"/>
  <c r="BY105" i="70"/>
  <c r="DK105" i="70" s="1"/>
  <c r="BX105" i="70"/>
  <c r="DJ105" i="70" s="1"/>
  <c r="BW105" i="70"/>
  <c r="DI105" i="70" s="1"/>
  <c r="BV105" i="70"/>
  <c r="DH105" i="70" s="1"/>
  <c r="BU105" i="70"/>
  <c r="DG105" i="70" s="1"/>
  <c r="BT105" i="70"/>
  <c r="DF105" i="70" s="1"/>
  <c r="BS105" i="70"/>
  <c r="DE105" i="70" s="1"/>
  <c r="BR105" i="70"/>
  <c r="DD105" i="70" s="1"/>
  <c r="BQ105" i="70"/>
  <c r="DC105" i="70" s="1"/>
  <c r="BP105" i="70"/>
  <c r="DB105" i="70" s="1"/>
  <c r="BO105" i="70"/>
  <c r="DA105" i="70" s="1"/>
  <c r="BN105" i="70"/>
  <c r="CZ105" i="70" s="1"/>
  <c r="BM105" i="70"/>
  <c r="CY105" i="70" s="1"/>
  <c r="BL105" i="70"/>
  <c r="CX105" i="70" s="1"/>
  <c r="BK105" i="70"/>
  <c r="CW105" i="70" s="1"/>
  <c r="BJ105" i="70"/>
  <c r="CV105" i="70" s="1"/>
  <c r="BI105" i="70"/>
  <c r="CU105" i="70" s="1"/>
  <c r="BH105" i="70"/>
  <c r="CT105" i="70" s="1"/>
  <c r="BG105" i="70"/>
  <c r="CS105" i="70" s="1"/>
  <c r="BF105" i="70"/>
  <c r="CR105" i="70" s="1"/>
  <c r="BE105" i="70"/>
  <c r="CQ105" i="70" s="1"/>
  <c r="BD105" i="70"/>
  <c r="CP105" i="70" s="1"/>
  <c r="BC105" i="70"/>
  <c r="CO105" i="70" s="1"/>
  <c r="BB105" i="70"/>
  <c r="CN105" i="70" s="1"/>
  <c r="AP105" i="70"/>
  <c r="AY105" i="70" s="1"/>
  <c r="J105" i="70"/>
  <c r="CL104" i="70"/>
  <c r="DX104" i="70" s="1"/>
  <c r="CK104" i="70"/>
  <c r="DW104" i="70" s="1"/>
  <c r="CJ104" i="70"/>
  <c r="DV104" i="70" s="1"/>
  <c r="CI104" i="70"/>
  <c r="DU104" i="70" s="1"/>
  <c r="CH104" i="70"/>
  <c r="DT104" i="70" s="1"/>
  <c r="CG104" i="70"/>
  <c r="DS104" i="70" s="1"/>
  <c r="CE104" i="70"/>
  <c r="DQ104" i="70" s="1"/>
  <c r="CD104" i="70"/>
  <c r="DP104" i="70" s="1"/>
  <c r="CC104" i="70"/>
  <c r="DO104" i="70" s="1"/>
  <c r="CB104" i="70"/>
  <c r="DN104" i="70" s="1"/>
  <c r="CA104" i="70"/>
  <c r="DM104" i="70" s="1"/>
  <c r="BZ104" i="70"/>
  <c r="DL104" i="70" s="1"/>
  <c r="BY104" i="70"/>
  <c r="DK104" i="70" s="1"/>
  <c r="BX104" i="70"/>
  <c r="DJ104" i="70" s="1"/>
  <c r="BW104" i="70"/>
  <c r="DI104" i="70" s="1"/>
  <c r="BV104" i="70"/>
  <c r="DH104" i="70" s="1"/>
  <c r="BU104" i="70"/>
  <c r="DG104" i="70" s="1"/>
  <c r="BT104" i="70"/>
  <c r="DF104" i="70" s="1"/>
  <c r="BS104" i="70"/>
  <c r="DE104" i="70" s="1"/>
  <c r="BR104" i="70"/>
  <c r="DD104" i="70" s="1"/>
  <c r="BQ104" i="70"/>
  <c r="DC104" i="70" s="1"/>
  <c r="BP104" i="70"/>
  <c r="DB104" i="70" s="1"/>
  <c r="BO104" i="70"/>
  <c r="DA104" i="70" s="1"/>
  <c r="BN104" i="70"/>
  <c r="CZ104" i="70" s="1"/>
  <c r="BM104" i="70"/>
  <c r="CY104" i="70" s="1"/>
  <c r="BL104" i="70"/>
  <c r="CX104" i="70" s="1"/>
  <c r="BK104" i="70"/>
  <c r="CW104" i="70" s="1"/>
  <c r="BJ104" i="70"/>
  <c r="CV104" i="70" s="1"/>
  <c r="BI104" i="70"/>
  <c r="CU104" i="70" s="1"/>
  <c r="BH104" i="70"/>
  <c r="CT104" i="70" s="1"/>
  <c r="BG104" i="70"/>
  <c r="CS104" i="70" s="1"/>
  <c r="BF104" i="70"/>
  <c r="CR104" i="70" s="1"/>
  <c r="BE104" i="70"/>
  <c r="CQ104" i="70" s="1"/>
  <c r="BD104" i="70"/>
  <c r="CP104" i="70" s="1"/>
  <c r="BC104" i="70"/>
  <c r="CO104" i="70" s="1"/>
  <c r="BB104" i="70"/>
  <c r="CN104" i="70" s="1"/>
  <c r="AP104" i="70"/>
  <c r="AY104" i="70" s="1"/>
  <c r="J104" i="70"/>
  <c r="CL103" i="70"/>
  <c r="DX103" i="70" s="1"/>
  <c r="CK103" i="70"/>
  <c r="DW103" i="70" s="1"/>
  <c r="CJ103" i="70"/>
  <c r="DV103" i="70" s="1"/>
  <c r="CI103" i="70"/>
  <c r="DU103" i="70" s="1"/>
  <c r="CH103" i="70"/>
  <c r="DT103" i="70" s="1"/>
  <c r="CG103" i="70"/>
  <c r="DS103" i="70" s="1"/>
  <c r="CE103" i="70"/>
  <c r="DQ103" i="70" s="1"/>
  <c r="CD103" i="70"/>
  <c r="DP103" i="70" s="1"/>
  <c r="CC103" i="70"/>
  <c r="DO103" i="70" s="1"/>
  <c r="CB103" i="70"/>
  <c r="DN103" i="70" s="1"/>
  <c r="CA103" i="70"/>
  <c r="DM103" i="70" s="1"/>
  <c r="BZ103" i="70"/>
  <c r="DL103" i="70" s="1"/>
  <c r="BY103" i="70"/>
  <c r="DK103" i="70" s="1"/>
  <c r="BX103" i="70"/>
  <c r="DJ103" i="70" s="1"/>
  <c r="BW103" i="70"/>
  <c r="DI103" i="70" s="1"/>
  <c r="BV103" i="70"/>
  <c r="DH103" i="70" s="1"/>
  <c r="BU103" i="70"/>
  <c r="DG103" i="70" s="1"/>
  <c r="BT103" i="70"/>
  <c r="DF103" i="70" s="1"/>
  <c r="BS103" i="70"/>
  <c r="DE103" i="70" s="1"/>
  <c r="BR103" i="70"/>
  <c r="DD103" i="70" s="1"/>
  <c r="BQ103" i="70"/>
  <c r="DC103" i="70" s="1"/>
  <c r="BP103" i="70"/>
  <c r="DB103" i="70" s="1"/>
  <c r="BO103" i="70"/>
  <c r="DA103" i="70" s="1"/>
  <c r="BN103" i="70"/>
  <c r="CZ103" i="70" s="1"/>
  <c r="BM103" i="70"/>
  <c r="CY103" i="70" s="1"/>
  <c r="BL103" i="70"/>
  <c r="CX103" i="70" s="1"/>
  <c r="BK103" i="70"/>
  <c r="CW103" i="70" s="1"/>
  <c r="BJ103" i="70"/>
  <c r="CV103" i="70" s="1"/>
  <c r="BI103" i="70"/>
  <c r="CU103" i="70" s="1"/>
  <c r="BH103" i="70"/>
  <c r="CT103" i="70" s="1"/>
  <c r="BG103" i="70"/>
  <c r="CS103" i="70" s="1"/>
  <c r="BF103" i="70"/>
  <c r="CR103" i="70" s="1"/>
  <c r="BE103" i="70"/>
  <c r="CQ103" i="70" s="1"/>
  <c r="BD103" i="70"/>
  <c r="CP103" i="70" s="1"/>
  <c r="BC103" i="70"/>
  <c r="CO103" i="70" s="1"/>
  <c r="BB103" i="70"/>
  <c r="CN103" i="70" s="1"/>
  <c r="AP103" i="70"/>
  <c r="AY103" i="70" s="1"/>
  <c r="J103" i="70"/>
  <c r="CL102" i="70"/>
  <c r="DX102" i="70" s="1"/>
  <c r="CK102" i="70"/>
  <c r="DW102" i="70" s="1"/>
  <c r="CJ102" i="70"/>
  <c r="DV102" i="70" s="1"/>
  <c r="CI102" i="70"/>
  <c r="DU102" i="70" s="1"/>
  <c r="CH102" i="70"/>
  <c r="DT102" i="70" s="1"/>
  <c r="CG102" i="70"/>
  <c r="DS102" i="70" s="1"/>
  <c r="CE102" i="70"/>
  <c r="DQ102" i="70" s="1"/>
  <c r="CD102" i="70"/>
  <c r="DP102" i="70" s="1"/>
  <c r="CC102" i="70"/>
  <c r="DO102" i="70" s="1"/>
  <c r="CB102" i="70"/>
  <c r="DN102" i="70" s="1"/>
  <c r="CA102" i="70"/>
  <c r="DM102" i="70" s="1"/>
  <c r="BZ102" i="70"/>
  <c r="DL102" i="70" s="1"/>
  <c r="BY102" i="70"/>
  <c r="DK102" i="70" s="1"/>
  <c r="BX102" i="70"/>
  <c r="DJ102" i="70" s="1"/>
  <c r="BW102" i="70"/>
  <c r="DI102" i="70" s="1"/>
  <c r="BV102" i="70"/>
  <c r="DH102" i="70" s="1"/>
  <c r="BU102" i="70"/>
  <c r="DG102" i="70" s="1"/>
  <c r="BT102" i="70"/>
  <c r="DF102" i="70" s="1"/>
  <c r="BS102" i="70"/>
  <c r="DE102" i="70" s="1"/>
  <c r="BR102" i="70"/>
  <c r="DD102" i="70" s="1"/>
  <c r="BQ102" i="70"/>
  <c r="DC102" i="70" s="1"/>
  <c r="BP102" i="70"/>
  <c r="DB102" i="70" s="1"/>
  <c r="BO102" i="70"/>
  <c r="DA102" i="70" s="1"/>
  <c r="BN102" i="70"/>
  <c r="CZ102" i="70" s="1"/>
  <c r="BM102" i="70"/>
  <c r="CY102" i="70" s="1"/>
  <c r="BL102" i="70"/>
  <c r="CX102" i="70" s="1"/>
  <c r="BK102" i="70"/>
  <c r="CW102" i="70" s="1"/>
  <c r="BJ102" i="70"/>
  <c r="CV102" i="70" s="1"/>
  <c r="BI102" i="70"/>
  <c r="CU102" i="70" s="1"/>
  <c r="BH102" i="70"/>
  <c r="CT102" i="70" s="1"/>
  <c r="BG102" i="70"/>
  <c r="CS102" i="70" s="1"/>
  <c r="BF102" i="70"/>
  <c r="CR102" i="70" s="1"/>
  <c r="BE102" i="70"/>
  <c r="CQ102" i="70" s="1"/>
  <c r="BD102" i="70"/>
  <c r="CP102" i="70" s="1"/>
  <c r="BC102" i="70"/>
  <c r="CO102" i="70" s="1"/>
  <c r="BB102" i="70"/>
  <c r="CN102" i="70" s="1"/>
  <c r="AP102" i="70"/>
  <c r="AY102" i="70" s="1"/>
  <c r="J102" i="70"/>
  <c r="CL101" i="70"/>
  <c r="DX101" i="70" s="1"/>
  <c r="CK101" i="70"/>
  <c r="DW101" i="70" s="1"/>
  <c r="CJ101" i="70"/>
  <c r="DV101" i="70" s="1"/>
  <c r="CI101" i="70"/>
  <c r="DU101" i="70" s="1"/>
  <c r="CH101" i="70"/>
  <c r="DT101" i="70" s="1"/>
  <c r="CG101" i="70"/>
  <c r="DS101" i="70" s="1"/>
  <c r="CE101" i="70"/>
  <c r="DQ101" i="70" s="1"/>
  <c r="CD101" i="70"/>
  <c r="DP101" i="70" s="1"/>
  <c r="CC101" i="70"/>
  <c r="DO101" i="70" s="1"/>
  <c r="CB101" i="70"/>
  <c r="DN101" i="70" s="1"/>
  <c r="CA101" i="70"/>
  <c r="DM101" i="70" s="1"/>
  <c r="BZ101" i="70"/>
  <c r="DL101" i="70" s="1"/>
  <c r="BY101" i="70"/>
  <c r="DK101" i="70" s="1"/>
  <c r="BX101" i="70"/>
  <c r="DJ101" i="70" s="1"/>
  <c r="BW101" i="70"/>
  <c r="DI101" i="70" s="1"/>
  <c r="BV101" i="70"/>
  <c r="DH101" i="70" s="1"/>
  <c r="BU101" i="70"/>
  <c r="DG101" i="70" s="1"/>
  <c r="BT101" i="70"/>
  <c r="DF101" i="70" s="1"/>
  <c r="BS101" i="70"/>
  <c r="DE101" i="70" s="1"/>
  <c r="BR101" i="70"/>
  <c r="DD101" i="70" s="1"/>
  <c r="BQ101" i="70"/>
  <c r="DC101" i="70" s="1"/>
  <c r="BP101" i="70"/>
  <c r="DB101" i="70" s="1"/>
  <c r="BO101" i="70"/>
  <c r="DA101" i="70" s="1"/>
  <c r="BN101" i="70"/>
  <c r="CZ101" i="70" s="1"/>
  <c r="BM101" i="70"/>
  <c r="CY101" i="70" s="1"/>
  <c r="BL101" i="70"/>
  <c r="CX101" i="70" s="1"/>
  <c r="BK101" i="70"/>
  <c r="CW101" i="70" s="1"/>
  <c r="BJ101" i="70"/>
  <c r="CV101" i="70" s="1"/>
  <c r="BI101" i="70"/>
  <c r="CU101" i="70" s="1"/>
  <c r="BH101" i="70"/>
  <c r="CT101" i="70" s="1"/>
  <c r="BG101" i="70"/>
  <c r="CS101" i="70" s="1"/>
  <c r="BF101" i="70"/>
  <c r="CR101" i="70" s="1"/>
  <c r="BE101" i="70"/>
  <c r="CQ101" i="70" s="1"/>
  <c r="BD101" i="70"/>
  <c r="CP101" i="70" s="1"/>
  <c r="BC101" i="70"/>
  <c r="CO101" i="70" s="1"/>
  <c r="BB101" i="70"/>
  <c r="CN101" i="70" s="1"/>
  <c r="AP101" i="70"/>
  <c r="AY101" i="70" s="1"/>
  <c r="J101" i="70"/>
  <c r="CL100" i="70"/>
  <c r="DX100" i="70" s="1"/>
  <c r="CK100" i="70"/>
  <c r="DW100" i="70" s="1"/>
  <c r="CJ100" i="70"/>
  <c r="DV100" i="70" s="1"/>
  <c r="CI100" i="70"/>
  <c r="DU100" i="70" s="1"/>
  <c r="CH100" i="70"/>
  <c r="DT100" i="70" s="1"/>
  <c r="CG100" i="70"/>
  <c r="DS100" i="70" s="1"/>
  <c r="CE100" i="70"/>
  <c r="DQ100" i="70" s="1"/>
  <c r="CD100" i="70"/>
  <c r="DP100" i="70" s="1"/>
  <c r="CC100" i="70"/>
  <c r="DO100" i="70" s="1"/>
  <c r="CB100" i="70"/>
  <c r="DN100" i="70" s="1"/>
  <c r="CA100" i="70"/>
  <c r="DM100" i="70" s="1"/>
  <c r="BZ100" i="70"/>
  <c r="DL100" i="70" s="1"/>
  <c r="BY100" i="70"/>
  <c r="DK100" i="70" s="1"/>
  <c r="BX100" i="70"/>
  <c r="DJ100" i="70" s="1"/>
  <c r="BW100" i="70"/>
  <c r="DI100" i="70" s="1"/>
  <c r="BV100" i="70"/>
  <c r="DH100" i="70" s="1"/>
  <c r="BU100" i="70"/>
  <c r="DG100" i="70" s="1"/>
  <c r="BT100" i="70"/>
  <c r="DF100" i="70" s="1"/>
  <c r="BS100" i="70"/>
  <c r="DE100" i="70" s="1"/>
  <c r="BR100" i="70"/>
  <c r="DD100" i="70" s="1"/>
  <c r="BQ100" i="70"/>
  <c r="DC100" i="70" s="1"/>
  <c r="BP100" i="70"/>
  <c r="DB100" i="70" s="1"/>
  <c r="BO100" i="70"/>
  <c r="DA100" i="70" s="1"/>
  <c r="BN100" i="70"/>
  <c r="CZ100" i="70" s="1"/>
  <c r="BM100" i="70"/>
  <c r="CY100" i="70" s="1"/>
  <c r="BL100" i="70"/>
  <c r="CX100" i="70" s="1"/>
  <c r="BK100" i="70"/>
  <c r="CW100" i="70" s="1"/>
  <c r="BJ100" i="70"/>
  <c r="CV100" i="70" s="1"/>
  <c r="BI100" i="70"/>
  <c r="CU100" i="70" s="1"/>
  <c r="BH100" i="70"/>
  <c r="CT100" i="70" s="1"/>
  <c r="BG100" i="70"/>
  <c r="CS100" i="70" s="1"/>
  <c r="BF100" i="70"/>
  <c r="CR100" i="70" s="1"/>
  <c r="BE100" i="70"/>
  <c r="CQ100" i="70" s="1"/>
  <c r="BD100" i="70"/>
  <c r="CP100" i="70" s="1"/>
  <c r="BC100" i="70"/>
  <c r="CO100" i="70" s="1"/>
  <c r="BB100" i="70"/>
  <c r="CN100" i="70" s="1"/>
  <c r="AP100" i="70"/>
  <c r="AY100" i="70" s="1"/>
  <c r="J100" i="70"/>
  <c r="CL99" i="70"/>
  <c r="DX99" i="70" s="1"/>
  <c r="CK99" i="70"/>
  <c r="DW99" i="70" s="1"/>
  <c r="CJ99" i="70"/>
  <c r="DV99" i="70" s="1"/>
  <c r="CI99" i="70"/>
  <c r="DU99" i="70" s="1"/>
  <c r="CH99" i="70"/>
  <c r="DT99" i="70" s="1"/>
  <c r="CG99" i="70"/>
  <c r="DS99" i="70" s="1"/>
  <c r="CE99" i="70"/>
  <c r="DQ99" i="70" s="1"/>
  <c r="CD99" i="70"/>
  <c r="DP99" i="70" s="1"/>
  <c r="CC99" i="70"/>
  <c r="DO99" i="70" s="1"/>
  <c r="CB99" i="70"/>
  <c r="DN99" i="70" s="1"/>
  <c r="CA99" i="70"/>
  <c r="DM99" i="70" s="1"/>
  <c r="BZ99" i="70"/>
  <c r="DL99" i="70" s="1"/>
  <c r="BY99" i="70"/>
  <c r="DK99" i="70" s="1"/>
  <c r="BX99" i="70"/>
  <c r="DJ99" i="70" s="1"/>
  <c r="BW99" i="70"/>
  <c r="DI99" i="70" s="1"/>
  <c r="BV99" i="70"/>
  <c r="DH99" i="70" s="1"/>
  <c r="BU99" i="70"/>
  <c r="DG99" i="70" s="1"/>
  <c r="BT99" i="70"/>
  <c r="DF99" i="70" s="1"/>
  <c r="BS99" i="70"/>
  <c r="DE99" i="70" s="1"/>
  <c r="BR99" i="70"/>
  <c r="DD99" i="70" s="1"/>
  <c r="BQ99" i="70"/>
  <c r="DC99" i="70" s="1"/>
  <c r="BP99" i="70"/>
  <c r="DB99" i="70" s="1"/>
  <c r="BO99" i="70"/>
  <c r="DA99" i="70" s="1"/>
  <c r="BN99" i="70"/>
  <c r="CZ99" i="70" s="1"/>
  <c r="BM99" i="70"/>
  <c r="CY99" i="70" s="1"/>
  <c r="BL99" i="70"/>
  <c r="CX99" i="70" s="1"/>
  <c r="BK99" i="70"/>
  <c r="CW99" i="70" s="1"/>
  <c r="BJ99" i="70"/>
  <c r="CV99" i="70" s="1"/>
  <c r="BI99" i="70"/>
  <c r="CU99" i="70" s="1"/>
  <c r="BH99" i="70"/>
  <c r="CT99" i="70" s="1"/>
  <c r="BG99" i="70"/>
  <c r="CS99" i="70" s="1"/>
  <c r="BF99" i="70"/>
  <c r="CR99" i="70" s="1"/>
  <c r="BE99" i="70"/>
  <c r="CQ99" i="70" s="1"/>
  <c r="BD99" i="70"/>
  <c r="CP99" i="70" s="1"/>
  <c r="BC99" i="70"/>
  <c r="CO99" i="70" s="1"/>
  <c r="BB99" i="70"/>
  <c r="CN99" i="70" s="1"/>
  <c r="AP99" i="70"/>
  <c r="AY99" i="70" s="1"/>
  <c r="J99" i="70"/>
  <c r="CL98" i="70"/>
  <c r="DX98" i="70" s="1"/>
  <c r="CK98" i="70"/>
  <c r="DW98" i="70" s="1"/>
  <c r="CJ98" i="70"/>
  <c r="DV98" i="70" s="1"/>
  <c r="CI98" i="70"/>
  <c r="DU98" i="70" s="1"/>
  <c r="CH98" i="70"/>
  <c r="DT98" i="70" s="1"/>
  <c r="CG98" i="70"/>
  <c r="DS98" i="70" s="1"/>
  <c r="CE98" i="70"/>
  <c r="DQ98" i="70" s="1"/>
  <c r="CD98" i="70"/>
  <c r="DP98" i="70" s="1"/>
  <c r="CC98" i="70"/>
  <c r="DO98" i="70" s="1"/>
  <c r="CB98" i="70"/>
  <c r="DN98" i="70" s="1"/>
  <c r="CA98" i="70"/>
  <c r="DM98" i="70" s="1"/>
  <c r="BZ98" i="70"/>
  <c r="DL98" i="70" s="1"/>
  <c r="BY98" i="70"/>
  <c r="DK98" i="70" s="1"/>
  <c r="BX98" i="70"/>
  <c r="DJ98" i="70" s="1"/>
  <c r="BW98" i="70"/>
  <c r="DI98" i="70" s="1"/>
  <c r="BV98" i="70"/>
  <c r="DH98" i="70" s="1"/>
  <c r="BU98" i="70"/>
  <c r="DG98" i="70" s="1"/>
  <c r="BT98" i="70"/>
  <c r="DF98" i="70" s="1"/>
  <c r="BS98" i="70"/>
  <c r="DE98" i="70" s="1"/>
  <c r="BR98" i="70"/>
  <c r="DD98" i="70" s="1"/>
  <c r="BQ98" i="70"/>
  <c r="DC98" i="70" s="1"/>
  <c r="BP98" i="70"/>
  <c r="DB98" i="70" s="1"/>
  <c r="BO98" i="70"/>
  <c r="DA98" i="70" s="1"/>
  <c r="BN98" i="70"/>
  <c r="CZ98" i="70" s="1"/>
  <c r="BM98" i="70"/>
  <c r="CY98" i="70" s="1"/>
  <c r="BL98" i="70"/>
  <c r="CX98" i="70" s="1"/>
  <c r="BK98" i="70"/>
  <c r="CW98" i="70" s="1"/>
  <c r="BJ98" i="70"/>
  <c r="CV98" i="70" s="1"/>
  <c r="BI98" i="70"/>
  <c r="CU98" i="70" s="1"/>
  <c r="BH98" i="70"/>
  <c r="CT98" i="70" s="1"/>
  <c r="BG98" i="70"/>
  <c r="CS98" i="70" s="1"/>
  <c r="BF98" i="70"/>
  <c r="CR98" i="70" s="1"/>
  <c r="BE98" i="70"/>
  <c r="CQ98" i="70" s="1"/>
  <c r="BD98" i="70"/>
  <c r="CP98" i="70" s="1"/>
  <c r="BC98" i="70"/>
  <c r="CO98" i="70" s="1"/>
  <c r="BB98" i="70"/>
  <c r="CN98" i="70" s="1"/>
  <c r="AP98" i="70"/>
  <c r="AY98" i="70" s="1"/>
  <c r="J98" i="70"/>
  <c r="CL97" i="70"/>
  <c r="DX97" i="70" s="1"/>
  <c r="CK97" i="70"/>
  <c r="DW97" i="70" s="1"/>
  <c r="CJ97" i="70"/>
  <c r="DV97" i="70" s="1"/>
  <c r="CI97" i="70"/>
  <c r="DU97" i="70" s="1"/>
  <c r="CH97" i="70"/>
  <c r="DT97" i="70" s="1"/>
  <c r="CG97" i="70"/>
  <c r="DS97" i="70" s="1"/>
  <c r="CE97" i="70"/>
  <c r="DQ97" i="70" s="1"/>
  <c r="CD97" i="70"/>
  <c r="DP97" i="70" s="1"/>
  <c r="CC97" i="70"/>
  <c r="DO97" i="70" s="1"/>
  <c r="CB97" i="70"/>
  <c r="DN97" i="70" s="1"/>
  <c r="CA97" i="70"/>
  <c r="DM97" i="70" s="1"/>
  <c r="BZ97" i="70"/>
  <c r="DL97" i="70" s="1"/>
  <c r="BY97" i="70"/>
  <c r="DK97" i="70" s="1"/>
  <c r="BX97" i="70"/>
  <c r="DJ97" i="70" s="1"/>
  <c r="BW97" i="70"/>
  <c r="DI97" i="70" s="1"/>
  <c r="BV97" i="70"/>
  <c r="DH97" i="70" s="1"/>
  <c r="BU97" i="70"/>
  <c r="DG97" i="70" s="1"/>
  <c r="BT97" i="70"/>
  <c r="DF97" i="70" s="1"/>
  <c r="BS97" i="70"/>
  <c r="DE97" i="70" s="1"/>
  <c r="BR97" i="70"/>
  <c r="DD97" i="70" s="1"/>
  <c r="BQ97" i="70"/>
  <c r="DC97" i="70" s="1"/>
  <c r="BP97" i="70"/>
  <c r="DB97" i="70" s="1"/>
  <c r="BO97" i="70"/>
  <c r="DA97" i="70" s="1"/>
  <c r="BN97" i="70"/>
  <c r="CZ97" i="70" s="1"/>
  <c r="BM97" i="70"/>
  <c r="CY97" i="70" s="1"/>
  <c r="BL97" i="70"/>
  <c r="CX97" i="70" s="1"/>
  <c r="BK97" i="70"/>
  <c r="CW97" i="70" s="1"/>
  <c r="BJ97" i="70"/>
  <c r="CV97" i="70" s="1"/>
  <c r="BI97" i="70"/>
  <c r="CU97" i="70" s="1"/>
  <c r="BH97" i="70"/>
  <c r="CT97" i="70" s="1"/>
  <c r="BG97" i="70"/>
  <c r="CS97" i="70" s="1"/>
  <c r="BF97" i="70"/>
  <c r="CR97" i="70" s="1"/>
  <c r="BE97" i="70"/>
  <c r="CQ97" i="70" s="1"/>
  <c r="BD97" i="70"/>
  <c r="CP97" i="70" s="1"/>
  <c r="BC97" i="70"/>
  <c r="CO97" i="70" s="1"/>
  <c r="BB97" i="70"/>
  <c r="CN97" i="70" s="1"/>
  <c r="AP97" i="70"/>
  <c r="AY97" i="70" s="1"/>
  <c r="J97" i="70"/>
  <c r="CL96" i="70"/>
  <c r="DX96" i="70" s="1"/>
  <c r="CK96" i="70"/>
  <c r="DW96" i="70" s="1"/>
  <c r="CJ96" i="70"/>
  <c r="DV96" i="70" s="1"/>
  <c r="CI96" i="70"/>
  <c r="DU96" i="70" s="1"/>
  <c r="CH96" i="70"/>
  <c r="DT96" i="70" s="1"/>
  <c r="CG96" i="70"/>
  <c r="DS96" i="70" s="1"/>
  <c r="CE96" i="70"/>
  <c r="DQ96" i="70" s="1"/>
  <c r="CD96" i="70"/>
  <c r="DP96" i="70" s="1"/>
  <c r="CC96" i="70"/>
  <c r="DO96" i="70" s="1"/>
  <c r="CB96" i="70"/>
  <c r="DN96" i="70" s="1"/>
  <c r="CA96" i="70"/>
  <c r="DM96" i="70" s="1"/>
  <c r="BZ96" i="70"/>
  <c r="DL96" i="70" s="1"/>
  <c r="BY96" i="70"/>
  <c r="DK96" i="70" s="1"/>
  <c r="BX96" i="70"/>
  <c r="DJ96" i="70" s="1"/>
  <c r="BW96" i="70"/>
  <c r="DI96" i="70" s="1"/>
  <c r="BV96" i="70"/>
  <c r="DH96" i="70" s="1"/>
  <c r="BU96" i="70"/>
  <c r="DG96" i="70" s="1"/>
  <c r="BT96" i="70"/>
  <c r="DF96" i="70" s="1"/>
  <c r="BS96" i="70"/>
  <c r="DE96" i="70" s="1"/>
  <c r="BR96" i="70"/>
  <c r="DD96" i="70" s="1"/>
  <c r="BQ96" i="70"/>
  <c r="DC96" i="70" s="1"/>
  <c r="BP96" i="70"/>
  <c r="DB96" i="70" s="1"/>
  <c r="BO96" i="70"/>
  <c r="DA96" i="70" s="1"/>
  <c r="BN96" i="70"/>
  <c r="CZ96" i="70" s="1"/>
  <c r="BM96" i="70"/>
  <c r="CY96" i="70" s="1"/>
  <c r="BL96" i="70"/>
  <c r="CX96" i="70" s="1"/>
  <c r="BK96" i="70"/>
  <c r="CW96" i="70" s="1"/>
  <c r="BJ96" i="70"/>
  <c r="CV96" i="70" s="1"/>
  <c r="BI96" i="70"/>
  <c r="CU96" i="70" s="1"/>
  <c r="BH96" i="70"/>
  <c r="CT96" i="70" s="1"/>
  <c r="BG96" i="70"/>
  <c r="CS96" i="70" s="1"/>
  <c r="BF96" i="70"/>
  <c r="CR96" i="70" s="1"/>
  <c r="BE96" i="70"/>
  <c r="CQ96" i="70" s="1"/>
  <c r="BD96" i="70"/>
  <c r="CP96" i="70" s="1"/>
  <c r="BC96" i="70"/>
  <c r="CO96" i="70" s="1"/>
  <c r="BB96" i="70"/>
  <c r="CN96" i="70" s="1"/>
  <c r="AP96" i="70"/>
  <c r="AY96" i="70" s="1"/>
  <c r="J96" i="70"/>
  <c r="CL95" i="70"/>
  <c r="DX95" i="70" s="1"/>
  <c r="CK95" i="70"/>
  <c r="DW95" i="70" s="1"/>
  <c r="CJ95" i="70"/>
  <c r="DV95" i="70" s="1"/>
  <c r="CI95" i="70"/>
  <c r="DU95" i="70" s="1"/>
  <c r="CH95" i="70"/>
  <c r="DT95" i="70" s="1"/>
  <c r="CG95" i="70"/>
  <c r="DS95" i="70" s="1"/>
  <c r="CE95" i="70"/>
  <c r="DQ95" i="70" s="1"/>
  <c r="CD95" i="70"/>
  <c r="DP95" i="70" s="1"/>
  <c r="CC95" i="70"/>
  <c r="DO95" i="70" s="1"/>
  <c r="CB95" i="70"/>
  <c r="DN95" i="70" s="1"/>
  <c r="CA95" i="70"/>
  <c r="DM95" i="70" s="1"/>
  <c r="BZ95" i="70"/>
  <c r="DL95" i="70" s="1"/>
  <c r="BY95" i="70"/>
  <c r="DK95" i="70" s="1"/>
  <c r="BX95" i="70"/>
  <c r="DJ95" i="70" s="1"/>
  <c r="BW95" i="70"/>
  <c r="DI95" i="70" s="1"/>
  <c r="BV95" i="70"/>
  <c r="DH95" i="70" s="1"/>
  <c r="BU95" i="70"/>
  <c r="DG95" i="70" s="1"/>
  <c r="BT95" i="70"/>
  <c r="DF95" i="70" s="1"/>
  <c r="BS95" i="70"/>
  <c r="DE95" i="70" s="1"/>
  <c r="BR95" i="70"/>
  <c r="DD95" i="70" s="1"/>
  <c r="BQ95" i="70"/>
  <c r="DC95" i="70" s="1"/>
  <c r="BP95" i="70"/>
  <c r="DB95" i="70" s="1"/>
  <c r="BO95" i="70"/>
  <c r="DA95" i="70" s="1"/>
  <c r="BN95" i="70"/>
  <c r="CZ95" i="70" s="1"/>
  <c r="BM95" i="70"/>
  <c r="CY95" i="70" s="1"/>
  <c r="BL95" i="70"/>
  <c r="CX95" i="70" s="1"/>
  <c r="BK95" i="70"/>
  <c r="CW95" i="70" s="1"/>
  <c r="BJ95" i="70"/>
  <c r="CV95" i="70" s="1"/>
  <c r="BI95" i="70"/>
  <c r="CU95" i="70" s="1"/>
  <c r="BH95" i="70"/>
  <c r="CT95" i="70" s="1"/>
  <c r="BG95" i="70"/>
  <c r="CS95" i="70" s="1"/>
  <c r="BF95" i="70"/>
  <c r="CR95" i="70" s="1"/>
  <c r="BE95" i="70"/>
  <c r="CQ95" i="70" s="1"/>
  <c r="BD95" i="70"/>
  <c r="CP95" i="70" s="1"/>
  <c r="BC95" i="70"/>
  <c r="CO95" i="70" s="1"/>
  <c r="BB95" i="70"/>
  <c r="CN95" i="70" s="1"/>
  <c r="AP95" i="70"/>
  <c r="AY95" i="70" s="1"/>
  <c r="J95" i="70"/>
  <c r="CL94" i="70"/>
  <c r="DX94" i="70" s="1"/>
  <c r="CK94" i="70"/>
  <c r="DW94" i="70" s="1"/>
  <c r="CJ94" i="70"/>
  <c r="DV94" i="70" s="1"/>
  <c r="CI94" i="70"/>
  <c r="DU94" i="70" s="1"/>
  <c r="CH94" i="70"/>
  <c r="DT94" i="70" s="1"/>
  <c r="CG94" i="70"/>
  <c r="DS94" i="70" s="1"/>
  <c r="CE94" i="70"/>
  <c r="DQ94" i="70" s="1"/>
  <c r="CD94" i="70"/>
  <c r="DP94" i="70" s="1"/>
  <c r="CC94" i="70"/>
  <c r="DO94" i="70" s="1"/>
  <c r="CB94" i="70"/>
  <c r="DN94" i="70" s="1"/>
  <c r="CA94" i="70"/>
  <c r="DM94" i="70" s="1"/>
  <c r="BZ94" i="70"/>
  <c r="DL94" i="70" s="1"/>
  <c r="BY94" i="70"/>
  <c r="DK94" i="70" s="1"/>
  <c r="BX94" i="70"/>
  <c r="DJ94" i="70" s="1"/>
  <c r="BW94" i="70"/>
  <c r="DI94" i="70" s="1"/>
  <c r="BV94" i="70"/>
  <c r="DH94" i="70" s="1"/>
  <c r="BU94" i="70"/>
  <c r="DG94" i="70" s="1"/>
  <c r="BT94" i="70"/>
  <c r="DF94" i="70" s="1"/>
  <c r="BS94" i="70"/>
  <c r="DE94" i="70" s="1"/>
  <c r="BR94" i="70"/>
  <c r="DD94" i="70" s="1"/>
  <c r="BQ94" i="70"/>
  <c r="DC94" i="70" s="1"/>
  <c r="BP94" i="70"/>
  <c r="DB94" i="70" s="1"/>
  <c r="BO94" i="70"/>
  <c r="DA94" i="70" s="1"/>
  <c r="BN94" i="70"/>
  <c r="CZ94" i="70" s="1"/>
  <c r="BM94" i="70"/>
  <c r="CY94" i="70" s="1"/>
  <c r="BL94" i="70"/>
  <c r="CX94" i="70" s="1"/>
  <c r="BK94" i="70"/>
  <c r="CW94" i="70" s="1"/>
  <c r="BJ94" i="70"/>
  <c r="CV94" i="70" s="1"/>
  <c r="BI94" i="70"/>
  <c r="CU94" i="70" s="1"/>
  <c r="BH94" i="70"/>
  <c r="CT94" i="70" s="1"/>
  <c r="BG94" i="70"/>
  <c r="CS94" i="70" s="1"/>
  <c r="BF94" i="70"/>
  <c r="CR94" i="70" s="1"/>
  <c r="BE94" i="70"/>
  <c r="CQ94" i="70" s="1"/>
  <c r="BD94" i="70"/>
  <c r="CP94" i="70" s="1"/>
  <c r="BC94" i="70"/>
  <c r="CO94" i="70" s="1"/>
  <c r="BB94" i="70"/>
  <c r="CN94" i="70" s="1"/>
  <c r="AP94" i="70"/>
  <c r="AY94" i="70" s="1"/>
  <c r="J94" i="70"/>
  <c r="CL93" i="70"/>
  <c r="DX93" i="70" s="1"/>
  <c r="CK93" i="70"/>
  <c r="DW93" i="70" s="1"/>
  <c r="CJ93" i="70"/>
  <c r="DV93" i="70" s="1"/>
  <c r="CI93" i="70"/>
  <c r="DU93" i="70" s="1"/>
  <c r="CH93" i="70"/>
  <c r="DT93" i="70" s="1"/>
  <c r="CG93" i="70"/>
  <c r="DS93" i="70" s="1"/>
  <c r="CE93" i="70"/>
  <c r="DQ93" i="70" s="1"/>
  <c r="CD93" i="70"/>
  <c r="DP93" i="70" s="1"/>
  <c r="CC93" i="70"/>
  <c r="DO93" i="70" s="1"/>
  <c r="CB93" i="70"/>
  <c r="DN93" i="70" s="1"/>
  <c r="CA93" i="70"/>
  <c r="DM93" i="70" s="1"/>
  <c r="BZ93" i="70"/>
  <c r="DL93" i="70" s="1"/>
  <c r="BY93" i="70"/>
  <c r="DK93" i="70" s="1"/>
  <c r="BX93" i="70"/>
  <c r="DJ93" i="70" s="1"/>
  <c r="BW93" i="70"/>
  <c r="DI93" i="70" s="1"/>
  <c r="BV93" i="70"/>
  <c r="DH93" i="70" s="1"/>
  <c r="BU93" i="70"/>
  <c r="DG93" i="70" s="1"/>
  <c r="BT93" i="70"/>
  <c r="DF93" i="70" s="1"/>
  <c r="BS93" i="70"/>
  <c r="DE93" i="70" s="1"/>
  <c r="BR93" i="70"/>
  <c r="DD93" i="70" s="1"/>
  <c r="BQ93" i="70"/>
  <c r="DC93" i="70" s="1"/>
  <c r="BP93" i="70"/>
  <c r="DB93" i="70" s="1"/>
  <c r="BO93" i="70"/>
  <c r="DA93" i="70" s="1"/>
  <c r="BN93" i="70"/>
  <c r="CZ93" i="70" s="1"/>
  <c r="BM93" i="70"/>
  <c r="CY93" i="70" s="1"/>
  <c r="BL93" i="70"/>
  <c r="CX93" i="70" s="1"/>
  <c r="BK93" i="70"/>
  <c r="CW93" i="70" s="1"/>
  <c r="BJ93" i="70"/>
  <c r="CV93" i="70" s="1"/>
  <c r="BI93" i="70"/>
  <c r="CU93" i="70" s="1"/>
  <c r="BH93" i="70"/>
  <c r="CT93" i="70" s="1"/>
  <c r="BG93" i="70"/>
  <c r="CS93" i="70" s="1"/>
  <c r="BF93" i="70"/>
  <c r="CR93" i="70" s="1"/>
  <c r="BE93" i="70"/>
  <c r="CQ93" i="70" s="1"/>
  <c r="BD93" i="70"/>
  <c r="CP93" i="70" s="1"/>
  <c r="BC93" i="70"/>
  <c r="CO93" i="70" s="1"/>
  <c r="BB93" i="70"/>
  <c r="CN93" i="70" s="1"/>
  <c r="AP93" i="70"/>
  <c r="AY93" i="70" s="1"/>
  <c r="J93" i="70"/>
  <c r="CL92" i="70"/>
  <c r="DX92" i="70" s="1"/>
  <c r="CK92" i="70"/>
  <c r="DW92" i="70" s="1"/>
  <c r="CJ92" i="70"/>
  <c r="DV92" i="70" s="1"/>
  <c r="CI92" i="70"/>
  <c r="DU92" i="70" s="1"/>
  <c r="CH92" i="70"/>
  <c r="DT92" i="70" s="1"/>
  <c r="CG92" i="70"/>
  <c r="DS92" i="70" s="1"/>
  <c r="CE92" i="70"/>
  <c r="DQ92" i="70" s="1"/>
  <c r="CD92" i="70"/>
  <c r="DP92" i="70" s="1"/>
  <c r="CC92" i="70"/>
  <c r="DO92" i="70" s="1"/>
  <c r="CB92" i="70"/>
  <c r="DN92" i="70" s="1"/>
  <c r="CA92" i="70"/>
  <c r="DM92" i="70" s="1"/>
  <c r="BZ92" i="70"/>
  <c r="DL92" i="70" s="1"/>
  <c r="BY92" i="70"/>
  <c r="DK92" i="70" s="1"/>
  <c r="BX92" i="70"/>
  <c r="DJ92" i="70" s="1"/>
  <c r="BW92" i="70"/>
  <c r="DI92" i="70" s="1"/>
  <c r="BV92" i="70"/>
  <c r="DH92" i="70" s="1"/>
  <c r="BU92" i="70"/>
  <c r="DG92" i="70" s="1"/>
  <c r="BT92" i="70"/>
  <c r="DF92" i="70" s="1"/>
  <c r="BS92" i="70"/>
  <c r="DE92" i="70" s="1"/>
  <c r="BR92" i="70"/>
  <c r="DD92" i="70" s="1"/>
  <c r="BQ92" i="70"/>
  <c r="DC92" i="70" s="1"/>
  <c r="BP92" i="70"/>
  <c r="DB92" i="70" s="1"/>
  <c r="BO92" i="70"/>
  <c r="DA92" i="70" s="1"/>
  <c r="BN92" i="70"/>
  <c r="CZ92" i="70" s="1"/>
  <c r="BM92" i="70"/>
  <c r="CY92" i="70" s="1"/>
  <c r="BL92" i="70"/>
  <c r="CX92" i="70" s="1"/>
  <c r="BK92" i="70"/>
  <c r="CW92" i="70" s="1"/>
  <c r="BJ92" i="70"/>
  <c r="CV92" i="70" s="1"/>
  <c r="BI92" i="70"/>
  <c r="CU92" i="70" s="1"/>
  <c r="BH92" i="70"/>
  <c r="CT92" i="70" s="1"/>
  <c r="BG92" i="70"/>
  <c r="CS92" i="70" s="1"/>
  <c r="BF92" i="70"/>
  <c r="CR92" i="70" s="1"/>
  <c r="BE92" i="70"/>
  <c r="CQ92" i="70" s="1"/>
  <c r="BD92" i="70"/>
  <c r="CP92" i="70" s="1"/>
  <c r="BC92" i="70"/>
  <c r="CO92" i="70" s="1"/>
  <c r="BB92" i="70"/>
  <c r="CN92" i="70" s="1"/>
  <c r="AP92" i="70"/>
  <c r="AY92" i="70" s="1"/>
  <c r="J92" i="70"/>
  <c r="CL91" i="70"/>
  <c r="DX91" i="70" s="1"/>
  <c r="CK91" i="70"/>
  <c r="DW91" i="70" s="1"/>
  <c r="CJ91" i="70"/>
  <c r="DV91" i="70" s="1"/>
  <c r="CI91" i="70"/>
  <c r="DU91" i="70" s="1"/>
  <c r="CH91" i="70"/>
  <c r="DT91" i="70" s="1"/>
  <c r="CG91" i="70"/>
  <c r="DS91" i="70" s="1"/>
  <c r="CE91" i="70"/>
  <c r="DQ91" i="70" s="1"/>
  <c r="CD91" i="70"/>
  <c r="DP91" i="70" s="1"/>
  <c r="CC91" i="70"/>
  <c r="DO91" i="70" s="1"/>
  <c r="CB91" i="70"/>
  <c r="DN91" i="70" s="1"/>
  <c r="CA91" i="70"/>
  <c r="DM91" i="70" s="1"/>
  <c r="BZ91" i="70"/>
  <c r="DL91" i="70" s="1"/>
  <c r="BY91" i="70"/>
  <c r="DK91" i="70" s="1"/>
  <c r="BX91" i="70"/>
  <c r="DJ91" i="70" s="1"/>
  <c r="BW91" i="70"/>
  <c r="DI91" i="70" s="1"/>
  <c r="BV91" i="70"/>
  <c r="DH91" i="70" s="1"/>
  <c r="BU91" i="70"/>
  <c r="DG91" i="70" s="1"/>
  <c r="BT91" i="70"/>
  <c r="DF91" i="70" s="1"/>
  <c r="BS91" i="70"/>
  <c r="DE91" i="70" s="1"/>
  <c r="BR91" i="70"/>
  <c r="DD91" i="70" s="1"/>
  <c r="BQ91" i="70"/>
  <c r="DC91" i="70" s="1"/>
  <c r="BP91" i="70"/>
  <c r="DB91" i="70" s="1"/>
  <c r="BO91" i="70"/>
  <c r="DA91" i="70" s="1"/>
  <c r="BN91" i="70"/>
  <c r="CZ91" i="70" s="1"/>
  <c r="BM91" i="70"/>
  <c r="CY91" i="70" s="1"/>
  <c r="BL91" i="70"/>
  <c r="CX91" i="70" s="1"/>
  <c r="BK91" i="70"/>
  <c r="CW91" i="70" s="1"/>
  <c r="BJ91" i="70"/>
  <c r="CV91" i="70" s="1"/>
  <c r="BI91" i="70"/>
  <c r="CU91" i="70" s="1"/>
  <c r="BH91" i="70"/>
  <c r="CT91" i="70" s="1"/>
  <c r="BG91" i="70"/>
  <c r="CS91" i="70" s="1"/>
  <c r="BF91" i="70"/>
  <c r="CR91" i="70" s="1"/>
  <c r="BE91" i="70"/>
  <c r="CQ91" i="70" s="1"/>
  <c r="BD91" i="70"/>
  <c r="CP91" i="70" s="1"/>
  <c r="BC91" i="70"/>
  <c r="CO91" i="70" s="1"/>
  <c r="BB91" i="70"/>
  <c r="CN91" i="70" s="1"/>
  <c r="AP91" i="70"/>
  <c r="AY91" i="70" s="1"/>
  <c r="J91" i="70"/>
  <c r="CL90" i="70"/>
  <c r="DX90" i="70" s="1"/>
  <c r="CK90" i="70"/>
  <c r="DW90" i="70" s="1"/>
  <c r="CJ90" i="70"/>
  <c r="DV90" i="70" s="1"/>
  <c r="CI90" i="70"/>
  <c r="DU90" i="70" s="1"/>
  <c r="CH90" i="70"/>
  <c r="DT90" i="70" s="1"/>
  <c r="CG90" i="70"/>
  <c r="DS90" i="70" s="1"/>
  <c r="CE90" i="70"/>
  <c r="DQ90" i="70" s="1"/>
  <c r="CD90" i="70"/>
  <c r="DP90" i="70" s="1"/>
  <c r="CC90" i="70"/>
  <c r="DO90" i="70" s="1"/>
  <c r="CB90" i="70"/>
  <c r="DN90" i="70" s="1"/>
  <c r="CA90" i="70"/>
  <c r="DM90" i="70" s="1"/>
  <c r="BZ90" i="70"/>
  <c r="DL90" i="70" s="1"/>
  <c r="BY90" i="70"/>
  <c r="DK90" i="70" s="1"/>
  <c r="BX90" i="70"/>
  <c r="DJ90" i="70" s="1"/>
  <c r="BW90" i="70"/>
  <c r="DI90" i="70" s="1"/>
  <c r="BV90" i="70"/>
  <c r="DH90" i="70" s="1"/>
  <c r="BU90" i="70"/>
  <c r="DG90" i="70" s="1"/>
  <c r="BT90" i="70"/>
  <c r="DF90" i="70" s="1"/>
  <c r="BS90" i="70"/>
  <c r="DE90" i="70" s="1"/>
  <c r="BR90" i="70"/>
  <c r="DD90" i="70" s="1"/>
  <c r="BQ90" i="70"/>
  <c r="DC90" i="70" s="1"/>
  <c r="BP90" i="70"/>
  <c r="DB90" i="70" s="1"/>
  <c r="BO90" i="70"/>
  <c r="DA90" i="70" s="1"/>
  <c r="BN90" i="70"/>
  <c r="CZ90" i="70" s="1"/>
  <c r="BM90" i="70"/>
  <c r="CY90" i="70" s="1"/>
  <c r="BL90" i="70"/>
  <c r="CX90" i="70" s="1"/>
  <c r="BK90" i="70"/>
  <c r="CW90" i="70" s="1"/>
  <c r="BJ90" i="70"/>
  <c r="CV90" i="70" s="1"/>
  <c r="BI90" i="70"/>
  <c r="CU90" i="70" s="1"/>
  <c r="BH90" i="70"/>
  <c r="CT90" i="70" s="1"/>
  <c r="BG90" i="70"/>
  <c r="CS90" i="70" s="1"/>
  <c r="BF90" i="70"/>
  <c r="CR90" i="70" s="1"/>
  <c r="BE90" i="70"/>
  <c r="CQ90" i="70" s="1"/>
  <c r="BD90" i="70"/>
  <c r="CP90" i="70" s="1"/>
  <c r="BC90" i="70"/>
  <c r="CO90" i="70" s="1"/>
  <c r="BB90" i="70"/>
  <c r="CN90" i="70" s="1"/>
  <c r="AP90" i="70"/>
  <c r="AY90" i="70" s="1"/>
  <c r="J90" i="70"/>
  <c r="CL89" i="70"/>
  <c r="DX89" i="70" s="1"/>
  <c r="CK89" i="70"/>
  <c r="DW89" i="70" s="1"/>
  <c r="CJ89" i="70"/>
  <c r="DV89" i="70" s="1"/>
  <c r="CI89" i="70"/>
  <c r="DU89" i="70" s="1"/>
  <c r="CH89" i="70"/>
  <c r="DT89" i="70" s="1"/>
  <c r="CG89" i="70"/>
  <c r="DS89" i="70" s="1"/>
  <c r="CE89" i="70"/>
  <c r="DQ89" i="70" s="1"/>
  <c r="CD89" i="70"/>
  <c r="DP89" i="70" s="1"/>
  <c r="CC89" i="70"/>
  <c r="DO89" i="70" s="1"/>
  <c r="CB89" i="70"/>
  <c r="DN89" i="70" s="1"/>
  <c r="CA89" i="70"/>
  <c r="DM89" i="70" s="1"/>
  <c r="BZ89" i="70"/>
  <c r="DL89" i="70" s="1"/>
  <c r="BY89" i="70"/>
  <c r="DK89" i="70" s="1"/>
  <c r="BX89" i="70"/>
  <c r="DJ89" i="70" s="1"/>
  <c r="BW89" i="70"/>
  <c r="DI89" i="70" s="1"/>
  <c r="BV89" i="70"/>
  <c r="DH89" i="70" s="1"/>
  <c r="BU89" i="70"/>
  <c r="DG89" i="70" s="1"/>
  <c r="BT89" i="70"/>
  <c r="DF89" i="70" s="1"/>
  <c r="BS89" i="70"/>
  <c r="DE89" i="70" s="1"/>
  <c r="BR89" i="70"/>
  <c r="DD89" i="70" s="1"/>
  <c r="BQ89" i="70"/>
  <c r="DC89" i="70" s="1"/>
  <c r="BP89" i="70"/>
  <c r="DB89" i="70" s="1"/>
  <c r="BO89" i="70"/>
  <c r="DA89" i="70" s="1"/>
  <c r="BN89" i="70"/>
  <c r="CZ89" i="70" s="1"/>
  <c r="BM89" i="70"/>
  <c r="CY89" i="70" s="1"/>
  <c r="BL89" i="70"/>
  <c r="CX89" i="70" s="1"/>
  <c r="BK89" i="70"/>
  <c r="CW89" i="70" s="1"/>
  <c r="BJ89" i="70"/>
  <c r="CV89" i="70" s="1"/>
  <c r="BI89" i="70"/>
  <c r="CU89" i="70" s="1"/>
  <c r="BH89" i="70"/>
  <c r="CT89" i="70" s="1"/>
  <c r="BG89" i="70"/>
  <c r="CS89" i="70" s="1"/>
  <c r="BF89" i="70"/>
  <c r="CR89" i="70" s="1"/>
  <c r="BE89" i="70"/>
  <c r="CQ89" i="70" s="1"/>
  <c r="BD89" i="70"/>
  <c r="CP89" i="70" s="1"/>
  <c r="BC89" i="70"/>
  <c r="CO89" i="70" s="1"/>
  <c r="BB89" i="70"/>
  <c r="CN89" i="70" s="1"/>
  <c r="AP89" i="70"/>
  <c r="AY89" i="70" s="1"/>
  <c r="J89" i="70"/>
  <c r="CL88" i="70"/>
  <c r="DX88" i="70" s="1"/>
  <c r="CK88" i="70"/>
  <c r="DW88" i="70" s="1"/>
  <c r="CJ88" i="70"/>
  <c r="DV88" i="70" s="1"/>
  <c r="CI88" i="70"/>
  <c r="DU88" i="70" s="1"/>
  <c r="CH88" i="70"/>
  <c r="DT88" i="70" s="1"/>
  <c r="CG88" i="70"/>
  <c r="DS88" i="70" s="1"/>
  <c r="CE88" i="70"/>
  <c r="DQ88" i="70" s="1"/>
  <c r="CD88" i="70"/>
  <c r="DP88" i="70" s="1"/>
  <c r="CC88" i="70"/>
  <c r="DO88" i="70" s="1"/>
  <c r="CB88" i="70"/>
  <c r="DN88" i="70" s="1"/>
  <c r="CA88" i="70"/>
  <c r="DM88" i="70" s="1"/>
  <c r="BZ88" i="70"/>
  <c r="DL88" i="70" s="1"/>
  <c r="BY88" i="70"/>
  <c r="DK88" i="70" s="1"/>
  <c r="BX88" i="70"/>
  <c r="DJ88" i="70" s="1"/>
  <c r="BW88" i="70"/>
  <c r="DI88" i="70" s="1"/>
  <c r="BV88" i="70"/>
  <c r="DH88" i="70" s="1"/>
  <c r="BU88" i="70"/>
  <c r="DG88" i="70" s="1"/>
  <c r="BT88" i="70"/>
  <c r="DF88" i="70" s="1"/>
  <c r="BS88" i="70"/>
  <c r="DE88" i="70" s="1"/>
  <c r="BR88" i="70"/>
  <c r="DD88" i="70" s="1"/>
  <c r="BQ88" i="70"/>
  <c r="DC88" i="70" s="1"/>
  <c r="BP88" i="70"/>
  <c r="DB88" i="70" s="1"/>
  <c r="BO88" i="70"/>
  <c r="DA88" i="70" s="1"/>
  <c r="BN88" i="70"/>
  <c r="CZ88" i="70" s="1"/>
  <c r="BM88" i="70"/>
  <c r="CY88" i="70" s="1"/>
  <c r="BL88" i="70"/>
  <c r="CX88" i="70" s="1"/>
  <c r="BK88" i="70"/>
  <c r="CW88" i="70" s="1"/>
  <c r="BJ88" i="70"/>
  <c r="CV88" i="70" s="1"/>
  <c r="BI88" i="70"/>
  <c r="CU88" i="70" s="1"/>
  <c r="BH88" i="70"/>
  <c r="CT88" i="70" s="1"/>
  <c r="BG88" i="70"/>
  <c r="CS88" i="70" s="1"/>
  <c r="BF88" i="70"/>
  <c r="CR88" i="70" s="1"/>
  <c r="BE88" i="70"/>
  <c r="CQ88" i="70" s="1"/>
  <c r="BD88" i="70"/>
  <c r="CP88" i="70" s="1"/>
  <c r="BC88" i="70"/>
  <c r="CO88" i="70" s="1"/>
  <c r="BB88" i="70"/>
  <c r="CN88" i="70" s="1"/>
  <c r="AP88" i="70"/>
  <c r="AY88" i="70" s="1"/>
  <c r="J88" i="70"/>
  <c r="CL87" i="70"/>
  <c r="DX87" i="70" s="1"/>
  <c r="CK87" i="70"/>
  <c r="DW87" i="70" s="1"/>
  <c r="CJ87" i="70"/>
  <c r="DV87" i="70" s="1"/>
  <c r="CI87" i="70"/>
  <c r="DU87" i="70" s="1"/>
  <c r="CH87" i="70"/>
  <c r="DT87" i="70" s="1"/>
  <c r="CG87" i="70"/>
  <c r="DS87" i="70" s="1"/>
  <c r="CE87" i="70"/>
  <c r="DQ87" i="70" s="1"/>
  <c r="CD87" i="70"/>
  <c r="DP87" i="70" s="1"/>
  <c r="CC87" i="70"/>
  <c r="DO87" i="70" s="1"/>
  <c r="CB87" i="70"/>
  <c r="DN87" i="70" s="1"/>
  <c r="CA87" i="70"/>
  <c r="DM87" i="70" s="1"/>
  <c r="BZ87" i="70"/>
  <c r="DL87" i="70" s="1"/>
  <c r="BY87" i="70"/>
  <c r="DK87" i="70" s="1"/>
  <c r="BX87" i="70"/>
  <c r="DJ87" i="70" s="1"/>
  <c r="BW87" i="70"/>
  <c r="DI87" i="70" s="1"/>
  <c r="BV87" i="70"/>
  <c r="DH87" i="70" s="1"/>
  <c r="BU87" i="70"/>
  <c r="DG87" i="70" s="1"/>
  <c r="BT87" i="70"/>
  <c r="DF87" i="70" s="1"/>
  <c r="BS87" i="70"/>
  <c r="DE87" i="70" s="1"/>
  <c r="BR87" i="70"/>
  <c r="DD87" i="70" s="1"/>
  <c r="BQ87" i="70"/>
  <c r="DC87" i="70" s="1"/>
  <c r="BP87" i="70"/>
  <c r="DB87" i="70" s="1"/>
  <c r="BO87" i="70"/>
  <c r="DA87" i="70" s="1"/>
  <c r="BN87" i="70"/>
  <c r="CZ87" i="70" s="1"/>
  <c r="BM87" i="70"/>
  <c r="CY87" i="70" s="1"/>
  <c r="BL87" i="70"/>
  <c r="CX87" i="70" s="1"/>
  <c r="BK87" i="70"/>
  <c r="CW87" i="70" s="1"/>
  <c r="BJ87" i="70"/>
  <c r="CV87" i="70" s="1"/>
  <c r="BI87" i="70"/>
  <c r="CU87" i="70" s="1"/>
  <c r="BH87" i="70"/>
  <c r="CT87" i="70" s="1"/>
  <c r="BG87" i="70"/>
  <c r="CS87" i="70" s="1"/>
  <c r="BF87" i="70"/>
  <c r="CR87" i="70" s="1"/>
  <c r="BE87" i="70"/>
  <c r="CQ87" i="70" s="1"/>
  <c r="BD87" i="70"/>
  <c r="CP87" i="70" s="1"/>
  <c r="BC87" i="70"/>
  <c r="CO87" i="70" s="1"/>
  <c r="BB87" i="70"/>
  <c r="CN87" i="70" s="1"/>
  <c r="AP87" i="70"/>
  <c r="AY87" i="70" s="1"/>
  <c r="J87" i="70"/>
  <c r="CL86" i="70"/>
  <c r="DX86" i="70" s="1"/>
  <c r="CK86" i="70"/>
  <c r="DW86" i="70" s="1"/>
  <c r="CJ86" i="70"/>
  <c r="DV86" i="70" s="1"/>
  <c r="CI86" i="70"/>
  <c r="DU86" i="70" s="1"/>
  <c r="CH86" i="70"/>
  <c r="DT86" i="70" s="1"/>
  <c r="CG86" i="70"/>
  <c r="DS86" i="70" s="1"/>
  <c r="CE86" i="70"/>
  <c r="DQ86" i="70" s="1"/>
  <c r="CD86" i="70"/>
  <c r="DP86" i="70" s="1"/>
  <c r="CC86" i="70"/>
  <c r="DO86" i="70" s="1"/>
  <c r="CB86" i="70"/>
  <c r="DN86" i="70" s="1"/>
  <c r="CA86" i="70"/>
  <c r="DM86" i="70" s="1"/>
  <c r="BZ86" i="70"/>
  <c r="DL86" i="70" s="1"/>
  <c r="BY86" i="70"/>
  <c r="DK86" i="70" s="1"/>
  <c r="BX86" i="70"/>
  <c r="DJ86" i="70" s="1"/>
  <c r="BW86" i="70"/>
  <c r="DI86" i="70" s="1"/>
  <c r="BV86" i="70"/>
  <c r="DH86" i="70" s="1"/>
  <c r="BU86" i="70"/>
  <c r="DG86" i="70" s="1"/>
  <c r="BT86" i="70"/>
  <c r="DF86" i="70" s="1"/>
  <c r="BS86" i="70"/>
  <c r="DE86" i="70" s="1"/>
  <c r="BR86" i="70"/>
  <c r="DD86" i="70" s="1"/>
  <c r="BQ86" i="70"/>
  <c r="DC86" i="70" s="1"/>
  <c r="BP86" i="70"/>
  <c r="DB86" i="70" s="1"/>
  <c r="BO86" i="70"/>
  <c r="DA86" i="70" s="1"/>
  <c r="BN86" i="70"/>
  <c r="CZ86" i="70" s="1"/>
  <c r="BM86" i="70"/>
  <c r="CY86" i="70" s="1"/>
  <c r="BL86" i="70"/>
  <c r="CX86" i="70" s="1"/>
  <c r="BK86" i="70"/>
  <c r="CW86" i="70" s="1"/>
  <c r="BJ86" i="70"/>
  <c r="CV86" i="70" s="1"/>
  <c r="BI86" i="70"/>
  <c r="CU86" i="70" s="1"/>
  <c r="BH86" i="70"/>
  <c r="CT86" i="70" s="1"/>
  <c r="BG86" i="70"/>
  <c r="CS86" i="70" s="1"/>
  <c r="BF86" i="70"/>
  <c r="CR86" i="70" s="1"/>
  <c r="BE86" i="70"/>
  <c r="CQ86" i="70" s="1"/>
  <c r="BD86" i="70"/>
  <c r="CP86" i="70" s="1"/>
  <c r="BC86" i="70"/>
  <c r="CO86" i="70" s="1"/>
  <c r="BB86" i="70"/>
  <c r="CN86" i="70" s="1"/>
  <c r="AP86" i="70"/>
  <c r="AY86" i="70" s="1"/>
  <c r="J86" i="70"/>
  <c r="CL85" i="70"/>
  <c r="DX85" i="70" s="1"/>
  <c r="CK85" i="70"/>
  <c r="DW85" i="70" s="1"/>
  <c r="CJ85" i="70"/>
  <c r="DV85" i="70" s="1"/>
  <c r="CI85" i="70"/>
  <c r="DU85" i="70" s="1"/>
  <c r="CH85" i="70"/>
  <c r="DT85" i="70" s="1"/>
  <c r="CG85" i="70"/>
  <c r="DS85" i="70" s="1"/>
  <c r="CE85" i="70"/>
  <c r="DQ85" i="70" s="1"/>
  <c r="CD85" i="70"/>
  <c r="DP85" i="70" s="1"/>
  <c r="CC85" i="70"/>
  <c r="DO85" i="70" s="1"/>
  <c r="CB85" i="70"/>
  <c r="DN85" i="70" s="1"/>
  <c r="CA85" i="70"/>
  <c r="DM85" i="70" s="1"/>
  <c r="BZ85" i="70"/>
  <c r="DL85" i="70" s="1"/>
  <c r="BY85" i="70"/>
  <c r="DK85" i="70" s="1"/>
  <c r="BX85" i="70"/>
  <c r="DJ85" i="70" s="1"/>
  <c r="BW85" i="70"/>
  <c r="DI85" i="70" s="1"/>
  <c r="BV85" i="70"/>
  <c r="DH85" i="70" s="1"/>
  <c r="BU85" i="70"/>
  <c r="DG85" i="70" s="1"/>
  <c r="BT85" i="70"/>
  <c r="DF85" i="70" s="1"/>
  <c r="BS85" i="70"/>
  <c r="DE85" i="70" s="1"/>
  <c r="BR85" i="70"/>
  <c r="DD85" i="70" s="1"/>
  <c r="BQ85" i="70"/>
  <c r="DC85" i="70" s="1"/>
  <c r="BP85" i="70"/>
  <c r="DB85" i="70" s="1"/>
  <c r="BO85" i="70"/>
  <c r="DA85" i="70" s="1"/>
  <c r="BN85" i="70"/>
  <c r="CZ85" i="70" s="1"/>
  <c r="BM85" i="70"/>
  <c r="CY85" i="70" s="1"/>
  <c r="BL85" i="70"/>
  <c r="CX85" i="70" s="1"/>
  <c r="BK85" i="70"/>
  <c r="CW85" i="70" s="1"/>
  <c r="BJ85" i="70"/>
  <c r="CV85" i="70" s="1"/>
  <c r="BI85" i="70"/>
  <c r="CU85" i="70" s="1"/>
  <c r="BH85" i="70"/>
  <c r="CT85" i="70" s="1"/>
  <c r="BG85" i="70"/>
  <c r="CS85" i="70" s="1"/>
  <c r="BF85" i="70"/>
  <c r="CR85" i="70" s="1"/>
  <c r="BE85" i="70"/>
  <c r="CQ85" i="70" s="1"/>
  <c r="BD85" i="70"/>
  <c r="CP85" i="70" s="1"/>
  <c r="BC85" i="70"/>
  <c r="CO85" i="70" s="1"/>
  <c r="BB85" i="70"/>
  <c r="CN85" i="70" s="1"/>
  <c r="AP85" i="70"/>
  <c r="AY85" i="70" s="1"/>
  <c r="J85" i="70"/>
  <c r="CL84" i="70"/>
  <c r="DX84" i="70" s="1"/>
  <c r="CK84" i="70"/>
  <c r="DW84" i="70" s="1"/>
  <c r="CJ84" i="70"/>
  <c r="DV84" i="70" s="1"/>
  <c r="CI84" i="70"/>
  <c r="DU84" i="70" s="1"/>
  <c r="CH84" i="70"/>
  <c r="DT84" i="70" s="1"/>
  <c r="CG84" i="70"/>
  <c r="DS84" i="70" s="1"/>
  <c r="CE84" i="70"/>
  <c r="DQ84" i="70" s="1"/>
  <c r="CD84" i="70"/>
  <c r="DP84" i="70" s="1"/>
  <c r="CC84" i="70"/>
  <c r="DO84" i="70" s="1"/>
  <c r="CB84" i="70"/>
  <c r="DN84" i="70" s="1"/>
  <c r="CA84" i="70"/>
  <c r="DM84" i="70" s="1"/>
  <c r="BZ84" i="70"/>
  <c r="DL84" i="70" s="1"/>
  <c r="BY84" i="70"/>
  <c r="DK84" i="70" s="1"/>
  <c r="BX84" i="70"/>
  <c r="DJ84" i="70" s="1"/>
  <c r="BW84" i="70"/>
  <c r="DI84" i="70" s="1"/>
  <c r="BV84" i="70"/>
  <c r="DH84" i="70" s="1"/>
  <c r="BU84" i="70"/>
  <c r="DG84" i="70" s="1"/>
  <c r="BT84" i="70"/>
  <c r="DF84" i="70" s="1"/>
  <c r="BS84" i="70"/>
  <c r="DE84" i="70" s="1"/>
  <c r="BR84" i="70"/>
  <c r="DD84" i="70" s="1"/>
  <c r="BQ84" i="70"/>
  <c r="DC84" i="70" s="1"/>
  <c r="BP84" i="70"/>
  <c r="DB84" i="70" s="1"/>
  <c r="BO84" i="70"/>
  <c r="DA84" i="70" s="1"/>
  <c r="BN84" i="70"/>
  <c r="CZ84" i="70" s="1"/>
  <c r="BM84" i="70"/>
  <c r="CY84" i="70" s="1"/>
  <c r="BL84" i="70"/>
  <c r="CX84" i="70" s="1"/>
  <c r="BK84" i="70"/>
  <c r="CW84" i="70" s="1"/>
  <c r="BJ84" i="70"/>
  <c r="CV84" i="70" s="1"/>
  <c r="BI84" i="70"/>
  <c r="CU84" i="70" s="1"/>
  <c r="BH84" i="70"/>
  <c r="CT84" i="70" s="1"/>
  <c r="BG84" i="70"/>
  <c r="CS84" i="70" s="1"/>
  <c r="BF84" i="70"/>
  <c r="CR84" i="70" s="1"/>
  <c r="BE84" i="70"/>
  <c r="CQ84" i="70" s="1"/>
  <c r="BD84" i="70"/>
  <c r="CP84" i="70" s="1"/>
  <c r="BC84" i="70"/>
  <c r="CO84" i="70" s="1"/>
  <c r="BB84" i="70"/>
  <c r="CN84" i="70" s="1"/>
  <c r="AP84" i="70"/>
  <c r="AY84" i="70" s="1"/>
  <c r="J84" i="70"/>
  <c r="CL83" i="70"/>
  <c r="DX83" i="70" s="1"/>
  <c r="CK83" i="70"/>
  <c r="DW83" i="70" s="1"/>
  <c r="CJ83" i="70"/>
  <c r="DV83" i="70" s="1"/>
  <c r="CI83" i="70"/>
  <c r="DU83" i="70" s="1"/>
  <c r="CH83" i="70"/>
  <c r="DT83" i="70" s="1"/>
  <c r="CG83" i="70"/>
  <c r="DS83" i="70" s="1"/>
  <c r="CE83" i="70"/>
  <c r="DQ83" i="70" s="1"/>
  <c r="CD83" i="70"/>
  <c r="DP83" i="70" s="1"/>
  <c r="CC83" i="70"/>
  <c r="DO83" i="70" s="1"/>
  <c r="CB83" i="70"/>
  <c r="DN83" i="70" s="1"/>
  <c r="CA83" i="70"/>
  <c r="DM83" i="70" s="1"/>
  <c r="BZ83" i="70"/>
  <c r="DL83" i="70" s="1"/>
  <c r="BY83" i="70"/>
  <c r="DK83" i="70" s="1"/>
  <c r="BX83" i="70"/>
  <c r="DJ83" i="70" s="1"/>
  <c r="BW83" i="70"/>
  <c r="DI83" i="70" s="1"/>
  <c r="BV83" i="70"/>
  <c r="DH83" i="70" s="1"/>
  <c r="BU83" i="70"/>
  <c r="DG83" i="70" s="1"/>
  <c r="BT83" i="70"/>
  <c r="DF83" i="70" s="1"/>
  <c r="BS83" i="70"/>
  <c r="DE83" i="70" s="1"/>
  <c r="BR83" i="70"/>
  <c r="DD83" i="70" s="1"/>
  <c r="BQ83" i="70"/>
  <c r="DC83" i="70" s="1"/>
  <c r="BP83" i="70"/>
  <c r="DB83" i="70" s="1"/>
  <c r="BO83" i="70"/>
  <c r="DA83" i="70" s="1"/>
  <c r="BN83" i="70"/>
  <c r="CZ83" i="70" s="1"/>
  <c r="BM83" i="70"/>
  <c r="CY83" i="70" s="1"/>
  <c r="BL83" i="70"/>
  <c r="CX83" i="70" s="1"/>
  <c r="BK83" i="70"/>
  <c r="CW83" i="70" s="1"/>
  <c r="BJ83" i="70"/>
  <c r="CV83" i="70" s="1"/>
  <c r="BI83" i="70"/>
  <c r="CU83" i="70" s="1"/>
  <c r="BH83" i="70"/>
  <c r="CT83" i="70" s="1"/>
  <c r="BG83" i="70"/>
  <c r="CS83" i="70" s="1"/>
  <c r="BF83" i="70"/>
  <c r="CR83" i="70" s="1"/>
  <c r="BE83" i="70"/>
  <c r="CQ83" i="70" s="1"/>
  <c r="BD83" i="70"/>
  <c r="CP83" i="70" s="1"/>
  <c r="BC83" i="70"/>
  <c r="CO83" i="70" s="1"/>
  <c r="BB83" i="70"/>
  <c r="CN83" i="70" s="1"/>
  <c r="AP83" i="70"/>
  <c r="AY83" i="70" s="1"/>
  <c r="J83" i="70"/>
  <c r="CL82" i="70"/>
  <c r="DX82" i="70" s="1"/>
  <c r="CK82" i="70"/>
  <c r="DW82" i="70" s="1"/>
  <c r="CJ82" i="70"/>
  <c r="DV82" i="70" s="1"/>
  <c r="CI82" i="70"/>
  <c r="DU82" i="70" s="1"/>
  <c r="CH82" i="70"/>
  <c r="DT82" i="70" s="1"/>
  <c r="CG82" i="70"/>
  <c r="DS82" i="70" s="1"/>
  <c r="CE82" i="70"/>
  <c r="DQ82" i="70" s="1"/>
  <c r="CD82" i="70"/>
  <c r="DP82" i="70" s="1"/>
  <c r="CC82" i="70"/>
  <c r="DO82" i="70" s="1"/>
  <c r="CB82" i="70"/>
  <c r="DN82" i="70" s="1"/>
  <c r="CA82" i="70"/>
  <c r="DM82" i="70" s="1"/>
  <c r="BZ82" i="70"/>
  <c r="DL82" i="70" s="1"/>
  <c r="BY82" i="70"/>
  <c r="DK82" i="70" s="1"/>
  <c r="BX82" i="70"/>
  <c r="DJ82" i="70" s="1"/>
  <c r="BW82" i="70"/>
  <c r="DI82" i="70" s="1"/>
  <c r="BV82" i="70"/>
  <c r="DH82" i="70" s="1"/>
  <c r="BU82" i="70"/>
  <c r="DG82" i="70" s="1"/>
  <c r="BT82" i="70"/>
  <c r="DF82" i="70" s="1"/>
  <c r="BS82" i="70"/>
  <c r="DE82" i="70" s="1"/>
  <c r="BR82" i="70"/>
  <c r="DD82" i="70" s="1"/>
  <c r="BQ82" i="70"/>
  <c r="DC82" i="70" s="1"/>
  <c r="BP82" i="70"/>
  <c r="DB82" i="70" s="1"/>
  <c r="BO82" i="70"/>
  <c r="DA82" i="70" s="1"/>
  <c r="BN82" i="70"/>
  <c r="CZ82" i="70" s="1"/>
  <c r="BM82" i="70"/>
  <c r="CY82" i="70" s="1"/>
  <c r="BL82" i="70"/>
  <c r="CX82" i="70" s="1"/>
  <c r="BK82" i="70"/>
  <c r="CW82" i="70" s="1"/>
  <c r="BJ82" i="70"/>
  <c r="CV82" i="70" s="1"/>
  <c r="BI82" i="70"/>
  <c r="CU82" i="70" s="1"/>
  <c r="BH82" i="70"/>
  <c r="CT82" i="70" s="1"/>
  <c r="BG82" i="70"/>
  <c r="CS82" i="70" s="1"/>
  <c r="BF82" i="70"/>
  <c r="CR82" i="70" s="1"/>
  <c r="BE82" i="70"/>
  <c r="CQ82" i="70" s="1"/>
  <c r="BD82" i="70"/>
  <c r="CP82" i="70" s="1"/>
  <c r="BC82" i="70"/>
  <c r="CO82" i="70" s="1"/>
  <c r="BB82" i="70"/>
  <c r="CN82" i="70" s="1"/>
  <c r="AP82" i="70"/>
  <c r="AY82" i="70" s="1"/>
  <c r="J82" i="70"/>
  <c r="CL81" i="70"/>
  <c r="DX81" i="70" s="1"/>
  <c r="CK81" i="70"/>
  <c r="DW81" i="70" s="1"/>
  <c r="CJ81" i="70"/>
  <c r="DV81" i="70" s="1"/>
  <c r="CI81" i="70"/>
  <c r="DU81" i="70" s="1"/>
  <c r="CH81" i="70"/>
  <c r="DT81" i="70" s="1"/>
  <c r="CG81" i="70"/>
  <c r="DS81" i="70" s="1"/>
  <c r="CE81" i="70"/>
  <c r="DQ81" i="70" s="1"/>
  <c r="CD81" i="70"/>
  <c r="DP81" i="70" s="1"/>
  <c r="CC81" i="70"/>
  <c r="DO81" i="70" s="1"/>
  <c r="CB81" i="70"/>
  <c r="DN81" i="70" s="1"/>
  <c r="CA81" i="70"/>
  <c r="DM81" i="70" s="1"/>
  <c r="BZ81" i="70"/>
  <c r="DL81" i="70" s="1"/>
  <c r="BY81" i="70"/>
  <c r="DK81" i="70" s="1"/>
  <c r="BX81" i="70"/>
  <c r="DJ81" i="70" s="1"/>
  <c r="BW81" i="70"/>
  <c r="DI81" i="70" s="1"/>
  <c r="BV81" i="70"/>
  <c r="DH81" i="70" s="1"/>
  <c r="BU81" i="70"/>
  <c r="DG81" i="70" s="1"/>
  <c r="BT81" i="70"/>
  <c r="DF81" i="70" s="1"/>
  <c r="BS81" i="70"/>
  <c r="DE81" i="70" s="1"/>
  <c r="BR81" i="70"/>
  <c r="DD81" i="70" s="1"/>
  <c r="BQ81" i="70"/>
  <c r="DC81" i="70" s="1"/>
  <c r="BP81" i="70"/>
  <c r="DB81" i="70" s="1"/>
  <c r="BO81" i="70"/>
  <c r="DA81" i="70" s="1"/>
  <c r="BN81" i="70"/>
  <c r="CZ81" i="70" s="1"/>
  <c r="BM81" i="70"/>
  <c r="CY81" i="70" s="1"/>
  <c r="BL81" i="70"/>
  <c r="CX81" i="70" s="1"/>
  <c r="BK81" i="70"/>
  <c r="CW81" i="70" s="1"/>
  <c r="BJ81" i="70"/>
  <c r="CV81" i="70" s="1"/>
  <c r="BI81" i="70"/>
  <c r="CU81" i="70" s="1"/>
  <c r="BH81" i="70"/>
  <c r="CT81" i="70" s="1"/>
  <c r="BG81" i="70"/>
  <c r="CS81" i="70" s="1"/>
  <c r="BF81" i="70"/>
  <c r="CR81" i="70" s="1"/>
  <c r="BE81" i="70"/>
  <c r="CQ81" i="70" s="1"/>
  <c r="BD81" i="70"/>
  <c r="CP81" i="70" s="1"/>
  <c r="BC81" i="70"/>
  <c r="CO81" i="70" s="1"/>
  <c r="BB81" i="70"/>
  <c r="CN81" i="70" s="1"/>
  <c r="AP81" i="70"/>
  <c r="AY81" i="70" s="1"/>
  <c r="J81" i="70"/>
  <c r="CL80" i="70"/>
  <c r="DX80" i="70" s="1"/>
  <c r="CK80" i="70"/>
  <c r="DW80" i="70" s="1"/>
  <c r="CJ80" i="70"/>
  <c r="DV80" i="70" s="1"/>
  <c r="CI80" i="70"/>
  <c r="DU80" i="70" s="1"/>
  <c r="CH80" i="70"/>
  <c r="DT80" i="70" s="1"/>
  <c r="CG80" i="70"/>
  <c r="DS80" i="70" s="1"/>
  <c r="CE80" i="70"/>
  <c r="DQ80" i="70" s="1"/>
  <c r="CD80" i="70"/>
  <c r="DP80" i="70" s="1"/>
  <c r="CC80" i="70"/>
  <c r="DO80" i="70" s="1"/>
  <c r="CB80" i="70"/>
  <c r="DN80" i="70" s="1"/>
  <c r="CA80" i="70"/>
  <c r="DM80" i="70" s="1"/>
  <c r="BZ80" i="70"/>
  <c r="DL80" i="70" s="1"/>
  <c r="BY80" i="70"/>
  <c r="DK80" i="70" s="1"/>
  <c r="BX80" i="70"/>
  <c r="DJ80" i="70" s="1"/>
  <c r="BW80" i="70"/>
  <c r="DI80" i="70" s="1"/>
  <c r="BV80" i="70"/>
  <c r="DH80" i="70" s="1"/>
  <c r="BU80" i="70"/>
  <c r="DG80" i="70" s="1"/>
  <c r="BT80" i="70"/>
  <c r="DF80" i="70" s="1"/>
  <c r="BS80" i="70"/>
  <c r="DE80" i="70" s="1"/>
  <c r="BR80" i="70"/>
  <c r="DD80" i="70" s="1"/>
  <c r="BQ80" i="70"/>
  <c r="DC80" i="70" s="1"/>
  <c r="BP80" i="70"/>
  <c r="DB80" i="70" s="1"/>
  <c r="BO80" i="70"/>
  <c r="DA80" i="70" s="1"/>
  <c r="BN80" i="70"/>
  <c r="CZ80" i="70" s="1"/>
  <c r="BM80" i="70"/>
  <c r="CY80" i="70" s="1"/>
  <c r="BL80" i="70"/>
  <c r="CX80" i="70" s="1"/>
  <c r="BK80" i="70"/>
  <c r="CW80" i="70" s="1"/>
  <c r="BJ80" i="70"/>
  <c r="CV80" i="70" s="1"/>
  <c r="BI80" i="70"/>
  <c r="CU80" i="70" s="1"/>
  <c r="BH80" i="70"/>
  <c r="CT80" i="70" s="1"/>
  <c r="BG80" i="70"/>
  <c r="CS80" i="70" s="1"/>
  <c r="BF80" i="70"/>
  <c r="CR80" i="70" s="1"/>
  <c r="BE80" i="70"/>
  <c r="CQ80" i="70" s="1"/>
  <c r="BD80" i="70"/>
  <c r="CP80" i="70" s="1"/>
  <c r="BC80" i="70"/>
  <c r="CO80" i="70" s="1"/>
  <c r="BB80" i="70"/>
  <c r="CN80" i="70" s="1"/>
  <c r="AP80" i="70"/>
  <c r="AY80" i="70" s="1"/>
  <c r="J80" i="70"/>
  <c r="CL79" i="70"/>
  <c r="DX79" i="70" s="1"/>
  <c r="CK79" i="70"/>
  <c r="DW79" i="70" s="1"/>
  <c r="CJ79" i="70"/>
  <c r="DV79" i="70" s="1"/>
  <c r="CI79" i="70"/>
  <c r="DU79" i="70" s="1"/>
  <c r="CH79" i="70"/>
  <c r="DT79" i="70" s="1"/>
  <c r="CG79" i="70"/>
  <c r="DS79" i="70" s="1"/>
  <c r="CE79" i="70"/>
  <c r="DQ79" i="70" s="1"/>
  <c r="CD79" i="70"/>
  <c r="DP79" i="70" s="1"/>
  <c r="CC79" i="70"/>
  <c r="DO79" i="70" s="1"/>
  <c r="CB79" i="70"/>
  <c r="DN79" i="70" s="1"/>
  <c r="CA79" i="70"/>
  <c r="DM79" i="70" s="1"/>
  <c r="BZ79" i="70"/>
  <c r="DL79" i="70" s="1"/>
  <c r="BY79" i="70"/>
  <c r="DK79" i="70" s="1"/>
  <c r="BX79" i="70"/>
  <c r="DJ79" i="70" s="1"/>
  <c r="BW79" i="70"/>
  <c r="DI79" i="70" s="1"/>
  <c r="BV79" i="70"/>
  <c r="DH79" i="70" s="1"/>
  <c r="BU79" i="70"/>
  <c r="DG79" i="70" s="1"/>
  <c r="BT79" i="70"/>
  <c r="DF79" i="70" s="1"/>
  <c r="BS79" i="70"/>
  <c r="DE79" i="70" s="1"/>
  <c r="BR79" i="70"/>
  <c r="DD79" i="70" s="1"/>
  <c r="BQ79" i="70"/>
  <c r="DC79" i="70" s="1"/>
  <c r="BP79" i="70"/>
  <c r="DB79" i="70" s="1"/>
  <c r="BO79" i="70"/>
  <c r="DA79" i="70" s="1"/>
  <c r="BN79" i="70"/>
  <c r="CZ79" i="70" s="1"/>
  <c r="BM79" i="70"/>
  <c r="CY79" i="70" s="1"/>
  <c r="BL79" i="70"/>
  <c r="CX79" i="70" s="1"/>
  <c r="BK79" i="70"/>
  <c r="CW79" i="70" s="1"/>
  <c r="BJ79" i="70"/>
  <c r="CV79" i="70" s="1"/>
  <c r="BI79" i="70"/>
  <c r="CU79" i="70" s="1"/>
  <c r="BH79" i="70"/>
  <c r="CT79" i="70" s="1"/>
  <c r="BG79" i="70"/>
  <c r="CS79" i="70" s="1"/>
  <c r="BF79" i="70"/>
  <c r="CR79" i="70" s="1"/>
  <c r="BE79" i="70"/>
  <c r="CQ79" i="70" s="1"/>
  <c r="BD79" i="70"/>
  <c r="CP79" i="70" s="1"/>
  <c r="BC79" i="70"/>
  <c r="CO79" i="70" s="1"/>
  <c r="BB79" i="70"/>
  <c r="CN79" i="70" s="1"/>
  <c r="AP79" i="70"/>
  <c r="AY79" i="70" s="1"/>
  <c r="J79" i="70"/>
  <c r="CL78" i="70"/>
  <c r="DX78" i="70" s="1"/>
  <c r="CK78" i="70"/>
  <c r="DW78" i="70" s="1"/>
  <c r="CJ78" i="70"/>
  <c r="DV78" i="70" s="1"/>
  <c r="CI78" i="70"/>
  <c r="DU78" i="70" s="1"/>
  <c r="CH78" i="70"/>
  <c r="DT78" i="70" s="1"/>
  <c r="CG78" i="70"/>
  <c r="DS78" i="70" s="1"/>
  <c r="CE78" i="70"/>
  <c r="DQ78" i="70" s="1"/>
  <c r="CD78" i="70"/>
  <c r="DP78" i="70" s="1"/>
  <c r="CC78" i="70"/>
  <c r="DO78" i="70" s="1"/>
  <c r="CB78" i="70"/>
  <c r="DN78" i="70" s="1"/>
  <c r="CA78" i="70"/>
  <c r="DM78" i="70" s="1"/>
  <c r="BZ78" i="70"/>
  <c r="DL78" i="70" s="1"/>
  <c r="BY78" i="70"/>
  <c r="DK78" i="70" s="1"/>
  <c r="BX78" i="70"/>
  <c r="DJ78" i="70" s="1"/>
  <c r="BW78" i="70"/>
  <c r="DI78" i="70" s="1"/>
  <c r="BV78" i="70"/>
  <c r="DH78" i="70" s="1"/>
  <c r="BU78" i="70"/>
  <c r="DG78" i="70" s="1"/>
  <c r="BT78" i="70"/>
  <c r="DF78" i="70" s="1"/>
  <c r="BS78" i="70"/>
  <c r="DE78" i="70" s="1"/>
  <c r="BR78" i="70"/>
  <c r="DD78" i="70" s="1"/>
  <c r="BQ78" i="70"/>
  <c r="DC78" i="70" s="1"/>
  <c r="BP78" i="70"/>
  <c r="DB78" i="70" s="1"/>
  <c r="BO78" i="70"/>
  <c r="DA78" i="70" s="1"/>
  <c r="BN78" i="70"/>
  <c r="CZ78" i="70" s="1"/>
  <c r="BM78" i="70"/>
  <c r="CY78" i="70" s="1"/>
  <c r="BL78" i="70"/>
  <c r="CX78" i="70" s="1"/>
  <c r="BK78" i="70"/>
  <c r="CW78" i="70" s="1"/>
  <c r="BJ78" i="70"/>
  <c r="CV78" i="70" s="1"/>
  <c r="BI78" i="70"/>
  <c r="CU78" i="70" s="1"/>
  <c r="BH78" i="70"/>
  <c r="CT78" i="70" s="1"/>
  <c r="BG78" i="70"/>
  <c r="CS78" i="70" s="1"/>
  <c r="BF78" i="70"/>
  <c r="CR78" i="70" s="1"/>
  <c r="BE78" i="70"/>
  <c r="CQ78" i="70" s="1"/>
  <c r="BD78" i="70"/>
  <c r="CP78" i="70" s="1"/>
  <c r="BC78" i="70"/>
  <c r="CO78" i="70" s="1"/>
  <c r="BB78" i="70"/>
  <c r="CN78" i="70" s="1"/>
  <c r="AP78" i="70"/>
  <c r="AY78" i="70" s="1"/>
  <c r="J78" i="70"/>
  <c r="CL77" i="70"/>
  <c r="DX77" i="70" s="1"/>
  <c r="CK77" i="70"/>
  <c r="DW77" i="70" s="1"/>
  <c r="CJ77" i="70"/>
  <c r="DV77" i="70" s="1"/>
  <c r="CI77" i="70"/>
  <c r="DU77" i="70" s="1"/>
  <c r="CH77" i="70"/>
  <c r="DT77" i="70" s="1"/>
  <c r="CG77" i="70"/>
  <c r="DS77" i="70" s="1"/>
  <c r="CE77" i="70"/>
  <c r="DQ77" i="70" s="1"/>
  <c r="CD77" i="70"/>
  <c r="DP77" i="70" s="1"/>
  <c r="CC77" i="70"/>
  <c r="DO77" i="70" s="1"/>
  <c r="CB77" i="70"/>
  <c r="DN77" i="70" s="1"/>
  <c r="CA77" i="70"/>
  <c r="DM77" i="70" s="1"/>
  <c r="BZ77" i="70"/>
  <c r="DL77" i="70" s="1"/>
  <c r="BY77" i="70"/>
  <c r="DK77" i="70" s="1"/>
  <c r="BX77" i="70"/>
  <c r="DJ77" i="70" s="1"/>
  <c r="BW77" i="70"/>
  <c r="DI77" i="70" s="1"/>
  <c r="BV77" i="70"/>
  <c r="DH77" i="70" s="1"/>
  <c r="BU77" i="70"/>
  <c r="DG77" i="70" s="1"/>
  <c r="BT77" i="70"/>
  <c r="DF77" i="70" s="1"/>
  <c r="BS77" i="70"/>
  <c r="DE77" i="70" s="1"/>
  <c r="BR77" i="70"/>
  <c r="DD77" i="70" s="1"/>
  <c r="BQ77" i="70"/>
  <c r="DC77" i="70" s="1"/>
  <c r="BP77" i="70"/>
  <c r="DB77" i="70" s="1"/>
  <c r="BO77" i="70"/>
  <c r="DA77" i="70" s="1"/>
  <c r="BN77" i="70"/>
  <c r="CZ77" i="70" s="1"/>
  <c r="BM77" i="70"/>
  <c r="CY77" i="70" s="1"/>
  <c r="BL77" i="70"/>
  <c r="CX77" i="70" s="1"/>
  <c r="BK77" i="70"/>
  <c r="CW77" i="70" s="1"/>
  <c r="BJ77" i="70"/>
  <c r="CV77" i="70" s="1"/>
  <c r="BI77" i="70"/>
  <c r="CU77" i="70" s="1"/>
  <c r="BH77" i="70"/>
  <c r="CT77" i="70" s="1"/>
  <c r="BG77" i="70"/>
  <c r="CS77" i="70" s="1"/>
  <c r="BF77" i="70"/>
  <c r="CR77" i="70" s="1"/>
  <c r="BE77" i="70"/>
  <c r="CQ77" i="70" s="1"/>
  <c r="BD77" i="70"/>
  <c r="CP77" i="70" s="1"/>
  <c r="BC77" i="70"/>
  <c r="CO77" i="70" s="1"/>
  <c r="BB77" i="70"/>
  <c r="CN77" i="70" s="1"/>
  <c r="AP77" i="70"/>
  <c r="AY77" i="70" s="1"/>
  <c r="J77" i="70"/>
  <c r="CL76" i="70"/>
  <c r="DX76" i="70" s="1"/>
  <c r="CK76" i="70"/>
  <c r="DW76" i="70" s="1"/>
  <c r="CJ76" i="70"/>
  <c r="DV76" i="70" s="1"/>
  <c r="CI76" i="70"/>
  <c r="DU76" i="70" s="1"/>
  <c r="CH76" i="70"/>
  <c r="DT76" i="70" s="1"/>
  <c r="CG76" i="70"/>
  <c r="DS76" i="70" s="1"/>
  <c r="CE76" i="70"/>
  <c r="DQ76" i="70" s="1"/>
  <c r="CD76" i="70"/>
  <c r="DP76" i="70" s="1"/>
  <c r="CC76" i="70"/>
  <c r="DO76" i="70" s="1"/>
  <c r="CB76" i="70"/>
  <c r="DN76" i="70" s="1"/>
  <c r="CA76" i="70"/>
  <c r="DM76" i="70" s="1"/>
  <c r="BZ76" i="70"/>
  <c r="DL76" i="70" s="1"/>
  <c r="BY76" i="70"/>
  <c r="DK76" i="70" s="1"/>
  <c r="BX76" i="70"/>
  <c r="DJ76" i="70" s="1"/>
  <c r="BW76" i="70"/>
  <c r="DI76" i="70" s="1"/>
  <c r="BV76" i="70"/>
  <c r="DH76" i="70" s="1"/>
  <c r="BU76" i="70"/>
  <c r="DG76" i="70" s="1"/>
  <c r="BT76" i="70"/>
  <c r="DF76" i="70" s="1"/>
  <c r="BS76" i="70"/>
  <c r="DE76" i="70" s="1"/>
  <c r="BR76" i="70"/>
  <c r="DD76" i="70" s="1"/>
  <c r="BQ76" i="70"/>
  <c r="DC76" i="70" s="1"/>
  <c r="BP76" i="70"/>
  <c r="DB76" i="70" s="1"/>
  <c r="BO76" i="70"/>
  <c r="DA76" i="70" s="1"/>
  <c r="BN76" i="70"/>
  <c r="CZ76" i="70" s="1"/>
  <c r="BM76" i="70"/>
  <c r="CY76" i="70" s="1"/>
  <c r="BL76" i="70"/>
  <c r="CX76" i="70" s="1"/>
  <c r="BK76" i="70"/>
  <c r="CW76" i="70" s="1"/>
  <c r="BJ76" i="70"/>
  <c r="CV76" i="70" s="1"/>
  <c r="BI76" i="70"/>
  <c r="CU76" i="70" s="1"/>
  <c r="BH76" i="70"/>
  <c r="CT76" i="70" s="1"/>
  <c r="BG76" i="70"/>
  <c r="CS76" i="70" s="1"/>
  <c r="BF76" i="70"/>
  <c r="CR76" i="70" s="1"/>
  <c r="BE76" i="70"/>
  <c r="CQ76" i="70" s="1"/>
  <c r="BD76" i="70"/>
  <c r="CP76" i="70" s="1"/>
  <c r="BC76" i="70"/>
  <c r="CO76" i="70" s="1"/>
  <c r="BB76" i="70"/>
  <c r="CN76" i="70" s="1"/>
  <c r="AP76" i="70"/>
  <c r="AY76" i="70" s="1"/>
  <c r="J76" i="70"/>
  <c r="CL75" i="70"/>
  <c r="DX75" i="70" s="1"/>
  <c r="CK75" i="70"/>
  <c r="DW75" i="70" s="1"/>
  <c r="CJ75" i="70"/>
  <c r="DV75" i="70" s="1"/>
  <c r="CI75" i="70"/>
  <c r="DU75" i="70" s="1"/>
  <c r="CH75" i="70"/>
  <c r="DT75" i="70" s="1"/>
  <c r="CG75" i="70"/>
  <c r="DS75" i="70" s="1"/>
  <c r="CE75" i="70"/>
  <c r="DQ75" i="70" s="1"/>
  <c r="CD75" i="70"/>
  <c r="DP75" i="70" s="1"/>
  <c r="CC75" i="70"/>
  <c r="DO75" i="70" s="1"/>
  <c r="CB75" i="70"/>
  <c r="DN75" i="70" s="1"/>
  <c r="CA75" i="70"/>
  <c r="DM75" i="70" s="1"/>
  <c r="BZ75" i="70"/>
  <c r="DL75" i="70" s="1"/>
  <c r="BY75" i="70"/>
  <c r="DK75" i="70" s="1"/>
  <c r="BX75" i="70"/>
  <c r="DJ75" i="70" s="1"/>
  <c r="BW75" i="70"/>
  <c r="DI75" i="70" s="1"/>
  <c r="BV75" i="70"/>
  <c r="DH75" i="70" s="1"/>
  <c r="BU75" i="70"/>
  <c r="DG75" i="70" s="1"/>
  <c r="BT75" i="70"/>
  <c r="DF75" i="70" s="1"/>
  <c r="BS75" i="70"/>
  <c r="DE75" i="70" s="1"/>
  <c r="BR75" i="70"/>
  <c r="DD75" i="70" s="1"/>
  <c r="BQ75" i="70"/>
  <c r="DC75" i="70" s="1"/>
  <c r="BP75" i="70"/>
  <c r="DB75" i="70" s="1"/>
  <c r="BO75" i="70"/>
  <c r="DA75" i="70" s="1"/>
  <c r="BN75" i="70"/>
  <c r="CZ75" i="70" s="1"/>
  <c r="BM75" i="70"/>
  <c r="CY75" i="70" s="1"/>
  <c r="BL75" i="70"/>
  <c r="CX75" i="70" s="1"/>
  <c r="BK75" i="70"/>
  <c r="CW75" i="70" s="1"/>
  <c r="BJ75" i="70"/>
  <c r="CV75" i="70" s="1"/>
  <c r="BI75" i="70"/>
  <c r="CU75" i="70" s="1"/>
  <c r="BH75" i="70"/>
  <c r="CT75" i="70" s="1"/>
  <c r="BG75" i="70"/>
  <c r="CS75" i="70" s="1"/>
  <c r="BF75" i="70"/>
  <c r="CR75" i="70" s="1"/>
  <c r="BE75" i="70"/>
  <c r="CQ75" i="70" s="1"/>
  <c r="BD75" i="70"/>
  <c r="CP75" i="70" s="1"/>
  <c r="BC75" i="70"/>
  <c r="CO75" i="70" s="1"/>
  <c r="BB75" i="70"/>
  <c r="CN75" i="70" s="1"/>
  <c r="AP75" i="70"/>
  <c r="AY75" i="70" s="1"/>
  <c r="J75" i="70"/>
  <c r="CL74" i="70"/>
  <c r="DX74" i="70" s="1"/>
  <c r="CK74" i="70"/>
  <c r="DW74" i="70" s="1"/>
  <c r="CJ74" i="70"/>
  <c r="DV74" i="70" s="1"/>
  <c r="CI74" i="70"/>
  <c r="DU74" i="70" s="1"/>
  <c r="CH74" i="70"/>
  <c r="DT74" i="70" s="1"/>
  <c r="CG74" i="70"/>
  <c r="DS74" i="70" s="1"/>
  <c r="CE74" i="70"/>
  <c r="DQ74" i="70" s="1"/>
  <c r="CD74" i="70"/>
  <c r="DP74" i="70" s="1"/>
  <c r="CC74" i="70"/>
  <c r="DO74" i="70" s="1"/>
  <c r="CB74" i="70"/>
  <c r="DN74" i="70" s="1"/>
  <c r="CA74" i="70"/>
  <c r="DM74" i="70" s="1"/>
  <c r="BZ74" i="70"/>
  <c r="DL74" i="70" s="1"/>
  <c r="BY74" i="70"/>
  <c r="DK74" i="70" s="1"/>
  <c r="BX74" i="70"/>
  <c r="DJ74" i="70" s="1"/>
  <c r="BW74" i="70"/>
  <c r="DI74" i="70" s="1"/>
  <c r="BV74" i="70"/>
  <c r="DH74" i="70" s="1"/>
  <c r="BU74" i="70"/>
  <c r="DG74" i="70" s="1"/>
  <c r="BT74" i="70"/>
  <c r="DF74" i="70" s="1"/>
  <c r="BS74" i="70"/>
  <c r="DE74" i="70" s="1"/>
  <c r="BR74" i="70"/>
  <c r="DD74" i="70" s="1"/>
  <c r="BQ74" i="70"/>
  <c r="DC74" i="70" s="1"/>
  <c r="BP74" i="70"/>
  <c r="DB74" i="70" s="1"/>
  <c r="BO74" i="70"/>
  <c r="DA74" i="70" s="1"/>
  <c r="BN74" i="70"/>
  <c r="CZ74" i="70" s="1"/>
  <c r="BM74" i="70"/>
  <c r="CY74" i="70" s="1"/>
  <c r="BL74" i="70"/>
  <c r="CX74" i="70" s="1"/>
  <c r="BK74" i="70"/>
  <c r="CW74" i="70" s="1"/>
  <c r="BJ74" i="70"/>
  <c r="CV74" i="70" s="1"/>
  <c r="BI74" i="70"/>
  <c r="CU74" i="70" s="1"/>
  <c r="BH74" i="70"/>
  <c r="CT74" i="70" s="1"/>
  <c r="BG74" i="70"/>
  <c r="CS74" i="70" s="1"/>
  <c r="BF74" i="70"/>
  <c r="CR74" i="70" s="1"/>
  <c r="BE74" i="70"/>
  <c r="CQ74" i="70" s="1"/>
  <c r="BD74" i="70"/>
  <c r="CP74" i="70" s="1"/>
  <c r="BC74" i="70"/>
  <c r="CO74" i="70" s="1"/>
  <c r="BB74" i="70"/>
  <c r="CN74" i="70" s="1"/>
  <c r="AP74" i="70"/>
  <c r="AY74" i="70" s="1"/>
  <c r="J74" i="70"/>
  <c r="CL73" i="70"/>
  <c r="DX73" i="70" s="1"/>
  <c r="CK73" i="70"/>
  <c r="DW73" i="70" s="1"/>
  <c r="CJ73" i="70"/>
  <c r="DV73" i="70" s="1"/>
  <c r="CI73" i="70"/>
  <c r="DU73" i="70" s="1"/>
  <c r="CH73" i="70"/>
  <c r="DT73" i="70" s="1"/>
  <c r="CG73" i="70"/>
  <c r="DS73" i="70" s="1"/>
  <c r="CE73" i="70"/>
  <c r="DQ73" i="70" s="1"/>
  <c r="CD73" i="70"/>
  <c r="DP73" i="70" s="1"/>
  <c r="CC73" i="70"/>
  <c r="DO73" i="70" s="1"/>
  <c r="CB73" i="70"/>
  <c r="DN73" i="70" s="1"/>
  <c r="CA73" i="70"/>
  <c r="DM73" i="70" s="1"/>
  <c r="BZ73" i="70"/>
  <c r="DL73" i="70" s="1"/>
  <c r="BY73" i="70"/>
  <c r="DK73" i="70" s="1"/>
  <c r="BX73" i="70"/>
  <c r="DJ73" i="70" s="1"/>
  <c r="BW73" i="70"/>
  <c r="DI73" i="70" s="1"/>
  <c r="BV73" i="70"/>
  <c r="DH73" i="70" s="1"/>
  <c r="BU73" i="70"/>
  <c r="DG73" i="70" s="1"/>
  <c r="BT73" i="70"/>
  <c r="DF73" i="70" s="1"/>
  <c r="BS73" i="70"/>
  <c r="DE73" i="70" s="1"/>
  <c r="BR73" i="70"/>
  <c r="DD73" i="70" s="1"/>
  <c r="BQ73" i="70"/>
  <c r="DC73" i="70" s="1"/>
  <c r="BP73" i="70"/>
  <c r="DB73" i="70" s="1"/>
  <c r="BO73" i="70"/>
  <c r="DA73" i="70" s="1"/>
  <c r="BN73" i="70"/>
  <c r="CZ73" i="70" s="1"/>
  <c r="BM73" i="70"/>
  <c r="CY73" i="70" s="1"/>
  <c r="BL73" i="70"/>
  <c r="CX73" i="70" s="1"/>
  <c r="BK73" i="70"/>
  <c r="CW73" i="70" s="1"/>
  <c r="BJ73" i="70"/>
  <c r="CV73" i="70" s="1"/>
  <c r="BI73" i="70"/>
  <c r="CU73" i="70" s="1"/>
  <c r="BH73" i="70"/>
  <c r="CT73" i="70" s="1"/>
  <c r="BG73" i="70"/>
  <c r="CS73" i="70" s="1"/>
  <c r="BF73" i="70"/>
  <c r="CR73" i="70" s="1"/>
  <c r="BE73" i="70"/>
  <c r="CQ73" i="70" s="1"/>
  <c r="BD73" i="70"/>
  <c r="CP73" i="70" s="1"/>
  <c r="BC73" i="70"/>
  <c r="CO73" i="70" s="1"/>
  <c r="BB73" i="70"/>
  <c r="CN73" i="70" s="1"/>
  <c r="AP73" i="70"/>
  <c r="AY73" i="70" s="1"/>
  <c r="J73" i="70"/>
  <c r="CL72" i="70"/>
  <c r="DX72" i="70" s="1"/>
  <c r="CK72" i="70"/>
  <c r="DW72" i="70" s="1"/>
  <c r="CJ72" i="70"/>
  <c r="DV72" i="70" s="1"/>
  <c r="CI72" i="70"/>
  <c r="DU72" i="70" s="1"/>
  <c r="CH72" i="70"/>
  <c r="DT72" i="70" s="1"/>
  <c r="CG72" i="70"/>
  <c r="DS72" i="70" s="1"/>
  <c r="CE72" i="70"/>
  <c r="DQ72" i="70" s="1"/>
  <c r="CD72" i="70"/>
  <c r="DP72" i="70" s="1"/>
  <c r="CC72" i="70"/>
  <c r="DO72" i="70" s="1"/>
  <c r="CB72" i="70"/>
  <c r="DN72" i="70" s="1"/>
  <c r="CA72" i="70"/>
  <c r="DM72" i="70" s="1"/>
  <c r="BZ72" i="70"/>
  <c r="DL72" i="70" s="1"/>
  <c r="BY72" i="70"/>
  <c r="DK72" i="70" s="1"/>
  <c r="BX72" i="70"/>
  <c r="DJ72" i="70" s="1"/>
  <c r="BW72" i="70"/>
  <c r="DI72" i="70" s="1"/>
  <c r="BV72" i="70"/>
  <c r="DH72" i="70" s="1"/>
  <c r="BU72" i="70"/>
  <c r="DG72" i="70" s="1"/>
  <c r="BT72" i="70"/>
  <c r="DF72" i="70" s="1"/>
  <c r="BS72" i="70"/>
  <c r="DE72" i="70" s="1"/>
  <c r="BR72" i="70"/>
  <c r="DD72" i="70" s="1"/>
  <c r="BQ72" i="70"/>
  <c r="DC72" i="70" s="1"/>
  <c r="BP72" i="70"/>
  <c r="DB72" i="70" s="1"/>
  <c r="BO72" i="70"/>
  <c r="DA72" i="70" s="1"/>
  <c r="BN72" i="70"/>
  <c r="CZ72" i="70" s="1"/>
  <c r="BM72" i="70"/>
  <c r="CY72" i="70" s="1"/>
  <c r="BL72" i="70"/>
  <c r="CX72" i="70" s="1"/>
  <c r="BK72" i="70"/>
  <c r="CW72" i="70" s="1"/>
  <c r="BJ72" i="70"/>
  <c r="CV72" i="70" s="1"/>
  <c r="BI72" i="70"/>
  <c r="CU72" i="70" s="1"/>
  <c r="BH72" i="70"/>
  <c r="CT72" i="70" s="1"/>
  <c r="BG72" i="70"/>
  <c r="CS72" i="70" s="1"/>
  <c r="BF72" i="70"/>
  <c r="CR72" i="70" s="1"/>
  <c r="BE72" i="70"/>
  <c r="CQ72" i="70" s="1"/>
  <c r="BD72" i="70"/>
  <c r="CP72" i="70" s="1"/>
  <c r="BC72" i="70"/>
  <c r="CO72" i="70" s="1"/>
  <c r="BB72" i="70"/>
  <c r="CN72" i="70" s="1"/>
  <c r="AP72" i="70"/>
  <c r="AY72" i="70" s="1"/>
  <c r="J72" i="70"/>
  <c r="CL71" i="70"/>
  <c r="DX71" i="70" s="1"/>
  <c r="CK71" i="70"/>
  <c r="DW71" i="70" s="1"/>
  <c r="CJ71" i="70"/>
  <c r="DV71" i="70" s="1"/>
  <c r="CI71" i="70"/>
  <c r="DU71" i="70" s="1"/>
  <c r="CH71" i="70"/>
  <c r="DT71" i="70" s="1"/>
  <c r="CG71" i="70"/>
  <c r="DS71" i="70" s="1"/>
  <c r="CE71" i="70"/>
  <c r="DQ71" i="70" s="1"/>
  <c r="CD71" i="70"/>
  <c r="DP71" i="70" s="1"/>
  <c r="CC71" i="70"/>
  <c r="DO71" i="70" s="1"/>
  <c r="CB71" i="70"/>
  <c r="DN71" i="70" s="1"/>
  <c r="CA71" i="70"/>
  <c r="DM71" i="70" s="1"/>
  <c r="BZ71" i="70"/>
  <c r="DL71" i="70" s="1"/>
  <c r="BY71" i="70"/>
  <c r="DK71" i="70" s="1"/>
  <c r="BX71" i="70"/>
  <c r="DJ71" i="70" s="1"/>
  <c r="BW71" i="70"/>
  <c r="DI71" i="70" s="1"/>
  <c r="BV71" i="70"/>
  <c r="DH71" i="70" s="1"/>
  <c r="BU71" i="70"/>
  <c r="DG71" i="70" s="1"/>
  <c r="BT71" i="70"/>
  <c r="DF71" i="70" s="1"/>
  <c r="BS71" i="70"/>
  <c r="DE71" i="70" s="1"/>
  <c r="BR71" i="70"/>
  <c r="DD71" i="70" s="1"/>
  <c r="BQ71" i="70"/>
  <c r="DC71" i="70" s="1"/>
  <c r="BP71" i="70"/>
  <c r="DB71" i="70" s="1"/>
  <c r="BO71" i="70"/>
  <c r="DA71" i="70" s="1"/>
  <c r="BN71" i="70"/>
  <c r="CZ71" i="70" s="1"/>
  <c r="BM71" i="70"/>
  <c r="CY71" i="70" s="1"/>
  <c r="BL71" i="70"/>
  <c r="CX71" i="70" s="1"/>
  <c r="BK71" i="70"/>
  <c r="CW71" i="70" s="1"/>
  <c r="BJ71" i="70"/>
  <c r="CV71" i="70" s="1"/>
  <c r="BI71" i="70"/>
  <c r="CU71" i="70" s="1"/>
  <c r="BH71" i="70"/>
  <c r="CT71" i="70" s="1"/>
  <c r="BG71" i="70"/>
  <c r="CS71" i="70" s="1"/>
  <c r="BF71" i="70"/>
  <c r="CR71" i="70" s="1"/>
  <c r="BE71" i="70"/>
  <c r="CQ71" i="70" s="1"/>
  <c r="BD71" i="70"/>
  <c r="CP71" i="70" s="1"/>
  <c r="BC71" i="70"/>
  <c r="CO71" i="70" s="1"/>
  <c r="BB71" i="70"/>
  <c r="CN71" i="70" s="1"/>
  <c r="AP71" i="70"/>
  <c r="AY71" i="70" s="1"/>
  <c r="J71" i="70"/>
  <c r="CL70" i="70"/>
  <c r="DX70" i="70" s="1"/>
  <c r="CK70" i="70"/>
  <c r="DW70" i="70" s="1"/>
  <c r="CJ70" i="70"/>
  <c r="DV70" i="70" s="1"/>
  <c r="CI70" i="70"/>
  <c r="DU70" i="70" s="1"/>
  <c r="CH70" i="70"/>
  <c r="DT70" i="70" s="1"/>
  <c r="CG70" i="70"/>
  <c r="DS70" i="70" s="1"/>
  <c r="CE70" i="70"/>
  <c r="DQ70" i="70" s="1"/>
  <c r="CD70" i="70"/>
  <c r="DP70" i="70" s="1"/>
  <c r="CC70" i="70"/>
  <c r="DO70" i="70" s="1"/>
  <c r="CB70" i="70"/>
  <c r="DN70" i="70" s="1"/>
  <c r="CA70" i="70"/>
  <c r="DM70" i="70" s="1"/>
  <c r="BZ70" i="70"/>
  <c r="DL70" i="70" s="1"/>
  <c r="BY70" i="70"/>
  <c r="DK70" i="70" s="1"/>
  <c r="BX70" i="70"/>
  <c r="DJ70" i="70" s="1"/>
  <c r="BW70" i="70"/>
  <c r="DI70" i="70" s="1"/>
  <c r="BV70" i="70"/>
  <c r="DH70" i="70" s="1"/>
  <c r="BU70" i="70"/>
  <c r="DG70" i="70" s="1"/>
  <c r="BT70" i="70"/>
  <c r="DF70" i="70" s="1"/>
  <c r="BS70" i="70"/>
  <c r="DE70" i="70" s="1"/>
  <c r="BR70" i="70"/>
  <c r="DD70" i="70" s="1"/>
  <c r="BQ70" i="70"/>
  <c r="DC70" i="70" s="1"/>
  <c r="BP70" i="70"/>
  <c r="DB70" i="70" s="1"/>
  <c r="BO70" i="70"/>
  <c r="DA70" i="70" s="1"/>
  <c r="BN70" i="70"/>
  <c r="CZ70" i="70" s="1"/>
  <c r="BM70" i="70"/>
  <c r="CY70" i="70" s="1"/>
  <c r="BL70" i="70"/>
  <c r="CX70" i="70" s="1"/>
  <c r="BK70" i="70"/>
  <c r="CW70" i="70" s="1"/>
  <c r="BJ70" i="70"/>
  <c r="CV70" i="70" s="1"/>
  <c r="BI70" i="70"/>
  <c r="CU70" i="70" s="1"/>
  <c r="BH70" i="70"/>
  <c r="CT70" i="70" s="1"/>
  <c r="BG70" i="70"/>
  <c r="CS70" i="70" s="1"/>
  <c r="BF70" i="70"/>
  <c r="CR70" i="70" s="1"/>
  <c r="BE70" i="70"/>
  <c r="CQ70" i="70" s="1"/>
  <c r="BD70" i="70"/>
  <c r="CP70" i="70" s="1"/>
  <c r="BC70" i="70"/>
  <c r="CO70" i="70" s="1"/>
  <c r="BB70" i="70"/>
  <c r="CN70" i="70" s="1"/>
  <c r="AP70" i="70"/>
  <c r="AY70" i="70" s="1"/>
  <c r="J70" i="70"/>
  <c r="CL69" i="70"/>
  <c r="DX69" i="70" s="1"/>
  <c r="CK69" i="70"/>
  <c r="DW69" i="70" s="1"/>
  <c r="CJ69" i="70"/>
  <c r="DV69" i="70" s="1"/>
  <c r="CI69" i="70"/>
  <c r="DU69" i="70" s="1"/>
  <c r="CH69" i="70"/>
  <c r="DT69" i="70" s="1"/>
  <c r="CG69" i="70"/>
  <c r="DS69" i="70" s="1"/>
  <c r="CE69" i="70"/>
  <c r="DQ69" i="70" s="1"/>
  <c r="CD69" i="70"/>
  <c r="DP69" i="70" s="1"/>
  <c r="CC69" i="70"/>
  <c r="DO69" i="70" s="1"/>
  <c r="CB69" i="70"/>
  <c r="DN69" i="70" s="1"/>
  <c r="CA69" i="70"/>
  <c r="DM69" i="70" s="1"/>
  <c r="BZ69" i="70"/>
  <c r="DL69" i="70" s="1"/>
  <c r="BY69" i="70"/>
  <c r="DK69" i="70" s="1"/>
  <c r="BX69" i="70"/>
  <c r="DJ69" i="70" s="1"/>
  <c r="BW69" i="70"/>
  <c r="DI69" i="70" s="1"/>
  <c r="BV69" i="70"/>
  <c r="DH69" i="70" s="1"/>
  <c r="BU69" i="70"/>
  <c r="DG69" i="70" s="1"/>
  <c r="BT69" i="70"/>
  <c r="DF69" i="70" s="1"/>
  <c r="BS69" i="70"/>
  <c r="DE69" i="70" s="1"/>
  <c r="BR69" i="70"/>
  <c r="DD69" i="70" s="1"/>
  <c r="BQ69" i="70"/>
  <c r="DC69" i="70" s="1"/>
  <c r="BP69" i="70"/>
  <c r="DB69" i="70" s="1"/>
  <c r="BO69" i="70"/>
  <c r="DA69" i="70" s="1"/>
  <c r="BN69" i="70"/>
  <c r="CZ69" i="70" s="1"/>
  <c r="BM69" i="70"/>
  <c r="CY69" i="70" s="1"/>
  <c r="BL69" i="70"/>
  <c r="CX69" i="70" s="1"/>
  <c r="BK69" i="70"/>
  <c r="CW69" i="70" s="1"/>
  <c r="BJ69" i="70"/>
  <c r="CV69" i="70" s="1"/>
  <c r="BI69" i="70"/>
  <c r="CU69" i="70" s="1"/>
  <c r="BH69" i="70"/>
  <c r="CT69" i="70" s="1"/>
  <c r="BG69" i="70"/>
  <c r="CS69" i="70" s="1"/>
  <c r="BF69" i="70"/>
  <c r="CR69" i="70" s="1"/>
  <c r="BE69" i="70"/>
  <c r="CQ69" i="70" s="1"/>
  <c r="BD69" i="70"/>
  <c r="CP69" i="70" s="1"/>
  <c r="BC69" i="70"/>
  <c r="CO69" i="70" s="1"/>
  <c r="BB69" i="70"/>
  <c r="CN69" i="70" s="1"/>
  <c r="AP69" i="70"/>
  <c r="AY69" i="70" s="1"/>
  <c r="J69" i="70"/>
  <c r="CL68" i="70"/>
  <c r="DX68" i="70" s="1"/>
  <c r="CK68" i="70"/>
  <c r="DW68" i="70" s="1"/>
  <c r="CJ68" i="70"/>
  <c r="DV68" i="70" s="1"/>
  <c r="CI68" i="70"/>
  <c r="DU68" i="70" s="1"/>
  <c r="CH68" i="70"/>
  <c r="DT68" i="70" s="1"/>
  <c r="CG68" i="70"/>
  <c r="DS68" i="70" s="1"/>
  <c r="CE68" i="70"/>
  <c r="DQ68" i="70" s="1"/>
  <c r="CD68" i="70"/>
  <c r="DP68" i="70" s="1"/>
  <c r="CC68" i="70"/>
  <c r="DO68" i="70" s="1"/>
  <c r="CB68" i="70"/>
  <c r="DN68" i="70" s="1"/>
  <c r="CA68" i="70"/>
  <c r="DM68" i="70" s="1"/>
  <c r="BZ68" i="70"/>
  <c r="DL68" i="70" s="1"/>
  <c r="BY68" i="70"/>
  <c r="DK68" i="70" s="1"/>
  <c r="BX68" i="70"/>
  <c r="DJ68" i="70" s="1"/>
  <c r="BW68" i="70"/>
  <c r="DI68" i="70" s="1"/>
  <c r="BV68" i="70"/>
  <c r="DH68" i="70" s="1"/>
  <c r="BU68" i="70"/>
  <c r="DG68" i="70" s="1"/>
  <c r="BT68" i="70"/>
  <c r="DF68" i="70" s="1"/>
  <c r="BS68" i="70"/>
  <c r="DE68" i="70" s="1"/>
  <c r="BR68" i="70"/>
  <c r="DD68" i="70" s="1"/>
  <c r="BQ68" i="70"/>
  <c r="DC68" i="70" s="1"/>
  <c r="BP68" i="70"/>
  <c r="DB68" i="70" s="1"/>
  <c r="BO68" i="70"/>
  <c r="DA68" i="70" s="1"/>
  <c r="BN68" i="70"/>
  <c r="CZ68" i="70" s="1"/>
  <c r="BM68" i="70"/>
  <c r="CY68" i="70" s="1"/>
  <c r="BL68" i="70"/>
  <c r="CX68" i="70" s="1"/>
  <c r="BK68" i="70"/>
  <c r="CW68" i="70" s="1"/>
  <c r="BJ68" i="70"/>
  <c r="CV68" i="70" s="1"/>
  <c r="BI68" i="70"/>
  <c r="CU68" i="70" s="1"/>
  <c r="BH68" i="70"/>
  <c r="CT68" i="70" s="1"/>
  <c r="BG68" i="70"/>
  <c r="CS68" i="70" s="1"/>
  <c r="BF68" i="70"/>
  <c r="CR68" i="70" s="1"/>
  <c r="BE68" i="70"/>
  <c r="CQ68" i="70" s="1"/>
  <c r="BD68" i="70"/>
  <c r="CP68" i="70" s="1"/>
  <c r="BC68" i="70"/>
  <c r="CO68" i="70" s="1"/>
  <c r="BB68" i="70"/>
  <c r="CN68" i="70" s="1"/>
  <c r="AP68" i="70"/>
  <c r="AY68" i="70" s="1"/>
  <c r="J68" i="70"/>
  <c r="CL67" i="70"/>
  <c r="DX67" i="70" s="1"/>
  <c r="CK67" i="70"/>
  <c r="DW67" i="70" s="1"/>
  <c r="CJ67" i="70"/>
  <c r="DV67" i="70" s="1"/>
  <c r="CI67" i="70"/>
  <c r="DU67" i="70" s="1"/>
  <c r="CH67" i="70"/>
  <c r="DT67" i="70" s="1"/>
  <c r="CG67" i="70"/>
  <c r="DS67" i="70" s="1"/>
  <c r="CE67" i="70"/>
  <c r="DQ67" i="70" s="1"/>
  <c r="CD67" i="70"/>
  <c r="DP67" i="70" s="1"/>
  <c r="CC67" i="70"/>
  <c r="DO67" i="70" s="1"/>
  <c r="CB67" i="70"/>
  <c r="DN67" i="70" s="1"/>
  <c r="CA67" i="70"/>
  <c r="DM67" i="70" s="1"/>
  <c r="BZ67" i="70"/>
  <c r="DL67" i="70" s="1"/>
  <c r="BY67" i="70"/>
  <c r="DK67" i="70" s="1"/>
  <c r="BX67" i="70"/>
  <c r="DJ67" i="70" s="1"/>
  <c r="BW67" i="70"/>
  <c r="DI67" i="70" s="1"/>
  <c r="BV67" i="70"/>
  <c r="DH67" i="70" s="1"/>
  <c r="BU67" i="70"/>
  <c r="DG67" i="70" s="1"/>
  <c r="BT67" i="70"/>
  <c r="DF67" i="70" s="1"/>
  <c r="BS67" i="70"/>
  <c r="DE67" i="70" s="1"/>
  <c r="BR67" i="70"/>
  <c r="DD67" i="70" s="1"/>
  <c r="BQ67" i="70"/>
  <c r="DC67" i="70" s="1"/>
  <c r="BP67" i="70"/>
  <c r="DB67" i="70" s="1"/>
  <c r="BO67" i="70"/>
  <c r="DA67" i="70" s="1"/>
  <c r="BN67" i="70"/>
  <c r="CZ67" i="70" s="1"/>
  <c r="BM67" i="70"/>
  <c r="CY67" i="70" s="1"/>
  <c r="BL67" i="70"/>
  <c r="CX67" i="70" s="1"/>
  <c r="BK67" i="70"/>
  <c r="CW67" i="70" s="1"/>
  <c r="BJ67" i="70"/>
  <c r="CV67" i="70" s="1"/>
  <c r="BI67" i="70"/>
  <c r="CU67" i="70" s="1"/>
  <c r="BH67" i="70"/>
  <c r="CT67" i="70" s="1"/>
  <c r="BG67" i="70"/>
  <c r="CS67" i="70" s="1"/>
  <c r="BF67" i="70"/>
  <c r="CR67" i="70" s="1"/>
  <c r="BE67" i="70"/>
  <c r="CQ67" i="70" s="1"/>
  <c r="BD67" i="70"/>
  <c r="CP67" i="70" s="1"/>
  <c r="BC67" i="70"/>
  <c r="CO67" i="70" s="1"/>
  <c r="BB67" i="70"/>
  <c r="CN67" i="70" s="1"/>
  <c r="AP67" i="70"/>
  <c r="AY67" i="70" s="1"/>
  <c r="J67" i="70"/>
  <c r="CL66" i="70"/>
  <c r="DX66" i="70" s="1"/>
  <c r="CK66" i="70"/>
  <c r="DW66" i="70" s="1"/>
  <c r="CJ66" i="70"/>
  <c r="DV66" i="70" s="1"/>
  <c r="CI66" i="70"/>
  <c r="DU66" i="70" s="1"/>
  <c r="CH66" i="70"/>
  <c r="DT66" i="70" s="1"/>
  <c r="CG66" i="70"/>
  <c r="DS66" i="70" s="1"/>
  <c r="CE66" i="70"/>
  <c r="DQ66" i="70" s="1"/>
  <c r="CD66" i="70"/>
  <c r="DP66" i="70" s="1"/>
  <c r="CC66" i="70"/>
  <c r="DO66" i="70" s="1"/>
  <c r="CB66" i="70"/>
  <c r="DN66" i="70" s="1"/>
  <c r="CA66" i="70"/>
  <c r="DM66" i="70" s="1"/>
  <c r="BZ66" i="70"/>
  <c r="DL66" i="70" s="1"/>
  <c r="BY66" i="70"/>
  <c r="DK66" i="70" s="1"/>
  <c r="BX66" i="70"/>
  <c r="DJ66" i="70" s="1"/>
  <c r="BW66" i="70"/>
  <c r="DI66" i="70" s="1"/>
  <c r="BV66" i="70"/>
  <c r="DH66" i="70" s="1"/>
  <c r="BU66" i="70"/>
  <c r="DG66" i="70" s="1"/>
  <c r="BT66" i="70"/>
  <c r="DF66" i="70" s="1"/>
  <c r="BS66" i="70"/>
  <c r="DE66" i="70" s="1"/>
  <c r="BR66" i="70"/>
  <c r="DD66" i="70" s="1"/>
  <c r="BQ66" i="70"/>
  <c r="DC66" i="70" s="1"/>
  <c r="BP66" i="70"/>
  <c r="DB66" i="70" s="1"/>
  <c r="BO66" i="70"/>
  <c r="DA66" i="70" s="1"/>
  <c r="BN66" i="70"/>
  <c r="CZ66" i="70" s="1"/>
  <c r="BM66" i="70"/>
  <c r="CY66" i="70" s="1"/>
  <c r="BL66" i="70"/>
  <c r="CX66" i="70" s="1"/>
  <c r="BK66" i="70"/>
  <c r="CW66" i="70" s="1"/>
  <c r="BJ66" i="70"/>
  <c r="CV66" i="70" s="1"/>
  <c r="BI66" i="70"/>
  <c r="CU66" i="70" s="1"/>
  <c r="BH66" i="70"/>
  <c r="CT66" i="70" s="1"/>
  <c r="BG66" i="70"/>
  <c r="CS66" i="70" s="1"/>
  <c r="BF66" i="70"/>
  <c r="CR66" i="70" s="1"/>
  <c r="BE66" i="70"/>
  <c r="CQ66" i="70" s="1"/>
  <c r="BD66" i="70"/>
  <c r="CP66" i="70" s="1"/>
  <c r="BC66" i="70"/>
  <c r="CO66" i="70" s="1"/>
  <c r="BB66" i="70"/>
  <c r="CN66" i="70" s="1"/>
  <c r="AP66" i="70"/>
  <c r="AY66" i="70" s="1"/>
  <c r="J66" i="70"/>
  <c r="CL65" i="70"/>
  <c r="DX65" i="70" s="1"/>
  <c r="CK65" i="70"/>
  <c r="DW65" i="70" s="1"/>
  <c r="CJ65" i="70"/>
  <c r="DV65" i="70" s="1"/>
  <c r="CI65" i="70"/>
  <c r="DU65" i="70" s="1"/>
  <c r="CH65" i="70"/>
  <c r="DT65" i="70" s="1"/>
  <c r="CG65" i="70"/>
  <c r="DS65" i="70" s="1"/>
  <c r="CE65" i="70"/>
  <c r="DQ65" i="70" s="1"/>
  <c r="CD65" i="70"/>
  <c r="DP65" i="70" s="1"/>
  <c r="CC65" i="70"/>
  <c r="DO65" i="70" s="1"/>
  <c r="CB65" i="70"/>
  <c r="DN65" i="70" s="1"/>
  <c r="CA65" i="70"/>
  <c r="DM65" i="70" s="1"/>
  <c r="BZ65" i="70"/>
  <c r="DL65" i="70" s="1"/>
  <c r="BY65" i="70"/>
  <c r="DK65" i="70" s="1"/>
  <c r="BX65" i="70"/>
  <c r="DJ65" i="70" s="1"/>
  <c r="BW65" i="70"/>
  <c r="DI65" i="70" s="1"/>
  <c r="BV65" i="70"/>
  <c r="DH65" i="70" s="1"/>
  <c r="BU65" i="70"/>
  <c r="DG65" i="70" s="1"/>
  <c r="BT65" i="70"/>
  <c r="DF65" i="70" s="1"/>
  <c r="BS65" i="70"/>
  <c r="DE65" i="70" s="1"/>
  <c r="BR65" i="70"/>
  <c r="DD65" i="70" s="1"/>
  <c r="BQ65" i="70"/>
  <c r="DC65" i="70" s="1"/>
  <c r="BP65" i="70"/>
  <c r="DB65" i="70" s="1"/>
  <c r="BO65" i="70"/>
  <c r="DA65" i="70" s="1"/>
  <c r="BN65" i="70"/>
  <c r="CZ65" i="70" s="1"/>
  <c r="BM65" i="70"/>
  <c r="CY65" i="70" s="1"/>
  <c r="BL65" i="70"/>
  <c r="CX65" i="70" s="1"/>
  <c r="BK65" i="70"/>
  <c r="CW65" i="70" s="1"/>
  <c r="BJ65" i="70"/>
  <c r="CV65" i="70" s="1"/>
  <c r="BI65" i="70"/>
  <c r="CU65" i="70" s="1"/>
  <c r="BH65" i="70"/>
  <c r="CT65" i="70" s="1"/>
  <c r="BG65" i="70"/>
  <c r="CS65" i="70" s="1"/>
  <c r="BF65" i="70"/>
  <c r="CR65" i="70" s="1"/>
  <c r="BE65" i="70"/>
  <c r="CQ65" i="70" s="1"/>
  <c r="BD65" i="70"/>
  <c r="CP65" i="70" s="1"/>
  <c r="BC65" i="70"/>
  <c r="CO65" i="70" s="1"/>
  <c r="BB65" i="70"/>
  <c r="CN65" i="70" s="1"/>
  <c r="AP65" i="70"/>
  <c r="AY65" i="70" s="1"/>
  <c r="J65" i="70"/>
  <c r="CL64" i="70"/>
  <c r="DX64" i="70" s="1"/>
  <c r="CK64" i="70"/>
  <c r="DW64" i="70" s="1"/>
  <c r="CJ64" i="70"/>
  <c r="DV64" i="70" s="1"/>
  <c r="CI64" i="70"/>
  <c r="DU64" i="70" s="1"/>
  <c r="CH64" i="70"/>
  <c r="DT64" i="70" s="1"/>
  <c r="CG64" i="70"/>
  <c r="DS64" i="70" s="1"/>
  <c r="CE64" i="70"/>
  <c r="DQ64" i="70" s="1"/>
  <c r="CD64" i="70"/>
  <c r="DP64" i="70" s="1"/>
  <c r="CC64" i="70"/>
  <c r="DO64" i="70" s="1"/>
  <c r="CB64" i="70"/>
  <c r="DN64" i="70" s="1"/>
  <c r="CA64" i="70"/>
  <c r="DM64" i="70" s="1"/>
  <c r="BZ64" i="70"/>
  <c r="DL64" i="70" s="1"/>
  <c r="BY64" i="70"/>
  <c r="DK64" i="70" s="1"/>
  <c r="BX64" i="70"/>
  <c r="DJ64" i="70" s="1"/>
  <c r="BW64" i="70"/>
  <c r="DI64" i="70" s="1"/>
  <c r="BV64" i="70"/>
  <c r="DH64" i="70" s="1"/>
  <c r="BU64" i="70"/>
  <c r="DG64" i="70" s="1"/>
  <c r="BT64" i="70"/>
  <c r="DF64" i="70" s="1"/>
  <c r="BS64" i="70"/>
  <c r="DE64" i="70" s="1"/>
  <c r="BR64" i="70"/>
  <c r="DD64" i="70" s="1"/>
  <c r="BQ64" i="70"/>
  <c r="DC64" i="70" s="1"/>
  <c r="BP64" i="70"/>
  <c r="DB64" i="70" s="1"/>
  <c r="BO64" i="70"/>
  <c r="DA64" i="70" s="1"/>
  <c r="BN64" i="70"/>
  <c r="CZ64" i="70" s="1"/>
  <c r="BM64" i="70"/>
  <c r="CY64" i="70" s="1"/>
  <c r="BL64" i="70"/>
  <c r="CX64" i="70" s="1"/>
  <c r="BK64" i="70"/>
  <c r="CW64" i="70" s="1"/>
  <c r="BJ64" i="70"/>
  <c r="CV64" i="70" s="1"/>
  <c r="BI64" i="70"/>
  <c r="CU64" i="70" s="1"/>
  <c r="BH64" i="70"/>
  <c r="CT64" i="70" s="1"/>
  <c r="BG64" i="70"/>
  <c r="CS64" i="70" s="1"/>
  <c r="BF64" i="70"/>
  <c r="CR64" i="70" s="1"/>
  <c r="BE64" i="70"/>
  <c r="CQ64" i="70" s="1"/>
  <c r="BD64" i="70"/>
  <c r="CP64" i="70" s="1"/>
  <c r="BC64" i="70"/>
  <c r="CO64" i="70" s="1"/>
  <c r="BB64" i="70"/>
  <c r="CN64" i="70" s="1"/>
  <c r="AP64" i="70"/>
  <c r="AY64" i="70" s="1"/>
  <c r="J64" i="70"/>
  <c r="CL63" i="70"/>
  <c r="DX63" i="70" s="1"/>
  <c r="CK63" i="70"/>
  <c r="DW63" i="70" s="1"/>
  <c r="CJ63" i="70"/>
  <c r="DV63" i="70" s="1"/>
  <c r="CI63" i="70"/>
  <c r="DU63" i="70" s="1"/>
  <c r="CH63" i="70"/>
  <c r="DT63" i="70" s="1"/>
  <c r="CG63" i="70"/>
  <c r="DS63" i="70" s="1"/>
  <c r="CE63" i="70"/>
  <c r="DQ63" i="70" s="1"/>
  <c r="CD63" i="70"/>
  <c r="DP63" i="70" s="1"/>
  <c r="CC63" i="70"/>
  <c r="DO63" i="70" s="1"/>
  <c r="CB63" i="70"/>
  <c r="DN63" i="70" s="1"/>
  <c r="CA63" i="70"/>
  <c r="DM63" i="70" s="1"/>
  <c r="BZ63" i="70"/>
  <c r="DL63" i="70" s="1"/>
  <c r="BY63" i="70"/>
  <c r="DK63" i="70" s="1"/>
  <c r="BX63" i="70"/>
  <c r="DJ63" i="70" s="1"/>
  <c r="BW63" i="70"/>
  <c r="DI63" i="70" s="1"/>
  <c r="BV63" i="70"/>
  <c r="DH63" i="70" s="1"/>
  <c r="BU63" i="70"/>
  <c r="DG63" i="70" s="1"/>
  <c r="BT63" i="70"/>
  <c r="DF63" i="70" s="1"/>
  <c r="BS63" i="70"/>
  <c r="DE63" i="70" s="1"/>
  <c r="BR63" i="70"/>
  <c r="DD63" i="70" s="1"/>
  <c r="BQ63" i="70"/>
  <c r="DC63" i="70" s="1"/>
  <c r="BP63" i="70"/>
  <c r="DB63" i="70" s="1"/>
  <c r="BO63" i="70"/>
  <c r="DA63" i="70" s="1"/>
  <c r="BN63" i="70"/>
  <c r="CZ63" i="70" s="1"/>
  <c r="BM63" i="70"/>
  <c r="CY63" i="70" s="1"/>
  <c r="BL63" i="70"/>
  <c r="CX63" i="70" s="1"/>
  <c r="BK63" i="70"/>
  <c r="CW63" i="70" s="1"/>
  <c r="BJ63" i="70"/>
  <c r="CV63" i="70" s="1"/>
  <c r="BI63" i="70"/>
  <c r="CU63" i="70" s="1"/>
  <c r="BH63" i="70"/>
  <c r="CT63" i="70" s="1"/>
  <c r="BG63" i="70"/>
  <c r="CS63" i="70" s="1"/>
  <c r="BF63" i="70"/>
  <c r="CR63" i="70" s="1"/>
  <c r="BE63" i="70"/>
  <c r="CQ63" i="70" s="1"/>
  <c r="BD63" i="70"/>
  <c r="CP63" i="70" s="1"/>
  <c r="BC63" i="70"/>
  <c r="CO63" i="70" s="1"/>
  <c r="BB63" i="70"/>
  <c r="CN63" i="70" s="1"/>
  <c r="AP63" i="70"/>
  <c r="AY63" i="70" s="1"/>
  <c r="J63" i="70"/>
  <c r="CL62" i="70"/>
  <c r="DX62" i="70" s="1"/>
  <c r="CK62" i="70"/>
  <c r="DW62" i="70" s="1"/>
  <c r="CJ62" i="70"/>
  <c r="DV62" i="70" s="1"/>
  <c r="CI62" i="70"/>
  <c r="DU62" i="70" s="1"/>
  <c r="CH62" i="70"/>
  <c r="DT62" i="70" s="1"/>
  <c r="CG62" i="70"/>
  <c r="DS62" i="70" s="1"/>
  <c r="CE62" i="70"/>
  <c r="DQ62" i="70" s="1"/>
  <c r="CD62" i="70"/>
  <c r="DP62" i="70" s="1"/>
  <c r="CC62" i="70"/>
  <c r="DO62" i="70" s="1"/>
  <c r="CB62" i="70"/>
  <c r="DN62" i="70" s="1"/>
  <c r="CA62" i="70"/>
  <c r="DM62" i="70" s="1"/>
  <c r="BZ62" i="70"/>
  <c r="DL62" i="70" s="1"/>
  <c r="BY62" i="70"/>
  <c r="DK62" i="70" s="1"/>
  <c r="BX62" i="70"/>
  <c r="DJ62" i="70" s="1"/>
  <c r="BW62" i="70"/>
  <c r="DI62" i="70" s="1"/>
  <c r="BV62" i="70"/>
  <c r="DH62" i="70" s="1"/>
  <c r="BU62" i="70"/>
  <c r="DG62" i="70" s="1"/>
  <c r="BT62" i="70"/>
  <c r="DF62" i="70" s="1"/>
  <c r="BS62" i="70"/>
  <c r="DE62" i="70" s="1"/>
  <c r="BR62" i="70"/>
  <c r="DD62" i="70" s="1"/>
  <c r="BQ62" i="70"/>
  <c r="DC62" i="70" s="1"/>
  <c r="BP62" i="70"/>
  <c r="DB62" i="70" s="1"/>
  <c r="BO62" i="70"/>
  <c r="DA62" i="70" s="1"/>
  <c r="BN62" i="70"/>
  <c r="CZ62" i="70" s="1"/>
  <c r="BM62" i="70"/>
  <c r="CY62" i="70" s="1"/>
  <c r="BL62" i="70"/>
  <c r="CX62" i="70" s="1"/>
  <c r="BK62" i="70"/>
  <c r="CW62" i="70" s="1"/>
  <c r="BJ62" i="70"/>
  <c r="CV62" i="70" s="1"/>
  <c r="BI62" i="70"/>
  <c r="CU62" i="70" s="1"/>
  <c r="BH62" i="70"/>
  <c r="CT62" i="70" s="1"/>
  <c r="BG62" i="70"/>
  <c r="CS62" i="70" s="1"/>
  <c r="BF62" i="70"/>
  <c r="CR62" i="70" s="1"/>
  <c r="BE62" i="70"/>
  <c r="CQ62" i="70" s="1"/>
  <c r="BD62" i="70"/>
  <c r="CP62" i="70" s="1"/>
  <c r="BC62" i="70"/>
  <c r="CO62" i="70" s="1"/>
  <c r="BB62" i="70"/>
  <c r="CN62" i="70" s="1"/>
  <c r="AP62" i="70"/>
  <c r="AY62" i="70" s="1"/>
  <c r="J62" i="70"/>
  <c r="CL61" i="70"/>
  <c r="DX61" i="70" s="1"/>
  <c r="CK61" i="70"/>
  <c r="DW61" i="70" s="1"/>
  <c r="CJ61" i="70"/>
  <c r="DV61" i="70" s="1"/>
  <c r="CI61" i="70"/>
  <c r="DU61" i="70" s="1"/>
  <c r="CH61" i="70"/>
  <c r="DT61" i="70" s="1"/>
  <c r="CG61" i="70"/>
  <c r="DS61" i="70" s="1"/>
  <c r="CE61" i="70"/>
  <c r="DQ61" i="70" s="1"/>
  <c r="CD61" i="70"/>
  <c r="DP61" i="70" s="1"/>
  <c r="CC61" i="70"/>
  <c r="DO61" i="70" s="1"/>
  <c r="CB61" i="70"/>
  <c r="DN61" i="70" s="1"/>
  <c r="CA61" i="70"/>
  <c r="DM61" i="70" s="1"/>
  <c r="BZ61" i="70"/>
  <c r="DL61" i="70" s="1"/>
  <c r="BY61" i="70"/>
  <c r="DK61" i="70" s="1"/>
  <c r="BX61" i="70"/>
  <c r="DJ61" i="70" s="1"/>
  <c r="BW61" i="70"/>
  <c r="DI61" i="70" s="1"/>
  <c r="BV61" i="70"/>
  <c r="DH61" i="70" s="1"/>
  <c r="BU61" i="70"/>
  <c r="DG61" i="70" s="1"/>
  <c r="BT61" i="70"/>
  <c r="DF61" i="70" s="1"/>
  <c r="BS61" i="70"/>
  <c r="DE61" i="70" s="1"/>
  <c r="BR61" i="70"/>
  <c r="DD61" i="70" s="1"/>
  <c r="BQ61" i="70"/>
  <c r="DC61" i="70" s="1"/>
  <c r="BP61" i="70"/>
  <c r="DB61" i="70" s="1"/>
  <c r="BO61" i="70"/>
  <c r="DA61" i="70" s="1"/>
  <c r="BN61" i="70"/>
  <c r="CZ61" i="70" s="1"/>
  <c r="BM61" i="70"/>
  <c r="CY61" i="70" s="1"/>
  <c r="BL61" i="70"/>
  <c r="CX61" i="70" s="1"/>
  <c r="BK61" i="70"/>
  <c r="CW61" i="70" s="1"/>
  <c r="BJ61" i="70"/>
  <c r="CV61" i="70" s="1"/>
  <c r="BI61" i="70"/>
  <c r="CU61" i="70" s="1"/>
  <c r="BH61" i="70"/>
  <c r="CT61" i="70" s="1"/>
  <c r="BG61" i="70"/>
  <c r="CS61" i="70" s="1"/>
  <c r="BF61" i="70"/>
  <c r="CR61" i="70" s="1"/>
  <c r="BE61" i="70"/>
  <c r="CQ61" i="70" s="1"/>
  <c r="BD61" i="70"/>
  <c r="CP61" i="70" s="1"/>
  <c r="BC61" i="70"/>
  <c r="CO61" i="70" s="1"/>
  <c r="BB61" i="70"/>
  <c r="CN61" i="70" s="1"/>
  <c r="AP61" i="70"/>
  <c r="AY61" i="70" s="1"/>
  <c r="J61" i="70"/>
  <c r="CL60" i="70"/>
  <c r="DX60" i="70" s="1"/>
  <c r="CK60" i="70"/>
  <c r="DW60" i="70" s="1"/>
  <c r="CJ60" i="70"/>
  <c r="DV60" i="70" s="1"/>
  <c r="CI60" i="70"/>
  <c r="DU60" i="70" s="1"/>
  <c r="CH60" i="70"/>
  <c r="DT60" i="70" s="1"/>
  <c r="CG60" i="70"/>
  <c r="DS60" i="70" s="1"/>
  <c r="CE60" i="70"/>
  <c r="DQ60" i="70" s="1"/>
  <c r="CD60" i="70"/>
  <c r="DP60" i="70" s="1"/>
  <c r="CC60" i="70"/>
  <c r="DO60" i="70" s="1"/>
  <c r="CB60" i="70"/>
  <c r="DN60" i="70" s="1"/>
  <c r="CA60" i="70"/>
  <c r="DM60" i="70" s="1"/>
  <c r="BZ60" i="70"/>
  <c r="DL60" i="70" s="1"/>
  <c r="BY60" i="70"/>
  <c r="DK60" i="70" s="1"/>
  <c r="BX60" i="70"/>
  <c r="DJ60" i="70" s="1"/>
  <c r="BW60" i="70"/>
  <c r="DI60" i="70" s="1"/>
  <c r="BV60" i="70"/>
  <c r="DH60" i="70" s="1"/>
  <c r="BU60" i="70"/>
  <c r="DG60" i="70" s="1"/>
  <c r="BT60" i="70"/>
  <c r="DF60" i="70" s="1"/>
  <c r="BS60" i="70"/>
  <c r="DE60" i="70" s="1"/>
  <c r="BR60" i="70"/>
  <c r="DD60" i="70" s="1"/>
  <c r="BQ60" i="70"/>
  <c r="DC60" i="70" s="1"/>
  <c r="BP60" i="70"/>
  <c r="DB60" i="70" s="1"/>
  <c r="BO60" i="70"/>
  <c r="DA60" i="70" s="1"/>
  <c r="BN60" i="70"/>
  <c r="CZ60" i="70" s="1"/>
  <c r="BM60" i="70"/>
  <c r="CY60" i="70" s="1"/>
  <c r="BL60" i="70"/>
  <c r="CX60" i="70" s="1"/>
  <c r="BK60" i="70"/>
  <c r="CW60" i="70" s="1"/>
  <c r="BJ60" i="70"/>
  <c r="CV60" i="70" s="1"/>
  <c r="BI60" i="70"/>
  <c r="CU60" i="70" s="1"/>
  <c r="BH60" i="70"/>
  <c r="CT60" i="70" s="1"/>
  <c r="BG60" i="70"/>
  <c r="CS60" i="70" s="1"/>
  <c r="BF60" i="70"/>
  <c r="CR60" i="70" s="1"/>
  <c r="BE60" i="70"/>
  <c r="CQ60" i="70" s="1"/>
  <c r="BD60" i="70"/>
  <c r="CP60" i="70" s="1"/>
  <c r="BC60" i="70"/>
  <c r="CO60" i="70" s="1"/>
  <c r="BB60" i="70"/>
  <c r="CN60" i="70" s="1"/>
  <c r="AP60" i="70"/>
  <c r="AY60" i="70" s="1"/>
  <c r="J60" i="70"/>
  <c r="CL59" i="70"/>
  <c r="DX59" i="70" s="1"/>
  <c r="CK59" i="70"/>
  <c r="DW59" i="70" s="1"/>
  <c r="CJ59" i="70"/>
  <c r="DV59" i="70" s="1"/>
  <c r="CI59" i="70"/>
  <c r="DU59" i="70" s="1"/>
  <c r="CH59" i="70"/>
  <c r="DT59" i="70" s="1"/>
  <c r="CG59" i="70"/>
  <c r="DS59" i="70" s="1"/>
  <c r="CE59" i="70"/>
  <c r="DQ59" i="70" s="1"/>
  <c r="CD59" i="70"/>
  <c r="DP59" i="70" s="1"/>
  <c r="CC59" i="70"/>
  <c r="DO59" i="70" s="1"/>
  <c r="CB59" i="70"/>
  <c r="DN59" i="70" s="1"/>
  <c r="CA59" i="70"/>
  <c r="DM59" i="70" s="1"/>
  <c r="BZ59" i="70"/>
  <c r="DL59" i="70" s="1"/>
  <c r="BY59" i="70"/>
  <c r="DK59" i="70" s="1"/>
  <c r="BX59" i="70"/>
  <c r="DJ59" i="70" s="1"/>
  <c r="BW59" i="70"/>
  <c r="DI59" i="70" s="1"/>
  <c r="BV59" i="70"/>
  <c r="DH59" i="70" s="1"/>
  <c r="BU59" i="70"/>
  <c r="DG59" i="70" s="1"/>
  <c r="BT59" i="70"/>
  <c r="DF59" i="70" s="1"/>
  <c r="BS59" i="70"/>
  <c r="DE59" i="70" s="1"/>
  <c r="BR59" i="70"/>
  <c r="DD59" i="70" s="1"/>
  <c r="BQ59" i="70"/>
  <c r="DC59" i="70" s="1"/>
  <c r="BP59" i="70"/>
  <c r="DB59" i="70" s="1"/>
  <c r="BO59" i="70"/>
  <c r="DA59" i="70" s="1"/>
  <c r="BN59" i="70"/>
  <c r="CZ59" i="70" s="1"/>
  <c r="BM59" i="70"/>
  <c r="CY59" i="70" s="1"/>
  <c r="BL59" i="70"/>
  <c r="CX59" i="70" s="1"/>
  <c r="BK59" i="70"/>
  <c r="CW59" i="70" s="1"/>
  <c r="BJ59" i="70"/>
  <c r="CV59" i="70" s="1"/>
  <c r="BI59" i="70"/>
  <c r="CU59" i="70" s="1"/>
  <c r="BH59" i="70"/>
  <c r="CT59" i="70" s="1"/>
  <c r="BG59" i="70"/>
  <c r="CS59" i="70" s="1"/>
  <c r="BF59" i="70"/>
  <c r="CR59" i="70" s="1"/>
  <c r="BE59" i="70"/>
  <c r="CQ59" i="70" s="1"/>
  <c r="BD59" i="70"/>
  <c r="CP59" i="70" s="1"/>
  <c r="BC59" i="70"/>
  <c r="CO59" i="70" s="1"/>
  <c r="BB59" i="70"/>
  <c r="CN59" i="70" s="1"/>
  <c r="AP59" i="70"/>
  <c r="AY59" i="70" s="1"/>
  <c r="J59" i="70"/>
  <c r="CL58" i="70"/>
  <c r="DX58" i="70" s="1"/>
  <c r="CK58" i="70"/>
  <c r="DW58" i="70" s="1"/>
  <c r="CJ58" i="70"/>
  <c r="DV58" i="70" s="1"/>
  <c r="CI58" i="70"/>
  <c r="DU58" i="70" s="1"/>
  <c r="CH58" i="70"/>
  <c r="DT58" i="70" s="1"/>
  <c r="CG58" i="70"/>
  <c r="DS58" i="70" s="1"/>
  <c r="CE58" i="70"/>
  <c r="DQ58" i="70" s="1"/>
  <c r="CD58" i="70"/>
  <c r="DP58" i="70" s="1"/>
  <c r="CC58" i="70"/>
  <c r="DO58" i="70" s="1"/>
  <c r="CB58" i="70"/>
  <c r="DN58" i="70" s="1"/>
  <c r="CA58" i="70"/>
  <c r="DM58" i="70" s="1"/>
  <c r="BZ58" i="70"/>
  <c r="DL58" i="70" s="1"/>
  <c r="BY58" i="70"/>
  <c r="DK58" i="70" s="1"/>
  <c r="BX58" i="70"/>
  <c r="DJ58" i="70" s="1"/>
  <c r="BW58" i="70"/>
  <c r="DI58" i="70" s="1"/>
  <c r="BV58" i="70"/>
  <c r="DH58" i="70" s="1"/>
  <c r="BU58" i="70"/>
  <c r="DG58" i="70" s="1"/>
  <c r="BT58" i="70"/>
  <c r="DF58" i="70" s="1"/>
  <c r="BS58" i="70"/>
  <c r="DE58" i="70" s="1"/>
  <c r="BR58" i="70"/>
  <c r="DD58" i="70" s="1"/>
  <c r="BQ58" i="70"/>
  <c r="DC58" i="70" s="1"/>
  <c r="BP58" i="70"/>
  <c r="DB58" i="70" s="1"/>
  <c r="BO58" i="70"/>
  <c r="DA58" i="70" s="1"/>
  <c r="BN58" i="70"/>
  <c r="CZ58" i="70" s="1"/>
  <c r="BM58" i="70"/>
  <c r="CY58" i="70" s="1"/>
  <c r="BL58" i="70"/>
  <c r="CX58" i="70" s="1"/>
  <c r="BK58" i="70"/>
  <c r="CW58" i="70" s="1"/>
  <c r="BJ58" i="70"/>
  <c r="CV58" i="70" s="1"/>
  <c r="BI58" i="70"/>
  <c r="CU58" i="70" s="1"/>
  <c r="BH58" i="70"/>
  <c r="CT58" i="70" s="1"/>
  <c r="BG58" i="70"/>
  <c r="CS58" i="70" s="1"/>
  <c r="BF58" i="70"/>
  <c r="CR58" i="70" s="1"/>
  <c r="BE58" i="70"/>
  <c r="CQ58" i="70" s="1"/>
  <c r="BD58" i="70"/>
  <c r="CP58" i="70" s="1"/>
  <c r="BC58" i="70"/>
  <c r="CO58" i="70" s="1"/>
  <c r="BB58" i="70"/>
  <c r="CN58" i="70" s="1"/>
  <c r="AP58" i="70"/>
  <c r="AY58" i="70" s="1"/>
  <c r="J58" i="70"/>
  <c r="CL57" i="70"/>
  <c r="DX57" i="70" s="1"/>
  <c r="CK57" i="70"/>
  <c r="DW57" i="70" s="1"/>
  <c r="CJ57" i="70"/>
  <c r="DV57" i="70" s="1"/>
  <c r="CI57" i="70"/>
  <c r="DU57" i="70" s="1"/>
  <c r="CH57" i="70"/>
  <c r="DT57" i="70" s="1"/>
  <c r="CG57" i="70"/>
  <c r="DS57" i="70" s="1"/>
  <c r="CE57" i="70"/>
  <c r="DQ57" i="70" s="1"/>
  <c r="CD57" i="70"/>
  <c r="DP57" i="70" s="1"/>
  <c r="CC57" i="70"/>
  <c r="DO57" i="70" s="1"/>
  <c r="CB57" i="70"/>
  <c r="DN57" i="70" s="1"/>
  <c r="CA57" i="70"/>
  <c r="DM57" i="70" s="1"/>
  <c r="BZ57" i="70"/>
  <c r="DL57" i="70" s="1"/>
  <c r="BY57" i="70"/>
  <c r="DK57" i="70" s="1"/>
  <c r="BX57" i="70"/>
  <c r="DJ57" i="70" s="1"/>
  <c r="BW57" i="70"/>
  <c r="DI57" i="70" s="1"/>
  <c r="BV57" i="70"/>
  <c r="DH57" i="70" s="1"/>
  <c r="BU57" i="70"/>
  <c r="DG57" i="70" s="1"/>
  <c r="BT57" i="70"/>
  <c r="DF57" i="70" s="1"/>
  <c r="BS57" i="70"/>
  <c r="DE57" i="70" s="1"/>
  <c r="BR57" i="70"/>
  <c r="DD57" i="70" s="1"/>
  <c r="BQ57" i="70"/>
  <c r="DC57" i="70" s="1"/>
  <c r="BP57" i="70"/>
  <c r="DB57" i="70" s="1"/>
  <c r="BO57" i="70"/>
  <c r="DA57" i="70" s="1"/>
  <c r="BN57" i="70"/>
  <c r="CZ57" i="70" s="1"/>
  <c r="BM57" i="70"/>
  <c r="CY57" i="70" s="1"/>
  <c r="BL57" i="70"/>
  <c r="CX57" i="70" s="1"/>
  <c r="BK57" i="70"/>
  <c r="CW57" i="70" s="1"/>
  <c r="BJ57" i="70"/>
  <c r="CV57" i="70" s="1"/>
  <c r="BI57" i="70"/>
  <c r="CU57" i="70" s="1"/>
  <c r="BH57" i="70"/>
  <c r="CT57" i="70" s="1"/>
  <c r="BG57" i="70"/>
  <c r="CS57" i="70" s="1"/>
  <c r="BF57" i="70"/>
  <c r="CR57" i="70" s="1"/>
  <c r="BE57" i="70"/>
  <c r="CQ57" i="70" s="1"/>
  <c r="BD57" i="70"/>
  <c r="CP57" i="70" s="1"/>
  <c r="BC57" i="70"/>
  <c r="CO57" i="70" s="1"/>
  <c r="BB57" i="70"/>
  <c r="CN57" i="70" s="1"/>
  <c r="AP57" i="70"/>
  <c r="AY57" i="70" s="1"/>
  <c r="J57" i="70"/>
  <c r="CL56" i="70"/>
  <c r="DX56" i="70" s="1"/>
  <c r="CK56" i="70"/>
  <c r="DW56" i="70" s="1"/>
  <c r="CJ56" i="70"/>
  <c r="DV56" i="70" s="1"/>
  <c r="CI56" i="70"/>
  <c r="DU56" i="70" s="1"/>
  <c r="CH56" i="70"/>
  <c r="DT56" i="70" s="1"/>
  <c r="CG56" i="70"/>
  <c r="DS56" i="70" s="1"/>
  <c r="CE56" i="70"/>
  <c r="DQ56" i="70" s="1"/>
  <c r="CD56" i="70"/>
  <c r="DP56" i="70" s="1"/>
  <c r="CC56" i="70"/>
  <c r="DO56" i="70" s="1"/>
  <c r="CB56" i="70"/>
  <c r="DN56" i="70" s="1"/>
  <c r="CA56" i="70"/>
  <c r="DM56" i="70" s="1"/>
  <c r="BZ56" i="70"/>
  <c r="DL56" i="70" s="1"/>
  <c r="BY56" i="70"/>
  <c r="DK56" i="70" s="1"/>
  <c r="BX56" i="70"/>
  <c r="DJ56" i="70" s="1"/>
  <c r="BW56" i="70"/>
  <c r="DI56" i="70" s="1"/>
  <c r="BV56" i="70"/>
  <c r="DH56" i="70" s="1"/>
  <c r="BU56" i="70"/>
  <c r="DG56" i="70" s="1"/>
  <c r="BT56" i="70"/>
  <c r="DF56" i="70" s="1"/>
  <c r="BS56" i="70"/>
  <c r="DE56" i="70" s="1"/>
  <c r="BR56" i="70"/>
  <c r="DD56" i="70" s="1"/>
  <c r="BQ56" i="70"/>
  <c r="DC56" i="70" s="1"/>
  <c r="BP56" i="70"/>
  <c r="DB56" i="70" s="1"/>
  <c r="BO56" i="70"/>
  <c r="DA56" i="70" s="1"/>
  <c r="BN56" i="70"/>
  <c r="CZ56" i="70" s="1"/>
  <c r="BM56" i="70"/>
  <c r="CY56" i="70" s="1"/>
  <c r="BL56" i="70"/>
  <c r="CX56" i="70" s="1"/>
  <c r="BK56" i="70"/>
  <c r="CW56" i="70" s="1"/>
  <c r="BJ56" i="70"/>
  <c r="CV56" i="70" s="1"/>
  <c r="BI56" i="70"/>
  <c r="CU56" i="70" s="1"/>
  <c r="BH56" i="70"/>
  <c r="CT56" i="70" s="1"/>
  <c r="BG56" i="70"/>
  <c r="CS56" i="70" s="1"/>
  <c r="BF56" i="70"/>
  <c r="CR56" i="70" s="1"/>
  <c r="BE56" i="70"/>
  <c r="CQ56" i="70" s="1"/>
  <c r="BD56" i="70"/>
  <c r="CP56" i="70" s="1"/>
  <c r="BC56" i="70"/>
  <c r="CO56" i="70" s="1"/>
  <c r="BB56" i="70"/>
  <c r="CN56" i="70" s="1"/>
  <c r="AP56" i="70"/>
  <c r="AY56" i="70" s="1"/>
  <c r="J56" i="70"/>
  <c r="CL55" i="70"/>
  <c r="DX55" i="70" s="1"/>
  <c r="CK55" i="70"/>
  <c r="DW55" i="70" s="1"/>
  <c r="CJ55" i="70"/>
  <c r="DV55" i="70" s="1"/>
  <c r="CI55" i="70"/>
  <c r="DU55" i="70" s="1"/>
  <c r="CH55" i="70"/>
  <c r="DT55" i="70" s="1"/>
  <c r="CG55" i="70"/>
  <c r="DS55" i="70" s="1"/>
  <c r="CE55" i="70"/>
  <c r="DQ55" i="70" s="1"/>
  <c r="CD55" i="70"/>
  <c r="DP55" i="70" s="1"/>
  <c r="CC55" i="70"/>
  <c r="DO55" i="70" s="1"/>
  <c r="CB55" i="70"/>
  <c r="DN55" i="70" s="1"/>
  <c r="CA55" i="70"/>
  <c r="DM55" i="70" s="1"/>
  <c r="BZ55" i="70"/>
  <c r="DL55" i="70" s="1"/>
  <c r="BY55" i="70"/>
  <c r="DK55" i="70" s="1"/>
  <c r="BX55" i="70"/>
  <c r="DJ55" i="70" s="1"/>
  <c r="BW55" i="70"/>
  <c r="DI55" i="70" s="1"/>
  <c r="BV55" i="70"/>
  <c r="DH55" i="70" s="1"/>
  <c r="BU55" i="70"/>
  <c r="DG55" i="70" s="1"/>
  <c r="BT55" i="70"/>
  <c r="DF55" i="70" s="1"/>
  <c r="BS55" i="70"/>
  <c r="DE55" i="70" s="1"/>
  <c r="BR55" i="70"/>
  <c r="DD55" i="70" s="1"/>
  <c r="BQ55" i="70"/>
  <c r="DC55" i="70" s="1"/>
  <c r="BP55" i="70"/>
  <c r="DB55" i="70" s="1"/>
  <c r="BO55" i="70"/>
  <c r="DA55" i="70" s="1"/>
  <c r="BN55" i="70"/>
  <c r="CZ55" i="70" s="1"/>
  <c r="BM55" i="70"/>
  <c r="CY55" i="70" s="1"/>
  <c r="BL55" i="70"/>
  <c r="CX55" i="70" s="1"/>
  <c r="BK55" i="70"/>
  <c r="CW55" i="70" s="1"/>
  <c r="BJ55" i="70"/>
  <c r="CV55" i="70" s="1"/>
  <c r="BI55" i="70"/>
  <c r="CU55" i="70" s="1"/>
  <c r="BH55" i="70"/>
  <c r="CT55" i="70" s="1"/>
  <c r="BG55" i="70"/>
  <c r="CS55" i="70" s="1"/>
  <c r="BF55" i="70"/>
  <c r="CR55" i="70" s="1"/>
  <c r="BE55" i="70"/>
  <c r="CQ55" i="70" s="1"/>
  <c r="BD55" i="70"/>
  <c r="CP55" i="70" s="1"/>
  <c r="BC55" i="70"/>
  <c r="CO55" i="70" s="1"/>
  <c r="BB55" i="70"/>
  <c r="CN55" i="70" s="1"/>
  <c r="AP55" i="70"/>
  <c r="AY55" i="70" s="1"/>
  <c r="J55" i="70"/>
  <c r="CL54" i="70"/>
  <c r="DX54" i="70" s="1"/>
  <c r="CK54" i="70"/>
  <c r="DW54" i="70" s="1"/>
  <c r="CJ54" i="70"/>
  <c r="DV54" i="70" s="1"/>
  <c r="CI54" i="70"/>
  <c r="DU54" i="70" s="1"/>
  <c r="CH54" i="70"/>
  <c r="DT54" i="70" s="1"/>
  <c r="CG54" i="70"/>
  <c r="DS54" i="70" s="1"/>
  <c r="CE54" i="70"/>
  <c r="DQ54" i="70" s="1"/>
  <c r="CD54" i="70"/>
  <c r="DP54" i="70" s="1"/>
  <c r="CC54" i="70"/>
  <c r="DO54" i="70" s="1"/>
  <c r="CB54" i="70"/>
  <c r="DN54" i="70" s="1"/>
  <c r="CA54" i="70"/>
  <c r="DM54" i="70" s="1"/>
  <c r="BZ54" i="70"/>
  <c r="DL54" i="70" s="1"/>
  <c r="BY54" i="70"/>
  <c r="DK54" i="70" s="1"/>
  <c r="BX54" i="70"/>
  <c r="DJ54" i="70" s="1"/>
  <c r="BW54" i="70"/>
  <c r="DI54" i="70" s="1"/>
  <c r="BV54" i="70"/>
  <c r="DH54" i="70" s="1"/>
  <c r="BU54" i="70"/>
  <c r="DG54" i="70" s="1"/>
  <c r="BT54" i="70"/>
  <c r="DF54" i="70" s="1"/>
  <c r="BS54" i="70"/>
  <c r="DE54" i="70" s="1"/>
  <c r="BR54" i="70"/>
  <c r="DD54" i="70" s="1"/>
  <c r="BQ54" i="70"/>
  <c r="DC54" i="70" s="1"/>
  <c r="BP54" i="70"/>
  <c r="DB54" i="70" s="1"/>
  <c r="BO54" i="70"/>
  <c r="DA54" i="70" s="1"/>
  <c r="BN54" i="70"/>
  <c r="CZ54" i="70" s="1"/>
  <c r="BM54" i="70"/>
  <c r="CY54" i="70" s="1"/>
  <c r="BL54" i="70"/>
  <c r="CX54" i="70" s="1"/>
  <c r="BK54" i="70"/>
  <c r="CW54" i="70" s="1"/>
  <c r="BJ54" i="70"/>
  <c r="CV54" i="70" s="1"/>
  <c r="BI54" i="70"/>
  <c r="CU54" i="70" s="1"/>
  <c r="BH54" i="70"/>
  <c r="CT54" i="70" s="1"/>
  <c r="BG54" i="70"/>
  <c r="CS54" i="70" s="1"/>
  <c r="BF54" i="70"/>
  <c r="CR54" i="70" s="1"/>
  <c r="BE54" i="70"/>
  <c r="CQ54" i="70" s="1"/>
  <c r="BD54" i="70"/>
  <c r="CP54" i="70" s="1"/>
  <c r="BC54" i="70"/>
  <c r="CO54" i="70" s="1"/>
  <c r="BB54" i="70"/>
  <c r="CN54" i="70" s="1"/>
  <c r="AP54" i="70"/>
  <c r="AY54" i="70" s="1"/>
  <c r="J54" i="70"/>
  <c r="N193" i="5"/>
  <c r="U1" i="17"/>
  <c r="AZ119" i="70" l="1"/>
  <c r="AZ125" i="70"/>
  <c r="AZ127" i="70"/>
  <c r="AZ141" i="70"/>
  <c r="AZ140" i="70"/>
  <c r="AZ142" i="70"/>
  <c r="AZ75" i="70"/>
  <c r="AZ95" i="70"/>
  <c r="AZ103" i="70"/>
  <c r="AZ109" i="70"/>
  <c r="AZ139" i="70"/>
  <c r="AZ104" i="70"/>
  <c r="AZ106" i="70"/>
  <c r="CF220" i="71"/>
  <c r="A1" i="70"/>
  <c r="A1" i="71"/>
  <c r="B2" i="72"/>
  <c r="DR218" i="71"/>
  <c r="CF225" i="71"/>
  <c r="DR210" i="71"/>
  <c r="CF239" i="71"/>
  <c r="CF242" i="71"/>
  <c r="CN242" i="71"/>
  <c r="DR242" i="71" s="1"/>
  <c r="DR228" i="71"/>
  <c r="DR216" i="71"/>
  <c r="CN220" i="71"/>
  <c r="DR220" i="71" s="1"/>
  <c r="DR222" i="71"/>
  <c r="DR214" i="71"/>
  <c r="DR251" i="71"/>
  <c r="DR252" i="71"/>
  <c r="CF276" i="71"/>
  <c r="CF243" i="71"/>
  <c r="DR248" i="71"/>
  <c r="CF295" i="71"/>
  <c r="CF233" i="71"/>
  <c r="DR266" i="71"/>
  <c r="CF247" i="71"/>
  <c r="DR264" i="71"/>
  <c r="DR265" i="71"/>
  <c r="DR270" i="71"/>
  <c r="CF235" i="71"/>
  <c r="DR254" i="71"/>
  <c r="CF291" i="71"/>
  <c r="CF272" i="71"/>
  <c r="CF301" i="71"/>
  <c r="DR268" i="71"/>
  <c r="AZ89" i="70"/>
  <c r="AZ113" i="70"/>
  <c r="AZ87" i="70"/>
  <c r="AZ110" i="70"/>
  <c r="AZ62" i="70"/>
  <c r="AZ132" i="70"/>
  <c r="AZ93" i="70"/>
  <c r="AZ105" i="70"/>
  <c r="AZ115" i="70"/>
  <c r="AZ124" i="70"/>
  <c r="AZ149" i="70"/>
  <c r="AZ82" i="70"/>
  <c r="AZ108" i="70"/>
  <c r="AZ128" i="70"/>
  <c r="AZ134" i="70"/>
  <c r="AZ54" i="70"/>
  <c r="AZ118" i="70"/>
  <c r="AZ60" i="70"/>
  <c r="AZ73" i="70"/>
  <c r="AZ86" i="70"/>
  <c r="AZ152" i="70"/>
  <c r="DR212" i="71"/>
  <c r="DR209" i="71"/>
  <c r="DR204" i="71"/>
  <c r="DR205" i="71"/>
  <c r="DR206" i="71"/>
  <c r="DR207" i="71"/>
  <c r="DR208" i="71"/>
  <c r="CF211" i="71"/>
  <c r="CF212" i="71"/>
  <c r="DR221" i="71"/>
  <c r="CF210" i="71"/>
  <c r="DR215" i="71"/>
  <c r="CF205" i="71"/>
  <c r="CF207" i="71"/>
  <c r="CF209" i="71"/>
  <c r="DR219" i="71"/>
  <c r="CF222" i="71"/>
  <c r="DR211" i="71"/>
  <c r="CN213" i="71"/>
  <c r="DR213" i="71" s="1"/>
  <c r="CF213" i="71"/>
  <c r="CF218" i="71"/>
  <c r="DR223" i="71"/>
  <c r="CF204" i="71"/>
  <c r="CF206" i="71"/>
  <c r="CF208" i="71"/>
  <c r="DR217" i="71"/>
  <c r="CF214" i="71"/>
  <c r="CF216" i="71"/>
  <c r="CF215" i="71"/>
  <c r="CF217" i="71"/>
  <c r="CF219" i="71"/>
  <c r="CF221" i="71"/>
  <c r="CF223" i="71"/>
  <c r="CF229" i="71"/>
  <c r="CF240" i="71"/>
  <c r="CN240" i="71"/>
  <c r="DR240" i="71" s="1"/>
  <c r="CF234" i="71"/>
  <c r="CN234" i="71"/>
  <c r="DR234" i="71" s="1"/>
  <c r="CF227" i="71"/>
  <c r="CN227" i="71"/>
  <c r="DR227" i="71" s="1"/>
  <c r="CP246" i="71"/>
  <c r="DR246" i="71" s="1"/>
  <c r="CF246" i="71"/>
  <c r="DR224" i="71"/>
  <c r="CF238" i="71"/>
  <c r="CN238" i="71"/>
  <c r="DR238" i="71" s="1"/>
  <c r="DR244" i="71"/>
  <c r="CN245" i="71"/>
  <c r="DR245" i="71" s="1"/>
  <c r="CF245" i="71"/>
  <c r="CF224" i="71"/>
  <c r="CF232" i="71"/>
  <c r="CN232" i="71"/>
  <c r="DR232" i="71" s="1"/>
  <c r="CF237" i="71"/>
  <c r="CN225" i="71"/>
  <c r="DR225" i="71" s="1"/>
  <c r="CF226" i="71"/>
  <c r="CF231" i="71"/>
  <c r="CF241" i="71"/>
  <c r="CN241" i="71"/>
  <c r="DR241" i="71" s="1"/>
  <c r="CF236" i="71"/>
  <c r="CN236" i="71"/>
  <c r="DR236" i="71" s="1"/>
  <c r="DR226" i="71"/>
  <c r="CF228" i="71"/>
  <c r="CF230" i="71"/>
  <c r="CN230" i="71"/>
  <c r="DR230" i="71" s="1"/>
  <c r="CN229" i="71"/>
  <c r="DR229" i="71" s="1"/>
  <c r="CN231" i="71"/>
  <c r="DR231" i="71" s="1"/>
  <c r="CN233" i="71"/>
  <c r="DR233" i="71" s="1"/>
  <c r="CN235" i="71"/>
  <c r="DR235" i="71" s="1"/>
  <c r="CN237" i="71"/>
  <c r="DR237" i="71" s="1"/>
  <c r="CN239" i="71"/>
  <c r="DR239" i="71" s="1"/>
  <c r="DR253" i="71"/>
  <c r="DR257" i="71"/>
  <c r="DR255" i="71"/>
  <c r="CN243" i="71"/>
  <c r="DR243" i="71" s="1"/>
  <c r="CF244" i="71"/>
  <c r="DR247" i="71"/>
  <c r="DR256" i="71"/>
  <c r="CF249" i="71"/>
  <c r="DR249" i="71"/>
  <c r="CP250" i="71"/>
  <c r="DR250" i="71" s="1"/>
  <c r="CF250" i="71"/>
  <c r="CF248" i="71"/>
  <c r="CF251" i="71"/>
  <c r="CF253" i="71"/>
  <c r="CF255" i="71"/>
  <c r="DR267" i="71"/>
  <c r="DR273" i="71"/>
  <c r="CF257" i="71"/>
  <c r="CF280" i="71"/>
  <c r="CN280" i="71"/>
  <c r="DR280" i="71" s="1"/>
  <c r="CF252" i="71"/>
  <c r="CF254" i="71"/>
  <c r="CF256" i="71"/>
  <c r="CO258" i="71"/>
  <c r="DR258" i="71" s="1"/>
  <c r="CF258" i="71"/>
  <c r="CO259" i="71"/>
  <c r="DR259" i="71" s="1"/>
  <c r="CF259" i="71"/>
  <c r="CO260" i="71"/>
  <c r="DR260" i="71" s="1"/>
  <c r="CF260" i="71"/>
  <c r="CO261" i="71"/>
  <c r="DR261" i="71" s="1"/>
  <c r="CF261" i="71"/>
  <c r="CO262" i="71"/>
  <c r="DR262" i="71" s="1"/>
  <c r="CF262" i="71"/>
  <c r="CO263" i="71"/>
  <c r="DR263" i="71" s="1"/>
  <c r="CF263" i="71"/>
  <c r="DR271" i="71"/>
  <c r="DR269" i="71"/>
  <c r="CF275" i="71"/>
  <c r="CN275" i="71"/>
  <c r="DR275" i="71" s="1"/>
  <c r="CF302" i="71"/>
  <c r="DR272" i="71"/>
  <c r="DR274" i="71"/>
  <c r="CF282" i="71"/>
  <c r="CN282" i="71"/>
  <c r="DR282" i="71" s="1"/>
  <c r="DR285" i="71"/>
  <c r="DR287" i="71"/>
  <c r="CF264" i="71"/>
  <c r="CF266" i="71"/>
  <c r="CF268" i="71"/>
  <c r="CF270" i="71"/>
  <c r="CF279" i="71"/>
  <c r="CF286" i="71"/>
  <c r="CN286" i="71"/>
  <c r="DR286" i="71" s="1"/>
  <c r="DR298" i="71"/>
  <c r="CF277" i="71"/>
  <c r="CN277" i="71"/>
  <c r="DR277" i="71" s="1"/>
  <c r="CF283" i="71"/>
  <c r="CF284" i="71"/>
  <c r="CN284" i="71"/>
  <c r="DR284" i="71" s="1"/>
  <c r="CF294" i="71"/>
  <c r="CF281" i="71"/>
  <c r="CF290" i="71"/>
  <c r="CF274" i="71"/>
  <c r="CN276" i="71"/>
  <c r="DR276" i="71" s="1"/>
  <c r="CF278" i="71"/>
  <c r="CN278" i="71"/>
  <c r="DR278" i="71" s="1"/>
  <c r="CF285" i="71"/>
  <c r="CF265" i="71"/>
  <c r="CF267" i="71"/>
  <c r="CF269" i="71"/>
  <c r="CF271" i="71"/>
  <c r="CF273" i="71"/>
  <c r="CN279" i="71"/>
  <c r="DR279" i="71" s="1"/>
  <c r="CN281" i="71"/>
  <c r="DR281" i="71" s="1"/>
  <c r="CN283" i="71"/>
  <c r="DR283" i="71" s="1"/>
  <c r="CF288" i="71"/>
  <c r="CF287" i="71"/>
  <c r="DR290" i="71"/>
  <c r="DR294" i="71"/>
  <c r="DR302" i="71"/>
  <c r="DR288" i="71"/>
  <c r="CF292" i="71"/>
  <c r="CF296" i="71"/>
  <c r="CF300" i="71"/>
  <c r="CF289" i="71"/>
  <c r="CF297" i="71"/>
  <c r="CF299" i="71"/>
  <c r="DR292" i="71"/>
  <c r="DR296" i="71"/>
  <c r="DR300" i="71"/>
  <c r="CF303" i="71"/>
  <c r="CF293" i="71"/>
  <c r="CF298" i="71"/>
  <c r="CN289" i="71"/>
  <c r="DR289" i="71" s="1"/>
  <c r="CN291" i="71"/>
  <c r="DR291" i="71" s="1"/>
  <c r="CN293" i="71"/>
  <c r="DR293" i="71" s="1"/>
  <c r="CN295" i="71"/>
  <c r="DR295" i="71" s="1"/>
  <c r="CN297" i="71"/>
  <c r="DR297" i="71" s="1"/>
  <c r="CN299" i="71"/>
  <c r="DR299" i="71" s="1"/>
  <c r="CN301" i="71"/>
  <c r="DR301" i="71" s="1"/>
  <c r="CN303" i="71"/>
  <c r="DR303" i="71" s="1"/>
  <c r="AZ98" i="70"/>
  <c r="AZ100" i="70"/>
  <c r="AZ150" i="70"/>
  <c r="AZ68" i="70"/>
  <c r="AZ107" i="70"/>
  <c r="AZ112" i="70"/>
  <c r="AZ123" i="70"/>
  <c r="AZ129" i="70"/>
  <c r="AZ144" i="70"/>
  <c r="AZ67" i="70"/>
  <c r="AZ92" i="70"/>
  <c r="AZ101" i="70"/>
  <c r="AZ133" i="70"/>
  <c r="AZ59" i="70"/>
  <c r="AZ64" i="70"/>
  <c r="AZ97" i="70"/>
  <c r="AZ114" i="70"/>
  <c r="AZ121" i="70"/>
  <c r="AZ137" i="70"/>
  <c r="AZ145" i="70"/>
  <c r="AZ88" i="70"/>
  <c r="AZ126" i="70"/>
  <c r="AZ135" i="70"/>
  <c r="AZ138" i="70"/>
  <c r="CF65" i="70"/>
  <c r="AZ120" i="70"/>
  <c r="DT4" i="70"/>
  <c r="DR64" i="70"/>
  <c r="DY64" i="70" s="1"/>
  <c r="DR56" i="70"/>
  <c r="DY56" i="70" s="1"/>
  <c r="AZ57" i="70"/>
  <c r="AZ58" i="70"/>
  <c r="CF72" i="70"/>
  <c r="AZ77" i="70"/>
  <c r="AZ83" i="70"/>
  <c r="AZ84" i="70"/>
  <c r="AZ55" i="70"/>
  <c r="DR57" i="70"/>
  <c r="DY57" i="70" s="1"/>
  <c r="CF60" i="70"/>
  <c r="AZ65" i="70"/>
  <c r="AZ72" i="70"/>
  <c r="CF54" i="70"/>
  <c r="AZ61" i="70"/>
  <c r="AZ69" i="70"/>
  <c r="AZ70" i="70"/>
  <c r="AZ76" i="70"/>
  <c r="AZ78" i="70"/>
  <c r="AZ85" i="70"/>
  <c r="AZ96" i="70"/>
  <c r="AZ117" i="70"/>
  <c r="CF66" i="70"/>
  <c r="DR73" i="70"/>
  <c r="DY73" i="70" s="1"/>
  <c r="AZ74" i="70"/>
  <c r="DR88" i="70"/>
  <c r="DY88" i="70" s="1"/>
  <c r="AZ56" i="70"/>
  <c r="DR59" i="70"/>
  <c r="DY59" i="70" s="1"/>
  <c r="AZ63" i="70"/>
  <c r="AZ66" i="70"/>
  <c r="CF73" i="70"/>
  <c r="AZ80" i="70"/>
  <c r="DR65" i="70"/>
  <c r="DY65" i="70" s="1"/>
  <c r="CF63" i="70"/>
  <c r="CF84" i="70"/>
  <c r="CK4" i="70"/>
  <c r="DW4" i="70"/>
  <c r="DR151" i="70"/>
  <c r="DY151" i="70" s="1"/>
  <c r="AZ90" i="70"/>
  <c r="AZ102" i="70"/>
  <c r="AZ111" i="70"/>
  <c r="DR99" i="70"/>
  <c r="DY99" i="70" s="1"/>
  <c r="DR144" i="70"/>
  <c r="DY144" i="70" s="1"/>
  <c r="CF125" i="70"/>
  <c r="CL4" i="70"/>
  <c r="DS4" i="70"/>
  <c r="AZ122" i="70"/>
  <c r="AZ131" i="70"/>
  <c r="CF138" i="70"/>
  <c r="CF4" i="70"/>
  <c r="DU4" i="70"/>
  <c r="DR133" i="70"/>
  <c r="DY133" i="70" s="1"/>
  <c r="DV4" i="70"/>
  <c r="AZ116" i="70"/>
  <c r="CF123" i="70"/>
  <c r="AZ151" i="70"/>
  <c r="AZ153" i="70"/>
  <c r="DR138" i="70"/>
  <c r="DY138" i="70" s="1"/>
  <c r="AZ147" i="70"/>
  <c r="CF153" i="70"/>
  <c r="CF119" i="70"/>
  <c r="DR119" i="70"/>
  <c r="DY119" i="70" s="1"/>
  <c r="CF129" i="70"/>
  <c r="AZ130" i="70"/>
  <c r="AZ148" i="70"/>
  <c r="DR58" i="70"/>
  <c r="DY58" i="70" s="1"/>
  <c r="DR72" i="70"/>
  <c r="DY72" i="70" s="1"/>
  <c r="DR55" i="70"/>
  <c r="DY55" i="70" s="1"/>
  <c r="DR76" i="70"/>
  <c r="DY76" i="70" s="1"/>
  <c r="DR74" i="70"/>
  <c r="DY74" i="70" s="1"/>
  <c r="CF85" i="70"/>
  <c r="CF58" i="70"/>
  <c r="DR77" i="70"/>
  <c r="DY77" i="70" s="1"/>
  <c r="AZ71" i="70"/>
  <c r="CF77" i="70"/>
  <c r="CF78" i="70"/>
  <c r="CF82" i="70"/>
  <c r="DR84" i="70"/>
  <c r="DY84" i="70" s="1"/>
  <c r="DR85" i="70"/>
  <c r="DY85" i="70" s="1"/>
  <c r="DR96" i="70"/>
  <c r="DY96" i="70" s="1"/>
  <c r="DR131" i="70"/>
  <c r="DY131" i="70" s="1"/>
  <c r="CF74" i="70"/>
  <c r="CF61" i="70"/>
  <c r="CF56" i="70"/>
  <c r="DR62" i="70"/>
  <c r="DY62" i="70" s="1"/>
  <c r="DR66" i="70"/>
  <c r="DY66" i="70" s="1"/>
  <c r="CF69" i="70"/>
  <c r="CF70" i="70"/>
  <c r="CF71" i="70"/>
  <c r="DR81" i="70"/>
  <c r="DY81" i="70" s="1"/>
  <c r="CF86" i="70"/>
  <c r="CF64" i="70"/>
  <c r="DR67" i="70"/>
  <c r="DY67" i="70" s="1"/>
  <c r="DR68" i="70"/>
  <c r="DY68" i="70" s="1"/>
  <c r="CF68" i="70"/>
  <c r="CF59" i="70"/>
  <c r="AZ79" i="70"/>
  <c r="CF81" i="70"/>
  <c r="DR83" i="70"/>
  <c r="DY83" i="70" s="1"/>
  <c r="CF83" i="70"/>
  <c r="DR61" i="70"/>
  <c r="DY61" i="70" s="1"/>
  <c r="DR69" i="70"/>
  <c r="DY69" i="70" s="1"/>
  <c r="CF75" i="70"/>
  <c r="DR75" i="70"/>
  <c r="DY75" i="70" s="1"/>
  <c r="DR63" i="70"/>
  <c r="DY63" i="70" s="1"/>
  <c r="DR79" i="70"/>
  <c r="DY79" i="70" s="1"/>
  <c r="CF79" i="70"/>
  <c r="AZ81" i="70"/>
  <c r="CF97" i="70"/>
  <c r="DR54" i="70"/>
  <c r="DY54" i="70" s="1"/>
  <c r="CF57" i="70"/>
  <c r="DR78" i="70"/>
  <c r="DY78" i="70" s="1"/>
  <c r="DR82" i="70"/>
  <c r="DY82" i="70" s="1"/>
  <c r="DR93" i="70"/>
  <c r="DY93" i="70" s="1"/>
  <c r="CF93" i="70"/>
  <c r="CF55" i="70"/>
  <c r="DR60" i="70"/>
  <c r="DY60" i="70" s="1"/>
  <c r="CF62" i="70"/>
  <c r="CF67" i="70"/>
  <c r="DR70" i="70"/>
  <c r="DY70" i="70" s="1"/>
  <c r="DR71" i="70"/>
  <c r="DY71" i="70" s="1"/>
  <c r="DR94" i="70"/>
  <c r="DY94" i="70" s="1"/>
  <c r="CF96" i="70"/>
  <c r="CF132" i="70"/>
  <c r="DR132" i="70"/>
  <c r="DY132" i="70" s="1"/>
  <c r="CF92" i="70"/>
  <c r="DR92" i="70"/>
  <c r="DY92" i="70" s="1"/>
  <c r="DR116" i="70"/>
  <c r="DY116" i="70" s="1"/>
  <c r="CF117" i="70"/>
  <c r="DR117" i="70"/>
  <c r="DY117" i="70" s="1"/>
  <c r="CF76" i="70"/>
  <c r="DR86" i="70"/>
  <c r="DY86" i="70" s="1"/>
  <c r="DR89" i="70"/>
  <c r="DY89" i="70" s="1"/>
  <c r="CF89" i="70"/>
  <c r="AZ91" i="70"/>
  <c r="AZ94" i="70"/>
  <c r="CF91" i="70"/>
  <c r="CF94" i="70"/>
  <c r="DR80" i="70"/>
  <c r="DY80" i="70" s="1"/>
  <c r="CF80" i="70"/>
  <c r="CF87" i="70"/>
  <c r="DR87" i="70"/>
  <c r="DY87" i="70" s="1"/>
  <c r="CF90" i="70"/>
  <c r="DR90" i="70"/>
  <c r="DY90" i="70" s="1"/>
  <c r="DR95" i="70"/>
  <c r="DY95" i="70" s="1"/>
  <c r="DR104" i="70"/>
  <c r="DY104" i="70" s="1"/>
  <c r="DR91" i="70"/>
  <c r="DY91" i="70" s="1"/>
  <c r="CF95" i="70"/>
  <c r="AZ99" i="70"/>
  <c r="CF101" i="70"/>
  <c r="DR102" i="70"/>
  <c r="DY102" i="70" s="1"/>
  <c r="CF103" i="70"/>
  <c r="DR103" i="70"/>
  <c r="DY103" i="70" s="1"/>
  <c r="DR111" i="70"/>
  <c r="DY111" i="70" s="1"/>
  <c r="CF111" i="70"/>
  <c r="CF118" i="70"/>
  <c r="DR118" i="70"/>
  <c r="DY118" i="70" s="1"/>
  <c r="CF99" i="70"/>
  <c r="CF102" i="70"/>
  <c r="CF108" i="70"/>
  <c r="DR108" i="70"/>
  <c r="DY108" i="70" s="1"/>
  <c r="DR128" i="70"/>
  <c r="DY128" i="70" s="1"/>
  <c r="CF88" i="70"/>
  <c r="CF100" i="70"/>
  <c r="CF115" i="70"/>
  <c r="DR115" i="70"/>
  <c r="DY115" i="70" s="1"/>
  <c r="CF126" i="70"/>
  <c r="DR126" i="70"/>
  <c r="DY126" i="70" s="1"/>
  <c r="DR97" i="70"/>
  <c r="DY97" i="70" s="1"/>
  <c r="DR105" i="70"/>
  <c r="DY105" i="70" s="1"/>
  <c r="DR107" i="70"/>
  <c r="DY107" i="70" s="1"/>
  <c r="CF98" i="70"/>
  <c r="DR98" i="70"/>
  <c r="DY98" i="70" s="1"/>
  <c r="DR100" i="70"/>
  <c r="DY100" i="70" s="1"/>
  <c r="CF105" i="70"/>
  <c r="CF106" i="70"/>
  <c r="CF109" i="70"/>
  <c r="DR109" i="70"/>
  <c r="DY109" i="70" s="1"/>
  <c r="DR112" i="70"/>
  <c r="DY112" i="70" s="1"/>
  <c r="CF112" i="70"/>
  <c r="CF107" i="70"/>
  <c r="CF113" i="70"/>
  <c r="CF114" i="70"/>
  <c r="DR101" i="70"/>
  <c r="DY101" i="70" s="1"/>
  <c r="CF104" i="70"/>
  <c r="CF121" i="70"/>
  <c r="DR106" i="70"/>
  <c r="DY106" i="70" s="1"/>
  <c r="CF135" i="70"/>
  <c r="DR135" i="70"/>
  <c r="DY135" i="70" s="1"/>
  <c r="DR114" i="70"/>
  <c r="DY114" i="70" s="1"/>
  <c r="DR120" i="70"/>
  <c r="DY120" i="70" s="1"/>
  <c r="DR123" i="70"/>
  <c r="DY123" i="70" s="1"/>
  <c r="DR125" i="70"/>
  <c r="DY125" i="70" s="1"/>
  <c r="CF110" i="70"/>
  <c r="DR110" i="70"/>
  <c r="DY110" i="70" s="1"/>
  <c r="CF120" i="70"/>
  <c r="DR124" i="70"/>
  <c r="DY124" i="70" s="1"/>
  <c r="CF124" i="70"/>
  <c r="CF128" i="70"/>
  <c r="CF130" i="70"/>
  <c r="DR136" i="70"/>
  <c r="DY136" i="70" s="1"/>
  <c r="CF136" i="70"/>
  <c r="AZ143" i="70"/>
  <c r="CF150" i="70"/>
  <c r="DR150" i="70"/>
  <c r="DY150" i="70" s="1"/>
  <c r="CF122" i="70"/>
  <c r="DR122" i="70"/>
  <c r="DY122" i="70" s="1"/>
  <c r="CF127" i="70"/>
  <c r="DR127" i="70"/>
  <c r="DY127" i="70" s="1"/>
  <c r="DR141" i="70"/>
  <c r="DY141" i="70" s="1"/>
  <c r="CF141" i="70"/>
  <c r="DR113" i="70"/>
  <c r="DY113" i="70" s="1"/>
  <c r="CF116" i="70"/>
  <c r="DR121" i="70"/>
  <c r="DY121" i="70" s="1"/>
  <c r="CF131" i="70"/>
  <c r="DR134" i="70"/>
  <c r="DY134" i="70" s="1"/>
  <c r="CF137" i="70"/>
  <c r="CF134" i="70"/>
  <c r="DR129" i="70"/>
  <c r="DY129" i="70" s="1"/>
  <c r="AZ136" i="70"/>
  <c r="CF133" i="70"/>
  <c r="DR146" i="70"/>
  <c r="DY146" i="70" s="1"/>
  <c r="CF143" i="70"/>
  <c r="CF148" i="70"/>
  <c r="CF147" i="70"/>
  <c r="DR147" i="70"/>
  <c r="DY147" i="70" s="1"/>
  <c r="CF152" i="70"/>
  <c r="DR130" i="70"/>
  <c r="DY130" i="70" s="1"/>
  <c r="CF142" i="70"/>
  <c r="DR142" i="70"/>
  <c r="DY142" i="70" s="1"/>
  <c r="AZ146" i="70"/>
  <c r="CF146" i="70"/>
  <c r="DR149" i="70"/>
  <c r="DY149" i="70" s="1"/>
  <c r="DR152" i="70"/>
  <c r="DY152" i="70" s="1"/>
  <c r="CF140" i="70"/>
  <c r="CF144" i="70"/>
  <c r="CF149" i="70"/>
  <c r="DR137" i="70"/>
  <c r="DY137" i="70" s="1"/>
  <c r="CF139" i="70"/>
  <c r="DR139" i="70"/>
  <c r="DY139" i="70" s="1"/>
  <c r="CF145" i="70"/>
  <c r="DR143" i="70"/>
  <c r="DY143" i="70" s="1"/>
  <c r="DR140" i="70"/>
  <c r="DY140" i="70" s="1"/>
  <c r="DR148" i="70"/>
  <c r="DY148" i="70" s="1"/>
  <c r="CF151" i="70"/>
  <c r="DR145" i="70"/>
  <c r="DY145" i="70" s="1"/>
  <c r="DR153" i="70"/>
  <c r="DY153" i="70" s="1"/>
  <c r="N200" i="5"/>
  <c r="N192" i="5"/>
  <c r="N195" i="5"/>
  <c r="N199" i="5"/>
  <c r="N201" i="5"/>
  <c r="N207" i="5"/>
  <c r="N208" i="5"/>
  <c r="N209" i="5"/>
  <c r="N211" i="5"/>
  <c r="N197" i="5"/>
  <c r="N194" i="5"/>
  <c r="N196" i="5"/>
  <c r="N198" i="5"/>
  <c r="N205" i="5"/>
  <c r="N203" i="5"/>
  <c r="N204" i="5"/>
  <c r="N206" i="5"/>
  <c r="N202" i="5"/>
  <c r="N210" i="5"/>
  <c r="AG2" i="72" l="1"/>
  <c r="AJ3" i="17" l="1"/>
  <c r="CA101" i="71"/>
  <c r="BW94" i="71"/>
  <c r="CB93" i="71"/>
  <c r="BX86" i="71"/>
  <c r="BT79" i="71"/>
  <c r="BM57" i="71"/>
  <c r="CI41" i="71"/>
  <c r="CC33" i="71"/>
  <c r="BX25" i="71"/>
  <c r="BS17" i="71"/>
  <c r="CE9" i="71"/>
  <c r="BV21" i="71" l="1"/>
  <c r="CH37" i="71"/>
  <c r="CH53" i="71"/>
  <c r="CE61" i="71"/>
  <c r="CJ69" i="71"/>
  <c r="CJ60" i="71"/>
  <c r="CI13" i="71"/>
  <c r="CK29" i="71"/>
  <c r="BZ22" i="71"/>
  <c r="CL70" i="71"/>
  <c r="CG30" i="71"/>
  <c r="CL38" i="71"/>
  <c r="CH6" i="71"/>
  <c r="CJ62" i="71"/>
  <c r="CD54" i="71"/>
  <c r="CE14" i="71"/>
  <c r="BW46" i="71"/>
  <c r="BS15" i="71"/>
  <c r="BF23" i="71"/>
  <c r="BR39" i="71"/>
  <c r="BS47" i="71"/>
  <c r="BU31" i="71"/>
  <c r="CE16" i="71"/>
  <c r="CL24" i="71"/>
  <c r="BY32" i="71"/>
  <c r="BU40" i="71"/>
  <c r="BU64" i="71"/>
  <c r="BJ72" i="71"/>
  <c r="CI8" i="71"/>
  <c r="BU10" i="71"/>
  <c r="BM10" i="71"/>
  <c r="BZ27" i="71"/>
  <c r="CJ83" i="71"/>
  <c r="CD12" i="71"/>
  <c r="BY20" i="71"/>
  <c r="CD28" i="71"/>
  <c r="CK36" i="71"/>
  <c r="BV44" i="71"/>
  <c r="BN68" i="71"/>
  <c r="CG100" i="71"/>
  <c r="CH11" i="71"/>
  <c r="CG35" i="71"/>
  <c r="BE43" i="71"/>
  <c r="CC7" i="71"/>
  <c r="BU19" i="71"/>
  <c r="BG51" i="71"/>
  <c r="CC43" i="71"/>
  <c r="BX18" i="71"/>
  <c r="CC26" i="71"/>
  <c r="CI34" i="71"/>
  <c r="BG42" i="71"/>
  <c r="CJ50" i="71"/>
  <c r="BJ58" i="71"/>
  <c r="BR11" i="71"/>
  <c r="CL10" i="71"/>
  <c r="BO12" i="71"/>
  <c r="BB6" i="71"/>
  <c r="BH14" i="71"/>
  <c r="BJ6" i="71"/>
  <c r="CI6" i="71"/>
  <c r="BQ27" i="71"/>
  <c r="BH9" i="71"/>
  <c r="BC6" i="71"/>
  <c r="CJ6" i="71"/>
  <c r="BN10" i="71"/>
  <c r="BK11" i="71"/>
  <c r="BH12" i="71"/>
  <c r="BD13" i="71"/>
  <c r="CL13" i="71"/>
  <c r="CH14" i="71"/>
  <c r="BE21" i="71"/>
  <c r="BV26" i="71"/>
  <c r="BI30" i="71"/>
  <c r="BP37" i="71"/>
  <c r="CB43" i="71"/>
  <c r="BQ37" i="71"/>
  <c r="BC8" i="71"/>
  <c r="BW16" i="71"/>
  <c r="CA24" i="71"/>
  <c r="CH32" i="71"/>
  <c r="BE40" i="71"/>
  <c r="BK6" i="71"/>
  <c r="BP9" i="71"/>
  <c r="BV10" i="71"/>
  <c r="BS11" i="71"/>
  <c r="BP12" i="71"/>
  <c r="BL13" i="71"/>
  <c r="BI14" i="71"/>
  <c r="BP18" i="71"/>
  <c r="BB22" i="71"/>
  <c r="BR27" i="71"/>
  <c r="BZ34" i="71"/>
  <c r="BM38" i="71"/>
  <c r="BP46" i="71"/>
  <c r="BF61" i="71"/>
  <c r="BY9" i="71"/>
  <c r="BT17" i="71"/>
  <c r="BY25" i="71"/>
  <c r="CD33" i="71"/>
  <c r="CJ41" i="71"/>
  <c r="BT57" i="71"/>
  <c r="BR6" i="71"/>
  <c r="BX9" i="71"/>
  <c r="CC10" i="71"/>
  <c r="BZ11" i="71"/>
  <c r="BW12" i="71"/>
  <c r="BS13" i="71"/>
  <c r="BP14" i="71"/>
  <c r="BQ18" i="71"/>
  <c r="BC22" i="71"/>
  <c r="BN28" i="71"/>
  <c r="CA34" i="71"/>
  <c r="BN38" i="71"/>
  <c r="BG68" i="71"/>
  <c r="BS6" i="71"/>
  <c r="CG9" i="71"/>
  <c r="CD10" i="71"/>
  <c r="CA11" i="71"/>
  <c r="BX12" i="71"/>
  <c r="BT13" i="71"/>
  <c r="BQ14" i="71"/>
  <c r="BL19" i="71"/>
  <c r="CI22" i="71"/>
  <c r="BO28" i="71"/>
  <c r="BW35" i="71"/>
  <c r="BB41" i="71"/>
  <c r="BC50" i="71"/>
  <c r="BK13" i="71"/>
  <c r="BZ6" i="71"/>
  <c r="BE10" i="71"/>
  <c r="BB11" i="71"/>
  <c r="CI11" i="71"/>
  <c r="CE12" i="71"/>
  <c r="CA13" i="71"/>
  <c r="BX14" i="71"/>
  <c r="BM19" i="71"/>
  <c r="CJ22" i="71"/>
  <c r="BK29" i="71"/>
  <c r="BX35" i="71"/>
  <c r="BJ50" i="71"/>
  <c r="BF21" i="71"/>
  <c r="CA6" i="71"/>
  <c r="BF10" i="71"/>
  <c r="BC11" i="71"/>
  <c r="CK11" i="71"/>
  <c r="CG12" i="71"/>
  <c r="CB13" i="71"/>
  <c r="BY14" i="71"/>
  <c r="BI20" i="71"/>
  <c r="BL29" i="71"/>
  <c r="BT36" i="71"/>
  <c r="CE42" i="71"/>
  <c r="BZ53" i="71"/>
  <c r="BJ11" i="71"/>
  <c r="BG12" i="71"/>
  <c r="BC13" i="71"/>
  <c r="CK13" i="71"/>
  <c r="CG14" i="71"/>
  <c r="BJ20" i="71"/>
  <c r="BU26" i="71"/>
  <c r="BH30" i="71"/>
  <c r="BU36" i="71"/>
  <c r="CG42" i="71"/>
  <c r="CI87" i="71"/>
  <c r="BZ87" i="71"/>
  <c r="BR87" i="71"/>
  <c r="BJ87" i="71"/>
  <c r="BB87" i="71"/>
  <c r="CH87" i="71"/>
  <c r="BY87" i="71"/>
  <c r="BQ87" i="71"/>
  <c r="BI87" i="71"/>
  <c r="CG87" i="71"/>
  <c r="BX87" i="71"/>
  <c r="BP87" i="71"/>
  <c r="BH87" i="71"/>
  <c r="CE87" i="71"/>
  <c r="BW87" i="71"/>
  <c r="BO87" i="71"/>
  <c r="BG87" i="71"/>
  <c r="CD87" i="71"/>
  <c r="BV87" i="71"/>
  <c r="BN87" i="71"/>
  <c r="BF87" i="71"/>
  <c r="CL87" i="71"/>
  <c r="CC87" i="71"/>
  <c r="BU87" i="71"/>
  <c r="BM87" i="71"/>
  <c r="BE87" i="71"/>
  <c r="BL87" i="71"/>
  <c r="BK87" i="71"/>
  <c r="CK87" i="71"/>
  <c r="BD87" i="71"/>
  <c r="CJ87" i="71"/>
  <c r="BC87" i="71"/>
  <c r="CB87" i="71"/>
  <c r="CA87" i="71"/>
  <c r="BT87" i="71"/>
  <c r="CL167" i="71"/>
  <c r="CC167" i="71"/>
  <c r="BU167" i="71"/>
  <c r="BM167" i="71"/>
  <c r="BE167" i="71"/>
  <c r="CK167" i="71"/>
  <c r="CB167" i="71"/>
  <c r="BT167" i="71"/>
  <c r="BL167" i="71"/>
  <c r="BD167" i="71"/>
  <c r="CJ167" i="71"/>
  <c r="CA167" i="71"/>
  <c r="BS167" i="71"/>
  <c r="BK167" i="71"/>
  <c r="BC167" i="71"/>
  <c r="CI167" i="71"/>
  <c r="BZ167" i="71"/>
  <c r="BR167" i="71"/>
  <c r="BJ167" i="71"/>
  <c r="BB167" i="71"/>
  <c r="CH167" i="71"/>
  <c r="BY167" i="71"/>
  <c r="BQ167" i="71"/>
  <c r="BI167" i="71"/>
  <c r="CG167" i="71"/>
  <c r="BX167" i="71"/>
  <c r="BP167" i="71"/>
  <c r="BH167" i="71"/>
  <c r="BO167" i="71"/>
  <c r="BN167" i="71"/>
  <c r="BG167" i="71"/>
  <c r="BF167" i="71"/>
  <c r="CE167" i="71"/>
  <c r="BV167" i="71"/>
  <c r="CD167" i="71"/>
  <c r="BW167" i="71"/>
  <c r="BK8" i="71"/>
  <c r="BD31" i="71"/>
  <c r="CL31" i="71"/>
  <c r="BB72" i="71"/>
  <c r="CH55" i="71"/>
  <c r="BY55" i="71"/>
  <c r="BQ55" i="71"/>
  <c r="BI55" i="71"/>
  <c r="CG55" i="71"/>
  <c r="BX55" i="71"/>
  <c r="BP55" i="71"/>
  <c r="BH55" i="71"/>
  <c r="CE55" i="71"/>
  <c r="BW55" i="71"/>
  <c r="BO55" i="71"/>
  <c r="BG55" i="71"/>
  <c r="CD55" i="71"/>
  <c r="BV55" i="71"/>
  <c r="BN55" i="71"/>
  <c r="BF55" i="71"/>
  <c r="CC55" i="71"/>
  <c r="BU55" i="71"/>
  <c r="BM55" i="71"/>
  <c r="BE55" i="71"/>
  <c r="CL55" i="71"/>
  <c r="CB55" i="71"/>
  <c r="BT55" i="71"/>
  <c r="BL55" i="71"/>
  <c r="BD55" i="71"/>
  <c r="BK55" i="71"/>
  <c r="BJ55" i="71"/>
  <c r="CK55" i="71"/>
  <c r="BC55" i="71"/>
  <c r="CI55" i="71"/>
  <c r="BB55" i="71"/>
  <c r="CA55" i="71"/>
  <c r="BR55" i="71"/>
  <c r="CE111" i="71"/>
  <c r="BW111" i="71"/>
  <c r="BO111" i="71"/>
  <c r="BG111" i="71"/>
  <c r="CD111" i="71"/>
  <c r="BV111" i="71"/>
  <c r="BN111" i="71"/>
  <c r="BF111" i="71"/>
  <c r="CL111" i="71"/>
  <c r="CC111" i="71"/>
  <c r="BU111" i="71"/>
  <c r="BM111" i="71"/>
  <c r="BE111" i="71"/>
  <c r="CK111" i="71"/>
  <c r="CB111" i="71"/>
  <c r="BT111" i="71"/>
  <c r="BL111" i="71"/>
  <c r="BD111" i="71"/>
  <c r="CJ111" i="71"/>
  <c r="CA111" i="71"/>
  <c r="BS111" i="71"/>
  <c r="BK111" i="71"/>
  <c r="BC111" i="71"/>
  <c r="CG111" i="71"/>
  <c r="BX111" i="71"/>
  <c r="BP111" i="71"/>
  <c r="BH111" i="71"/>
  <c r="CI111" i="71"/>
  <c r="BB111" i="71"/>
  <c r="CH111" i="71"/>
  <c r="BZ111" i="71"/>
  <c r="BY111" i="71"/>
  <c r="BR111" i="71"/>
  <c r="BQ111" i="71"/>
  <c r="BJ111" i="71"/>
  <c r="BI111" i="71"/>
  <c r="CL159" i="71"/>
  <c r="CC159" i="71"/>
  <c r="BU159" i="71"/>
  <c r="BM159" i="71"/>
  <c r="BE159" i="71"/>
  <c r="CK159" i="71"/>
  <c r="CB159" i="71"/>
  <c r="BT159" i="71"/>
  <c r="BL159" i="71"/>
  <c r="BD159" i="71"/>
  <c r="CJ159" i="71"/>
  <c r="CA159" i="71"/>
  <c r="BS159" i="71"/>
  <c r="BK159" i="71"/>
  <c r="BC159" i="71"/>
  <c r="CI159" i="71"/>
  <c r="BZ159" i="71"/>
  <c r="BR159" i="71"/>
  <c r="CH159" i="71"/>
  <c r="BY159" i="71"/>
  <c r="BQ159" i="71"/>
  <c r="BI159" i="71"/>
  <c r="CG159" i="71"/>
  <c r="BX159" i="71"/>
  <c r="BP159" i="71"/>
  <c r="BH159" i="71"/>
  <c r="BO159" i="71"/>
  <c r="BN159" i="71"/>
  <c r="BJ159" i="71"/>
  <c r="BG159" i="71"/>
  <c r="CE159" i="71"/>
  <c r="BF159" i="71"/>
  <c r="BV159" i="71"/>
  <c r="BB159" i="71"/>
  <c r="CD159" i="71"/>
  <c r="BW159" i="71"/>
  <c r="BV7" i="71"/>
  <c r="CK8" i="71"/>
  <c r="CE48" i="71"/>
  <c r="BW48" i="71"/>
  <c r="BO48" i="71"/>
  <c r="BG48" i="71"/>
  <c r="CD48" i="71"/>
  <c r="BV48" i="71"/>
  <c r="BN48" i="71"/>
  <c r="BF48" i="71"/>
  <c r="CC48" i="71"/>
  <c r="BU48" i="71"/>
  <c r="BM48" i="71"/>
  <c r="BE48" i="71"/>
  <c r="CL48" i="71"/>
  <c r="CB48" i="71"/>
  <c r="BT48" i="71"/>
  <c r="BL48" i="71"/>
  <c r="BD48" i="71"/>
  <c r="CJ48" i="71"/>
  <c r="CA48" i="71"/>
  <c r="BS48" i="71"/>
  <c r="BK48" i="71"/>
  <c r="BC48" i="71"/>
  <c r="CI48" i="71"/>
  <c r="BZ48" i="71"/>
  <c r="BR48" i="71"/>
  <c r="BJ48" i="71"/>
  <c r="BB48" i="71"/>
  <c r="CH48" i="71"/>
  <c r="CG48" i="71"/>
  <c r="BY48" i="71"/>
  <c r="BX48" i="71"/>
  <c r="BQ48" i="71"/>
  <c r="BH48" i="71"/>
  <c r="CD80" i="71"/>
  <c r="BV80" i="71"/>
  <c r="BN80" i="71"/>
  <c r="BF80" i="71"/>
  <c r="CL80" i="71"/>
  <c r="CC80" i="71"/>
  <c r="BU80" i="71"/>
  <c r="BM80" i="71"/>
  <c r="BE80" i="71"/>
  <c r="CK80" i="71"/>
  <c r="CB80" i="71"/>
  <c r="BT80" i="71"/>
  <c r="BL80" i="71"/>
  <c r="BD80" i="71"/>
  <c r="CJ80" i="71"/>
  <c r="CA80" i="71"/>
  <c r="BS80" i="71"/>
  <c r="BK80" i="71"/>
  <c r="BC80" i="71"/>
  <c r="CI80" i="71"/>
  <c r="BZ80" i="71"/>
  <c r="BR80" i="71"/>
  <c r="BJ80" i="71"/>
  <c r="BB80" i="71"/>
  <c r="CH80" i="71"/>
  <c r="BY80" i="71"/>
  <c r="BQ80" i="71"/>
  <c r="BI80" i="71"/>
  <c r="BH80" i="71"/>
  <c r="BG80" i="71"/>
  <c r="CG80" i="71"/>
  <c r="CE80" i="71"/>
  <c r="BX80" i="71"/>
  <c r="BW80" i="71"/>
  <c r="BP80" i="71"/>
  <c r="CK128" i="71"/>
  <c r="CB128" i="71"/>
  <c r="BT128" i="71"/>
  <c r="BL128" i="71"/>
  <c r="BD128" i="71"/>
  <c r="CJ128" i="71"/>
  <c r="CA128" i="71"/>
  <c r="BS128" i="71"/>
  <c r="BK128" i="71"/>
  <c r="BC128" i="71"/>
  <c r="CI128" i="71"/>
  <c r="BZ128" i="71"/>
  <c r="BR128" i="71"/>
  <c r="BJ128" i="71"/>
  <c r="BB128" i="71"/>
  <c r="CH128" i="71"/>
  <c r="BY128" i="71"/>
  <c r="BQ128" i="71"/>
  <c r="BI128" i="71"/>
  <c r="CE128" i="71"/>
  <c r="BW128" i="71"/>
  <c r="BO128" i="71"/>
  <c r="BG128" i="71"/>
  <c r="CG128" i="71"/>
  <c r="BM128" i="71"/>
  <c r="CD128" i="71"/>
  <c r="BH128" i="71"/>
  <c r="CC128" i="71"/>
  <c r="BF128" i="71"/>
  <c r="BX128" i="71"/>
  <c r="BE128" i="71"/>
  <c r="BV128" i="71"/>
  <c r="CL128" i="71"/>
  <c r="BN128" i="71"/>
  <c r="BU128" i="71"/>
  <c r="BP128" i="71"/>
  <c r="CD176" i="71"/>
  <c r="BV176" i="71"/>
  <c r="BN176" i="71"/>
  <c r="BF176" i="71"/>
  <c r="CL176" i="71"/>
  <c r="CC176" i="71"/>
  <c r="BU176" i="71"/>
  <c r="BM176" i="71"/>
  <c r="BE176" i="71"/>
  <c r="CK176" i="71"/>
  <c r="CB176" i="71"/>
  <c r="BT176" i="71"/>
  <c r="BL176" i="71"/>
  <c r="BD176" i="71"/>
  <c r="CJ176" i="71"/>
  <c r="CA176" i="71"/>
  <c r="BS176" i="71"/>
  <c r="BK176" i="71"/>
  <c r="BC176" i="71"/>
  <c r="CI176" i="71"/>
  <c r="BZ176" i="71"/>
  <c r="BR176" i="71"/>
  <c r="BJ176" i="71"/>
  <c r="BB176" i="71"/>
  <c r="CH176" i="71"/>
  <c r="BY176" i="71"/>
  <c r="BQ176" i="71"/>
  <c r="BI176" i="71"/>
  <c r="BX176" i="71"/>
  <c r="BW176" i="71"/>
  <c r="BP176" i="71"/>
  <c r="BO176" i="71"/>
  <c r="BH176" i="71"/>
  <c r="BG176" i="71"/>
  <c r="CE176" i="71"/>
  <c r="CG176" i="71"/>
  <c r="BW7" i="71"/>
  <c r="CL8" i="71"/>
  <c r="BX16" i="71"/>
  <c r="CB24" i="71"/>
  <c r="BF40" i="71"/>
  <c r="CH17" i="71"/>
  <c r="BY17" i="71"/>
  <c r="BQ17" i="71"/>
  <c r="BI17" i="71"/>
  <c r="CG17" i="71"/>
  <c r="BX17" i="71"/>
  <c r="BP17" i="71"/>
  <c r="BH17" i="71"/>
  <c r="CE17" i="71"/>
  <c r="BW17" i="71"/>
  <c r="BO17" i="71"/>
  <c r="BG17" i="71"/>
  <c r="CD17" i="71"/>
  <c r="BV17" i="71"/>
  <c r="BN17" i="71"/>
  <c r="BF17" i="71"/>
  <c r="CC17" i="71"/>
  <c r="BU17" i="71"/>
  <c r="BM17" i="71"/>
  <c r="BE17" i="71"/>
  <c r="CI17" i="71"/>
  <c r="BZ17" i="71"/>
  <c r="BR17" i="71"/>
  <c r="BJ17" i="71"/>
  <c r="BB17" i="71"/>
  <c r="CD25" i="71"/>
  <c r="BV25" i="71"/>
  <c r="BN25" i="71"/>
  <c r="BF25" i="71"/>
  <c r="CC25" i="71"/>
  <c r="BU25" i="71"/>
  <c r="BM25" i="71"/>
  <c r="BE25" i="71"/>
  <c r="CL25" i="71"/>
  <c r="CB25" i="71"/>
  <c r="BT25" i="71"/>
  <c r="BL25" i="71"/>
  <c r="BD25" i="71"/>
  <c r="CK25" i="71"/>
  <c r="CA25" i="71"/>
  <c r="BS25" i="71"/>
  <c r="BK25" i="71"/>
  <c r="BC25" i="71"/>
  <c r="CI25" i="71"/>
  <c r="BZ25" i="71"/>
  <c r="BR25" i="71"/>
  <c r="BJ25" i="71"/>
  <c r="BB25" i="71"/>
  <c r="CE25" i="71"/>
  <c r="BW25" i="71"/>
  <c r="BO25" i="71"/>
  <c r="BG25" i="71"/>
  <c r="CJ33" i="71"/>
  <c r="CA33" i="71"/>
  <c r="BS33" i="71"/>
  <c r="BK33" i="71"/>
  <c r="BC33" i="71"/>
  <c r="CI33" i="71"/>
  <c r="BZ33" i="71"/>
  <c r="BR33" i="71"/>
  <c r="BJ33" i="71"/>
  <c r="BB33" i="71"/>
  <c r="CH33" i="71"/>
  <c r="BY33" i="71"/>
  <c r="BQ33" i="71"/>
  <c r="BI33" i="71"/>
  <c r="CG33" i="71"/>
  <c r="BX33" i="71"/>
  <c r="BP33" i="71"/>
  <c r="BH33" i="71"/>
  <c r="CE33" i="71"/>
  <c r="BW33" i="71"/>
  <c r="BO33" i="71"/>
  <c r="BG33" i="71"/>
  <c r="CL33" i="71"/>
  <c r="CB33" i="71"/>
  <c r="BT33" i="71"/>
  <c r="BL33" i="71"/>
  <c r="BD33" i="71"/>
  <c r="CG41" i="71"/>
  <c r="BX41" i="71"/>
  <c r="BP41" i="71"/>
  <c r="BH41" i="71"/>
  <c r="CE41" i="71"/>
  <c r="BW41" i="71"/>
  <c r="BO41" i="71"/>
  <c r="BG41" i="71"/>
  <c r="CD41" i="71"/>
  <c r="BV41" i="71"/>
  <c r="BN41" i="71"/>
  <c r="BF41" i="71"/>
  <c r="CC41" i="71"/>
  <c r="BU41" i="71"/>
  <c r="BM41" i="71"/>
  <c r="BE41" i="71"/>
  <c r="CL41" i="71"/>
  <c r="CB41" i="71"/>
  <c r="BT41" i="71"/>
  <c r="BL41" i="71"/>
  <c r="BD41" i="71"/>
  <c r="CH41" i="71"/>
  <c r="BY41" i="71"/>
  <c r="BQ41" i="71"/>
  <c r="BI41" i="71"/>
  <c r="CK49" i="71"/>
  <c r="CB49" i="71"/>
  <c r="BT49" i="71"/>
  <c r="BL49" i="71"/>
  <c r="BD49" i="71"/>
  <c r="CJ49" i="71"/>
  <c r="CA49" i="71"/>
  <c r="BS49" i="71"/>
  <c r="BK49" i="71"/>
  <c r="BC49" i="71"/>
  <c r="CI49" i="71"/>
  <c r="BZ49" i="71"/>
  <c r="BR49" i="71"/>
  <c r="BJ49" i="71"/>
  <c r="BB49" i="71"/>
  <c r="CH49" i="71"/>
  <c r="BY49" i="71"/>
  <c r="BQ49" i="71"/>
  <c r="BI49" i="71"/>
  <c r="CG49" i="71"/>
  <c r="BX49" i="71"/>
  <c r="BP49" i="71"/>
  <c r="BH49" i="71"/>
  <c r="CE49" i="71"/>
  <c r="BW49" i="71"/>
  <c r="BO49" i="71"/>
  <c r="BG49" i="71"/>
  <c r="CD49" i="71"/>
  <c r="CC49" i="71"/>
  <c r="BV49" i="71"/>
  <c r="BU49" i="71"/>
  <c r="BN49" i="71"/>
  <c r="BE49" i="71"/>
  <c r="CJ57" i="71"/>
  <c r="CA57" i="71"/>
  <c r="BS57" i="71"/>
  <c r="BK57" i="71"/>
  <c r="BC57" i="71"/>
  <c r="CI57" i="71"/>
  <c r="BZ57" i="71"/>
  <c r="BR57" i="71"/>
  <c r="BJ57" i="71"/>
  <c r="BB57" i="71"/>
  <c r="CH57" i="71"/>
  <c r="BY57" i="71"/>
  <c r="BQ57" i="71"/>
  <c r="BI57" i="71"/>
  <c r="CG57" i="71"/>
  <c r="BX57" i="71"/>
  <c r="BP57" i="71"/>
  <c r="BH57" i="71"/>
  <c r="CE57" i="71"/>
  <c r="BW57" i="71"/>
  <c r="BO57" i="71"/>
  <c r="BG57" i="71"/>
  <c r="CD57" i="71"/>
  <c r="BV57" i="71"/>
  <c r="BN57" i="71"/>
  <c r="BF57" i="71"/>
  <c r="BE57" i="71"/>
  <c r="CK57" i="71"/>
  <c r="BD57" i="71"/>
  <c r="CC57" i="71"/>
  <c r="CB57" i="71"/>
  <c r="BU57" i="71"/>
  <c r="BL57" i="71"/>
  <c r="CG65" i="71"/>
  <c r="BX65" i="71"/>
  <c r="BP65" i="71"/>
  <c r="BH65" i="71"/>
  <c r="CE65" i="71"/>
  <c r="BW65" i="71"/>
  <c r="BO65" i="71"/>
  <c r="BG65" i="71"/>
  <c r="CD65" i="71"/>
  <c r="BV65" i="71"/>
  <c r="BN65" i="71"/>
  <c r="BF65" i="71"/>
  <c r="CL65" i="71"/>
  <c r="CC65" i="71"/>
  <c r="BU65" i="71"/>
  <c r="BM65" i="71"/>
  <c r="BE65" i="71"/>
  <c r="CK65" i="71"/>
  <c r="CB65" i="71"/>
  <c r="BT65" i="71"/>
  <c r="BL65" i="71"/>
  <c r="BD65" i="71"/>
  <c r="CJ65" i="71"/>
  <c r="CA65" i="71"/>
  <c r="BS65" i="71"/>
  <c r="BK65" i="71"/>
  <c r="BC65" i="71"/>
  <c r="BJ65" i="71"/>
  <c r="BI65" i="71"/>
  <c r="CI65" i="71"/>
  <c r="BB65" i="71"/>
  <c r="CH65" i="71"/>
  <c r="BZ65" i="71"/>
  <c r="BQ65" i="71"/>
  <c r="CD73" i="71"/>
  <c r="BV73" i="71"/>
  <c r="BN73" i="71"/>
  <c r="BF73" i="71"/>
  <c r="CL73" i="71"/>
  <c r="CB73" i="71"/>
  <c r="BT73" i="71"/>
  <c r="BL73" i="71"/>
  <c r="CG73" i="71"/>
  <c r="BU73" i="71"/>
  <c r="BJ73" i="71"/>
  <c r="CE73" i="71"/>
  <c r="BS73" i="71"/>
  <c r="BI73" i="71"/>
  <c r="CC73" i="71"/>
  <c r="BR73" i="71"/>
  <c r="BH73" i="71"/>
  <c r="CA73" i="71"/>
  <c r="BQ73" i="71"/>
  <c r="BG73" i="71"/>
  <c r="BZ73" i="71"/>
  <c r="BP73" i="71"/>
  <c r="BE73" i="71"/>
  <c r="CJ73" i="71"/>
  <c r="BY73" i="71"/>
  <c r="BO73" i="71"/>
  <c r="BD73" i="71"/>
  <c r="CI73" i="71"/>
  <c r="CH73" i="71"/>
  <c r="BX73" i="71"/>
  <c r="BW73" i="71"/>
  <c r="BM73" i="71"/>
  <c r="BB73" i="71"/>
  <c r="CI81" i="71"/>
  <c r="BZ81" i="71"/>
  <c r="BR81" i="71"/>
  <c r="BJ81" i="71"/>
  <c r="BB81" i="71"/>
  <c r="CH81" i="71"/>
  <c r="BY81" i="71"/>
  <c r="BQ81" i="71"/>
  <c r="BI81" i="71"/>
  <c r="CG81" i="71"/>
  <c r="BX81" i="71"/>
  <c r="BP81" i="71"/>
  <c r="BH81" i="71"/>
  <c r="CE81" i="71"/>
  <c r="BW81" i="71"/>
  <c r="BO81" i="71"/>
  <c r="BG81" i="71"/>
  <c r="CD81" i="71"/>
  <c r="BV81" i="71"/>
  <c r="BN81" i="71"/>
  <c r="BF81" i="71"/>
  <c r="CL81" i="71"/>
  <c r="CC81" i="71"/>
  <c r="BU81" i="71"/>
  <c r="BM81" i="71"/>
  <c r="BE81" i="71"/>
  <c r="CK81" i="71"/>
  <c r="BD81" i="71"/>
  <c r="CJ81" i="71"/>
  <c r="BC81" i="71"/>
  <c r="CB81" i="71"/>
  <c r="CA81" i="71"/>
  <c r="BT81" i="71"/>
  <c r="BS81" i="71"/>
  <c r="BL81" i="71"/>
  <c r="BK81" i="71"/>
  <c r="CI89" i="71"/>
  <c r="BZ89" i="71"/>
  <c r="BR89" i="71"/>
  <c r="BJ89" i="71"/>
  <c r="BB89" i="71"/>
  <c r="CH89" i="71"/>
  <c r="BY89" i="71"/>
  <c r="BQ89" i="71"/>
  <c r="BI89" i="71"/>
  <c r="CG89" i="71"/>
  <c r="BX89" i="71"/>
  <c r="BP89" i="71"/>
  <c r="BH89" i="71"/>
  <c r="CE89" i="71"/>
  <c r="BW89" i="71"/>
  <c r="BO89" i="71"/>
  <c r="BG89" i="71"/>
  <c r="CD89" i="71"/>
  <c r="BV89" i="71"/>
  <c r="BN89" i="71"/>
  <c r="BF89" i="71"/>
  <c r="CL89" i="71"/>
  <c r="CC89" i="71"/>
  <c r="BU89" i="71"/>
  <c r="BM89" i="71"/>
  <c r="BE89" i="71"/>
  <c r="CK89" i="71"/>
  <c r="BD89" i="71"/>
  <c r="CJ89" i="71"/>
  <c r="BC89" i="71"/>
  <c r="CB89" i="71"/>
  <c r="CA89" i="71"/>
  <c r="BT89" i="71"/>
  <c r="BS89" i="71"/>
  <c r="BL89" i="71"/>
  <c r="BK89" i="71"/>
  <c r="CI97" i="71"/>
  <c r="BZ97" i="71"/>
  <c r="BR97" i="71"/>
  <c r="BJ97" i="71"/>
  <c r="BB97" i="71"/>
  <c r="CH97" i="71"/>
  <c r="BY97" i="71"/>
  <c r="BQ97" i="71"/>
  <c r="BI97" i="71"/>
  <c r="CG97" i="71"/>
  <c r="BX97" i="71"/>
  <c r="BP97" i="71"/>
  <c r="BH97" i="71"/>
  <c r="CE97" i="71"/>
  <c r="BW97" i="71"/>
  <c r="BO97" i="71"/>
  <c r="BG97" i="71"/>
  <c r="CD97" i="71"/>
  <c r="BV97" i="71"/>
  <c r="BN97" i="71"/>
  <c r="BF97" i="71"/>
  <c r="CL97" i="71"/>
  <c r="CC97" i="71"/>
  <c r="BU97" i="71"/>
  <c r="BM97" i="71"/>
  <c r="BE97" i="71"/>
  <c r="CK97" i="71"/>
  <c r="BD97" i="71"/>
  <c r="CJ97" i="71"/>
  <c r="BC97" i="71"/>
  <c r="CB97" i="71"/>
  <c r="CA97" i="71"/>
  <c r="BT97" i="71"/>
  <c r="BS97" i="71"/>
  <c r="BK97" i="71"/>
  <c r="CE105" i="71"/>
  <c r="BW105" i="71"/>
  <c r="BO105" i="71"/>
  <c r="BG105" i="71"/>
  <c r="CD105" i="71"/>
  <c r="BV105" i="71"/>
  <c r="BN105" i="71"/>
  <c r="BF105" i="71"/>
  <c r="CL105" i="71"/>
  <c r="CC105" i="71"/>
  <c r="BU105" i="71"/>
  <c r="BM105" i="71"/>
  <c r="BE105" i="71"/>
  <c r="CK105" i="71"/>
  <c r="CB105" i="71"/>
  <c r="BT105" i="71"/>
  <c r="BL105" i="71"/>
  <c r="BD105" i="71"/>
  <c r="CJ105" i="71"/>
  <c r="CA105" i="71"/>
  <c r="BS105" i="71"/>
  <c r="BK105" i="71"/>
  <c r="BC105" i="71"/>
  <c r="CG105" i="71"/>
  <c r="BX105" i="71"/>
  <c r="BP105" i="71"/>
  <c r="BH105" i="71"/>
  <c r="BZ105" i="71"/>
  <c r="BY105" i="71"/>
  <c r="BR105" i="71"/>
  <c r="BQ105" i="71"/>
  <c r="BJ105" i="71"/>
  <c r="BI105" i="71"/>
  <c r="CI105" i="71"/>
  <c r="CH105" i="71"/>
  <c r="BB105" i="71"/>
  <c r="CE113" i="71"/>
  <c r="BW113" i="71"/>
  <c r="BO113" i="71"/>
  <c r="BG113" i="71"/>
  <c r="CD113" i="71"/>
  <c r="BV113" i="71"/>
  <c r="BN113" i="71"/>
  <c r="BF113" i="71"/>
  <c r="CL113" i="71"/>
  <c r="CC113" i="71"/>
  <c r="BU113" i="71"/>
  <c r="BM113" i="71"/>
  <c r="BE113" i="71"/>
  <c r="CK113" i="71"/>
  <c r="CB113" i="71"/>
  <c r="BT113" i="71"/>
  <c r="BL113" i="71"/>
  <c r="BD113" i="71"/>
  <c r="CJ113" i="71"/>
  <c r="CA113" i="71"/>
  <c r="BS113" i="71"/>
  <c r="BK113" i="71"/>
  <c r="BC113" i="71"/>
  <c r="CG113" i="71"/>
  <c r="BX113" i="71"/>
  <c r="BP113" i="71"/>
  <c r="BH113" i="71"/>
  <c r="BZ113" i="71"/>
  <c r="BY113" i="71"/>
  <c r="BR113" i="71"/>
  <c r="BQ113" i="71"/>
  <c r="BJ113" i="71"/>
  <c r="BI113" i="71"/>
  <c r="CI113" i="71"/>
  <c r="CH113" i="71"/>
  <c r="BB113" i="71"/>
  <c r="CG121" i="71"/>
  <c r="BX121" i="71"/>
  <c r="BP121" i="71"/>
  <c r="BH121" i="71"/>
  <c r="CE121" i="71"/>
  <c r="BW121" i="71"/>
  <c r="BO121" i="71"/>
  <c r="BG121" i="71"/>
  <c r="CD121" i="71"/>
  <c r="BV121" i="71"/>
  <c r="BN121" i="71"/>
  <c r="BF121" i="71"/>
  <c r="CL121" i="71"/>
  <c r="CC121" i="71"/>
  <c r="BU121" i="71"/>
  <c r="BM121" i="71"/>
  <c r="BE121" i="71"/>
  <c r="CJ121" i="71"/>
  <c r="CA121" i="71"/>
  <c r="BS121" i="71"/>
  <c r="BK121" i="71"/>
  <c r="BC121" i="71"/>
  <c r="CB121" i="71"/>
  <c r="BI121" i="71"/>
  <c r="BZ121" i="71"/>
  <c r="BD121" i="71"/>
  <c r="BY121" i="71"/>
  <c r="BB121" i="71"/>
  <c r="BT121" i="71"/>
  <c r="BR121" i="71"/>
  <c r="CH121" i="71"/>
  <c r="BJ121" i="71"/>
  <c r="CK121" i="71"/>
  <c r="CI121" i="71"/>
  <c r="BQ121" i="71"/>
  <c r="BL121" i="71"/>
  <c r="CL129" i="71"/>
  <c r="CC129" i="71"/>
  <c r="BU129" i="71"/>
  <c r="BM129" i="71"/>
  <c r="BE129" i="71"/>
  <c r="CJ129" i="71"/>
  <c r="CH129" i="71"/>
  <c r="BY129" i="71"/>
  <c r="CB129" i="71"/>
  <c r="BR129" i="71"/>
  <c r="BI129" i="71"/>
  <c r="CA129" i="71"/>
  <c r="BQ129" i="71"/>
  <c r="BH129" i="71"/>
  <c r="BZ129" i="71"/>
  <c r="BP129" i="71"/>
  <c r="BG129" i="71"/>
  <c r="CK129" i="71"/>
  <c r="BX129" i="71"/>
  <c r="BO129" i="71"/>
  <c r="BF129" i="71"/>
  <c r="CG129" i="71"/>
  <c r="BV129" i="71"/>
  <c r="BL129" i="71"/>
  <c r="BC129" i="71"/>
  <c r="BT129" i="71"/>
  <c r="BS129" i="71"/>
  <c r="BN129" i="71"/>
  <c r="BK129" i="71"/>
  <c r="CI129" i="71"/>
  <c r="BJ129" i="71"/>
  <c r="BW129" i="71"/>
  <c r="CE129" i="71"/>
  <c r="CD129" i="71"/>
  <c r="BD129" i="71"/>
  <c r="BB129" i="71"/>
  <c r="CL137" i="71"/>
  <c r="CC137" i="71"/>
  <c r="BU137" i="71"/>
  <c r="BM137" i="71"/>
  <c r="BE137" i="71"/>
  <c r="CJ137" i="71"/>
  <c r="CA137" i="71"/>
  <c r="BS137" i="71"/>
  <c r="BK137" i="71"/>
  <c r="BC137" i="71"/>
  <c r="CI137" i="71"/>
  <c r="BZ137" i="71"/>
  <c r="BR137" i="71"/>
  <c r="BJ137" i="71"/>
  <c r="BB137" i="71"/>
  <c r="CH137" i="71"/>
  <c r="BY137" i="71"/>
  <c r="BQ137" i="71"/>
  <c r="BI137" i="71"/>
  <c r="CG137" i="71"/>
  <c r="BX137" i="71"/>
  <c r="BP137" i="71"/>
  <c r="BH137" i="71"/>
  <c r="BO137" i="71"/>
  <c r="CK137" i="71"/>
  <c r="BN137" i="71"/>
  <c r="CE137" i="71"/>
  <c r="BL137" i="71"/>
  <c r="CD137" i="71"/>
  <c r="BG137" i="71"/>
  <c r="BW137" i="71"/>
  <c r="BD137" i="71"/>
  <c r="BV137" i="71"/>
  <c r="BF137" i="71"/>
  <c r="BT137" i="71"/>
  <c r="CB137" i="71"/>
  <c r="CH145" i="71"/>
  <c r="BY145" i="71"/>
  <c r="BQ145" i="71"/>
  <c r="BI145" i="71"/>
  <c r="CG145" i="71"/>
  <c r="BX145" i="71"/>
  <c r="BP145" i="71"/>
  <c r="BH145" i="71"/>
  <c r="CE145" i="71"/>
  <c r="BW145" i="71"/>
  <c r="BO145" i="71"/>
  <c r="BG145" i="71"/>
  <c r="CD145" i="71"/>
  <c r="BV145" i="71"/>
  <c r="BN145" i="71"/>
  <c r="CL145" i="71"/>
  <c r="CC145" i="71"/>
  <c r="BU145" i="71"/>
  <c r="BM145" i="71"/>
  <c r="BE145" i="71"/>
  <c r="CI145" i="71"/>
  <c r="BZ145" i="71"/>
  <c r="BR145" i="71"/>
  <c r="BJ145" i="71"/>
  <c r="BB145" i="71"/>
  <c r="BT145" i="71"/>
  <c r="BL145" i="71"/>
  <c r="BK145" i="71"/>
  <c r="CK145" i="71"/>
  <c r="BF145" i="71"/>
  <c r="CJ145" i="71"/>
  <c r="BD145" i="71"/>
  <c r="CB145" i="71"/>
  <c r="CA145" i="71"/>
  <c r="BC145" i="71"/>
  <c r="BS145" i="71"/>
  <c r="CH153" i="71"/>
  <c r="BY153" i="71"/>
  <c r="BQ153" i="71"/>
  <c r="BI153" i="71"/>
  <c r="CG153" i="71"/>
  <c r="BX153" i="71"/>
  <c r="BP153" i="71"/>
  <c r="BH153" i="71"/>
  <c r="CE153" i="71"/>
  <c r="BW153" i="71"/>
  <c r="BO153" i="71"/>
  <c r="BG153" i="71"/>
  <c r="CD153" i="71"/>
  <c r="BV153" i="71"/>
  <c r="BN153" i="71"/>
  <c r="BF153" i="71"/>
  <c r="CL153" i="71"/>
  <c r="CC153" i="71"/>
  <c r="BU153" i="71"/>
  <c r="BM153" i="71"/>
  <c r="BE153" i="71"/>
  <c r="CI153" i="71"/>
  <c r="BZ153" i="71"/>
  <c r="BR153" i="71"/>
  <c r="BJ153" i="71"/>
  <c r="BB153" i="71"/>
  <c r="BT153" i="71"/>
  <c r="BL153" i="71"/>
  <c r="BK153" i="71"/>
  <c r="CK153" i="71"/>
  <c r="BD153" i="71"/>
  <c r="CJ153" i="71"/>
  <c r="BC153" i="71"/>
  <c r="CA153" i="71"/>
  <c r="BS153" i="71"/>
  <c r="CB153" i="71"/>
  <c r="CL161" i="71"/>
  <c r="CC161" i="71"/>
  <c r="BU161" i="71"/>
  <c r="BM161" i="71"/>
  <c r="BE161" i="71"/>
  <c r="CK161" i="71"/>
  <c r="CB161" i="71"/>
  <c r="BT161" i="71"/>
  <c r="BL161" i="71"/>
  <c r="BD161" i="71"/>
  <c r="CJ161" i="71"/>
  <c r="CA161" i="71"/>
  <c r="BS161" i="71"/>
  <c r="BK161" i="71"/>
  <c r="BC161" i="71"/>
  <c r="CI161" i="71"/>
  <c r="BZ161" i="71"/>
  <c r="BR161" i="71"/>
  <c r="BJ161" i="71"/>
  <c r="BB161" i="71"/>
  <c r="CH161" i="71"/>
  <c r="BY161" i="71"/>
  <c r="BQ161" i="71"/>
  <c r="BI161" i="71"/>
  <c r="CG161" i="71"/>
  <c r="BX161" i="71"/>
  <c r="BP161" i="71"/>
  <c r="BH161" i="71"/>
  <c r="BG161" i="71"/>
  <c r="BF161" i="71"/>
  <c r="CE161" i="71"/>
  <c r="CD161" i="71"/>
  <c r="BW161" i="71"/>
  <c r="BN161" i="71"/>
  <c r="BV161" i="71"/>
  <c r="BO161" i="71"/>
  <c r="CL169" i="71"/>
  <c r="CC169" i="71"/>
  <c r="BU169" i="71"/>
  <c r="BM169" i="71"/>
  <c r="BE169" i="71"/>
  <c r="CK169" i="71"/>
  <c r="CB169" i="71"/>
  <c r="BT169" i="71"/>
  <c r="BL169" i="71"/>
  <c r="BD169" i="71"/>
  <c r="CJ169" i="71"/>
  <c r="CA169" i="71"/>
  <c r="BS169" i="71"/>
  <c r="BK169" i="71"/>
  <c r="BC169" i="71"/>
  <c r="CI169" i="71"/>
  <c r="BZ169" i="71"/>
  <c r="BR169" i="71"/>
  <c r="BJ169" i="71"/>
  <c r="BB169" i="71"/>
  <c r="CH169" i="71"/>
  <c r="BY169" i="71"/>
  <c r="BQ169" i="71"/>
  <c r="BI169" i="71"/>
  <c r="CG169" i="71"/>
  <c r="BX169" i="71"/>
  <c r="BP169" i="71"/>
  <c r="BH169" i="71"/>
  <c r="BG169" i="71"/>
  <c r="BF169" i="71"/>
  <c r="CE169" i="71"/>
  <c r="CD169" i="71"/>
  <c r="BW169" i="71"/>
  <c r="BN169" i="71"/>
  <c r="BV169" i="71"/>
  <c r="BO169" i="71"/>
  <c r="CI177" i="71"/>
  <c r="BZ177" i="71"/>
  <c r="BR177" i="71"/>
  <c r="BJ177" i="71"/>
  <c r="BB177" i="71"/>
  <c r="CH177" i="71"/>
  <c r="BY177" i="71"/>
  <c r="BQ177" i="71"/>
  <c r="BI177" i="71"/>
  <c r="CG177" i="71"/>
  <c r="BX177" i="71"/>
  <c r="BP177" i="71"/>
  <c r="BH177" i="71"/>
  <c r="CE177" i="71"/>
  <c r="BW177" i="71"/>
  <c r="BO177" i="71"/>
  <c r="BG177" i="71"/>
  <c r="CD177" i="71"/>
  <c r="BV177" i="71"/>
  <c r="BN177" i="71"/>
  <c r="BF177" i="71"/>
  <c r="CL177" i="71"/>
  <c r="CC177" i="71"/>
  <c r="BU177" i="71"/>
  <c r="BM177" i="71"/>
  <c r="BE177" i="71"/>
  <c r="BT177" i="71"/>
  <c r="BS177" i="71"/>
  <c r="BL177" i="71"/>
  <c r="BK177" i="71"/>
  <c r="CK177" i="71"/>
  <c r="BD177" i="71"/>
  <c r="CJ177" i="71"/>
  <c r="BC177" i="71"/>
  <c r="CB177" i="71"/>
  <c r="CA177" i="71"/>
  <c r="CI185" i="71"/>
  <c r="BZ185" i="71"/>
  <c r="BR185" i="71"/>
  <c r="BJ185" i="71"/>
  <c r="BB185" i="71"/>
  <c r="CH185" i="71"/>
  <c r="BY185" i="71"/>
  <c r="BQ185" i="71"/>
  <c r="BI185" i="71"/>
  <c r="CG185" i="71"/>
  <c r="BX185" i="71"/>
  <c r="BP185" i="71"/>
  <c r="BH185" i="71"/>
  <c r="CE185" i="71"/>
  <c r="BW185" i="71"/>
  <c r="BO185" i="71"/>
  <c r="BG185" i="71"/>
  <c r="CD185" i="71"/>
  <c r="BV185" i="71"/>
  <c r="BN185" i="71"/>
  <c r="BF185" i="71"/>
  <c r="CL185" i="71"/>
  <c r="CC185" i="71"/>
  <c r="BU185" i="71"/>
  <c r="BM185" i="71"/>
  <c r="BE185" i="71"/>
  <c r="BT185" i="71"/>
  <c r="BS185" i="71"/>
  <c r="BL185" i="71"/>
  <c r="BK185" i="71"/>
  <c r="CK185" i="71"/>
  <c r="BD185" i="71"/>
  <c r="CJ185" i="71"/>
  <c r="BC185" i="71"/>
  <c r="CB185" i="71"/>
  <c r="CA185" i="71"/>
  <c r="CH193" i="71"/>
  <c r="BY193" i="71"/>
  <c r="BQ193" i="71"/>
  <c r="BI193" i="71"/>
  <c r="CG193" i="71"/>
  <c r="BX193" i="71"/>
  <c r="BP193" i="71"/>
  <c r="BH193" i="71"/>
  <c r="CE193" i="71"/>
  <c r="BW193" i="71"/>
  <c r="BO193" i="71"/>
  <c r="BG193" i="71"/>
  <c r="CD193" i="71"/>
  <c r="BV193" i="71"/>
  <c r="BN193" i="71"/>
  <c r="BF193" i="71"/>
  <c r="CL193" i="71"/>
  <c r="CC193" i="71"/>
  <c r="BU193" i="71"/>
  <c r="BM193" i="71"/>
  <c r="BE193" i="71"/>
  <c r="CK193" i="71"/>
  <c r="CB193" i="71"/>
  <c r="BT193" i="71"/>
  <c r="BL193" i="71"/>
  <c r="BD193" i="71"/>
  <c r="BK193" i="71"/>
  <c r="BJ193" i="71"/>
  <c r="CJ193" i="71"/>
  <c r="BC193" i="71"/>
  <c r="CI193" i="71"/>
  <c r="BB193" i="71"/>
  <c r="CA193" i="71"/>
  <c r="BZ193" i="71"/>
  <c r="BS193" i="71"/>
  <c r="BR193" i="71"/>
  <c r="CH201" i="71"/>
  <c r="BY201" i="71"/>
  <c r="BQ201" i="71"/>
  <c r="BI201" i="71"/>
  <c r="CG201" i="71"/>
  <c r="BX201" i="71"/>
  <c r="BP201" i="71"/>
  <c r="BH201" i="71"/>
  <c r="CE201" i="71"/>
  <c r="BW201" i="71"/>
  <c r="BO201" i="71"/>
  <c r="BG201" i="71"/>
  <c r="CD201" i="71"/>
  <c r="BV201" i="71"/>
  <c r="BN201" i="71"/>
  <c r="BF201" i="71"/>
  <c r="CL201" i="71"/>
  <c r="CC201" i="71"/>
  <c r="BU201" i="71"/>
  <c r="BM201" i="71"/>
  <c r="BE201" i="71"/>
  <c r="CK201" i="71"/>
  <c r="CB201" i="71"/>
  <c r="BT201" i="71"/>
  <c r="BL201" i="71"/>
  <c r="BD201" i="71"/>
  <c r="BK201" i="71"/>
  <c r="BJ201" i="71"/>
  <c r="CJ201" i="71"/>
  <c r="BC201" i="71"/>
  <c r="CI201" i="71"/>
  <c r="BB201" i="71"/>
  <c r="CA201" i="71"/>
  <c r="BZ201" i="71"/>
  <c r="BS201" i="71"/>
  <c r="BR201" i="71"/>
  <c r="BD6" i="71"/>
  <c r="BL6" i="71"/>
  <c r="BT6" i="71"/>
  <c r="CB6" i="71"/>
  <c r="CK6" i="71"/>
  <c r="BH7" i="71"/>
  <c r="BP7" i="71"/>
  <c r="BX7" i="71"/>
  <c r="CG7" i="71"/>
  <c r="BE8" i="71"/>
  <c r="BM8" i="71"/>
  <c r="BU8" i="71"/>
  <c r="CC8" i="71"/>
  <c r="BB9" i="71"/>
  <c r="BJ9" i="71"/>
  <c r="BR9" i="71"/>
  <c r="BZ9" i="71"/>
  <c r="CI9" i="71"/>
  <c r="BG10" i="71"/>
  <c r="BO10" i="71"/>
  <c r="BW10" i="71"/>
  <c r="CE10" i="71"/>
  <c r="BD11" i="71"/>
  <c r="BL11" i="71"/>
  <c r="BT11" i="71"/>
  <c r="CB11" i="71"/>
  <c r="CL11" i="71"/>
  <c r="BI12" i="71"/>
  <c r="BQ12" i="71"/>
  <c r="BY12" i="71"/>
  <c r="CH12" i="71"/>
  <c r="BE13" i="71"/>
  <c r="BM13" i="71"/>
  <c r="BU13" i="71"/>
  <c r="CC13" i="71"/>
  <c r="BB14" i="71"/>
  <c r="BJ14" i="71"/>
  <c r="BR14" i="71"/>
  <c r="BZ14" i="71"/>
  <c r="CI14" i="71"/>
  <c r="BF15" i="71"/>
  <c r="CJ15" i="71"/>
  <c r="CA17" i="71"/>
  <c r="BT19" i="71"/>
  <c r="BQ20" i="71"/>
  <c r="BM21" i="71"/>
  <c r="BJ22" i="71"/>
  <c r="BC24" i="71"/>
  <c r="CK24" i="71"/>
  <c r="CG25" i="71"/>
  <c r="BY27" i="71"/>
  <c r="BV28" i="71"/>
  <c r="BS29" i="71"/>
  <c r="BP30" i="71"/>
  <c r="BL31" i="71"/>
  <c r="BI32" i="71"/>
  <c r="BE33" i="71"/>
  <c r="BB34" i="71"/>
  <c r="CE35" i="71"/>
  <c r="CB36" i="71"/>
  <c r="BX37" i="71"/>
  <c r="BU38" i="71"/>
  <c r="BQ39" i="71"/>
  <c r="BM40" i="71"/>
  <c r="BJ41" i="71"/>
  <c r="BD43" i="71"/>
  <c r="CL43" i="71"/>
  <c r="BL47" i="71"/>
  <c r="BW54" i="71"/>
  <c r="BR65" i="71"/>
  <c r="BC69" i="71"/>
  <c r="BC73" i="71"/>
  <c r="BD83" i="71"/>
  <c r="BL97" i="71"/>
  <c r="CL23" i="71"/>
  <c r="CB23" i="71"/>
  <c r="BT23" i="71"/>
  <c r="BL23" i="71"/>
  <c r="BD23" i="71"/>
  <c r="CK23" i="71"/>
  <c r="CA23" i="71"/>
  <c r="BS23" i="71"/>
  <c r="BK23" i="71"/>
  <c r="BC23" i="71"/>
  <c r="CI23" i="71"/>
  <c r="BZ23" i="71"/>
  <c r="BR23" i="71"/>
  <c r="BJ23" i="71"/>
  <c r="BB23" i="71"/>
  <c r="CH23" i="71"/>
  <c r="BY23" i="71"/>
  <c r="BQ23" i="71"/>
  <c r="BI23" i="71"/>
  <c r="CG23" i="71"/>
  <c r="BX23" i="71"/>
  <c r="BP23" i="71"/>
  <c r="BH23" i="71"/>
  <c r="CC23" i="71"/>
  <c r="BU23" i="71"/>
  <c r="BM23" i="71"/>
  <c r="BE23" i="71"/>
  <c r="CD63" i="71"/>
  <c r="BV63" i="71"/>
  <c r="BN63" i="71"/>
  <c r="BF63" i="71"/>
  <c r="CC63" i="71"/>
  <c r="BU63" i="71"/>
  <c r="BM63" i="71"/>
  <c r="BE63" i="71"/>
  <c r="CL63" i="71"/>
  <c r="CB63" i="71"/>
  <c r="BT63" i="71"/>
  <c r="BL63" i="71"/>
  <c r="BD63" i="71"/>
  <c r="CK63" i="71"/>
  <c r="CA63" i="71"/>
  <c r="BS63" i="71"/>
  <c r="BK63" i="71"/>
  <c r="BC63" i="71"/>
  <c r="CI63" i="71"/>
  <c r="BZ63" i="71"/>
  <c r="BR63" i="71"/>
  <c r="BJ63" i="71"/>
  <c r="BB63" i="71"/>
  <c r="CH63" i="71"/>
  <c r="BY63" i="71"/>
  <c r="BQ63" i="71"/>
  <c r="BI63" i="71"/>
  <c r="BP63" i="71"/>
  <c r="BO63" i="71"/>
  <c r="BH63" i="71"/>
  <c r="BG63" i="71"/>
  <c r="CG63" i="71"/>
  <c r="BW63" i="71"/>
  <c r="CG119" i="71"/>
  <c r="BX119" i="71"/>
  <c r="BP119" i="71"/>
  <c r="BH119" i="71"/>
  <c r="CE119" i="71"/>
  <c r="BW119" i="71"/>
  <c r="BO119" i="71"/>
  <c r="BG119" i="71"/>
  <c r="CD119" i="71"/>
  <c r="BV119" i="71"/>
  <c r="BN119" i="71"/>
  <c r="BF119" i="71"/>
  <c r="CL119" i="71"/>
  <c r="CC119" i="71"/>
  <c r="BU119" i="71"/>
  <c r="BM119" i="71"/>
  <c r="BE119" i="71"/>
  <c r="CJ119" i="71"/>
  <c r="CA119" i="71"/>
  <c r="BS119" i="71"/>
  <c r="BK119" i="71"/>
  <c r="BC119" i="71"/>
  <c r="CK119" i="71"/>
  <c r="BQ119" i="71"/>
  <c r="CI119" i="71"/>
  <c r="BL119" i="71"/>
  <c r="CH119" i="71"/>
  <c r="BJ119" i="71"/>
  <c r="CB119" i="71"/>
  <c r="BI119" i="71"/>
  <c r="BZ119" i="71"/>
  <c r="BD119" i="71"/>
  <c r="BR119" i="71"/>
  <c r="BY119" i="71"/>
  <c r="BT119" i="71"/>
  <c r="BB119" i="71"/>
  <c r="CI175" i="71"/>
  <c r="BZ175" i="71"/>
  <c r="BR175" i="71"/>
  <c r="BJ175" i="71"/>
  <c r="BB175" i="71"/>
  <c r="CH175" i="71"/>
  <c r="BY175" i="71"/>
  <c r="BQ175" i="71"/>
  <c r="BI175" i="71"/>
  <c r="CG175" i="71"/>
  <c r="BX175" i="71"/>
  <c r="BP175" i="71"/>
  <c r="BH175" i="71"/>
  <c r="CE175" i="71"/>
  <c r="BW175" i="71"/>
  <c r="BO175" i="71"/>
  <c r="BG175" i="71"/>
  <c r="CD175" i="71"/>
  <c r="BV175" i="71"/>
  <c r="BN175" i="71"/>
  <c r="BF175" i="71"/>
  <c r="CL175" i="71"/>
  <c r="CC175" i="71"/>
  <c r="BU175" i="71"/>
  <c r="BM175" i="71"/>
  <c r="BE175" i="71"/>
  <c r="CB175" i="71"/>
  <c r="CA175" i="71"/>
  <c r="BT175" i="71"/>
  <c r="BS175" i="71"/>
  <c r="BL175" i="71"/>
  <c r="BK175" i="71"/>
  <c r="CK175" i="71"/>
  <c r="CJ175" i="71"/>
  <c r="BD175" i="71"/>
  <c r="BC175" i="71"/>
  <c r="BF7" i="71"/>
  <c r="BS8" i="71"/>
  <c r="CL16" i="71"/>
  <c r="CC16" i="71"/>
  <c r="BU16" i="71"/>
  <c r="BM16" i="71"/>
  <c r="BE16" i="71"/>
  <c r="CK16" i="71"/>
  <c r="CB16" i="71"/>
  <c r="BT16" i="71"/>
  <c r="BL16" i="71"/>
  <c r="BD16" i="71"/>
  <c r="CJ16" i="71"/>
  <c r="CA16" i="71"/>
  <c r="BS16" i="71"/>
  <c r="BK16" i="71"/>
  <c r="BC16" i="71"/>
  <c r="CI16" i="71"/>
  <c r="BZ16" i="71"/>
  <c r="BR16" i="71"/>
  <c r="BJ16" i="71"/>
  <c r="BB16" i="71"/>
  <c r="CH16" i="71"/>
  <c r="BY16" i="71"/>
  <c r="BQ16" i="71"/>
  <c r="BI16" i="71"/>
  <c r="CD16" i="71"/>
  <c r="BV16" i="71"/>
  <c r="BN16" i="71"/>
  <c r="BF16" i="71"/>
  <c r="CK64" i="71"/>
  <c r="CA64" i="71"/>
  <c r="BS64" i="71"/>
  <c r="BK64" i="71"/>
  <c r="BC64" i="71"/>
  <c r="CI64" i="71"/>
  <c r="BZ64" i="71"/>
  <c r="BR64" i="71"/>
  <c r="BJ64" i="71"/>
  <c r="BB64" i="71"/>
  <c r="CH64" i="71"/>
  <c r="BY64" i="71"/>
  <c r="BQ64" i="71"/>
  <c r="BI64" i="71"/>
  <c r="CG64" i="71"/>
  <c r="BX64" i="71"/>
  <c r="BP64" i="71"/>
  <c r="BH64" i="71"/>
  <c r="CE64" i="71"/>
  <c r="BW64" i="71"/>
  <c r="BO64" i="71"/>
  <c r="BG64" i="71"/>
  <c r="CD64" i="71"/>
  <c r="BV64" i="71"/>
  <c r="BN64" i="71"/>
  <c r="BF64" i="71"/>
  <c r="BM64" i="71"/>
  <c r="BL64" i="71"/>
  <c r="BE64" i="71"/>
  <c r="CL64" i="71"/>
  <c r="BD64" i="71"/>
  <c r="CC64" i="71"/>
  <c r="BT64" i="71"/>
  <c r="CJ112" i="71"/>
  <c r="CA112" i="71"/>
  <c r="BS112" i="71"/>
  <c r="BK112" i="71"/>
  <c r="BC112" i="71"/>
  <c r="CI112" i="71"/>
  <c r="BZ112" i="71"/>
  <c r="BR112" i="71"/>
  <c r="BJ112" i="71"/>
  <c r="BB112" i="71"/>
  <c r="CH112" i="71"/>
  <c r="BY112" i="71"/>
  <c r="BQ112" i="71"/>
  <c r="BI112" i="71"/>
  <c r="CG112" i="71"/>
  <c r="BX112" i="71"/>
  <c r="BP112" i="71"/>
  <c r="BH112" i="71"/>
  <c r="CE112" i="71"/>
  <c r="BW112" i="71"/>
  <c r="BO112" i="71"/>
  <c r="BG112" i="71"/>
  <c r="CK112" i="71"/>
  <c r="CB112" i="71"/>
  <c r="BT112" i="71"/>
  <c r="BL112" i="71"/>
  <c r="BD112" i="71"/>
  <c r="CD112" i="71"/>
  <c r="CC112" i="71"/>
  <c r="BV112" i="71"/>
  <c r="BU112" i="71"/>
  <c r="BN112" i="71"/>
  <c r="BM112" i="71"/>
  <c r="CL112" i="71"/>
  <c r="BF112" i="71"/>
  <c r="CL152" i="71"/>
  <c r="CC152" i="71"/>
  <c r="BU152" i="71"/>
  <c r="BM152" i="71"/>
  <c r="BE152" i="71"/>
  <c r="CK152" i="71"/>
  <c r="CB152" i="71"/>
  <c r="BT152" i="71"/>
  <c r="BL152" i="71"/>
  <c r="BD152" i="71"/>
  <c r="CJ152" i="71"/>
  <c r="CA152" i="71"/>
  <c r="BS152" i="71"/>
  <c r="BK152" i="71"/>
  <c r="BC152" i="71"/>
  <c r="CI152" i="71"/>
  <c r="BZ152" i="71"/>
  <c r="BR152" i="71"/>
  <c r="BJ152" i="71"/>
  <c r="BB152" i="71"/>
  <c r="CH152" i="71"/>
  <c r="BY152" i="71"/>
  <c r="BQ152" i="71"/>
  <c r="BI152" i="71"/>
  <c r="CD152" i="71"/>
  <c r="BV152" i="71"/>
  <c r="BN152" i="71"/>
  <c r="BF152" i="71"/>
  <c r="BX152" i="71"/>
  <c r="BP152" i="71"/>
  <c r="BO152" i="71"/>
  <c r="BH152" i="71"/>
  <c r="BG152" i="71"/>
  <c r="CG152" i="71"/>
  <c r="CE152" i="71"/>
  <c r="BW152" i="71"/>
  <c r="CL192" i="71"/>
  <c r="CC192" i="71"/>
  <c r="BU192" i="71"/>
  <c r="BM192" i="71"/>
  <c r="BE192" i="71"/>
  <c r="CK192" i="71"/>
  <c r="CB192" i="71"/>
  <c r="BT192" i="71"/>
  <c r="BL192" i="71"/>
  <c r="BD192" i="71"/>
  <c r="CJ192" i="71"/>
  <c r="CA192" i="71"/>
  <c r="BS192" i="71"/>
  <c r="BK192" i="71"/>
  <c r="BC192" i="71"/>
  <c r="CI192" i="71"/>
  <c r="BZ192" i="71"/>
  <c r="BR192" i="71"/>
  <c r="BJ192" i="71"/>
  <c r="BB192" i="71"/>
  <c r="CH192" i="71"/>
  <c r="BY192" i="71"/>
  <c r="BQ192" i="71"/>
  <c r="BI192" i="71"/>
  <c r="CG192" i="71"/>
  <c r="BX192" i="71"/>
  <c r="BP192" i="71"/>
  <c r="BH192" i="71"/>
  <c r="BO192" i="71"/>
  <c r="BN192" i="71"/>
  <c r="BG192" i="71"/>
  <c r="BF192" i="71"/>
  <c r="CE192" i="71"/>
  <c r="CD192" i="71"/>
  <c r="BW192" i="71"/>
  <c r="BV192" i="71"/>
  <c r="BD8" i="71"/>
  <c r="BI9" i="71"/>
  <c r="CE23" i="71"/>
  <c r="BE31" i="71"/>
  <c r="BC41" i="71"/>
  <c r="BO80" i="71"/>
  <c r="CD18" i="71"/>
  <c r="BV18" i="71"/>
  <c r="BN18" i="71"/>
  <c r="BF18" i="71"/>
  <c r="CL18" i="71"/>
  <c r="CC18" i="71"/>
  <c r="BU18" i="71"/>
  <c r="BM18" i="71"/>
  <c r="BE18" i="71"/>
  <c r="CK18" i="71"/>
  <c r="CB18" i="71"/>
  <c r="BT18" i="71"/>
  <c r="BL18" i="71"/>
  <c r="BD18" i="71"/>
  <c r="CJ18" i="71"/>
  <c r="CA18" i="71"/>
  <c r="BS18" i="71"/>
  <c r="BK18" i="71"/>
  <c r="BC18" i="71"/>
  <c r="CI18" i="71"/>
  <c r="BZ18" i="71"/>
  <c r="BR18" i="71"/>
  <c r="BJ18" i="71"/>
  <c r="BB18" i="71"/>
  <c r="CE18" i="71"/>
  <c r="BW18" i="71"/>
  <c r="BO18" i="71"/>
  <c r="BG18" i="71"/>
  <c r="CJ26" i="71"/>
  <c r="CA26" i="71"/>
  <c r="BS26" i="71"/>
  <c r="BK26" i="71"/>
  <c r="BC26" i="71"/>
  <c r="CI26" i="71"/>
  <c r="BZ26" i="71"/>
  <c r="BR26" i="71"/>
  <c r="BJ26" i="71"/>
  <c r="BB26" i="71"/>
  <c r="CH26" i="71"/>
  <c r="BY26" i="71"/>
  <c r="BQ26" i="71"/>
  <c r="BI26" i="71"/>
  <c r="CG26" i="71"/>
  <c r="BX26" i="71"/>
  <c r="BP26" i="71"/>
  <c r="BH26" i="71"/>
  <c r="CE26" i="71"/>
  <c r="BW26" i="71"/>
  <c r="BO26" i="71"/>
  <c r="BG26" i="71"/>
  <c r="CK26" i="71"/>
  <c r="CB26" i="71"/>
  <c r="BT26" i="71"/>
  <c r="BL26" i="71"/>
  <c r="BD26" i="71"/>
  <c r="CG34" i="71"/>
  <c r="BX34" i="71"/>
  <c r="BP34" i="71"/>
  <c r="BH34" i="71"/>
  <c r="CE34" i="71"/>
  <c r="BW34" i="71"/>
  <c r="BO34" i="71"/>
  <c r="BG34" i="71"/>
  <c r="CD34" i="71"/>
  <c r="BV34" i="71"/>
  <c r="BN34" i="71"/>
  <c r="BF34" i="71"/>
  <c r="CC34" i="71"/>
  <c r="BU34" i="71"/>
  <c r="BM34" i="71"/>
  <c r="BE34" i="71"/>
  <c r="CL34" i="71"/>
  <c r="CB34" i="71"/>
  <c r="BT34" i="71"/>
  <c r="BL34" i="71"/>
  <c r="BD34" i="71"/>
  <c r="CH34" i="71"/>
  <c r="BY34" i="71"/>
  <c r="BQ34" i="71"/>
  <c r="BI34" i="71"/>
  <c r="CC42" i="71"/>
  <c r="BU42" i="71"/>
  <c r="BM42" i="71"/>
  <c r="BE42" i="71"/>
  <c r="CL42" i="71"/>
  <c r="CB42" i="71"/>
  <c r="BT42" i="71"/>
  <c r="BL42" i="71"/>
  <c r="BD42" i="71"/>
  <c r="CK42" i="71"/>
  <c r="CA42" i="71"/>
  <c r="BS42" i="71"/>
  <c r="BK42" i="71"/>
  <c r="BC42" i="71"/>
  <c r="CI42" i="71"/>
  <c r="BZ42" i="71"/>
  <c r="BR42" i="71"/>
  <c r="BJ42" i="71"/>
  <c r="BB42" i="71"/>
  <c r="CH42" i="71"/>
  <c r="BY42" i="71"/>
  <c r="BQ42" i="71"/>
  <c r="BI42" i="71"/>
  <c r="CD42" i="71"/>
  <c r="BV42" i="71"/>
  <c r="BN42" i="71"/>
  <c r="BF42" i="71"/>
  <c r="CH50" i="71"/>
  <c r="BY50" i="71"/>
  <c r="BQ50" i="71"/>
  <c r="BI50" i="71"/>
  <c r="CG50" i="71"/>
  <c r="BX50" i="71"/>
  <c r="BP50" i="71"/>
  <c r="BH50" i="71"/>
  <c r="CE50" i="71"/>
  <c r="BW50" i="71"/>
  <c r="BO50" i="71"/>
  <c r="BG50" i="71"/>
  <c r="CD50" i="71"/>
  <c r="BV50" i="71"/>
  <c r="BN50" i="71"/>
  <c r="BF50" i="71"/>
  <c r="CC50" i="71"/>
  <c r="BU50" i="71"/>
  <c r="BM50" i="71"/>
  <c r="BE50" i="71"/>
  <c r="CK50" i="71"/>
  <c r="CB50" i="71"/>
  <c r="BT50" i="71"/>
  <c r="BL50" i="71"/>
  <c r="BD50" i="71"/>
  <c r="CA50" i="71"/>
  <c r="BZ50" i="71"/>
  <c r="BS50" i="71"/>
  <c r="BR50" i="71"/>
  <c r="BK50" i="71"/>
  <c r="CI50" i="71"/>
  <c r="BB50" i="71"/>
  <c r="CG58" i="71"/>
  <c r="BX58" i="71"/>
  <c r="BP58" i="71"/>
  <c r="BH58" i="71"/>
  <c r="CE58" i="71"/>
  <c r="BW58" i="71"/>
  <c r="BO58" i="71"/>
  <c r="BG58" i="71"/>
  <c r="CD58" i="71"/>
  <c r="BV58" i="71"/>
  <c r="BN58" i="71"/>
  <c r="BF58" i="71"/>
  <c r="CC58" i="71"/>
  <c r="BU58" i="71"/>
  <c r="BM58" i="71"/>
  <c r="BE58" i="71"/>
  <c r="CK58" i="71"/>
  <c r="CB58" i="71"/>
  <c r="BT58" i="71"/>
  <c r="BL58" i="71"/>
  <c r="BD58" i="71"/>
  <c r="CJ58" i="71"/>
  <c r="CA58" i="71"/>
  <c r="BS58" i="71"/>
  <c r="BK58" i="71"/>
  <c r="BC58" i="71"/>
  <c r="CI58" i="71"/>
  <c r="BB58" i="71"/>
  <c r="CH58" i="71"/>
  <c r="BZ58" i="71"/>
  <c r="BY58" i="71"/>
  <c r="BR58" i="71"/>
  <c r="BI58" i="71"/>
  <c r="CK66" i="71"/>
  <c r="CB66" i="71"/>
  <c r="BT66" i="71"/>
  <c r="BL66" i="71"/>
  <c r="BD66" i="71"/>
  <c r="CJ66" i="71"/>
  <c r="CA66" i="71"/>
  <c r="BS66" i="71"/>
  <c r="BK66" i="71"/>
  <c r="BC66" i="71"/>
  <c r="CI66" i="71"/>
  <c r="BZ66" i="71"/>
  <c r="BR66" i="71"/>
  <c r="BJ66" i="71"/>
  <c r="BB66" i="71"/>
  <c r="CH66" i="71"/>
  <c r="BY66" i="71"/>
  <c r="BQ66" i="71"/>
  <c r="BI66" i="71"/>
  <c r="CG66" i="71"/>
  <c r="BX66" i="71"/>
  <c r="BP66" i="71"/>
  <c r="BH66" i="71"/>
  <c r="CE66" i="71"/>
  <c r="BW66" i="71"/>
  <c r="BO66" i="71"/>
  <c r="BG66" i="71"/>
  <c r="BF66" i="71"/>
  <c r="CL66" i="71"/>
  <c r="BE66" i="71"/>
  <c r="CD66" i="71"/>
  <c r="CC66" i="71"/>
  <c r="BV66" i="71"/>
  <c r="BM66" i="71"/>
  <c r="CJ74" i="71"/>
  <c r="CA74" i="71"/>
  <c r="BS74" i="71"/>
  <c r="BK74" i="71"/>
  <c r="BC74" i="71"/>
  <c r="CH74" i="71"/>
  <c r="BY74" i="71"/>
  <c r="BQ74" i="71"/>
  <c r="BI74" i="71"/>
  <c r="CG74" i="71"/>
  <c r="BX74" i="71"/>
  <c r="BP74" i="71"/>
  <c r="CE74" i="71"/>
  <c r="BT74" i="71"/>
  <c r="BG74" i="71"/>
  <c r="CD74" i="71"/>
  <c r="BR74" i="71"/>
  <c r="BF74" i="71"/>
  <c r="CC74" i="71"/>
  <c r="BO74" i="71"/>
  <c r="BE74" i="71"/>
  <c r="CB74" i="71"/>
  <c r="BN74" i="71"/>
  <c r="BD74" i="71"/>
  <c r="BZ74" i="71"/>
  <c r="BM74" i="71"/>
  <c r="BB74" i="71"/>
  <c r="CL74" i="71"/>
  <c r="BW74" i="71"/>
  <c r="BL74" i="71"/>
  <c r="CK74" i="71"/>
  <c r="CI74" i="71"/>
  <c r="BV74" i="71"/>
  <c r="BH74" i="71"/>
  <c r="CD82" i="71"/>
  <c r="BV82" i="71"/>
  <c r="BN82" i="71"/>
  <c r="BF82" i="71"/>
  <c r="CL82" i="71"/>
  <c r="CC82" i="71"/>
  <c r="BU82" i="71"/>
  <c r="BM82" i="71"/>
  <c r="BE82" i="71"/>
  <c r="CK82" i="71"/>
  <c r="CB82" i="71"/>
  <c r="BT82" i="71"/>
  <c r="BL82" i="71"/>
  <c r="BD82" i="71"/>
  <c r="CJ82" i="71"/>
  <c r="CA82" i="71"/>
  <c r="BS82" i="71"/>
  <c r="BK82" i="71"/>
  <c r="BC82" i="71"/>
  <c r="CI82" i="71"/>
  <c r="BZ82" i="71"/>
  <c r="BR82" i="71"/>
  <c r="BJ82" i="71"/>
  <c r="BB82" i="71"/>
  <c r="CH82" i="71"/>
  <c r="BY82" i="71"/>
  <c r="BQ82" i="71"/>
  <c r="BI82" i="71"/>
  <c r="CG82" i="71"/>
  <c r="CE82" i="71"/>
  <c r="BX82" i="71"/>
  <c r="BW82" i="71"/>
  <c r="BP82" i="71"/>
  <c r="BO82" i="71"/>
  <c r="BH82" i="71"/>
  <c r="BG82" i="71"/>
  <c r="CD90" i="71"/>
  <c r="BV90" i="71"/>
  <c r="BN90" i="71"/>
  <c r="BF90" i="71"/>
  <c r="CL90" i="71"/>
  <c r="CC90" i="71"/>
  <c r="BU90" i="71"/>
  <c r="BM90" i="71"/>
  <c r="BE90" i="71"/>
  <c r="CK90" i="71"/>
  <c r="CB90" i="71"/>
  <c r="BT90" i="71"/>
  <c r="BL90" i="71"/>
  <c r="BD90" i="71"/>
  <c r="CJ90" i="71"/>
  <c r="CA90" i="71"/>
  <c r="BS90" i="71"/>
  <c r="BK90" i="71"/>
  <c r="BC90" i="71"/>
  <c r="CI90" i="71"/>
  <c r="BZ90" i="71"/>
  <c r="BR90" i="71"/>
  <c r="BJ90" i="71"/>
  <c r="BB90" i="71"/>
  <c r="CH90" i="71"/>
  <c r="BY90" i="71"/>
  <c r="BQ90" i="71"/>
  <c r="BI90" i="71"/>
  <c r="CG90" i="71"/>
  <c r="CE90" i="71"/>
  <c r="BX90" i="71"/>
  <c r="BW90" i="71"/>
  <c r="BP90" i="71"/>
  <c r="BO90" i="71"/>
  <c r="BG90" i="71"/>
  <c r="CD98" i="71"/>
  <c r="BV98" i="71"/>
  <c r="BN98" i="71"/>
  <c r="BF98" i="71"/>
  <c r="CL98" i="71"/>
  <c r="CC98" i="71"/>
  <c r="BU98" i="71"/>
  <c r="BM98" i="71"/>
  <c r="BE98" i="71"/>
  <c r="CK98" i="71"/>
  <c r="CB98" i="71"/>
  <c r="BT98" i="71"/>
  <c r="BL98" i="71"/>
  <c r="BD98" i="71"/>
  <c r="CJ98" i="71"/>
  <c r="CA98" i="71"/>
  <c r="BS98" i="71"/>
  <c r="BK98" i="71"/>
  <c r="BC98" i="71"/>
  <c r="CI98" i="71"/>
  <c r="BZ98" i="71"/>
  <c r="BR98" i="71"/>
  <c r="BJ98" i="71"/>
  <c r="BB98" i="71"/>
  <c r="CH98" i="71"/>
  <c r="BY98" i="71"/>
  <c r="BQ98" i="71"/>
  <c r="BI98" i="71"/>
  <c r="CG98" i="71"/>
  <c r="CE98" i="71"/>
  <c r="BX98" i="71"/>
  <c r="BW98" i="71"/>
  <c r="BP98" i="71"/>
  <c r="BO98" i="71"/>
  <c r="BH98" i="71"/>
  <c r="CJ106" i="71"/>
  <c r="CA106" i="71"/>
  <c r="BS106" i="71"/>
  <c r="BK106" i="71"/>
  <c r="BC106" i="71"/>
  <c r="CI106" i="71"/>
  <c r="BZ106" i="71"/>
  <c r="BR106" i="71"/>
  <c r="BJ106" i="71"/>
  <c r="BB106" i="71"/>
  <c r="CH106" i="71"/>
  <c r="BY106" i="71"/>
  <c r="BQ106" i="71"/>
  <c r="BI106" i="71"/>
  <c r="CG106" i="71"/>
  <c r="BX106" i="71"/>
  <c r="BP106" i="71"/>
  <c r="BH106" i="71"/>
  <c r="CE106" i="71"/>
  <c r="BW106" i="71"/>
  <c r="BO106" i="71"/>
  <c r="BG106" i="71"/>
  <c r="CK106" i="71"/>
  <c r="CB106" i="71"/>
  <c r="BT106" i="71"/>
  <c r="BL106" i="71"/>
  <c r="BD106" i="71"/>
  <c r="BV106" i="71"/>
  <c r="BU106" i="71"/>
  <c r="BN106" i="71"/>
  <c r="BM106" i="71"/>
  <c r="BF106" i="71"/>
  <c r="CL106" i="71"/>
  <c r="BE106" i="71"/>
  <c r="CD106" i="71"/>
  <c r="CC106" i="71"/>
  <c r="CK114" i="71"/>
  <c r="CB114" i="71"/>
  <c r="BT114" i="71"/>
  <c r="CJ114" i="71"/>
  <c r="CH114" i="71"/>
  <c r="BY114" i="71"/>
  <c r="CD114" i="71"/>
  <c r="BS114" i="71"/>
  <c r="BK114" i="71"/>
  <c r="BC114" i="71"/>
  <c r="CC114" i="71"/>
  <c r="BR114" i="71"/>
  <c r="BJ114" i="71"/>
  <c r="BB114" i="71"/>
  <c r="CA114" i="71"/>
  <c r="BQ114" i="71"/>
  <c r="BI114" i="71"/>
  <c r="BZ114" i="71"/>
  <c r="BP114" i="71"/>
  <c r="BH114" i="71"/>
  <c r="CL114" i="71"/>
  <c r="BX114" i="71"/>
  <c r="BO114" i="71"/>
  <c r="BG114" i="71"/>
  <c r="CE114" i="71"/>
  <c r="BU114" i="71"/>
  <c r="BL114" i="71"/>
  <c r="BD114" i="71"/>
  <c r="BW114" i="71"/>
  <c r="BV114" i="71"/>
  <c r="BN114" i="71"/>
  <c r="BM114" i="71"/>
  <c r="BF114" i="71"/>
  <c r="BE114" i="71"/>
  <c r="CI114" i="71"/>
  <c r="CG114" i="71"/>
  <c r="CK122" i="71"/>
  <c r="CB122" i="71"/>
  <c r="BT122" i="71"/>
  <c r="BL122" i="71"/>
  <c r="BD122" i="71"/>
  <c r="CJ122" i="71"/>
  <c r="CA122" i="71"/>
  <c r="BS122" i="71"/>
  <c r="BK122" i="71"/>
  <c r="BC122" i="71"/>
  <c r="CI122" i="71"/>
  <c r="BZ122" i="71"/>
  <c r="BR122" i="71"/>
  <c r="BJ122" i="71"/>
  <c r="BB122" i="71"/>
  <c r="CH122" i="71"/>
  <c r="BY122" i="71"/>
  <c r="BQ122" i="71"/>
  <c r="BI122" i="71"/>
  <c r="CE122" i="71"/>
  <c r="BW122" i="71"/>
  <c r="BO122" i="71"/>
  <c r="BG122" i="71"/>
  <c r="CL122" i="71"/>
  <c r="BN122" i="71"/>
  <c r="CG122" i="71"/>
  <c r="BM122" i="71"/>
  <c r="CD122" i="71"/>
  <c r="BH122" i="71"/>
  <c r="CC122" i="71"/>
  <c r="BF122" i="71"/>
  <c r="BX122" i="71"/>
  <c r="BE122" i="71"/>
  <c r="BP122" i="71"/>
  <c r="BV122" i="71"/>
  <c r="BU122" i="71"/>
  <c r="CH130" i="71"/>
  <c r="BY130" i="71"/>
  <c r="BQ130" i="71"/>
  <c r="BI130" i="71"/>
  <c r="CE130" i="71"/>
  <c r="BW130" i="71"/>
  <c r="BO130" i="71"/>
  <c r="BG130" i="71"/>
  <c r="CD130" i="71"/>
  <c r="BV130" i="71"/>
  <c r="CL130" i="71"/>
  <c r="CC130" i="71"/>
  <c r="BU130" i="71"/>
  <c r="BM130" i="71"/>
  <c r="BE130" i="71"/>
  <c r="CK130" i="71"/>
  <c r="CI130" i="71"/>
  <c r="BR130" i="71"/>
  <c r="BD130" i="71"/>
  <c r="CG130" i="71"/>
  <c r="BP130" i="71"/>
  <c r="BC130" i="71"/>
  <c r="CB130" i="71"/>
  <c r="BN130" i="71"/>
  <c r="BB130" i="71"/>
  <c r="CA130" i="71"/>
  <c r="BL130" i="71"/>
  <c r="BX130" i="71"/>
  <c r="BJ130" i="71"/>
  <c r="BS130" i="71"/>
  <c r="BK130" i="71"/>
  <c r="BH130" i="71"/>
  <c r="BF130" i="71"/>
  <c r="BT130" i="71"/>
  <c r="CJ130" i="71"/>
  <c r="BZ130" i="71"/>
  <c r="CH138" i="71"/>
  <c r="BY138" i="71"/>
  <c r="BQ138" i="71"/>
  <c r="BI138" i="71"/>
  <c r="CE138" i="71"/>
  <c r="BW138" i="71"/>
  <c r="BO138" i="71"/>
  <c r="BG138" i="71"/>
  <c r="CD138" i="71"/>
  <c r="BV138" i="71"/>
  <c r="BN138" i="71"/>
  <c r="BF138" i="71"/>
  <c r="CL138" i="71"/>
  <c r="CC138" i="71"/>
  <c r="BU138" i="71"/>
  <c r="BM138" i="71"/>
  <c r="BE138" i="71"/>
  <c r="CK138" i="71"/>
  <c r="CB138" i="71"/>
  <c r="BT138" i="71"/>
  <c r="BL138" i="71"/>
  <c r="BD138" i="71"/>
  <c r="BX138" i="71"/>
  <c r="BB138" i="71"/>
  <c r="BS138" i="71"/>
  <c r="BR138" i="71"/>
  <c r="CJ138" i="71"/>
  <c r="BP138" i="71"/>
  <c r="CG138" i="71"/>
  <c r="BJ138" i="71"/>
  <c r="CA138" i="71"/>
  <c r="BH138" i="71"/>
  <c r="CI138" i="71"/>
  <c r="BZ138" i="71"/>
  <c r="BK138" i="71"/>
  <c r="BC138" i="71"/>
  <c r="CL146" i="71"/>
  <c r="CC146" i="71"/>
  <c r="BU146" i="71"/>
  <c r="BM146" i="71"/>
  <c r="BE146" i="71"/>
  <c r="CK146" i="71"/>
  <c r="CB146" i="71"/>
  <c r="BT146" i="71"/>
  <c r="BL146" i="71"/>
  <c r="BD146" i="71"/>
  <c r="CJ146" i="71"/>
  <c r="CA146" i="71"/>
  <c r="BS146" i="71"/>
  <c r="BK146" i="71"/>
  <c r="BC146" i="71"/>
  <c r="CI146" i="71"/>
  <c r="BZ146" i="71"/>
  <c r="BR146" i="71"/>
  <c r="BJ146" i="71"/>
  <c r="BB146" i="71"/>
  <c r="CH146" i="71"/>
  <c r="BY146" i="71"/>
  <c r="BQ146" i="71"/>
  <c r="BI146" i="71"/>
  <c r="CD146" i="71"/>
  <c r="BV146" i="71"/>
  <c r="BN146" i="71"/>
  <c r="BF146" i="71"/>
  <c r="BP146" i="71"/>
  <c r="BH146" i="71"/>
  <c r="BG146" i="71"/>
  <c r="CG146" i="71"/>
  <c r="CE146" i="71"/>
  <c r="BW146" i="71"/>
  <c r="BO146" i="71"/>
  <c r="BX146" i="71"/>
  <c r="CL154" i="71"/>
  <c r="CC154" i="71"/>
  <c r="BU154" i="71"/>
  <c r="BM154" i="71"/>
  <c r="BE154" i="71"/>
  <c r="CK154" i="71"/>
  <c r="CB154" i="71"/>
  <c r="BT154" i="71"/>
  <c r="BL154" i="71"/>
  <c r="BD154" i="71"/>
  <c r="CJ154" i="71"/>
  <c r="CA154" i="71"/>
  <c r="BS154" i="71"/>
  <c r="BK154" i="71"/>
  <c r="BC154" i="71"/>
  <c r="CI154" i="71"/>
  <c r="BZ154" i="71"/>
  <c r="BR154" i="71"/>
  <c r="BJ154" i="71"/>
  <c r="BB154" i="71"/>
  <c r="CH154" i="71"/>
  <c r="BY154" i="71"/>
  <c r="BQ154" i="71"/>
  <c r="BI154" i="71"/>
  <c r="CD154" i="71"/>
  <c r="BV154" i="71"/>
  <c r="BN154" i="71"/>
  <c r="BF154" i="71"/>
  <c r="BP154" i="71"/>
  <c r="BH154" i="71"/>
  <c r="BG154" i="71"/>
  <c r="CG154" i="71"/>
  <c r="CE154" i="71"/>
  <c r="BW154" i="71"/>
  <c r="BO154" i="71"/>
  <c r="BX154" i="71"/>
  <c r="CH162" i="71"/>
  <c r="BY162" i="71"/>
  <c r="BQ162" i="71"/>
  <c r="BI162" i="71"/>
  <c r="CG162" i="71"/>
  <c r="BX162" i="71"/>
  <c r="BP162" i="71"/>
  <c r="BH162" i="71"/>
  <c r="CE162" i="71"/>
  <c r="BW162" i="71"/>
  <c r="BO162" i="71"/>
  <c r="BG162" i="71"/>
  <c r="CD162" i="71"/>
  <c r="BV162" i="71"/>
  <c r="BN162" i="71"/>
  <c r="BF162" i="71"/>
  <c r="CL162" i="71"/>
  <c r="CC162" i="71"/>
  <c r="BU162" i="71"/>
  <c r="BM162" i="71"/>
  <c r="BE162" i="71"/>
  <c r="CK162" i="71"/>
  <c r="CB162" i="71"/>
  <c r="BT162" i="71"/>
  <c r="BL162" i="71"/>
  <c r="BD162" i="71"/>
  <c r="CJ162" i="71"/>
  <c r="BC162" i="71"/>
  <c r="CI162" i="71"/>
  <c r="BB162" i="71"/>
  <c r="CA162" i="71"/>
  <c r="BZ162" i="71"/>
  <c r="BS162" i="71"/>
  <c r="BJ162" i="71"/>
  <c r="BR162" i="71"/>
  <c r="BK162" i="71"/>
  <c r="CH170" i="71"/>
  <c r="BY170" i="71"/>
  <c r="BQ170" i="71"/>
  <c r="BI170" i="71"/>
  <c r="CG170" i="71"/>
  <c r="BX170" i="71"/>
  <c r="BP170" i="71"/>
  <c r="BH170" i="71"/>
  <c r="CE170" i="71"/>
  <c r="BW170" i="71"/>
  <c r="BO170" i="71"/>
  <c r="BG170" i="71"/>
  <c r="CD170" i="71"/>
  <c r="BV170" i="71"/>
  <c r="BN170" i="71"/>
  <c r="BF170" i="71"/>
  <c r="CL170" i="71"/>
  <c r="CC170" i="71"/>
  <c r="BU170" i="71"/>
  <c r="BM170" i="71"/>
  <c r="BE170" i="71"/>
  <c r="CK170" i="71"/>
  <c r="CB170" i="71"/>
  <c r="BT170" i="71"/>
  <c r="BL170" i="71"/>
  <c r="BD170" i="71"/>
  <c r="CJ170" i="71"/>
  <c r="BC170" i="71"/>
  <c r="CI170" i="71"/>
  <c r="BB170" i="71"/>
  <c r="CA170" i="71"/>
  <c r="BZ170" i="71"/>
  <c r="BS170" i="71"/>
  <c r="BJ170" i="71"/>
  <c r="BK170" i="71"/>
  <c r="BR170" i="71"/>
  <c r="CD178" i="71"/>
  <c r="BV178" i="71"/>
  <c r="BN178" i="71"/>
  <c r="BF178" i="71"/>
  <c r="CL178" i="71"/>
  <c r="CC178" i="71"/>
  <c r="BU178" i="71"/>
  <c r="BM178" i="71"/>
  <c r="BE178" i="71"/>
  <c r="CK178" i="71"/>
  <c r="CB178" i="71"/>
  <c r="BT178" i="71"/>
  <c r="BL178" i="71"/>
  <c r="BD178" i="71"/>
  <c r="CJ178" i="71"/>
  <c r="CA178" i="71"/>
  <c r="BS178" i="71"/>
  <c r="BK178" i="71"/>
  <c r="BC178" i="71"/>
  <c r="CI178" i="71"/>
  <c r="BZ178" i="71"/>
  <c r="BR178" i="71"/>
  <c r="BJ178" i="71"/>
  <c r="BB178" i="71"/>
  <c r="CH178" i="71"/>
  <c r="BY178" i="71"/>
  <c r="BQ178" i="71"/>
  <c r="BI178" i="71"/>
  <c r="BP178" i="71"/>
  <c r="BO178" i="71"/>
  <c r="BH178" i="71"/>
  <c r="BG178" i="71"/>
  <c r="CG178" i="71"/>
  <c r="CE178" i="71"/>
  <c r="BX178" i="71"/>
  <c r="BW178" i="71"/>
  <c r="CL186" i="71"/>
  <c r="CC186" i="71"/>
  <c r="BU186" i="71"/>
  <c r="BM186" i="71"/>
  <c r="CK186" i="71"/>
  <c r="CB186" i="71"/>
  <c r="BT186" i="71"/>
  <c r="CJ186" i="71"/>
  <c r="CA186" i="71"/>
  <c r="BS186" i="71"/>
  <c r="CI186" i="71"/>
  <c r="BZ186" i="71"/>
  <c r="BR186" i="71"/>
  <c r="CH186" i="71"/>
  <c r="BY186" i="71"/>
  <c r="CG186" i="71"/>
  <c r="BX186" i="71"/>
  <c r="BO186" i="71"/>
  <c r="BF186" i="71"/>
  <c r="BN186" i="71"/>
  <c r="BE186" i="71"/>
  <c r="CE186" i="71"/>
  <c r="BL186" i="71"/>
  <c r="BD186" i="71"/>
  <c r="CD186" i="71"/>
  <c r="BK186" i="71"/>
  <c r="BC186" i="71"/>
  <c r="BW186" i="71"/>
  <c r="BJ186" i="71"/>
  <c r="BB186" i="71"/>
  <c r="BV186" i="71"/>
  <c r="BI186" i="71"/>
  <c r="BQ186" i="71"/>
  <c r="BP186" i="71"/>
  <c r="BH186" i="71"/>
  <c r="BG186" i="71"/>
  <c r="CL194" i="71"/>
  <c r="CC194" i="71"/>
  <c r="BU194" i="71"/>
  <c r="BM194" i="71"/>
  <c r="BE194" i="71"/>
  <c r="CK194" i="71"/>
  <c r="CB194" i="71"/>
  <c r="BT194" i="71"/>
  <c r="BL194" i="71"/>
  <c r="BD194" i="71"/>
  <c r="CJ194" i="71"/>
  <c r="CA194" i="71"/>
  <c r="BS194" i="71"/>
  <c r="BK194" i="71"/>
  <c r="BC194" i="71"/>
  <c r="CI194" i="71"/>
  <c r="BZ194" i="71"/>
  <c r="BR194" i="71"/>
  <c r="BJ194" i="71"/>
  <c r="BB194" i="71"/>
  <c r="CH194" i="71"/>
  <c r="BY194" i="71"/>
  <c r="BQ194" i="71"/>
  <c r="BI194" i="71"/>
  <c r="CG194" i="71"/>
  <c r="BX194" i="71"/>
  <c r="BP194" i="71"/>
  <c r="BH194" i="71"/>
  <c r="BG194" i="71"/>
  <c r="BF194" i="71"/>
  <c r="CE194" i="71"/>
  <c r="CD194" i="71"/>
  <c r="BW194" i="71"/>
  <c r="BV194" i="71"/>
  <c r="BO194" i="71"/>
  <c r="BN194" i="71"/>
  <c r="CL202" i="71"/>
  <c r="CC202" i="71"/>
  <c r="BU202" i="71"/>
  <c r="BM202" i="71"/>
  <c r="BE202" i="71"/>
  <c r="CK202" i="71"/>
  <c r="CB202" i="71"/>
  <c r="BT202" i="71"/>
  <c r="BL202" i="71"/>
  <c r="BD202" i="71"/>
  <c r="CJ202" i="71"/>
  <c r="CA202" i="71"/>
  <c r="BS202" i="71"/>
  <c r="BK202" i="71"/>
  <c r="BC202" i="71"/>
  <c r="CI202" i="71"/>
  <c r="BZ202" i="71"/>
  <c r="BR202" i="71"/>
  <c r="BJ202" i="71"/>
  <c r="BB202" i="71"/>
  <c r="CH202" i="71"/>
  <c r="BY202" i="71"/>
  <c r="BQ202" i="71"/>
  <c r="BI202" i="71"/>
  <c r="CG202" i="71"/>
  <c r="BX202" i="71"/>
  <c r="BP202" i="71"/>
  <c r="BH202" i="71"/>
  <c r="BG202" i="71"/>
  <c r="BF202" i="71"/>
  <c r="CE202" i="71"/>
  <c r="CD202" i="71"/>
  <c r="BW202" i="71"/>
  <c r="BV202" i="71"/>
  <c r="BO202" i="71"/>
  <c r="BN202" i="71"/>
  <c r="BE6" i="71"/>
  <c r="BM6" i="71"/>
  <c r="BU6" i="71"/>
  <c r="CC6" i="71"/>
  <c r="CL6" i="71"/>
  <c r="BI7" i="71"/>
  <c r="BQ7" i="71"/>
  <c r="BY7" i="71"/>
  <c r="CH7" i="71"/>
  <c r="BF8" i="71"/>
  <c r="BN8" i="71"/>
  <c r="BV8" i="71"/>
  <c r="CD8" i="71"/>
  <c r="BC9" i="71"/>
  <c r="BK9" i="71"/>
  <c r="BS9" i="71"/>
  <c r="CA9" i="71"/>
  <c r="CK9" i="71"/>
  <c r="BH10" i="71"/>
  <c r="BP10" i="71"/>
  <c r="BX10" i="71"/>
  <c r="CG10" i="71"/>
  <c r="BE11" i="71"/>
  <c r="BM11" i="71"/>
  <c r="BU11" i="71"/>
  <c r="CC11" i="71"/>
  <c r="BB12" i="71"/>
  <c r="BJ12" i="71"/>
  <c r="BR12" i="71"/>
  <c r="BZ12" i="71"/>
  <c r="CI12" i="71"/>
  <c r="BF13" i="71"/>
  <c r="BN13" i="71"/>
  <c r="BV13" i="71"/>
  <c r="CD13" i="71"/>
  <c r="BC14" i="71"/>
  <c r="BK14" i="71"/>
  <c r="BS14" i="71"/>
  <c r="CA14" i="71"/>
  <c r="CJ14" i="71"/>
  <c r="BH15" i="71"/>
  <c r="CK15" i="71"/>
  <c r="CG16" i="71"/>
  <c r="CB17" i="71"/>
  <c r="BY18" i="71"/>
  <c r="BR20" i="71"/>
  <c r="BN21" i="71"/>
  <c r="BK22" i="71"/>
  <c r="BG23" i="71"/>
  <c r="BD24" i="71"/>
  <c r="CH25" i="71"/>
  <c r="CD26" i="71"/>
  <c r="BW28" i="71"/>
  <c r="BT29" i="71"/>
  <c r="BQ30" i="71"/>
  <c r="BM31" i="71"/>
  <c r="BJ32" i="71"/>
  <c r="BF33" i="71"/>
  <c r="BC34" i="71"/>
  <c r="CK34" i="71"/>
  <c r="CC36" i="71"/>
  <c r="BY37" i="71"/>
  <c r="BV38" i="71"/>
  <c r="BN40" i="71"/>
  <c r="BK41" i="71"/>
  <c r="BH42" i="71"/>
  <c r="BB44" i="71"/>
  <c r="BQ58" i="71"/>
  <c r="BC62" i="71"/>
  <c r="BY65" i="71"/>
  <c r="BJ69" i="71"/>
  <c r="BK73" i="71"/>
  <c r="BG98" i="71"/>
  <c r="CE39" i="71"/>
  <c r="BW39" i="71"/>
  <c r="BO39" i="71"/>
  <c r="BG39" i="71"/>
  <c r="CD39" i="71"/>
  <c r="BV39" i="71"/>
  <c r="BN39" i="71"/>
  <c r="BF39" i="71"/>
  <c r="CL39" i="71"/>
  <c r="CC39" i="71"/>
  <c r="BU39" i="71"/>
  <c r="BM39" i="71"/>
  <c r="BE39" i="71"/>
  <c r="CK39" i="71"/>
  <c r="CB39" i="71"/>
  <c r="BT39" i="71"/>
  <c r="BL39" i="71"/>
  <c r="BD39" i="71"/>
  <c r="CJ39" i="71"/>
  <c r="CA39" i="71"/>
  <c r="BS39" i="71"/>
  <c r="BK39" i="71"/>
  <c r="BC39" i="71"/>
  <c r="CG39" i="71"/>
  <c r="BX39" i="71"/>
  <c r="BP39" i="71"/>
  <c r="BH39" i="71"/>
  <c r="CI79" i="71"/>
  <c r="BZ79" i="71"/>
  <c r="BR79" i="71"/>
  <c r="BJ79" i="71"/>
  <c r="BB79" i="71"/>
  <c r="CH79" i="71"/>
  <c r="BY79" i="71"/>
  <c r="BQ79" i="71"/>
  <c r="BI79" i="71"/>
  <c r="CG79" i="71"/>
  <c r="BX79" i="71"/>
  <c r="BP79" i="71"/>
  <c r="BH79" i="71"/>
  <c r="CE79" i="71"/>
  <c r="BW79" i="71"/>
  <c r="BO79" i="71"/>
  <c r="BG79" i="71"/>
  <c r="CD79" i="71"/>
  <c r="BV79" i="71"/>
  <c r="BN79" i="71"/>
  <c r="BF79" i="71"/>
  <c r="CL79" i="71"/>
  <c r="CC79" i="71"/>
  <c r="BU79" i="71"/>
  <c r="BM79" i="71"/>
  <c r="BE79" i="71"/>
  <c r="BL79" i="71"/>
  <c r="BK79" i="71"/>
  <c r="CK79" i="71"/>
  <c r="BD79" i="71"/>
  <c r="CJ79" i="71"/>
  <c r="BC79" i="71"/>
  <c r="CB79" i="71"/>
  <c r="CA79" i="71"/>
  <c r="BS79" i="71"/>
  <c r="CG127" i="71"/>
  <c r="BX127" i="71"/>
  <c r="BP127" i="71"/>
  <c r="BH127" i="71"/>
  <c r="CE127" i="71"/>
  <c r="BW127" i="71"/>
  <c r="BO127" i="71"/>
  <c r="BG127" i="71"/>
  <c r="CD127" i="71"/>
  <c r="BV127" i="71"/>
  <c r="BN127" i="71"/>
  <c r="BF127" i="71"/>
  <c r="CL127" i="71"/>
  <c r="CC127" i="71"/>
  <c r="BU127" i="71"/>
  <c r="BM127" i="71"/>
  <c r="BE127" i="71"/>
  <c r="CJ127" i="71"/>
  <c r="CA127" i="71"/>
  <c r="BS127" i="71"/>
  <c r="BK127" i="71"/>
  <c r="BC127" i="71"/>
  <c r="BZ127" i="71"/>
  <c r="BD127" i="71"/>
  <c r="BY127" i="71"/>
  <c r="BB127" i="71"/>
  <c r="BT127" i="71"/>
  <c r="BR127" i="71"/>
  <c r="CK127" i="71"/>
  <c r="BQ127" i="71"/>
  <c r="CB127" i="71"/>
  <c r="BI127" i="71"/>
  <c r="BL127" i="71"/>
  <c r="BJ127" i="71"/>
  <c r="CI127" i="71"/>
  <c r="CH127" i="71"/>
  <c r="CI183" i="71"/>
  <c r="BZ183" i="71"/>
  <c r="BR183" i="71"/>
  <c r="BJ183" i="71"/>
  <c r="BB183" i="71"/>
  <c r="CH183" i="71"/>
  <c r="BY183" i="71"/>
  <c r="BQ183" i="71"/>
  <c r="BI183" i="71"/>
  <c r="CG183" i="71"/>
  <c r="BX183" i="71"/>
  <c r="BP183" i="71"/>
  <c r="BH183" i="71"/>
  <c r="CE183" i="71"/>
  <c r="BW183" i="71"/>
  <c r="BO183" i="71"/>
  <c r="BG183" i="71"/>
  <c r="CD183" i="71"/>
  <c r="BV183" i="71"/>
  <c r="BN183" i="71"/>
  <c r="BF183" i="71"/>
  <c r="CL183" i="71"/>
  <c r="CC183" i="71"/>
  <c r="BU183" i="71"/>
  <c r="BM183" i="71"/>
  <c r="BE183" i="71"/>
  <c r="CB183" i="71"/>
  <c r="CA183" i="71"/>
  <c r="BT183" i="71"/>
  <c r="BS183" i="71"/>
  <c r="BL183" i="71"/>
  <c r="BK183" i="71"/>
  <c r="BD183" i="71"/>
  <c r="BC183" i="71"/>
  <c r="CJ183" i="71"/>
  <c r="CK183" i="71"/>
  <c r="CD7" i="71"/>
  <c r="CA15" i="71"/>
  <c r="CD23" i="71"/>
  <c r="CH24" i="71"/>
  <c r="BY24" i="71"/>
  <c r="BQ24" i="71"/>
  <c r="BI24" i="71"/>
  <c r="CG24" i="71"/>
  <c r="BX24" i="71"/>
  <c r="BP24" i="71"/>
  <c r="BH24" i="71"/>
  <c r="CE24" i="71"/>
  <c r="BW24" i="71"/>
  <c r="BO24" i="71"/>
  <c r="BG24" i="71"/>
  <c r="CD24" i="71"/>
  <c r="BV24" i="71"/>
  <c r="BN24" i="71"/>
  <c r="BF24" i="71"/>
  <c r="CC24" i="71"/>
  <c r="BU24" i="71"/>
  <c r="BM24" i="71"/>
  <c r="BE24" i="71"/>
  <c r="CI24" i="71"/>
  <c r="BZ24" i="71"/>
  <c r="BR24" i="71"/>
  <c r="BJ24" i="71"/>
  <c r="BB24" i="71"/>
  <c r="CD96" i="71"/>
  <c r="BV96" i="71"/>
  <c r="BN96" i="71"/>
  <c r="BF96" i="71"/>
  <c r="CL96" i="71"/>
  <c r="CC96" i="71"/>
  <c r="BU96" i="71"/>
  <c r="BM96" i="71"/>
  <c r="BE96" i="71"/>
  <c r="CK96" i="71"/>
  <c r="CB96" i="71"/>
  <c r="BT96" i="71"/>
  <c r="BL96" i="71"/>
  <c r="BD96" i="71"/>
  <c r="CJ96" i="71"/>
  <c r="CA96" i="71"/>
  <c r="BS96" i="71"/>
  <c r="BK96" i="71"/>
  <c r="BC96" i="71"/>
  <c r="CI96" i="71"/>
  <c r="BZ96" i="71"/>
  <c r="BR96" i="71"/>
  <c r="BJ96" i="71"/>
  <c r="BB96" i="71"/>
  <c r="CH96" i="71"/>
  <c r="BY96" i="71"/>
  <c r="BQ96" i="71"/>
  <c r="BI96" i="71"/>
  <c r="BH96" i="71"/>
  <c r="BG96" i="71"/>
  <c r="CG96" i="71"/>
  <c r="CE96" i="71"/>
  <c r="BX96" i="71"/>
  <c r="BW96" i="71"/>
  <c r="BP96" i="71"/>
  <c r="BO96" i="71"/>
  <c r="CL144" i="71"/>
  <c r="CC144" i="71"/>
  <c r="BU144" i="71"/>
  <c r="CK144" i="71"/>
  <c r="CB144" i="71"/>
  <c r="CJ144" i="71"/>
  <c r="CA144" i="71"/>
  <c r="BS144" i="71"/>
  <c r="CH144" i="71"/>
  <c r="BY144" i="71"/>
  <c r="CD144" i="71"/>
  <c r="CG144" i="71"/>
  <c r="BQ144" i="71"/>
  <c r="BI144" i="71"/>
  <c r="BZ144" i="71"/>
  <c r="BO144" i="71"/>
  <c r="BG144" i="71"/>
  <c r="BX144" i="71"/>
  <c r="BN144" i="71"/>
  <c r="BF144" i="71"/>
  <c r="BW144" i="71"/>
  <c r="BM144" i="71"/>
  <c r="BE144" i="71"/>
  <c r="BV144" i="71"/>
  <c r="BL144" i="71"/>
  <c r="BD144" i="71"/>
  <c r="BT144" i="71"/>
  <c r="BR144" i="71"/>
  <c r="BP144" i="71"/>
  <c r="BK144" i="71"/>
  <c r="BH144" i="71"/>
  <c r="CI144" i="71"/>
  <c r="BC144" i="71"/>
  <c r="BJ144" i="71"/>
  <c r="BB144" i="71"/>
  <c r="CE144" i="71"/>
  <c r="CL200" i="71"/>
  <c r="CC200" i="71"/>
  <c r="BU200" i="71"/>
  <c r="BM200" i="71"/>
  <c r="BE200" i="71"/>
  <c r="CK200" i="71"/>
  <c r="CB200" i="71"/>
  <c r="BT200" i="71"/>
  <c r="BL200" i="71"/>
  <c r="BD200" i="71"/>
  <c r="CJ200" i="71"/>
  <c r="CA200" i="71"/>
  <c r="BS200" i="71"/>
  <c r="BK200" i="71"/>
  <c r="BC200" i="71"/>
  <c r="CI200" i="71"/>
  <c r="BZ200" i="71"/>
  <c r="BR200" i="71"/>
  <c r="BJ200" i="71"/>
  <c r="BB200" i="71"/>
  <c r="CH200" i="71"/>
  <c r="BY200" i="71"/>
  <c r="BQ200" i="71"/>
  <c r="BI200" i="71"/>
  <c r="CG200" i="71"/>
  <c r="BX200" i="71"/>
  <c r="BP200" i="71"/>
  <c r="BH200" i="71"/>
  <c r="BO200" i="71"/>
  <c r="BN200" i="71"/>
  <c r="BG200" i="71"/>
  <c r="BF200" i="71"/>
  <c r="CE200" i="71"/>
  <c r="CD200" i="71"/>
  <c r="BW200" i="71"/>
  <c r="BV200" i="71"/>
  <c r="BO7" i="71"/>
  <c r="BQ9" i="71"/>
  <c r="BE15" i="71"/>
  <c r="CI32" i="71"/>
  <c r="CI19" i="71"/>
  <c r="BZ19" i="71"/>
  <c r="BR19" i="71"/>
  <c r="BJ19" i="71"/>
  <c r="BB19" i="71"/>
  <c r="CH19" i="71"/>
  <c r="BY19" i="71"/>
  <c r="BQ19" i="71"/>
  <c r="BI19" i="71"/>
  <c r="CG19" i="71"/>
  <c r="BX19" i="71"/>
  <c r="BP19" i="71"/>
  <c r="BH19" i="71"/>
  <c r="CE19" i="71"/>
  <c r="BW19" i="71"/>
  <c r="BO19" i="71"/>
  <c r="BG19" i="71"/>
  <c r="CD19" i="71"/>
  <c r="BV19" i="71"/>
  <c r="BN19" i="71"/>
  <c r="BF19" i="71"/>
  <c r="CJ19" i="71"/>
  <c r="CA19" i="71"/>
  <c r="BS19" i="71"/>
  <c r="BK19" i="71"/>
  <c r="BC19" i="71"/>
  <c r="CE27" i="71"/>
  <c r="BW27" i="71"/>
  <c r="BO27" i="71"/>
  <c r="BG27" i="71"/>
  <c r="CD27" i="71"/>
  <c r="BV27" i="71"/>
  <c r="BN27" i="71"/>
  <c r="BF27" i="71"/>
  <c r="CC27" i="71"/>
  <c r="BU27" i="71"/>
  <c r="BM27" i="71"/>
  <c r="BE27" i="71"/>
  <c r="CL27" i="71"/>
  <c r="CB27" i="71"/>
  <c r="BT27" i="71"/>
  <c r="BL27" i="71"/>
  <c r="BD27" i="71"/>
  <c r="CK27" i="71"/>
  <c r="CA27" i="71"/>
  <c r="BS27" i="71"/>
  <c r="BK27" i="71"/>
  <c r="BC27" i="71"/>
  <c r="CG27" i="71"/>
  <c r="BX27" i="71"/>
  <c r="BP27" i="71"/>
  <c r="BH27" i="71"/>
  <c r="CC35" i="71"/>
  <c r="BU35" i="71"/>
  <c r="BM35" i="71"/>
  <c r="BE35" i="71"/>
  <c r="CL35" i="71"/>
  <c r="CB35" i="71"/>
  <c r="BT35" i="71"/>
  <c r="BL35" i="71"/>
  <c r="BD35" i="71"/>
  <c r="CK35" i="71"/>
  <c r="CA35" i="71"/>
  <c r="BS35" i="71"/>
  <c r="BK35" i="71"/>
  <c r="BC35" i="71"/>
  <c r="CI35" i="71"/>
  <c r="BZ35" i="71"/>
  <c r="BR35" i="71"/>
  <c r="BJ35" i="71"/>
  <c r="BB35" i="71"/>
  <c r="CH35" i="71"/>
  <c r="BY35" i="71"/>
  <c r="BQ35" i="71"/>
  <c r="BI35" i="71"/>
  <c r="CD35" i="71"/>
  <c r="BV35" i="71"/>
  <c r="BN35" i="71"/>
  <c r="BF35" i="71"/>
  <c r="CI43" i="71"/>
  <c r="BZ43" i="71"/>
  <c r="BR43" i="71"/>
  <c r="BJ43" i="71"/>
  <c r="BB43" i="71"/>
  <c r="CH43" i="71"/>
  <c r="BY43" i="71"/>
  <c r="BQ43" i="71"/>
  <c r="BI43" i="71"/>
  <c r="CG43" i="71"/>
  <c r="BX43" i="71"/>
  <c r="BP43" i="71"/>
  <c r="BH43" i="71"/>
  <c r="CE43" i="71"/>
  <c r="BW43" i="71"/>
  <c r="BO43" i="71"/>
  <c r="BG43" i="71"/>
  <c r="CD43" i="71"/>
  <c r="BV43" i="71"/>
  <c r="BN43" i="71"/>
  <c r="BF43" i="71"/>
  <c r="CJ43" i="71"/>
  <c r="CA43" i="71"/>
  <c r="BS43" i="71"/>
  <c r="BK43" i="71"/>
  <c r="BC43" i="71"/>
  <c r="CD51" i="71"/>
  <c r="BV51" i="71"/>
  <c r="BN51" i="71"/>
  <c r="BF51" i="71"/>
  <c r="CC51" i="71"/>
  <c r="BU51" i="71"/>
  <c r="BM51" i="71"/>
  <c r="BE51" i="71"/>
  <c r="CK51" i="71"/>
  <c r="CB51" i="71"/>
  <c r="BT51" i="71"/>
  <c r="BL51" i="71"/>
  <c r="BD51" i="71"/>
  <c r="CJ51" i="71"/>
  <c r="CA51" i="71"/>
  <c r="BS51" i="71"/>
  <c r="BK51" i="71"/>
  <c r="BC51" i="71"/>
  <c r="CI51" i="71"/>
  <c r="BZ51" i="71"/>
  <c r="BR51" i="71"/>
  <c r="BJ51" i="71"/>
  <c r="BB51" i="71"/>
  <c r="CH51" i="71"/>
  <c r="BY51" i="71"/>
  <c r="BQ51" i="71"/>
  <c r="BI51" i="71"/>
  <c r="BX51" i="71"/>
  <c r="BW51" i="71"/>
  <c r="BP51" i="71"/>
  <c r="BO51" i="71"/>
  <c r="BH51" i="71"/>
  <c r="CE51" i="71"/>
  <c r="CL59" i="71"/>
  <c r="CC59" i="71"/>
  <c r="BU59" i="71"/>
  <c r="BM59" i="71"/>
  <c r="BE59" i="71"/>
  <c r="CK59" i="71"/>
  <c r="CB59" i="71"/>
  <c r="BT59" i="71"/>
  <c r="BL59" i="71"/>
  <c r="BD59" i="71"/>
  <c r="CJ59" i="71"/>
  <c r="CA59" i="71"/>
  <c r="BS59" i="71"/>
  <c r="BK59" i="71"/>
  <c r="BC59" i="71"/>
  <c r="CI59" i="71"/>
  <c r="BZ59" i="71"/>
  <c r="BR59" i="71"/>
  <c r="BJ59" i="71"/>
  <c r="BB59" i="71"/>
  <c r="CH59" i="71"/>
  <c r="BY59" i="71"/>
  <c r="BQ59" i="71"/>
  <c r="BI59" i="71"/>
  <c r="CG59" i="71"/>
  <c r="BX59" i="71"/>
  <c r="BP59" i="71"/>
  <c r="BH59" i="71"/>
  <c r="CE59" i="71"/>
  <c r="CD59" i="71"/>
  <c r="BW59" i="71"/>
  <c r="BV59" i="71"/>
  <c r="BO59" i="71"/>
  <c r="BF59" i="71"/>
  <c r="CG67" i="71"/>
  <c r="BX67" i="71"/>
  <c r="BP67" i="71"/>
  <c r="BH67" i="71"/>
  <c r="CE67" i="71"/>
  <c r="BW67" i="71"/>
  <c r="BO67" i="71"/>
  <c r="BG67" i="71"/>
  <c r="CD67" i="71"/>
  <c r="BV67" i="71"/>
  <c r="BN67" i="71"/>
  <c r="BF67" i="71"/>
  <c r="CC67" i="71"/>
  <c r="BU67" i="71"/>
  <c r="BM67" i="71"/>
  <c r="BE67" i="71"/>
  <c r="CL67" i="71"/>
  <c r="CB67" i="71"/>
  <c r="BT67" i="71"/>
  <c r="BL67" i="71"/>
  <c r="BD67" i="71"/>
  <c r="CJ67" i="71"/>
  <c r="CA67" i="71"/>
  <c r="BS67" i="71"/>
  <c r="BK67" i="71"/>
  <c r="BC67" i="71"/>
  <c r="CI67" i="71"/>
  <c r="BB67" i="71"/>
  <c r="CH67" i="71"/>
  <c r="BZ67" i="71"/>
  <c r="BY67" i="71"/>
  <c r="BR67" i="71"/>
  <c r="BI67" i="71"/>
  <c r="CE75" i="71"/>
  <c r="BW75" i="71"/>
  <c r="BO75" i="71"/>
  <c r="BG75" i="71"/>
  <c r="CD75" i="71"/>
  <c r="BV75" i="71"/>
  <c r="BN75" i="71"/>
  <c r="CC75" i="71"/>
  <c r="BU75" i="71"/>
  <c r="BM75" i="71"/>
  <c r="BE75" i="71"/>
  <c r="CL75" i="71"/>
  <c r="CB75" i="71"/>
  <c r="BT75" i="71"/>
  <c r="BL75" i="71"/>
  <c r="BD75" i="71"/>
  <c r="CI75" i="71"/>
  <c r="BZ75" i="71"/>
  <c r="BR75" i="71"/>
  <c r="BJ75" i="71"/>
  <c r="BB75" i="71"/>
  <c r="CH75" i="71"/>
  <c r="BK75" i="71"/>
  <c r="CG75" i="71"/>
  <c r="BI75" i="71"/>
  <c r="CA75" i="71"/>
  <c r="BH75" i="71"/>
  <c r="BY75" i="71"/>
  <c r="BF75" i="71"/>
  <c r="BX75" i="71"/>
  <c r="BC75" i="71"/>
  <c r="BS75" i="71"/>
  <c r="BQ75" i="71"/>
  <c r="BP75" i="71"/>
  <c r="CJ75" i="71"/>
  <c r="CI83" i="71"/>
  <c r="BZ83" i="71"/>
  <c r="BR83" i="71"/>
  <c r="BJ83" i="71"/>
  <c r="BB83" i="71"/>
  <c r="CH83" i="71"/>
  <c r="BY83" i="71"/>
  <c r="BQ83" i="71"/>
  <c r="BI83" i="71"/>
  <c r="CG83" i="71"/>
  <c r="BX83" i="71"/>
  <c r="BP83" i="71"/>
  <c r="BH83" i="71"/>
  <c r="CE83" i="71"/>
  <c r="BW83" i="71"/>
  <c r="BO83" i="71"/>
  <c r="BG83" i="71"/>
  <c r="CD83" i="71"/>
  <c r="BV83" i="71"/>
  <c r="BN83" i="71"/>
  <c r="BF83" i="71"/>
  <c r="CL83" i="71"/>
  <c r="CC83" i="71"/>
  <c r="BU83" i="71"/>
  <c r="BM83" i="71"/>
  <c r="BE83" i="71"/>
  <c r="CB83" i="71"/>
  <c r="CA83" i="71"/>
  <c r="BT83" i="71"/>
  <c r="BS83" i="71"/>
  <c r="BL83" i="71"/>
  <c r="BK83" i="71"/>
  <c r="CK83" i="71"/>
  <c r="BC83" i="71"/>
  <c r="CI91" i="71"/>
  <c r="BZ91" i="71"/>
  <c r="BR91" i="71"/>
  <c r="BJ91" i="71"/>
  <c r="BB91" i="71"/>
  <c r="CH91" i="71"/>
  <c r="BY91" i="71"/>
  <c r="BQ91" i="71"/>
  <c r="BI91" i="71"/>
  <c r="CG91" i="71"/>
  <c r="BX91" i="71"/>
  <c r="BP91" i="71"/>
  <c r="BH91" i="71"/>
  <c r="CE91" i="71"/>
  <c r="BW91" i="71"/>
  <c r="BO91" i="71"/>
  <c r="BG91" i="71"/>
  <c r="CD91" i="71"/>
  <c r="BV91" i="71"/>
  <c r="BN91" i="71"/>
  <c r="BF91" i="71"/>
  <c r="CL91" i="71"/>
  <c r="CC91" i="71"/>
  <c r="BU91" i="71"/>
  <c r="BM91" i="71"/>
  <c r="BE91" i="71"/>
  <c r="CB91" i="71"/>
  <c r="CA91" i="71"/>
  <c r="BT91" i="71"/>
  <c r="BS91" i="71"/>
  <c r="BL91" i="71"/>
  <c r="BK91" i="71"/>
  <c r="CK91" i="71"/>
  <c r="CJ91" i="71"/>
  <c r="BD91" i="71"/>
  <c r="CI99" i="71"/>
  <c r="BZ99" i="71"/>
  <c r="BR99" i="71"/>
  <c r="BJ99" i="71"/>
  <c r="BB99" i="71"/>
  <c r="CH99" i="71"/>
  <c r="BY99" i="71"/>
  <c r="BQ99" i="71"/>
  <c r="BI99" i="71"/>
  <c r="CG99" i="71"/>
  <c r="BX99" i="71"/>
  <c r="BP99" i="71"/>
  <c r="BH99" i="71"/>
  <c r="CE99" i="71"/>
  <c r="BW99" i="71"/>
  <c r="BO99" i="71"/>
  <c r="BG99" i="71"/>
  <c r="CD99" i="71"/>
  <c r="BV99" i="71"/>
  <c r="BN99" i="71"/>
  <c r="BF99" i="71"/>
  <c r="CL99" i="71"/>
  <c r="CC99" i="71"/>
  <c r="BU99" i="71"/>
  <c r="BM99" i="71"/>
  <c r="BE99" i="71"/>
  <c r="CB99" i="71"/>
  <c r="CA99" i="71"/>
  <c r="BT99" i="71"/>
  <c r="BS99" i="71"/>
  <c r="BL99" i="71"/>
  <c r="BK99" i="71"/>
  <c r="CK99" i="71"/>
  <c r="CJ99" i="71"/>
  <c r="BD99" i="71"/>
  <c r="BC99" i="71"/>
  <c r="CE107" i="71"/>
  <c r="BW107" i="71"/>
  <c r="BO107" i="71"/>
  <c r="BG107" i="71"/>
  <c r="CD107" i="71"/>
  <c r="BV107" i="71"/>
  <c r="BN107" i="71"/>
  <c r="BF107" i="71"/>
  <c r="CL107" i="71"/>
  <c r="CC107" i="71"/>
  <c r="BU107" i="71"/>
  <c r="BM107" i="71"/>
  <c r="BE107" i="71"/>
  <c r="CK107" i="71"/>
  <c r="CB107" i="71"/>
  <c r="BT107" i="71"/>
  <c r="BL107" i="71"/>
  <c r="BD107" i="71"/>
  <c r="CJ107" i="71"/>
  <c r="CA107" i="71"/>
  <c r="BS107" i="71"/>
  <c r="BK107" i="71"/>
  <c r="BC107" i="71"/>
  <c r="CG107" i="71"/>
  <c r="BX107" i="71"/>
  <c r="BP107" i="71"/>
  <c r="BH107" i="71"/>
  <c r="BR107" i="71"/>
  <c r="BQ107" i="71"/>
  <c r="BJ107" i="71"/>
  <c r="BI107" i="71"/>
  <c r="CI107" i="71"/>
  <c r="BB107" i="71"/>
  <c r="CH107" i="71"/>
  <c r="BZ107" i="71"/>
  <c r="BY107" i="71"/>
  <c r="CG115" i="71"/>
  <c r="BX115" i="71"/>
  <c r="BP115" i="71"/>
  <c r="BH115" i="71"/>
  <c r="CE115" i="71"/>
  <c r="BW115" i="71"/>
  <c r="BO115" i="71"/>
  <c r="BG115" i="71"/>
  <c r="CD115" i="71"/>
  <c r="BV115" i="71"/>
  <c r="BN115" i="71"/>
  <c r="CL115" i="71"/>
  <c r="CC115" i="71"/>
  <c r="BU115" i="71"/>
  <c r="BM115" i="71"/>
  <c r="BE115" i="71"/>
  <c r="CK115" i="71"/>
  <c r="BT115" i="71"/>
  <c r="BF115" i="71"/>
  <c r="CJ115" i="71"/>
  <c r="BS115" i="71"/>
  <c r="BD115" i="71"/>
  <c r="CI115" i="71"/>
  <c r="BR115" i="71"/>
  <c r="BC115" i="71"/>
  <c r="CH115" i="71"/>
  <c r="BQ115" i="71"/>
  <c r="BB115" i="71"/>
  <c r="CB115" i="71"/>
  <c r="BL115" i="71"/>
  <c r="BY115" i="71"/>
  <c r="BI115" i="71"/>
  <c r="CA115" i="71"/>
  <c r="BZ115" i="71"/>
  <c r="BK115" i="71"/>
  <c r="BJ115" i="71"/>
  <c r="CG123" i="71"/>
  <c r="BX123" i="71"/>
  <c r="BP123" i="71"/>
  <c r="BH123" i="71"/>
  <c r="CE123" i="71"/>
  <c r="BW123" i="71"/>
  <c r="BO123" i="71"/>
  <c r="BG123" i="71"/>
  <c r="CD123" i="71"/>
  <c r="BV123" i="71"/>
  <c r="BN123" i="71"/>
  <c r="BF123" i="71"/>
  <c r="CL123" i="71"/>
  <c r="CC123" i="71"/>
  <c r="BU123" i="71"/>
  <c r="BM123" i="71"/>
  <c r="BE123" i="71"/>
  <c r="CJ123" i="71"/>
  <c r="CA123" i="71"/>
  <c r="BS123" i="71"/>
  <c r="BK123" i="71"/>
  <c r="BC123" i="71"/>
  <c r="BT123" i="71"/>
  <c r="BR123" i="71"/>
  <c r="CK123" i="71"/>
  <c r="BQ123" i="71"/>
  <c r="CI123" i="71"/>
  <c r="BL123" i="71"/>
  <c r="CH123" i="71"/>
  <c r="BJ123" i="71"/>
  <c r="BY123" i="71"/>
  <c r="BB123" i="71"/>
  <c r="CB123" i="71"/>
  <c r="BZ123" i="71"/>
  <c r="BI123" i="71"/>
  <c r="BD123" i="71"/>
  <c r="CL131" i="71"/>
  <c r="CC131" i="71"/>
  <c r="BU131" i="71"/>
  <c r="BM131" i="71"/>
  <c r="BE131" i="71"/>
  <c r="CJ131" i="71"/>
  <c r="CA131" i="71"/>
  <c r="BS131" i="71"/>
  <c r="BK131" i="71"/>
  <c r="BC131" i="71"/>
  <c r="CI131" i="71"/>
  <c r="BZ131" i="71"/>
  <c r="BR131" i="71"/>
  <c r="BJ131" i="71"/>
  <c r="BB131" i="71"/>
  <c r="CH131" i="71"/>
  <c r="BY131" i="71"/>
  <c r="BQ131" i="71"/>
  <c r="BI131" i="71"/>
  <c r="CG131" i="71"/>
  <c r="BX131" i="71"/>
  <c r="BP131" i="71"/>
  <c r="BH131" i="71"/>
  <c r="BT131" i="71"/>
  <c r="BO131" i="71"/>
  <c r="CK131" i="71"/>
  <c r="BN131" i="71"/>
  <c r="CE131" i="71"/>
  <c r="BL131" i="71"/>
  <c r="CB131" i="71"/>
  <c r="BF131" i="71"/>
  <c r="BW131" i="71"/>
  <c r="BD131" i="71"/>
  <c r="CD131" i="71"/>
  <c r="BV131" i="71"/>
  <c r="BG131" i="71"/>
  <c r="CL139" i="71"/>
  <c r="CC139" i="71"/>
  <c r="BU139" i="71"/>
  <c r="BM139" i="71"/>
  <c r="BE139" i="71"/>
  <c r="CJ139" i="71"/>
  <c r="CA139" i="71"/>
  <c r="BS139" i="71"/>
  <c r="BK139" i="71"/>
  <c r="BC139" i="71"/>
  <c r="CI139" i="71"/>
  <c r="BZ139" i="71"/>
  <c r="BR139" i="71"/>
  <c r="BJ139" i="71"/>
  <c r="BB139" i="71"/>
  <c r="CH139" i="71"/>
  <c r="BY139" i="71"/>
  <c r="BQ139" i="71"/>
  <c r="BI139" i="71"/>
  <c r="CG139" i="71"/>
  <c r="BX139" i="71"/>
  <c r="BP139" i="71"/>
  <c r="BH139" i="71"/>
  <c r="CD139" i="71"/>
  <c r="BG139" i="71"/>
  <c r="CB139" i="71"/>
  <c r="BF139" i="71"/>
  <c r="BW139" i="71"/>
  <c r="BD139" i="71"/>
  <c r="BV139" i="71"/>
  <c r="BO139" i="71"/>
  <c r="CK139" i="71"/>
  <c r="BN139" i="71"/>
  <c r="BT139" i="71"/>
  <c r="BL139" i="71"/>
  <c r="CE139" i="71"/>
  <c r="CH147" i="71"/>
  <c r="BY147" i="71"/>
  <c r="BQ147" i="71"/>
  <c r="BI147" i="71"/>
  <c r="CG147" i="71"/>
  <c r="BX147" i="71"/>
  <c r="BP147" i="71"/>
  <c r="BH147" i="71"/>
  <c r="CE147" i="71"/>
  <c r="BW147" i="71"/>
  <c r="BO147" i="71"/>
  <c r="BG147" i="71"/>
  <c r="CD147" i="71"/>
  <c r="BV147" i="71"/>
  <c r="BN147" i="71"/>
  <c r="BF147" i="71"/>
  <c r="CL147" i="71"/>
  <c r="CC147" i="71"/>
  <c r="BU147" i="71"/>
  <c r="BM147" i="71"/>
  <c r="BE147" i="71"/>
  <c r="CI147" i="71"/>
  <c r="BZ147" i="71"/>
  <c r="BR147" i="71"/>
  <c r="BJ147" i="71"/>
  <c r="BB147" i="71"/>
  <c r="BL147" i="71"/>
  <c r="CK147" i="71"/>
  <c r="BD147" i="71"/>
  <c r="CJ147" i="71"/>
  <c r="BC147" i="71"/>
  <c r="CB147" i="71"/>
  <c r="CA147" i="71"/>
  <c r="BS147" i="71"/>
  <c r="BK147" i="71"/>
  <c r="BT147" i="71"/>
  <c r="CH155" i="71"/>
  <c r="BY155" i="71"/>
  <c r="BQ155" i="71"/>
  <c r="BI155" i="71"/>
  <c r="CG155" i="71"/>
  <c r="BX155" i="71"/>
  <c r="BP155" i="71"/>
  <c r="BH155" i="71"/>
  <c r="CE155" i="71"/>
  <c r="BW155" i="71"/>
  <c r="BO155" i="71"/>
  <c r="BG155" i="71"/>
  <c r="CD155" i="71"/>
  <c r="BV155" i="71"/>
  <c r="BN155" i="71"/>
  <c r="BF155" i="71"/>
  <c r="CL155" i="71"/>
  <c r="CC155" i="71"/>
  <c r="BU155" i="71"/>
  <c r="BM155" i="71"/>
  <c r="BE155" i="71"/>
  <c r="CI155" i="71"/>
  <c r="BZ155" i="71"/>
  <c r="BR155" i="71"/>
  <c r="BJ155" i="71"/>
  <c r="BB155" i="71"/>
  <c r="BL155" i="71"/>
  <c r="CK155" i="71"/>
  <c r="BD155" i="71"/>
  <c r="CJ155" i="71"/>
  <c r="BC155" i="71"/>
  <c r="CB155" i="71"/>
  <c r="CA155" i="71"/>
  <c r="BT155" i="71"/>
  <c r="BS155" i="71"/>
  <c r="BK155" i="71"/>
  <c r="CL163" i="71"/>
  <c r="CC163" i="71"/>
  <c r="BU163" i="71"/>
  <c r="BM163" i="71"/>
  <c r="BE163" i="71"/>
  <c r="CK163" i="71"/>
  <c r="CB163" i="71"/>
  <c r="BT163" i="71"/>
  <c r="BL163" i="71"/>
  <c r="BD163" i="71"/>
  <c r="CJ163" i="71"/>
  <c r="CA163" i="71"/>
  <c r="BS163" i="71"/>
  <c r="BK163" i="71"/>
  <c r="BC163" i="71"/>
  <c r="CI163" i="71"/>
  <c r="BZ163" i="71"/>
  <c r="BR163" i="71"/>
  <c r="BJ163" i="71"/>
  <c r="BB163" i="71"/>
  <c r="CH163" i="71"/>
  <c r="BY163" i="71"/>
  <c r="BQ163" i="71"/>
  <c r="BI163" i="71"/>
  <c r="CG163" i="71"/>
  <c r="BX163" i="71"/>
  <c r="BP163" i="71"/>
  <c r="BH163" i="71"/>
  <c r="CE163" i="71"/>
  <c r="CD163" i="71"/>
  <c r="BW163" i="71"/>
  <c r="BV163" i="71"/>
  <c r="BO163" i="71"/>
  <c r="BF163" i="71"/>
  <c r="BN163" i="71"/>
  <c r="BG163" i="71"/>
  <c r="CI171" i="71"/>
  <c r="CC171" i="71"/>
  <c r="BU171" i="71"/>
  <c r="BM171" i="71"/>
  <c r="BE171" i="71"/>
  <c r="CL171" i="71"/>
  <c r="CB171" i="71"/>
  <c r="BT171" i="71"/>
  <c r="BL171" i="71"/>
  <c r="BD171" i="71"/>
  <c r="CK171" i="71"/>
  <c r="CA171" i="71"/>
  <c r="BS171" i="71"/>
  <c r="BK171" i="71"/>
  <c r="BC171" i="71"/>
  <c r="CJ171" i="71"/>
  <c r="BZ171" i="71"/>
  <c r="BR171" i="71"/>
  <c r="BJ171" i="71"/>
  <c r="BB171" i="71"/>
  <c r="CH171" i="71"/>
  <c r="BY171" i="71"/>
  <c r="BQ171" i="71"/>
  <c r="BI171" i="71"/>
  <c r="CG171" i="71"/>
  <c r="BX171" i="71"/>
  <c r="BP171" i="71"/>
  <c r="BH171" i="71"/>
  <c r="CE171" i="71"/>
  <c r="CD171" i="71"/>
  <c r="BW171" i="71"/>
  <c r="BV171" i="71"/>
  <c r="BO171" i="71"/>
  <c r="BF171" i="71"/>
  <c r="BN171" i="71"/>
  <c r="BG171" i="71"/>
  <c r="CI179" i="71"/>
  <c r="BZ179" i="71"/>
  <c r="BR179" i="71"/>
  <c r="BJ179" i="71"/>
  <c r="BB179" i="71"/>
  <c r="CH179" i="71"/>
  <c r="BY179" i="71"/>
  <c r="BQ179" i="71"/>
  <c r="BI179" i="71"/>
  <c r="CG179" i="71"/>
  <c r="BX179" i="71"/>
  <c r="BP179" i="71"/>
  <c r="BH179" i="71"/>
  <c r="CE179" i="71"/>
  <c r="BW179" i="71"/>
  <c r="BO179" i="71"/>
  <c r="BG179" i="71"/>
  <c r="CD179" i="71"/>
  <c r="BV179" i="71"/>
  <c r="BN179" i="71"/>
  <c r="BF179" i="71"/>
  <c r="CL179" i="71"/>
  <c r="CC179" i="71"/>
  <c r="BU179" i="71"/>
  <c r="BM179" i="71"/>
  <c r="BE179" i="71"/>
  <c r="BL179" i="71"/>
  <c r="BK179" i="71"/>
  <c r="CK179" i="71"/>
  <c r="BD179" i="71"/>
  <c r="CJ179" i="71"/>
  <c r="BC179" i="71"/>
  <c r="CB179" i="71"/>
  <c r="CA179" i="71"/>
  <c r="BT179" i="71"/>
  <c r="BS179" i="71"/>
  <c r="CH187" i="71"/>
  <c r="BY187" i="71"/>
  <c r="BQ187" i="71"/>
  <c r="BI187" i="71"/>
  <c r="CG187" i="71"/>
  <c r="BX187" i="71"/>
  <c r="BP187" i="71"/>
  <c r="BH187" i="71"/>
  <c r="CE187" i="71"/>
  <c r="BW187" i="71"/>
  <c r="BO187" i="71"/>
  <c r="BG187" i="71"/>
  <c r="CD187" i="71"/>
  <c r="BV187" i="71"/>
  <c r="BN187" i="71"/>
  <c r="BF187" i="71"/>
  <c r="CL187" i="71"/>
  <c r="CC187" i="71"/>
  <c r="BU187" i="71"/>
  <c r="BM187" i="71"/>
  <c r="BE187" i="71"/>
  <c r="CK187" i="71"/>
  <c r="CB187" i="71"/>
  <c r="BT187" i="71"/>
  <c r="BL187" i="71"/>
  <c r="BD187" i="71"/>
  <c r="CJ187" i="71"/>
  <c r="BC187" i="71"/>
  <c r="CI187" i="71"/>
  <c r="BB187" i="71"/>
  <c r="CA187" i="71"/>
  <c r="BZ187" i="71"/>
  <c r="BS187" i="71"/>
  <c r="BR187" i="71"/>
  <c r="BK187" i="71"/>
  <c r="BJ187" i="71"/>
  <c r="CH195" i="71"/>
  <c r="BY195" i="71"/>
  <c r="BQ195" i="71"/>
  <c r="BI195" i="71"/>
  <c r="CG195" i="71"/>
  <c r="BX195" i="71"/>
  <c r="BP195" i="71"/>
  <c r="BH195" i="71"/>
  <c r="CE195" i="71"/>
  <c r="BW195" i="71"/>
  <c r="BO195" i="71"/>
  <c r="BG195" i="71"/>
  <c r="CD195" i="71"/>
  <c r="BV195" i="71"/>
  <c r="BN195" i="71"/>
  <c r="BF195" i="71"/>
  <c r="CL195" i="71"/>
  <c r="CC195" i="71"/>
  <c r="BU195" i="71"/>
  <c r="BM195" i="71"/>
  <c r="BE195" i="71"/>
  <c r="CK195" i="71"/>
  <c r="CB195" i="71"/>
  <c r="BT195" i="71"/>
  <c r="BL195" i="71"/>
  <c r="BD195" i="71"/>
  <c r="CJ195" i="71"/>
  <c r="BC195" i="71"/>
  <c r="CI195" i="71"/>
  <c r="BB195" i="71"/>
  <c r="CA195" i="71"/>
  <c r="BZ195" i="71"/>
  <c r="BS195" i="71"/>
  <c r="BR195" i="71"/>
  <c r="BK195" i="71"/>
  <c r="BJ195" i="71"/>
  <c r="CH203" i="71"/>
  <c r="BY203" i="71"/>
  <c r="BQ203" i="71"/>
  <c r="BI203" i="71"/>
  <c r="CG203" i="71"/>
  <c r="BX203" i="71"/>
  <c r="BP203" i="71"/>
  <c r="BH203" i="71"/>
  <c r="CE203" i="71"/>
  <c r="BW203" i="71"/>
  <c r="BO203" i="71"/>
  <c r="BG203" i="71"/>
  <c r="CD203" i="71"/>
  <c r="BV203" i="71"/>
  <c r="BN203" i="71"/>
  <c r="BF203" i="71"/>
  <c r="CL203" i="71"/>
  <c r="CC203" i="71"/>
  <c r="BU203" i="71"/>
  <c r="BM203" i="71"/>
  <c r="BE203" i="71"/>
  <c r="CK203" i="71"/>
  <c r="CB203" i="71"/>
  <c r="BT203" i="71"/>
  <c r="BL203" i="71"/>
  <c r="BD203" i="71"/>
  <c r="CJ203" i="71"/>
  <c r="BC203" i="71"/>
  <c r="CI203" i="71"/>
  <c r="BB203" i="71"/>
  <c r="CA203" i="71"/>
  <c r="BZ203" i="71"/>
  <c r="BS203" i="71"/>
  <c r="BR203" i="71"/>
  <c r="BK203" i="71"/>
  <c r="BJ203" i="71"/>
  <c r="BF6" i="71"/>
  <c r="BN6" i="71"/>
  <c r="BV6" i="71"/>
  <c r="CD6" i="71"/>
  <c r="BB7" i="71"/>
  <c r="BJ7" i="71"/>
  <c r="BR7" i="71"/>
  <c r="BZ7" i="71"/>
  <c r="CI7" i="71"/>
  <c r="BG8" i="71"/>
  <c r="BO8" i="71"/>
  <c r="BW8" i="71"/>
  <c r="CE8" i="71"/>
  <c r="BD9" i="71"/>
  <c r="BL9" i="71"/>
  <c r="BT9" i="71"/>
  <c r="CB9" i="71"/>
  <c r="CL9" i="71"/>
  <c r="BI10" i="71"/>
  <c r="BQ10" i="71"/>
  <c r="BY10" i="71"/>
  <c r="CH10" i="71"/>
  <c r="BF11" i="71"/>
  <c r="BN11" i="71"/>
  <c r="BV11" i="71"/>
  <c r="CD11" i="71"/>
  <c r="BC12" i="71"/>
  <c r="BK12" i="71"/>
  <c r="BS12" i="71"/>
  <c r="CA12" i="71"/>
  <c r="CJ12" i="71"/>
  <c r="BG13" i="71"/>
  <c r="BO13" i="71"/>
  <c r="BW13" i="71"/>
  <c r="CE13" i="71"/>
  <c r="BD14" i="71"/>
  <c r="BL14" i="71"/>
  <c r="BT14" i="71"/>
  <c r="CB14" i="71"/>
  <c r="CK14" i="71"/>
  <c r="BK15" i="71"/>
  <c r="BG16" i="71"/>
  <c r="BC17" i="71"/>
  <c r="CJ17" i="71"/>
  <c r="CG18" i="71"/>
  <c r="CB19" i="71"/>
  <c r="BU21" i="71"/>
  <c r="BR22" i="71"/>
  <c r="BN23" i="71"/>
  <c r="BK24" i="71"/>
  <c r="BH25" i="71"/>
  <c r="BE26" i="71"/>
  <c r="CL26" i="71"/>
  <c r="CH27" i="71"/>
  <c r="CA29" i="71"/>
  <c r="BX30" i="71"/>
  <c r="BT31" i="71"/>
  <c r="BQ32" i="71"/>
  <c r="BM33" i="71"/>
  <c r="BJ34" i="71"/>
  <c r="BG35" i="71"/>
  <c r="BD36" i="71"/>
  <c r="CG37" i="71"/>
  <c r="CC38" i="71"/>
  <c r="BY39" i="71"/>
  <c r="BR41" i="71"/>
  <c r="BO42" i="71"/>
  <c r="BL43" i="71"/>
  <c r="BI48" i="71"/>
  <c r="CG51" i="71"/>
  <c r="BS55" i="71"/>
  <c r="BG59" i="71"/>
  <c r="CB62" i="71"/>
  <c r="BN66" i="71"/>
  <c r="BJ74" i="71"/>
  <c r="CI47" i="71"/>
  <c r="BZ47" i="71"/>
  <c r="BR47" i="71"/>
  <c r="BJ47" i="71"/>
  <c r="BB47" i="71"/>
  <c r="CH47" i="71"/>
  <c r="BY47" i="71"/>
  <c r="BQ47" i="71"/>
  <c r="BI47" i="71"/>
  <c r="CG47" i="71"/>
  <c r="BX47" i="71"/>
  <c r="BP47" i="71"/>
  <c r="BH47" i="71"/>
  <c r="CE47" i="71"/>
  <c r="BW47" i="71"/>
  <c r="BO47" i="71"/>
  <c r="BG47" i="71"/>
  <c r="CD47" i="71"/>
  <c r="BV47" i="71"/>
  <c r="BN47" i="71"/>
  <c r="BF47" i="71"/>
  <c r="CC47" i="71"/>
  <c r="BU47" i="71"/>
  <c r="BM47" i="71"/>
  <c r="BE47" i="71"/>
  <c r="CL47" i="71"/>
  <c r="BD47" i="71"/>
  <c r="CK47" i="71"/>
  <c r="BC47" i="71"/>
  <c r="CB47" i="71"/>
  <c r="CA47" i="71"/>
  <c r="BT47" i="71"/>
  <c r="BK47" i="71"/>
  <c r="CE103" i="71"/>
  <c r="BW103" i="71"/>
  <c r="BO103" i="71"/>
  <c r="BG103" i="71"/>
  <c r="CD103" i="71"/>
  <c r="BV103" i="71"/>
  <c r="BN103" i="71"/>
  <c r="BF103" i="71"/>
  <c r="CL103" i="71"/>
  <c r="CC103" i="71"/>
  <c r="BU103" i="71"/>
  <c r="BM103" i="71"/>
  <c r="BE103" i="71"/>
  <c r="CK103" i="71"/>
  <c r="CB103" i="71"/>
  <c r="BT103" i="71"/>
  <c r="BL103" i="71"/>
  <c r="CJ103" i="71"/>
  <c r="CG103" i="71"/>
  <c r="CI103" i="71"/>
  <c r="BQ103" i="71"/>
  <c r="BB103" i="71"/>
  <c r="CH103" i="71"/>
  <c r="BP103" i="71"/>
  <c r="CA103" i="71"/>
  <c r="BK103" i="71"/>
  <c r="BZ103" i="71"/>
  <c r="BJ103" i="71"/>
  <c r="BY103" i="71"/>
  <c r="BI103" i="71"/>
  <c r="BX103" i="71"/>
  <c r="BH103" i="71"/>
  <c r="BS103" i="71"/>
  <c r="BR103" i="71"/>
  <c r="BD103" i="71"/>
  <c r="BC103" i="71"/>
  <c r="CL143" i="71"/>
  <c r="CC143" i="71"/>
  <c r="BU143" i="71"/>
  <c r="BM143" i="71"/>
  <c r="BE143" i="71"/>
  <c r="CJ143" i="71"/>
  <c r="CA143" i="71"/>
  <c r="BS143" i="71"/>
  <c r="BK143" i="71"/>
  <c r="BC143" i="71"/>
  <c r="CI143" i="71"/>
  <c r="BZ143" i="71"/>
  <c r="BR143" i="71"/>
  <c r="BJ143" i="71"/>
  <c r="BB143" i="71"/>
  <c r="CH143" i="71"/>
  <c r="BY143" i="71"/>
  <c r="BQ143" i="71"/>
  <c r="BI143" i="71"/>
  <c r="CG143" i="71"/>
  <c r="BX143" i="71"/>
  <c r="BP143" i="71"/>
  <c r="BH143" i="71"/>
  <c r="CK143" i="71"/>
  <c r="BN143" i="71"/>
  <c r="CE143" i="71"/>
  <c r="BL143" i="71"/>
  <c r="CD143" i="71"/>
  <c r="BG143" i="71"/>
  <c r="CB143" i="71"/>
  <c r="BF143" i="71"/>
  <c r="BV143" i="71"/>
  <c r="BT143" i="71"/>
  <c r="BW143" i="71"/>
  <c r="BO143" i="71"/>
  <c r="BD143" i="71"/>
  <c r="CH191" i="71"/>
  <c r="BY191" i="71"/>
  <c r="BQ191" i="71"/>
  <c r="BI191" i="71"/>
  <c r="CG191" i="71"/>
  <c r="BX191" i="71"/>
  <c r="BP191" i="71"/>
  <c r="BH191" i="71"/>
  <c r="CE191" i="71"/>
  <c r="BW191" i="71"/>
  <c r="BO191" i="71"/>
  <c r="BG191" i="71"/>
  <c r="CD191" i="71"/>
  <c r="BV191" i="71"/>
  <c r="BN191" i="71"/>
  <c r="BF191" i="71"/>
  <c r="CL191" i="71"/>
  <c r="CC191" i="71"/>
  <c r="BU191" i="71"/>
  <c r="BM191" i="71"/>
  <c r="BE191" i="71"/>
  <c r="CK191" i="71"/>
  <c r="CB191" i="71"/>
  <c r="BT191" i="71"/>
  <c r="BL191" i="71"/>
  <c r="BD191" i="71"/>
  <c r="BS191" i="71"/>
  <c r="BR191" i="71"/>
  <c r="BK191" i="71"/>
  <c r="BJ191" i="71"/>
  <c r="CJ191" i="71"/>
  <c r="BC191" i="71"/>
  <c r="CI191" i="71"/>
  <c r="BB191" i="71"/>
  <c r="CA191" i="71"/>
  <c r="BZ191" i="71"/>
  <c r="BN7" i="71"/>
  <c r="CA8" i="71"/>
  <c r="BI39" i="71"/>
  <c r="CJ40" i="71"/>
  <c r="CA40" i="71"/>
  <c r="BS40" i="71"/>
  <c r="BK40" i="71"/>
  <c r="BC40" i="71"/>
  <c r="CI40" i="71"/>
  <c r="BZ40" i="71"/>
  <c r="BR40" i="71"/>
  <c r="BJ40" i="71"/>
  <c r="BB40" i="71"/>
  <c r="CH40" i="71"/>
  <c r="BY40" i="71"/>
  <c r="BQ40" i="71"/>
  <c r="BI40" i="71"/>
  <c r="CG40" i="71"/>
  <c r="BX40" i="71"/>
  <c r="BP40" i="71"/>
  <c r="BH40" i="71"/>
  <c r="CE40" i="71"/>
  <c r="BW40" i="71"/>
  <c r="BO40" i="71"/>
  <c r="BG40" i="71"/>
  <c r="CL40" i="71"/>
  <c r="CB40" i="71"/>
  <c r="BT40" i="71"/>
  <c r="BL40" i="71"/>
  <c r="BD40" i="71"/>
  <c r="CD88" i="71"/>
  <c r="BV88" i="71"/>
  <c r="BN88" i="71"/>
  <c r="BF88" i="71"/>
  <c r="CL88" i="71"/>
  <c r="CC88" i="71"/>
  <c r="BU88" i="71"/>
  <c r="BM88" i="71"/>
  <c r="BE88" i="71"/>
  <c r="CK88" i="71"/>
  <c r="CB88" i="71"/>
  <c r="BT88" i="71"/>
  <c r="BL88" i="71"/>
  <c r="BD88" i="71"/>
  <c r="CJ88" i="71"/>
  <c r="CA88" i="71"/>
  <c r="BS88" i="71"/>
  <c r="BK88" i="71"/>
  <c r="BC88" i="71"/>
  <c r="CI88" i="71"/>
  <c r="BZ88" i="71"/>
  <c r="BR88" i="71"/>
  <c r="BJ88" i="71"/>
  <c r="BB88" i="71"/>
  <c r="CH88" i="71"/>
  <c r="BY88" i="71"/>
  <c r="BQ88" i="71"/>
  <c r="BI88" i="71"/>
  <c r="BH88" i="71"/>
  <c r="BG88" i="71"/>
  <c r="CG88" i="71"/>
  <c r="CE88" i="71"/>
  <c r="BX88" i="71"/>
  <c r="BW88" i="71"/>
  <c r="BP88" i="71"/>
  <c r="BO88" i="71"/>
  <c r="CH136" i="71"/>
  <c r="BY136" i="71"/>
  <c r="BQ136" i="71"/>
  <c r="BI136" i="71"/>
  <c r="CE136" i="71"/>
  <c r="BW136" i="71"/>
  <c r="BO136" i="71"/>
  <c r="BG136" i="71"/>
  <c r="CD136" i="71"/>
  <c r="BV136" i="71"/>
  <c r="BN136" i="71"/>
  <c r="BF136" i="71"/>
  <c r="CL136" i="71"/>
  <c r="CC136" i="71"/>
  <c r="BU136" i="71"/>
  <c r="BM136" i="71"/>
  <c r="BE136" i="71"/>
  <c r="CK136" i="71"/>
  <c r="CB136" i="71"/>
  <c r="BT136" i="71"/>
  <c r="BL136" i="71"/>
  <c r="BD136" i="71"/>
  <c r="CG136" i="71"/>
  <c r="BJ136" i="71"/>
  <c r="CA136" i="71"/>
  <c r="BH136" i="71"/>
  <c r="BZ136" i="71"/>
  <c r="BC136" i="71"/>
  <c r="BX136" i="71"/>
  <c r="BB136" i="71"/>
  <c r="BR136" i="71"/>
  <c r="CJ136" i="71"/>
  <c r="BP136" i="71"/>
  <c r="CI136" i="71"/>
  <c r="BS136" i="71"/>
  <c r="BK136" i="71"/>
  <c r="CD184" i="71"/>
  <c r="BV184" i="71"/>
  <c r="BN184" i="71"/>
  <c r="BF184" i="71"/>
  <c r="CL184" i="71"/>
  <c r="CC184" i="71"/>
  <c r="BU184" i="71"/>
  <c r="BM184" i="71"/>
  <c r="BE184" i="71"/>
  <c r="CK184" i="71"/>
  <c r="CB184" i="71"/>
  <c r="BT184" i="71"/>
  <c r="BL184" i="71"/>
  <c r="BD184" i="71"/>
  <c r="CJ184" i="71"/>
  <c r="CA184" i="71"/>
  <c r="BS184" i="71"/>
  <c r="BK184" i="71"/>
  <c r="BC184" i="71"/>
  <c r="CI184" i="71"/>
  <c r="BZ184" i="71"/>
  <c r="BR184" i="71"/>
  <c r="BJ184" i="71"/>
  <c r="BB184" i="71"/>
  <c r="CH184" i="71"/>
  <c r="BY184" i="71"/>
  <c r="BQ184" i="71"/>
  <c r="BI184" i="71"/>
  <c r="BX184" i="71"/>
  <c r="BW184" i="71"/>
  <c r="BP184" i="71"/>
  <c r="BO184" i="71"/>
  <c r="BH184" i="71"/>
  <c r="BG184" i="71"/>
  <c r="CG184" i="71"/>
  <c r="CE184" i="71"/>
  <c r="CE7" i="71"/>
  <c r="CB8" i="71"/>
  <c r="CH9" i="71"/>
  <c r="CB15" i="71"/>
  <c r="BJ39" i="71"/>
  <c r="CE20" i="71"/>
  <c r="BW20" i="71"/>
  <c r="BO20" i="71"/>
  <c r="BG20" i="71"/>
  <c r="CD20" i="71"/>
  <c r="BV20" i="71"/>
  <c r="BN20" i="71"/>
  <c r="BF20" i="71"/>
  <c r="CL20" i="71"/>
  <c r="CC20" i="71"/>
  <c r="BU20" i="71"/>
  <c r="BM20" i="71"/>
  <c r="BE20" i="71"/>
  <c r="CK20" i="71"/>
  <c r="CB20" i="71"/>
  <c r="BT20" i="71"/>
  <c r="BL20" i="71"/>
  <c r="BD20" i="71"/>
  <c r="CJ20" i="71"/>
  <c r="CA20" i="71"/>
  <c r="BS20" i="71"/>
  <c r="BK20" i="71"/>
  <c r="BC20" i="71"/>
  <c r="CG20" i="71"/>
  <c r="BX20" i="71"/>
  <c r="BP20" i="71"/>
  <c r="BH20" i="71"/>
  <c r="CL28" i="71"/>
  <c r="CB28" i="71"/>
  <c r="BT28" i="71"/>
  <c r="BL28" i="71"/>
  <c r="BD28" i="71"/>
  <c r="CK28" i="71"/>
  <c r="CA28" i="71"/>
  <c r="BS28" i="71"/>
  <c r="BK28" i="71"/>
  <c r="BC28" i="71"/>
  <c r="CI28" i="71"/>
  <c r="BZ28" i="71"/>
  <c r="BR28" i="71"/>
  <c r="BJ28" i="71"/>
  <c r="BB28" i="71"/>
  <c r="CH28" i="71"/>
  <c r="BY28" i="71"/>
  <c r="BQ28" i="71"/>
  <c r="BI28" i="71"/>
  <c r="CG28" i="71"/>
  <c r="BX28" i="71"/>
  <c r="BP28" i="71"/>
  <c r="BH28" i="71"/>
  <c r="CC28" i="71"/>
  <c r="BU28" i="71"/>
  <c r="BM28" i="71"/>
  <c r="BE28" i="71"/>
  <c r="CI36" i="71"/>
  <c r="BZ36" i="71"/>
  <c r="BR36" i="71"/>
  <c r="BJ36" i="71"/>
  <c r="BB36" i="71"/>
  <c r="CH36" i="71"/>
  <c r="BY36" i="71"/>
  <c r="BQ36" i="71"/>
  <c r="BI36" i="71"/>
  <c r="CG36" i="71"/>
  <c r="BX36" i="71"/>
  <c r="BP36" i="71"/>
  <c r="BH36" i="71"/>
  <c r="CE36" i="71"/>
  <c r="BW36" i="71"/>
  <c r="BO36" i="71"/>
  <c r="BG36" i="71"/>
  <c r="CD36" i="71"/>
  <c r="BV36" i="71"/>
  <c r="BN36" i="71"/>
  <c r="BF36" i="71"/>
  <c r="CJ36" i="71"/>
  <c r="CA36" i="71"/>
  <c r="BS36" i="71"/>
  <c r="BK36" i="71"/>
  <c r="BC36" i="71"/>
  <c r="CL44" i="71"/>
  <c r="CB44" i="71"/>
  <c r="BT44" i="71"/>
  <c r="BL44" i="71"/>
  <c r="BD44" i="71"/>
  <c r="CJ44" i="71"/>
  <c r="CA44" i="71"/>
  <c r="BS44" i="71"/>
  <c r="BK44" i="71"/>
  <c r="CI44" i="71"/>
  <c r="BZ44" i="71"/>
  <c r="BR44" i="71"/>
  <c r="BJ44" i="71"/>
  <c r="CH44" i="71"/>
  <c r="BY44" i="71"/>
  <c r="BQ44" i="71"/>
  <c r="BI44" i="71"/>
  <c r="CG44" i="71"/>
  <c r="BX44" i="71"/>
  <c r="BP44" i="71"/>
  <c r="BH44" i="71"/>
  <c r="CE44" i="71"/>
  <c r="BW44" i="71"/>
  <c r="BO44" i="71"/>
  <c r="BG44" i="71"/>
  <c r="BN44" i="71"/>
  <c r="BM44" i="71"/>
  <c r="BF44" i="71"/>
  <c r="BE44" i="71"/>
  <c r="CD44" i="71"/>
  <c r="BC44" i="71"/>
  <c r="BU44" i="71"/>
  <c r="CJ52" i="71"/>
  <c r="CA52" i="71"/>
  <c r="BS52" i="71"/>
  <c r="BK52" i="71"/>
  <c r="BC52" i="71"/>
  <c r="CI52" i="71"/>
  <c r="BZ52" i="71"/>
  <c r="BR52" i="71"/>
  <c r="BJ52" i="71"/>
  <c r="BB52" i="71"/>
  <c r="CH52" i="71"/>
  <c r="BY52" i="71"/>
  <c r="BQ52" i="71"/>
  <c r="BI52" i="71"/>
  <c r="CG52" i="71"/>
  <c r="BX52" i="71"/>
  <c r="BP52" i="71"/>
  <c r="BH52" i="71"/>
  <c r="CE52" i="71"/>
  <c r="BW52" i="71"/>
  <c r="BO52" i="71"/>
  <c r="BG52" i="71"/>
  <c r="CD52" i="71"/>
  <c r="BV52" i="71"/>
  <c r="BN52" i="71"/>
  <c r="BF52" i="71"/>
  <c r="BU52" i="71"/>
  <c r="BT52" i="71"/>
  <c r="BM52" i="71"/>
  <c r="BL52" i="71"/>
  <c r="BE52" i="71"/>
  <c r="CB52" i="71"/>
  <c r="CH60" i="71"/>
  <c r="BY60" i="71"/>
  <c r="BQ60" i="71"/>
  <c r="BI60" i="71"/>
  <c r="CG60" i="71"/>
  <c r="BX60" i="71"/>
  <c r="BP60" i="71"/>
  <c r="BH60" i="71"/>
  <c r="CE60" i="71"/>
  <c r="BW60" i="71"/>
  <c r="BO60" i="71"/>
  <c r="BG60" i="71"/>
  <c r="CD60" i="71"/>
  <c r="BV60" i="71"/>
  <c r="BN60" i="71"/>
  <c r="BF60" i="71"/>
  <c r="CL60" i="71"/>
  <c r="CC60" i="71"/>
  <c r="BU60" i="71"/>
  <c r="BM60" i="71"/>
  <c r="BE60" i="71"/>
  <c r="CK60" i="71"/>
  <c r="CB60" i="71"/>
  <c r="BT60" i="71"/>
  <c r="BL60" i="71"/>
  <c r="BD60" i="71"/>
  <c r="CA60" i="71"/>
  <c r="BZ60" i="71"/>
  <c r="BS60" i="71"/>
  <c r="BR60" i="71"/>
  <c r="BK60" i="71"/>
  <c r="CI60" i="71"/>
  <c r="BB60" i="71"/>
  <c r="CL68" i="71"/>
  <c r="CC68" i="71"/>
  <c r="BU68" i="71"/>
  <c r="BM68" i="71"/>
  <c r="BE68" i="71"/>
  <c r="CK68" i="71"/>
  <c r="CB68" i="71"/>
  <c r="BT68" i="71"/>
  <c r="BL68" i="71"/>
  <c r="BD68" i="71"/>
  <c r="CJ68" i="71"/>
  <c r="CA68" i="71"/>
  <c r="BS68" i="71"/>
  <c r="BK68" i="71"/>
  <c r="BC68" i="71"/>
  <c r="CI68" i="71"/>
  <c r="BZ68" i="71"/>
  <c r="BR68" i="71"/>
  <c r="BJ68" i="71"/>
  <c r="BB68" i="71"/>
  <c r="CH68" i="71"/>
  <c r="BY68" i="71"/>
  <c r="BQ68" i="71"/>
  <c r="BI68" i="71"/>
  <c r="CG68" i="71"/>
  <c r="BX68" i="71"/>
  <c r="BP68" i="71"/>
  <c r="BH68" i="71"/>
  <c r="CE68" i="71"/>
  <c r="CD68" i="71"/>
  <c r="BW68" i="71"/>
  <c r="BV68" i="71"/>
  <c r="BO68" i="71"/>
  <c r="BF68" i="71"/>
  <c r="CL76" i="71"/>
  <c r="CB76" i="71"/>
  <c r="BT76" i="71"/>
  <c r="BL76" i="71"/>
  <c r="BD76" i="71"/>
  <c r="CK76" i="71"/>
  <c r="CA76" i="71"/>
  <c r="BS76" i="71"/>
  <c r="BK76" i="71"/>
  <c r="BC76" i="71"/>
  <c r="CI76" i="71"/>
  <c r="BZ76" i="71"/>
  <c r="BR76" i="71"/>
  <c r="BJ76" i="71"/>
  <c r="BB76" i="71"/>
  <c r="CH76" i="71"/>
  <c r="BY76" i="71"/>
  <c r="BQ76" i="71"/>
  <c r="BI76" i="71"/>
  <c r="CG76" i="71"/>
  <c r="BX76" i="71"/>
  <c r="BP76" i="71"/>
  <c r="CE76" i="71"/>
  <c r="BW76" i="71"/>
  <c r="BO76" i="71"/>
  <c r="BG76" i="71"/>
  <c r="BV76" i="71"/>
  <c r="BU76" i="71"/>
  <c r="BN76" i="71"/>
  <c r="BM76" i="71"/>
  <c r="BH76" i="71"/>
  <c r="BF76" i="71"/>
  <c r="CD76" i="71"/>
  <c r="CD84" i="71"/>
  <c r="BV84" i="71"/>
  <c r="BN84" i="71"/>
  <c r="BF84" i="71"/>
  <c r="CL84" i="71"/>
  <c r="CC84" i="71"/>
  <c r="BU84" i="71"/>
  <c r="BM84" i="71"/>
  <c r="BE84" i="71"/>
  <c r="CK84" i="71"/>
  <c r="CB84" i="71"/>
  <c r="BT84" i="71"/>
  <c r="BL84" i="71"/>
  <c r="BD84" i="71"/>
  <c r="CJ84" i="71"/>
  <c r="CA84" i="71"/>
  <c r="BS84" i="71"/>
  <c r="BK84" i="71"/>
  <c r="BC84" i="71"/>
  <c r="CI84" i="71"/>
  <c r="BZ84" i="71"/>
  <c r="BR84" i="71"/>
  <c r="BJ84" i="71"/>
  <c r="BB84" i="71"/>
  <c r="CH84" i="71"/>
  <c r="BY84" i="71"/>
  <c r="BQ84" i="71"/>
  <c r="BI84" i="71"/>
  <c r="BX84" i="71"/>
  <c r="BW84" i="71"/>
  <c r="BP84" i="71"/>
  <c r="BO84" i="71"/>
  <c r="BH84" i="71"/>
  <c r="BG84" i="71"/>
  <c r="CG84" i="71"/>
  <c r="CE84" i="71"/>
  <c r="CD92" i="71"/>
  <c r="BV92" i="71"/>
  <c r="BN92" i="71"/>
  <c r="BF92" i="71"/>
  <c r="CL92" i="71"/>
  <c r="CC92" i="71"/>
  <c r="BU92" i="71"/>
  <c r="BM92" i="71"/>
  <c r="BE92" i="71"/>
  <c r="CK92" i="71"/>
  <c r="CB92" i="71"/>
  <c r="BT92" i="71"/>
  <c r="BL92" i="71"/>
  <c r="BD92" i="71"/>
  <c r="CJ92" i="71"/>
  <c r="CA92" i="71"/>
  <c r="BS92" i="71"/>
  <c r="BK92" i="71"/>
  <c r="BC92" i="71"/>
  <c r="CI92" i="71"/>
  <c r="BZ92" i="71"/>
  <c r="BR92" i="71"/>
  <c r="BJ92" i="71"/>
  <c r="BB92" i="71"/>
  <c r="CH92" i="71"/>
  <c r="BY92" i="71"/>
  <c r="BQ92" i="71"/>
  <c r="BI92" i="71"/>
  <c r="BX92" i="71"/>
  <c r="BW92" i="71"/>
  <c r="BP92" i="71"/>
  <c r="BO92" i="71"/>
  <c r="BH92" i="71"/>
  <c r="BG92" i="71"/>
  <c r="CG92" i="71"/>
  <c r="CE92" i="71"/>
  <c r="CD100" i="71"/>
  <c r="BV100" i="71"/>
  <c r="BN100" i="71"/>
  <c r="BF100" i="71"/>
  <c r="CL100" i="71"/>
  <c r="CC100" i="71"/>
  <c r="BU100" i="71"/>
  <c r="BM100" i="71"/>
  <c r="BE100" i="71"/>
  <c r="CK100" i="71"/>
  <c r="CB100" i="71"/>
  <c r="BT100" i="71"/>
  <c r="BL100" i="71"/>
  <c r="BD100" i="71"/>
  <c r="CJ100" i="71"/>
  <c r="CA100" i="71"/>
  <c r="BS100" i="71"/>
  <c r="BK100" i="71"/>
  <c r="BC100" i="71"/>
  <c r="CI100" i="71"/>
  <c r="BZ100" i="71"/>
  <c r="BR100" i="71"/>
  <c r="BJ100" i="71"/>
  <c r="BB100" i="71"/>
  <c r="CH100" i="71"/>
  <c r="BY100" i="71"/>
  <c r="BQ100" i="71"/>
  <c r="BI100" i="71"/>
  <c r="BX100" i="71"/>
  <c r="BW100" i="71"/>
  <c r="BP100" i="71"/>
  <c r="BO100" i="71"/>
  <c r="BH100" i="71"/>
  <c r="BG100" i="71"/>
  <c r="CE100" i="71"/>
  <c r="CJ108" i="71"/>
  <c r="CA108" i="71"/>
  <c r="BS108" i="71"/>
  <c r="BK108" i="71"/>
  <c r="BC108" i="71"/>
  <c r="CI108" i="71"/>
  <c r="BZ108" i="71"/>
  <c r="BR108" i="71"/>
  <c r="BJ108" i="71"/>
  <c r="BB108" i="71"/>
  <c r="CH108" i="71"/>
  <c r="BY108" i="71"/>
  <c r="BQ108" i="71"/>
  <c r="BI108" i="71"/>
  <c r="CG108" i="71"/>
  <c r="BX108" i="71"/>
  <c r="BP108" i="71"/>
  <c r="BH108" i="71"/>
  <c r="CE108" i="71"/>
  <c r="BW108" i="71"/>
  <c r="BO108" i="71"/>
  <c r="BG108" i="71"/>
  <c r="CK108" i="71"/>
  <c r="CB108" i="71"/>
  <c r="BT108" i="71"/>
  <c r="BL108" i="71"/>
  <c r="BD108" i="71"/>
  <c r="BN108" i="71"/>
  <c r="BM108" i="71"/>
  <c r="BF108" i="71"/>
  <c r="CL108" i="71"/>
  <c r="BE108" i="71"/>
  <c r="CD108" i="71"/>
  <c r="CC108" i="71"/>
  <c r="BU108" i="71"/>
  <c r="CK116" i="71"/>
  <c r="CB116" i="71"/>
  <c r="BT116" i="71"/>
  <c r="BL116" i="71"/>
  <c r="BD116" i="71"/>
  <c r="CJ116" i="71"/>
  <c r="CA116" i="71"/>
  <c r="BS116" i="71"/>
  <c r="BK116" i="71"/>
  <c r="BC116" i="71"/>
  <c r="CI116" i="71"/>
  <c r="BZ116" i="71"/>
  <c r="BR116" i="71"/>
  <c r="BJ116" i="71"/>
  <c r="BB116" i="71"/>
  <c r="CH116" i="71"/>
  <c r="BY116" i="71"/>
  <c r="BQ116" i="71"/>
  <c r="BI116" i="71"/>
  <c r="CG116" i="71"/>
  <c r="BP116" i="71"/>
  <c r="CE116" i="71"/>
  <c r="BO116" i="71"/>
  <c r="CD116" i="71"/>
  <c r="BN116" i="71"/>
  <c r="CC116" i="71"/>
  <c r="BM116" i="71"/>
  <c r="BX116" i="71"/>
  <c r="BH116" i="71"/>
  <c r="CL116" i="71"/>
  <c r="BU116" i="71"/>
  <c r="BE116" i="71"/>
  <c r="BG116" i="71"/>
  <c r="BF116" i="71"/>
  <c r="BW116" i="71"/>
  <c r="BV116" i="71"/>
  <c r="CK124" i="71"/>
  <c r="CB124" i="71"/>
  <c r="BT124" i="71"/>
  <c r="BL124" i="71"/>
  <c r="BD124" i="71"/>
  <c r="CJ124" i="71"/>
  <c r="CA124" i="71"/>
  <c r="BS124" i="71"/>
  <c r="BK124" i="71"/>
  <c r="BC124" i="71"/>
  <c r="CI124" i="71"/>
  <c r="BZ124" i="71"/>
  <c r="BR124" i="71"/>
  <c r="BJ124" i="71"/>
  <c r="BB124" i="71"/>
  <c r="CH124" i="71"/>
  <c r="BY124" i="71"/>
  <c r="BQ124" i="71"/>
  <c r="BI124" i="71"/>
  <c r="CE124" i="71"/>
  <c r="BW124" i="71"/>
  <c r="BO124" i="71"/>
  <c r="BG124" i="71"/>
  <c r="CC124" i="71"/>
  <c r="BF124" i="71"/>
  <c r="BX124" i="71"/>
  <c r="BE124" i="71"/>
  <c r="BV124" i="71"/>
  <c r="BU124" i="71"/>
  <c r="BP124" i="71"/>
  <c r="CD124" i="71"/>
  <c r="BH124" i="71"/>
  <c r="CL124" i="71"/>
  <c r="CG124" i="71"/>
  <c r="BN124" i="71"/>
  <c r="BM124" i="71"/>
  <c r="CH132" i="71"/>
  <c r="BY132" i="71"/>
  <c r="BQ132" i="71"/>
  <c r="BI132" i="71"/>
  <c r="CE132" i="71"/>
  <c r="BW132" i="71"/>
  <c r="BO132" i="71"/>
  <c r="BG132" i="71"/>
  <c r="CD132" i="71"/>
  <c r="BV132" i="71"/>
  <c r="BN132" i="71"/>
  <c r="BF132" i="71"/>
  <c r="CL132" i="71"/>
  <c r="CC132" i="71"/>
  <c r="BU132" i="71"/>
  <c r="BM132" i="71"/>
  <c r="BE132" i="71"/>
  <c r="CK132" i="71"/>
  <c r="CB132" i="71"/>
  <c r="BT132" i="71"/>
  <c r="BL132" i="71"/>
  <c r="BD132" i="71"/>
  <c r="BZ132" i="71"/>
  <c r="BC132" i="71"/>
  <c r="BX132" i="71"/>
  <c r="BB132" i="71"/>
  <c r="BS132" i="71"/>
  <c r="BR132" i="71"/>
  <c r="CI132" i="71"/>
  <c r="BK132" i="71"/>
  <c r="CG132" i="71"/>
  <c r="BJ132" i="71"/>
  <c r="BP132" i="71"/>
  <c r="BH132" i="71"/>
  <c r="CA132" i="71"/>
  <c r="CJ132" i="71"/>
  <c r="CH140" i="71"/>
  <c r="BY140" i="71"/>
  <c r="BQ140" i="71"/>
  <c r="BI140" i="71"/>
  <c r="CE140" i="71"/>
  <c r="BW140" i="71"/>
  <c r="BO140" i="71"/>
  <c r="BG140" i="71"/>
  <c r="CD140" i="71"/>
  <c r="BV140" i="71"/>
  <c r="BN140" i="71"/>
  <c r="BF140" i="71"/>
  <c r="CL140" i="71"/>
  <c r="CC140" i="71"/>
  <c r="BU140" i="71"/>
  <c r="BM140" i="71"/>
  <c r="BE140" i="71"/>
  <c r="CK140" i="71"/>
  <c r="CB140" i="71"/>
  <c r="BT140" i="71"/>
  <c r="BL140" i="71"/>
  <c r="BD140" i="71"/>
  <c r="CJ140" i="71"/>
  <c r="BP140" i="71"/>
  <c r="CI140" i="71"/>
  <c r="BK140" i="71"/>
  <c r="CG140" i="71"/>
  <c r="BJ140" i="71"/>
  <c r="CA140" i="71"/>
  <c r="BH140" i="71"/>
  <c r="BX140" i="71"/>
  <c r="BB140" i="71"/>
  <c r="BS140" i="71"/>
  <c r="BZ140" i="71"/>
  <c r="BR140" i="71"/>
  <c r="BC140" i="71"/>
  <c r="CL148" i="71"/>
  <c r="CC148" i="71"/>
  <c r="BU148" i="71"/>
  <c r="BM148" i="71"/>
  <c r="BE148" i="71"/>
  <c r="CK148" i="71"/>
  <c r="CB148" i="71"/>
  <c r="BT148" i="71"/>
  <c r="BL148" i="71"/>
  <c r="BD148" i="71"/>
  <c r="CJ148" i="71"/>
  <c r="CA148" i="71"/>
  <c r="BS148" i="71"/>
  <c r="BK148" i="71"/>
  <c r="BC148" i="71"/>
  <c r="CI148" i="71"/>
  <c r="BZ148" i="71"/>
  <c r="BR148" i="71"/>
  <c r="BJ148" i="71"/>
  <c r="BB148" i="71"/>
  <c r="CH148" i="71"/>
  <c r="BY148" i="71"/>
  <c r="BQ148" i="71"/>
  <c r="BI148" i="71"/>
  <c r="CD148" i="71"/>
  <c r="BV148" i="71"/>
  <c r="BN148" i="71"/>
  <c r="BF148" i="71"/>
  <c r="BH148" i="71"/>
  <c r="CG148" i="71"/>
  <c r="CE148" i="71"/>
  <c r="BX148" i="71"/>
  <c r="BW148" i="71"/>
  <c r="BP148" i="71"/>
  <c r="BO148" i="71"/>
  <c r="BG148" i="71"/>
  <c r="CL156" i="71"/>
  <c r="CC156" i="71"/>
  <c r="BU156" i="71"/>
  <c r="BM156" i="71"/>
  <c r="BE156" i="71"/>
  <c r="CK156" i="71"/>
  <c r="CB156" i="71"/>
  <c r="BT156" i="71"/>
  <c r="BL156" i="71"/>
  <c r="BD156" i="71"/>
  <c r="CJ156" i="71"/>
  <c r="CA156" i="71"/>
  <c r="BS156" i="71"/>
  <c r="BK156" i="71"/>
  <c r="BC156" i="71"/>
  <c r="CI156" i="71"/>
  <c r="BZ156" i="71"/>
  <c r="BR156" i="71"/>
  <c r="BJ156" i="71"/>
  <c r="BB156" i="71"/>
  <c r="CH156" i="71"/>
  <c r="BY156" i="71"/>
  <c r="BQ156" i="71"/>
  <c r="BI156" i="71"/>
  <c r="CD156" i="71"/>
  <c r="BV156" i="71"/>
  <c r="BN156" i="71"/>
  <c r="BF156" i="71"/>
  <c r="BH156" i="71"/>
  <c r="CG156" i="71"/>
  <c r="CE156" i="71"/>
  <c r="BX156" i="71"/>
  <c r="BW156" i="71"/>
  <c r="BG156" i="71"/>
  <c r="BP156" i="71"/>
  <c r="BO156" i="71"/>
  <c r="CH164" i="71"/>
  <c r="BY164" i="71"/>
  <c r="BQ164" i="71"/>
  <c r="BI164" i="71"/>
  <c r="CG164" i="71"/>
  <c r="BX164" i="71"/>
  <c r="BP164" i="71"/>
  <c r="BH164" i="71"/>
  <c r="CE164" i="71"/>
  <c r="BW164" i="71"/>
  <c r="BO164" i="71"/>
  <c r="BG164" i="71"/>
  <c r="CD164" i="71"/>
  <c r="BV164" i="71"/>
  <c r="BN164" i="71"/>
  <c r="BF164" i="71"/>
  <c r="CL164" i="71"/>
  <c r="CC164" i="71"/>
  <c r="BU164" i="71"/>
  <c r="BM164" i="71"/>
  <c r="BE164" i="71"/>
  <c r="CK164" i="71"/>
  <c r="CB164" i="71"/>
  <c r="BT164" i="71"/>
  <c r="BL164" i="71"/>
  <c r="BD164" i="71"/>
  <c r="CA164" i="71"/>
  <c r="BZ164" i="71"/>
  <c r="BS164" i="71"/>
  <c r="BR164" i="71"/>
  <c r="BK164" i="71"/>
  <c r="CI164" i="71"/>
  <c r="BB164" i="71"/>
  <c r="CJ164" i="71"/>
  <c r="BJ164" i="71"/>
  <c r="BC164" i="71"/>
  <c r="CD172" i="71"/>
  <c r="BV172" i="71"/>
  <c r="BN172" i="71"/>
  <c r="BF172" i="71"/>
  <c r="CK172" i="71"/>
  <c r="CB172" i="71"/>
  <c r="BT172" i="71"/>
  <c r="BL172" i="71"/>
  <c r="CJ172" i="71"/>
  <c r="CA172" i="71"/>
  <c r="BS172" i="71"/>
  <c r="BK172" i="71"/>
  <c r="CI172" i="71"/>
  <c r="BZ172" i="71"/>
  <c r="BR172" i="71"/>
  <c r="BJ172" i="71"/>
  <c r="CE172" i="71"/>
  <c r="BO172" i="71"/>
  <c r="BB172" i="71"/>
  <c r="CC172" i="71"/>
  <c r="BM172" i="71"/>
  <c r="BY172" i="71"/>
  <c r="BI172" i="71"/>
  <c r="BX172" i="71"/>
  <c r="BH172" i="71"/>
  <c r="BW172" i="71"/>
  <c r="BG172" i="71"/>
  <c r="CL172" i="71"/>
  <c r="BU172" i="71"/>
  <c r="BE172" i="71"/>
  <c r="CH172" i="71"/>
  <c r="CG172" i="71"/>
  <c r="BQ172" i="71"/>
  <c r="BC172" i="71"/>
  <c r="BP172" i="71"/>
  <c r="BD172" i="71"/>
  <c r="CD180" i="71"/>
  <c r="BV180" i="71"/>
  <c r="BN180" i="71"/>
  <c r="BF180" i="71"/>
  <c r="CL180" i="71"/>
  <c r="CC180" i="71"/>
  <c r="BU180" i="71"/>
  <c r="BM180" i="71"/>
  <c r="BE180" i="71"/>
  <c r="CK180" i="71"/>
  <c r="CB180" i="71"/>
  <c r="BT180" i="71"/>
  <c r="BL180" i="71"/>
  <c r="BD180" i="71"/>
  <c r="CJ180" i="71"/>
  <c r="CA180" i="71"/>
  <c r="BS180" i="71"/>
  <c r="BK180" i="71"/>
  <c r="BC180" i="71"/>
  <c r="CI180" i="71"/>
  <c r="BZ180" i="71"/>
  <c r="BR180" i="71"/>
  <c r="BJ180" i="71"/>
  <c r="BB180" i="71"/>
  <c r="CH180" i="71"/>
  <c r="BY180" i="71"/>
  <c r="BQ180" i="71"/>
  <c r="BI180" i="71"/>
  <c r="BH180" i="71"/>
  <c r="BG180" i="71"/>
  <c r="CG180" i="71"/>
  <c r="CE180" i="71"/>
  <c r="BX180" i="71"/>
  <c r="BW180" i="71"/>
  <c r="BO180" i="71"/>
  <c r="BP180" i="71"/>
  <c r="CL188" i="71"/>
  <c r="CC188" i="71"/>
  <c r="BU188" i="71"/>
  <c r="BM188" i="71"/>
  <c r="BE188" i="71"/>
  <c r="CK188" i="71"/>
  <c r="CB188" i="71"/>
  <c r="BT188" i="71"/>
  <c r="BL188" i="71"/>
  <c r="BD188" i="71"/>
  <c r="CJ188" i="71"/>
  <c r="CA188" i="71"/>
  <c r="BS188" i="71"/>
  <c r="BK188" i="71"/>
  <c r="BC188" i="71"/>
  <c r="CI188" i="71"/>
  <c r="BZ188" i="71"/>
  <c r="BR188" i="71"/>
  <c r="BJ188" i="71"/>
  <c r="BB188" i="71"/>
  <c r="CH188" i="71"/>
  <c r="BY188" i="71"/>
  <c r="BQ188" i="71"/>
  <c r="BI188" i="71"/>
  <c r="CG188" i="71"/>
  <c r="BX188" i="71"/>
  <c r="BP188" i="71"/>
  <c r="BH188" i="71"/>
  <c r="CE188" i="71"/>
  <c r="CD188" i="71"/>
  <c r="BW188" i="71"/>
  <c r="BV188" i="71"/>
  <c r="BO188" i="71"/>
  <c r="BN188" i="71"/>
  <c r="BG188" i="71"/>
  <c r="BF188" i="71"/>
  <c r="CL196" i="71"/>
  <c r="CC196" i="71"/>
  <c r="BU196" i="71"/>
  <c r="BM196" i="71"/>
  <c r="BE196" i="71"/>
  <c r="CK196" i="71"/>
  <c r="CB196" i="71"/>
  <c r="BT196" i="71"/>
  <c r="BL196" i="71"/>
  <c r="BD196" i="71"/>
  <c r="CJ196" i="71"/>
  <c r="CA196" i="71"/>
  <c r="BS196" i="71"/>
  <c r="BK196" i="71"/>
  <c r="BC196" i="71"/>
  <c r="CI196" i="71"/>
  <c r="BZ196" i="71"/>
  <c r="BR196" i="71"/>
  <c r="BJ196" i="71"/>
  <c r="BB196" i="71"/>
  <c r="CH196" i="71"/>
  <c r="BY196" i="71"/>
  <c r="BQ196" i="71"/>
  <c r="BI196" i="71"/>
  <c r="CG196" i="71"/>
  <c r="BX196" i="71"/>
  <c r="BP196" i="71"/>
  <c r="BH196" i="71"/>
  <c r="CE196" i="71"/>
  <c r="CD196" i="71"/>
  <c r="BW196" i="71"/>
  <c r="BV196" i="71"/>
  <c r="BO196" i="71"/>
  <c r="BN196" i="71"/>
  <c r="BG196" i="71"/>
  <c r="BF196" i="71"/>
  <c r="CL304" i="71"/>
  <c r="CC304" i="71"/>
  <c r="BU304" i="71"/>
  <c r="BM304" i="71"/>
  <c r="BE304" i="71"/>
  <c r="CK304" i="71"/>
  <c r="CB304" i="71"/>
  <c r="BT304" i="71"/>
  <c r="BL304" i="71"/>
  <c r="BD304" i="71"/>
  <c r="CJ304" i="71"/>
  <c r="CA304" i="71"/>
  <c r="BS304" i="71"/>
  <c r="BK304" i="71"/>
  <c r="BC304" i="71"/>
  <c r="CI304" i="71"/>
  <c r="BZ304" i="71"/>
  <c r="BR304" i="71"/>
  <c r="BJ304" i="71"/>
  <c r="BB304" i="71"/>
  <c r="CH304" i="71"/>
  <c r="BY304" i="71"/>
  <c r="BQ304" i="71"/>
  <c r="BI304" i="71"/>
  <c r="CG304" i="71"/>
  <c r="BX304" i="71"/>
  <c r="BP304" i="71"/>
  <c r="BH304" i="71"/>
  <c r="CE304" i="71"/>
  <c r="CD304" i="71"/>
  <c r="BW304" i="71"/>
  <c r="BV304" i="71"/>
  <c r="BO304" i="71"/>
  <c r="BN304" i="71"/>
  <c r="BG304" i="71"/>
  <c r="BF304" i="71"/>
  <c r="BG6" i="71"/>
  <c r="BO6" i="71"/>
  <c r="BW6" i="71"/>
  <c r="CE6" i="71"/>
  <c r="BC7" i="71"/>
  <c r="BK7" i="71"/>
  <c r="BS7" i="71"/>
  <c r="CA7" i="71"/>
  <c r="CK7" i="71"/>
  <c r="BH8" i="71"/>
  <c r="BP8" i="71"/>
  <c r="BX8" i="71"/>
  <c r="CG8" i="71"/>
  <c r="BE9" i="71"/>
  <c r="BM9" i="71"/>
  <c r="BU9" i="71"/>
  <c r="CC9" i="71"/>
  <c r="BB10" i="71"/>
  <c r="BJ10" i="71"/>
  <c r="BR10" i="71"/>
  <c r="BZ10" i="71"/>
  <c r="CI10" i="71"/>
  <c r="BG11" i="71"/>
  <c r="BO11" i="71"/>
  <c r="BW11" i="71"/>
  <c r="CE11" i="71"/>
  <c r="BD12" i="71"/>
  <c r="BL12" i="71"/>
  <c r="BT12" i="71"/>
  <c r="CB12" i="71"/>
  <c r="CK12" i="71"/>
  <c r="BH13" i="71"/>
  <c r="BP13" i="71"/>
  <c r="BX13" i="71"/>
  <c r="CG13" i="71"/>
  <c r="BE14" i="71"/>
  <c r="BM14" i="71"/>
  <c r="BU14" i="71"/>
  <c r="CC14" i="71"/>
  <c r="CL14" i="71"/>
  <c r="BL15" i="71"/>
  <c r="BH16" i="71"/>
  <c r="BD17" i="71"/>
  <c r="CL17" i="71"/>
  <c r="CH18" i="71"/>
  <c r="CC19" i="71"/>
  <c r="BZ20" i="71"/>
  <c r="BS22" i="71"/>
  <c r="BO23" i="71"/>
  <c r="BL24" i="71"/>
  <c r="BI25" i="71"/>
  <c r="BF26" i="71"/>
  <c r="BB27" i="71"/>
  <c r="CI27" i="71"/>
  <c r="CE28" i="71"/>
  <c r="CB29" i="71"/>
  <c r="BY30" i="71"/>
  <c r="BR32" i="71"/>
  <c r="BN33" i="71"/>
  <c r="BK34" i="71"/>
  <c r="BH35" i="71"/>
  <c r="BE36" i="71"/>
  <c r="CL36" i="71"/>
  <c r="CD38" i="71"/>
  <c r="BZ39" i="71"/>
  <c r="BV40" i="71"/>
  <c r="BS41" i="71"/>
  <c r="BP42" i="71"/>
  <c r="BM43" i="71"/>
  <c r="CC44" i="71"/>
  <c r="BP48" i="71"/>
  <c r="BD52" i="71"/>
  <c r="BZ55" i="71"/>
  <c r="BN59" i="71"/>
  <c r="BU66" i="71"/>
  <c r="BG70" i="71"/>
  <c r="BU74" i="71"/>
  <c r="BS87" i="71"/>
  <c r="CI31" i="71"/>
  <c r="BZ31" i="71"/>
  <c r="BR31" i="71"/>
  <c r="BJ31" i="71"/>
  <c r="BB31" i="71"/>
  <c r="CH31" i="71"/>
  <c r="BY31" i="71"/>
  <c r="BQ31" i="71"/>
  <c r="BI31" i="71"/>
  <c r="CG31" i="71"/>
  <c r="BX31" i="71"/>
  <c r="BP31" i="71"/>
  <c r="BH31" i="71"/>
  <c r="CE31" i="71"/>
  <c r="BW31" i="71"/>
  <c r="BO31" i="71"/>
  <c r="BG31" i="71"/>
  <c r="CD31" i="71"/>
  <c r="BV31" i="71"/>
  <c r="BN31" i="71"/>
  <c r="BF31" i="71"/>
  <c r="CK31" i="71"/>
  <c r="CA31" i="71"/>
  <c r="BS31" i="71"/>
  <c r="BK31" i="71"/>
  <c r="BC31" i="71"/>
  <c r="CI95" i="71"/>
  <c r="BZ95" i="71"/>
  <c r="BR95" i="71"/>
  <c r="BJ95" i="71"/>
  <c r="BB95" i="71"/>
  <c r="CH95" i="71"/>
  <c r="BY95" i="71"/>
  <c r="BQ95" i="71"/>
  <c r="BI95" i="71"/>
  <c r="CG95" i="71"/>
  <c r="BX95" i="71"/>
  <c r="BP95" i="71"/>
  <c r="BH95" i="71"/>
  <c r="CE95" i="71"/>
  <c r="BW95" i="71"/>
  <c r="BO95" i="71"/>
  <c r="BG95" i="71"/>
  <c r="CD95" i="71"/>
  <c r="BV95" i="71"/>
  <c r="BN95" i="71"/>
  <c r="BF95" i="71"/>
  <c r="CL95" i="71"/>
  <c r="CC95" i="71"/>
  <c r="BU95" i="71"/>
  <c r="BM95" i="71"/>
  <c r="BE95" i="71"/>
  <c r="BL95" i="71"/>
  <c r="BK95" i="71"/>
  <c r="CK95" i="71"/>
  <c r="BD95" i="71"/>
  <c r="CJ95" i="71"/>
  <c r="BC95" i="71"/>
  <c r="CB95" i="71"/>
  <c r="CA95" i="71"/>
  <c r="BT95" i="71"/>
  <c r="BS95" i="71"/>
  <c r="CH151" i="71"/>
  <c r="BY151" i="71"/>
  <c r="BQ151" i="71"/>
  <c r="BI151" i="71"/>
  <c r="CG151" i="71"/>
  <c r="BX151" i="71"/>
  <c r="BP151" i="71"/>
  <c r="BH151" i="71"/>
  <c r="CE151" i="71"/>
  <c r="BW151" i="71"/>
  <c r="BO151" i="71"/>
  <c r="BG151" i="71"/>
  <c r="CD151" i="71"/>
  <c r="BV151" i="71"/>
  <c r="BN151" i="71"/>
  <c r="BF151" i="71"/>
  <c r="CL151" i="71"/>
  <c r="CC151" i="71"/>
  <c r="BU151" i="71"/>
  <c r="BM151" i="71"/>
  <c r="BE151" i="71"/>
  <c r="CI151" i="71"/>
  <c r="BZ151" i="71"/>
  <c r="BR151" i="71"/>
  <c r="BJ151" i="71"/>
  <c r="BB151" i="71"/>
  <c r="CB151" i="71"/>
  <c r="BT151" i="71"/>
  <c r="BS151" i="71"/>
  <c r="BL151" i="71"/>
  <c r="BK151" i="71"/>
  <c r="BD151" i="71"/>
  <c r="BC151" i="71"/>
  <c r="CK151" i="71"/>
  <c r="CJ151" i="71"/>
  <c r="CA151" i="71"/>
  <c r="BD15" i="71"/>
  <c r="CD56" i="71"/>
  <c r="BV56" i="71"/>
  <c r="BN56" i="71"/>
  <c r="BF56" i="71"/>
  <c r="CC56" i="71"/>
  <c r="BU56" i="71"/>
  <c r="BM56" i="71"/>
  <c r="BE56" i="71"/>
  <c r="CL56" i="71"/>
  <c r="CB56" i="71"/>
  <c r="BT56" i="71"/>
  <c r="BL56" i="71"/>
  <c r="BD56" i="71"/>
  <c r="CK56" i="71"/>
  <c r="CA56" i="71"/>
  <c r="BK56" i="71"/>
  <c r="BC56" i="71"/>
  <c r="CI56" i="71"/>
  <c r="BZ56" i="71"/>
  <c r="BR56" i="71"/>
  <c r="BJ56" i="71"/>
  <c r="BB56" i="71"/>
  <c r="CH56" i="71"/>
  <c r="BY56" i="71"/>
  <c r="BQ56" i="71"/>
  <c r="BI56" i="71"/>
  <c r="BH56" i="71"/>
  <c r="BG56" i="71"/>
  <c r="CG56" i="71"/>
  <c r="CE56" i="71"/>
  <c r="BX56" i="71"/>
  <c r="BO56" i="71"/>
  <c r="CJ104" i="71"/>
  <c r="CA104" i="71"/>
  <c r="BS104" i="71"/>
  <c r="BK104" i="71"/>
  <c r="BC104" i="71"/>
  <c r="CI104" i="71"/>
  <c r="BZ104" i="71"/>
  <c r="BR104" i="71"/>
  <c r="BJ104" i="71"/>
  <c r="BB104" i="71"/>
  <c r="CH104" i="71"/>
  <c r="BY104" i="71"/>
  <c r="BQ104" i="71"/>
  <c r="BI104" i="71"/>
  <c r="CG104" i="71"/>
  <c r="BX104" i="71"/>
  <c r="BP104" i="71"/>
  <c r="BH104" i="71"/>
  <c r="CE104" i="71"/>
  <c r="BW104" i="71"/>
  <c r="BO104" i="71"/>
  <c r="BG104" i="71"/>
  <c r="CK104" i="71"/>
  <c r="CB104" i="71"/>
  <c r="BT104" i="71"/>
  <c r="BL104" i="71"/>
  <c r="BD104" i="71"/>
  <c r="CD104" i="71"/>
  <c r="CC104" i="71"/>
  <c r="BV104" i="71"/>
  <c r="BU104" i="71"/>
  <c r="BN104" i="71"/>
  <c r="BM104" i="71"/>
  <c r="BF104" i="71"/>
  <c r="BE104" i="71"/>
  <c r="CL104" i="71"/>
  <c r="CH160" i="71"/>
  <c r="BY160" i="71"/>
  <c r="BQ160" i="71"/>
  <c r="BI160" i="71"/>
  <c r="CG160" i="71"/>
  <c r="BX160" i="71"/>
  <c r="BP160" i="71"/>
  <c r="BH160" i="71"/>
  <c r="CE160" i="71"/>
  <c r="BW160" i="71"/>
  <c r="BO160" i="71"/>
  <c r="BG160" i="71"/>
  <c r="CD160" i="71"/>
  <c r="BV160" i="71"/>
  <c r="BN160" i="71"/>
  <c r="BF160" i="71"/>
  <c r="CL160" i="71"/>
  <c r="CC160" i="71"/>
  <c r="BU160" i="71"/>
  <c r="BM160" i="71"/>
  <c r="BE160" i="71"/>
  <c r="CK160" i="71"/>
  <c r="CB160" i="71"/>
  <c r="BT160" i="71"/>
  <c r="BL160" i="71"/>
  <c r="BD160" i="71"/>
  <c r="BK160" i="71"/>
  <c r="BJ160" i="71"/>
  <c r="CJ160" i="71"/>
  <c r="BC160" i="71"/>
  <c r="CI160" i="71"/>
  <c r="BB160" i="71"/>
  <c r="CA160" i="71"/>
  <c r="BR160" i="71"/>
  <c r="BZ160" i="71"/>
  <c r="BS160" i="71"/>
  <c r="BT8" i="71"/>
  <c r="CB64" i="71"/>
  <c r="CJ21" i="71"/>
  <c r="CA21" i="71"/>
  <c r="BS21" i="71"/>
  <c r="BK21" i="71"/>
  <c r="BC21" i="71"/>
  <c r="CI21" i="71"/>
  <c r="BZ21" i="71"/>
  <c r="BR21" i="71"/>
  <c r="BJ21" i="71"/>
  <c r="BB21" i="71"/>
  <c r="CH21" i="71"/>
  <c r="BY21" i="71"/>
  <c r="BQ21" i="71"/>
  <c r="BI21" i="71"/>
  <c r="CG21" i="71"/>
  <c r="BX21" i="71"/>
  <c r="BP21" i="71"/>
  <c r="BH21" i="71"/>
  <c r="CE21" i="71"/>
  <c r="BW21" i="71"/>
  <c r="BO21" i="71"/>
  <c r="BG21" i="71"/>
  <c r="CK21" i="71"/>
  <c r="CB21" i="71"/>
  <c r="BT21" i="71"/>
  <c r="BL21" i="71"/>
  <c r="BD21" i="71"/>
  <c r="CD37" i="71"/>
  <c r="BV37" i="71"/>
  <c r="BN37" i="71"/>
  <c r="BF37" i="71"/>
  <c r="CC37" i="71"/>
  <c r="BU37" i="71"/>
  <c r="BM37" i="71"/>
  <c r="BE37" i="71"/>
  <c r="CL37" i="71"/>
  <c r="CB37" i="71"/>
  <c r="BT37" i="71"/>
  <c r="BL37" i="71"/>
  <c r="BD37" i="71"/>
  <c r="CJ37" i="71"/>
  <c r="CA37" i="71"/>
  <c r="BS37" i="71"/>
  <c r="BK37" i="71"/>
  <c r="BC37" i="71"/>
  <c r="CI37" i="71"/>
  <c r="BZ37" i="71"/>
  <c r="BR37" i="71"/>
  <c r="BJ37" i="71"/>
  <c r="BB37" i="71"/>
  <c r="CE37" i="71"/>
  <c r="BW37" i="71"/>
  <c r="BO37" i="71"/>
  <c r="BG37" i="71"/>
  <c r="CH45" i="71"/>
  <c r="BY45" i="71"/>
  <c r="BQ45" i="71"/>
  <c r="BI45" i="71"/>
  <c r="CG45" i="71"/>
  <c r="BX45" i="71"/>
  <c r="BP45" i="71"/>
  <c r="BH45" i="71"/>
  <c r="CE45" i="71"/>
  <c r="BW45" i="71"/>
  <c r="BO45" i="71"/>
  <c r="BG45" i="71"/>
  <c r="CD45" i="71"/>
  <c r="BV45" i="71"/>
  <c r="BN45" i="71"/>
  <c r="BF45" i="71"/>
  <c r="CC45" i="71"/>
  <c r="BU45" i="71"/>
  <c r="BM45" i="71"/>
  <c r="BE45" i="71"/>
  <c r="CL45" i="71"/>
  <c r="CB45" i="71"/>
  <c r="BT45" i="71"/>
  <c r="BL45" i="71"/>
  <c r="BD45" i="71"/>
  <c r="BK45" i="71"/>
  <c r="BJ45" i="71"/>
  <c r="CK45" i="71"/>
  <c r="BC45" i="71"/>
  <c r="CI45" i="71"/>
  <c r="BB45" i="71"/>
  <c r="CA45" i="71"/>
  <c r="BR45" i="71"/>
  <c r="CG53" i="71"/>
  <c r="BX53" i="71"/>
  <c r="BP53" i="71"/>
  <c r="BH53" i="71"/>
  <c r="CE53" i="71"/>
  <c r="BW53" i="71"/>
  <c r="BO53" i="71"/>
  <c r="BG53" i="71"/>
  <c r="CD53" i="71"/>
  <c r="BV53" i="71"/>
  <c r="BN53" i="71"/>
  <c r="BF53" i="71"/>
  <c r="CC53" i="71"/>
  <c r="BU53" i="71"/>
  <c r="BM53" i="71"/>
  <c r="BE53" i="71"/>
  <c r="CL53" i="71"/>
  <c r="CB53" i="71"/>
  <c r="BT53" i="71"/>
  <c r="BL53" i="71"/>
  <c r="BD53" i="71"/>
  <c r="CK53" i="71"/>
  <c r="CA53" i="71"/>
  <c r="BS53" i="71"/>
  <c r="BK53" i="71"/>
  <c r="BC53" i="71"/>
  <c r="BR53" i="71"/>
  <c r="BQ53" i="71"/>
  <c r="BJ53" i="71"/>
  <c r="BI53" i="71"/>
  <c r="CI53" i="71"/>
  <c r="BB53" i="71"/>
  <c r="BY53" i="71"/>
  <c r="CC61" i="71"/>
  <c r="BU61" i="71"/>
  <c r="BM61" i="71"/>
  <c r="BE61" i="71"/>
  <c r="CK61" i="71"/>
  <c r="CB61" i="71"/>
  <c r="BT61" i="71"/>
  <c r="BL61" i="71"/>
  <c r="BD61" i="71"/>
  <c r="CJ61" i="71"/>
  <c r="CA61" i="71"/>
  <c r="BS61" i="71"/>
  <c r="BK61" i="71"/>
  <c r="BC61" i="71"/>
  <c r="CI61" i="71"/>
  <c r="BZ61" i="71"/>
  <c r="BR61" i="71"/>
  <c r="BJ61" i="71"/>
  <c r="BB61" i="71"/>
  <c r="CH61" i="71"/>
  <c r="BY61" i="71"/>
  <c r="BQ61" i="71"/>
  <c r="BI61" i="71"/>
  <c r="CG61" i="71"/>
  <c r="BX61" i="71"/>
  <c r="BP61" i="71"/>
  <c r="BH61" i="71"/>
  <c r="BW61" i="71"/>
  <c r="BV61" i="71"/>
  <c r="BO61" i="71"/>
  <c r="BN61" i="71"/>
  <c r="BG61" i="71"/>
  <c r="CD61" i="71"/>
  <c r="CH69" i="71"/>
  <c r="BY69" i="71"/>
  <c r="BQ69" i="71"/>
  <c r="BI69" i="71"/>
  <c r="CG69" i="71"/>
  <c r="BX69" i="71"/>
  <c r="BP69" i="71"/>
  <c r="BH69" i="71"/>
  <c r="CE69" i="71"/>
  <c r="BW69" i="71"/>
  <c r="BO69" i="71"/>
  <c r="BG69" i="71"/>
  <c r="CD69" i="71"/>
  <c r="BV69" i="71"/>
  <c r="BN69" i="71"/>
  <c r="BF69" i="71"/>
  <c r="CC69" i="71"/>
  <c r="BU69" i="71"/>
  <c r="BM69" i="71"/>
  <c r="BE69" i="71"/>
  <c r="CL69" i="71"/>
  <c r="CB69" i="71"/>
  <c r="BT69" i="71"/>
  <c r="BL69" i="71"/>
  <c r="BD69" i="71"/>
  <c r="CA69" i="71"/>
  <c r="BZ69" i="71"/>
  <c r="BS69" i="71"/>
  <c r="BR69" i="71"/>
  <c r="BK69" i="71"/>
  <c r="CI69" i="71"/>
  <c r="BB69" i="71"/>
  <c r="CH77" i="71"/>
  <c r="BY77" i="71"/>
  <c r="BQ77" i="71"/>
  <c r="BI77" i="71"/>
  <c r="CG77" i="71"/>
  <c r="BX77" i="71"/>
  <c r="BP77" i="71"/>
  <c r="BH77" i="71"/>
  <c r="CE77" i="71"/>
  <c r="BW77" i="71"/>
  <c r="BO77" i="71"/>
  <c r="BG77" i="71"/>
  <c r="CD77" i="71"/>
  <c r="BV77" i="71"/>
  <c r="BN77" i="71"/>
  <c r="BF77" i="71"/>
  <c r="CC77" i="71"/>
  <c r="BU77" i="71"/>
  <c r="BM77" i="71"/>
  <c r="BE77" i="71"/>
  <c r="CL77" i="71"/>
  <c r="CB77" i="71"/>
  <c r="BT77" i="71"/>
  <c r="BL77" i="71"/>
  <c r="BD77" i="71"/>
  <c r="BS77" i="71"/>
  <c r="BR77" i="71"/>
  <c r="BK77" i="71"/>
  <c r="BJ77" i="71"/>
  <c r="CK77" i="71"/>
  <c r="BC77" i="71"/>
  <c r="CI77" i="71"/>
  <c r="BB77" i="71"/>
  <c r="CA77" i="71"/>
  <c r="BZ77" i="71"/>
  <c r="CI85" i="71"/>
  <c r="BZ85" i="71"/>
  <c r="BR85" i="71"/>
  <c r="BJ85" i="71"/>
  <c r="BB85" i="71"/>
  <c r="CH85" i="71"/>
  <c r="BY85" i="71"/>
  <c r="BQ85" i="71"/>
  <c r="BI85" i="71"/>
  <c r="CG85" i="71"/>
  <c r="BX85" i="71"/>
  <c r="BP85" i="71"/>
  <c r="BH85" i="71"/>
  <c r="CE85" i="71"/>
  <c r="BW85" i="71"/>
  <c r="BO85" i="71"/>
  <c r="BG85" i="71"/>
  <c r="CD85" i="71"/>
  <c r="BV85" i="71"/>
  <c r="BN85" i="71"/>
  <c r="BF85" i="71"/>
  <c r="CL85" i="71"/>
  <c r="CC85" i="71"/>
  <c r="BU85" i="71"/>
  <c r="BM85" i="71"/>
  <c r="BE85" i="71"/>
  <c r="BT85" i="71"/>
  <c r="BS85" i="71"/>
  <c r="BL85" i="71"/>
  <c r="BK85" i="71"/>
  <c r="CK85" i="71"/>
  <c r="BD85" i="71"/>
  <c r="CJ85" i="71"/>
  <c r="BC85" i="71"/>
  <c r="CB85" i="71"/>
  <c r="CA85" i="71"/>
  <c r="CI93" i="71"/>
  <c r="BZ93" i="71"/>
  <c r="BR93" i="71"/>
  <c r="BJ93" i="71"/>
  <c r="BB93" i="71"/>
  <c r="CH93" i="71"/>
  <c r="BY93" i="71"/>
  <c r="BQ93" i="71"/>
  <c r="BI93" i="71"/>
  <c r="CG93" i="71"/>
  <c r="BX93" i="71"/>
  <c r="BP93" i="71"/>
  <c r="BH93" i="71"/>
  <c r="CE93" i="71"/>
  <c r="BW93" i="71"/>
  <c r="BO93" i="71"/>
  <c r="BG93" i="71"/>
  <c r="CD93" i="71"/>
  <c r="BV93" i="71"/>
  <c r="BN93" i="71"/>
  <c r="BF93" i="71"/>
  <c r="CL93" i="71"/>
  <c r="CC93" i="71"/>
  <c r="BU93" i="71"/>
  <c r="BM93" i="71"/>
  <c r="BE93" i="71"/>
  <c r="BT93" i="71"/>
  <c r="BS93" i="71"/>
  <c r="BL93" i="71"/>
  <c r="BK93" i="71"/>
  <c r="CK93" i="71"/>
  <c r="BD93" i="71"/>
  <c r="CJ93" i="71"/>
  <c r="BC93" i="71"/>
  <c r="CA93" i="71"/>
  <c r="CI101" i="71"/>
  <c r="BZ101" i="71"/>
  <c r="BR101" i="71"/>
  <c r="BJ101" i="71"/>
  <c r="BB101" i="71"/>
  <c r="CH101" i="71"/>
  <c r="BY101" i="71"/>
  <c r="BQ101" i="71"/>
  <c r="BI101" i="71"/>
  <c r="CG101" i="71"/>
  <c r="BX101" i="71"/>
  <c r="BP101" i="71"/>
  <c r="BH101" i="71"/>
  <c r="CE101" i="71"/>
  <c r="BW101" i="71"/>
  <c r="BO101" i="71"/>
  <c r="BG101" i="71"/>
  <c r="CD101" i="71"/>
  <c r="BV101" i="71"/>
  <c r="BN101" i="71"/>
  <c r="BF101" i="71"/>
  <c r="CL101" i="71"/>
  <c r="CC101" i="71"/>
  <c r="BU101" i="71"/>
  <c r="BM101" i="71"/>
  <c r="BE101" i="71"/>
  <c r="BT101" i="71"/>
  <c r="BS101" i="71"/>
  <c r="BL101" i="71"/>
  <c r="BK101" i="71"/>
  <c r="CK101" i="71"/>
  <c r="BD101" i="71"/>
  <c r="CJ101" i="71"/>
  <c r="BC101" i="71"/>
  <c r="CB101" i="71"/>
  <c r="CE109" i="71"/>
  <c r="BW109" i="71"/>
  <c r="BO109" i="71"/>
  <c r="BG109" i="71"/>
  <c r="CD109" i="71"/>
  <c r="BV109" i="71"/>
  <c r="BN109" i="71"/>
  <c r="BF109" i="71"/>
  <c r="CL109" i="71"/>
  <c r="CC109" i="71"/>
  <c r="BU109" i="71"/>
  <c r="BM109" i="71"/>
  <c r="BE109" i="71"/>
  <c r="CK109" i="71"/>
  <c r="CB109" i="71"/>
  <c r="BT109" i="71"/>
  <c r="BL109" i="71"/>
  <c r="BD109" i="71"/>
  <c r="CJ109" i="71"/>
  <c r="CA109" i="71"/>
  <c r="BS109" i="71"/>
  <c r="BK109" i="71"/>
  <c r="BC109" i="71"/>
  <c r="CG109" i="71"/>
  <c r="BX109" i="71"/>
  <c r="BP109" i="71"/>
  <c r="BH109" i="71"/>
  <c r="BJ109" i="71"/>
  <c r="BI109" i="71"/>
  <c r="CI109" i="71"/>
  <c r="BB109" i="71"/>
  <c r="CH109" i="71"/>
  <c r="BZ109" i="71"/>
  <c r="BY109" i="71"/>
  <c r="BR109" i="71"/>
  <c r="BQ109" i="71"/>
  <c r="CG117" i="71"/>
  <c r="BX117" i="71"/>
  <c r="BP117" i="71"/>
  <c r="BH117" i="71"/>
  <c r="CE117" i="71"/>
  <c r="BW117" i="71"/>
  <c r="BO117" i="71"/>
  <c r="BG117" i="71"/>
  <c r="CD117" i="71"/>
  <c r="BV117" i="71"/>
  <c r="BN117" i="71"/>
  <c r="BF117" i="71"/>
  <c r="CL117" i="71"/>
  <c r="CC117" i="71"/>
  <c r="BU117" i="71"/>
  <c r="BM117" i="71"/>
  <c r="BE117" i="71"/>
  <c r="CB117" i="71"/>
  <c r="BL117" i="71"/>
  <c r="CA117" i="71"/>
  <c r="BK117" i="71"/>
  <c r="BZ117" i="71"/>
  <c r="BJ117" i="71"/>
  <c r="BY117" i="71"/>
  <c r="BI117" i="71"/>
  <c r="CK117" i="71"/>
  <c r="BT117" i="71"/>
  <c r="BD117" i="71"/>
  <c r="CH117" i="71"/>
  <c r="BQ117" i="71"/>
  <c r="CJ117" i="71"/>
  <c r="CI117" i="71"/>
  <c r="BS117" i="71"/>
  <c r="BR117" i="71"/>
  <c r="BC117" i="71"/>
  <c r="BB117" i="71"/>
  <c r="CG125" i="71"/>
  <c r="BX125" i="71"/>
  <c r="BP125" i="71"/>
  <c r="BH125" i="71"/>
  <c r="CE125" i="71"/>
  <c r="BW125" i="71"/>
  <c r="BO125" i="71"/>
  <c r="BG125" i="71"/>
  <c r="CD125" i="71"/>
  <c r="BV125" i="71"/>
  <c r="BN125" i="71"/>
  <c r="BF125" i="71"/>
  <c r="CL125" i="71"/>
  <c r="CC125" i="71"/>
  <c r="BU125" i="71"/>
  <c r="BM125" i="71"/>
  <c r="BE125" i="71"/>
  <c r="CJ125" i="71"/>
  <c r="CA125" i="71"/>
  <c r="BS125" i="71"/>
  <c r="BK125" i="71"/>
  <c r="BC125" i="71"/>
  <c r="CI125" i="71"/>
  <c r="BL125" i="71"/>
  <c r="CH125" i="71"/>
  <c r="BJ125" i="71"/>
  <c r="CB125" i="71"/>
  <c r="BI125" i="71"/>
  <c r="BZ125" i="71"/>
  <c r="BD125" i="71"/>
  <c r="BY125" i="71"/>
  <c r="BB125" i="71"/>
  <c r="CK125" i="71"/>
  <c r="BQ125" i="71"/>
  <c r="BT125" i="71"/>
  <c r="BR125" i="71"/>
  <c r="CL133" i="71"/>
  <c r="CC133" i="71"/>
  <c r="BU133" i="71"/>
  <c r="BM133" i="71"/>
  <c r="BE133" i="71"/>
  <c r="CJ133" i="71"/>
  <c r="CA133" i="71"/>
  <c r="BS133" i="71"/>
  <c r="BK133" i="71"/>
  <c r="BC133" i="71"/>
  <c r="CI133" i="71"/>
  <c r="BZ133" i="71"/>
  <c r="BR133" i="71"/>
  <c r="BJ133" i="71"/>
  <c r="BB133" i="71"/>
  <c r="CH133" i="71"/>
  <c r="BY133" i="71"/>
  <c r="BQ133" i="71"/>
  <c r="BI133" i="71"/>
  <c r="CG133" i="71"/>
  <c r="BX133" i="71"/>
  <c r="BP133" i="71"/>
  <c r="BH133" i="71"/>
  <c r="CE133" i="71"/>
  <c r="BL133" i="71"/>
  <c r="CD133" i="71"/>
  <c r="BG133" i="71"/>
  <c r="CB133" i="71"/>
  <c r="BF133" i="71"/>
  <c r="BW133" i="71"/>
  <c r="BD133" i="71"/>
  <c r="BT133" i="71"/>
  <c r="BO133" i="71"/>
  <c r="CK133" i="71"/>
  <c r="BV133" i="71"/>
  <c r="BN133" i="71"/>
  <c r="CL141" i="71"/>
  <c r="CC141" i="71"/>
  <c r="BU141" i="71"/>
  <c r="BM141" i="71"/>
  <c r="BE141" i="71"/>
  <c r="CJ141" i="71"/>
  <c r="CA141" i="71"/>
  <c r="BS141" i="71"/>
  <c r="BK141" i="71"/>
  <c r="BC141" i="71"/>
  <c r="CI141" i="71"/>
  <c r="BZ141" i="71"/>
  <c r="BR141" i="71"/>
  <c r="BJ141" i="71"/>
  <c r="BB141" i="71"/>
  <c r="CH141" i="71"/>
  <c r="BY141" i="71"/>
  <c r="BQ141" i="71"/>
  <c r="BI141" i="71"/>
  <c r="CG141" i="71"/>
  <c r="BX141" i="71"/>
  <c r="BP141" i="71"/>
  <c r="BH141" i="71"/>
  <c r="BV141" i="71"/>
  <c r="BT141" i="71"/>
  <c r="BO141" i="71"/>
  <c r="CK141" i="71"/>
  <c r="BN141" i="71"/>
  <c r="CD141" i="71"/>
  <c r="BG141" i="71"/>
  <c r="CB141" i="71"/>
  <c r="BF141" i="71"/>
  <c r="CE141" i="71"/>
  <c r="BW141" i="71"/>
  <c r="BL141" i="71"/>
  <c r="BD141" i="71"/>
  <c r="CH149" i="71"/>
  <c r="BY149" i="71"/>
  <c r="BQ149" i="71"/>
  <c r="BI149" i="71"/>
  <c r="CG149" i="71"/>
  <c r="BX149" i="71"/>
  <c r="BP149" i="71"/>
  <c r="BH149" i="71"/>
  <c r="CE149" i="71"/>
  <c r="BW149" i="71"/>
  <c r="BO149" i="71"/>
  <c r="BG149" i="71"/>
  <c r="CD149" i="71"/>
  <c r="BV149" i="71"/>
  <c r="BN149" i="71"/>
  <c r="BF149" i="71"/>
  <c r="CL149" i="71"/>
  <c r="CC149" i="71"/>
  <c r="BU149" i="71"/>
  <c r="BM149" i="71"/>
  <c r="BE149" i="71"/>
  <c r="CI149" i="71"/>
  <c r="BZ149" i="71"/>
  <c r="BR149" i="71"/>
  <c r="BJ149" i="71"/>
  <c r="BB149" i="71"/>
  <c r="CK149" i="71"/>
  <c r="BD149" i="71"/>
  <c r="CB149" i="71"/>
  <c r="CA149" i="71"/>
  <c r="BT149" i="71"/>
  <c r="BS149" i="71"/>
  <c r="BC149" i="71"/>
  <c r="CJ149" i="71"/>
  <c r="BL149" i="71"/>
  <c r="BK149" i="71"/>
  <c r="CH157" i="71"/>
  <c r="BY157" i="71"/>
  <c r="BQ157" i="71"/>
  <c r="BI157" i="71"/>
  <c r="CG157" i="71"/>
  <c r="BX157" i="71"/>
  <c r="BP157" i="71"/>
  <c r="BH157" i="71"/>
  <c r="CE157" i="71"/>
  <c r="BW157" i="71"/>
  <c r="BO157" i="71"/>
  <c r="BG157" i="71"/>
  <c r="CD157" i="71"/>
  <c r="BV157" i="71"/>
  <c r="BN157" i="71"/>
  <c r="BF157" i="71"/>
  <c r="CL157" i="71"/>
  <c r="CC157" i="71"/>
  <c r="BU157" i="71"/>
  <c r="BM157" i="71"/>
  <c r="BE157" i="71"/>
  <c r="CI157" i="71"/>
  <c r="BZ157" i="71"/>
  <c r="BR157" i="71"/>
  <c r="BJ157" i="71"/>
  <c r="BB157" i="71"/>
  <c r="CK157" i="71"/>
  <c r="BD157" i="71"/>
  <c r="CB157" i="71"/>
  <c r="CA157" i="71"/>
  <c r="BT157" i="71"/>
  <c r="BS157" i="71"/>
  <c r="CJ157" i="71"/>
  <c r="BL157" i="71"/>
  <c r="BC157" i="71"/>
  <c r="BK157" i="71"/>
  <c r="CL165" i="71"/>
  <c r="CC165" i="71"/>
  <c r="BU165" i="71"/>
  <c r="BM165" i="71"/>
  <c r="BE165" i="71"/>
  <c r="CK165" i="71"/>
  <c r="CB165" i="71"/>
  <c r="BT165" i="71"/>
  <c r="BL165" i="71"/>
  <c r="BD165" i="71"/>
  <c r="CJ165" i="71"/>
  <c r="CA165" i="71"/>
  <c r="BS165" i="71"/>
  <c r="BK165" i="71"/>
  <c r="BC165" i="71"/>
  <c r="CI165" i="71"/>
  <c r="BZ165" i="71"/>
  <c r="BR165" i="71"/>
  <c r="BJ165" i="71"/>
  <c r="BB165" i="71"/>
  <c r="CH165" i="71"/>
  <c r="BY165" i="71"/>
  <c r="BQ165" i="71"/>
  <c r="BI165" i="71"/>
  <c r="CG165" i="71"/>
  <c r="BX165" i="71"/>
  <c r="BP165" i="71"/>
  <c r="BH165" i="71"/>
  <c r="BW165" i="71"/>
  <c r="BV165" i="71"/>
  <c r="BO165" i="71"/>
  <c r="BN165" i="71"/>
  <c r="BG165" i="71"/>
  <c r="CD165" i="71"/>
  <c r="BF165" i="71"/>
  <c r="CE165" i="71"/>
  <c r="CI173" i="71"/>
  <c r="BZ173" i="71"/>
  <c r="BR173" i="71"/>
  <c r="BJ173" i="71"/>
  <c r="BB173" i="71"/>
  <c r="CH173" i="71"/>
  <c r="CG173" i="71"/>
  <c r="BX173" i="71"/>
  <c r="BP173" i="71"/>
  <c r="BH173" i="71"/>
  <c r="CE173" i="71"/>
  <c r="BW173" i="71"/>
  <c r="BO173" i="71"/>
  <c r="BG173" i="71"/>
  <c r="CD173" i="71"/>
  <c r="BV173" i="71"/>
  <c r="BN173" i="71"/>
  <c r="BF173" i="71"/>
  <c r="CA173" i="71"/>
  <c r="BK173" i="71"/>
  <c r="BY173" i="71"/>
  <c r="BI173" i="71"/>
  <c r="BU173" i="71"/>
  <c r="BE173" i="71"/>
  <c r="CL173" i="71"/>
  <c r="BT173" i="71"/>
  <c r="BD173" i="71"/>
  <c r="CK173" i="71"/>
  <c r="BS173" i="71"/>
  <c r="BC173" i="71"/>
  <c r="CJ173" i="71"/>
  <c r="BQ173" i="71"/>
  <c r="BM173" i="71"/>
  <c r="BL173" i="71"/>
  <c r="CB173" i="71"/>
  <c r="CC173" i="71"/>
  <c r="CI181" i="71"/>
  <c r="BZ181" i="71"/>
  <c r="BR181" i="71"/>
  <c r="BJ181" i="71"/>
  <c r="BB181" i="71"/>
  <c r="CH181" i="71"/>
  <c r="BY181" i="71"/>
  <c r="BQ181" i="71"/>
  <c r="BI181" i="71"/>
  <c r="CG181" i="71"/>
  <c r="BX181" i="71"/>
  <c r="BP181" i="71"/>
  <c r="BH181" i="71"/>
  <c r="CE181" i="71"/>
  <c r="BW181" i="71"/>
  <c r="BO181" i="71"/>
  <c r="BG181" i="71"/>
  <c r="CD181" i="71"/>
  <c r="BV181" i="71"/>
  <c r="BN181" i="71"/>
  <c r="BF181" i="71"/>
  <c r="CL181" i="71"/>
  <c r="CC181" i="71"/>
  <c r="BU181" i="71"/>
  <c r="BM181" i="71"/>
  <c r="BE181" i="71"/>
  <c r="CK181" i="71"/>
  <c r="BD181" i="71"/>
  <c r="CJ181" i="71"/>
  <c r="BC181" i="71"/>
  <c r="CB181" i="71"/>
  <c r="CA181" i="71"/>
  <c r="BT181" i="71"/>
  <c r="BS181" i="71"/>
  <c r="BL181" i="71"/>
  <c r="BK181" i="71"/>
  <c r="CH189" i="71"/>
  <c r="BY189" i="71"/>
  <c r="BQ189" i="71"/>
  <c r="BI189" i="71"/>
  <c r="CG189" i="71"/>
  <c r="BX189" i="71"/>
  <c r="BP189" i="71"/>
  <c r="BH189" i="71"/>
  <c r="CE189" i="71"/>
  <c r="BW189" i="71"/>
  <c r="BO189" i="71"/>
  <c r="BG189" i="71"/>
  <c r="CD189" i="71"/>
  <c r="BV189" i="71"/>
  <c r="BN189" i="71"/>
  <c r="BF189" i="71"/>
  <c r="CL189" i="71"/>
  <c r="CC189" i="71"/>
  <c r="BU189" i="71"/>
  <c r="BM189" i="71"/>
  <c r="BE189" i="71"/>
  <c r="CK189" i="71"/>
  <c r="CB189" i="71"/>
  <c r="BT189" i="71"/>
  <c r="BL189" i="71"/>
  <c r="BD189" i="71"/>
  <c r="CA189" i="71"/>
  <c r="BZ189" i="71"/>
  <c r="BS189" i="71"/>
  <c r="BR189" i="71"/>
  <c r="BK189" i="71"/>
  <c r="BJ189" i="71"/>
  <c r="CJ189" i="71"/>
  <c r="CI189" i="71"/>
  <c r="BC189" i="71"/>
  <c r="BB189" i="71"/>
  <c r="CH197" i="71"/>
  <c r="BY197" i="71"/>
  <c r="BQ197" i="71"/>
  <c r="BI197" i="71"/>
  <c r="CG197" i="71"/>
  <c r="BX197" i="71"/>
  <c r="BP197" i="71"/>
  <c r="BH197" i="71"/>
  <c r="CE197" i="71"/>
  <c r="BW197" i="71"/>
  <c r="BO197" i="71"/>
  <c r="BG197" i="71"/>
  <c r="CD197" i="71"/>
  <c r="BV197" i="71"/>
  <c r="BN197" i="71"/>
  <c r="BF197" i="71"/>
  <c r="CL197" i="71"/>
  <c r="CC197" i="71"/>
  <c r="BU197" i="71"/>
  <c r="BM197" i="71"/>
  <c r="BE197" i="71"/>
  <c r="CK197" i="71"/>
  <c r="CB197" i="71"/>
  <c r="BT197" i="71"/>
  <c r="BL197" i="71"/>
  <c r="BD197" i="71"/>
  <c r="CA197" i="71"/>
  <c r="BZ197" i="71"/>
  <c r="BS197" i="71"/>
  <c r="BR197" i="71"/>
  <c r="BK197" i="71"/>
  <c r="BJ197" i="71"/>
  <c r="BC197" i="71"/>
  <c r="BB197" i="71"/>
  <c r="CJ197" i="71"/>
  <c r="CI197" i="71"/>
  <c r="BH6" i="71"/>
  <c r="BP6" i="71"/>
  <c r="BX6" i="71"/>
  <c r="CG6" i="71"/>
  <c r="BD7" i="71"/>
  <c r="BL7" i="71"/>
  <c r="BT7" i="71"/>
  <c r="CB7" i="71"/>
  <c r="CL7" i="71"/>
  <c r="BI8" i="71"/>
  <c r="BQ8" i="71"/>
  <c r="BY8" i="71"/>
  <c r="CH8" i="71"/>
  <c r="BF9" i="71"/>
  <c r="BN9" i="71"/>
  <c r="BV9" i="71"/>
  <c r="CD9" i="71"/>
  <c r="BC10" i="71"/>
  <c r="BK10" i="71"/>
  <c r="BS10" i="71"/>
  <c r="CA10" i="71"/>
  <c r="CK10" i="71"/>
  <c r="BH11" i="71"/>
  <c r="BP11" i="71"/>
  <c r="BX11" i="71"/>
  <c r="CG11" i="71"/>
  <c r="BE12" i="71"/>
  <c r="BM12" i="71"/>
  <c r="BU12" i="71"/>
  <c r="CC12" i="71"/>
  <c r="CL12" i="71"/>
  <c r="BI13" i="71"/>
  <c r="BQ13" i="71"/>
  <c r="BY13" i="71"/>
  <c r="CH13" i="71"/>
  <c r="BF14" i="71"/>
  <c r="BN14" i="71"/>
  <c r="BV14" i="71"/>
  <c r="CD14" i="71"/>
  <c r="BB15" i="71"/>
  <c r="BO16" i="71"/>
  <c r="BK17" i="71"/>
  <c r="BH18" i="71"/>
  <c r="BD19" i="71"/>
  <c r="CL19" i="71"/>
  <c r="CH20" i="71"/>
  <c r="CC21" i="71"/>
  <c r="BV23" i="71"/>
  <c r="BS24" i="71"/>
  <c r="BP25" i="71"/>
  <c r="BM26" i="71"/>
  <c r="BI27" i="71"/>
  <c r="BF28" i="71"/>
  <c r="BC29" i="71"/>
  <c r="CB31" i="71"/>
  <c r="BU33" i="71"/>
  <c r="BR34" i="71"/>
  <c r="BO35" i="71"/>
  <c r="BL36" i="71"/>
  <c r="BH37" i="71"/>
  <c r="BE38" i="71"/>
  <c r="CH39" i="71"/>
  <c r="CC40" i="71"/>
  <c r="BZ41" i="71"/>
  <c r="BW42" i="71"/>
  <c r="BT43" i="71"/>
  <c r="BS45" i="71"/>
  <c r="BF49" i="71"/>
  <c r="CC52" i="71"/>
  <c r="BP56" i="71"/>
  <c r="BC60" i="71"/>
  <c r="BX63" i="71"/>
  <c r="BJ67" i="71"/>
  <c r="BE76" i="71"/>
  <c r="BH90" i="71"/>
  <c r="BV108" i="71"/>
  <c r="CH15" i="71"/>
  <c r="BY15" i="71"/>
  <c r="BQ15" i="71"/>
  <c r="BI15" i="71"/>
  <c r="CG15" i="71"/>
  <c r="BX15" i="71"/>
  <c r="BP15" i="71"/>
  <c r="CE15" i="71"/>
  <c r="BW15" i="71"/>
  <c r="BO15" i="71"/>
  <c r="BG15" i="71"/>
  <c r="CD15" i="71"/>
  <c r="BV15" i="71"/>
  <c r="BN15" i="71"/>
  <c r="CL15" i="71"/>
  <c r="CC15" i="71"/>
  <c r="BU15" i="71"/>
  <c r="BM15" i="71"/>
  <c r="CI15" i="71"/>
  <c r="BZ15" i="71"/>
  <c r="BR15" i="71"/>
  <c r="BJ15" i="71"/>
  <c r="CL71" i="71"/>
  <c r="CC71" i="71"/>
  <c r="BU71" i="71"/>
  <c r="BM71" i="71"/>
  <c r="BE71" i="71"/>
  <c r="CJ71" i="71"/>
  <c r="BZ71" i="71"/>
  <c r="BQ71" i="71"/>
  <c r="BH71" i="71"/>
  <c r="CI71" i="71"/>
  <c r="BY71" i="71"/>
  <c r="BP71" i="71"/>
  <c r="BG71" i="71"/>
  <c r="CH71" i="71"/>
  <c r="BX71" i="71"/>
  <c r="BO71" i="71"/>
  <c r="BF71" i="71"/>
  <c r="CG71" i="71"/>
  <c r="BW71" i="71"/>
  <c r="BN71" i="71"/>
  <c r="BD71" i="71"/>
  <c r="CE71" i="71"/>
  <c r="BV71" i="71"/>
  <c r="BL71" i="71"/>
  <c r="BC71" i="71"/>
  <c r="CD71" i="71"/>
  <c r="BT71" i="71"/>
  <c r="BK71" i="71"/>
  <c r="BB71" i="71"/>
  <c r="CB71" i="71"/>
  <c r="CA71" i="71"/>
  <c r="BS71" i="71"/>
  <c r="BR71" i="71"/>
  <c r="BJ71" i="71"/>
  <c r="CK71" i="71"/>
  <c r="CL135" i="71"/>
  <c r="CC135" i="71"/>
  <c r="BU135" i="71"/>
  <c r="BM135" i="71"/>
  <c r="BE135" i="71"/>
  <c r="CJ135" i="71"/>
  <c r="CA135" i="71"/>
  <c r="BS135" i="71"/>
  <c r="BK135" i="71"/>
  <c r="BC135" i="71"/>
  <c r="CI135" i="71"/>
  <c r="BZ135" i="71"/>
  <c r="BR135" i="71"/>
  <c r="BJ135" i="71"/>
  <c r="BB135" i="71"/>
  <c r="CH135" i="71"/>
  <c r="BY135" i="71"/>
  <c r="BQ135" i="71"/>
  <c r="BI135" i="71"/>
  <c r="CG135" i="71"/>
  <c r="BX135" i="71"/>
  <c r="BP135" i="71"/>
  <c r="BH135" i="71"/>
  <c r="BW135" i="71"/>
  <c r="BD135" i="71"/>
  <c r="BV135" i="71"/>
  <c r="BT135" i="71"/>
  <c r="BO135" i="71"/>
  <c r="CE135" i="71"/>
  <c r="BL135" i="71"/>
  <c r="CD135" i="71"/>
  <c r="BG135" i="71"/>
  <c r="CK135" i="71"/>
  <c r="BF135" i="71"/>
  <c r="CB135" i="71"/>
  <c r="BN135" i="71"/>
  <c r="CH199" i="71"/>
  <c r="BY199" i="71"/>
  <c r="BQ199" i="71"/>
  <c r="BI199" i="71"/>
  <c r="CG199" i="71"/>
  <c r="BX199" i="71"/>
  <c r="BP199" i="71"/>
  <c r="BH199" i="71"/>
  <c r="CE199" i="71"/>
  <c r="BW199" i="71"/>
  <c r="BO199" i="71"/>
  <c r="BG199" i="71"/>
  <c r="CD199" i="71"/>
  <c r="BV199" i="71"/>
  <c r="BN199" i="71"/>
  <c r="BF199" i="71"/>
  <c r="CL199" i="71"/>
  <c r="CC199" i="71"/>
  <c r="BU199" i="71"/>
  <c r="BM199" i="71"/>
  <c r="BE199" i="71"/>
  <c r="CK199" i="71"/>
  <c r="CB199" i="71"/>
  <c r="BT199" i="71"/>
  <c r="BL199" i="71"/>
  <c r="BD199" i="71"/>
  <c r="BS199" i="71"/>
  <c r="BR199" i="71"/>
  <c r="BK199" i="71"/>
  <c r="BJ199" i="71"/>
  <c r="CJ199" i="71"/>
  <c r="BC199" i="71"/>
  <c r="CI199" i="71"/>
  <c r="BB199" i="71"/>
  <c r="CA199" i="71"/>
  <c r="BZ199" i="71"/>
  <c r="CE32" i="71"/>
  <c r="BW32" i="71"/>
  <c r="BO32" i="71"/>
  <c r="BG32" i="71"/>
  <c r="CD32" i="71"/>
  <c r="BV32" i="71"/>
  <c r="BN32" i="71"/>
  <c r="BF32" i="71"/>
  <c r="CL32" i="71"/>
  <c r="CC32" i="71"/>
  <c r="BU32" i="71"/>
  <c r="BM32" i="71"/>
  <c r="BE32" i="71"/>
  <c r="CK32" i="71"/>
  <c r="CB32" i="71"/>
  <c r="BT32" i="71"/>
  <c r="BL32" i="71"/>
  <c r="BD32" i="71"/>
  <c r="CJ32" i="71"/>
  <c r="CA32" i="71"/>
  <c r="BS32" i="71"/>
  <c r="BK32" i="71"/>
  <c r="BC32" i="71"/>
  <c r="CG32" i="71"/>
  <c r="BX32" i="71"/>
  <c r="BP32" i="71"/>
  <c r="BH32" i="71"/>
  <c r="CH72" i="71"/>
  <c r="BY72" i="71"/>
  <c r="BQ72" i="71"/>
  <c r="BI72" i="71"/>
  <c r="CL72" i="71"/>
  <c r="CA72" i="71"/>
  <c r="BR72" i="71"/>
  <c r="BH72" i="71"/>
  <c r="CJ72" i="71"/>
  <c r="BZ72" i="71"/>
  <c r="BP72" i="71"/>
  <c r="BG72" i="71"/>
  <c r="CI72" i="71"/>
  <c r="BX72" i="71"/>
  <c r="BO72" i="71"/>
  <c r="BF72" i="71"/>
  <c r="CG72" i="71"/>
  <c r="BW72" i="71"/>
  <c r="BN72" i="71"/>
  <c r="BE72" i="71"/>
  <c r="CE72" i="71"/>
  <c r="BV72" i="71"/>
  <c r="BM72" i="71"/>
  <c r="BD72" i="71"/>
  <c r="CD72" i="71"/>
  <c r="BU72" i="71"/>
  <c r="BL72" i="71"/>
  <c r="BC72" i="71"/>
  <c r="CC72" i="71"/>
  <c r="CB72" i="71"/>
  <c r="BT72" i="71"/>
  <c r="BS72" i="71"/>
  <c r="BK72" i="71"/>
  <c r="CK120" i="71"/>
  <c r="CB120" i="71"/>
  <c r="BT120" i="71"/>
  <c r="BL120" i="71"/>
  <c r="BD120" i="71"/>
  <c r="CJ120" i="71"/>
  <c r="CA120" i="71"/>
  <c r="BS120" i="71"/>
  <c r="BK120" i="71"/>
  <c r="BC120" i="71"/>
  <c r="CI120" i="71"/>
  <c r="BZ120" i="71"/>
  <c r="BR120" i="71"/>
  <c r="BJ120" i="71"/>
  <c r="BB120" i="71"/>
  <c r="CH120" i="71"/>
  <c r="BY120" i="71"/>
  <c r="BQ120" i="71"/>
  <c r="BI120" i="71"/>
  <c r="CE120" i="71"/>
  <c r="BW120" i="71"/>
  <c r="BO120" i="71"/>
  <c r="BG120" i="71"/>
  <c r="BV120" i="71"/>
  <c r="BU120" i="71"/>
  <c r="BP120" i="71"/>
  <c r="CL120" i="71"/>
  <c r="BN120" i="71"/>
  <c r="CG120" i="71"/>
  <c r="BM120" i="71"/>
  <c r="BX120" i="71"/>
  <c r="BE120" i="71"/>
  <c r="BH120" i="71"/>
  <c r="BF120" i="71"/>
  <c r="CD120" i="71"/>
  <c r="CC120" i="71"/>
  <c r="CH168" i="71"/>
  <c r="BY168" i="71"/>
  <c r="BQ168" i="71"/>
  <c r="BI168" i="71"/>
  <c r="CG168" i="71"/>
  <c r="BX168" i="71"/>
  <c r="BP168" i="71"/>
  <c r="BH168" i="71"/>
  <c r="CE168" i="71"/>
  <c r="BW168" i="71"/>
  <c r="BO168" i="71"/>
  <c r="BG168" i="71"/>
  <c r="CD168" i="71"/>
  <c r="BV168" i="71"/>
  <c r="BN168" i="71"/>
  <c r="BF168" i="71"/>
  <c r="CL168" i="71"/>
  <c r="CC168" i="71"/>
  <c r="BU168" i="71"/>
  <c r="BM168" i="71"/>
  <c r="BE168" i="71"/>
  <c r="CK168" i="71"/>
  <c r="CB168" i="71"/>
  <c r="BT168" i="71"/>
  <c r="BL168" i="71"/>
  <c r="BD168" i="71"/>
  <c r="BK168" i="71"/>
  <c r="BJ168" i="71"/>
  <c r="CJ168" i="71"/>
  <c r="BC168" i="71"/>
  <c r="CI168" i="71"/>
  <c r="BB168" i="71"/>
  <c r="CA168" i="71"/>
  <c r="BR168" i="71"/>
  <c r="BZ168" i="71"/>
  <c r="BS168" i="71"/>
  <c r="BG7" i="71"/>
  <c r="BL8" i="71"/>
  <c r="BB32" i="71"/>
  <c r="CH29" i="71"/>
  <c r="BY29" i="71"/>
  <c r="BQ29" i="71"/>
  <c r="BI29" i="71"/>
  <c r="CG29" i="71"/>
  <c r="BX29" i="71"/>
  <c r="BP29" i="71"/>
  <c r="BH29" i="71"/>
  <c r="CE29" i="71"/>
  <c r="BW29" i="71"/>
  <c r="BO29" i="71"/>
  <c r="BG29" i="71"/>
  <c r="CD29" i="71"/>
  <c r="BV29" i="71"/>
  <c r="BN29" i="71"/>
  <c r="BF29" i="71"/>
  <c r="CC29" i="71"/>
  <c r="BU29" i="71"/>
  <c r="BM29" i="71"/>
  <c r="BE29" i="71"/>
  <c r="CI29" i="71"/>
  <c r="BZ29" i="71"/>
  <c r="BR29" i="71"/>
  <c r="BJ29" i="71"/>
  <c r="BB29" i="71"/>
  <c r="CG22" i="71"/>
  <c r="BX22" i="71"/>
  <c r="BP22" i="71"/>
  <c r="BH22" i="71"/>
  <c r="CE22" i="71"/>
  <c r="BW22" i="71"/>
  <c r="BO22" i="71"/>
  <c r="BG22" i="71"/>
  <c r="CD22" i="71"/>
  <c r="BV22" i="71"/>
  <c r="BN22" i="71"/>
  <c r="BF22" i="71"/>
  <c r="CL22" i="71"/>
  <c r="CC22" i="71"/>
  <c r="BU22" i="71"/>
  <c r="BM22" i="71"/>
  <c r="BE22" i="71"/>
  <c r="CK22" i="71"/>
  <c r="CB22" i="71"/>
  <c r="BT22" i="71"/>
  <c r="BL22" i="71"/>
  <c r="BD22" i="71"/>
  <c r="CH22" i="71"/>
  <c r="BY22" i="71"/>
  <c r="BQ22" i="71"/>
  <c r="BI22" i="71"/>
  <c r="CD30" i="71"/>
  <c r="BV30" i="71"/>
  <c r="BN30" i="71"/>
  <c r="BF30" i="71"/>
  <c r="CL30" i="71"/>
  <c r="CC30" i="71"/>
  <c r="BU30" i="71"/>
  <c r="BM30" i="71"/>
  <c r="BE30" i="71"/>
  <c r="CK30" i="71"/>
  <c r="CB30" i="71"/>
  <c r="BT30" i="71"/>
  <c r="BL30" i="71"/>
  <c r="BD30" i="71"/>
  <c r="CJ30" i="71"/>
  <c r="CA30" i="71"/>
  <c r="BS30" i="71"/>
  <c r="BK30" i="71"/>
  <c r="BC30" i="71"/>
  <c r="CI30" i="71"/>
  <c r="BZ30" i="71"/>
  <c r="BR30" i="71"/>
  <c r="BJ30" i="71"/>
  <c r="BB30" i="71"/>
  <c r="CE30" i="71"/>
  <c r="BW30" i="71"/>
  <c r="BO30" i="71"/>
  <c r="BG30" i="71"/>
  <c r="CJ38" i="71"/>
  <c r="CA38" i="71"/>
  <c r="BS38" i="71"/>
  <c r="BK38" i="71"/>
  <c r="BC38" i="71"/>
  <c r="CI38" i="71"/>
  <c r="BZ38" i="71"/>
  <c r="BR38" i="71"/>
  <c r="BJ38" i="71"/>
  <c r="BB38" i="71"/>
  <c r="CH38" i="71"/>
  <c r="BY38" i="71"/>
  <c r="BQ38" i="71"/>
  <c r="BI38" i="71"/>
  <c r="CG38" i="71"/>
  <c r="BX38" i="71"/>
  <c r="BP38" i="71"/>
  <c r="BH38" i="71"/>
  <c r="CE38" i="71"/>
  <c r="BW38" i="71"/>
  <c r="BO38" i="71"/>
  <c r="BG38" i="71"/>
  <c r="CK38" i="71"/>
  <c r="CB38" i="71"/>
  <c r="BT38" i="71"/>
  <c r="BL38" i="71"/>
  <c r="BD38" i="71"/>
  <c r="CD46" i="71"/>
  <c r="BV46" i="71"/>
  <c r="BN46" i="71"/>
  <c r="BF46" i="71"/>
  <c r="CL46" i="71"/>
  <c r="CC46" i="71"/>
  <c r="BU46" i="71"/>
  <c r="BM46" i="71"/>
  <c r="BE46" i="71"/>
  <c r="CK46" i="71"/>
  <c r="CB46" i="71"/>
  <c r="BT46" i="71"/>
  <c r="BL46" i="71"/>
  <c r="BD46" i="71"/>
  <c r="CJ46" i="71"/>
  <c r="CA46" i="71"/>
  <c r="BS46" i="71"/>
  <c r="BK46" i="71"/>
  <c r="BC46" i="71"/>
  <c r="CI46" i="71"/>
  <c r="BZ46" i="71"/>
  <c r="BR46" i="71"/>
  <c r="BJ46" i="71"/>
  <c r="BB46" i="71"/>
  <c r="CH46" i="71"/>
  <c r="BY46" i="71"/>
  <c r="BQ46" i="71"/>
  <c r="BI46" i="71"/>
  <c r="BH46" i="71"/>
  <c r="BG46" i="71"/>
  <c r="CG46" i="71"/>
  <c r="CE46" i="71"/>
  <c r="BX46" i="71"/>
  <c r="BO46" i="71"/>
  <c r="CL54" i="71"/>
  <c r="CC54" i="71"/>
  <c r="BU54" i="71"/>
  <c r="BM54" i="71"/>
  <c r="BE54" i="71"/>
  <c r="CK54" i="71"/>
  <c r="CB54" i="71"/>
  <c r="BT54" i="71"/>
  <c r="BL54" i="71"/>
  <c r="BD54" i="71"/>
  <c r="CJ54" i="71"/>
  <c r="CA54" i="71"/>
  <c r="BS54" i="71"/>
  <c r="BK54" i="71"/>
  <c r="BC54" i="71"/>
  <c r="CI54" i="71"/>
  <c r="BZ54" i="71"/>
  <c r="BR54" i="71"/>
  <c r="BJ54" i="71"/>
  <c r="BB54" i="71"/>
  <c r="CH54" i="71"/>
  <c r="BY54" i="71"/>
  <c r="BQ54" i="71"/>
  <c r="BI54" i="71"/>
  <c r="CG54" i="71"/>
  <c r="BX54" i="71"/>
  <c r="BP54" i="71"/>
  <c r="BH54" i="71"/>
  <c r="BO54" i="71"/>
  <c r="BN54" i="71"/>
  <c r="BG54" i="71"/>
  <c r="BF54" i="71"/>
  <c r="CE54" i="71"/>
  <c r="BV54" i="71"/>
  <c r="CI62" i="71"/>
  <c r="BZ62" i="71"/>
  <c r="BR62" i="71"/>
  <c r="BJ62" i="71"/>
  <c r="BB62" i="71"/>
  <c r="CH62" i="71"/>
  <c r="BY62" i="71"/>
  <c r="BQ62" i="71"/>
  <c r="BI62" i="71"/>
  <c r="CG62" i="71"/>
  <c r="BX62" i="71"/>
  <c r="BP62" i="71"/>
  <c r="BH62" i="71"/>
  <c r="CE62" i="71"/>
  <c r="BW62" i="71"/>
  <c r="BO62" i="71"/>
  <c r="BG62" i="71"/>
  <c r="CD62" i="71"/>
  <c r="BV62" i="71"/>
  <c r="BN62" i="71"/>
  <c r="BF62" i="71"/>
  <c r="CL62" i="71"/>
  <c r="CC62" i="71"/>
  <c r="BU62" i="71"/>
  <c r="BM62" i="71"/>
  <c r="BE62" i="71"/>
  <c r="BT62" i="71"/>
  <c r="BS62" i="71"/>
  <c r="BL62" i="71"/>
  <c r="BK62" i="71"/>
  <c r="CK62" i="71"/>
  <c r="BD62" i="71"/>
  <c r="CA62" i="71"/>
  <c r="CG70" i="71"/>
  <c r="BX70" i="71"/>
  <c r="BP70" i="71"/>
  <c r="BH70" i="71"/>
  <c r="CI70" i="71"/>
  <c r="BY70" i="71"/>
  <c r="BO70" i="71"/>
  <c r="BF70" i="71"/>
  <c r="CH70" i="71"/>
  <c r="BW70" i="71"/>
  <c r="BN70" i="71"/>
  <c r="BE70" i="71"/>
  <c r="CE70" i="71"/>
  <c r="BV70" i="71"/>
  <c r="BM70" i="71"/>
  <c r="BD70" i="71"/>
  <c r="CD70" i="71"/>
  <c r="BU70" i="71"/>
  <c r="BL70" i="71"/>
  <c r="BC70" i="71"/>
  <c r="CC70" i="71"/>
  <c r="BT70" i="71"/>
  <c r="BK70" i="71"/>
  <c r="BB70" i="71"/>
  <c r="CB70" i="71"/>
  <c r="BS70" i="71"/>
  <c r="BJ70" i="71"/>
  <c r="CA70" i="71"/>
  <c r="BZ70" i="71"/>
  <c r="BR70" i="71"/>
  <c r="BQ70" i="71"/>
  <c r="BI70" i="71"/>
  <c r="CK70" i="71"/>
  <c r="CD78" i="71"/>
  <c r="BV78" i="71"/>
  <c r="BN78" i="71"/>
  <c r="BF78" i="71"/>
  <c r="CL78" i="71"/>
  <c r="CC78" i="71"/>
  <c r="BU78" i="71"/>
  <c r="BM78" i="71"/>
  <c r="BE78" i="71"/>
  <c r="CK78" i="71"/>
  <c r="CB78" i="71"/>
  <c r="BT78" i="71"/>
  <c r="BL78" i="71"/>
  <c r="BD78" i="71"/>
  <c r="CJ78" i="71"/>
  <c r="CA78" i="71"/>
  <c r="BS78" i="71"/>
  <c r="BK78" i="71"/>
  <c r="BC78" i="71"/>
  <c r="CI78" i="71"/>
  <c r="BZ78" i="71"/>
  <c r="BR78" i="71"/>
  <c r="BJ78" i="71"/>
  <c r="BB78" i="71"/>
  <c r="CH78" i="71"/>
  <c r="BY78" i="71"/>
  <c r="BQ78" i="71"/>
  <c r="BI78" i="71"/>
  <c r="BP78" i="71"/>
  <c r="BO78" i="71"/>
  <c r="BH78" i="71"/>
  <c r="BG78" i="71"/>
  <c r="CG78" i="71"/>
  <c r="CE78" i="71"/>
  <c r="BX78" i="71"/>
  <c r="BW78" i="71"/>
  <c r="CD86" i="71"/>
  <c r="BV86" i="71"/>
  <c r="BN86" i="71"/>
  <c r="BF86" i="71"/>
  <c r="CL86" i="71"/>
  <c r="CC86" i="71"/>
  <c r="BU86" i="71"/>
  <c r="BM86" i="71"/>
  <c r="BE86" i="71"/>
  <c r="CK86" i="71"/>
  <c r="CB86" i="71"/>
  <c r="BT86" i="71"/>
  <c r="BL86" i="71"/>
  <c r="BD86" i="71"/>
  <c r="CJ86" i="71"/>
  <c r="CA86" i="71"/>
  <c r="BS86" i="71"/>
  <c r="BK86" i="71"/>
  <c r="BC86" i="71"/>
  <c r="CI86" i="71"/>
  <c r="BZ86" i="71"/>
  <c r="BR86" i="71"/>
  <c r="BJ86" i="71"/>
  <c r="BB86" i="71"/>
  <c r="CH86" i="71"/>
  <c r="BY86" i="71"/>
  <c r="BQ86" i="71"/>
  <c r="BI86" i="71"/>
  <c r="BP86" i="71"/>
  <c r="BO86" i="71"/>
  <c r="BH86" i="71"/>
  <c r="BG86" i="71"/>
  <c r="CG86" i="71"/>
  <c r="CE86" i="71"/>
  <c r="BW86" i="71"/>
  <c r="CD94" i="71"/>
  <c r="BV94" i="71"/>
  <c r="BN94" i="71"/>
  <c r="BF94" i="71"/>
  <c r="CL94" i="71"/>
  <c r="CC94" i="71"/>
  <c r="BU94" i="71"/>
  <c r="BM94" i="71"/>
  <c r="BE94" i="71"/>
  <c r="CK94" i="71"/>
  <c r="CB94" i="71"/>
  <c r="BT94" i="71"/>
  <c r="BL94" i="71"/>
  <c r="BD94" i="71"/>
  <c r="CJ94" i="71"/>
  <c r="CA94" i="71"/>
  <c r="BS94" i="71"/>
  <c r="BK94" i="71"/>
  <c r="BC94" i="71"/>
  <c r="CI94" i="71"/>
  <c r="BZ94" i="71"/>
  <c r="BR94" i="71"/>
  <c r="BJ94" i="71"/>
  <c r="BB94" i="71"/>
  <c r="CH94" i="71"/>
  <c r="BY94" i="71"/>
  <c r="BQ94" i="71"/>
  <c r="BI94" i="71"/>
  <c r="BP94" i="71"/>
  <c r="BO94" i="71"/>
  <c r="BH94" i="71"/>
  <c r="BG94" i="71"/>
  <c r="CG94" i="71"/>
  <c r="CE94" i="71"/>
  <c r="BX94" i="71"/>
  <c r="CJ102" i="71"/>
  <c r="CA102" i="71"/>
  <c r="BS102" i="71"/>
  <c r="BK102" i="71"/>
  <c r="CI102" i="71"/>
  <c r="CH102" i="71"/>
  <c r="BY102" i="71"/>
  <c r="BQ102" i="71"/>
  <c r="BZ102" i="71"/>
  <c r="BO102" i="71"/>
  <c r="BF102" i="71"/>
  <c r="CL102" i="71"/>
  <c r="BX102" i="71"/>
  <c r="BN102" i="71"/>
  <c r="BE102" i="71"/>
  <c r="CK102" i="71"/>
  <c r="BW102" i="71"/>
  <c r="BM102" i="71"/>
  <c r="BD102" i="71"/>
  <c r="CG102" i="71"/>
  <c r="BV102" i="71"/>
  <c r="BL102" i="71"/>
  <c r="BC102" i="71"/>
  <c r="CE102" i="71"/>
  <c r="BU102" i="71"/>
  <c r="BJ102" i="71"/>
  <c r="BB102" i="71"/>
  <c r="CD102" i="71"/>
  <c r="BT102" i="71"/>
  <c r="BI102" i="71"/>
  <c r="BR102" i="71"/>
  <c r="BP102" i="71"/>
  <c r="BH102" i="71"/>
  <c r="BG102" i="71"/>
  <c r="CC102" i="71"/>
  <c r="CB102" i="71"/>
  <c r="CJ110" i="71"/>
  <c r="CA110" i="71"/>
  <c r="BS110" i="71"/>
  <c r="BK110" i="71"/>
  <c r="BC110" i="71"/>
  <c r="CI110" i="71"/>
  <c r="BZ110" i="71"/>
  <c r="BR110" i="71"/>
  <c r="BJ110" i="71"/>
  <c r="BB110" i="71"/>
  <c r="CH110" i="71"/>
  <c r="BY110" i="71"/>
  <c r="BQ110" i="71"/>
  <c r="BI110" i="71"/>
  <c r="CG110" i="71"/>
  <c r="BX110" i="71"/>
  <c r="BP110" i="71"/>
  <c r="BH110" i="71"/>
  <c r="CE110" i="71"/>
  <c r="BW110" i="71"/>
  <c r="BO110" i="71"/>
  <c r="BG110" i="71"/>
  <c r="CK110" i="71"/>
  <c r="CB110" i="71"/>
  <c r="BT110" i="71"/>
  <c r="BL110" i="71"/>
  <c r="BD110" i="71"/>
  <c r="BF110" i="71"/>
  <c r="CL110" i="71"/>
  <c r="BE110" i="71"/>
  <c r="CD110" i="71"/>
  <c r="CC110" i="71"/>
  <c r="BV110" i="71"/>
  <c r="BU110" i="71"/>
  <c r="BN110" i="71"/>
  <c r="BM110" i="71"/>
  <c r="CK118" i="71"/>
  <c r="CB118" i="71"/>
  <c r="BT118" i="71"/>
  <c r="BL118" i="71"/>
  <c r="BD118" i="71"/>
  <c r="CJ118" i="71"/>
  <c r="CA118" i="71"/>
  <c r="BS118" i="71"/>
  <c r="BK118" i="71"/>
  <c r="BC118" i="71"/>
  <c r="CI118" i="71"/>
  <c r="BZ118" i="71"/>
  <c r="BR118" i="71"/>
  <c r="BJ118" i="71"/>
  <c r="BB118" i="71"/>
  <c r="CH118" i="71"/>
  <c r="BY118" i="71"/>
  <c r="BQ118" i="71"/>
  <c r="BI118" i="71"/>
  <c r="CE118" i="71"/>
  <c r="BW118" i="71"/>
  <c r="BO118" i="71"/>
  <c r="CD118" i="71"/>
  <c r="BH118" i="71"/>
  <c r="CC118" i="71"/>
  <c r="BG118" i="71"/>
  <c r="BX118" i="71"/>
  <c r="BF118" i="71"/>
  <c r="BV118" i="71"/>
  <c r="BE118" i="71"/>
  <c r="BU118" i="71"/>
  <c r="CG118" i="71"/>
  <c r="BM118" i="71"/>
  <c r="CL118" i="71"/>
  <c r="BP118" i="71"/>
  <c r="BN118" i="71"/>
  <c r="CK126" i="71"/>
  <c r="CB126" i="71"/>
  <c r="BT126" i="71"/>
  <c r="BL126" i="71"/>
  <c r="BD126" i="71"/>
  <c r="CJ126" i="71"/>
  <c r="CA126" i="71"/>
  <c r="BS126" i="71"/>
  <c r="BK126" i="71"/>
  <c r="BC126" i="71"/>
  <c r="CI126" i="71"/>
  <c r="BZ126" i="71"/>
  <c r="BR126" i="71"/>
  <c r="BJ126" i="71"/>
  <c r="BB126" i="71"/>
  <c r="CH126" i="71"/>
  <c r="BY126" i="71"/>
  <c r="BQ126" i="71"/>
  <c r="BI126" i="71"/>
  <c r="CE126" i="71"/>
  <c r="BW126" i="71"/>
  <c r="BO126" i="71"/>
  <c r="BG126" i="71"/>
  <c r="BU126" i="71"/>
  <c r="BP126" i="71"/>
  <c r="CL126" i="71"/>
  <c r="BN126" i="71"/>
  <c r="CG126" i="71"/>
  <c r="BM126" i="71"/>
  <c r="CD126" i="71"/>
  <c r="BH126" i="71"/>
  <c r="BV126" i="71"/>
  <c r="CC126" i="71"/>
  <c r="BX126" i="71"/>
  <c r="BF126" i="71"/>
  <c r="BE126" i="71"/>
  <c r="CH134" i="71"/>
  <c r="BY134" i="71"/>
  <c r="BQ134" i="71"/>
  <c r="BI134" i="71"/>
  <c r="CE134" i="71"/>
  <c r="BW134" i="71"/>
  <c r="BO134" i="71"/>
  <c r="BG134" i="71"/>
  <c r="CD134" i="71"/>
  <c r="BV134" i="71"/>
  <c r="BN134" i="71"/>
  <c r="BF134" i="71"/>
  <c r="CL134" i="71"/>
  <c r="CC134" i="71"/>
  <c r="BU134" i="71"/>
  <c r="BM134" i="71"/>
  <c r="BE134" i="71"/>
  <c r="CK134" i="71"/>
  <c r="CB134" i="71"/>
  <c r="BT134" i="71"/>
  <c r="BL134" i="71"/>
  <c r="BD134" i="71"/>
  <c r="BR134" i="71"/>
  <c r="CJ134" i="71"/>
  <c r="BP134" i="71"/>
  <c r="CI134" i="71"/>
  <c r="BK134" i="71"/>
  <c r="CG134" i="71"/>
  <c r="BJ134" i="71"/>
  <c r="BZ134" i="71"/>
  <c r="BC134" i="71"/>
  <c r="BX134" i="71"/>
  <c r="BB134" i="71"/>
  <c r="CA134" i="71"/>
  <c r="BS134" i="71"/>
  <c r="BH134" i="71"/>
  <c r="CH142" i="71"/>
  <c r="BY142" i="71"/>
  <c r="BQ142" i="71"/>
  <c r="BI142" i="71"/>
  <c r="CE142" i="71"/>
  <c r="BW142" i="71"/>
  <c r="BO142" i="71"/>
  <c r="BG142" i="71"/>
  <c r="CD142" i="71"/>
  <c r="BV142" i="71"/>
  <c r="BN142" i="71"/>
  <c r="BF142" i="71"/>
  <c r="CL142" i="71"/>
  <c r="CC142" i="71"/>
  <c r="BU142" i="71"/>
  <c r="BM142" i="71"/>
  <c r="BE142" i="71"/>
  <c r="CK142" i="71"/>
  <c r="CB142" i="71"/>
  <c r="BT142" i="71"/>
  <c r="BL142" i="71"/>
  <c r="BD142" i="71"/>
  <c r="CA142" i="71"/>
  <c r="BH142" i="71"/>
  <c r="BZ142" i="71"/>
  <c r="BC142" i="71"/>
  <c r="BX142" i="71"/>
  <c r="BB142" i="71"/>
  <c r="BS142" i="71"/>
  <c r="CJ142" i="71"/>
  <c r="BP142" i="71"/>
  <c r="CI142" i="71"/>
  <c r="BK142" i="71"/>
  <c r="BJ142" i="71"/>
  <c r="CG142" i="71"/>
  <c r="BR142" i="71"/>
  <c r="CL150" i="71"/>
  <c r="CC150" i="71"/>
  <c r="BU150" i="71"/>
  <c r="BM150" i="71"/>
  <c r="BE150" i="71"/>
  <c r="CK150" i="71"/>
  <c r="CB150" i="71"/>
  <c r="BT150" i="71"/>
  <c r="BL150" i="71"/>
  <c r="BD150" i="71"/>
  <c r="CJ150" i="71"/>
  <c r="CA150" i="71"/>
  <c r="BS150" i="71"/>
  <c r="BK150" i="71"/>
  <c r="BC150" i="71"/>
  <c r="CI150" i="71"/>
  <c r="BZ150" i="71"/>
  <c r="BR150" i="71"/>
  <c r="BJ150" i="71"/>
  <c r="BB150" i="71"/>
  <c r="CH150" i="71"/>
  <c r="BY150" i="71"/>
  <c r="BQ150" i="71"/>
  <c r="BI150" i="71"/>
  <c r="CD150" i="71"/>
  <c r="BV150" i="71"/>
  <c r="BN150" i="71"/>
  <c r="BF150" i="71"/>
  <c r="CG150" i="71"/>
  <c r="BX150" i="71"/>
  <c r="BW150" i="71"/>
  <c r="BP150" i="71"/>
  <c r="BO150" i="71"/>
  <c r="CE150" i="71"/>
  <c r="BH150" i="71"/>
  <c r="BG150" i="71"/>
  <c r="CH158" i="71"/>
  <c r="CE158" i="71"/>
  <c r="BW158" i="71"/>
  <c r="CK158" i="71"/>
  <c r="CB158" i="71"/>
  <c r="BT158" i="71"/>
  <c r="CI158" i="71"/>
  <c r="BV158" i="71"/>
  <c r="BM158" i="71"/>
  <c r="BE158" i="71"/>
  <c r="CG158" i="71"/>
  <c r="BU158" i="71"/>
  <c r="BL158" i="71"/>
  <c r="BD158" i="71"/>
  <c r="CD158" i="71"/>
  <c r="BS158" i="71"/>
  <c r="BK158" i="71"/>
  <c r="BC158" i="71"/>
  <c r="CC158" i="71"/>
  <c r="BR158" i="71"/>
  <c r="BJ158" i="71"/>
  <c r="BB158" i="71"/>
  <c r="CA158" i="71"/>
  <c r="BQ158" i="71"/>
  <c r="BI158" i="71"/>
  <c r="CJ158" i="71"/>
  <c r="BX158" i="71"/>
  <c r="BN158" i="71"/>
  <c r="BF158" i="71"/>
  <c r="BZ158" i="71"/>
  <c r="BY158" i="71"/>
  <c r="BP158" i="71"/>
  <c r="BO158" i="71"/>
  <c r="BH158" i="71"/>
  <c r="BG158" i="71"/>
  <c r="CL158" i="71"/>
  <c r="CH166" i="71"/>
  <c r="BY166" i="71"/>
  <c r="BQ166" i="71"/>
  <c r="BI166" i="71"/>
  <c r="CG166" i="71"/>
  <c r="BX166" i="71"/>
  <c r="BP166" i="71"/>
  <c r="BH166" i="71"/>
  <c r="CE166" i="71"/>
  <c r="BW166" i="71"/>
  <c r="BO166" i="71"/>
  <c r="BG166" i="71"/>
  <c r="CD166" i="71"/>
  <c r="BV166" i="71"/>
  <c r="BN166" i="71"/>
  <c r="BF166" i="71"/>
  <c r="CL166" i="71"/>
  <c r="CC166" i="71"/>
  <c r="BU166" i="71"/>
  <c r="BM166" i="71"/>
  <c r="BE166" i="71"/>
  <c r="CK166" i="71"/>
  <c r="CB166" i="71"/>
  <c r="BT166" i="71"/>
  <c r="BL166" i="71"/>
  <c r="BD166" i="71"/>
  <c r="BS166" i="71"/>
  <c r="BR166" i="71"/>
  <c r="BK166" i="71"/>
  <c r="BJ166" i="71"/>
  <c r="CJ166" i="71"/>
  <c r="BC166" i="71"/>
  <c r="BZ166" i="71"/>
  <c r="BB166" i="71"/>
  <c r="CA166" i="71"/>
  <c r="CI166" i="71"/>
  <c r="CD174" i="71"/>
  <c r="BV174" i="71"/>
  <c r="BN174" i="71"/>
  <c r="BF174" i="71"/>
  <c r="CL174" i="71"/>
  <c r="CC174" i="71"/>
  <c r="BU174" i="71"/>
  <c r="BM174" i="71"/>
  <c r="BE174" i="71"/>
  <c r="CK174" i="71"/>
  <c r="CB174" i="71"/>
  <c r="BT174" i="71"/>
  <c r="BL174" i="71"/>
  <c r="BD174" i="71"/>
  <c r="CJ174" i="71"/>
  <c r="CA174" i="71"/>
  <c r="BS174" i="71"/>
  <c r="BK174" i="71"/>
  <c r="BC174" i="71"/>
  <c r="CI174" i="71"/>
  <c r="BZ174" i="71"/>
  <c r="BR174" i="71"/>
  <c r="BJ174" i="71"/>
  <c r="BB174" i="71"/>
  <c r="CH174" i="71"/>
  <c r="CG174" i="71"/>
  <c r="BI174" i="71"/>
  <c r="CE174" i="71"/>
  <c r="BH174" i="71"/>
  <c r="BY174" i="71"/>
  <c r="BG174" i="71"/>
  <c r="BX174" i="71"/>
  <c r="BW174" i="71"/>
  <c r="BQ174" i="71"/>
  <c r="BP174" i="71"/>
  <c r="BO174" i="71"/>
  <c r="CD182" i="71"/>
  <c r="BV182" i="71"/>
  <c r="BN182" i="71"/>
  <c r="BF182" i="71"/>
  <c r="CL182" i="71"/>
  <c r="CC182" i="71"/>
  <c r="BU182" i="71"/>
  <c r="BM182" i="71"/>
  <c r="BE182" i="71"/>
  <c r="CK182" i="71"/>
  <c r="CB182" i="71"/>
  <c r="BT182" i="71"/>
  <c r="BL182" i="71"/>
  <c r="BD182" i="71"/>
  <c r="CJ182" i="71"/>
  <c r="CA182" i="71"/>
  <c r="BS182" i="71"/>
  <c r="BK182" i="71"/>
  <c r="BC182" i="71"/>
  <c r="CI182" i="71"/>
  <c r="BZ182" i="71"/>
  <c r="BR182" i="71"/>
  <c r="BJ182" i="71"/>
  <c r="BB182" i="71"/>
  <c r="CH182" i="71"/>
  <c r="BY182" i="71"/>
  <c r="BQ182" i="71"/>
  <c r="BI182" i="71"/>
  <c r="CG182" i="71"/>
  <c r="CE182" i="71"/>
  <c r="BX182" i="71"/>
  <c r="BW182" i="71"/>
  <c r="BP182" i="71"/>
  <c r="BO182" i="71"/>
  <c r="BH182" i="71"/>
  <c r="BG182" i="71"/>
  <c r="CL190" i="71"/>
  <c r="CC190" i="71"/>
  <c r="BU190" i="71"/>
  <c r="BM190" i="71"/>
  <c r="BE190" i="71"/>
  <c r="CK190" i="71"/>
  <c r="CB190" i="71"/>
  <c r="BT190" i="71"/>
  <c r="BL190" i="71"/>
  <c r="BD190" i="71"/>
  <c r="CJ190" i="71"/>
  <c r="CA190" i="71"/>
  <c r="BS190" i="71"/>
  <c r="BK190" i="71"/>
  <c r="BC190" i="71"/>
  <c r="CI190" i="71"/>
  <c r="BZ190" i="71"/>
  <c r="BR190" i="71"/>
  <c r="BJ190" i="71"/>
  <c r="BB190" i="71"/>
  <c r="CH190" i="71"/>
  <c r="BY190" i="71"/>
  <c r="BQ190" i="71"/>
  <c r="BI190" i="71"/>
  <c r="CG190" i="71"/>
  <c r="BX190" i="71"/>
  <c r="BP190" i="71"/>
  <c r="BH190" i="71"/>
  <c r="BW190" i="71"/>
  <c r="BV190" i="71"/>
  <c r="BO190" i="71"/>
  <c r="BN190" i="71"/>
  <c r="BG190" i="71"/>
  <c r="BF190" i="71"/>
  <c r="CD190" i="71"/>
  <c r="CE190" i="71"/>
  <c r="CL198" i="71"/>
  <c r="CC198" i="71"/>
  <c r="BU198" i="71"/>
  <c r="BM198" i="71"/>
  <c r="BE198" i="71"/>
  <c r="CK198" i="71"/>
  <c r="CB198" i="71"/>
  <c r="BT198" i="71"/>
  <c r="BL198" i="71"/>
  <c r="BD198" i="71"/>
  <c r="CJ198" i="71"/>
  <c r="CA198" i="71"/>
  <c r="BS198" i="71"/>
  <c r="BK198" i="71"/>
  <c r="BC198" i="71"/>
  <c r="CI198" i="71"/>
  <c r="BZ198" i="71"/>
  <c r="BR198" i="71"/>
  <c r="BJ198" i="71"/>
  <c r="BB198" i="71"/>
  <c r="CH198" i="71"/>
  <c r="BY198" i="71"/>
  <c r="BQ198" i="71"/>
  <c r="BI198" i="71"/>
  <c r="CG198" i="71"/>
  <c r="BX198" i="71"/>
  <c r="BP198" i="71"/>
  <c r="BH198" i="71"/>
  <c r="BW198" i="71"/>
  <c r="BV198" i="71"/>
  <c r="BO198" i="71"/>
  <c r="BN198" i="71"/>
  <c r="BG198" i="71"/>
  <c r="BF198" i="71"/>
  <c r="CE198" i="71"/>
  <c r="CD198" i="71"/>
  <c r="BI6" i="71"/>
  <c r="BQ6" i="71"/>
  <c r="BY6" i="71"/>
  <c r="BE7" i="71"/>
  <c r="BM7" i="71"/>
  <c r="BU7" i="71"/>
  <c r="BB8" i="71"/>
  <c r="BJ8" i="71"/>
  <c r="BR8" i="71"/>
  <c r="BZ8" i="71"/>
  <c r="BG9" i="71"/>
  <c r="BO9" i="71"/>
  <c r="BW9" i="71"/>
  <c r="BD10" i="71"/>
  <c r="BL10" i="71"/>
  <c r="BT10" i="71"/>
  <c r="CB10" i="71"/>
  <c r="BI11" i="71"/>
  <c r="BQ11" i="71"/>
  <c r="BY11" i="71"/>
  <c r="BF12" i="71"/>
  <c r="BN12" i="71"/>
  <c r="BV12" i="71"/>
  <c r="BB13" i="71"/>
  <c r="BJ13" i="71"/>
  <c r="BR13" i="71"/>
  <c r="BZ13" i="71"/>
  <c r="BG14" i="71"/>
  <c r="BO14" i="71"/>
  <c r="BW14" i="71"/>
  <c r="BC15" i="71"/>
  <c r="BT15" i="71"/>
  <c r="BP16" i="71"/>
  <c r="BL17" i="71"/>
  <c r="BI18" i="71"/>
  <c r="BE19" i="71"/>
  <c r="BB20" i="71"/>
  <c r="CI20" i="71"/>
  <c r="CD21" i="71"/>
  <c r="CA22" i="71"/>
  <c r="BW23" i="71"/>
  <c r="BT24" i="71"/>
  <c r="BQ25" i="71"/>
  <c r="BN26" i="71"/>
  <c r="BJ27" i="71"/>
  <c r="BG28" i="71"/>
  <c r="BD29" i="71"/>
  <c r="CL29" i="71"/>
  <c r="CH30" i="71"/>
  <c r="CC31" i="71"/>
  <c r="BZ32" i="71"/>
  <c r="BV33" i="71"/>
  <c r="BS34" i="71"/>
  <c r="BP35" i="71"/>
  <c r="BM36" i="71"/>
  <c r="BI37" i="71"/>
  <c r="BF38" i="71"/>
  <c r="BB39" i="71"/>
  <c r="CI39" i="71"/>
  <c r="CD40" i="71"/>
  <c r="CA41" i="71"/>
  <c r="BX42" i="71"/>
  <c r="BU43" i="71"/>
  <c r="BZ45" i="71"/>
  <c r="BM49" i="71"/>
  <c r="CK52" i="71"/>
  <c r="BW56" i="71"/>
  <c r="BJ60" i="71"/>
  <c r="CE63" i="71"/>
  <c r="BQ67" i="71"/>
  <c r="BI71" i="71"/>
  <c r="CC76" i="71"/>
  <c r="BC91" i="71"/>
  <c r="BE112" i="71"/>
  <c r="W34" i="72" l="1"/>
  <c r="W26" i="72"/>
  <c r="W33" i="72"/>
  <c r="W32" i="72"/>
  <c r="W38" i="72"/>
  <c r="W40" i="72"/>
  <c r="W36" i="72"/>
  <c r="W25" i="72"/>
  <c r="W24" i="72"/>
  <c r="W30" i="72"/>
  <c r="W29" i="72"/>
  <c r="W28" i="72"/>
  <c r="W45" i="72"/>
  <c r="W39" i="72"/>
  <c r="W41" i="72"/>
  <c r="W43" i="72"/>
  <c r="W31" i="72"/>
  <c r="W35" i="72"/>
  <c r="AH51" i="72"/>
  <c r="W37" i="72"/>
  <c r="W44" i="72"/>
  <c r="W27" i="72"/>
  <c r="W42" i="72"/>
  <c r="CF145" i="71"/>
  <c r="CF120" i="71"/>
  <c r="CF170" i="71"/>
  <c r="CF99" i="71"/>
  <c r="CF134" i="71"/>
  <c r="CF110" i="71"/>
  <c r="CF102" i="71"/>
  <c r="CF94" i="71"/>
  <c r="CF86" i="71"/>
  <c r="CF70" i="71"/>
  <c r="CF46" i="71"/>
  <c r="CF22" i="71"/>
  <c r="CF72" i="71"/>
  <c r="CF199" i="71"/>
  <c r="CF135" i="71"/>
  <c r="CF197" i="71"/>
  <c r="CF189" i="71"/>
  <c r="CF181" i="71"/>
  <c r="CF173" i="71"/>
  <c r="CF165" i="71"/>
  <c r="CF149" i="71"/>
  <c r="CF141" i="71"/>
  <c r="CF117" i="71"/>
  <c r="CF109" i="71"/>
  <c r="CF101" i="71"/>
  <c r="CF85" i="71"/>
  <c r="CF77" i="71"/>
  <c r="CF69" i="71"/>
  <c r="CF61" i="71"/>
  <c r="CF7" i="71"/>
  <c r="CF166" i="71"/>
  <c r="CF10" i="71"/>
  <c r="CF19" i="71"/>
  <c r="CF182" i="71"/>
  <c r="CF14" i="71"/>
  <c r="CF190" i="71"/>
  <c r="CF142" i="71"/>
  <c r="CF55" i="71"/>
  <c r="CF148" i="71"/>
  <c r="CF195" i="71"/>
  <c r="CF37" i="71"/>
  <c r="CF21" i="71"/>
  <c r="CF104" i="71"/>
  <c r="CF151" i="71"/>
  <c r="CF95" i="71"/>
  <c r="CF31" i="71"/>
  <c r="CF196" i="71"/>
  <c r="CF188" i="71"/>
  <c r="CF180" i="71"/>
  <c r="CF172" i="71"/>
  <c r="CF164" i="71"/>
  <c r="CF156" i="71"/>
  <c r="CF140" i="71"/>
  <c r="CF116" i="71"/>
  <c r="CF100" i="71"/>
  <c r="CF92" i="71"/>
  <c r="CF76" i="71"/>
  <c r="CF68" i="71"/>
  <c r="CF52" i="71"/>
  <c r="CF44" i="71"/>
  <c r="CF36" i="71"/>
  <c r="CF20" i="71"/>
  <c r="CF184" i="71"/>
  <c r="CF191" i="71"/>
  <c r="CF47" i="71"/>
  <c r="CF203" i="71"/>
  <c r="CF187" i="71"/>
  <c r="CF171" i="71"/>
  <c r="CF155" i="71"/>
  <c r="CF147" i="71"/>
  <c r="CF139" i="71"/>
  <c r="CF131" i="71"/>
  <c r="CF123" i="71"/>
  <c r="CF115" i="71"/>
  <c r="CF83" i="71"/>
  <c r="CF59" i="71"/>
  <c r="CF51" i="71"/>
  <c r="CF43" i="71"/>
  <c r="CF27" i="71"/>
  <c r="CF200" i="71"/>
  <c r="CF144" i="71"/>
  <c r="CF96" i="71"/>
  <c r="CF24" i="71"/>
  <c r="CF183" i="71"/>
  <c r="CF127" i="71"/>
  <c r="CF194" i="71"/>
  <c r="CF186" i="71"/>
  <c r="CF178" i="71"/>
  <c r="CF162" i="71"/>
  <c r="CF146" i="71"/>
  <c r="CF138" i="71"/>
  <c r="CF130" i="71"/>
  <c r="CF114" i="71"/>
  <c r="CF90" i="71"/>
  <c r="CF82" i="71"/>
  <c r="CF58" i="71"/>
  <c r="CF50" i="71"/>
  <c r="CF34" i="71"/>
  <c r="CF18" i="71"/>
  <c r="CF192" i="71"/>
  <c r="CF64" i="71"/>
  <c r="CF16" i="71"/>
  <c r="CF175" i="71"/>
  <c r="CF119" i="71"/>
  <c r="CF193" i="71"/>
  <c r="CF185" i="71"/>
  <c r="CF169" i="71"/>
  <c r="CF153" i="71"/>
  <c r="CF137" i="71"/>
  <c r="CF121" i="71"/>
  <c r="CF113" i="71"/>
  <c r="CF105" i="71"/>
  <c r="CF97" i="71"/>
  <c r="CF89" i="71"/>
  <c r="CF81" i="71"/>
  <c r="CF73" i="71"/>
  <c r="CF65" i="71"/>
  <c r="CF57" i="71"/>
  <c r="CF49" i="71"/>
  <c r="CF25" i="71"/>
  <c r="CF17" i="71"/>
  <c r="CF176" i="71"/>
  <c r="CF48" i="71"/>
  <c r="CF159" i="71"/>
  <c r="CF167" i="71"/>
  <c r="CF126" i="71"/>
  <c r="CF133" i="71"/>
  <c r="CF45" i="71"/>
  <c r="CF11" i="71"/>
  <c r="CF84" i="71"/>
  <c r="CF28" i="71"/>
  <c r="CF143" i="71"/>
  <c r="CF179" i="71"/>
  <c r="CF163" i="71"/>
  <c r="CF91" i="71"/>
  <c r="CF75" i="71"/>
  <c r="CF35" i="71"/>
  <c r="CF202" i="71"/>
  <c r="CF201" i="71"/>
  <c r="CF129" i="71"/>
  <c r="CF128" i="71"/>
  <c r="CF80" i="71"/>
  <c r="CF111" i="71"/>
  <c r="CF8" i="71"/>
  <c r="CF150" i="71"/>
  <c r="CF125" i="71"/>
  <c r="CF124" i="71"/>
  <c r="CF40" i="71"/>
  <c r="CF32" i="71"/>
  <c r="CF6" i="71"/>
  <c r="CF98" i="71"/>
  <c r="CF74" i="71"/>
  <c r="CF23" i="71"/>
  <c r="CF112" i="71"/>
  <c r="CF78" i="71"/>
  <c r="CF54" i="71"/>
  <c r="CF62" i="71"/>
  <c r="CF53" i="71"/>
  <c r="CF304" i="71"/>
  <c r="CF132" i="71"/>
  <c r="CF136" i="71"/>
  <c r="CF79" i="71"/>
  <c r="CF154" i="71"/>
  <c r="CF42" i="71"/>
  <c r="CF152" i="71"/>
  <c r="CF12" i="71"/>
  <c r="CF87" i="71"/>
  <c r="CF29" i="71"/>
  <c r="CF93" i="71"/>
  <c r="CF56" i="71"/>
  <c r="CF60" i="71"/>
  <c r="CF122" i="71"/>
  <c r="CF26" i="71"/>
  <c r="CF41" i="71"/>
  <c r="CF177" i="71"/>
  <c r="CF13" i="71"/>
  <c r="CF198" i="71"/>
  <c r="CF174" i="71"/>
  <c r="CF30" i="71"/>
  <c r="CF160" i="71"/>
  <c r="CF108" i="71"/>
  <c r="CF88" i="71"/>
  <c r="CF103" i="71"/>
  <c r="CF107" i="71"/>
  <c r="CF67" i="71"/>
  <c r="CF39" i="71"/>
  <c r="CF106" i="71"/>
  <c r="CF66" i="71"/>
  <c r="CF63" i="71"/>
  <c r="CF161" i="71"/>
  <c r="CF33" i="71"/>
  <c r="CF71" i="71"/>
  <c r="CF15" i="71"/>
  <c r="CF9" i="71"/>
  <c r="CF157" i="71"/>
  <c r="CF38" i="71"/>
  <c r="CF168" i="71"/>
  <c r="CF158" i="71"/>
  <c r="CF118" i="71"/>
  <c r="DY304" i="71" l="1"/>
  <c r="DY203" i="71"/>
  <c r="DY202" i="71"/>
  <c r="DY201" i="71"/>
  <c r="DY200" i="71"/>
  <c r="DY199" i="71"/>
  <c r="DY198" i="71"/>
  <c r="DY197" i="71"/>
  <c r="DY196" i="71"/>
  <c r="DY195" i="71"/>
  <c r="DY194" i="71"/>
  <c r="DY193" i="71"/>
  <c r="DY192" i="71"/>
  <c r="DY191" i="71"/>
  <c r="DY190" i="71"/>
  <c r="DY189" i="71"/>
  <c r="DY188" i="71"/>
  <c r="DY187" i="71"/>
  <c r="DY186" i="71"/>
  <c r="DY185" i="71"/>
  <c r="DY184" i="71"/>
  <c r="DY183" i="71"/>
  <c r="DY182" i="71"/>
  <c r="DY181" i="71"/>
  <c r="DY180" i="71"/>
  <c r="DY179" i="71"/>
  <c r="DY178" i="71"/>
  <c r="DY177" i="71"/>
  <c r="DY176" i="71"/>
  <c r="DY175" i="71"/>
  <c r="DY174" i="71"/>
  <c r="DY173" i="71"/>
  <c r="DY172" i="71"/>
  <c r="DY171" i="71"/>
  <c r="DY170" i="71"/>
  <c r="DY169" i="71"/>
  <c r="DY168" i="71"/>
  <c r="DY167" i="71"/>
  <c r="DY166" i="71"/>
  <c r="DY165" i="71"/>
  <c r="DY164" i="71"/>
  <c r="DY163" i="71"/>
  <c r="DY162" i="71"/>
  <c r="DY161" i="71"/>
  <c r="DY160" i="71"/>
  <c r="DY159" i="71"/>
  <c r="DY158" i="71"/>
  <c r="DY157" i="71"/>
  <c r="DY156" i="71"/>
  <c r="DY155" i="71"/>
  <c r="DY154" i="71"/>
  <c r="DY153" i="71"/>
  <c r="DY152" i="71"/>
  <c r="DY151" i="71"/>
  <c r="DY150" i="71"/>
  <c r="DY149" i="71"/>
  <c r="DY148" i="71"/>
  <c r="DY147" i="71"/>
  <c r="DY146" i="71"/>
  <c r="DY145" i="71"/>
  <c r="DY144" i="71"/>
  <c r="DY143" i="71"/>
  <c r="DY142" i="71"/>
  <c r="DY141" i="71"/>
  <c r="DY140" i="71"/>
  <c r="DY139" i="71"/>
  <c r="DY138" i="71"/>
  <c r="DY137" i="71"/>
  <c r="DY136" i="71"/>
  <c r="DY135" i="71"/>
  <c r="DY134" i="71"/>
  <c r="DY133" i="71"/>
  <c r="DY132" i="71"/>
  <c r="DY131" i="71"/>
  <c r="DY130" i="71"/>
  <c r="DY129" i="71"/>
  <c r="DY128" i="71"/>
  <c r="DY127" i="71"/>
  <c r="DY126" i="71"/>
  <c r="DY125" i="71"/>
  <c r="DY124" i="71"/>
  <c r="DY123" i="71"/>
  <c r="DY122" i="71"/>
  <c r="DY121" i="71"/>
  <c r="DY120" i="71"/>
  <c r="DY119" i="71"/>
  <c r="DY118" i="71"/>
  <c r="DY117" i="71"/>
  <c r="DY116" i="71"/>
  <c r="DY115" i="71"/>
  <c r="DY114" i="71"/>
  <c r="DY113" i="71"/>
  <c r="DY112" i="71"/>
  <c r="DY111" i="71"/>
  <c r="DY110" i="71"/>
  <c r="DY109" i="71"/>
  <c r="DY108" i="71"/>
  <c r="DY107" i="71"/>
  <c r="DY106" i="71"/>
  <c r="DY105" i="71"/>
  <c r="DY104" i="71"/>
  <c r="DY103" i="71"/>
  <c r="DY102" i="71"/>
  <c r="DY101" i="71"/>
  <c r="DY100" i="71"/>
  <c r="DY99" i="71"/>
  <c r="DY98" i="71"/>
  <c r="DY97" i="71"/>
  <c r="DY96" i="71"/>
  <c r="DY95" i="71"/>
  <c r="DY94" i="71"/>
  <c r="DY93" i="71"/>
  <c r="DY92" i="71"/>
  <c r="DY91" i="71"/>
  <c r="DY90" i="71"/>
  <c r="DY89" i="71"/>
  <c r="DY88" i="71"/>
  <c r="DY87" i="71"/>
  <c r="DY86" i="71"/>
  <c r="DY85" i="71"/>
  <c r="DY84" i="71"/>
  <c r="DY83" i="71"/>
  <c r="DY82" i="71"/>
  <c r="DY81" i="71"/>
  <c r="DY80" i="71"/>
  <c r="DY79" i="71"/>
  <c r="DY74" i="71"/>
  <c r="DY71" i="71"/>
  <c r="CL5" i="71" l="1"/>
  <c r="CB5" i="71"/>
  <c r="Y42" i="72" s="1"/>
  <c r="BT5" i="71"/>
  <c r="Y34" i="72" s="1"/>
  <c r="BL5" i="71"/>
  <c r="Y26" i="72" s="1"/>
  <c r="BD5" i="71"/>
  <c r="Y18" i="72" s="1"/>
  <c r="CK5" i="71"/>
  <c r="CA5" i="71"/>
  <c r="Y41" i="72" s="1"/>
  <c r="BS5" i="71"/>
  <c r="Y33" i="72" s="1"/>
  <c r="BK5" i="71"/>
  <c r="Y25" i="72" s="1"/>
  <c r="BC5" i="71"/>
  <c r="Y17" i="72" s="1"/>
  <c r="CI5" i="71"/>
  <c r="BZ5" i="71"/>
  <c r="Y40" i="72" s="1"/>
  <c r="BR5" i="71"/>
  <c r="Y32" i="72" s="1"/>
  <c r="BJ5" i="71"/>
  <c r="Y24" i="72" s="1"/>
  <c r="BB5" i="71"/>
  <c r="BF5" i="71"/>
  <c r="Y20" i="72" s="1"/>
  <c r="CH5" i="71"/>
  <c r="BY5" i="71"/>
  <c r="Y39" i="72" s="1"/>
  <c r="BQ5" i="71"/>
  <c r="Y31" i="72" s="1"/>
  <c r="BI5" i="71"/>
  <c r="Y23" i="72" s="1"/>
  <c r="BV5" i="71"/>
  <c r="Y36" i="72" s="1"/>
  <c r="BM5" i="71"/>
  <c r="Y27" i="72" s="1"/>
  <c r="CG5" i="71"/>
  <c r="AH59" i="72" s="1"/>
  <c r="BX5" i="71"/>
  <c r="Y38" i="72" s="1"/>
  <c r="BP5" i="71"/>
  <c r="Y30" i="72" s="1"/>
  <c r="BH5" i="71"/>
  <c r="Y22" i="72" s="1"/>
  <c r="CD5" i="71"/>
  <c r="Y44" i="72" s="1"/>
  <c r="BU5" i="71"/>
  <c r="Y35" i="72" s="1"/>
  <c r="CE5" i="71"/>
  <c r="Y45" i="72" s="1"/>
  <c r="BW5" i="71"/>
  <c r="Y37" i="72" s="1"/>
  <c r="BO5" i="71"/>
  <c r="Y29" i="72" s="1"/>
  <c r="BG5" i="71"/>
  <c r="Y21" i="72" s="1"/>
  <c r="BN5" i="71"/>
  <c r="Y28" i="72" s="1"/>
  <c r="CC5" i="71"/>
  <c r="Y43" i="72" s="1"/>
  <c r="BE5" i="71"/>
  <c r="Y19" i="72" s="1"/>
  <c r="CN5" i="71" l="1"/>
  <c r="Y16" i="72"/>
  <c r="AH501" i="17"/>
  <c r="AH500" i="17"/>
  <c r="CL154" i="70" l="1"/>
  <c r="DX154" i="70" s="1"/>
  <c r="CK154" i="70"/>
  <c r="DW154" i="70" s="1"/>
  <c r="CJ154" i="70"/>
  <c r="DV154" i="70" s="1"/>
  <c r="CI154" i="70"/>
  <c r="DU154" i="70" s="1"/>
  <c r="CH154" i="70"/>
  <c r="DT154" i="70" s="1"/>
  <c r="CG154" i="70"/>
  <c r="DS154" i="70" s="1"/>
  <c r="CL53" i="70"/>
  <c r="DX53" i="70" s="1"/>
  <c r="CK53" i="70"/>
  <c r="DW53" i="70" s="1"/>
  <c r="CJ53" i="70"/>
  <c r="DV53" i="70" s="1"/>
  <c r="CI53" i="70"/>
  <c r="DU53" i="70" s="1"/>
  <c r="CH53" i="70"/>
  <c r="DT53" i="70" s="1"/>
  <c r="CG53" i="70"/>
  <c r="DS53" i="70" s="1"/>
  <c r="CL52" i="70"/>
  <c r="DX52" i="70" s="1"/>
  <c r="CK52" i="70"/>
  <c r="DW52" i="70" s="1"/>
  <c r="CJ52" i="70"/>
  <c r="DV52" i="70" s="1"/>
  <c r="CI52" i="70"/>
  <c r="DU52" i="70" s="1"/>
  <c r="CH52" i="70"/>
  <c r="DT52" i="70" s="1"/>
  <c r="CG52" i="70"/>
  <c r="DS52" i="70" s="1"/>
  <c r="CL51" i="70"/>
  <c r="DX51" i="70" s="1"/>
  <c r="CK51" i="70"/>
  <c r="DW51" i="70" s="1"/>
  <c r="CJ51" i="70"/>
  <c r="DV51" i="70" s="1"/>
  <c r="CI51" i="70"/>
  <c r="DU51" i="70" s="1"/>
  <c r="CH51" i="70"/>
  <c r="DT51" i="70" s="1"/>
  <c r="CG51" i="70"/>
  <c r="DS51" i="70" s="1"/>
  <c r="CL50" i="70"/>
  <c r="DX50" i="70" s="1"/>
  <c r="CK50" i="70"/>
  <c r="DW50" i="70" s="1"/>
  <c r="CJ50" i="70"/>
  <c r="DV50" i="70" s="1"/>
  <c r="CI50" i="70"/>
  <c r="DU50" i="70" s="1"/>
  <c r="CH50" i="70"/>
  <c r="DT50" i="70" s="1"/>
  <c r="CG50" i="70"/>
  <c r="DS50" i="70" s="1"/>
  <c r="CL49" i="70"/>
  <c r="DX49" i="70" s="1"/>
  <c r="CK49" i="70"/>
  <c r="DW49" i="70" s="1"/>
  <c r="CJ49" i="70"/>
  <c r="DV49" i="70" s="1"/>
  <c r="CI49" i="70"/>
  <c r="DU49" i="70" s="1"/>
  <c r="CH49" i="70"/>
  <c r="DT49" i="70" s="1"/>
  <c r="CG49" i="70"/>
  <c r="DS49" i="70" s="1"/>
  <c r="CL48" i="70"/>
  <c r="DX48" i="70" s="1"/>
  <c r="CK48" i="70"/>
  <c r="DW48" i="70" s="1"/>
  <c r="CJ48" i="70"/>
  <c r="DV48" i="70" s="1"/>
  <c r="CI48" i="70"/>
  <c r="DU48" i="70" s="1"/>
  <c r="CH48" i="70"/>
  <c r="DT48" i="70" s="1"/>
  <c r="CG48" i="70"/>
  <c r="DS48" i="70" s="1"/>
  <c r="CL47" i="70"/>
  <c r="DX47" i="70" s="1"/>
  <c r="CK47" i="70"/>
  <c r="DW47" i="70" s="1"/>
  <c r="CJ47" i="70"/>
  <c r="DV47" i="70" s="1"/>
  <c r="CI47" i="70"/>
  <c r="DU47" i="70" s="1"/>
  <c r="CH47" i="70"/>
  <c r="DT47" i="70" s="1"/>
  <c r="CG47" i="70"/>
  <c r="DS47" i="70" s="1"/>
  <c r="CL46" i="70"/>
  <c r="DX46" i="70" s="1"/>
  <c r="CK46" i="70"/>
  <c r="DW46" i="70" s="1"/>
  <c r="CJ46" i="70"/>
  <c r="DV46" i="70" s="1"/>
  <c r="CI46" i="70"/>
  <c r="DU46" i="70" s="1"/>
  <c r="CH46" i="70"/>
  <c r="DT46" i="70" s="1"/>
  <c r="CG46" i="70"/>
  <c r="DS46" i="70" s="1"/>
  <c r="CL45" i="70"/>
  <c r="DX45" i="70" s="1"/>
  <c r="CK45" i="70"/>
  <c r="DW45" i="70" s="1"/>
  <c r="CJ45" i="70"/>
  <c r="DV45" i="70" s="1"/>
  <c r="CI45" i="70"/>
  <c r="DU45" i="70" s="1"/>
  <c r="CH45" i="70"/>
  <c r="DT45" i="70" s="1"/>
  <c r="CG45" i="70"/>
  <c r="DS45" i="70" s="1"/>
  <c r="CL44" i="70"/>
  <c r="DX44" i="70" s="1"/>
  <c r="CK44" i="70"/>
  <c r="DW44" i="70" s="1"/>
  <c r="CJ44" i="70"/>
  <c r="DV44" i="70" s="1"/>
  <c r="CI44" i="70"/>
  <c r="DU44" i="70" s="1"/>
  <c r="CH44" i="70"/>
  <c r="DT44" i="70" s="1"/>
  <c r="CG44" i="70"/>
  <c r="DS44" i="70" s="1"/>
  <c r="CL43" i="70"/>
  <c r="DX43" i="70" s="1"/>
  <c r="CK43" i="70"/>
  <c r="DW43" i="70" s="1"/>
  <c r="CJ43" i="70"/>
  <c r="DV43" i="70" s="1"/>
  <c r="CI43" i="70"/>
  <c r="DU43" i="70" s="1"/>
  <c r="CH43" i="70"/>
  <c r="DT43" i="70" s="1"/>
  <c r="CG43" i="70"/>
  <c r="DS43" i="70" s="1"/>
  <c r="CL42" i="70"/>
  <c r="DX42" i="70" s="1"/>
  <c r="CK42" i="70"/>
  <c r="DW42" i="70" s="1"/>
  <c r="CJ42" i="70"/>
  <c r="DV42" i="70" s="1"/>
  <c r="CI42" i="70"/>
  <c r="DU42" i="70" s="1"/>
  <c r="CH42" i="70"/>
  <c r="DT42" i="70" s="1"/>
  <c r="CG42" i="70"/>
  <c r="DS42" i="70" s="1"/>
  <c r="CL41" i="70"/>
  <c r="DX41" i="70" s="1"/>
  <c r="CK41" i="70"/>
  <c r="DW41" i="70" s="1"/>
  <c r="CJ41" i="70"/>
  <c r="DV41" i="70" s="1"/>
  <c r="CI41" i="70"/>
  <c r="DU41" i="70" s="1"/>
  <c r="CH41" i="70"/>
  <c r="DT41" i="70" s="1"/>
  <c r="CG41" i="70"/>
  <c r="DS41" i="70" s="1"/>
  <c r="CL40" i="70"/>
  <c r="DX40" i="70" s="1"/>
  <c r="CK40" i="70"/>
  <c r="DW40" i="70" s="1"/>
  <c r="CJ40" i="70"/>
  <c r="DV40" i="70" s="1"/>
  <c r="CI40" i="70"/>
  <c r="DU40" i="70" s="1"/>
  <c r="CH40" i="70"/>
  <c r="DT40" i="70" s="1"/>
  <c r="CG40" i="70"/>
  <c r="DS40" i="70" s="1"/>
  <c r="CL39" i="70"/>
  <c r="DX39" i="70" s="1"/>
  <c r="CK39" i="70"/>
  <c r="DW39" i="70" s="1"/>
  <c r="CJ39" i="70"/>
  <c r="DV39" i="70" s="1"/>
  <c r="CI39" i="70"/>
  <c r="DU39" i="70" s="1"/>
  <c r="CH39" i="70"/>
  <c r="DT39" i="70" s="1"/>
  <c r="CG39" i="70"/>
  <c r="DS39" i="70" s="1"/>
  <c r="CL38" i="70"/>
  <c r="DX38" i="70" s="1"/>
  <c r="CK38" i="70"/>
  <c r="DW38" i="70" s="1"/>
  <c r="CJ38" i="70"/>
  <c r="DV38" i="70" s="1"/>
  <c r="CI38" i="70"/>
  <c r="DU38" i="70" s="1"/>
  <c r="CH38" i="70"/>
  <c r="DT38" i="70" s="1"/>
  <c r="CG38" i="70"/>
  <c r="DS38" i="70" s="1"/>
  <c r="CL37" i="70"/>
  <c r="DX37" i="70" s="1"/>
  <c r="CK37" i="70"/>
  <c r="DW37" i="70" s="1"/>
  <c r="CJ37" i="70"/>
  <c r="DV37" i="70" s="1"/>
  <c r="CI37" i="70"/>
  <c r="DU37" i="70" s="1"/>
  <c r="CH37" i="70"/>
  <c r="DT37" i="70" s="1"/>
  <c r="CG37" i="70"/>
  <c r="DS37" i="70" s="1"/>
  <c r="CL36" i="70"/>
  <c r="DX36" i="70" s="1"/>
  <c r="CK36" i="70"/>
  <c r="DW36" i="70" s="1"/>
  <c r="CJ36" i="70"/>
  <c r="DV36" i="70" s="1"/>
  <c r="CI36" i="70"/>
  <c r="DU36" i="70" s="1"/>
  <c r="CH36" i="70"/>
  <c r="DT36" i="70" s="1"/>
  <c r="CG36" i="70"/>
  <c r="DS36" i="70" s="1"/>
  <c r="CL35" i="70"/>
  <c r="DX35" i="70" s="1"/>
  <c r="CK35" i="70"/>
  <c r="DW35" i="70" s="1"/>
  <c r="CJ35" i="70"/>
  <c r="DV35" i="70" s="1"/>
  <c r="CI35" i="70"/>
  <c r="DU35" i="70" s="1"/>
  <c r="CH35" i="70"/>
  <c r="DT35" i="70" s="1"/>
  <c r="CG35" i="70"/>
  <c r="DS35" i="70" s="1"/>
  <c r="CL34" i="70"/>
  <c r="DX34" i="70" s="1"/>
  <c r="CK34" i="70"/>
  <c r="DW34" i="70" s="1"/>
  <c r="CJ34" i="70"/>
  <c r="DV34" i="70" s="1"/>
  <c r="CI34" i="70"/>
  <c r="DU34" i="70" s="1"/>
  <c r="CH34" i="70"/>
  <c r="DT34" i="70" s="1"/>
  <c r="CG34" i="70"/>
  <c r="DS34" i="70" s="1"/>
  <c r="CL33" i="70"/>
  <c r="DX33" i="70" s="1"/>
  <c r="CK33" i="70"/>
  <c r="DW33" i="70" s="1"/>
  <c r="CJ33" i="70"/>
  <c r="DV33" i="70" s="1"/>
  <c r="CI33" i="70"/>
  <c r="DU33" i="70" s="1"/>
  <c r="CH33" i="70"/>
  <c r="DT33" i="70" s="1"/>
  <c r="CG33" i="70"/>
  <c r="DS33" i="70" s="1"/>
  <c r="CL32" i="70"/>
  <c r="DX32" i="70" s="1"/>
  <c r="CK32" i="70"/>
  <c r="DW32" i="70" s="1"/>
  <c r="CJ32" i="70"/>
  <c r="DV32" i="70" s="1"/>
  <c r="CI32" i="70"/>
  <c r="DU32" i="70" s="1"/>
  <c r="CH32" i="70"/>
  <c r="DT32" i="70" s="1"/>
  <c r="CG32" i="70"/>
  <c r="DS32" i="70" s="1"/>
  <c r="CL31" i="70"/>
  <c r="DX31" i="70" s="1"/>
  <c r="CK31" i="70"/>
  <c r="DW31" i="70" s="1"/>
  <c r="CJ31" i="70"/>
  <c r="DV31" i="70" s="1"/>
  <c r="CI31" i="70"/>
  <c r="DU31" i="70" s="1"/>
  <c r="CH31" i="70"/>
  <c r="DT31" i="70" s="1"/>
  <c r="CG31" i="70"/>
  <c r="DS31" i="70" s="1"/>
  <c r="CL30" i="70"/>
  <c r="DX30" i="70" s="1"/>
  <c r="CK30" i="70"/>
  <c r="DW30" i="70" s="1"/>
  <c r="CJ30" i="70"/>
  <c r="DV30" i="70" s="1"/>
  <c r="CI30" i="70"/>
  <c r="DU30" i="70" s="1"/>
  <c r="CH30" i="70"/>
  <c r="DT30" i="70" s="1"/>
  <c r="CG30" i="70"/>
  <c r="DS30" i="70" s="1"/>
  <c r="CL29" i="70"/>
  <c r="DX29" i="70" s="1"/>
  <c r="CK29" i="70"/>
  <c r="DW29" i="70" s="1"/>
  <c r="CJ29" i="70"/>
  <c r="DV29" i="70" s="1"/>
  <c r="CI29" i="70"/>
  <c r="DU29" i="70" s="1"/>
  <c r="CH29" i="70"/>
  <c r="DT29" i="70" s="1"/>
  <c r="CG29" i="70"/>
  <c r="DS29" i="70" s="1"/>
  <c r="CL28" i="70"/>
  <c r="DX28" i="70" s="1"/>
  <c r="CK28" i="70"/>
  <c r="DW28" i="70" s="1"/>
  <c r="CJ28" i="70"/>
  <c r="DV28" i="70" s="1"/>
  <c r="CI28" i="70"/>
  <c r="DU28" i="70" s="1"/>
  <c r="CH28" i="70"/>
  <c r="DT28" i="70" s="1"/>
  <c r="CG28" i="70"/>
  <c r="DS28" i="70" s="1"/>
  <c r="CL27" i="70"/>
  <c r="DX27" i="70" s="1"/>
  <c r="CK27" i="70"/>
  <c r="DW27" i="70" s="1"/>
  <c r="CJ27" i="70"/>
  <c r="DV27" i="70" s="1"/>
  <c r="CI27" i="70"/>
  <c r="DU27" i="70" s="1"/>
  <c r="CH27" i="70"/>
  <c r="DT27" i="70" s="1"/>
  <c r="CG27" i="70"/>
  <c r="DS27" i="70" s="1"/>
  <c r="CL26" i="70"/>
  <c r="DX26" i="70" s="1"/>
  <c r="CK26" i="70"/>
  <c r="DW26" i="70" s="1"/>
  <c r="CJ26" i="70"/>
  <c r="DV26" i="70" s="1"/>
  <c r="CI26" i="70"/>
  <c r="DU26" i="70" s="1"/>
  <c r="CH26" i="70"/>
  <c r="DT26" i="70" s="1"/>
  <c r="CG26" i="70"/>
  <c r="DS26" i="70" s="1"/>
  <c r="CL25" i="70"/>
  <c r="DX25" i="70" s="1"/>
  <c r="CK25" i="70"/>
  <c r="DW25" i="70" s="1"/>
  <c r="CJ25" i="70"/>
  <c r="DV25" i="70" s="1"/>
  <c r="CI25" i="70"/>
  <c r="DU25" i="70" s="1"/>
  <c r="CH25" i="70"/>
  <c r="DT25" i="70" s="1"/>
  <c r="CG25" i="70"/>
  <c r="DS25" i="70" s="1"/>
  <c r="CL24" i="70"/>
  <c r="DX24" i="70" s="1"/>
  <c r="CK24" i="70"/>
  <c r="DW24" i="70" s="1"/>
  <c r="CJ24" i="70"/>
  <c r="DV24" i="70" s="1"/>
  <c r="CI24" i="70"/>
  <c r="DU24" i="70" s="1"/>
  <c r="CH24" i="70"/>
  <c r="DT24" i="70" s="1"/>
  <c r="CG24" i="70"/>
  <c r="DS24" i="70" s="1"/>
  <c r="CL23" i="70"/>
  <c r="DX23" i="70" s="1"/>
  <c r="CK23" i="70"/>
  <c r="DW23" i="70" s="1"/>
  <c r="CJ23" i="70"/>
  <c r="DV23" i="70" s="1"/>
  <c r="CI23" i="70"/>
  <c r="DU23" i="70" s="1"/>
  <c r="CH23" i="70"/>
  <c r="DT23" i="70" s="1"/>
  <c r="CG23" i="70"/>
  <c r="DS23" i="70" s="1"/>
  <c r="CL22" i="70"/>
  <c r="DX22" i="70" s="1"/>
  <c r="CK22" i="70"/>
  <c r="DW22" i="70" s="1"/>
  <c r="CJ22" i="70"/>
  <c r="DV22" i="70" s="1"/>
  <c r="CI22" i="70"/>
  <c r="DU22" i="70" s="1"/>
  <c r="CH22" i="70"/>
  <c r="DT22" i="70" s="1"/>
  <c r="CG22" i="70"/>
  <c r="DS22" i="70" s="1"/>
  <c r="CL21" i="70"/>
  <c r="DX21" i="70" s="1"/>
  <c r="CK21" i="70"/>
  <c r="DW21" i="70" s="1"/>
  <c r="CJ21" i="70"/>
  <c r="DV21" i="70" s="1"/>
  <c r="CI21" i="70"/>
  <c r="DU21" i="70" s="1"/>
  <c r="CH21" i="70"/>
  <c r="DT21" i="70" s="1"/>
  <c r="CG21" i="70"/>
  <c r="DS21" i="70" s="1"/>
  <c r="CL20" i="70"/>
  <c r="DX20" i="70" s="1"/>
  <c r="CK20" i="70"/>
  <c r="DW20" i="70" s="1"/>
  <c r="CJ20" i="70"/>
  <c r="DV20" i="70" s="1"/>
  <c r="CI20" i="70"/>
  <c r="DU20" i="70" s="1"/>
  <c r="CH20" i="70"/>
  <c r="DT20" i="70" s="1"/>
  <c r="CG20" i="70"/>
  <c r="DS20" i="70" s="1"/>
  <c r="CL19" i="70"/>
  <c r="DX19" i="70" s="1"/>
  <c r="CK19" i="70"/>
  <c r="DW19" i="70" s="1"/>
  <c r="CJ19" i="70"/>
  <c r="DV19" i="70" s="1"/>
  <c r="CI19" i="70"/>
  <c r="DU19" i="70" s="1"/>
  <c r="CH19" i="70"/>
  <c r="DT19" i="70" s="1"/>
  <c r="CG19" i="70"/>
  <c r="DS19" i="70" s="1"/>
  <c r="CL18" i="70"/>
  <c r="DX18" i="70" s="1"/>
  <c r="CK18" i="70"/>
  <c r="DW18" i="70" s="1"/>
  <c r="CJ18" i="70"/>
  <c r="DV18" i="70" s="1"/>
  <c r="CI18" i="70"/>
  <c r="DU18" i="70" s="1"/>
  <c r="CH18" i="70"/>
  <c r="DT18" i="70" s="1"/>
  <c r="CG18" i="70"/>
  <c r="DS18" i="70" s="1"/>
  <c r="CL17" i="70"/>
  <c r="DX17" i="70" s="1"/>
  <c r="CK17" i="70"/>
  <c r="DW17" i="70" s="1"/>
  <c r="CJ17" i="70"/>
  <c r="DV17" i="70" s="1"/>
  <c r="CI17" i="70"/>
  <c r="DU17" i="70" s="1"/>
  <c r="CH17" i="70"/>
  <c r="DT17" i="70" s="1"/>
  <c r="CG17" i="70"/>
  <c r="DS17" i="70" s="1"/>
  <c r="CL16" i="70"/>
  <c r="DX16" i="70" s="1"/>
  <c r="CK16" i="70"/>
  <c r="DW16" i="70" s="1"/>
  <c r="CJ16" i="70"/>
  <c r="DV16" i="70" s="1"/>
  <c r="CI16" i="70"/>
  <c r="DU16" i="70" s="1"/>
  <c r="CH16" i="70"/>
  <c r="DT16" i="70" s="1"/>
  <c r="CG16" i="70"/>
  <c r="DS16" i="70" s="1"/>
  <c r="CL15" i="70"/>
  <c r="DX15" i="70" s="1"/>
  <c r="CK15" i="70"/>
  <c r="DW15" i="70" s="1"/>
  <c r="CJ15" i="70"/>
  <c r="DV15" i="70" s="1"/>
  <c r="CI15" i="70"/>
  <c r="DU15" i="70" s="1"/>
  <c r="CH15" i="70"/>
  <c r="DT15" i="70" s="1"/>
  <c r="CG15" i="70"/>
  <c r="DS15" i="70" s="1"/>
  <c r="CL14" i="70"/>
  <c r="DX14" i="70" s="1"/>
  <c r="CK14" i="70"/>
  <c r="DW14" i="70" s="1"/>
  <c r="CJ14" i="70"/>
  <c r="DV14" i="70" s="1"/>
  <c r="CI14" i="70"/>
  <c r="DU14" i="70" s="1"/>
  <c r="CH14" i="70"/>
  <c r="DT14" i="70" s="1"/>
  <c r="CG14" i="70"/>
  <c r="DS14" i="70" s="1"/>
  <c r="CL13" i="70"/>
  <c r="DX13" i="70" s="1"/>
  <c r="CK13" i="70"/>
  <c r="DW13" i="70" s="1"/>
  <c r="CJ13" i="70"/>
  <c r="DV13" i="70" s="1"/>
  <c r="CI13" i="70"/>
  <c r="DU13" i="70" s="1"/>
  <c r="CH13" i="70"/>
  <c r="DT13" i="70" s="1"/>
  <c r="CG13" i="70"/>
  <c r="DS13" i="70" s="1"/>
  <c r="CL12" i="70"/>
  <c r="DX12" i="70" s="1"/>
  <c r="CK12" i="70"/>
  <c r="DW12" i="70" s="1"/>
  <c r="CJ12" i="70"/>
  <c r="DV12" i="70" s="1"/>
  <c r="CI12" i="70"/>
  <c r="DU12" i="70" s="1"/>
  <c r="CH12" i="70"/>
  <c r="DT12" i="70" s="1"/>
  <c r="CG12" i="70"/>
  <c r="DS12" i="70" s="1"/>
  <c r="CL11" i="70"/>
  <c r="DX11" i="70" s="1"/>
  <c r="CK11" i="70"/>
  <c r="DW11" i="70" s="1"/>
  <c r="CJ11" i="70"/>
  <c r="DV11" i="70" s="1"/>
  <c r="CI11" i="70"/>
  <c r="DU11" i="70" s="1"/>
  <c r="CH11" i="70"/>
  <c r="DT11" i="70" s="1"/>
  <c r="CG11" i="70"/>
  <c r="DS11" i="70" s="1"/>
  <c r="CL10" i="70"/>
  <c r="DX10" i="70" s="1"/>
  <c r="CK10" i="70"/>
  <c r="DW10" i="70" s="1"/>
  <c r="CJ10" i="70"/>
  <c r="DV10" i="70" s="1"/>
  <c r="CI10" i="70"/>
  <c r="DU10" i="70" s="1"/>
  <c r="CH10" i="70"/>
  <c r="DT10" i="70" s="1"/>
  <c r="CG10" i="70"/>
  <c r="DS10" i="70" s="1"/>
  <c r="CL9" i="70"/>
  <c r="DX9" i="70" s="1"/>
  <c r="CK9" i="70"/>
  <c r="DW9" i="70" s="1"/>
  <c r="CJ9" i="70"/>
  <c r="DV9" i="70" s="1"/>
  <c r="CI9" i="70"/>
  <c r="DU9" i="70" s="1"/>
  <c r="CG9" i="70"/>
  <c r="DS9" i="70" s="1"/>
  <c r="CL8" i="70"/>
  <c r="DX8" i="70" s="1"/>
  <c r="CK8" i="70"/>
  <c r="DW8" i="70" s="1"/>
  <c r="CJ8" i="70"/>
  <c r="DV8" i="70" s="1"/>
  <c r="CI8" i="70"/>
  <c r="DU8" i="70" s="1"/>
  <c r="CH8" i="70"/>
  <c r="DT8" i="70" s="1"/>
  <c r="CG8" i="70"/>
  <c r="DS8" i="70" s="1"/>
  <c r="CL7" i="70"/>
  <c r="DX7" i="70" s="1"/>
  <c r="CK7" i="70"/>
  <c r="DW7" i="70" s="1"/>
  <c r="CJ7" i="70"/>
  <c r="DV7" i="70" s="1"/>
  <c r="CI7" i="70"/>
  <c r="DU7" i="70" s="1"/>
  <c r="CH7" i="70"/>
  <c r="DT7" i="70" s="1"/>
  <c r="CG7" i="70"/>
  <c r="DS7" i="70" s="1"/>
  <c r="CL6" i="70"/>
  <c r="DX6" i="70" s="1"/>
  <c r="CK6" i="70"/>
  <c r="DW6" i="70" s="1"/>
  <c r="CJ6" i="70"/>
  <c r="DV6" i="70" s="1"/>
  <c r="CI6" i="70"/>
  <c r="DU6" i="70" s="1"/>
  <c r="CH6" i="70"/>
  <c r="DT6" i="70" s="1"/>
  <c r="CG6" i="70"/>
  <c r="DS6" i="70" s="1"/>
  <c r="CL5" i="70"/>
  <c r="DX5" i="70" s="1"/>
  <c r="CK5" i="70"/>
  <c r="DW5" i="70" s="1"/>
  <c r="CJ5" i="70"/>
  <c r="DV5" i="70" s="1"/>
  <c r="CI5" i="70"/>
  <c r="DU5" i="70" s="1"/>
  <c r="CH5" i="70"/>
  <c r="DT5" i="70" s="1"/>
  <c r="CG5" i="70"/>
  <c r="DS5" i="70" s="1"/>
  <c r="CE154" i="70"/>
  <c r="DQ154" i="70" s="1"/>
  <c r="CD154" i="70"/>
  <c r="DP154" i="70" s="1"/>
  <c r="CC154" i="70"/>
  <c r="DO154" i="70" s="1"/>
  <c r="CB154" i="70"/>
  <c r="DN154" i="70" s="1"/>
  <c r="CA154" i="70"/>
  <c r="DM154" i="70" s="1"/>
  <c r="BZ154" i="70"/>
  <c r="DL154" i="70" s="1"/>
  <c r="BY154" i="70"/>
  <c r="DK154" i="70" s="1"/>
  <c r="BX154" i="70"/>
  <c r="DJ154" i="70" s="1"/>
  <c r="BW154" i="70"/>
  <c r="DI154" i="70" s="1"/>
  <c r="BV154" i="70"/>
  <c r="DH154" i="70" s="1"/>
  <c r="BU154" i="70"/>
  <c r="DG154" i="70" s="1"/>
  <c r="BT154" i="70"/>
  <c r="DF154" i="70" s="1"/>
  <c r="BS154" i="70"/>
  <c r="DE154" i="70" s="1"/>
  <c r="BR154" i="70"/>
  <c r="DD154" i="70" s="1"/>
  <c r="BQ154" i="70"/>
  <c r="DC154" i="70" s="1"/>
  <c r="BP154" i="70"/>
  <c r="DB154" i="70" s="1"/>
  <c r="BO154" i="70"/>
  <c r="DA154" i="70" s="1"/>
  <c r="BN154" i="70"/>
  <c r="CZ154" i="70" s="1"/>
  <c r="BM154" i="70"/>
  <c r="CY154" i="70" s="1"/>
  <c r="BL154" i="70"/>
  <c r="CX154" i="70" s="1"/>
  <c r="BK154" i="70"/>
  <c r="CW154" i="70" s="1"/>
  <c r="BJ154" i="70"/>
  <c r="CV154" i="70" s="1"/>
  <c r="BI154" i="70"/>
  <c r="CU154" i="70" s="1"/>
  <c r="BH154" i="70"/>
  <c r="CT154" i="70" s="1"/>
  <c r="BG154" i="70"/>
  <c r="CS154" i="70" s="1"/>
  <c r="BF154" i="70"/>
  <c r="CR154" i="70" s="1"/>
  <c r="BE154" i="70"/>
  <c r="CQ154" i="70" s="1"/>
  <c r="BD154" i="70"/>
  <c r="CP154" i="70" s="1"/>
  <c r="BC154" i="70"/>
  <c r="CO154" i="70" s="1"/>
  <c r="BB154" i="70"/>
  <c r="CN154" i="70" s="1"/>
  <c r="CE53" i="70"/>
  <c r="DQ53" i="70" s="1"/>
  <c r="CD53" i="70"/>
  <c r="DP53" i="70" s="1"/>
  <c r="CC53" i="70"/>
  <c r="DO53" i="70" s="1"/>
  <c r="CB53" i="70"/>
  <c r="DN53" i="70" s="1"/>
  <c r="CA53" i="70"/>
  <c r="DM53" i="70" s="1"/>
  <c r="BZ53" i="70"/>
  <c r="DL53" i="70" s="1"/>
  <c r="BY53" i="70"/>
  <c r="DK53" i="70" s="1"/>
  <c r="BX53" i="70"/>
  <c r="DJ53" i="70" s="1"/>
  <c r="BW53" i="70"/>
  <c r="DI53" i="70" s="1"/>
  <c r="BV53" i="70"/>
  <c r="DH53" i="70" s="1"/>
  <c r="BU53" i="70"/>
  <c r="DG53" i="70" s="1"/>
  <c r="BT53" i="70"/>
  <c r="DF53" i="70" s="1"/>
  <c r="BS53" i="70"/>
  <c r="DE53" i="70" s="1"/>
  <c r="BR53" i="70"/>
  <c r="DD53" i="70" s="1"/>
  <c r="BQ53" i="70"/>
  <c r="DC53" i="70" s="1"/>
  <c r="BP53" i="70"/>
  <c r="DB53" i="70" s="1"/>
  <c r="BO53" i="70"/>
  <c r="DA53" i="70" s="1"/>
  <c r="BN53" i="70"/>
  <c r="CZ53" i="70" s="1"/>
  <c r="BM53" i="70"/>
  <c r="CY53" i="70" s="1"/>
  <c r="BL53" i="70"/>
  <c r="CX53" i="70" s="1"/>
  <c r="BK53" i="70"/>
  <c r="CW53" i="70" s="1"/>
  <c r="BJ53" i="70"/>
  <c r="CV53" i="70" s="1"/>
  <c r="BI53" i="70"/>
  <c r="CU53" i="70" s="1"/>
  <c r="BH53" i="70"/>
  <c r="CT53" i="70" s="1"/>
  <c r="BG53" i="70"/>
  <c r="CS53" i="70" s="1"/>
  <c r="BF53" i="70"/>
  <c r="CR53" i="70" s="1"/>
  <c r="BE53" i="70"/>
  <c r="CQ53" i="70" s="1"/>
  <c r="BD53" i="70"/>
  <c r="CP53" i="70" s="1"/>
  <c r="BC53" i="70"/>
  <c r="CO53" i="70" s="1"/>
  <c r="BB53" i="70"/>
  <c r="CN53" i="70" s="1"/>
  <c r="CE52" i="70"/>
  <c r="DQ52" i="70" s="1"/>
  <c r="CD52" i="70"/>
  <c r="DP52" i="70" s="1"/>
  <c r="CC52" i="70"/>
  <c r="DO52" i="70" s="1"/>
  <c r="CB52" i="70"/>
  <c r="DN52" i="70" s="1"/>
  <c r="CA52" i="70"/>
  <c r="DM52" i="70" s="1"/>
  <c r="BZ52" i="70"/>
  <c r="DL52" i="70" s="1"/>
  <c r="BY52" i="70"/>
  <c r="DK52" i="70" s="1"/>
  <c r="BX52" i="70"/>
  <c r="DJ52" i="70" s="1"/>
  <c r="BW52" i="70"/>
  <c r="DI52" i="70" s="1"/>
  <c r="BV52" i="70"/>
  <c r="DH52" i="70" s="1"/>
  <c r="BU52" i="70"/>
  <c r="DG52" i="70" s="1"/>
  <c r="BT52" i="70"/>
  <c r="DF52" i="70" s="1"/>
  <c r="BS52" i="70"/>
  <c r="DE52" i="70" s="1"/>
  <c r="BR52" i="70"/>
  <c r="DD52" i="70" s="1"/>
  <c r="BQ52" i="70"/>
  <c r="DC52" i="70" s="1"/>
  <c r="BP52" i="70"/>
  <c r="DB52" i="70" s="1"/>
  <c r="BO52" i="70"/>
  <c r="DA52" i="70" s="1"/>
  <c r="BN52" i="70"/>
  <c r="CZ52" i="70" s="1"/>
  <c r="BM52" i="70"/>
  <c r="CY52" i="70" s="1"/>
  <c r="BL52" i="70"/>
  <c r="CX52" i="70" s="1"/>
  <c r="BK52" i="70"/>
  <c r="CW52" i="70" s="1"/>
  <c r="BJ52" i="70"/>
  <c r="CV52" i="70" s="1"/>
  <c r="BI52" i="70"/>
  <c r="CU52" i="70" s="1"/>
  <c r="BH52" i="70"/>
  <c r="CT52" i="70" s="1"/>
  <c r="BG52" i="70"/>
  <c r="CS52" i="70" s="1"/>
  <c r="BF52" i="70"/>
  <c r="CR52" i="70" s="1"/>
  <c r="BE52" i="70"/>
  <c r="CQ52" i="70" s="1"/>
  <c r="BD52" i="70"/>
  <c r="CP52" i="70" s="1"/>
  <c r="BC52" i="70"/>
  <c r="CO52" i="70" s="1"/>
  <c r="BB52" i="70"/>
  <c r="CN52" i="70" s="1"/>
  <c r="CE51" i="70"/>
  <c r="DQ51" i="70" s="1"/>
  <c r="CD51" i="70"/>
  <c r="DP51" i="70" s="1"/>
  <c r="CC51" i="70"/>
  <c r="DO51" i="70" s="1"/>
  <c r="CB51" i="70"/>
  <c r="DN51" i="70" s="1"/>
  <c r="CA51" i="70"/>
  <c r="DM51" i="70" s="1"/>
  <c r="BZ51" i="70"/>
  <c r="DL51" i="70" s="1"/>
  <c r="BY51" i="70"/>
  <c r="DK51" i="70" s="1"/>
  <c r="BX51" i="70"/>
  <c r="DJ51" i="70" s="1"/>
  <c r="BW51" i="70"/>
  <c r="DI51" i="70" s="1"/>
  <c r="BV51" i="70"/>
  <c r="DH51" i="70" s="1"/>
  <c r="BU51" i="70"/>
  <c r="DG51" i="70" s="1"/>
  <c r="BT51" i="70"/>
  <c r="DF51" i="70" s="1"/>
  <c r="BS51" i="70"/>
  <c r="DE51" i="70" s="1"/>
  <c r="BR51" i="70"/>
  <c r="DD51" i="70" s="1"/>
  <c r="BQ51" i="70"/>
  <c r="DC51" i="70" s="1"/>
  <c r="BP51" i="70"/>
  <c r="DB51" i="70" s="1"/>
  <c r="BO51" i="70"/>
  <c r="DA51" i="70" s="1"/>
  <c r="BN51" i="70"/>
  <c r="CZ51" i="70" s="1"/>
  <c r="BM51" i="70"/>
  <c r="CY51" i="70" s="1"/>
  <c r="BL51" i="70"/>
  <c r="CX51" i="70" s="1"/>
  <c r="BK51" i="70"/>
  <c r="CW51" i="70" s="1"/>
  <c r="BJ51" i="70"/>
  <c r="CV51" i="70" s="1"/>
  <c r="BI51" i="70"/>
  <c r="CU51" i="70" s="1"/>
  <c r="BH51" i="70"/>
  <c r="CT51" i="70" s="1"/>
  <c r="BG51" i="70"/>
  <c r="CS51" i="70" s="1"/>
  <c r="BF51" i="70"/>
  <c r="CR51" i="70" s="1"/>
  <c r="BE51" i="70"/>
  <c r="CQ51" i="70" s="1"/>
  <c r="BD51" i="70"/>
  <c r="CP51" i="70" s="1"/>
  <c r="BC51" i="70"/>
  <c r="CO51" i="70" s="1"/>
  <c r="BB51" i="70"/>
  <c r="CN51" i="70" s="1"/>
  <c r="CE50" i="70"/>
  <c r="DQ50" i="70" s="1"/>
  <c r="CD50" i="70"/>
  <c r="DP50" i="70" s="1"/>
  <c r="CC50" i="70"/>
  <c r="DO50" i="70" s="1"/>
  <c r="CB50" i="70"/>
  <c r="DN50" i="70" s="1"/>
  <c r="CA50" i="70"/>
  <c r="DM50" i="70" s="1"/>
  <c r="BZ50" i="70"/>
  <c r="DL50" i="70" s="1"/>
  <c r="BY50" i="70"/>
  <c r="DK50" i="70" s="1"/>
  <c r="BX50" i="70"/>
  <c r="DJ50" i="70" s="1"/>
  <c r="BW50" i="70"/>
  <c r="DI50" i="70" s="1"/>
  <c r="BV50" i="70"/>
  <c r="DH50" i="70" s="1"/>
  <c r="BU50" i="70"/>
  <c r="DG50" i="70" s="1"/>
  <c r="BT50" i="70"/>
  <c r="DF50" i="70" s="1"/>
  <c r="BS50" i="70"/>
  <c r="DE50" i="70" s="1"/>
  <c r="BR50" i="70"/>
  <c r="DD50" i="70" s="1"/>
  <c r="BQ50" i="70"/>
  <c r="DC50" i="70" s="1"/>
  <c r="BP50" i="70"/>
  <c r="DB50" i="70" s="1"/>
  <c r="BO50" i="70"/>
  <c r="DA50" i="70" s="1"/>
  <c r="BN50" i="70"/>
  <c r="CZ50" i="70" s="1"/>
  <c r="BM50" i="70"/>
  <c r="CY50" i="70" s="1"/>
  <c r="BL50" i="70"/>
  <c r="CX50" i="70" s="1"/>
  <c r="BK50" i="70"/>
  <c r="CW50" i="70" s="1"/>
  <c r="BJ50" i="70"/>
  <c r="CV50" i="70" s="1"/>
  <c r="BI50" i="70"/>
  <c r="CU50" i="70" s="1"/>
  <c r="BH50" i="70"/>
  <c r="CT50" i="70" s="1"/>
  <c r="BG50" i="70"/>
  <c r="CS50" i="70" s="1"/>
  <c r="BF50" i="70"/>
  <c r="CR50" i="70" s="1"/>
  <c r="BE50" i="70"/>
  <c r="CQ50" i="70" s="1"/>
  <c r="BD50" i="70"/>
  <c r="CP50" i="70" s="1"/>
  <c r="BC50" i="70"/>
  <c r="CO50" i="70" s="1"/>
  <c r="BB50" i="70"/>
  <c r="CN50" i="70" s="1"/>
  <c r="CE49" i="70"/>
  <c r="DQ49" i="70" s="1"/>
  <c r="CD49" i="70"/>
  <c r="DP49" i="70" s="1"/>
  <c r="CC49" i="70"/>
  <c r="DO49" i="70" s="1"/>
  <c r="CB49" i="70"/>
  <c r="DN49" i="70" s="1"/>
  <c r="CA49" i="70"/>
  <c r="DM49" i="70" s="1"/>
  <c r="BZ49" i="70"/>
  <c r="DL49" i="70" s="1"/>
  <c r="BY49" i="70"/>
  <c r="DK49" i="70" s="1"/>
  <c r="BX49" i="70"/>
  <c r="DJ49" i="70" s="1"/>
  <c r="BW49" i="70"/>
  <c r="DI49" i="70" s="1"/>
  <c r="BV49" i="70"/>
  <c r="DH49" i="70" s="1"/>
  <c r="BU49" i="70"/>
  <c r="DG49" i="70" s="1"/>
  <c r="BT49" i="70"/>
  <c r="DF49" i="70" s="1"/>
  <c r="BS49" i="70"/>
  <c r="DE49" i="70" s="1"/>
  <c r="BR49" i="70"/>
  <c r="DD49" i="70" s="1"/>
  <c r="BQ49" i="70"/>
  <c r="DC49" i="70" s="1"/>
  <c r="BP49" i="70"/>
  <c r="DB49" i="70" s="1"/>
  <c r="BO49" i="70"/>
  <c r="DA49" i="70" s="1"/>
  <c r="BN49" i="70"/>
  <c r="CZ49" i="70" s="1"/>
  <c r="BM49" i="70"/>
  <c r="CY49" i="70" s="1"/>
  <c r="BL49" i="70"/>
  <c r="CX49" i="70" s="1"/>
  <c r="BK49" i="70"/>
  <c r="CW49" i="70" s="1"/>
  <c r="BJ49" i="70"/>
  <c r="CV49" i="70" s="1"/>
  <c r="BI49" i="70"/>
  <c r="CU49" i="70" s="1"/>
  <c r="BH49" i="70"/>
  <c r="CT49" i="70" s="1"/>
  <c r="BG49" i="70"/>
  <c r="CS49" i="70" s="1"/>
  <c r="BF49" i="70"/>
  <c r="CR49" i="70" s="1"/>
  <c r="BE49" i="70"/>
  <c r="CQ49" i="70" s="1"/>
  <c r="BD49" i="70"/>
  <c r="CP49" i="70" s="1"/>
  <c r="BC49" i="70"/>
  <c r="CO49" i="70" s="1"/>
  <c r="BB49" i="70"/>
  <c r="CN49" i="70" s="1"/>
  <c r="CE48" i="70"/>
  <c r="DQ48" i="70" s="1"/>
  <c r="CD48" i="70"/>
  <c r="DP48" i="70" s="1"/>
  <c r="CC48" i="70"/>
  <c r="DO48" i="70" s="1"/>
  <c r="CB48" i="70"/>
  <c r="DN48" i="70" s="1"/>
  <c r="CA48" i="70"/>
  <c r="DM48" i="70" s="1"/>
  <c r="BZ48" i="70"/>
  <c r="DL48" i="70" s="1"/>
  <c r="BY48" i="70"/>
  <c r="DK48" i="70" s="1"/>
  <c r="BX48" i="70"/>
  <c r="DJ48" i="70" s="1"/>
  <c r="BW48" i="70"/>
  <c r="DI48" i="70" s="1"/>
  <c r="BV48" i="70"/>
  <c r="DH48" i="70" s="1"/>
  <c r="BU48" i="70"/>
  <c r="DG48" i="70" s="1"/>
  <c r="BT48" i="70"/>
  <c r="DF48" i="70" s="1"/>
  <c r="BS48" i="70"/>
  <c r="DE48" i="70" s="1"/>
  <c r="BR48" i="70"/>
  <c r="DD48" i="70" s="1"/>
  <c r="BQ48" i="70"/>
  <c r="DC48" i="70" s="1"/>
  <c r="BP48" i="70"/>
  <c r="DB48" i="70" s="1"/>
  <c r="BO48" i="70"/>
  <c r="DA48" i="70" s="1"/>
  <c r="BN48" i="70"/>
  <c r="CZ48" i="70" s="1"/>
  <c r="BM48" i="70"/>
  <c r="CY48" i="70" s="1"/>
  <c r="BL48" i="70"/>
  <c r="CX48" i="70" s="1"/>
  <c r="BK48" i="70"/>
  <c r="CW48" i="70" s="1"/>
  <c r="BJ48" i="70"/>
  <c r="CV48" i="70" s="1"/>
  <c r="BI48" i="70"/>
  <c r="CU48" i="70" s="1"/>
  <c r="BH48" i="70"/>
  <c r="CT48" i="70" s="1"/>
  <c r="BG48" i="70"/>
  <c r="CS48" i="70" s="1"/>
  <c r="BF48" i="70"/>
  <c r="CR48" i="70" s="1"/>
  <c r="BE48" i="70"/>
  <c r="CQ48" i="70" s="1"/>
  <c r="BD48" i="70"/>
  <c r="CP48" i="70" s="1"/>
  <c r="BC48" i="70"/>
  <c r="CO48" i="70" s="1"/>
  <c r="BB48" i="70"/>
  <c r="CN48" i="70" s="1"/>
  <c r="CE47" i="70"/>
  <c r="DQ47" i="70" s="1"/>
  <c r="CD47" i="70"/>
  <c r="DP47" i="70" s="1"/>
  <c r="CC47" i="70"/>
  <c r="DO47" i="70" s="1"/>
  <c r="CB47" i="70"/>
  <c r="DN47" i="70" s="1"/>
  <c r="CA47" i="70"/>
  <c r="DM47" i="70" s="1"/>
  <c r="BZ47" i="70"/>
  <c r="DL47" i="70" s="1"/>
  <c r="BY47" i="70"/>
  <c r="DK47" i="70" s="1"/>
  <c r="BX47" i="70"/>
  <c r="DJ47" i="70" s="1"/>
  <c r="BW47" i="70"/>
  <c r="DI47" i="70" s="1"/>
  <c r="BV47" i="70"/>
  <c r="DH47" i="70" s="1"/>
  <c r="BU47" i="70"/>
  <c r="DG47" i="70" s="1"/>
  <c r="BT47" i="70"/>
  <c r="DF47" i="70" s="1"/>
  <c r="BS47" i="70"/>
  <c r="DE47" i="70" s="1"/>
  <c r="BR47" i="70"/>
  <c r="DD47" i="70" s="1"/>
  <c r="BQ47" i="70"/>
  <c r="DC47" i="70" s="1"/>
  <c r="BP47" i="70"/>
  <c r="DB47" i="70" s="1"/>
  <c r="BO47" i="70"/>
  <c r="DA47" i="70" s="1"/>
  <c r="BN47" i="70"/>
  <c r="CZ47" i="70" s="1"/>
  <c r="BM47" i="70"/>
  <c r="CY47" i="70" s="1"/>
  <c r="BL47" i="70"/>
  <c r="CX47" i="70" s="1"/>
  <c r="BK47" i="70"/>
  <c r="CW47" i="70" s="1"/>
  <c r="BJ47" i="70"/>
  <c r="CV47" i="70" s="1"/>
  <c r="BI47" i="70"/>
  <c r="CU47" i="70" s="1"/>
  <c r="BH47" i="70"/>
  <c r="CT47" i="70" s="1"/>
  <c r="BG47" i="70"/>
  <c r="CS47" i="70" s="1"/>
  <c r="BF47" i="70"/>
  <c r="CR47" i="70" s="1"/>
  <c r="BE47" i="70"/>
  <c r="CQ47" i="70" s="1"/>
  <c r="BD47" i="70"/>
  <c r="CP47" i="70" s="1"/>
  <c r="BC47" i="70"/>
  <c r="CO47" i="70" s="1"/>
  <c r="BB47" i="70"/>
  <c r="CN47" i="70" s="1"/>
  <c r="CE46" i="70"/>
  <c r="DQ46" i="70" s="1"/>
  <c r="CD46" i="70"/>
  <c r="DP46" i="70" s="1"/>
  <c r="CC46" i="70"/>
  <c r="DO46" i="70" s="1"/>
  <c r="CB46" i="70"/>
  <c r="DN46" i="70" s="1"/>
  <c r="CA46" i="70"/>
  <c r="DM46" i="70" s="1"/>
  <c r="BZ46" i="70"/>
  <c r="DL46" i="70" s="1"/>
  <c r="BY46" i="70"/>
  <c r="DK46" i="70" s="1"/>
  <c r="BX46" i="70"/>
  <c r="DJ46" i="70" s="1"/>
  <c r="BW46" i="70"/>
  <c r="DI46" i="70" s="1"/>
  <c r="BV46" i="70"/>
  <c r="DH46" i="70" s="1"/>
  <c r="BU46" i="70"/>
  <c r="DG46" i="70" s="1"/>
  <c r="BT46" i="70"/>
  <c r="DF46" i="70" s="1"/>
  <c r="BS46" i="70"/>
  <c r="DE46" i="70" s="1"/>
  <c r="BR46" i="70"/>
  <c r="DD46" i="70" s="1"/>
  <c r="BQ46" i="70"/>
  <c r="DC46" i="70" s="1"/>
  <c r="BP46" i="70"/>
  <c r="DB46" i="70" s="1"/>
  <c r="BO46" i="70"/>
  <c r="DA46" i="70" s="1"/>
  <c r="BN46" i="70"/>
  <c r="CZ46" i="70" s="1"/>
  <c r="BM46" i="70"/>
  <c r="CY46" i="70" s="1"/>
  <c r="BL46" i="70"/>
  <c r="CX46" i="70" s="1"/>
  <c r="BK46" i="70"/>
  <c r="CW46" i="70" s="1"/>
  <c r="BJ46" i="70"/>
  <c r="CV46" i="70" s="1"/>
  <c r="BI46" i="70"/>
  <c r="CU46" i="70" s="1"/>
  <c r="BH46" i="70"/>
  <c r="CT46" i="70" s="1"/>
  <c r="BG46" i="70"/>
  <c r="CS46" i="70" s="1"/>
  <c r="BF46" i="70"/>
  <c r="CR46" i="70" s="1"/>
  <c r="BE46" i="70"/>
  <c r="CQ46" i="70" s="1"/>
  <c r="BD46" i="70"/>
  <c r="CP46" i="70" s="1"/>
  <c r="BC46" i="70"/>
  <c r="CO46" i="70" s="1"/>
  <c r="BB46" i="70"/>
  <c r="CN46" i="70" s="1"/>
  <c r="CE45" i="70"/>
  <c r="DQ45" i="70" s="1"/>
  <c r="CD45" i="70"/>
  <c r="DP45" i="70" s="1"/>
  <c r="CC45" i="70"/>
  <c r="DO45" i="70" s="1"/>
  <c r="CB45" i="70"/>
  <c r="DN45" i="70" s="1"/>
  <c r="CA45" i="70"/>
  <c r="DM45" i="70" s="1"/>
  <c r="BZ45" i="70"/>
  <c r="DL45" i="70" s="1"/>
  <c r="BY45" i="70"/>
  <c r="DK45" i="70" s="1"/>
  <c r="BX45" i="70"/>
  <c r="DJ45" i="70" s="1"/>
  <c r="BW45" i="70"/>
  <c r="DI45" i="70" s="1"/>
  <c r="BV45" i="70"/>
  <c r="DH45" i="70" s="1"/>
  <c r="BU45" i="70"/>
  <c r="DG45" i="70" s="1"/>
  <c r="BT45" i="70"/>
  <c r="DF45" i="70" s="1"/>
  <c r="BS45" i="70"/>
  <c r="DE45" i="70" s="1"/>
  <c r="BR45" i="70"/>
  <c r="DD45" i="70" s="1"/>
  <c r="BQ45" i="70"/>
  <c r="DC45" i="70" s="1"/>
  <c r="BP45" i="70"/>
  <c r="DB45" i="70" s="1"/>
  <c r="BO45" i="70"/>
  <c r="DA45" i="70" s="1"/>
  <c r="BN45" i="70"/>
  <c r="CZ45" i="70" s="1"/>
  <c r="BM45" i="70"/>
  <c r="CY45" i="70" s="1"/>
  <c r="BL45" i="70"/>
  <c r="CX45" i="70" s="1"/>
  <c r="BK45" i="70"/>
  <c r="CW45" i="70" s="1"/>
  <c r="BJ45" i="70"/>
  <c r="CV45" i="70" s="1"/>
  <c r="BI45" i="70"/>
  <c r="CU45" i="70" s="1"/>
  <c r="BH45" i="70"/>
  <c r="CT45" i="70" s="1"/>
  <c r="BG45" i="70"/>
  <c r="CS45" i="70" s="1"/>
  <c r="BF45" i="70"/>
  <c r="CR45" i="70" s="1"/>
  <c r="BE45" i="70"/>
  <c r="CQ45" i="70" s="1"/>
  <c r="BD45" i="70"/>
  <c r="CP45" i="70" s="1"/>
  <c r="BC45" i="70"/>
  <c r="CO45" i="70" s="1"/>
  <c r="BB45" i="70"/>
  <c r="CN45" i="70" s="1"/>
  <c r="CE44" i="70"/>
  <c r="DQ44" i="70" s="1"/>
  <c r="CD44" i="70"/>
  <c r="DP44" i="70" s="1"/>
  <c r="CC44" i="70"/>
  <c r="DO44" i="70" s="1"/>
  <c r="CB44" i="70"/>
  <c r="DN44" i="70" s="1"/>
  <c r="CA44" i="70"/>
  <c r="DM44" i="70" s="1"/>
  <c r="BZ44" i="70"/>
  <c r="DL44" i="70" s="1"/>
  <c r="BY44" i="70"/>
  <c r="DK44" i="70" s="1"/>
  <c r="BX44" i="70"/>
  <c r="DJ44" i="70" s="1"/>
  <c r="BW44" i="70"/>
  <c r="DI44" i="70" s="1"/>
  <c r="BV44" i="70"/>
  <c r="DH44" i="70" s="1"/>
  <c r="BU44" i="70"/>
  <c r="DG44" i="70" s="1"/>
  <c r="BT44" i="70"/>
  <c r="DF44" i="70" s="1"/>
  <c r="BS44" i="70"/>
  <c r="DE44" i="70" s="1"/>
  <c r="BR44" i="70"/>
  <c r="DD44" i="70" s="1"/>
  <c r="BQ44" i="70"/>
  <c r="DC44" i="70" s="1"/>
  <c r="BP44" i="70"/>
  <c r="DB44" i="70" s="1"/>
  <c r="BO44" i="70"/>
  <c r="DA44" i="70" s="1"/>
  <c r="BN44" i="70"/>
  <c r="CZ44" i="70" s="1"/>
  <c r="BM44" i="70"/>
  <c r="CY44" i="70" s="1"/>
  <c r="BL44" i="70"/>
  <c r="CX44" i="70" s="1"/>
  <c r="BK44" i="70"/>
  <c r="CW44" i="70" s="1"/>
  <c r="BJ44" i="70"/>
  <c r="CV44" i="70" s="1"/>
  <c r="BI44" i="70"/>
  <c r="CU44" i="70" s="1"/>
  <c r="BH44" i="70"/>
  <c r="CT44" i="70" s="1"/>
  <c r="BG44" i="70"/>
  <c r="CS44" i="70" s="1"/>
  <c r="BF44" i="70"/>
  <c r="CR44" i="70" s="1"/>
  <c r="BE44" i="70"/>
  <c r="CQ44" i="70" s="1"/>
  <c r="BD44" i="70"/>
  <c r="CP44" i="70" s="1"/>
  <c r="BC44" i="70"/>
  <c r="CO44" i="70" s="1"/>
  <c r="BB44" i="70"/>
  <c r="CN44" i="70" s="1"/>
  <c r="CE43" i="70"/>
  <c r="DQ43" i="70" s="1"/>
  <c r="CD43" i="70"/>
  <c r="DP43" i="70" s="1"/>
  <c r="CC43" i="70"/>
  <c r="DO43" i="70" s="1"/>
  <c r="CB43" i="70"/>
  <c r="DN43" i="70" s="1"/>
  <c r="CA43" i="70"/>
  <c r="DM43" i="70" s="1"/>
  <c r="BZ43" i="70"/>
  <c r="DL43" i="70" s="1"/>
  <c r="BY43" i="70"/>
  <c r="DK43" i="70" s="1"/>
  <c r="BX43" i="70"/>
  <c r="DJ43" i="70" s="1"/>
  <c r="BW43" i="70"/>
  <c r="DI43" i="70" s="1"/>
  <c r="BV43" i="70"/>
  <c r="DH43" i="70" s="1"/>
  <c r="BU43" i="70"/>
  <c r="DG43" i="70" s="1"/>
  <c r="BT43" i="70"/>
  <c r="DF43" i="70" s="1"/>
  <c r="BS43" i="70"/>
  <c r="DE43" i="70" s="1"/>
  <c r="BR43" i="70"/>
  <c r="DD43" i="70" s="1"/>
  <c r="BQ43" i="70"/>
  <c r="DC43" i="70" s="1"/>
  <c r="BP43" i="70"/>
  <c r="DB43" i="70" s="1"/>
  <c r="BO43" i="70"/>
  <c r="DA43" i="70" s="1"/>
  <c r="BN43" i="70"/>
  <c r="CZ43" i="70" s="1"/>
  <c r="BM43" i="70"/>
  <c r="CY43" i="70" s="1"/>
  <c r="BL43" i="70"/>
  <c r="CX43" i="70" s="1"/>
  <c r="BK43" i="70"/>
  <c r="CW43" i="70" s="1"/>
  <c r="BJ43" i="70"/>
  <c r="CV43" i="70" s="1"/>
  <c r="BI43" i="70"/>
  <c r="CU43" i="70" s="1"/>
  <c r="BH43" i="70"/>
  <c r="CT43" i="70" s="1"/>
  <c r="BG43" i="70"/>
  <c r="CS43" i="70" s="1"/>
  <c r="BF43" i="70"/>
  <c r="CR43" i="70" s="1"/>
  <c r="BE43" i="70"/>
  <c r="CQ43" i="70" s="1"/>
  <c r="BD43" i="70"/>
  <c r="CP43" i="70" s="1"/>
  <c r="BC43" i="70"/>
  <c r="CO43" i="70" s="1"/>
  <c r="BB43" i="70"/>
  <c r="CN43" i="70" s="1"/>
  <c r="CE42" i="70"/>
  <c r="DQ42" i="70" s="1"/>
  <c r="CD42" i="70"/>
  <c r="DP42" i="70" s="1"/>
  <c r="CC42" i="70"/>
  <c r="DO42" i="70" s="1"/>
  <c r="CB42" i="70"/>
  <c r="DN42" i="70" s="1"/>
  <c r="CA42" i="70"/>
  <c r="DM42" i="70" s="1"/>
  <c r="BZ42" i="70"/>
  <c r="DL42" i="70" s="1"/>
  <c r="BY42" i="70"/>
  <c r="DK42" i="70" s="1"/>
  <c r="BX42" i="70"/>
  <c r="DJ42" i="70" s="1"/>
  <c r="BW42" i="70"/>
  <c r="DI42" i="70" s="1"/>
  <c r="BV42" i="70"/>
  <c r="DH42" i="70" s="1"/>
  <c r="BU42" i="70"/>
  <c r="DG42" i="70" s="1"/>
  <c r="BT42" i="70"/>
  <c r="DF42" i="70" s="1"/>
  <c r="BS42" i="70"/>
  <c r="DE42" i="70" s="1"/>
  <c r="BR42" i="70"/>
  <c r="DD42" i="70" s="1"/>
  <c r="BQ42" i="70"/>
  <c r="DC42" i="70" s="1"/>
  <c r="BP42" i="70"/>
  <c r="DB42" i="70" s="1"/>
  <c r="BO42" i="70"/>
  <c r="DA42" i="70" s="1"/>
  <c r="BN42" i="70"/>
  <c r="CZ42" i="70" s="1"/>
  <c r="BM42" i="70"/>
  <c r="CY42" i="70" s="1"/>
  <c r="BL42" i="70"/>
  <c r="CX42" i="70" s="1"/>
  <c r="BK42" i="70"/>
  <c r="CW42" i="70" s="1"/>
  <c r="BJ42" i="70"/>
  <c r="CV42" i="70" s="1"/>
  <c r="BI42" i="70"/>
  <c r="CU42" i="70" s="1"/>
  <c r="BH42" i="70"/>
  <c r="CT42" i="70" s="1"/>
  <c r="BG42" i="70"/>
  <c r="CS42" i="70" s="1"/>
  <c r="BF42" i="70"/>
  <c r="CR42" i="70" s="1"/>
  <c r="BE42" i="70"/>
  <c r="CQ42" i="70" s="1"/>
  <c r="BD42" i="70"/>
  <c r="CP42" i="70" s="1"/>
  <c r="BC42" i="70"/>
  <c r="CO42" i="70" s="1"/>
  <c r="BB42" i="70"/>
  <c r="CN42" i="70" s="1"/>
  <c r="CE41" i="70"/>
  <c r="DQ41" i="70" s="1"/>
  <c r="CD41" i="70"/>
  <c r="DP41" i="70" s="1"/>
  <c r="CC41" i="70"/>
  <c r="DO41" i="70" s="1"/>
  <c r="CB41" i="70"/>
  <c r="DN41" i="70" s="1"/>
  <c r="CA41" i="70"/>
  <c r="DM41" i="70" s="1"/>
  <c r="BZ41" i="70"/>
  <c r="DL41" i="70" s="1"/>
  <c r="BY41" i="70"/>
  <c r="DK41" i="70" s="1"/>
  <c r="BX41" i="70"/>
  <c r="DJ41" i="70" s="1"/>
  <c r="BW41" i="70"/>
  <c r="DI41" i="70" s="1"/>
  <c r="BV41" i="70"/>
  <c r="DH41" i="70" s="1"/>
  <c r="BU41" i="70"/>
  <c r="DG41" i="70" s="1"/>
  <c r="BT41" i="70"/>
  <c r="DF41" i="70" s="1"/>
  <c r="BS41" i="70"/>
  <c r="DE41" i="70" s="1"/>
  <c r="BR41" i="70"/>
  <c r="DD41" i="70" s="1"/>
  <c r="BQ41" i="70"/>
  <c r="DC41" i="70" s="1"/>
  <c r="BP41" i="70"/>
  <c r="DB41" i="70" s="1"/>
  <c r="BO41" i="70"/>
  <c r="DA41" i="70" s="1"/>
  <c r="BN41" i="70"/>
  <c r="CZ41" i="70" s="1"/>
  <c r="BM41" i="70"/>
  <c r="CY41" i="70" s="1"/>
  <c r="BL41" i="70"/>
  <c r="CX41" i="70" s="1"/>
  <c r="BK41" i="70"/>
  <c r="CW41" i="70" s="1"/>
  <c r="BJ41" i="70"/>
  <c r="CV41" i="70" s="1"/>
  <c r="BI41" i="70"/>
  <c r="CU41" i="70" s="1"/>
  <c r="BH41" i="70"/>
  <c r="CT41" i="70" s="1"/>
  <c r="BG41" i="70"/>
  <c r="CS41" i="70" s="1"/>
  <c r="BF41" i="70"/>
  <c r="CR41" i="70" s="1"/>
  <c r="BE41" i="70"/>
  <c r="CQ41" i="70" s="1"/>
  <c r="BD41" i="70"/>
  <c r="CP41" i="70" s="1"/>
  <c r="BC41" i="70"/>
  <c r="CO41" i="70" s="1"/>
  <c r="BB41" i="70"/>
  <c r="CN41" i="70" s="1"/>
  <c r="CE40" i="70"/>
  <c r="DQ40" i="70" s="1"/>
  <c r="CD40" i="70"/>
  <c r="DP40" i="70" s="1"/>
  <c r="CC40" i="70"/>
  <c r="DO40" i="70" s="1"/>
  <c r="CB40" i="70"/>
  <c r="DN40" i="70" s="1"/>
  <c r="CA40" i="70"/>
  <c r="DM40" i="70" s="1"/>
  <c r="BZ40" i="70"/>
  <c r="DL40" i="70" s="1"/>
  <c r="BY40" i="70"/>
  <c r="DK40" i="70" s="1"/>
  <c r="BX40" i="70"/>
  <c r="DJ40" i="70" s="1"/>
  <c r="BW40" i="70"/>
  <c r="DI40" i="70" s="1"/>
  <c r="BV40" i="70"/>
  <c r="DH40" i="70" s="1"/>
  <c r="BU40" i="70"/>
  <c r="DG40" i="70" s="1"/>
  <c r="BT40" i="70"/>
  <c r="DF40" i="70" s="1"/>
  <c r="BS40" i="70"/>
  <c r="DE40" i="70" s="1"/>
  <c r="BR40" i="70"/>
  <c r="DD40" i="70" s="1"/>
  <c r="BQ40" i="70"/>
  <c r="DC40" i="70" s="1"/>
  <c r="BP40" i="70"/>
  <c r="DB40" i="70" s="1"/>
  <c r="BO40" i="70"/>
  <c r="DA40" i="70" s="1"/>
  <c r="BN40" i="70"/>
  <c r="CZ40" i="70" s="1"/>
  <c r="BM40" i="70"/>
  <c r="CY40" i="70" s="1"/>
  <c r="BL40" i="70"/>
  <c r="CX40" i="70" s="1"/>
  <c r="BK40" i="70"/>
  <c r="CW40" i="70" s="1"/>
  <c r="BJ40" i="70"/>
  <c r="CV40" i="70" s="1"/>
  <c r="BI40" i="70"/>
  <c r="CU40" i="70" s="1"/>
  <c r="BH40" i="70"/>
  <c r="CT40" i="70" s="1"/>
  <c r="BG40" i="70"/>
  <c r="CS40" i="70" s="1"/>
  <c r="BF40" i="70"/>
  <c r="CR40" i="70" s="1"/>
  <c r="BE40" i="70"/>
  <c r="CQ40" i="70" s="1"/>
  <c r="BD40" i="70"/>
  <c r="CP40" i="70" s="1"/>
  <c r="BC40" i="70"/>
  <c r="CO40" i="70" s="1"/>
  <c r="BB40" i="70"/>
  <c r="CN40" i="70" s="1"/>
  <c r="CE39" i="70"/>
  <c r="DQ39" i="70" s="1"/>
  <c r="CD39" i="70"/>
  <c r="DP39" i="70" s="1"/>
  <c r="CC39" i="70"/>
  <c r="DO39" i="70" s="1"/>
  <c r="CB39" i="70"/>
  <c r="DN39" i="70" s="1"/>
  <c r="CA39" i="70"/>
  <c r="DM39" i="70" s="1"/>
  <c r="BZ39" i="70"/>
  <c r="DL39" i="70" s="1"/>
  <c r="BY39" i="70"/>
  <c r="DK39" i="70" s="1"/>
  <c r="BX39" i="70"/>
  <c r="DJ39" i="70" s="1"/>
  <c r="BW39" i="70"/>
  <c r="DI39" i="70" s="1"/>
  <c r="BV39" i="70"/>
  <c r="DH39" i="70" s="1"/>
  <c r="BU39" i="70"/>
  <c r="DG39" i="70" s="1"/>
  <c r="BT39" i="70"/>
  <c r="DF39" i="70" s="1"/>
  <c r="BS39" i="70"/>
  <c r="DE39" i="70" s="1"/>
  <c r="BR39" i="70"/>
  <c r="DD39" i="70" s="1"/>
  <c r="BQ39" i="70"/>
  <c r="DC39" i="70" s="1"/>
  <c r="BP39" i="70"/>
  <c r="DB39" i="70" s="1"/>
  <c r="BO39" i="70"/>
  <c r="DA39" i="70" s="1"/>
  <c r="BN39" i="70"/>
  <c r="CZ39" i="70" s="1"/>
  <c r="BM39" i="70"/>
  <c r="CY39" i="70" s="1"/>
  <c r="BL39" i="70"/>
  <c r="CX39" i="70" s="1"/>
  <c r="BK39" i="70"/>
  <c r="CW39" i="70" s="1"/>
  <c r="BJ39" i="70"/>
  <c r="CV39" i="70" s="1"/>
  <c r="BI39" i="70"/>
  <c r="CU39" i="70" s="1"/>
  <c r="BH39" i="70"/>
  <c r="CT39" i="70" s="1"/>
  <c r="BG39" i="70"/>
  <c r="CS39" i="70" s="1"/>
  <c r="BF39" i="70"/>
  <c r="CR39" i="70" s="1"/>
  <c r="BE39" i="70"/>
  <c r="CQ39" i="70" s="1"/>
  <c r="BD39" i="70"/>
  <c r="CP39" i="70" s="1"/>
  <c r="BC39" i="70"/>
  <c r="CO39" i="70" s="1"/>
  <c r="BB39" i="70"/>
  <c r="CN39" i="70" s="1"/>
  <c r="CE38" i="70"/>
  <c r="DQ38" i="70" s="1"/>
  <c r="CD38" i="70"/>
  <c r="DP38" i="70" s="1"/>
  <c r="CC38" i="70"/>
  <c r="DO38" i="70" s="1"/>
  <c r="CB38" i="70"/>
  <c r="DN38" i="70" s="1"/>
  <c r="CA38" i="70"/>
  <c r="DM38" i="70" s="1"/>
  <c r="BZ38" i="70"/>
  <c r="DL38" i="70" s="1"/>
  <c r="BY38" i="70"/>
  <c r="DK38" i="70" s="1"/>
  <c r="BX38" i="70"/>
  <c r="DJ38" i="70" s="1"/>
  <c r="BW38" i="70"/>
  <c r="DI38" i="70" s="1"/>
  <c r="BV38" i="70"/>
  <c r="DH38" i="70" s="1"/>
  <c r="BU38" i="70"/>
  <c r="DG38" i="70" s="1"/>
  <c r="BT38" i="70"/>
  <c r="DF38" i="70" s="1"/>
  <c r="BS38" i="70"/>
  <c r="DE38" i="70" s="1"/>
  <c r="BR38" i="70"/>
  <c r="DD38" i="70" s="1"/>
  <c r="BQ38" i="70"/>
  <c r="DC38" i="70" s="1"/>
  <c r="BP38" i="70"/>
  <c r="DB38" i="70" s="1"/>
  <c r="BO38" i="70"/>
  <c r="DA38" i="70" s="1"/>
  <c r="BN38" i="70"/>
  <c r="CZ38" i="70" s="1"/>
  <c r="BM38" i="70"/>
  <c r="CY38" i="70" s="1"/>
  <c r="BL38" i="70"/>
  <c r="CX38" i="70" s="1"/>
  <c r="BK38" i="70"/>
  <c r="CW38" i="70" s="1"/>
  <c r="BJ38" i="70"/>
  <c r="CV38" i="70" s="1"/>
  <c r="BI38" i="70"/>
  <c r="CU38" i="70" s="1"/>
  <c r="BH38" i="70"/>
  <c r="CT38" i="70" s="1"/>
  <c r="BG38" i="70"/>
  <c r="CS38" i="70" s="1"/>
  <c r="BF38" i="70"/>
  <c r="CR38" i="70" s="1"/>
  <c r="BE38" i="70"/>
  <c r="CQ38" i="70" s="1"/>
  <c r="BD38" i="70"/>
  <c r="CP38" i="70" s="1"/>
  <c r="BC38" i="70"/>
  <c r="CO38" i="70" s="1"/>
  <c r="BB38" i="70"/>
  <c r="CN38" i="70" s="1"/>
  <c r="CE37" i="70"/>
  <c r="DQ37" i="70" s="1"/>
  <c r="CD37" i="70"/>
  <c r="DP37" i="70" s="1"/>
  <c r="CC37" i="70"/>
  <c r="DO37" i="70" s="1"/>
  <c r="CB37" i="70"/>
  <c r="DN37" i="70" s="1"/>
  <c r="CA37" i="70"/>
  <c r="DM37" i="70" s="1"/>
  <c r="BZ37" i="70"/>
  <c r="DL37" i="70" s="1"/>
  <c r="BY37" i="70"/>
  <c r="DK37" i="70" s="1"/>
  <c r="BX37" i="70"/>
  <c r="DJ37" i="70" s="1"/>
  <c r="BW37" i="70"/>
  <c r="DI37" i="70" s="1"/>
  <c r="BV37" i="70"/>
  <c r="DH37" i="70" s="1"/>
  <c r="BU37" i="70"/>
  <c r="DG37" i="70" s="1"/>
  <c r="BT37" i="70"/>
  <c r="DF37" i="70" s="1"/>
  <c r="BS37" i="70"/>
  <c r="DE37" i="70" s="1"/>
  <c r="BR37" i="70"/>
  <c r="DD37" i="70" s="1"/>
  <c r="BQ37" i="70"/>
  <c r="DC37" i="70" s="1"/>
  <c r="BP37" i="70"/>
  <c r="DB37" i="70" s="1"/>
  <c r="BO37" i="70"/>
  <c r="DA37" i="70" s="1"/>
  <c r="BN37" i="70"/>
  <c r="CZ37" i="70" s="1"/>
  <c r="BM37" i="70"/>
  <c r="CY37" i="70" s="1"/>
  <c r="BL37" i="70"/>
  <c r="CX37" i="70" s="1"/>
  <c r="BK37" i="70"/>
  <c r="CW37" i="70" s="1"/>
  <c r="BJ37" i="70"/>
  <c r="CV37" i="70" s="1"/>
  <c r="BI37" i="70"/>
  <c r="CU37" i="70" s="1"/>
  <c r="BH37" i="70"/>
  <c r="CT37" i="70" s="1"/>
  <c r="BG37" i="70"/>
  <c r="CS37" i="70" s="1"/>
  <c r="BF37" i="70"/>
  <c r="CR37" i="70" s="1"/>
  <c r="BE37" i="70"/>
  <c r="CQ37" i="70" s="1"/>
  <c r="BD37" i="70"/>
  <c r="CP37" i="70" s="1"/>
  <c r="BC37" i="70"/>
  <c r="CO37" i="70" s="1"/>
  <c r="BB37" i="70"/>
  <c r="CN37" i="70" s="1"/>
  <c r="CE36" i="70"/>
  <c r="DQ36" i="70" s="1"/>
  <c r="CD36" i="70"/>
  <c r="DP36" i="70" s="1"/>
  <c r="CC36" i="70"/>
  <c r="DO36" i="70" s="1"/>
  <c r="CB36" i="70"/>
  <c r="DN36" i="70" s="1"/>
  <c r="CA36" i="70"/>
  <c r="DM36" i="70" s="1"/>
  <c r="BZ36" i="70"/>
  <c r="DL36" i="70" s="1"/>
  <c r="BY36" i="70"/>
  <c r="DK36" i="70" s="1"/>
  <c r="BX36" i="70"/>
  <c r="DJ36" i="70" s="1"/>
  <c r="BW36" i="70"/>
  <c r="DI36" i="70" s="1"/>
  <c r="BV36" i="70"/>
  <c r="DH36" i="70" s="1"/>
  <c r="BU36" i="70"/>
  <c r="DG36" i="70" s="1"/>
  <c r="BT36" i="70"/>
  <c r="DF36" i="70" s="1"/>
  <c r="BS36" i="70"/>
  <c r="DE36" i="70" s="1"/>
  <c r="BR36" i="70"/>
  <c r="DD36" i="70" s="1"/>
  <c r="BQ36" i="70"/>
  <c r="DC36" i="70" s="1"/>
  <c r="BP36" i="70"/>
  <c r="DB36" i="70" s="1"/>
  <c r="BO36" i="70"/>
  <c r="DA36" i="70" s="1"/>
  <c r="BN36" i="70"/>
  <c r="CZ36" i="70" s="1"/>
  <c r="BM36" i="70"/>
  <c r="CY36" i="70" s="1"/>
  <c r="BL36" i="70"/>
  <c r="CX36" i="70" s="1"/>
  <c r="BK36" i="70"/>
  <c r="CW36" i="70" s="1"/>
  <c r="BJ36" i="70"/>
  <c r="CV36" i="70" s="1"/>
  <c r="BI36" i="70"/>
  <c r="CU36" i="70" s="1"/>
  <c r="BH36" i="70"/>
  <c r="CT36" i="70" s="1"/>
  <c r="BG36" i="70"/>
  <c r="CS36" i="70" s="1"/>
  <c r="BF36" i="70"/>
  <c r="CR36" i="70" s="1"/>
  <c r="BE36" i="70"/>
  <c r="CQ36" i="70" s="1"/>
  <c r="BD36" i="70"/>
  <c r="CP36" i="70" s="1"/>
  <c r="BC36" i="70"/>
  <c r="CO36" i="70" s="1"/>
  <c r="BB36" i="70"/>
  <c r="CN36" i="70" s="1"/>
  <c r="CE35" i="70"/>
  <c r="DQ35" i="70" s="1"/>
  <c r="CD35" i="70"/>
  <c r="DP35" i="70" s="1"/>
  <c r="CC35" i="70"/>
  <c r="DO35" i="70" s="1"/>
  <c r="CB35" i="70"/>
  <c r="DN35" i="70" s="1"/>
  <c r="CA35" i="70"/>
  <c r="DM35" i="70" s="1"/>
  <c r="BZ35" i="70"/>
  <c r="DL35" i="70" s="1"/>
  <c r="BY35" i="70"/>
  <c r="DK35" i="70" s="1"/>
  <c r="BX35" i="70"/>
  <c r="DJ35" i="70" s="1"/>
  <c r="BW35" i="70"/>
  <c r="DI35" i="70" s="1"/>
  <c r="BV35" i="70"/>
  <c r="DH35" i="70" s="1"/>
  <c r="BU35" i="70"/>
  <c r="DG35" i="70" s="1"/>
  <c r="BT35" i="70"/>
  <c r="DF35" i="70" s="1"/>
  <c r="BS35" i="70"/>
  <c r="DE35" i="70" s="1"/>
  <c r="BR35" i="70"/>
  <c r="DD35" i="70" s="1"/>
  <c r="BQ35" i="70"/>
  <c r="DC35" i="70" s="1"/>
  <c r="BP35" i="70"/>
  <c r="DB35" i="70" s="1"/>
  <c r="BO35" i="70"/>
  <c r="DA35" i="70" s="1"/>
  <c r="BN35" i="70"/>
  <c r="CZ35" i="70" s="1"/>
  <c r="BM35" i="70"/>
  <c r="CY35" i="70" s="1"/>
  <c r="BL35" i="70"/>
  <c r="CX35" i="70" s="1"/>
  <c r="BK35" i="70"/>
  <c r="CW35" i="70" s="1"/>
  <c r="BJ35" i="70"/>
  <c r="CV35" i="70" s="1"/>
  <c r="BI35" i="70"/>
  <c r="CU35" i="70" s="1"/>
  <c r="BH35" i="70"/>
  <c r="CT35" i="70" s="1"/>
  <c r="BG35" i="70"/>
  <c r="CS35" i="70" s="1"/>
  <c r="BF35" i="70"/>
  <c r="CR35" i="70" s="1"/>
  <c r="BE35" i="70"/>
  <c r="CQ35" i="70" s="1"/>
  <c r="BD35" i="70"/>
  <c r="CP35" i="70" s="1"/>
  <c r="BC35" i="70"/>
  <c r="CO35" i="70" s="1"/>
  <c r="BB35" i="70"/>
  <c r="CN35" i="70" s="1"/>
  <c r="CE34" i="70"/>
  <c r="DQ34" i="70" s="1"/>
  <c r="CD34" i="70"/>
  <c r="DP34" i="70" s="1"/>
  <c r="CC34" i="70"/>
  <c r="DO34" i="70" s="1"/>
  <c r="CB34" i="70"/>
  <c r="DN34" i="70" s="1"/>
  <c r="CA34" i="70"/>
  <c r="DM34" i="70" s="1"/>
  <c r="BZ34" i="70"/>
  <c r="DL34" i="70" s="1"/>
  <c r="BY34" i="70"/>
  <c r="DK34" i="70" s="1"/>
  <c r="BX34" i="70"/>
  <c r="DJ34" i="70" s="1"/>
  <c r="BW34" i="70"/>
  <c r="DI34" i="70" s="1"/>
  <c r="BV34" i="70"/>
  <c r="DH34" i="70" s="1"/>
  <c r="BU34" i="70"/>
  <c r="DG34" i="70" s="1"/>
  <c r="BT34" i="70"/>
  <c r="DF34" i="70" s="1"/>
  <c r="BS34" i="70"/>
  <c r="DE34" i="70" s="1"/>
  <c r="BR34" i="70"/>
  <c r="DD34" i="70" s="1"/>
  <c r="BQ34" i="70"/>
  <c r="DC34" i="70" s="1"/>
  <c r="BP34" i="70"/>
  <c r="DB34" i="70" s="1"/>
  <c r="BO34" i="70"/>
  <c r="DA34" i="70" s="1"/>
  <c r="BN34" i="70"/>
  <c r="CZ34" i="70" s="1"/>
  <c r="BM34" i="70"/>
  <c r="CY34" i="70" s="1"/>
  <c r="BL34" i="70"/>
  <c r="CX34" i="70" s="1"/>
  <c r="BK34" i="70"/>
  <c r="CW34" i="70" s="1"/>
  <c r="BJ34" i="70"/>
  <c r="CV34" i="70" s="1"/>
  <c r="BI34" i="70"/>
  <c r="CU34" i="70" s="1"/>
  <c r="BH34" i="70"/>
  <c r="CT34" i="70" s="1"/>
  <c r="BG34" i="70"/>
  <c r="CS34" i="70" s="1"/>
  <c r="BF34" i="70"/>
  <c r="CR34" i="70" s="1"/>
  <c r="BE34" i="70"/>
  <c r="CQ34" i="70" s="1"/>
  <c r="BD34" i="70"/>
  <c r="CP34" i="70" s="1"/>
  <c r="BC34" i="70"/>
  <c r="CO34" i="70" s="1"/>
  <c r="BB34" i="70"/>
  <c r="CN34" i="70" s="1"/>
  <c r="CE33" i="70"/>
  <c r="DQ33" i="70" s="1"/>
  <c r="CD33" i="70"/>
  <c r="DP33" i="70" s="1"/>
  <c r="CC33" i="70"/>
  <c r="DO33" i="70" s="1"/>
  <c r="CB33" i="70"/>
  <c r="DN33" i="70" s="1"/>
  <c r="CA33" i="70"/>
  <c r="DM33" i="70" s="1"/>
  <c r="BZ33" i="70"/>
  <c r="DL33" i="70" s="1"/>
  <c r="BY33" i="70"/>
  <c r="DK33" i="70" s="1"/>
  <c r="BX33" i="70"/>
  <c r="DJ33" i="70" s="1"/>
  <c r="BW33" i="70"/>
  <c r="DI33" i="70" s="1"/>
  <c r="BV33" i="70"/>
  <c r="DH33" i="70" s="1"/>
  <c r="BU33" i="70"/>
  <c r="DG33" i="70" s="1"/>
  <c r="BT33" i="70"/>
  <c r="DF33" i="70" s="1"/>
  <c r="BS33" i="70"/>
  <c r="DE33" i="70" s="1"/>
  <c r="BR33" i="70"/>
  <c r="DD33" i="70" s="1"/>
  <c r="BQ33" i="70"/>
  <c r="DC33" i="70" s="1"/>
  <c r="BP33" i="70"/>
  <c r="DB33" i="70" s="1"/>
  <c r="BO33" i="70"/>
  <c r="DA33" i="70" s="1"/>
  <c r="BN33" i="70"/>
  <c r="CZ33" i="70" s="1"/>
  <c r="BM33" i="70"/>
  <c r="CY33" i="70" s="1"/>
  <c r="BL33" i="70"/>
  <c r="CX33" i="70" s="1"/>
  <c r="BK33" i="70"/>
  <c r="CW33" i="70" s="1"/>
  <c r="BJ33" i="70"/>
  <c r="CV33" i="70" s="1"/>
  <c r="BI33" i="70"/>
  <c r="CU33" i="70" s="1"/>
  <c r="BH33" i="70"/>
  <c r="CT33" i="70" s="1"/>
  <c r="BG33" i="70"/>
  <c r="CS33" i="70" s="1"/>
  <c r="BF33" i="70"/>
  <c r="CR33" i="70" s="1"/>
  <c r="BE33" i="70"/>
  <c r="CQ33" i="70" s="1"/>
  <c r="BD33" i="70"/>
  <c r="CP33" i="70" s="1"/>
  <c r="BC33" i="70"/>
  <c r="CO33" i="70" s="1"/>
  <c r="BB33" i="70"/>
  <c r="CN33" i="70" s="1"/>
  <c r="CE32" i="70"/>
  <c r="DQ32" i="70" s="1"/>
  <c r="CD32" i="70"/>
  <c r="DP32" i="70" s="1"/>
  <c r="CC32" i="70"/>
  <c r="DO32" i="70" s="1"/>
  <c r="CB32" i="70"/>
  <c r="DN32" i="70" s="1"/>
  <c r="CA32" i="70"/>
  <c r="DM32" i="70" s="1"/>
  <c r="BZ32" i="70"/>
  <c r="DL32" i="70" s="1"/>
  <c r="BY32" i="70"/>
  <c r="DK32" i="70" s="1"/>
  <c r="BX32" i="70"/>
  <c r="DJ32" i="70" s="1"/>
  <c r="BW32" i="70"/>
  <c r="DI32" i="70" s="1"/>
  <c r="BV32" i="70"/>
  <c r="DH32" i="70" s="1"/>
  <c r="BU32" i="70"/>
  <c r="DG32" i="70" s="1"/>
  <c r="BT32" i="70"/>
  <c r="DF32" i="70" s="1"/>
  <c r="BS32" i="70"/>
  <c r="DE32" i="70" s="1"/>
  <c r="BR32" i="70"/>
  <c r="DD32" i="70" s="1"/>
  <c r="BQ32" i="70"/>
  <c r="DC32" i="70" s="1"/>
  <c r="BP32" i="70"/>
  <c r="DB32" i="70" s="1"/>
  <c r="BO32" i="70"/>
  <c r="DA32" i="70" s="1"/>
  <c r="BN32" i="70"/>
  <c r="CZ32" i="70" s="1"/>
  <c r="BM32" i="70"/>
  <c r="CY32" i="70" s="1"/>
  <c r="BL32" i="70"/>
  <c r="CX32" i="70" s="1"/>
  <c r="BK32" i="70"/>
  <c r="CW32" i="70" s="1"/>
  <c r="BJ32" i="70"/>
  <c r="CV32" i="70" s="1"/>
  <c r="BI32" i="70"/>
  <c r="CU32" i="70" s="1"/>
  <c r="BH32" i="70"/>
  <c r="CT32" i="70" s="1"/>
  <c r="BG32" i="70"/>
  <c r="CS32" i="70" s="1"/>
  <c r="BF32" i="70"/>
  <c r="CR32" i="70" s="1"/>
  <c r="BE32" i="70"/>
  <c r="CQ32" i="70" s="1"/>
  <c r="BD32" i="70"/>
  <c r="CP32" i="70" s="1"/>
  <c r="BC32" i="70"/>
  <c r="CO32" i="70" s="1"/>
  <c r="BB32" i="70"/>
  <c r="CN32" i="70" s="1"/>
  <c r="CE31" i="70"/>
  <c r="DQ31" i="70" s="1"/>
  <c r="CD31" i="70"/>
  <c r="DP31" i="70" s="1"/>
  <c r="CC31" i="70"/>
  <c r="DO31" i="70" s="1"/>
  <c r="CB31" i="70"/>
  <c r="DN31" i="70" s="1"/>
  <c r="CA31" i="70"/>
  <c r="DM31" i="70" s="1"/>
  <c r="BZ31" i="70"/>
  <c r="DL31" i="70" s="1"/>
  <c r="BY31" i="70"/>
  <c r="DK31" i="70" s="1"/>
  <c r="BX31" i="70"/>
  <c r="DJ31" i="70" s="1"/>
  <c r="BW31" i="70"/>
  <c r="DI31" i="70" s="1"/>
  <c r="BV31" i="70"/>
  <c r="DH31" i="70" s="1"/>
  <c r="BU31" i="70"/>
  <c r="DG31" i="70" s="1"/>
  <c r="BT31" i="70"/>
  <c r="DF31" i="70" s="1"/>
  <c r="BS31" i="70"/>
  <c r="DE31" i="70" s="1"/>
  <c r="BR31" i="70"/>
  <c r="DD31" i="70" s="1"/>
  <c r="BQ31" i="70"/>
  <c r="DC31" i="70" s="1"/>
  <c r="BP31" i="70"/>
  <c r="DB31" i="70" s="1"/>
  <c r="BO31" i="70"/>
  <c r="DA31" i="70" s="1"/>
  <c r="BN31" i="70"/>
  <c r="CZ31" i="70" s="1"/>
  <c r="BM31" i="70"/>
  <c r="CY31" i="70" s="1"/>
  <c r="BL31" i="70"/>
  <c r="CX31" i="70" s="1"/>
  <c r="BK31" i="70"/>
  <c r="CW31" i="70" s="1"/>
  <c r="BJ31" i="70"/>
  <c r="CV31" i="70" s="1"/>
  <c r="BI31" i="70"/>
  <c r="CU31" i="70" s="1"/>
  <c r="BH31" i="70"/>
  <c r="CT31" i="70" s="1"/>
  <c r="BG31" i="70"/>
  <c r="CS31" i="70" s="1"/>
  <c r="BF31" i="70"/>
  <c r="CR31" i="70" s="1"/>
  <c r="BE31" i="70"/>
  <c r="CQ31" i="70" s="1"/>
  <c r="BD31" i="70"/>
  <c r="CP31" i="70" s="1"/>
  <c r="BC31" i="70"/>
  <c r="CO31" i="70" s="1"/>
  <c r="BB31" i="70"/>
  <c r="CN31" i="70" s="1"/>
  <c r="CE30" i="70"/>
  <c r="DQ30" i="70" s="1"/>
  <c r="CD30" i="70"/>
  <c r="DP30" i="70" s="1"/>
  <c r="CC30" i="70"/>
  <c r="DO30" i="70" s="1"/>
  <c r="CB30" i="70"/>
  <c r="DN30" i="70" s="1"/>
  <c r="CA30" i="70"/>
  <c r="DM30" i="70" s="1"/>
  <c r="BZ30" i="70"/>
  <c r="DL30" i="70" s="1"/>
  <c r="BY30" i="70"/>
  <c r="DK30" i="70" s="1"/>
  <c r="BX30" i="70"/>
  <c r="DJ30" i="70" s="1"/>
  <c r="BW30" i="70"/>
  <c r="DI30" i="70" s="1"/>
  <c r="BV30" i="70"/>
  <c r="DH30" i="70" s="1"/>
  <c r="BU30" i="70"/>
  <c r="DG30" i="70" s="1"/>
  <c r="BT30" i="70"/>
  <c r="DF30" i="70" s="1"/>
  <c r="BS30" i="70"/>
  <c r="DE30" i="70" s="1"/>
  <c r="BR30" i="70"/>
  <c r="DD30" i="70" s="1"/>
  <c r="BQ30" i="70"/>
  <c r="DC30" i="70" s="1"/>
  <c r="BP30" i="70"/>
  <c r="DB30" i="70" s="1"/>
  <c r="BO30" i="70"/>
  <c r="DA30" i="70" s="1"/>
  <c r="BN30" i="70"/>
  <c r="CZ30" i="70" s="1"/>
  <c r="BM30" i="70"/>
  <c r="CY30" i="70" s="1"/>
  <c r="BL30" i="70"/>
  <c r="CX30" i="70" s="1"/>
  <c r="BK30" i="70"/>
  <c r="CW30" i="70" s="1"/>
  <c r="BJ30" i="70"/>
  <c r="CV30" i="70" s="1"/>
  <c r="BI30" i="70"/>
  <c r="CU30" i="70" s="1"/>
  <c r="BH30" i="70"/>
  <c r="CT30" i="70" s="1"/>
  <c r="BG30" i="70"/>
  <c r="CS30" i="70" s="1"/>
  <c r="BF30" i="70"/>
  <c r="CR30" i="70" s="1"/>
  <c r="BE30" i="70"/>
  <c r="CQ30" i="70" s="1"/>
  <c r="BD30" i="70"/>
  <c r="CP30" i="70" s="1"/>
  <c r="BC30" i="70"/>
  <c r="CO30" i="70" s="1"/>
  <c r="BB30" i="70"/>
  <c r="CN30" i="70" s="1"/>
  <c r="CE29" i="70"/>
  <c r="DQ29" i="70" s="1"/>
  <c r="CD29" i="70"/>
  <c r="DP29" i="70" s="1"/>
  <c r="CC29" i="70"/>
  <c r="DO29" i="70" s="1"/>
  <c r="CB29" i="70"/>
  <c r="DN29" i="70" s="1"/>
  <c r="CA29" i="70"/>
  <c r="DM29" i="70" s="1"/>
  <c r="BZ29" i="70"/>
  <c r="DL29" i="70" s="1"/>
  <c r="BY29" i="70"/>
  <c r="DK29" i="70" s="1"/>
  <c r="BX29" i="70"/>
  <c r="DJ29" i="70" s="1"/>
  <c r="BW29" i="70"/>
  <c r="DI29" i="70" s="1"/>
  <c r="BV29" i="70"/>
  <c r="DH29" i="70" s="1"/>
  <c r="BU29" i="70"/>
  <c r="DG29" i="70" s="1"/>
  <c r="BT29" i="70"/>
  <c r="DF29" i="70" s="1"/>
  <c r="BS29" i="70"/>
  <c r="DE29" i="70" s="1"/>
  <c r="BR29" i="70"/>
  <c r="DD29" i="70" s="1"/>
  <c r="BQ29" i="70"/>
  <c r="DC29" i="70" s="1"/>
  <c r="BP29" i="70"/>
  <c r="DB29" i="70" s="1"/>
  <c r="BO29" i="70"/>
  <c r="DA29" i="70" s="1"/>
  <c r="BN29" i="70"/>
  <c r="CZ29" i="70" s="1"/>
  <c r="BM29" i="70"/>
  <c r="CY29" i="70" s="1"/>
  <c r="BL29" i="70"/>
  <c r="CX29" i="70" s="1"/>
  <c r="BK29" i="70"/>
  <c r="CW29" i="70" s="1"/>
  <c r="BJ29" i="70"/>
  <c r="CV29" i="70" s="1"/>
  <c r="BI29" i="70"/>
  <c r="CU29" i="70" s="1"/>
  <c r="BH29" i="70"/>
  <c r="CT29" i="70" s="1"/>
  <c r="BG29" i="70"/>
  <c r="CS29" i="70" s="1"/>
  <c r="BF29" i="70"/>
  <c r="CR29" i="70" s="1"/>
  <c r="BE29" i="70"/>
  <c r="CQ29" i="70" s="1"/>
  <c r="BD29" i="70"/>
  <c r="CP29" i="70" s="1"/>
  <c r="BC29" i="70"/>
  <c r="CO29" i="70" s="1"/>
  <c r="BB29" i="70"/>
  <c r="CN29" i="70" s="1"/>
  <c r="CE28" i="70"/>
  <c r="DQ28" i="70" s="1"/>
  <c r="CD28" i="70"/>
  <c r="DP28" i="70" s="1"/>
  <c r="CC28" i="70"/>
  <c r="DO28" i="70" s="1"/>
  <c r="CB28" i="70"/>
  <c r="DN28" i="70" s="1"/>
  <c r="CA28" i="70"/>
  <c r="DM28" i="70" s="1"/>
  <c r="BZ28" i="70"/>
  <c r="DL28" i="70" s="1"/>
  <c r="BY28" i="70"/>
  <c r="DK28" i="70" s="1"/>
  <c r="BX28" i="70"/>
  <c r="DJ28" i="70" s="1"/>
  <c r="BW28" i="70"/>
  <c r="DI28" i="70" s="1"/>
  <c r="BV28" i="70"/>
  <c r="DH28" i="70" s="1"/>
  <c r="BU28" i="70"/>
  <c r="DG28" i="70" s="1"/>
  <c r="BT28" i="70"/>
  <c r="DF28" i="70" s="1"/>
  <c r="BS28" i="70"/>
  <c r="DE28" i="70" s="1"/>
  <c r="BR28" i="70"/>
  <c r="DD28" i="70" s="1"/>
  <c r="BQ28" i="70"/>
  <c r="DC28" i="70" s="1"/>
  <c r="BP28" i="70"/>
  <c r="DB28" i="70" s="1"/>
  <c r="BO28" i="70"/>
  <c r="DA28" i="70" s="1"/>
  <c r="BN28" i="70"/>
  <c r="CZ28" i="70" s="1"/>
  <c r="BM28" i="70"/>
  <c r="CY28" i="70" s="1"/>
  <c r="BL28" i="70"/>
  <c r="CX28" i="70" s="1"/>
  <c r="BK28" i="70"/>
  <c r="CW28" i="70" s="1"/>
  <c r="BJ28" i="70"/>
  <c r="CV28" i="70" s="1"/>
  <c r="BI28" i="70"/>
  <c r="CU28" i="70" s="1"/>
  <c r="BH28" i="70"/>
  <c r="CT28" i="70" s="1"/>
  <c r="BG28" i="70"/>
  <c r="CS28" i="70" s="1"/>
  <c r="BF28" i="70"/>
  <c r="CR28" i="70" s="1"/>
  <c r="BE28" i="70"/>
  <c r="CQ28" i="70" s="1"/>
  <c r="BD28" i="70"/>
  <c r="CP28" i="70" s="1"/>
  <c r="BC28" i="70"/>
  <c r="CO28" i="70" s="1"/>
  <c r="BB28" i="70"/>
  <c r="CN28" i="70" s="1"/>
  <c r="CE27" i="70"/>
  <c r="DQ27" i="70" s="1"/>
  <c r="CD27" i="70"/>
  <c r="DP27" i="70" s="1"/>
  <c r="CC27" i="70"/>
  <c r="DO27" i="70" s="1"/>
  <c r="CB27" i="70"/>
  <c r="DN27" i="70" s="1"/>
  <c r="CA27" i="70"/>
  <c r="DM27" i="70" s="1"/>
  <c r="BZ27" i="70"/>
  <c r="DL27" i="70" s="1"/>
  <c r="BY27" i="70"/>
  <c r="DK27" i="70" s="1"/>
  <c r="BX27" i="70"/>
  <c r="DJ27" i="70" s="1"/>
  <c r="BW27" i="70"/>
  <c r="DI27" i="70" s="1"/>
  <c r="BV27" i="70"/>
  <c r="DH27" i="70" s="1"/>
  <c r="BU27" i="70"/>
  <c r="DG27" i="70" s="1"/>
  <c r="BT27" i="70"/>
  <c r="DF27" i="70" s="1"/>
  <c r="BS27" i="70"/>
  <c r="DE27" i="70" s="1"/>
  <c r="BR27" i="70"/>
  <c r="DD27" i="70" s="1"/>
  <c r="BQ27" i="70"/>
  <c r="DC27" i="70" s="1"/>
  <c r="BP27" i="70"/>
  <c r="DB27" i="70" s="1"/>
  <c r="BO27" i="70"/>
  <c r="DA27" i="70" s="1"/>
  <c r="BN27" i="70"/>
  <c r="CZ27" i="70" s="1"/>
  <c r="BM27" i="70"/>
  <c r="CY27" i="70" s="1"/>
  <c r="BL27" i="70"/>
  <c r="CX27" i="70" s="1"/>
  <c r="BK27" i="70"/>
  <c r="CW27" i="70" s="1"/>
  <c r="BJ27" i="70"/>
  <c r="CV27" i="70" s="1"/>
  <c r="BI27" i="70"/>
  <c r="CU27" i="70" s="1"/>
  <c r="BH27" i="70"/>
  <c r="CT27" i="70" s="1"/>
  <c r="BG27" i="70"/>
  <c r="CS27" i="70" s="1"/>
  <c r="BF27" i="70"/>
  <c r="CR27" i="70" s="1"/>
  <c r="BE27" i="70"/>
  <c r="CQ27" i="70" s="1"/>
  <c r="BD27" i="70"/>
  <c r="CP27" i="70" s="1"/>
  <c r="BC27" i="70"/>
  <c r="CO27" i="70" s="1"/>
  <c r="BB27" i="70"/>
  <c r="CN27" i="70" s="1"/>
  <c r="CE26" i="70"/>
  <c r="DQ26" i="70" s="1"/>
  <c r="CD26" i="70"/>
  <c r="DP26" i="70" s="1"/>
  <c r="CC26" i="70"/>
  <c r="DO26" i="70" s="1"/>
  <c r="CB26" i="70"/>
  <c r="DN26" i="70" s="1"/>
  <c r="CA26" i="70"/>
  <c r="DM26" i="70" s="1"/>
  <c r="BZ26" i="70"/>
  <c r="DL26" i="70" s="1"/>
  <c r="BY26" i="70"/>
  <c r="DK26" i="70" s="1"/>
  <c r="BX26" i="70"/>
  <c r="DJ26" i="70" s="1"/>
  <c r="BW26" i="70"/>
  <c r="DI26" i="70" s="1"/>
  <c r="BV26" i="70"/>
  <c r="DH26" i="70" s="1"/>
  <c r="BU26" i="70"/>
  <c r="DG26" i="70" s="1"/>
  <c r="BT26" i="70"/>
  <c r="DF26" i="70" s="1"/>
  <c r="BS26" i="70"/>
  <c r="DE26" i="70" s="1"/>
  <c r="BR26" i="70"/>
  <c r="DD26" i="70" s="1"/>
  <c r="BQ26" i="70"/>
  <c r="DC26" i="70" s="1"/>
  <c r="BP26" i="70"/>
  <c r="DB26" i="70" s="1"/>
  <c r="BO26" i="70"/>
  <c r="DA26" i="70" s="1"/>
  <c r="BN26" i="70"/>
  <c r="CZ26" i="70" s="1"/>
  <c r="BM26" i="70"/>
  <c r="CY26" i="70" s="1"/>
  <c r="BL26" i="70"/>
  <c r="CX26" i="70" s="1"/>
  <c r="BK26" i="70"/>
  <c r="CW26" i="70" s="1"/>
  <c r="BJ26" i="70"/>
  <c r="CV26" i="70" s="1"/>
  <c r="BI26" i="70"/>
  <c r="CU26" i="70" s="1"/>
  <c r="BH26" i="70"/>
  <c r="CT26" i="70" s="1"/>
  <c r="BG26" i="70"/>
  <c r="CS26" i="70" s="1"/>
  <c r="BF26" i="70"/>
  <c r="CR26" i="70" s="1"/>
  <c r="BE26" i="70"/>
  <c r="CQ26" i="70" s="1"/>
  <c r="BD26" i="70"/>
  <c r="CP26" i="70" s="1"/>
  <c r="BC26" i="70"/>
  <c r="CO26" i="70" s="1"/>
  <c r="BB26" i="70"/>
  <c r="CN26" i="70" s="1"/>
  <c r="CE25" i="70"/>
  <c r="DQ25" i="70" s="1"/>
  <c r="CD25" i="70"/>
  <c r="DP25" i="70" s="1"/>
  <c r="CC25" i="70"/>
  <c r="DO25" i="70" s="1"/>
  <c r="CB25" i="70"/>
  <c r="DN25" i="70" s="1"/>
  <c r="CA25" i="70"/>
  <c r="DM25" i="70" s="1"/>
  <c r="BZ25" i="70"/>
  <c r="DL25" i="70" s="1"/>
  <c r="BY25" i="70"/>
  <c r="DK25" i="70" s="1"/>
  <c r="BX25" i="70"/>
  <c r="DJ25" i="70" s="1"/>
  <c r="BW25" i="70"/>
  <c r="DI25" i="70" s="1"/>
  <c r="BV25" i="70"/>
  <c r="DH25" i="70" s="1"/>
  <c r="BU25" i="70"/>
  <c r="DG25" i="70" s="1"/>
  <c r="BT25" i="70"/>
  <c r="DF25" i="70" s="1"/>
  <c r="BS25" i="70"/>
  <c r="DE25" i="70" s="1"/>
  <c r="BR25" i="70"/>
  <c r="DD25" i="70" s="1"/>
  <c r="BQ25" i="70"/>
  <c r="DC25" i="70" s="1"/>
  <c r="BP25" i="70"/>
  <c r="DB25" i="70" s="1"/>
  <c r="BO25" i="70"/>
  <c r="DA25" i="70" s="1"/>
  <c r="BN25" i="70"/>
  <c r="CZ25" i="70" s="1"/>
  <c r="BM25" i="70"/>
  <c r="CY25" i="70" s="1"/>
  <c r="BL25" i="70"/>
  <c r="CX25" i="70" s="1"/>
  <c r="BK25" i="70"/>
  <c r="CW25" i="70" s="1"/>
  <c r="BJ25" i="70"/>
  <c r="CV25" i="70" s="1"/>
  <c r="BI25" i="70"/>
  <c r="CU25" i="70" s="1"/>
  <c r="BH25" i="70"/>
  <c r="CT25" i="70" s="1"/>
  <c r="BG25" i="70"/>
  <c r="CS25" i="70" s="1"/>
  <c r="BF25" i="70"/>
  <c r="CR25" i="70" s="1"/>
  <c r="BE25" i="70"/>
  <c r="CQ25" i="70" s="1"/>
  <c r="BD25" i="70"/>
  <c r="CP25" i="70" s="1"/>
  <c r="BC25" i="70"/>
  <c r="CO25" i="70" s="1"/>
  <c r="BB25" i="70"/>
  <c r="CN25" i="70" s="1"/>
  <c r="CE24" i="70"/>
  <c r="DQ24" i="70" s="1"/>
  <c r="CD24" i="70"/>
  <c r="DP24" i="70" s="1"/>
  <c r="CC24" i="70"/>
  <c r="DO24" i="70" s="1"/>
  <c r="CB24" i="70"/>
  <c r="DN24" i="70" s="1"/>
  <c r="CA24" i="70"/>
  <c r="DM24" i="70" s="1"/>
  <c r="BZ24" i="70"/>
  <c r="DL24" i="70" s="1"/>
  <c r="BY24" i="70"/>
  <c r="DK24" i="70" s="1"/>
  <c r="BX24" i="70"/>
  <c r="DJ24" i="70" s="1"/>
  <c r="BW24" i="70"/>
  <c r="DI24" i="70" s="1"/>
  <c r="BV24" i="70"/>
  <c r="DH24" i="70" s="1"/>
  <c r="BU24" i="70"/>
  <c r="DG24" i="70" s="1"/>
  <c r="BT24" i="70"/>
  <c r="DF24" i="70" s="1"/>
  <c r="BS24" i="70"/>
  <c r="DE24" i="70" s="1"/>
  <c r="BR24" i="70"/>
  <c r="DD24" i="70" s="1"/>
  <c r="BQ24" i="70"/>
  <c r="DC24" i="70" s="1"/>
  <c r="BP24" i="70"/>
  <c r="DB24" i="70" s="1"/>
  <c r="BO24" i="70"/>
  <c r="DA24" i="70" s="1"/>
  <c r="BN24" i="70"/>
  <c r="CZ24" i="70" s="1"/>
  <c r="BM24" i="70"/>
  <c r="CY24" i="70" s="1"/>
  <c r="BL24" i="70"/>
  <c r="CX24" i="70" s="1"/>
  <c r="BK24" i="70"/>
  <c r="CW24" i="70" s="1"/>
  <c r="BJ24" i="70"/>
  <c r="CV24" i="70" s="1"/>
  <c r="BI24" i="70"/>
  <c r="CU24" i="70" s="1"/>
  <c r="BH24" i="70"/>
  <c r="CT24" i="70" s="1"/>
  <c r="BG24" i="70"/>
  <c r="CS24" i="70" s="1"/>
  <c r="BF24" i="70"/>
  <c r="CR24" i="70" s="1"/>
  <c r="BE24" i="70"/>
  <c r="CQ24" i="70" s="1"/>
  <c r="BD24" i="70"/>
  <c r="CP24" i="70" s="1"/>
  <c r="BC24" i="70"/>
  <c r="CO24" i="70" s="1"/>
  <c r="BB24" i="70"/>
  <c r="CN24" i="70" s="1"/>
  <c r="CE23" i="70"/>
  <c r="DQ23" i="70" s="1"/>
  <c r="CD23" i="70"/>
  <c r="DP23" i="70" s="1"/>
  <c r="CC23" i="70"/>
  <c r="DO23" i="70" s="1"/>
  <c r="CB23" i="70"/>
  <c r="DN23" i="70" s="1"/>
  <c r="CA23" i="70"/>
  <c r="DM23" i="70" s="1"/>
  <c r="BZ23" i="70"/>
  <c r="DL23" i="70" s="1"/>
  <c r="BY23" i="70"/>
  <c r="DK23" i="70" s="1"/>
  <c r="BX23" i="70"/>
  <c r="DJ23" i="70" s="1"/>
  <c r="BW23" i="70"/>
  <c r="DI23" i="70" s="1"/>
  <c r="BV23" i="70"/>
  <c r="DH23" i="70" s="1"/>
  <c r="BU23" i="70"/>
  <c r="DG23" i="70" s="1"/>
  <c r="BT23" i="70"/>
  <c r="DF23" i="70" s="1"/>
  <c r="BS23" i="70"/>
  <c r="DE23" i="70" s="1"/>
  <c r="BR23" i="70"/>
  <c r="DD23" i="70" s="1"/>
  <c r="BQ23" i="70"/>
  <c r="DC23" i="70" s="1"/>
  <c r="BP23" i="70"/>
  <c r="DB23" i="70" s="1"/>
  <c r="BO23" i="70"/>
  <c r="DA23" i="70" s="1"/>
  <c r="BN23" i="70"/>
  <c r="CZ23" i="70" s="1"/>
  <c r="BM23" i="70"/>
  <c r="CY23" i="70" s="1"/>
  <c r="BL23" i="70"/>
  <c r="CX23" i="70" s="1"/>
  <c r="BK23" i="70"/>
  <c r="CW23" i="70" s="1"/>
  <c r="BJ23" i="70"/>
  <c r="CV23" i="70" s="1"/>
  <c r="BI23" i="70"/>
  <c r="CU23" i="70" s="1"/>
  <c r="BH23" i="70"/>
  <c r="CT23" i="70" s="1"/>
  <c r="BG23" i="70"/>
  <c r="CS23" i="70" s="1"/>
  <c r="BF23" i="70"/>
  <c r="CR23" i="70" s="1"/>
  <c r="BE23" i="70"/>
  <c r="CQ23" i="70" s="1"/>
  <c r="BD23" i="70"/>
  <c r="CP23" i="70" s="1"/>
  <c r="BC23" i="70"/>
  <c r="CO23" i="70" s="1"/>
  <c r="BB23" i="70"/>
  <c r="CN23" i="70" s="1"/>
  <c r="CE22" i="70"/>
  <c r="DQ22" i="70" s="1"/>
  <c r="CD22" i="70"/>
  <c r="DP22" i="70" s="1"/>
  <c r="CC22" i="70"/>
  <c r="DO22" i="70" s="1"/>
  <c r="CB22" i="70"/>
  <c r="DN22" i="70" s="1"/>
  <c r="CA22" i="70"/>
  <c r="DM22" i="70" s="1"/>
  <c r="BZ22" i="70"/>
  <c r="DL22" i="70" s="1"/>
  <c r="BY22" i="70"/>
  <c r="DK22" i="70" s="1"/>
  <c r="BX22" i="70"/>
  <c r="DJ22" i="70" s="1"/>
  <c r="BW22" i="70"/>
  <c r="DI22" i="70" s="1"/>
  <c r="BV22" i="70"/>
  <c r="DH22" i="70" s="1"/>
  <c r="BU22" i="70"/>
  <c r="DG22" i="70" s="1"/>
  <c r="BT22" i="70"/>
  <c r="DF22" i="70" s="1"/>
  <c r="BS22" i="70"/>
  <c r="DE22" i="70" s="1"/>
  <c r="BR22" i="70"/>
  <c r="DD22" i="70" s="1"/>
  <c r="BQ22" i="70"/>
  <c r="DC22" i="70" s="1"/>
  <c r="BP22" i="70"/>
  <c r="DB22" i="70" s="1"/>
  <c r="BO22" i="70"/>
  <c r="DA22" i="70" s="1"/>
  <c r="BN22" i="70"/>
  <c r="CZ22" i="70" s="1"/>
  <c r="BM22" i="70"/>
  <c r="CY22" i="70" s="1"/>
  <c r="BL22" i="70"/>
  <c r="CX22" i="70" s="1"/>
  <c r="BK22" i="70"/>
  <c r="CW22" i="70" s="1"/>
  <c r="BJ22" i="70"/>
  <c r="CV22" i="70" s="1"/>
  <c r="BI22" i="70"/>
  <c r="CU22" i="70" s="1"/>
  <c r="BH22" i="70"/>
  <c r="CT22" i="70" s="1"/>
  <c r="BG22" i="70"/>
  <c r="CS22" i="70" s="1"/>
  <c r="BF22" i="70"/>
  <c r="CR22" i="70" s="1"/>
  <c r="BE22" i="70"/>
  <c r="CQ22" i="70" s="1"/>
  <c r="BD22" i="70"/>
  <c r="CP22" i="70" s="1"/>
  <c r="BC22" i="70"/>
  <c r="CO22" i="70" s="1"/>
  <c r="BB22" i="70"/>
  <c r="CN22" i="70" s="1"/>
  <c r="CE21" i="70"/>
  <c r="DQ21" i="70" s="1"/>
  <c r="CD21" i="70"/>
  <c r="DP21" i="70" s="1"/>
  <c r="CC21" i="70"/>
  <c r="DO21" i="70" s="1"/>
  <c r="CB21" i="70"/>
  <c r="DN21" i="70" s="1"/>
  <c r="CA21" i="70"/>
  <c r="DM21" i="70" s="1"/>
  <c r="BZ21" i="70"/>
  <c r="DL21" i="70" s="1"/>
  <c r="BY21" i="70"/>
  <c r="DK21" i="70" s="1"/>
  <c r="BX21" i="70"/>
  <c r="DJ21" i="70" s="1"/>
  <c r="BW21" i="70"/>
  <c r="DI21" i="70" s="1"/>
  <c r="BV21" i="70"/>
  <c r="DH21" i="70" s="1"/>
  <c r="BU21" i="70"/>
  <c r="DG21" i="70" s="1"/>
  <c r="BT21" i="70"/>
  <c r="DF21" i="70" s="1"/>
  <c r="BS21" i="70"/>
  <c r="DE21" i="70" s="1"/>
  <c r="BR21" i="70"/>
  <c r="DD21" i="70" s="1"/>
  <c r="BQ21" i="70"/>
  <c r="DC21" i="70" s="1"/>
  <c r="BP21" i="70"/>
  <c r="DB21" i="70" s="1"/>
  <c r="BO21" i="70"/>
  <c r="DA21" i="70" s="1"/>
  <c r="BN21" i="70"/>
  <c r="CZ21" i="70" s="1"/>
  <c r="BM21" i="70"/>
  <c r="CY21" i="70" s="1"/>
  <c r="BL21" i="70"/>
  <c r="CX21" i="70" s="1"/>
  <c r="BK21" i="70"/>
  <c r="CW21" i="70" s="1"/>
  <c r="BJ21" i="70"/>
  <c r="CV21" i="70" s="1"/>
  <c r="BI21" i="70"/>
  <c r="CU21" i="70" s="1"/>
  <c r="BH21" i="70"/>
  <c r="CT21" i="70" s="1"/>
  <c r="BG21" i="70"/>
  <c r="CS21" i="70" s="1"/>
  <c r="BF21" i="70"/>
  <c r="CR21" i="70" s="1"/>
  <c r="BE21" i="70"/>
  <c r="CQ21" i="70" s="1"/>
  <c r="BD21" i="70"/>
  <c r="CP21" i="70" s="1"/>
  <c r="BC21" i="70"/>
  <c r="CO21" i="70" s="1"/>
  <c r="BB21" i="70"/>
  <c r="CN21" i="70" s="1"/>
  <c r="CE20" i="70"/>
  <c r="DQ20" i="70" s="1"/>
  <c r="CD20" i="70"/>
  <c r="DP20" i="70" s="1"/>
  <c r="CC20" i="70"/>
  <c r="DO20" i="70" s="1"/>
  <c r="CB20" i="70"/>
  <c r="DN20" i="70" s="1"/>
  <c r="CA20" i="70"/>
  <c r="DM20" i="70" s="1"/>
  <c r="BZ20" i="70"/>
  <c r="DL20" i="70" s="1"/>
  <c r="BY20" i="70"/>
  <c r="DK20" i="70" s="1"/>
  <c r="BX20" i="70"/>
  <c r="DJ20" i="70" s="1"/>
  <c r="BW20" i="70"/>
  <c r="DI20" i="70" s="1"/>
  <c r="BV20" i="70"/>
  <c r="DH20" i="70" s="1"/>
  <c r="BU20" i="70"/>
  <c r="DG20" i="70" s="1"/>
  <c r="BT20" i="70"/>
  <c r="DF20" i="70" s="1"/>
  <c r="BS20" i="70"/>
  <c r="DE20" i="70" s="1"/>
  <c r="BR20" i="70"/>
  <c r="DD20" i="70" s="1"/>
  <c r="BQ20" i="70"/>
  <c r="DC20" i="70" s="1"/>
  <c r="BP20" i="70"/>
  <c r="DB20" i="70" s="1"/>
  <c r="BO20" i="70"/>
  <c r="DA20" i="70" s="1"/>
  <c r="BN20" i="70"/>
  <c r="CZ20" i="70" s="1"/>
  <c r="BM20" i="70"/>
  <c r="CY20" i="70" s="1"/>
  <c r="BL20" i="70"/>
  <c r="CX20" i="70" s="1"/>
  <c r="BK20" i="70"/>
  <c r="CW20" i="70" s="1"/>
  <c r="BJ20" i="70"/>
  <c r="CV20" i="70" s="1"/>
  <c r="BI20" i="70"/>
  <c r="CU20" i="70" s="1"/>
  <c r="BH20" i="70"/>
  <c r="CT20" i="70" s="1"/>
  <c r="BG20" i="70"/>
  <c r="CS20" i="70" s="1"/>
  <c r="BF20" i="70"/>
  <c r="CR20" i="70" s="1"/>
  <c r="BE20" i="70"/>
  <c r="CQ20" i="70" s="1"/>
  <c r="BD20" i="70"/>
  <c r="CP20" i="70" s="1"/>
  <c r="BC20" i="70"/>
  <c r="CO20" i="70" s="1"/>
  <c r="BB20" i="70"/>
  <c r="CN20" i="70" s="1"/>
  <c r="CE19" i="70"/>
  <c r="DQ19" i="70" s="1"/>
  <c r="CD19" i="70"/>
  <c r="DP19" i="70" s="1"/>
  <c r="CC19" i="70"/>
  <c r="DO19" i="70" s="1"/>
  <c r="CB19" i="70"/>
  <c r="DN19" i="70" s="1"/>
  <c r="CA19" i="70"/>
  <c r="DM19" i="70" s="1"/>
  <c r="BZ19" i="70"/>
  <c r="DL19" i="70" s="1"/>
  <c r="BY19" i="70"/>
  <c r="DK19" i="70" s="1"/>
  <c r="BX19" i="70"/>
  <c r="DJ19" i="70" s="1"/>
  <c r="BW19" i="70"/>
  <c r="DI19" i="70" s="1"/>
  <c r="BV19" i="70"/>
  <c r="DH19" i="70" s="1"/>
  <c r="BU19" i="70"/>
  <c r="DG19" i="70" s="1"/>
  <c r="BT19" i="70"/>
  <c r="DF19" i="70" s="1"/>
  <c r="BS19" i="70"/>
  <c r="DE19" i="70" s="1"/>
  <c r="BR19" i="70"/>
  <c r="DD19" i="70" s="1"/>
  <c r="BQ19" i="70"/>
  <c r="DC19" i="70" s="1"/>
  <c r="BP19" i="70"/>
  <c r="DB19" i="70" s="1"/>
  <c r="BO19" i="70"/>
  <c r="DA19" i="70" s="1"/>
  <c r="BN19" i="70"/>
  <c r="CZ19" i="70" s="1"/>
  <c r="BM19" i="70"/>
  <c r="CY19" i="70" s="1"/>
  <c r="BL19" i="70"/>
  <c r="CX19" i="70" s="1"/>
  <c r="BK19" i="70"/>
  <c r="CW19" i="70" s="1"/>
  <c r="BJ19" i="70"/>
  <c r="CV19" i="70" s="1"/>
  <c r="BI19" i="70"/>
  <c r="CU19" i="70" s="1"/>
  <c r="BH19" i="70"/>
  <c r="CT19" i="70" s="1"/>
  <c r="BG19" i="70"/>
  <c r="CS19" i="70" s="1"/>
  <c r="BF19" i="70"/>
  <c r="CR19" i="70" s="1"/>
  <c r="BE19" i="70"/>
  <c r="CQ19" i="70" s="1"/>
  <c r="BD19" i="70"/>
  <c r="CP19" i="70" s="1"/>
  <c r="BC19" i="70"/>
  <c r="CO19" i="70" s="1"/>
  <c r="BB19" i="70"/>
  <c r="CN19" i="70" s="1"/>
  <c r="CE18" i="70"/>
  <c r="DQ18" i="70" s="1"/>
  <c r="CD18" i="70"/>
  <c r="DP18" i="70" s="1"/>
  <c r="CC18" i="70"/>
  <c r="DO18" i="70" s="1"/>
  <c r="CB18" i="70"/>
  <c r="DN18" i="70" s="1"/>
  <c r="CA18" i="70"/>
  <c r="DM18" i="70" s="1"/>
  <c r="BZ18" i="70"/>
  <c r="DL18" i="70" s="1"/>
  <c r="BY18" i="70"/>
  <c r="DK18" i="70" s="1"/>
  <c r="BX18" i="70"/>
  <c r="DJ18" i="70" s="1"/>
  <c r="BW18" i="70"/>
  <c r="DI18" i="70" s="1"/>
  <c r="BV18" i="70"/>
  <c r="DH18" i="70" s="1"/>
  <c r="BU18" i="70"/>
  <c r="DG18" i="70" s="1"/>
  <c r="BT18" i="70"/>
  <c r="DF18" i="70" s="1"/>
  <c r="BS18" i="70"/>
  <c r="DE18" i="70" s="1"/>
  <c r="BR18" i="70"/>
  <c r="DD18" i="70" s="1"/>
  <c r="BQ18" i="70"/>
  <c r="DC18" i="70" s="1"/>
  <c r="BP18" i="70"/>
  <c r="DB18" i="70" s="1"/>
  <c r="BO18" i="70"/>
  <c r="DA18" i="70" s="1"/>
  <c r="BN18" i="70"/>
  <c r="CZ18" i="70" s="1"/>
  <c r="BM18" i="70"/>
  <c r="CY18" i="70" s="1"/>
  <c r="BL18" i="70"/>
  <c r="CX18" i="70" s="1"/>
  <c r="BK18" i="70"/>
  <c r="CW18" i="70" s="1"/>
  <c r="BJ18" i="70"/>
  <c r="CV18" i="70" s="1"/>
  <c r="BI18" i="70"/>
  <c r="CU18" i="70" s="1"/>
  <c r="BH18" i="70"/>
  <c r="CT18" i="70" s="1"/>
  <c r="BG18" i="70"/>
  <c r="CS18" i="70" s="1"/>
  <c r="BF18" i="70"/>
  <c r="CR18" i="70" s="1"/>
  <c r="BE18" i="70"/>
  <c r="CQ18" i="70" s="1"/>
  <c r="BD18" i="70"/>
  <c r="CP18" i="70" s="1"/>
  <c r="BC18" i="70"/>
  <c r="CO18" i="70" s="1"/>
  <c r="BB18" i="70"/>
  <c r="CN18" i="70" s="1"/>
  <c r="CE17" i="70"/>
  <c r="DQ17" i="70" s="1"/>
  <c r="CD17" i="70"/>
  <c r="DP17" i="70" s="1"/>
  <c r="CC17" i="70"/>
  <c r="DO17" i="70" s="1"/>
  <c r="CB17" i="70"/>
  <c r="DN17" i="70" s="1"/>
  <c r="CA17" i="70"/>
  <c r="DM17" i="70" s="1"/>
  <c r="BZ17" i="70"/>
  <c r="DL17" i="70" s="1"/>
  <c r="BY17" i="70"/>
  <c r="DK17" i="70" s="1"/>
  <c r="BX17" i="70"/>
  <c r="DJ17" i="70" s="1"/>
  <c r="BW17" i="70"/>
  <c r="DI17" i="70" s="1"/>
  <c r="BV17" i="70"/>
  <c r="DH17" i="70" s="1"/>
  <c r="BU17" i="70"/>
  <c r="DG17" i="70" s="1"/>
  <c r="BT17" i="70"/>
  <c r="DF17" i="70" s="1"/>
  <c r="BS17" i="70"/>
  <c r="DE17" i="70" s="1"/>
  <c r="BR17" i="70"/>
  <c r="DD17" i="70" s="1"/>
  <c r="BQ17" i="70"/>
  <c r="DC17" i="70" s="1"/>
  <c r="BP17" i="70"/>
  <c r="DB17" i="70" s="1"/>
  <c r="BO17" i="70"/>
  <c r="DA17" i="70" s="1"/>
  <c r="BN17" i="70"/>
  <c r="CZ17" i="70" s="1"/>
  <c r="BM17" i="70"/>
  <c r="CY17" i="70" s="1"/>
  <c r="BL17" i="70"/>
  <c r="CX17" i="70" s="1"/>
  <c r="BK17" i="70"/>
  <c r="CW17" i="70" s="1"/>
  <c r="BJ17" i="70"/>
  <c r="CV17" i="70" s="1"/>
  <c r="BI17" i="70"/>
  <c r="CU17" i="70" s="1"/>
  <c r="BH17" i="70"/>
  <c r="CT17" i="70" s="1"/>
  <c r="BG17" i="70"/>
  <c r="CS17" i="70" s="1"/>
  <c r="BF17" i="70"/>
  <c r="CR17" i="70" s="1"/>
  <c r="BE17" i="70"/>
  <c r="CQ17" i="70" s="1"/>
  <c r="BD17" i="70"/>
  <c r="CP17" i="70" s="1"/>
  <c r="BC17" i="70"/>
  <c r="CO17" i="70" s="1"/>
  <c r="BB17" i="70"/>
  <c r="CN17" i="70" s="1"/>
  <c r="CE16" i="70"/>
  <c r="DQ16" i="70" s="1"/>
  <c r="CD16" i="70"/>
  <c r="DP16" i="70" s="1"/>
  <c r="CC16" i="70"/>
  <c r="DO16" i="70" s="1"/>
  <c r="CB16" i="70"/>
  <c r="DN16" i="70" s="1"/>
  <c r="CA16" i="70"/>
  <c r="DM16" i="70" s="1"/>
  <c r="BZ16" i="70"/>
  <c r="DL16" i="70" s="1"/>
  <c r="BY16" i="70"/>
  <c r="DK16" i="70" s="1"/>
  <c r="BX16" i="70"/>
  <c r="DJ16" i="70" s="1"/>
  <c r="BW16" i="70"/>
  <c r="DI16" i="70" s="1"/>
  <c r="BV16" i="70"/>
  <c r="DH16" i="70" s="1"/>
  <c r="BU16" i="70"/>
  <c r="DG16" i="70" s="1"/>
  <c r="BT16" i="70"/>
  <c r="DF16" i="70" s="1"/>
  <c r="BS16" i="70"/>
  <c r="DE16" i="70" s="1"/>
  <c r="BR16" i="70"/>
  <c r="DD16" i="70" s="1"/>
  <c r="BQ16" i="70"/>
  <c r="DC16" i="70" s="1"/>
  <c r="BP16" i="70"/>
  <c r="DB16" i="70" s="1"/>
  <c r="BO16" i="70"/>
  <c r="DA16" i="70" s="1"/>
  <c r="BN16" i="70"/>
  <c r="CZ16" i="70" s="1"/>
  <c r="BM16" i="70"/>
  <c r="CY16" i="70" s="1"/>
  <c r="BL16" i="70"/>
  <c r="CX16" i="70" s="1"/>
  <c r="BK16" i="70"/>
  <c r="CW16" i="70" s="1"/>
  <c r="BJ16" i="70"/>
  <c r="CV16" i="70" s="1"/>
  <c r="BI16" i="70"/>
  <c r="CU16" i="70" s="1"/>
  <c r="BH16" i="70"/>
  <c r="CT16" i="70" s="1"/>
  <c r="BG16" i="70"/>
  <c r="CS16" i="70" s="1"/>
  <c r="BF16" i="70"/>
  <c r="CR16" i="70" s="1"/>
  <c r="BE16" i="70"/>
  <c r="CQ16" i="70" s="1"/>
  <c r="BD16" i="70"/>
  <c r="CP16" i="70" s="1"/>
  <c r="BC16" i="70"/>
  <c r="CO16" i="70" s="1"/>
  <c r="BB16" i="70"/>
  <c r="CN16" i="70" s="1"/>
  <c r="CE15" i="70"/>
  <c r="DQ15" i="70" s="1"/>
  <c r="CD15" i="70"/>
  <c r="DP15" i="70" s="1"/>
  <c r="CC15" i="70"/>
  <c r="DO15" i="70" s="1"/>
  <c r="CB15" i="70"/>
  <c r="DN15" i="70" s="1"/>
  <c r="CA15" i="70"/>
  <c r="DM15" i="70" s="1"/>
  <c r="BZ15" i="70"/>
  <c r="DL15" i="70" s="1"/>
  <c r="BY15" i="70"/>
  <c r="DK15" i="70" s="1"/>
  <c r="BX15" i="70"/>
  <c r="DJ15" i="70" s="1"/>
  <c r="BW15" i="70"/>
  <c r="DI15" i="70" s="1"/>
  <c r="BV15" i="70"/>
  <c r="DH15" i="70" s="1"/>
  <c r="BU15" i="70"/>
  <c r="DG15" i="70" s="1"/>
  <c r="BT15" i="70"/>
  <c r="DF15" i="70" s="1"/>
  <c r="BS15" i="70"/>
  <c r="DE15" i="70" s="1"/>
  <c r="BR15" i="70"/>
  <c r="DD15" i="70" s="1"/>
  <c r="BQ15" i="70"/>
  <c r="DC15" i="70" s="1"/>
  <c r="BP15" i="70"/>
  <c r="DB15" i="70" s="1"/>
  <c r="BO15" i="70"/>
  <c r="DA15" i="70" s="1"/>
  <c r="BN15" i="70"/>
  <c r="CZ15" i="70" s="1"/>
  <c r="BM15" i="70"/>
  <c r="CY15" i="70" s="1"/>
  <c r="BL15" i="70"/>
  <c r="CX15" i="70" s="1"/>
  <c r="BK15" i="70"/>
  <c r="CW15" i="70" s="1"/>
  <c r="BJ15" i="70"/>
  <c r="CV15" i="70" s="1"/>
  <c r="BI15" i="70"/>
  <c r="CU15" i="70" s="1"/>
  <c r="BH15" i="70"/>
  <c r="CT15" i="70" s="1"/>
  <c r="BG15" i="70"/>
  <c r="CS15" i="70" s="1"/>
  <c r="BF15" i="70"/>
  <c r="CR15" i="70" s="1"/>
  <c r="BE15" i="70"/>
  <c r="CQ15" i="70" s="1"/>
  <c r="BD15" i="70"/>
  <c r="CP15" i="70" s="1"/>
  <c r="BC15" i="70"/>
  <c r="CO15" i="70" s="1"/>
  <c r="BB15" i="70"/>
  <c r="CN15" i="70" s="1"/>
  <c r="CE14" i="70"/>
  <c r="DQ14" i="70" s="1"/>
  <c r="CD14" i="70"/>
  <c r="DP14" i="70" s="1"/>
  <c r="CC14" i="70"/>
  <c r="DO14" i="70" s="1"/>
  <c r="CB14" i="70"/>
  <c r="DN14" i="70" s="1"/>
  <c r="CA14" i="70"/>
  <c r="DM14" i="70" s="1"/>
  <c r="BZ14" i="70"/>
  <c r="DL14" i="70" s="1"/>
  <c r="BY14" i="70"/>
  <c r="DK14" i="70" s="1"/>
  <c r="BX14" i="70"/>
  <c r="DJ14" i="70" s="1"/>
  <c r="BW14" i="70"/>
  <c r="DI14" i="70" s="1"/>
  <c r="BV14" i="70"/>
  <c r="DH14" i="70" s="1"/>
  <c r="BU14" i="70"/>
  <c r="DG14" i="70" s="1"/>
  <c r="BT14" i="70"/>
  <c r="DF14" i="70" s="1"/>
  <c r="BS14" i="70"/>
  <c r="DE14" i="70" s="1"/>
  <c r="BR14" i="70"/>
  <c r="DD14" i="70" s="1"/>
  <c r="BQ14" i="70"/>
  <c r="DC14" i="70" s="1"/>
  <c r="BP14" i="70"/>
  <c r="DB14" i="70" s="1"/>
  <c r="BO14" i="70"/>
  <c r="DA14" i="70" s="1"/>
  <c r="BN14" i="70"/>
  <c r="CZ14" i="70" s="1"/>
  <c r="BM14" i="70"/>
  <c r="CY14" i="70" s="1"/>
  <c r="BL14" i="70"/>
  <c r="CX14" i="70" s="1"/>
  <c r="BK14" i="70"/>
  <c r="CW14" i="70" s="1"/>
  <c r="BJ14" i="70"/>
  <c r="CV14" i="70" s="1"/>
  <c r="BI14" i="70"/>
  <c r="CU14" i="70" s="1"/>
  <c r="BH14" i="70"/>
  <c r="CT14" i="70" s="1"/>
  <c r="BG14" i="70"/>
  <c r="CS14" i="70" s="1"/>
  <c r="BF14" i="70"/>
  <c r="CR14" i="70" s="1"/>
  <c r="BE14" i="70"/>
  <c r="CQ14" i="70" s="1"/>
  <c r="BD14" i="70"/>
  <c r="CP14" i="70" s="1"/>
  <c r="BC14" i="70"/>
  <c r="CO14" i="70" s="1"/>
  <c r="BB14" i="70"/>
  <c r="CN14" i="70" s="1"/>
  <c r="CE13" i="70"/>
  <c r="DQ13" i="70" s="1"/>
  <c r="CD13" i="70"/>
  <c r="DP13" i="70" s="1"/>
  <c r="CC13" i="70"/>
  <c r="DO13" i="70" s="1"/>
  <c r="CB13" i="70"/>
  <c r="DN13" i="70" s="1"/>
  <c r="CA13" i="70"/>
  <c r="DM13" i="70" s="1"/>
  <c r="BZ13" i="70"/>
  <c r="DL13" i="70" s="1"/>
  <c r="BY13" i="70"/>
  <c r="DK13" i="70" s="1"/>
  <c r="BX13" i="70"/>
  <c r="DJ13" i="70" s="1"/>
  <c r="BW13" i="70"/>
  <c r="DI13" i="70" s="1"/>
  <c r="BV13" i="70"/>
  <c r="DH13" i="70" s="1"/>
  <c r="BU13" i="70"/>
  <c r="DG13" i="70" s="1"/>
  <c r="BT13" i="70"/>
  <c r="DF13" i="70" s="1"/>
  <c r="BS13" i="70"/>
  <c r="DE13" i="70" s="1"/>
  <c r="BR13" i="70"/>
  <c r="DD13" i="70" s="1"/>
  <c r="BQ13" i="70"/>
  <c r="DC13" i="70" s="1"/>
  <c r="BP13" i="70"/>
  <c r="DB13" i="70" s="1"/>
  <c r="BO13" i="70"/>
  <c r="DA13" i="70" s="1"/>
  <c r="BN13" i="70"/>
  <c r="CZ13" i="70" s="1"/>
  <c r="BM13" i="70"/>
  <c r="CY13" i="70" s="1"/>
  <c r="BL13" i="70"/>
  <c r="CX13" i="70" s="1"/>
  <c r="BK13" i="70"/>
  <c r="CW13" i="70" s="1"/>
  <c r="BJ13" i="70"/>
  <c r="CV13" i="70" s="1"/>
  <c r="BI13" i="70"/>
  <c r="CU13" i="70" s="1"/>
  <c r="BH13" i="70"/>
  <c r="CT13" i="70" s="1"/>
  <c r="BG13" i="70"/>
  <c r="CS13" i="70" s="1"/>
  <c r="BF13" i="70"/>
  <c r="CR13" i="70" s="1"/>
  <c r="BE13" i="70"/>
  <c r="CQ13" i="70" s="1"/>
  <c r="BD13" i="70"/>
  <c r="CP13" i="70" s="1"/>
  <c r="BC13" i="70"/>
  <c r="CO13" i="70" s="1"/>
  <c r="BB13" i="70"/>
  <c r="CN13" i="70" s="1"/>
  <c r="CE12" i="70"/>
  <c r="DQ12" i="70" s="1"/>
  <c r="CD12" i="70"/>
  <c r="DP12" i="70" s="1"/>
  <c r="CC12" i="70"/>
  <c r="DO12" i="70" s="1"/>
  <c r="CB12" i="70"/>
  <c r="DN12" i="70" s="1"/>
  <c r="CA12" i="70"/>
  <c r="DM12" i="70" s="1"/>
  <c r="BZ12" i="70"/>
  <c r="DL12" i="70" s="1"/>
  <c r="BY12" i="70"/>
  <c r="DK12" i="70" s="1"/>
  <c r="BX12" i="70"/>
  <c r="DJ12" i="70" s="1"/>
  <c r="BW12" i="70"/>
  <c r="DI12" i="70" s="1"/>
  <c r="BV12" i="70"/>
  <c r="DH12" i="70" s="1"/>
  <c r="BU12" i="70"/>
  <c r="DG12" i="70" s="1"/>
  <c r="BT12" i="70"/>
  <c r="DF12" i="70" s="1"/>
  <c r="BS12" i="70"/>
  <c r="DE12" i="70" s="1"/>
  <c r="BR12" i="70"/>
  <c r="DD12" i="70" s="1"/>
  <c r="BQ12" i="70"/>
  <c r="DC12" i="70" s="1"/>
  <c r="BP12" i="70"/>
  <c r="DB12" i="70" s="1"/>
  <c r="BO12" i="70"/>
  <c r="DA12" i="70" s="1"/>
  <c r="BN12" i="70"/>
  <c r="CZ12" i="70" s="1"/>
  <c r="BM12" i="70"/>
  <c r="CY12" i="70" s="1"/>
  <c r="BL12" i="70"/>
  <c r="CX12" i="70" s="1"/>
  <c r="BK12" i="70"/>
  <c r="CW12" i="70" s="1"/>
  <c r="BJ12" i="70"/>
  <c r="CV12" i="70" s="1"/>
  <c r="BI12" i="70"/>
  <c r="CU12" i="70" s="1"/>
  <c r="BH12" i="70"/>
  <c r="CT12" i="70" s="1"/>
  <c r="BG12" i="70"/>
  <c r="CS12" i="70" s="1"/>
  <c r="BF12" i="70"/>
  <c r="CR12" i="70" s="1"/>
  <c r="BE12" i="70"/>
  <c r="CQ12" i="70" s="1"/>
  <c r="BD12" i="70"/>
  <c r="CP12" i="70" s="1"/>
  <c r="BC12" i="70"/>
  <c r="CO12" i="70" s="1"/>
  <c r="BB12" i="70"/>
  <c r="CN12" i="70" s="1"/>
  <c r="CE11" i="70"/>
  <c r="DQ11" i="70" s="1"/>
  <c r="CD11" i="70"/>
  <c r="DP11" i="70" s="1"/>
  <c r="CC11" i="70"/>
  <c r="DO11" i="70" s="1"/>
  <c r="CB11" i="70"/>
  <c r="DN11" i="70" s="1"/>
  <c r="CA11" i="70"/>
  <c r="DM11" i="70" s="1"/>
  <c r="BZ11" i="70"/>
  <c r="DL11" i="70" s="1"/>
  <c r="BY11" i="70"/>
  <c r="DK11" i="70" s="1"/>
  <c r="BX11" i="70"/>
  <c r="DJ11" i="70" s="1"/>
  <c r="BW11" i="70"/>
  <c r="DI11" i="70" s="1"/>
  <c r="BV11" i="70"/>
  <c r="DH11" i="70" s="1"/>
  <c r="BU11" i="70"/>
  <c r="DG11" i="70" s="1"/>
  <c r="BT11" i="70"/>
  <c r="DF11" i="70" s="1"/>
  <c r="BS11" i="70"/>
  <c r="DE11" i="70" s="1"/>
  <c r="BR11" i="70"/>
  <c r="DD11" i="70" s="1"/>
  <c r="BQ11" i="70"/>
  <c r="DC11" i="70" s="1"/>
  <c r="BP11" i="70"/>
  <c r="DB11" i="70" s="1"/>
  <c r="BO11" i="70"/>
  <c r="DA11" i="70" s="1"/>
  <c r="BN11" i="70"/>
  <c r="CZ11" i="70" s="1"/>
  <c r="BM11" i="70"/>
  <c r="CY11" i="70" s="1"/>
  <c r="BL11" i="70"/>
  <c r="CX11" i="70" s="1"/>
  <c r="BK11" i="70"/>
  <c r="CW11" i="70" s="1"/>
  <c r="BJ11" i="70"/>
  <c r="CV11" i="70" s="1"/>
  <c r="BI11" i="70"/>
  <c r="CU11" i="70" s="1"/>
  <c r="BH11" i="70"/>
  <c r="CT11" i="70" s="1"/>
  <c r="BG11" i="70"/>
  <c r="CS11" i="70" s="1"/>
  <c r="BF11" i="70"/>
  <c r="CR11" i="70" s="1"/>
  <c r="BE11" i="70"/>
  <c r="CQ11" i="70" s="1"/>
  <c r="BD11" i="70"/>
  <c r="CP11" i="70" s="1"/>
  <c r="BC11" i="70"/>
  <c r="CO11" i="70" s="1"/>
  <c r="BB11" i="70"/>
  <c r="CN11" i="70" s="1"/>
  <c r="CE10" i="70"/>
  <c r="DQ10" i="70" s="1"/>
  <c r="CD10" i="70"/>
  <c r="DP10" i="70" s="1"/>
  <c r="CC10" i="70"/>
  <c r="DO10" i="70" s="1"/>
  <c r="CB10" i="70"/>
  <c r="DN10" i="70" s="1"/>
  <c r="CA10" i="70"/>
  <c r="DM10" i="70" s="1"/>
  <c r="BZ10" i="70"/>
  <c r="DL10" i="70" s="1"/>
  <c r="BY10" i="70"/>
  <c r="DK10" i="70" s="1"/>
  <c r="BX10" i="70"/>
  <c r="DJ10" i="70" s="1"/>
  <c r="BW10" i="70"/>
  <c r="DI10" i="70" s="1"/>
  <c r="BV10" i="70"/>
  <c r="DH10" i="70" s="1"/>
  <c r="BU10" i="70"/>
  <c r="DG10" i="70" s="1"/>
  <c r="BT10" i="70"/>
  <c r="DF10" i="70" s="1"/>
  <c r="BS10" i="70"/>
  <c r="DE10" i="70" s="1"/>
  <c r="BR10" i="70"/>
  <c r="DD10" i="70" s="1"/>
  <c r="BQ10" i="70"/>
  <c r="DC10" i="70" s="1"/>
  <c r="BP10" i="70"/>
  <c r="DB10" i="70" s="1"/>
  <c r="BO10" i="70"/>
  <c r="DA10" i="70" s="1"/>
  <c r="BN10" i="70"/>
  <c r="CZ10" i="70" s="1"/>
  <c r="BM10" i="70"/>
  <c r="CY10" i="70" s="1"/>
  <c r="BL10" i="70"/>
  <c r="CX10" i="70" s="1"/>
  <c r="BK10" i="70"/>
  <c r="CW10" i="70" s="1"/>
  <c r="BJ10" i="70"/>
  <c r="CV10" i="70" s="1"/>
  <c r="BI10" i="70"/>
  <c r="CU10" i="70" s="1"/>
  <c r="BH10" i="70"/>
  <c r="CT10" i="70" s="1"/>
  <c r="BG10" i="70"/>
  <c r="CS10" i="70" s="1"/>
  <c r="BF10" i="70"/>
  <c r="CR10" i="70" s="1"/>
  <c r="BE10" i="70"/>
  <c r="CQ10" i="70" s="1"/>
  <c r="BD10" i="70"/>
  <c r="CP10" i="70" s="1"/>
  <c r="BC10" i="70"/>
  <c r="CO10" i="70" s="1"/>
  <c r="BB10" i="70"/>
  <c r="CN10" i="70" s="1"/>
  <c r="CE9" i="70"/>
  <c r="DQ9" i="70" s="1"/>
  <c r="CD9" i="70"/>
  <c r="DP9" i="70" s="1"/>
  <c r="CC9" i="70"/>
  <c r="DO9" i="70" s="1"/>
  <c r="CB9" i="70"/>
  <c r="DN9" i="70" s="1"/>
  <c r="CA9" i="70"/>
  <c r="DM9" i="70" s="1"/>
  <c r="BZ9" i="70"/>
  <c r="DL9" i="70" s="1"/>
  <c r="BY9" i="70"/>
  <c r="DK9" i="70" s="1"/>
  <c r="BX9" i="70"/>
  <c r="DJ9" i="70" s="1"/>
  <c r="BW9" i="70"/>
  <c r="DI9" i="70" s="1"/>
  <c r="BV9" i="70"/>
  <c r="DH9" i="70" s="1"/>
  <c r="BU9" i="70"/>
  <c r="DG9" i="70" s="1"/>
  <c r="BT9" i="70"/>
  <c r="DF9" i="70" s="1"/>
  <c r="BS9" i="70"/>
  <c r="DE9" i="70" s="1"/>
  <c r="BR9" i="70"/>
  <c r="DD9" i="70" s="1"/>
  <c r="BQ9" i="70"/>
  <c r="DC9" i="70" s="1"/>
  <c r="BP9" i="70"/>
  <c r="DB9" i="70" s="1"/>
  <c r="BO9" i="70"/>
  <c r="DA9" i="70" s="1"/>
  <c r="BN9" i="70"/>
  <c r="CZ9" i="70" s="1"/>
  <c r="BM9" i="70"/>
  <c r="CY9" i="70" s="1"/>
  <c r="BL9" i="70"/>
  <c r="CX9" i="70" s="1"/>
  <c r="BK9" i="70"/>
  <c r="CW9" i="70" s="1"/>
  <c r="BJ9" i="70"/>
  <c r="CV9" i="70" s="1"/>
  <c r="BI9" i="70"/>
  <c r="CU9" i="70" s="1"/>
  <c r="BH9" i="70"/>
  <c r="CT9" i="70" s="1"/>
  <c r="BG9" i="70"/>
  <c r="CS9" i="70" s="1"/>
  <c r="BF9" i="70"/>
  <c r="CR9" i="70" s="1"/>
  <c r="BE9" i="70"/>
  <c r="CQ9" i="70" s="1"/>
  <c r="BD9" i="70"/>
  <c r="CP9" i="70" s="1"/>
  <c r="BC9" i="70"/>
  <c r="CO9" i="70" s="1"/>
  <c r="BB9" i="70"/>
  <c r="CN9" i="70" s="1"/>
  <c r="CE8" i="70"/>
  <c r="DQ8" i="70" s="1"/>
  <c r="CD8" i="70"/>
  <c r="DP8" i="70" s="1"/>
  <c r="CC8" i="70"/>
  <c r="DO8" i="70" s="1"/>
  <c r="CB8" i="70"/>
  <c r="DN8" i="70" s="1"/>
  <c r="CA8" i="70"/>
  <c r="DM8" i="70" s="1"/>
  <c r="BZ8" i="70"/>
  <c r="DL8" i="70" s="1"/>
  <c r="BY8" i="70"/>
  <c r="DK8" i="70" s="1"/>
  <c r="BX8" i="70"/>
  <c r="DJ8" i="70" s="1"/>
  <c r="BW8" i="70"/>
  <c r="DI8" i="70" s="1"/>
  <c r="BV8" i="70"/>
  <c r="DH8" i="70" s="1"/>
  <c r="BU8" i="70"/>
  <c r="DG8" i="70" s="1"/>
  <c r="BT8" i="70"/>
  <c r="DF8" i="70" s="1"/>
  <c r="BS8" i="70"/>
  <c r="DE8" i="70" s="1"/>
  <c r="BR8" i="70"/>
  <c r="DD8" i="70" s="1"/>
  <c r="BQ8" i="70"/>
  <c r="DC8" i="70" s="1"/>
  <c r="BP8" i="70"/>
  <c r="DB8" i="70" s="1"/>
  <c r="BO8" i="70"/>
  <c r="DA8" i="70" s="1"/>
  <c r="BN8" i="70"/>
  <c r="CZ8" i="70" s="1"/>
  <c r="BM8" i="70"/>
  <c r="CY8" i="70" s="1"/>
  <c r="BL8" i="70"/>
  <c r="CX8" i="70" s="1"/>
  <c r="BK8" i="70"/>
  <c r="CW8" i="70" s="1"/>
  <c r="BJ8" i="70"/>
  <c r="CV8" i="70" s="1"/>
  <c r="BI8" i="70"/>
  <c r="CU8" i="70" s="1"/>
  <c r="BH8" i="70"/>
  <c r="CT8" i="70" s="1"/>
  <c r="BG8" i="70"/>
  <c r="CS8" i="70" s="1"/>
  <c r="BF8" i="70"/>
  <c r="CR8" i="70" s="1"/>
  <c r="BE8" i="70"/>
  <c r="CQ8" i="70" s="1"/>
  <c r="BD8" i="70"/>
  <c r="CP8" i="70" s="1"/>
  <c r="BC8" i="70"/>
  <c r="CO8" i="70" s="1"/>
  <c r="BB8" i="70"/>
  <c r="CN8" i="70" s="1"/>
  <c r="CE7" i="70"/>
  <c r="DQ7" i="70" s="1"/>
  <c r="CD7" i="70"/>
  <c r="DP7" i="70" s="1"/>
  <c r="CC7" i="70"/>
  <c r="DO7" i="70" s="1"/>
  <c r="CB7" i="70"/>
  <c r="DN7" i="70" s="1"/>
  <c r="CA7" i="70"/>
  <c r="DM7" i="70" s="1"/>
  <c r="BZ7" i="70"/>
  <c r="DL7" i="70" s="1"/>
  <c r="BY7" i="70"/>
  <c r="DK7" i="70" s="1"/>
  <c r="BX7" i="70"/>
  <c r="DJ7" i="70" s="1"/>
  <c r="BW7" i="70"/>
  <c r="DI7" i="70" s="1"/>
  <c r="BV7" i="70"/>
  <c r="DH7" i="70" s="1"/>
  <c r="BU7" i="70"/>
  <c r="DG7" i="70" s="1"/>
  <c r="BT7" i="70"/>
  <c r="DF7" i="70" s="1"/>
  <c r="BS7" i="70"/>
  <c r="DE7" i="70" s="1"/>
  <c r="BR7" i="70"/>
  <c r="DD7" i="70" s="1"/>
  <c r="BQ7" i="70"/>
  <c r="DC7" i="70" s="1"/>
  <c r="BP7" i="70"/>
  <c r="DB7" i="70" s="1"/>
  <c r="BO7" i="70"/>
  <c r="DA7" i="70" s="1"/>
  <c r="BN7" i="70"/>
  <c r="CZ7" i="70" s="1"/>
  <c r="BM7" i="70"/>
  <c r="CY7" i="70" s="1"/>
  <c r="BL7" i="70"/>
  <c r="CX7" i="70" s="1"/>
  <c r="BK7" i="70"/>
  <c r="CW7" i="70" s="1"/>
  <c r="BJ7" i="70"/>
  <c r="CV7" i="70" s="1"/>
  <c r="BI7" i="70"/>
  <c r="CU7" i="70" s="1"/>
  <c r="BH7" i="70"/>
  <c r="CT7" i="70" s="1"/>
  <c r="BG7" i="70"/>
  <c r="CS7" i="70" s="1"/>
  <c r="BF7" i="70"/>
  <c r="CR7" i="70" s="1"/>
  <c r="BE7" i="70"/>
  <c r="CQ7" i="70" s="1"/>
  <c r="BD7" i="70"/>
  <c r="CP7" i="70" s="1"/>
  <c r="BC7" i="70"/>
  <c r="CO7" i="70" s="1"/>
  <c r="BB7" i="70"/>
  <c r="CN7" i="70" s="1"/>
  <c r="CE6" i="70"/>
  <c r="DQ6" i="70" s="1"/>
  <c r="CD6" i="70"/>
  <c r="DP6" i="70" s="1"/>
  <c r="CC6" i="70"/>
  <c r="DO6" i="70" s="1"/>
  <c r="CB6" i="70"/>
  <c r="DN6" i="70" s="1"/>
  <c r="CA6" i="70"/>
  <c r="DM6" i="70" s="1"/>
  <c r="BZ6" i="70"/>
  <c r="DL6" i="70" s="1"/>
  <c r="BY6" i="70"/>
  <c r="DK6" i="70" s="1"/>
  <c r="BX6" i="70"/>
  <c r="DJ6" i="70" s="1"/>
  <c r="BW6" i="70"/>
  <c r="DI6" i="70" s="1"/>
  <c r="BV6" i="70"/>
  <c r="DH6" i="70" s="1"/>
  <c r="BU6" i="70"/>
  <c r="DG6" i="70" s="1"/>
  <c r="BT6" i="70"/>
  <c r="DF6" i="70" s="1"/>
  <c r="BS6" i="70"/>
  <c r="DE6" i="70" s="1"/>
  <c r="BR6" i="70"/>
  <c r="DD6" i="70" s="1"/>
  <c r="BQ6" i="70"/>
  <c r="DC6" i="70" s="1"/>
  <c r="BP6" i="70"/>
  <c r="DB6" i="70" s="1"/>
  <c r="BO6" i="70"/>
  <c r="DA6" i="70" s="1"/>
  <c r="BN6" i="70"/>
  <c r="CZ6" i="70" s="1"/>
  <c r="BM6" i="70"/>
  <c r="CY6" i="70" s="1"/>
  <c r="BL6" i="70"/>
  <c r="CX6" i="70" s="1"/>
  <c r="BK6" i="70"/>
  <c r="CW6" i="70" s="1"/>
  <c r="BJ6" i="70"/>
  <c r="CV6" i="70" s="1"/>
  <c r="BI6" i="70"/>
  <c r="CU6" i="70" s="1"/>
  <c r="BH6" i="70"/>
  <c r="CT6" i="70" s="1"/>
  <c r="BG6" i="70"/>
  <c r="CS6" i="70" s="1"/>
  <c r="BF6" i="70"/>
  <c r="CR6" i="70" s="1"/>
  <c r="BE6" i="70"/>
  <c r="CQ6" i="70" s="1"/>
  <c r="BD6" i="70"/>
  <c r="CP6" i="70" s="1"/>
  <c r="BC6" i="70"/>
  <c r="CO6" i="70" s="1"/>
  <c r="BB6" i="70"/>
  <c r="CE5" i="70"/>
  <c r="DQ5" i="70" s="1"/>
  <c r="CD5" i="70"/>
  <c r="DP5" i="70" s="1"/>
  <c r="CC5" i="70"/>
  <c r="DO5" i="70" s="1"/>
  <c r="CB5" i="70"/>
  <c r="DN5" i="70" s="1"/>
  <c r="CA5" i="70"/>
  <c r="DM5" i="70" s="1"/>
  <c r="BZ5" i="70"/>
  <c r="DL5" i="70" s="1"/>
  <c r="BY5" i="70"/>
  <c r="DK5" i="70" s="1"/>
  <c r="BX5" i="70"/>
  <c r="DJ5" i="70" s="1"/>
  <c r="BW5" i="70"/>
  <c r="DI5" i="70" s="1"/>
  <c r="BV5" i="70"/>
  <c r="DH5" i="70" s="1"/>
  <c r="BU5" i="70"/>
  <c r="DG5" i="70" s="1"/>
  <c r="BT5" i="70"/>
  <c r="DF5" i="70" s="1"/>
  <c r="BS5" i="70"/>
  <c r="DE5" i="70" s="1"/>
  <c r="BR5" i="70"/>
  <c r="DD5" i="70" s="1"/>
  <c r="BQ5" i="70"/>
  <c r="DC5" i="70" s="1"/>
  <c r="BP5" i="70"/>
  <c r="DB5" i="70" s="1"/>
  <c r="BO5" i="70"/>
  <c r="DA5" i="70" s="1"/>
  <c r="BN5" i="70"/>
  <c r="CZ5" i="70" s="1"/>
  <c r="BM5" i="70"/>
  <c r="CY5" i="70" s="1"/>
  <c r="BK5" i="70"/>
  <c r="CW5" i="70" s="1"/>
  <c r="BJ5" i="70"/>
  <c r="CV5" i="70" s="1"/>
  <c r="BI5" i="70"/>
  <c r="CU5" i="70" s="1"/>
  <c r="BH5" i="70"/>
  <c r="CT5" i="70" s="1"/>
  <c r="BG5" i="70"/>
  <c r="CS5" i="70" s="1"/>
  <c r="BF5" i="70"/>
  <c r="CR5" i="70" s="1"/>
  <c r="BE5" i="70"/>
  <c r="CQ5" i="70" s="1"/>
  <c r="BD5" i="70"/>
  <c r="CP5" i="70" s="1"/>
  <c r="BC5" i="70"/>
  <c r="CO5" i="70" s="1"/>
  <c r="AP304" i="71"/>
  <c r="AY304" i="71" s="1"/>
  <c r="AZ304" i="71" s="1"/>
  <c r="AP203" i="71"/>
  <c r="AY203" i="71" s="1"/>
  <c r="AZ203" i="71" s="1"/>
  <c r="AP202" i="71"/>
  <c r="AY202" i="71" s="1"/>
  <c r="AZ202" i="71" s="1"/>
  <c r="AP201" i="71"/>
  <c r="AY201" i="71" s="1"/>
  <c r="AZ201" i="71" s="1"/>
  <c r="AP200" i="71"/>
  <c r="AY200" i="71" s="1"/>
  <c r="AZ200" i="71" s="1"/>
  <c r="AP199" i="71"/>
  <c r="AY199" i="71" s="1"/>
  <c r="AZ199" i="71" s="1"/>
  <c r="AP197" i="71"/>
  <c r="AY197" i="71" s="1"/>
  <c r="AZ197" i="71" s="1"/>
  <c r="AP196" i="71"/>
  <c r="AY196" i="71" s="1"/>
  <c r="AZ196" i="71" s="1"/>
  <c r="AP195" i="71"/>
  <c r="AY195" i="71" s="1"/>
  <c r="AZ195" i="71" s="1"/>
  <c r="AP194" i="71"/>
  <c r="AY194" i="71" s="1"/>
  <c r="AZ194" i="71" s="1"/>
  <c r="AP192" i="71"/>
  <c r="AY192" i="71" s="1"/>
  <c r="AZ192" i="71" s="1"/>
  <c r="AP191" i="71"/>
  <c r="AY191" i="71" s="1"/>
  <c r="AZ191" i="71" s="1"/>
  <c r="AP190" i="71"/>
  <c r="AY190" i="71" s="1"/>
  <c r="AZ190" i="71" s="1"/>
  <c r="AP189" i="71"/>
  <c r="AY189" i="71" s="1"/>
  <c r="AZ189" i="71" s="1"/>
  <c r="AP188" i="71"/>
  <c r="AY188" i="71" s="1"/>
  <c r="AZ188" i="71" s="1"/>
  <c r="AP186" i="71"/>
  <c r="AY186" i="71" s="1"/>
  <c r="AZ186" i="71" s="1"/>
  <c r="AP184" i="71"/>
  <c r="AY184" i="71" s="1"/>
  <c r="AZ184" i="71" s="1"/>
  <c r="AP182" i="71"/>
  <c r="AY182" i="71" s="1"/>
  <c r="AZ182" i="71" s="1"/>
  <c r="AP181" i="71"/>
  <c r="AY181" i="71" s="1"/>
  <c r="AZ181" i="71" s="1"/>
  <c r="AP180" i="71"/>
  <c r="AY180" i="71" s="1"/>
  <c r="AZ180" i="71" s="1"/>
  <c r="AP179" i="71"/>
  <c r="AY179" i="71" s="1"/>
  <c r="AZ179" i="71" s="1"/>
  <c r="AP178" i="71"/>
  <c r="AY178" i="71" s="1"/>
  <c r="AZ178" i="71" s="1"/>
  <c r="AP177" i="71"/>
  <c r="AY177" i="71" s="1"/>
  <c r="AZ177" i="71" s="1"/>
  <c r="AP175" i="71"/>
  <c r="AY175" i="71" s="1"/>
  <c r="AZ175" i="71" s="1"/>
  <c r="AP174" i="71"/>
  <c r="AY174" i="71" s="1"/>
  <c r="AZ174" i="71" s="1"/>
  <c r="AP173" i="71"/>
  <c r="AY173" i="71" s="1"/>
  <c r="AZ173" i="71" s="1"/>
  <c r="AP172" i="71"/>
  <c r="AY172" i="71" s="1"/>
  <c r="AZ172" i="71" s="1"/>
  <c r="AP171" i="71"/>
  <c r="AY171" i="71" s="1"/>
  <c r="AZ171" i="71" s="1"/>
  <c r="AP169" i="71"/>
  <c r="AY169" i="71" s="1"/>
  <c r="AZ169" i="71" s="1"/>
  <c r="AP168" i="71"/>
  <c r="AY168" i="71" s="1"/>
  <c r="AZ168" i="71" s="1"/>
  <c r="AP167" i="71"/>
  <c r="AY167" i="71" s="1"/>
  <c r="AZ167" i="71" s="1"/>
  <c r="AP166" i="71"/>
  <c r="AY166" i="71" s="1"/>
  <c r="AZ166" i="71" s="1"/>
  <c r="AP165" i="71"/>
  <c r="AY165" i="71" s="1"/>
  <c r="AZ165" i="71" s="1"/>
  <c r="AP164" i="71"/>
  <c r="AY164" i="71" s="1"/>
  <c r="AZ164" i="71" s="1"/>
  <c r="AP163" i="71"/>
  <c r="AY163" i="71" s="1"/>
  <c r="AZ163" i="71" s="1"/>
  <c r="AP162" i="71"/>
  <c r="AY162" i="71" s="1"/>
  <c r="AZ162" i="71" s="1"/>
  <c r="AP161" i="71"/>
  <c r="AY161" i="71" s="1"/>
  <c r="AZ161" i="71" s="1"/>
  <c r="AP160" i="71"/>
  <c r="AY160" i="71" s="1"/>
  <c r="AZ160" i="71" s="1"/>
  <c r="AP159" i="71"/>
  <c r="AY159" i="71" s="1"/>
  <c r="AZ159" i="71" s="1"/>
  <c r="AP158" i="71"/>
  <c r="AY158" i="71" s="1"/>
  <c r="AZ158" i="71" s="1"/>
  <c r="AP157" i="71"/>
  <c r="AY157" i="71" s="1"/>
  <c r="AZ157" i="71" s="1"/>
  <c r="AP155" i="71"/>
  <c r="AY155" i="71" s="1"/>
  <c r="AZ155" i="71" s="1"/>
  <c r="AP154" i="71"/>
  <c r="AY154" i="71" s="1"/>
  <c r="AZ154" i="71" s="1"/>
  <c r="AP153" i="71"/>
  <c r="AY153" i="71" s="1"/>
  <c r="AZ153" i="71" s="1"/>
  <c r="AP152" i="71"/>
  <c r="AY152" i="71" s="1"/>
  <c r="AZ152" i="71" s="1"/>
  <c r="AP151" i="71"/>
  <c r="AY151" i="71" s="1"/>
  <c r="AZ151" i="71" s="1"/>
  <c r="AP150" i="71"/>
  <c r="AY150" i="71" s="1"/>
  <c r="AZ150" i="71" s="1"/>
  <c r="AP149" i="71"/>
  <c r="AY149" i="71" s="1"/>
  <c r="AZ149" i="71" s="1"/>
  <c r="AP148" i="71"/>
  <c r="AY148" i="71" s="1"/>
  <c r="AZ148" i="71" s="1"/>
  <c r="AP147" i="71"/>
  <c r="AY147" i="71" s="1"/>
  <c r="AZ147" i="71" s="1"/>
  <c r="AP146" i="71"/>
  <c r="AY146" i="71" s="1"/>
  <c r="AZ146" i="71" s="1"/>
  <c r="AP145" i="71"/>
  <c r="AY145" i="71" s="1"/>
  <c r="AZ145" i="71" s="1"/>
  <c r="AP143" i="71"/>
  <c r="AY143" i="71" s="1"/>
  <c r="AZ143" i="71" s="1"/>
  <c r="AP142" i="71"/>
  <c r="AY142" i="71" s="1"/>
  <c r="AZ142" i="71" s="1"/>
  <c r="AP141" i="71"/>
  <c r="AY141" i="71" s="1"/>
  <c r="AZ141" i="71" s="1"/>
  <c r="AP140" i="71"/>
  <c r="AY140" i="71" s="1"/>
  <c r="AZ140" i="71" s="1"/>
  <c r="AP139" i="71"/>
  <c r="AY139" i="71" s="1"/>
  <c r="AZ139" i="71" s="1"/>
  <c r="AP138" i="71"/>
  <c r="AY138" i="71" s="1"/>
  <c r="AZ138" i="71" s="1"/>
  <c r="AP137" i="71"/>
  <c r="AY137" i="71" s="1"/>
  <c r="AZ137" i="71" s="1"/>
  <c r="AP136" i="71"/>
  <c r="AY136" i="71" s="1"/>
  <c r="AZ136" i="71" s="1"/>
  <c r="AP135" i="71"/>
  <c r="AY135" i="71" s="1"/>
  <c r="AZ135" i="71" s="1"/>
  <c r="AP134" i="71"/>
  <c r="AY134" i="71" s="1"/>
  <c r="AZ134" i="71" s="1"/>
  <c r="AP133" i="71"/>
  <c r="AY133" i="71" s="1"/>
  <c r="AZ133" i="71" s="1"/>
  <c r="AP132" i="71"/>
  <c r="AY132" i="71" s="1"/>
  <c r="AZ132" i="71" s="1"/>
  <c r="AP130" i="71"/>
  <c r="AY130" i="71" s="1"/>
  <c r="AZ130" i="71" s="1"/>
  <c r="AP129" i="71"/>
  <c r="AY129" i="71" s="1"/>
  <c r="AZ129" i="71" s="1"/>
  <c r="AP128" i="71"/>
  <c r="AY128" i="71" s="1"/>
  <c r="AZ128" i="71" s="1"/>
  <c r="AP127" i="71"/>
  <c r="AY127" i="71" s="1"/>
  <c r="AZ127" i="71" s="1"/>
  <c r="AP126" i="71"/>
  <c r="AY126" i="71" s="1"/>
  <c r="AZ126" i="71" s="1"/>
  <c r="AP124" i="71"/>
  <c r="AY124" i="71" s="1"/>
  <c r="AZ124" i="71" s="1"/>
  <c r="AP123" i="71"/>
  <c r="AY123" i="71" s="1"/>
  <c r="AZ123" i="71" s="1"/>
  <c r="AP122" i="71"/>
  <c r="AY122" i="71" s="1"/>
  <c r="AZ122" i="71" s="1"/>
  <c r="AP121" i="71"/>
  <c r="AY121" i="71" s="1"/>
  <c r="AZ121" i="71" s="1"/>
  <c r="AP120" i="71"/>
  <c r="AY120" i="71" s="1"/>
  <c r="AZ120" i="71" s="1"/>
  <c r="AP119" i="71"/>
  <c r="AY119" i="71" s="1"/>
  <c r="AZ119" i="71" s="1"/>
  <c r="AP117" i="71"/>
  <c r="AY117" i="71" s="1"/>
  <c r="AZ117" i="71" s="1"/>
  <c r="AP116" i="71"/>
  <c r="AY116" i="71" s="1"/>
  <c r="AZ116" i="71" s="1"/>
  <c r="AP115" i="71"/>
  <c r="AY115" i="71" s="1"/>
  <c r="AZ115" i="71" s="1"/>
  <c r="AP114" i="71"/>
  <c r="AY114" i="71" s="1"/>
  <c r="AZ114" i="71" s="1"/>
  <c r="AP113" i="71"/>
  <c r="AY113" i="71" s="1"/>
  <c r="AZ113" i="71" s="1"/>
  <c r="AP112" i="71"/>
  <c r="AY112" i="71" s="1"/>
  <c r="AZ112" i="71" s="1"/>
  <c r="AP111" i="71"/>
  <c r="AY111" i="71" s="1"/>
  <c r="AZ111" i="71" s="1"/>
  <c r="AP110" i="71"/>
  <c r="AY110" i="71" s="1"/>
  <c r="AZ110" i="71" s="1"/>
  <c r="AP108" i="71"/>
  <c r="AY108" i="71" s="1"/>
  <c r="AZ108" i="71" s="1"/>
  <c r="AP107" i="71"/>
  <c r="AY107" i="71" s="1"/>
  <c r="AZ107" i="71" s="1"/>
  <c r="AP105" i="71"/>
  <c r="AY105" i="71" s="1"/>
  <c r="AZ105" i="71" s="1"/>
  <c r="AP104" i="71"/>
  <c r="AY104" i="71" s="1"/>
  <c r="AZ104" i="71" s="1"/>
  <c r="AP102" i="71"/>
  <c r="AY102" i="71" s="1"/>
  <c r="AZ102" i="71" s="1"/>
  <c r="AP100" i="71"/>
  <c r="AY100" i="71" s="1"/>
  <c r="AZ100" i="71" s="1"/>
  <c r="AP99" i="71"/>
  <c r="AY99" i="71" s="1"/>
  <c r="AZ99" i="71" s="1"/>
  <c r="AP98" i="71"/>
  <c r="AY98" i="71" s="1"/>
  <c r="AZ98" i="71" s="1"/>
  <c r="AP96" i="71"/>
  <c r="AY96" i="71" s="1"/>
  <c r="AZ96" i="71" s="1"/>
  <c r="AP94" i="71"/>
  <c r="AY94" i="71" s="1"/>
  <c r="AZ94" i="71" s="1"/>
  <c r="AP93" i="71"/>
  <c r="AY93" i="71" s="1"/>
  <c r="AZ93" i="71" s="1"/>
  <c r="AP91" i="71"/>
  <c r="AY91" i="71" s="1"/>
  <c r="AZ91" i="71" s="1"/>
  <c r="AP90" i="71"/>
  <c r="AY90" i="71" s="1"/>
  <c r="AZ90" i="71" s="1"/>
  <c r="AP89" i="71"/>
  <c r="AY89" i="71" s="1"/>
  <c r="AZ89" i="71" s="1"/>
  <c r="AP88" i="71"/>
  <c r="AY88" i="71" s="1"/>
  <c r="AZ88" i="71" s="1"/>
  <c r="AP87" i="71"/>
  <c r="AY87" i="71" s="1"/>
  <c r="AZ87" i="71" s="1"/>
  <c r="AP86" i="71"/>
  <c r="AY86" i="71" s="1"/>
  <c r="AZ86" i="71" s="1"/>
  <c r="AP84" i="71"/>
  <c r="AY84" i="71" s="1"/>
  <c r="AZ84" i="71" s="1"/>
  <c r="AP83" i="71"/>
  <c r="AY83" i="71" s="1"/>
  <c r="AZ83" i="71" s="1"/>
  <c r="AP82" i="71"/>
  <c r="AY82" i="71" s="1"/>
  <c r="AZ82" i="71" s="1"/>
  <c r="AP81" i="71"/>
  <c r="AY81" i="71" s="1"/>
  <c r="AZ81" i="71" s="1"/>
  <c r="AP79" i="71"/>
  <c r="AY79" i="71" s="1"/>
  <c r="AZ79" i="71" s="1"/>
  <c r="AP78" i="71"/>
  <c r="AY78" i="71" s="1"/>
  <c r="AZ78" i="71" s="1"/>
  <c r="AP77" i="71"/>
  <c r="AP76" i="71"/>
  <c r="AP75" i="71"/>
  <c r="AP74" i="71"/>
  <c r="AY74" i="71" s="1"/>
  <c r="AZ74" i="71" s="1"/>
  <c r="AP73" i="71"/>
  <c r="AP72" i="71"/>
  <c r="AP71" i="71"/>
  <c r="AY71" i="71" s="1"/>
  <c r="AZ71" i="71" s="1"/>
  <c r="AP70" i="71"/>
  <c r="AP69" i="71"/>
  <c r="AP68" i="71"/>
  <c r="AY68" i="71" s="1"/>
  <c r="AZ68" i="71" s="1"/>
  <c r="AP66" i="71"/>
  <c r="AY66" i="71" s="1"/>
  <c r="AZ66" i="71" s="1"/>
  <c r="AP65" i="71"/>
  <c r="AY65" i="71" s="1"/>
  <c r="AZ65" i="71" s="1"/>
  <c r="AP64" i="71"/>
  <c r="AP62" i="71"/>
  <c r="AY62" i="71" s="1"/>
  <c r="AZ62" i="71" s="1"/>
  <c r="AP60" i="71"/>
  <c r="AY60" i="71" s="1"/>
  <c r="AZ60" i="71" s="1"/>
  <c r="AP59" i="71"/>
  <c r="AY59" i="71" s="1"/>
  <c r="AZ59" i="71" s="1"/>
  <c r="AP58" i="71"/>
  <c r="AP57" i="71"/>
  <c r="AP56" i="71"/>
  <c r="AP55" i="71"/>
  <c r="AP53" i="71"/>
  <c r="AP52" i="71"/>
  <c r="AP51" i="71"/>
  <c r="AP50" i="71"/>
  <c r="AP49" i="71"/>
  <c r="AP48" i="71"/>
  <c r="AP47" i="71"/>
  <c r="AP46" i="71"/>
  <c r="AY46" i="71" s="1"/>
  <c r="AZ46" i="71" s="1"/>
  <c r="AP45" i="71"/>
  <c r="AP44" i="71"/>
  <c r="AP43" i="71"/>
  <c r="AP41" i="71"/>
  <c r="AP40" i="71"/>
  <c r="AP39" i="71"/>
  <c r="AY39" i="71" s="1"/>
  <c r="AZ39" i="71" s="1"/>
  <c r="AP38" i="71"/>
  <c r="AY38" i="71" s="1"/>
  <c r="AZ38" i="71" s="1"/>
  <c r="AP37" i="71"/>
  <c r="AP36" i="71"/>
  <c r="AY36" i="71" s="1"/>
  <c r="AZ36" i="71" s="1"/>
  <c r="AP35" i="71"/>
  <c r="AP34" i="71"/>
  <c r="AP32" i="71"/>
  <c r="AY32" i="71" s="1"/>
  <c r="AZ32" i="71" s="1"/>
  <c r="AP31" i="71"/>
  <c r="AP30" i="71"/>
  <c r="AY30" i="71" s="1"/>
  <c r="AZ30" i="71" s="1"/>
  <c r="AP29" i="71"/>
  <c r="AP27" i="71"/>
  <c r="AP26" i="71"/>
  <c r="AY26" i="71" s="1"/>
  <c r="AZ26" i="71" s="1"/>
  <c r="AP25" i="71"/>
  <c r="AP24" i="71"/>
  <c r="AP23" i="71"/>
  <c r="AP22" i="71"/>
  <c r="AY22" i="71" s="1"/>
  <c r="AZ22" i="71" s="1"/>
  <c r="AP21" i="71"/>
  <c r="AP20" i="71"/>
  <c r="AY20" i="71" s="1"/>
  <c r="AZ20" i="71" s="1"/>
  <c r="AP19" i="71"/>
  <c r="AP18" i="71"/>
  <c r="AY18" i="71" s="1"/>
  <c r="AZ18" i="71" s="1"/>
  <c r="AP17" i="71"/>
  <c r="AP15" i="71"/>
  <c r="AY15" i="71" s="1"/>
  <c r="AZ15" i="71" s="1"/>
  <c r="AP14" i="71"/>
  <c r="AY14" i="71" s="1"/>
  <c r="AZ14" i="71" s="1"/>
  <c r="AP13" i="71"/>
  <c r="AP12" i="71"/>
  <c r="AY12" i="71" s="1"/>
  <c r="AZ12" i="71" s="1"/>
  <c r="AP11" i="71"/>
  <c r="AP10" i="71"/>
  <c r="AP9" i="71"/>
  <c r="AY9" i="71" s="1"/>
  <c r="AZ9" i="71" s="1"/>
  <c r="AP8" i="71"/>
  <c r="AP187" i="71"/>
  <c r="AY187" i="71" s="1"/>
  <c r="AZ187" i="71" s="1"/>
  <c r="AP170" i="71"/>
  <c r="AY170" i="71" s="1"/>
  <c r="AZ170" i="71" s="1"/>
  <c r="AP156" i="71"/>
  <c r="AY156" i="71" s="1"/>
  <c r="AZ156" i="71" s="1"/>
  <c r="AP144" i="71"/>
  <c r="AY144" i="71" s="1"/>
  <c r="AZ144" i="71" s="1"/>
  <c r="AP131" i="71"/>
  <c r="AY131" i="71" s="1"/>
  <c r="AZ131" i="71" s="1"/>
  <c r="AP118" i="71"/>
  <c r="AY118" i="71" s="1"/>
  <c r="AZ118" i="71" s="1"/>
  <c r="AP106" i="71"/>
  <c r="AY106" i="71" s="1"/>
  <c r="AZ106" i="71" s="1"/>
  <c r="AP92" i="71"/>
  <c r="AY92" i="71" s="1"/>
  <c r="AZ92" i="71" s="1"/>
  <c r="AP80" i="71"/>
  <c r="AY80" i="71" s="1"/>
  <c r="AZ80" i="71" s="1"/>
  <c r="AP67" i="71"/>
  <c r="AP54" i="71"/>
  <c r="AY54" i="71" s="1"/>
  <c r="AZ54" i="71" s="1"/>
  <c r="AP42" i="71"/>
  <c r="AP28" i="71"/>
  <c r="AP16" i="71"/>
  <c r="AY16" i="71" s="1"/>
  <c r="AZ16" i="71" s="1"/>
  <c r="CL4" i="71"/>
  <c r="CK4" i="71"/>
  <c r="CJ4" i="71"/>
  <c r="CG4" i="71"/>
  <c r="AP4" i="71"/>
  <c r="CF4" i="71" s="1"/>
  <c r="AO4" i="71"/>
  <c r="AN4" i="71"/>
  <c r="AM4" i="71"/>
  <c r="AL4" i="71"/>
  <c r="AK4" i="71"/>
  <c r="AJ4" i="71"/>
  <c r="AI4" i="71"/>
  <c r="AH4" i="71"/>
  <c r="AG4" i="71"/>
  <c r="AF4" i="71"/>
  <c r="AE4" i="71"/>
  <c r="AD4" i="71"/>
  <c r="AC4" i="71"/>
  <c r="AB4" i="71"/>
  <c r="AA4" i="71"/>
  <c r="Z4" i="71"/>
  <c r="Y4" i="71"/>
  <c r="X4" i="71"/>
  <c r="W4" i="71"/>
  <c r="V4" i="71"/>
  <c r="U4" i="71"/>
  <c r="T4" i="71"/>
  <c r="S4" i="71"/>
  <c r="R4" i="71"/>
  <c r="Q4" i="71"/>
  <c r="P4" i="71"/>
  <c r="O4" i="71"/>
  <c r="N4" i="71"/>
  <c r="M4" i="71"/>
  <c r="L4" i="71"/>
  <c r="AP14" i="70"/>
  <c r="AY14" i="70" s="1"/>
  <c r="AP13" i="70"/>
  <c r="AY13" i="70" s="1"/>
  <c r="AP11" i="70"/>
  <c r="AY11" i="70" s="1"/>
  <c r="AP10" i="70"/>
  <c r="AY10" i="70" s="1"/>
  <c r="AP9" i="70"/>
  <c r="AP8" i="70"/>
  <c r="AY8" i="70" s="1"/>
  <c r="AP7" i="70"/>
  <c r="AY7" i="70" s="1"/>
  <c r="AP154" i="70"/>
  <c r="AY154" i="70" s="1"/>
  <c r="AP53" i="70"/>
  <c r="AY53" i="70" s="1"/>
  <c r="AP52" i="70"/>
  <c r="AY52" i="70" s="1"/>
  <c r="AP51" i="70"/>
  <c r="AY51" i="70" s="1"/>
  <c r="AP50" i="70"/>
  <c r="AY50" i="70" s="1"/>
  <c r="AP49" i="70"/>
  <c r="AY49" i="70" s="1"/>
  <c r="AP48" i="70"/>
  <c r="AY48" i="70" s="1"/>
  <c r="AP47" i="70"/>
  <c r="AY47" i="70" s="1"/>
  <c r="AP46" i="70"/>
  <c r="AY46" i="70" s="1"/>
  <c r="AP45" i="70"/>
  <c r="AY45" i="70" s="1"/>
  <c r="AP44" i="70"/>
  <c r="AY44" i="70" s="1"/>
  <c r="AP43" i="70"/>
  <c r="AY43" i="70" s="1"/>
  <c r="AP42" i="70"/>
  <c r="AY42" i="70" s="1"/>
  <c r="AP41" i="70"/>
  <c r="AY41" i="70" s="1"/>
  <c r="AP40" i="70"/>
  <c r="AY40" i="70" s="1"/>
  <c r="AP39" i="70"/>
  <c r="AY39" i="70" s="1"/>
  <c r="AP38" i="70"/>
  <c r="AY38" i="70" s="1"/>
  <c r="AP37" i="70"/>
  <c r="AY37" i="70" s="1"/>
  <c r="AP36" i="70"/>
  <c r="AY36" i="70" s="1"/>
  <c r="AP35" i="70"/>
  <c r="AY35" i="70" s="1"/>
  <c r="AP34" i="70"/>
  <c r="AY34" i="70" s="1"/>
  <c r="AP33" i="70"/>
  <c r="AY33" i="70" s="1"/>
  <c r="AP32" i="70"/>
  <c r="AY32" i="70" s="1"/>
  <c r="AP31" i="70"/>
  <c r="AY31" i="70" s="1"/>
  <c r="AP30" i="70"/>
  <c r="AY30" i="70" s="1"/>
  <c r="AP29" i="70"/>
  <c r="AY29" i="70" s="1"/>
  <c r="AP28" i="70"/>
  <c r="AY28" i="70" s="1"/>
  <c r="AP27" i="70"/>
  <c r="AY27" i="70" s="1"/>
  <c r="AP26" i="70"/>
  <c r="AY26" i="70" s="1"/>
  <c r="AP25" i="70"/>
  <c r="AY25" i="70" s="1"/>
  <c r="AP24" i="70"/>
  <c r="AY24" i="70" s="1"/>
  <c r="AP23" i="70"/>
  <c r="AY23" i="70" s="1"/>
  <c r="AP22" i="70"/>
  <c r="AY22" i="70" s="1"/>
  <c r="AP21" i="70"/>
  <c r="AY21" i="70" s="1"/>
  <c r="AP20" i="70"/>
  <c r="AY20" i="70" s="1"/>
  <c r="AP19" i="70"/>
  <c r="AY19" i="70" s="1"/>
  <c r="AP18" i="70"/>
  <c r="AY18" i="70" s="1"/>
  <c r="AP17" i="70"/>
  <c r="AY17" i="70" s="1"/>
  <c r="AP16" i="70"/>
  <c r="AY16" i="70" s="1"/>
  <c r="AP15" i="70"/>
  <c r="AY15" i="70" s="1"/>
  <c r="AP12" i="70"/>
  <c r="AY12" i="70" s="1"/>
  <c r="AO4" i="70"/>
  <c r="AN4" i="70"/>
  <c r="AM4" i="70"/>
  <c r="AL4" i="70"/>
  <c r="AK4" i="70"/>
  <c r="AJ4" i="70"/>
  <c r="AI4" i="70"/>
  <c r="AH4" i="70"/>
  <c r="AG4" i="70"/>
  <c r="AF4" i="70"/>
  <c r="AE4" i="70"/>
  <c r="AD4" i="70"/>
  <c r="AC4" i="70"/>
  <c r="AB4" i="70"/>
  <c r="AA4" i="70"/>
  <c r="Z4" i="70"/>
  <c r="Y4" i="70"/>
  <c r="X4" i="70"/>
  <c r="W4" i="70"/>
  <c r="V4" i="70"/>
  <c r="U4" i="70"/>
  <c r="T4" i="70"/>
  <c r="S4" i="70"/>
  <c r="R4" i="70"/>
  <c r="Q4" i="70"/>
  <c r="P4" i="70"/>
  <c r="O4" i="70"/>
  <c r="N4" i="70"/>
  <c r="M4" i="70"/>
  <c r="L4" i="70"/>
  <c r="DR5" i="70" l="1"/>
  <c r="DY5" i="70" s="1"/>
  <c r="CN6" i="70"/>
  <c r="U16" i="72"/>
  <c r="EG4" i="71"/>
  <c r="BH4" i="71"/>
  <c r="EO4" i="71"/>
  <c r="BP4" i="71"/>
  <c r="EW4" i="71"/>
  <c r="BX4" i="71"/>
  <c r="BI4" i="71"/>
  <c r="EH4" i="71"/>
  <c r="BQ4" i="71"/>
  <c r="EP4" i="71"/>
  <c r="BY4" i="71"/>
  <c r="EX4" i="71"/>
  <c r="BB4" i="71"/>
  <c r="EA4" i="71"/>
  <c r="BJ4" i="71"/>
  <c r="EI4" i="71"/>
  <c r="BR4" i="71"/>
  <c r="EQ4" i="71"/>
  <c r="BZ4" i="71"/>
  <c r="EY4" i="71"/>
  <c r="EU4" i="71"/>
  <c r="BV4" i="71"/>
  <c r="BC4" i="71"/>
  <c r="EB4" i="71"/>
  <c r="BK4" i="71"/>
  <c r="EJ4" i="71"/>
  <c r="BS4" i="71"/>
  <c r="ER4" i="71"/>
  <c r="CA4" i="71"/>
  <c r="EZ4" i="71"/>
  <c r="FC4" i="71"/>
  <c r="CD4" i="71"/>
  <c r="EC4" i="71"/>
  <c r="BD4" i="71"/>
  <c r="EK4" i="71"/>
  <c r="BL4" i="71"/>
  <c r="ES4" i="71"/>
  <c r="BT4" i="71"/>
  <c r="FA4" i="71"/>
  <c r="CB4" i="71"/>
  <c r="EE4" i="71"/>
  <c r="BF4" i="71"/>
  <c r="BE4" i="71"/>
  <c r="ED4" i="71"/>
  <c r="BM4" i="71"/>
  <c r="EL4" i="71"/>
  <c r="BU4" i="71"/>
  <c r="ET4" i="71"/>
  <c r="CC4" i="71"/>
  <c r="FB4" i="71"/>
  <c r="EM4" i="71"/>
  <c r="BN4" i="71"/>
  <c r="EF4" i="71"/>
  <c r="BG4" i="71"/>
  <c r="EN4" i="71"/>
  <c r="BO4" i="71"/>
  <c r="EV4" i="71"/>
  <c r="BW4" i="71"/>
  <c r="FD4" i="71"/>
  <c r="CE4" i="71"/>
  <c r="U30" i="72"/>
  <c r="CH4" i="71"/>
  <c r="DT4" i="71" s="1"/>
  <c r="U29" i="72"/>
  <c r="U37" i="72"/>
  <c r="U45" i="72"/>
  <c r="CI4" i="71"/>
  <c r="DU4" i="71" s="1"/>
  <c r="U38" i="72"/>
  <c r="DQ4" i="70"/>
  <c r="CE4" i="70"/>
  <c r="BR4" i="70"/>
  <c r="DD4" i="70"/>
  <c r="BD4" i="70"/>
  <c r="CP4" i="70"/>
  <c r="CR4" i="70"/>
  <c r="BF4" i="70"/>
  <c r="CZ4" i="70"/>
  <c r="BN4" i="70"/>
  <c r="DH4" i="70"/>
  <c r="BV4" i="70"/>
  <c r="DP4" i="70"/>
  <c r="CD4" i="70"/>
  <c r="U28" i="72"/>
  <c r="U36" i="72"/>
  <c r="U44" i="72"/>
  <c r="BI4" i="70"/>
  <c r="CU4" i="70"/>
  <c r="BQ4" i="70"/>
  <c r="DC4" i="70"/>
  <c r="BY4" i="70"/>
  <c r="DK4" i="70"/>
  <c r="U31" i="72"/>
  <c r="U39" i="72"/>
  <c r="CT4" i="70"/>
  <c r="BH4" i="70"/>
  <c r="U32" i="72"/>
  <c r="U40" i="72"/>
  <c r="U26" i="72"/>
  <c r="DA4" i="70"/>
  <c r="BO4" i="70"/>
  <c r="BJ4" i="70"/>
  <c r="CV4" i="70"/>
  <c r="BC4" i="70"/>
  <c r="CO4" i="70"/>
  <c r="CA4" i="70"/>
  <c r="DM4" i="70"/>
  <c r="U24" i="72"/>
  <c r="U33" i="72"/>
  <c r="U41" i="72"/>
  <c r="CS4" i="70"/>
  <c r="BG4" i="70"/>
  <c r="DI4" i="70"/>
  <c r="BW4" i="70"/>
  <c r="DB4" i="70"/>
  <c r="BP4" i="70"/>
  <c r="BZ4" i="70"/>
  <c r="DL4" i="70"/>
  <c r="BS4" i="70"/>
  <c r="DE4" i="70"/>
  <c r="CB4" i="70"/>
  <c r="DN4" i="70"/>
  <c r="U25" i="72"/>
  <c r="U34" i="72"/>
  <c r="U42" i="72"/>
  <c r="DJ4" i="70"/>
  <c r="BX4" i="70"/>
  <c r="BB4" i="70"/>
  <c r="CN4" i="70"/>
  <c r="BK4" i="70"/>
  <c r="CW4" i="70"/>
  <c r="BL4" i="70"/>
  <c r="CX4" i="70"/>
  <c r="BT4" i="70"/>
  <c r="DF4" i="70"/>
  <c r="BE4" i="70"/>
  <c r="CQ4" i="70"/>
  <c r="BM4" i="70"/>
  <c r="CY4" i="70"/>
  <c r="BU4" i="70"/>
  <c r="DG4" i="70"/>
  <c r="CC4" i="70"/>
  <c r="DO4" i="70"/>
  <c r="U27" i="72"/>
  <c r="U35" i="72"/>
  <c r="U43" i="72"/>
  <c r="DW4" i="71"/>
  <c r="DX4" i="71"/>
  <c r="DR4" i="71"/>
  <c r="DS4" i="71"/>
  <c r="DV4" i="71"/>
  <c r="AH44" i="72"/>
  <c r="AH46" i="72"/>
  <c r="AH45" i="72"/>
  <c r="AH43" i="72"/>
  <c r="AH41" i="72"/>
  <c r="AP33" i="71"/>
  <c r="AP61" i="71"/>
  <c r="AP103" i="71"/>
  <c r="AY103" i="71" s="1"/>
  <c r="AZ103" i="71" s="1"/>
  <c r="AP176" i="71"/>
  <c r="AY176" i="71" s="1"/>
  <c r="AZ176" i="71" s="1"/>
  <c r="AP193" i="71"/>
  <c r="AY193" i="71" s="1"/>
  <c r="AZ193" i="71" s="1"/>
  <c r="AP63" i="71"/>
  <c r="AP85" i="71"/>
  <c r="AY85" i="71" s="1"/>
  <c r="AZ85" i="71" s="1"/>
  <c r="AP95" i="71"/>
  <c r="AY95" i="71" s="1"/>
  <c r="AZ95" i="71" s="1"/>
  <c r="AP97" i="71"/>
  <c r="AY97" i="71" s="1"/>
  <c r="AZ97" i="71" s="1"/>
  <c r="AP101" i="71"/>
  <c r="AY101" i="71" s="1"/>
  <c r="AZ101" i="71" s="1"/>
  <c r="AP109" i="71"/>
  <c r="AY109" i="71" s="1"/>
  <c r="AZ109" i="71" s="1"/>
  <c r="AP125" i="71"/>
  <c r="AY125" i="71" s="1"/>
  <c r="AZ125" i="71" s="1"/>
  <c r="AP183" i="71"/>
  <c r="AY183" i="71" s="1"/>
  <c r="AZ183" i="71" s="1"/>
  <c r="AP185" i="71"/>
  <c r="AY185" i="71" s="1"/>
  <c r="AZ185" i="71" s="1"/>
  <c r="AP198" i="71"/>
  <c r="AY198" i="71" s="1"/>
  <c r="AZ198" i="71" s="1"/>
  <c r="AP6" i="71"/>
  <c r="AY6" i="71" s="1"/>
  <c r="AZ6" i="71" s="1"/>
  <c r="AP7" i="71"/>
  <c r="AP6" i="70"/>
  <c r="AY6" i="70" s="1"/>
  <c r="DQ4" i="71" l="1"/>
  <c r="DP4" i="71"/>
  <c r="DO4" i="71"/>
  <c r="DN4" i="71"/>
  <c r="DM4" i="71"/>
  <c r="DL4" i="71"/>
  <c r="DK4" i="71"/>
  <c r="DJ4" i="71"/>
  <c r="DI4" i="71"/>
  <c r="DH4" i="71"/>
  <c r="DG4" i="71"/>
  <c r="DF4" i="71"/>
  <c r="DE4" i="71"/>
  <c r="DD4" i="71"/>
  <c r="DC4" i="71"/>
  <c r="DB4" i="71"/>
  <c r="DA4" i="71"/>
  <c r="CZ4" i="71"/>
  <c r="CY4" i="71"/>
  <c r="CX4" i="71"/>
  <c r="CW4" i="71"/>
  <c r="CV4" i="71"/>
  <c r="CU4" i="71"/>
  <c r="CT4" i="71"/>
  <c r="CS4" i="71"/>
  <c r="CR4" i="71"/>
  <c r="CQ4" i="71"/>
  <c r="CP4" i="71"/>
  <c r="CO4" i="71"/>
  <c r="CN4" i="71"/>
  <c r="AH502" i="17" l="1"/>
  <c r="AH499" i="17"/>
  <c r="AH498" i="17"/>
  <c r="AH497" i="17"/>
  <c r="AH496" i="17"/>
  <c r="AH495" i="17"/>
  <c r="AH494" i="17"/>
  <c r="AH493" i="17"/>
  <c r="AH492" i="17"/>
  <c r="AH491" i="17"/>
  <c r="AH490" i="17"/>
  <c r="AH489" i="17"/>
  <c r="AH488" i="17"/>
  <c r="AH487" i="17"/>
  <c r="AH486" i="17"/>
  <c r="AH485" i="17"/>
  <c r="AH484" i="17"/>
  <c r="AH483" i="17"/>
  <c r="AH482" i="17"/>
  <c r="AH481" i="17"/>
  <c r="AH480" i="17"/>
  <c r="AH479" i="17"/>
  <c r="AH478" i="17"/>
  <c r="AH477" i="17"/>
  <c r="AH476" i="17"/>
  <c r="AH475" i="17"/>
  <c r="AH474" i="17"/>
  <c r="AH473" i="17"/>
  <c r="AH472" i="17"/>
  <c r="AH471" i="17"/>
  <c r="AH470" i="17"/>
  <c r="AH469" i="17"/>
  <c r="AH468" i="17"/>
  <c r="AH467" i="17"/>
  <c r="AH466" i="17"/>
  <c r="AH465" i="17"/>
  <c r="AH464" i="17"/>
  <c r="AH463" i="17"/>
  <c r="AH462" i="17"/>
  <c r="AH461" i="17"/>
  <c r="AH460" i="17"/>
  <c r="AH459" i="17"/>
  <c r="AH458" i="17"/>
  <c r="AH457" i="17"/>
  <c r="AH456" i="17"/>
  <c r="AH455" i="17"/>
  <c r="AH454" i="17"/>
  <c r="AH453" i="17"/>
  <c r="AH452" i="17"/>
  <c r="AH451" i="17"/>
  <c r="AH450" i="17"/>
  <c r="AH449" i="17"/>
  <c r="AH448" i="17"/>
  <c r="AH447" i="17"/>
  <c r="AH446" i="17"/>
  <c r="AH445" i="17"/>
  <c r="AH444" i="17"/>
  <c r="AH443" i="17"/>
  <c r="AH442" i="17"/>
  <c r="AH441" i="17"/>
  <c r="AH440" i="17"/>
  <c r="AH439" i="17"/>
  <c r="AH438" i="17"/>
  <c r="AH437" i="17"/>
  <c r="AH436" i="17"/>
  <c r="AH435" i="17"/>
  <c r="AH434" i="17"/>
  <c r="AH433" i="17"/>
  <c r="AH432" i="17"/>
  <c r="AH431" i="17"/>
  <c r="AH430" i="17"/>
  <c r="AH429" i="17"/>
  <c r="AH428" i="17"/>
  <c r="AH427" i="17"/>
  <c r="AH426" i="17"/>
  <c r="AH425" i="17"/>
  <c r="AH424" i="17"/>
  <c r="AH423" i="17"/>
  <c r="AH422" i="17"/>
  <c r="AH421" i="17"/>
  <c r="AH420" i="17"/>
  <c r="AH419" i="17"/>
  <c r="AH418" i="17"/>
  <c r="AH417" i="17"/>
  <c r="AH416" i="17"/>
  <c r="AH415" i="17"/>
  <c r="AH414" i="17"/>
  <c r="AH413" i="17"/>
  <c r="AH412" i="17"/>
  <c r="AH411" i="17"/>
  <c r="AH410" i="17"/>
  <c r="AH409" i="17"/>
  <c r="AH408" i="17"/>
  <c r="AH407" i="17"/>
  <c r="AH406" i="17"/>
  <c r="AH405" i="17"/>
  <c r="AH404" i="17"/>
  <c r="AH403" i="17"/>
  <c r="AH402" i="17"/>
  <c r="AH401" i="17"/>
  <c r="AH400" i="17"/>
  <c r="AH399" i="17"/>
  <c r="AH398" i="17"/>
  <c r="AH397" i="17"/>
  <c r="AH396" i="17"/>
  <c r="AH395" i="17"/>
  <c r="AH394" i="17"/>
  <c r="AH393" i="17"/>
  <c r="AH392" i="17"/>
  <c r="AH391" i="17"/>
  <c r="AH390" i="17"/>
  <c r="AH389" i="17"/>
  <c r="AH388" i="17"/>
  <c r="AH387" i="17"/>
  <c r="AH386" i="17"/>
  <c r="AH385" i="17"/>
  <c r="AH384" i="17"/>
  <c r="AH383" i="17"/>
  <c r="AH382" i="17"/>
  <c r="AH381" i="17"/>
  <c r="AH380" i="17"/>
  <c r="AH379" i="17"/>
  <c r="AH378" i="17"/>
  <c r="AH377" i="17"/>
  <c r="AH376" i="17"/>
  <c r="AH375" i="17"/>
  <c r="AH374" i="17"/>
  <c r="AH373" i="17"/>
  <c r="AH372" i="17"/>
  <c r="AH371" i="17"/>
  <c r="AH370" i="17"/>
  <c r="AH369" i="17"/>
  <c r="AH368" i="17"/>
  <c r="AH367" i="17"/>
  <c r="AH366" i="17"/>
  <c r="AH365" i="17"/>
  <c r="AH364" i="17"/>
  <c r="AH363" i="17"/>
  <c r="AH362" i="17"/>
  <c r="AH361" i="17"/>
  <c r="AH360" i="17"/>
  <c r="AH359" i="17"/>
  <c r="AH358" i="17"/>
  <c r="AH357" i="17"/>
  <c r="AH356" i="17"/>
  <c r="AH355" i="17"/>
  <c r="AH354" i="17"/>
  <c r="AH353" i="17"/>
  <c r="AH352" i="17"/>
  <c r="AH351" i="17"/>
  <c r="AH350" i="17"/>
  <c r="AH349" i="17"/>
  <c r="AH348" i="17"/>
  <c r="AH347" i="17"/>
  <c r="AH346" i="17"/>
  <c r="AH345" i="17"/>
  <c r="AH344" i="17"/>
  <c r="AH343" i="17"/>
  <c r="AH342" i="17"/>
  <c r="AH341" i="17"/>
  <c r="AH340" i="17"/>
  <c r="AH339" i="17"/>
  <c r="AH338" i="17"/>
  <c r="AH337" i="17"/>
  <c r="AH336" i="17"/>
  <c r="AH335" i="17"/>
  <c r="AH334" i="17"/>
  <c r="AH333" i="17"/>
  <c r="AH332" i="17"/>
  <c r="AH331" i="17"/>
  <c r="AH330" i="17"/>
  <c r="AH329" i="17"/>
  <c r="AH328" i="17"/>
  <c r="AH327" i="17"/>
  <c r="AH326" i="17"/>
  <c r="AH325" i="17"/>
  <c r="AH324" i="17"/>
  <c r="AH323" i="17"/>
  <c r="AH322" i="17"/>
  <c r="AH321" i="17"/>
  <c r="AH320" i="17"/>
  <c r="AH319" i="17"/>
  <c r="AH318" i="17"/>
  <c r="AH317" i="17"/>
  <c r="AH316" i="17"/>
  <c r="AH315" i="17"/>
  <c r="AH314" i="17"/>
  <c r="AH313" i="17"/>
  <c r="AH312" i="17"/>
  <c r="AH311" i="17"/>
  <c r="AH310" i="17"/>
  <c r="AH309" i="17"/>
  <c r="AH308" i="17"/>
  <c r="AH307" i="17"/>
  <c r="AH306" i="17"/>
  <c r="AH305" i="17"/>
  <c r="AH304" i="17"/>
  <c r="AH303" i="17"/>
  <c r="AH302" i="17"/>
  <c r="AH301" i="17"/>
  <c r="AH300" i="17"/>
  <c r="AH299" i="17"/>
  <c r="AH298" i="17"/>
  <c r="AH297" i="17"/>
  <c r="AH296" i="17"/>
  <c r="AH295" i="17"/>
  <c r="AH294" i="17"/>
  <c r="AH293" i="17"/>
  <c r="AH292" i="17"/>
  <c r="AH291" i="17"/>
  <c r="AH290" i="17"/>
  <c r="AH289" i="17"/>
  <c r="AH288" i="17"/>
  <c r="AH287" i="17"/>
  <c r="AH286" i="17"/>
  <c r="AH285" i="17"/>
  <c r="AH284" i="17"/>
  <c r="AH283" i="17"/>
  <c r="AH282" i="17"/>
  <c r="AH281" i="17"/>
  <c r="AH280" i="17"/>
  <c r="AH279" i="17"/>
  <c r="AH278" i="17"/>
  <c r="AH277" i="17"/>
  <c r="AH276" i="17"/>
  <c r="AH275" i="17"/>
  <c r="AH274" i="17"/>
  <c r="AH273" i="17"/>
  <c r="AH272" i="17"/>
  <c r="AH271" i="17"/>
  <c r="AH270" i="17"/>
  <c r="AH269" i="17"/>
  <c r="AH268" i="17"/>
  <c r="AH267" i="17"/>
  <c r="AH266" i="17"/>
  <c r="AH265" i="17"/>
  <c r="AH264" i="17"/>
  <c r="AH263" i="17"/>
  <c r="AH262" i="17"/>
  <c r="AH261" i="17"/>
  <c r="AH260" i="17"/>
  <c r="AH259" i="17"/>
  <c r="AH258" i="17"/>
  <c r="AH257" i="17"/>
  <c r="AH256" i="17"/>
  <c r="AH255" i="17"/>
  <c r="AH254" i="17"/>
  <c r="AH253" i="17"/>
  <c r="AH252" i="17"/>
  <c r="AH251" i="17"/>
  <c r="AH250" i="17"/>
  <c r="AH249" i="17"/>
  <c r="AH248" i="17"/>
  <c r="AH247" i="17"/>
  <c r="AH246" i="17"/>
  <c r="AH245" i="17"/>
  <c r="AH244" i="17"/>
  <c r="AH243" i="17"/>
  <c r="AH242" i="17"/>
  <c r="AH241" i="17"/>
  <c r="AH240" i="17"/>
  <c r="AH239" i="17"/>
  <c r="AH238" i="17"/>
  <c r="AH237" i="17"/>
  <c r="AH236" i="17"/>
  <c r="AH235" i="17"/>
  <c r="AH234" i="17"/>
  <c r="AH233" i="17"/>
  <c r="AH232" i="17"/>
  <c r="AH231" i="17"/>
  <c r="AH230" i="17"/>
  <c r="AH229" i="17"/>
  <c r="AH228" i="17"/>
  <c r="AH227" i="17"/>
  <c r="AH226" i="17"/>
  <c r="AH225" i="17"/>
  <c r="AH224" i="17"/>
  <c r="AH223" i="17"/>
  <c r="AH222" i="17"/>
  <c r="AH221" i="17"/>
  <c r="AH220" i="17"/>
  <c r="AH219" i="17"/>
  <c r="AH218" i="17"/>
  <c r="AH217" i="17"/>
  <c r="AH216" i="17"/>
  <c r="AH215" i="17"/>
  <c r="AH214" i="17"/>
  <c r="AH213" i="17"/>
  <c r="AH212" i="17"/>
  <c r="AH211" i="17"/>
  <c r="AH210" i="17"/>
  <c r="AH209" i="17"/>
  <c r="AH208" i="17"/>
  <c r="AH207" i="17"/>
  <c r="AH206" i="17"/>
  <c r="AH205" i="17"/>
  <c r="AH204" i="17"/>
  <c r="AH203" i="17"/>
  <c r="AH202" i="17"/>
  <c r="AH201" i="17"/>
  <c r="AH200" i="17"/>
  <c r="AH199" i="17"/>
  <c r="AH198" i="17"/>
  <c r="AH197" i="17"/>
  <c r="AH196" i="17"/>
  <c r="AH195" i="17"/>
  <c r="AH194" i="17"/>
  <c r="AH193" i="17"/>
  <c r="AH192" i="17"/>
  <c r="AH191" i="17"/>
  <c r="AH190" i="17"/>
  <c r="AH189" i="17"/>
  <c r="AH188" i="17"/>
  <c r="AH187" i="17"/>
  <c r="AH186" i="17"/>
  <c r="AH185" i="17"/>
  <c r="AH184" i="17"/>
  <c r="AH183" i="17"/>
  <c r="AH182" i="17"/>
  <c r="AH181" i="17"/>
  <c r="AH180" i="17"/>
  <c r="AH179" i="17"/>
  <c r="AH178" i="17"/>
  <c r="AH177" i="17"/>
  <c r="AH176" i="17"/>
  <c r="AH175" i="17"/>
  <c r="AH174" i="17"/>
  <c r="AH173" i="17"/>
  <c r="AH172" i="17"/>
  <c r="AH171" i="17"/>
  <c r="AH170" i="17"/>
  <c r="AH169" i="17"/>
  <c r="AH168" i="17"/>
  <c r="AH167" i="17"/>
  <c r="AH166" i="17"/>
  <c r="AH165" i="17"/>
  <c r="AH164" i="17"/>
  <c r="AH163" i="17"/>
  <c r="AH162" i="17"/>
  <c r="AH161" i="17"/>
  <c r="AH160" i="17"/>
  <c r="AH159" i="17"/>
  <c r="AH158" i="17"/>
  <c r="AH157" i="17"/>
  <c r="AH156" i="17"/>
  <c r="AH155" i="17"/>
  <c r="AH154" i="17"/>
  <c r="AH153" i="17"/>
  <c r="AH152" i="17"/>
  <c r="AH151" i="17"/>
  <c r="AH150" i="17"/>
  <c r="AH149" i="17"/>
  <c r="AH148" i="17"/>
  <c r="AH147" i="17"/>
  <c r="AH146" i="17"/>
  <c r="AH145" i="17"/>
  <c r="AH144" i="17"/>
  <c r="AH143" i="17"/>
  <c r="AH142" i="17"/>
  <c r="AH141" i="17"/>
  <c r="AH140" i="17"/>
  <c r="AH139" i="17"/>
  <c r="AH138" i="17"/>
  <c r="AH137" i="17"/>
  <c r="AH136" i="17"/>
  <c r="AH135" i="17"/>
  <c r="AH134" i="17"/>
  <c r="AH133" i="17"/>
  <c r="AH132" i="17"/>
  <c r="AH131" i="17"/>
  <c r="AH130" i="17"/>
  <c r="AH129" i="17"/>
  <c r="AH128" i="17"/>
  <c r="AH127" i="17"/>
  <c r="AH126" i="17"/>
  <c r="AH125" i="17"/>
  <c r="AH124" i="17"/>
  <c r="AH123" i="17"/>
  <c r="AH122" i="17"/>
  <c r="AH121" i="17"/>
  <c r="AH120" i="17"/>
  <c r="AH119" i="17"/>
  <c r="AH118" i="17"/>
  <c r="AH117" i="17"/>
  <c r="AH116" i="17"/>
  <c r="AH115" i="17"/>
  <c r="AH114" i="17"/>
  <c r="AH113" i="17"/>
  <c r="AH112" i="17"/>
  <c r="AH111" i="17"/>
  <c r="AH110" i="17"/>
  <c r="AH109" i="17"/>
  <c r="AH108" i="17"/>
  <c r="AH107" i="17"/>
  <c r="AH106" i="17"/>
  <c r="AH105" i="17"/>
  <c r="AH104" i="17"/>
  <c r="AH103" i="17"/>
  <c r="AH102" i="17"/>
  <c r="AH101" i="17"/>
  <c r="AH100" i="17"/>
  <c r="AH99" i="17"/>
  <c r="AH98" i="17"/>
  <c r="AH97" i="17"/>
  <c r="AH96" i="17"/>
  <c r="AH95" i="17"/>
  <c r="AH94" i="17"/>
  <c r="AH93" i="17"/>
  <c r="AH92" i="17"/>
  <c r="AH91" i="17"/>
  <c r="AH90" i="17"/>
  <c r="AH89" i="17"/>
  <c r="AH88" i="17"/>
  <c r="AH87" i="17"/>
  <c r="AH86" i="17"/>
  <c r="AH85" i="17"/>
  <c r="AH84" i="17"/>
  <c r="AH83" i="17"/>
  <c r="AH82" i="17"/>
  <c r="AH81" i="17"/>
  <c r="AH80" i="17"/>
  <c r="AH79" i="17"/>
  <c r="AH78" i="17"/>
  <c r="AH77" i="17"/>
  <c r="AH76" i="17"/>
  <c r="AH75" i="17"/>
  <c r="AH74" i="17"/>
  <c r="AH73" i="17"/>
  <c r="AH72" i="17"/>
  <c r="AH71" i="17"/>
  <c r="AH70" i="17"/>
  <c r="AH69" i="17"/>
  <c r="AH68" i="17"/>
  <c r="AH67" i="17"/>
  <c r="AH66" i="17"/>
  <c r="AH65" i="17"/>
  <c r="AH64" i="17"/>
  <c r="AH63" i="17"/>
  <c r="AH62" i="17"/>
  <c r="AH61" i="17"/>
  <c r="AH60" i="17"/>
  <c r="AH59" i="17"/>
  <c r="AH58" i="17"/>
  <c r="AH57" i="17"/>
  <c r="AH56" i="17"/>
  <c r="AH55" i="17"/>
  <c r="AH54" i="17"/>
  <c r="AH53" i="17"/>
  <c r="AH52" i="17"/>
  <c r="AH51" i="17"/>
  <c r="AH50" i="17"/>
  <c r="AH49" i="17"/>
  <c r="AH48" i="17"/>
  <c r="AH47" i="17"/>
  <c r="AH46" i="17"/>
  <c r="AH45" i="17"/>
  <c r="AH44" i="17"/>
  <c r="AH43" i="17"/>
  <c r="AH42" i="17"/>
  <c r="AH41" i="17"/>
  <c r="AH40" i="17"/>
  <c r="AH39" i="17"/>
  <c r="AH38" i="17"/>
  <c r="AH37" i="17"/>
  <c r="AH36" i="17"/>
  <c r="AH35" i="17"/>
  <c r="AH34" i="17"/>
  <c r="AH33" i="17"/>
  <c r="AH32" i="17"/>
  <c r="AH31" i="17"/>
  <c r="AH30" i="17"/>
  <c r="AH29" i="17"/>
  <c r="AH28" i="17"/>
  <c r="AH27" i="17"/>
  <c r="AH26" i="17"/>
  <c r="AH25" i="17"/>
  <c r="AH24" i="17"/>
  <c r="AH23" i="17"/>
  <c r="AH22" i="17"/>
  <c r="AH21" i="17"/>
  <c r="AH20" i="17"/>
  <c r="AH19" i="17"/>
  <c r="AH18" i="17"/>
  <c r="AH17" i="17"/>
  <c r="AH16" i="17"/>
  <c r="AH15" i="17"/>
  <c r="AH14" i="17"/>
  <c r="AH13" i="17"/>
  <c r="AH12" i="17"/>
  <c r="AH11" i="17"/>
  <c r="AH10" i="17"/>
  <c r="AH9" i="17"/>
  <c r="AH8" i="17"/>
  <c r="AH7" i="17"/>
  <c r="AH6" i="17"/>
  <c r="AH5" i="17"/>
  <c r="AH4" i="17"/>
  <c r="AZ5" i="71"/>
  <c r="CJ5" i="71" l="1"/>
  <c r="FC9" i="71"/>
  <c r="EU9" i="71"/>
  <c r="EM9" i="71"/>
  <c r="EE9" i="71"/>
  <c r="FB9" i="71"/>
  <c r="ET9" i="71"/>
  <c r="EL9" i="71"/>
  <c r="ED9" i="71"/>
  <c r="EW9" i="71"/>
  <c r="FA9" i="71"/>
  <c r="ES9" i="71"/>
  <c r="EK9" i="71"/>
  <c r="EC9" i="71"/>
  <c r="EG9" i="71"/>
  <c r="EZ9" i="71"/>
  <c r="ER9" i="71"/>
  <c r="EJ9" i="71"/>
  <c r="EB9" i="71"/>
  <c r="EY9" i="71"/>
  <c r="EQ9" i="71"/>
  <c r="EI9" i="71"/>
  <c r="EA9" i="71"/>
  <c r="EX9" i="71"/>
  <c r="EP9" i="71"/>
  <c r="EH9" i="71"/>
  <c r="FD9" i="71"/>
  <c r="EV9" i="71"/>
  <c r="EN9" i="71"/>
  <c r="EF9" i="71"/>
  <c r="EO9" i="71"/>
  <c r="EY33" i="71"/>
  <c r="EQ33" i="71"/>
  <c r="EI33" i="71"/>
  <c r="EA33" i="71"/>
  <c r="EX33" i="71"/>
  <c r="EP33" i="71"/>
  <c r="EH33" i="71"/>
  <c r="EW33" i="71"/>
  <c r="EO33" i="71"/>
  <c r="EG33" i="71"/>
  <c r="FC33" i="71"/>
  <c r="EU33" i="71"/>
  <c r="EM33" i="71"/>
  <c r="EE33" i="71"/>
  <c r="FB33" i="71"/>
  <c r="ET33" i="71"/>
  <c r="EL33" i="71"/>
  <c r="ED33" i="71"/>
  <c r="EN33" i="71"/>
  <c r="EK33" i="71"/>
  <c r="ES33" i="71"/>
  <c r="FD33" i="71"/>
  <c r="EJ33" i="71"/>
  <c r="FA33" i="71"/>
  <c r="EF33" i="71"/>
  <c r="EZ33" i="71"/>
  <c r="EC33" i="71"/>
  <c r="EV33" i="71"/>
  <c r="EB33" i="71"/>
  <c r="ER33" i="71"/>
  <c r="EW129" i="71"/>
  <c r="EO129" i="71"/>
  <c r="EG129" i="71"/>
  <c r="FD129" i="71"/>
  <c r="EV129" i="71"/>
  <c r="EN129" i="71"/>
  <c r="EF129" i="71"/>
  <c r="FA129" i="71"/>
  <c r="ES129" i="71"/>
  <c r="EK129" i="71"/>
  <c r="EC129" i="71"/>
  <c r="EX129" i="71"/>
  <c r="EJ129" i="71"/>
  <c r="EU129" i="71"/>
  <c r="EI129" i="71"/>
  <c r="ET129" i="71"/>
  <c r="EH129" i="71"/>
  <c r="ER129" i="71"/>
  <c r="EE129" i="71"/>
  <c r="EZ129" i="71"/>
  <c r="EM129" i="71"/>
  <c r="EA129" i="71"/>
  <c r="EB129" i="71"/>
  <c r="FC129" i="71"/>
  <c r="FB129" i="71"/>
  <c r="EY129" i="71"/>
  <c r="EQ129" i="71"/>
  <c r="EP129" i="71"/>
  <c r="EL129" i="71"/>
  <c r="ED129" i="71"/>
  <c r="FC193" i="71"/>
  <c r="EU193" i="71"/>
  <c r="EM193" i="71"/>
  <c r="EE193" i="71"/>
  <c r="FA193" i="71"/>
  <c r="ES193" i="71"/>
  <c r="EK193" i="71"/>
  <c r="EC193" i="71"/>
  <c r="EZ193" i="71"/>
  <c r="ER193" i="71"/>
  <c r="EJ193" i="71"/>
  <c r="EB193" i="71"/>
  <c r="EY193" i="71"/>
  <c r="EQ193" i="71"/>
  <c r="EI193" i="71"/>
  <c r="EA193" i="71"/>
  <c r="EX193" i="71"/>
  <c r="EP193" i="71"/>
  <c r="EH193" i="71"/>
  <c r="EW193" i="71"/>
  <c r="EO193" i="71"/>
  <c r="EG193" i="71"/>
  <c r="FB193" i="71"/>
  <c r="ET193" i="71"/>
  <c r="EN193" i="71"/>
  <c r="EF193" i="71"/>
  <c r="ED193" i="71"/>
  <c r="EV193" i="71"/>
  <c r="FD193" i="71"/>
  <c r="EL193" i="71"/>
  <c r="FA8" i="71"/>
  <c r="ES8" i="71"/>
  <c r="EK8" i="71"/>
  <c r="EC8" i="71"/>
  <c r="EM8" i="71"/>
  <c r="EZ8" i="71"/>
  <c r="ER8" i="71"/>
  <c r="EJ8" i="71"/>
  <c r="EB8" i="71"/>
  <c r="EY8" i="71"/>
  <c r="EQ8" i="71"/>
  <c r="EI8" i="71"/>
  <c r="EA8" i="71"/>
  <c r="EX8" i="71"/>
  <c r="EP8" i="71"/>
  <c r="EH8" i="71"/>
  <c r="FC8" i="71"/>
  <c r="EW8" i="71"/>
  <c r="EO8" i="71"/>
  <c r="EG8" i="71"/>
  <c r="EE8" i="71"/>
  <c r="FD8" i="71"/>
  <c r="EV8" i="71"/>
  <c r="EN8" i="71"/>
  <c r="EF8" i="71"/>
  <c r="EU8" i="71"/>
  <c r="FB8" i="71"/>
  <c r="ET8" i="71"/>
  <c r="EL8" i="71"/>
  <c r="ED8" i="71"/>
  <c r="EW16" i="71"/>
  <c r="EO16" i="71"/>
  <c r="EG16" i="71"/>
  <c r="FD16" i="71"/>
  <c r="EV16" i="71"/>
  <c r="EN16" i="71"/>
  <c r="EF16" i="71"/>
  <c r="FA16" i="71"/>
  <c r="ES16" i="71"/>
  <c r="EK16" i="71"/>
  <c r="EC16" i="71"/>
  <c r="EZ16" i="71"/>
  <c r="ER16" i="71"/>
  <c r="EJ16" i="71"/>
  <c r="EB16" i="71"/>
  <c r="FC16" i="71"/>
  <c r="EM16" i="71"/>
  <c r="FB16" i="71"/>
  <c r="EL16" i="71"/>
  <c r="EA16" i="71"/>
  <c r="EY16" i="71"/>
  <c r="EI16" i="71"/>
  <c r="EX16" i="71"/>
  <c r="EH16" i="71"/>
  <c r="EQ16" i="71"/>
  <c r="EU16" i="71"/>
  <c r="EE16" i="71"/>
  <c r="ET16" i="71"/>
  <c r="ED16" i="71"/>
  <c r="EP16" i="71"/>
  <c r="EW24" i="71"/>
  <c r="EO24" i="71"/>
  <c r="EG24" i="71"/>
  <c r="FD24" i="71"/>
  <c r="EV24" i="71"/>
  <c r="EN24" i="71"/>
  <c r="EF24" i="71"/>
  <c r="FC24" i="71"/>
  <c r="EU24" i="71"/>
  <c r="EM24" i="71"/>
  <c r="EE24" i="71"/>
  <c r="FA24" i="71"/>
  <c r="ES24" i="71"/>
  <c r="EK24" i="71"/>
  <c r="EC24" i="71"/>
  <c r="EZ24" i="71"/>
  <c r="ER24" i="71"/>
  <c r="EJ24" i="71"/>
  <c r="EB24" i="71"/>
  <c r="FB24" i="71"/>
  <c r="EH24" i="71"/>
  <c r="EY24" i="71"/>
  <c r="ED24" i="71"/>
  <c r="EL24" i="71"/>
  <c r="EX24" i="71"/>
  <c r="EA24" i="71"/>
  <c r="ET24" i="71"/>
  <c r="EQ24" i="71"/>
  <c r="EP24" i="71"/>
  <c r="EI24" i="71"/>
  <c r="EW32" i="71"/>
  <c r="EO32" i="71"/>
  <c r="EG32" i="71"/>
  <c r="FD32" i="71"/>
  <c r="EV32" i="71"/>
  <c r="EN32" i="71"/>
  <c r="EF32" i="71"/>
  <c r="FC32" i="71"/>
  <c r="EU32" i="71"/>
  <c r="EM32" i="71"/>
  <c r="EE32" i="71"/>
  <c r="FA32" i="71"/>
  <c r="ES32" i="71"/>
  <c r="EK32" i="71"/>
  <c r="EC32" i="71"/>
  <c r="EZ32" i="71"/>
  <c r="ER32" i="71"/>
  <c r="EJ32" i="71"/>
  <c r="EB32" i="71"/>
  <c r="EX32" i="71"/>
  <c r="EA32" i="71"/>
  <c r="ET32" i="71"/>
  <c r="EQ32" i="71"/>
  <c r="EH32" i="71"/>
  <c r="EP32" i="71"/>
  <c r="EL32" i="71"/>
  <c r="FB32" i="71"/>
  <c r="EI32" i="71"/>
  <c r="EY32" i="71"/>
  <c r="ED32" i="71"/>
  <c r="EX40" i="71"/>
  <c r="EP40" i="71"/>
  <c r="EW40" i="71"/>
  <c r="EO40" i="71"/>
  <c r="EG40" i="71"/>
  <c r="FD40" i="71"/>
  <c r="EV40" i="71"/>
  <c r="EN40" i="71"/>
  <c r="EF40" i="71"/>
  <c r="FC40" i="71"/>
  <c r="EU40" i="71"/>
  <c r="EM40" i="71"/>
  <c r="EE40" i="71"/>
  <c r="FA40" i="71"/>
  <c r="ES40" i="71"/>
  <c r="EK40" i="71"/>
  <c r="EC40" i="71"/>
  <c r="EZ40" i="71"/>
  <c r="ER40" i="71"/>
  <c r="EJ40" i="71"/>
  <c r="EB40" i="71"/>
  <c r="ET40" i="71"/>
  <c r="EQ40" i="71"/>
  <c r="EA40" i="71"/>
  <c r="EL40" i="71"/>
  <c r="FB40" i="71"/>
  <c r="EI40" i="71"/>
  <c r="EH40" i="71"/>
  <c r="ED40" i="71"/>
  <c r="EY40" i="71"/>
  <c r="EW48" i="71"/>
  <c r="EO48" i="71"/>
  <c r="EG48" i="71"/>
  <c r="FD48" i="71"/>
  <c r="EV48" i="71"/>
  <c r="EN48" i="71"/>
  <c r="EF48" i="71"/>
  <c r="EX48" i="71"/>
  <c r="EL48" i="71"/>
  <c r="EB48" i="71"/>
  <c r="EU48" i="71"/>
  <c r="EK48" i="71"/>
  <c r="EA48" i="71"/>
  <c r="ET48" i="71"/>
  <c r="EJ48" i="71"/>
  <c r="FC48" i="71"/>
  <c r="ES48" i="71"/>
  <c r="EI48" i="71"/>
  <c r="FB48" i="71"/>
  <c r="ER48" i="71"/>
  <c r="EH48" i="71"/>
  <c r="FA48" i="71"/>
  <c r="EQ48" i="71"/>
  <c r="EE48" i="71"/>
  <c r="EZ48" i="71"/>
  <c r="EP48" i="71"/>
  <c r="ED48" i="71"/>
  <c r="EY48" i="71"/>
  <c r="EM48" i="71"/>
  <c r="EC48" i="71"/>
  <c r="FA56" i="71"/>
  <c r="ES56" i="71"/>
  <c r="EK56" i="71"/>
  <c r="EC56" i="71"/>
  <c r="EZ56" i="71"/>
  <c r="ER56" i="71"/>
  <c r="EJ56" i="71"/>
  <c r="EB56" i="71"/>
  <c r="EW56" i="71"/>
  <c r="EO56" i="71"/>
  <c r="EG56" i="71"/>
  <c r="EY56" i="71"/>
  <c r="EM56" i="71"/>
  <c r="EX56" i="71"/>
  <c r="EL56" i="71"/>
  <c r="EV56" i="71"/>
  <c r="EI56" i="71"/>
  <c r="EU56" i="71"/>
  <c r="EH56" i="71"/>
  <c r="FC56" i="71"/>
  <c r="EP56" i="71"/>
  <c r="ED56" i="71"/>
  <c r="EA56" i="71"/>
  <c r="FD56" i="71"/>
  <c r="FB56" i="71"/>
  <c r="ET56" i="71"/>
  <c r="EQ56" i="71"/>
  <c r="EN56" i="71"/>
  <c r="EF56" i="71"/>
  <c r="EE56" i="71"/>
  <c r="FA64" i="71"/>
  <c r="ES64" i="71"/>
  <c r="EK64" i="71"/>
  <c r="EC64" i="71"/>
  <c r="EZ64" i="71"/>
  <c r="ER64" i="71"/>
  <c r="EJ64" i="71"/>
  <c r="EB64" i="71"/>
  <c r="EW64" i="71"/>
  <c r="EO64" i="71"/>
  <c r="EG64" i="71"/>
  <c r="FC64" i="71"/>
  <c r="EP64" i="71"/>
  <c r="ED64" i="71"/>
  <c r="FB64" i="71"/>
  <c r="EN64" i="71"/>
  <c r="EA64" i="71"/>
  <c r="EY64" i="71"/>
  <c r="EM64" i="71"/>
  <c r="EX64" i="71"/>
  <c r="EL64" i="71"/>
  <c r="ET64" i="71"/>
  <c r="EF64" i="71"/>
  <c r="FD64" i="71"/>
  <c r="EV64" i="71"/>
  <c r="EU64" i="71"/>
  <c r="EQ64" i="71"/>
  <c r="EI64" i="71"/>
  <c r="EH64" i="71"/>
  <c r="EE64" i="71"/>
  <c r="FA72" i="71"/>
  <c r="ES72" i="71"/>
  <c r="EK72" i="71"/>
  <c r="EC72" i="71"/>
  <c r="EZ72" i="71"/>
  <c r="ER72" i="71"/>
  <c r="EJ72" i="71"/>
  <c r="EB72" i="71"/>
  <c r="EW72" i="71"/>
  <c r="EO72" i="71"/>
  <c r="EG72" i="71"/>
  <c r="ET72" i="71"/>
  <c r="EF72" i="71"/>
  <c r="FD72" i="71"/>
  <c r="EQ72" i="71"/>
  <c r="EE72" i="71"/>
  <c r="FC72" i="71"/>
  <c r="EP72" i="71"/>
  <c r="ED72" i="71"/>
  <c r="FB72" i="71"/>
  <c r="EN72" i="71"/>
  <c r="EA72" i="71"/>
  <c r="EV72" i="71"/>
  <c r="EI72" i="71"/>
  <c r="EY72" i="71"/>
  <c r="EX72" i="71"/>
  <c r="EU72" i="71"/>
  <c r="EM72" i="71"/>
  <c r="EL72" i="71"/>
  <c r="EH72" i="71"/>
  <c r="FD80" i="71"/>
  <c r="EV80" i="71"/>
  <c r="EN80" i="71"/>
  <c r="EF80" i="71"/>
  <c r="EZ80" i="71"/>
  <c r="ER80" i="71"/>
  <c r="EJ80" i="71"/>
  <c r="EB80" i="71"/>
  <c r="FA80" i="71"/>
  <c r="EP80" i="71"/>
  <c r="EE80" i="71"/>
  <c r="EY80" i="71"/>
  <c r="EO80" i="71"/>
  <c r="ED80" i="71"/>
  <c r="EU80" i="71"/>
  <c r="EK80" i="71"/>
  <c r="FB80" i="71"/>
  <c r="EX80" i="71"/>
  <c r="EH80" i="71"/>
  <c r="EW80" i="71"/>
  <c r="EG80" i="71"/>
  <c r="ET80" i="71"/>
  <c r="EC80" i="71"/>
  <c r="ES80" i="71"/>
  <c r="EA80" i="71"/>
  <c r="EQ80" i="71"/>
  <c r="FC80" i="71"/>
  <c r="EL80" i="71"/>
  <c r="EM80" i="71"/>
  <c r="EI80" i="71"/>
  <c r="FD88" i="71"/>
  <c r="EV88" i="71"/>
  <c r="EN88" i="71"/>
  <c r="EF88" i="71"/>
  <c r="FC88" i="71"/>
  <c r="EU88" i="71"/>
  <c r="EM88" i="71"/>
  <c r="EE88" i="71"/>
  <c r="EZ88" i="71"/>
  <c r="ER88" i="71"/>
  <c r="EJ88" i="71"/>
  <c r="EB88" i="71"/>
  <c r="EX88" i="71"/>
  <c r="EK88" i="71"/>
  <c r="ET88" i="71"/>
  <c r="EH88" i="71"/>
  <c r="ES88" i="71"/>
  <c r="EG88" i="71"/>
  <c r="EQ88" i="71"/>
  <c r="ED88" i="71"/>
  <c r="FA88" i="71"/>
  <c r="EO88" i="71"/>
  <c r="EA88" i="71"/>
  <c r="EL88" i="71"/>
  <c r="EI88" i="71"/>
  <c r="EC88" i="71"/>
  <c r="FB88" i="71"/>
  <c r="EY88" i="71"/>
  <c r="EP88" i="71"/>
  <c r="EW88" i="71"/>
  <c r="FD96" i="71"/>
  <c r="EV96" i="71"/>
  <c r="EN96" i="71"/>
  <c r="EF96" i="71"/>
  <c r="FC96" i="71"/>
  <c r="EU96" i="71"/>
  <c r="EM96" i="71"/>
  <c r="EE96" i="71"/>
  <c r="EZ96" i="71"/>
  <c r="ER96" i="71"/>
  <c r="EJ96" i="71"/>
  <c r="EB96" i="71"/>
  <c r="FA96" i="71"/>
  <c r="EO96" i="71"/>
  <c r="EA96" i="71"/>
  <c r="EY96" i="71"/>
  <c r="EL96" i="71"/>
  <c r="EX96" i="71"/>
  <c r="EK96" i="71"/>
  <c r="EW96" i="71"/>
  <c r="EI96" i="71"/>
  <c r="ET96" i="71"/>
  <c r="EH96" i="71"/>
  <c r="ES96" i="71"/>
  <c r="EG96" i="71"/>
  <c r="EQ96" i="71"/>
  <c r="ED96" i="71"/>
  <c r="EC96" i="71"/>
  <c r="EP96" i="71"/>
  <c r="FB96" i="71"/>
  <c r="EX104" i="71"/>
  <c r="EP104" i="71"/>
  <c r="EH104" i="71"/>
  <c r="FD104" i="71"/>
  <c r="EV104" i="71"/>
  <c r="EN104" i="71"/>
  <c r="EF104" i="71"/>
  <c r="FC104" i="71"/>
  <c r="EU104" i="71"/>
  <c r="EM104" i="71"/>
  <c r="EE104" i="71"/>
  <c r="FB104" i="71"/>
  <c r="ET104" i="71"/>
  <c r="EL104" i="71"/>
  <c r="ED104" i="71"/>
  <c r="EZ104" i="71"/>
  <c r="ER104" i="71"/>
  <c r="EJ104" i="71"/>
  <c r="EB104" i="71"/>
  <c r="EK104" i="71"/>
  <c r="EI104" i="71"/>
  <c r="FA104" i="71"/>
  <c r="EG104" i="71"/>
  <c r="EY104" i="71"/>
  <c r="EC104" i="71"/>
  <c r="EW104" i="71"/>
  <c r="EA104" i="71"/>
  <c r="ES104" i="71"/>
  <c r="EQ104" i="71"/>
  <c r="EO104" i="71"/>
  <c r="EY112" i="71"/>
  <c r="EQ112" i="71"/>
  <c r="EI112" i="71"/>
  <c r="EA112" i="71"/>
  <c r="EX112" i="71"/>
  <c r="EP112" i="71"/>
  <c r="EH112" i="71"/>
  <c r="FD112" i="71"/>
  <c r="ET112" i="71"/>
  <c r="EJ112" i="71"/>
  <c r="FC112" i="71"/>
  <c r="ES112" i="71"/>
  <c r="EG112" i="71"/>
  <c r="FB112" i="71"/>
  <c r="ER112" i="71"/>
  <c r="EF112" i="71"/>
  <c r="FA112" i="71"/>
  <c r="EO112" i="71"/>
  <c r="EE112" i="71"/>
  <c r="EZ112" i="71"/>
  <c r="EN112" i="71"/>
  <c r="ED112" i="71"/>
  <c r="EW112" i="71"/>
  <c r="EM112" i="71"/>
  <c r="EC112" i="71"/>
  <c r="EV112" i="71"/>
  <c r="EL112" i="71"/>
  <c r="EB112" i="71"/>
  <c r="EU112" i="71"/>
  <c r="EK112" i="71"/>
  <c r="EY120" i="71"/>
  <c r="EQ120" i="71"/>
  <c r="EI120" i="71"/>
  <c r="EA120" i="71"/>
  <c r="EX120" i="71"/>
  <c r="EP120" i="71"/>
  <c r="EH120" i="71"/>
  <c r="EW120" i="71"/>
  <c r="EO120" i="71"/>
  <c r="EG120" i="71"/>
  <c r="FD120" i="71"/>
  <c r="EV120" i="71"/>
  <c r="EN120" i="71"/>
  <c r="EF120" i="71"/>
  <c r="FA120" i="71"/>
  <c r="ES120" i="71"/>
  <c r="EK120" i="71"/>
  <c r="EC120" i="71"/>
  <c r="ER120" i="71"/>
  <c r="EM120" i="71"/>
  <c r="EL120" i="71"/>
  <c r="FC120" i="71"/>
  <c r="EJ120" i="71"/>
  <c r="FB120" i="71"/>
  <c r="EE120" i="71"/>
  <c r="EZ120" i="71"/>
  <c r="ED120" i="71"/>
  <c r="EU120" i="71"/>
  <c r="EB120" i="71"/>
  <c r="ET120" i="71"/>
  <c r="FC128" i="71"/>
  <c r="EU128" i="71"/>
  <c r="EM128" i="71"/>
  <c r="EE128" i="71"/>
  <c r="FB128" i="71"/>
  <c r="ET128" i="71"/>
  <c r="EL128" i="71"/>
  <c r="ED128" i="71"/>
  <c r="EY128" i="71"/>
  <c r="EQ128" i="71"/>
  <c r="EI128" i="71"/>
  <c r="EA128" i="71"/>
  <c r="FA128" i="71"/>
  <c r="EO128" i="71"/>
  <c r="EB128" i="71"/>
  <c r="EZ128" i="71"/>
  <c r="EN128" i="71"/>
  <c r="EX128" i="71"/>
  <c r="EK128" i="71"/>
  <c r="EW128" i="71"/>
  <c r="EJ128" i="71"/>
  <c r="ER128" i="71"/>
  <c r="EF128" i="71"/>
  <c r="FD128" i="71"/>
  <c r="EV128" i="71"/>
  <c r="ES128" i="71"/>
  <c r="EP128" i="71"/>
  <c r="EH128" i="71"/>
  <c r="EG128" i="71"/>
  <c r="EC128" i="71"/>
  <c r="FD136" i="71"/>
  <c r="EV136" i="71"/>
  <c r="EN136" i="71"/>
  <c r="EF136" i="71"/>
  <c r="FC136" i="71"/>
  <c r="EU136" i="71"/>
  <c r="EM136" i="71"/>
  <c r="EE136" i="71"/>
  <c r="FB136" i="71"/>
  <c r="ET136" i="71"/>
  <c r="EL136" i="71"/>
  <c r="ED136" i="71"/>
  <c r="EZ136" i="71"/>
  <c r="ER136" i="71"/>
  <c r="EJ136" i="71"/>
  <c r="EB136" i="71"/>
  <c r="EY136" i="71"/>
  <c r="EQ136" i="71"/>
  <c r="EI136" i="71"/>
  <c r="EA136" i="71"/>
  <c r="EK136" i="71"/>
  <c r="EH136" i="71"/>
  <c r="FA136" i="71"/>
  <c r="EG136" i="71"/>
  <c r="EX136" i="71"/>
  <c r="EC136" i="71"/>
  <c r="EP136" i="71"/>
  <c r="ES136" i="71"/>
  <c r="EO136" i="71"/>
  <c r="EW136" i="71"/>
  <c r="FC144" i="71"/>
  <c r="EU144" i="71"/>
  <c r="EM144" i="71"/>
  <c r="EE144" i="71"/>
  <c r="FB144" i="71"/>
  <c r="ET144" i="71"/>
  <c r="EL144" i="71"/>
  <c r="ED144" i="71"/>
  <c r="EY144" i="71"/>
  <c r="EQ144" i="71"/>
  <c r="EI144" i="71"/>
  <c r="EA144" i="71"/>
  <c r="EX144" i="71"/>
  <c r="EK144" i="71"/>
  <c r="EW144" i="71"/>
  <c r="EJ144" i="71"/>
  <c r="EV144" i="71"/>
  <c r="EH144" i="71"/>
  <c r="ER144" i="71"/>
  <c r="EF144" i="71"/>
  <c r="FD144" i="71"/>
  <c r="EP144" i="71"/>
  <c r="EC144" i="71"/>
  <c r="EB144" i="71"/>
  <c r="FA144" i="71"/>
  <c r="EZ144" i="71"/>
  <c r="EN144" i="71"/>
  <c r="ES144" i="71"/>
  <c r="EO144" i="71"/>
  <c r="EG144" i="71"/>
  <c r="FC152" i="71"/>
  <c r="EU152" i="71"/>
  <c r="EM152" i="71"/>
  <c r="EE152" i="71"/>
  <c r="FB152" i="71"/>
  <c r="ET152" i="71"/>
  <c r="EL152" i="71"/>
  <c r="ED152" i="71"/>
  <c r="EY152" i="71"/>
  <c r="EQ152" i="71"/>
  <c r="EI152" i="71"/>
  <c r="EA152" i="71"/>
  <c r="FA152" i="71"/>
  <c r="EO152" i="71"/>
  <c r="EB152" i="71"/>
  <c r="EZ152" i="71"/>
  <c r="EN152" i="71"/>
  <c r="EX152" i="71"/>
  <c r="EK152" i="71"/>
  <c r="EV152" i="71"/>
  <c r="EH152" i="71"/>
  <c r="ES152" i="71"/>
  <c r="EG152" i="71"/>
  <c r="EF152" i="71"/>
  <c r="EC152" i="71"/>
  <c r="FD152" i="71"/>
  <c r="EW152" i="71"/>
  <c r="ER152" i="71"/>
  <c r="EJ152" i="71"/>
  <c r="EP152" i="71"/>
  <c r="EX160" i="71"/>
  <c r="EP160" i="71"/>
  <c r="EH160" i="71"/>
  <c r="EW160" i="71"/>
  <c r="EO160" i="71"/>
  <c r="EG160" i="71"/>
  <c r="FD160" i="71"/>
  <c r="EV160" i="71"/>
  <c r="EN160" i="71"/>
  <c r="EF160" i="71"/>
  <c r="FC160" i="71"/>
  <c r="EU160" i="71"/>
  <c r="EM160" i="71"/>
  <c r="EE160" i="71"/>
  <c r="EZ160" i="71"/>
  <c r="EJ160" i="71"/>
  <c r="EY160" i="71"/>
  <c r="EI160" i="71"/>
  <c r="ER160" i="71"/>
  <c r="EB160" i="71"/>
  <c r="EL160" i="71"/>
  <c r="EK160" i="71"/>
  <c r="ED160" i="71"/>
  <c r="FA160" i="71"/>
  <c r="EA160" i="71"/>
  <c r="ET160" i="71"/>
  <c r="ES160" i="71"/>
  <c r="EQ160" i="71"/>
  <c r="EC160" i="71"/>
  <c r="FB160" i="71"/>
  <c r="EX168" i="71"/>
  <c r="EP168" i="71"/>
  <c r="EH168" i="71"/>
  <c r="EW168" i="71"/>
  <c r="EO168" i="71"/>
  <c r="EG168" i="71"/>
  <c r="FC168" i="71"/>
  <c r="EU168" i="71"/>
  <c r="EM168" i="71"/>
  <c r="EE168" i="71"/>
  <c r="EZ168" i="71"/>
  <c r="EL168" i="71"/>
  <c r="EA168" i="71"/>
  <c r="EY168" i="71"/>
  <c r="EK168" i="71"/>
  <c r="EV168" i="71"/>
  <c r="EJ168" i="71"/>
  <c r="ET168" i="71"/>
  <c r="EI168" i="71"/>
  <c r="FB168" i="71"/>
  <c r="EQ168" i="71"/>
  <c r="EC168" i="71"/>
  <c r="ER168" i="71"/>
  <c r="EN168" i="71"/>
  <c r="EB168" i="71"/>
  <c r="FA168" i="71"/>
  <c r="ES168" i="71"/>
  <c r="FD168" i="71"/>
  <c r="EF168" i="71"/>
  <c r="ED168" i="71"/>
  <c r="EX176" i="71"/>
  <c r="EP176" i="71"/>
  <c r="EH176" i="71"/>
  <c r="EW176" i="71"/>
  <c r="EO176" i="71"/>
  <c r="EG176" i="71"/>
  <c r="FC176" i="71"/>
  <c r="EU176" i="71"/>
  <c r="EM176" i="71"/>
  <c r="EE176" i="71"/>
  <c r="FB176" i="71"/>
  <c r="EQ176" i="71"/>
  <c r="EC176" i="71"/>
  <c r="FA176" i="71"/>
  <c r="EN176" i="71"/>
  <c r="EB176" i="71"/>
  <c r="EZ176" i="71"/>
  <c r="EL176" i="71"/>
  <c r="EA176" i="71"/>
  <c r="EY176" i="71"/>
  <c r="EK176" i="71"/>
  <c r="ES176" i="71"/>
  <c r="EF176" i="71"/>
  <c r="ER176" i="71"/>
  <c r="EJ176" i="71"/>
  <c r="FD176" i="71"/>
  <c r="EV176" i="71"/>
  <c r="ET176" i="71"/>
  <c r="ED176" i="71"/>
  <c r="EI176" i="71"/>
  <c r="FA184" i="71"/>
  <c r="ES184" i="71"/>
  <c r="EK184" i="71"/>
  <c r="EC184" i="71"/>
  <c r="EY184" i="71"/>
  <c r="EQ184" i="71"/>
  <c r="EI184" i="71"/>
  <c r="EA184" i="71"/>
  <c r="EX184" i="71"/>
  <c r="EP184" i="71"/>
  <c r="EH184" i="71"/>
  <c r="EW184" i="71"/>
  <c r="EO184" i="71"/>
  <c r="EG184" i="71"/>
  <c r="FC184" i="71"/>
  <c r="EU184" i="71"/>
  <c r="EM184" i="71"/>
  <c r="EE184" i="71"/>
  <c r="ET184" i="71"/>
  <c r="ER184" i="71"/>
  <c r="EL184" i="71"/>
  <c r="FD184" i="71"/>
  <c r="EB184" i="71"/>
  <c r="FB184" i="71"/>
  <c r="EZ184" i="71"/>
  <c r="EV184" i="71"/>
  <c r="EF184" i="71"/>
  <c r="EN184" i="71"/>
  <c r="EJ184" i="71"/>
  <c r="ED184" i="71"/>
  <c r="FA192" i="71"/>
  <c r="ES192" i="71"/>
  <c r="EK192" i="71"/>
  <c r="EC192" i="71"/>
  <c r="EY192" i="71"/>
  <c r="EQ192" i="71"/>
  <c r="EI192" i="71"/>
  <c r="EA192" i="71"/>
  <c r="EX192" i="71"/>
  <c r="EP192" i="71"/>
  <c r="EH192" i="71"/>
  <c r="EW192" i="71"/>
  <c r="EO192" i="71"/>
  <c r="EG192" i="71"/>
  <c r="FD192" i="71"/>
  <c r="EV192" i="71"/>
  <c r="EN192" i="71"/>
  <c r="EF192" i="71"/>
  <c r="FC192" i="71"/>
  <c r="EU192" i="71"/>
  <c r="EM192" i="71"/>
  <c r="EE192" i="71"/>
  <c r="EZ192" i="71"/>
  <c r="ER192" i="71"/>
  <c r="EL192" i="71"/>
  <c r="ED192" i="71"/>
  <c r="FB192" i="71"/>
  <c r="ET192" i="71"/>
  <c r="EJ192" i="71"/>
  <c r="EB192" i="71"/>
  <c r="FA200" i="71"/>
  <c r="ES200" i="71"/>
  <c r="EK200" i="71"/>
  <c r="EC200" i="71"/>
  <c r="EY200" i="71"/>
  <c r="EQ200" i="71"/>
  <c r="EI200" i="71"/>
  <c r="EA200" i="71"/>
  <c r="EX200" i="71"/>
  <c r="EP200" i="71"/>
  <c r="EH200" i="71"/>
  <c r="EW200" i="71"/>
  <c r="EO200" i="71"/>
  <c r="EG200" i="71"/>
  <c r="FD200" i="71"/>
  <c r="EV200" i="71"/>
  <c r="EN200" i="71"/>
  <c r="EF200" i="71"/>
  <c r="FC200" i="71"/>
  <c r="EU200" i="71"/>
  <c r="EM200" i="71"/>
  <c r="EE200" i="71"/>
  <c r="EJ200" i="71"/>
  <c r="EB200" i="71"/>
  <c r="FB200" i="71"/>
  <c r="ET200" i="71"/>
  <c r="EZ200" i="71"/>
  <c r="ED200" i="71"/>
  <c r="EL200" i="71"/>
  <c r="ER200" i="71"/>
  <c r="EZ41" i="71"/>
  <c r="ER41" i="71"/>
  <c r="EJ41" i="71"/>
  <c r="EB41" i="71"/>
  <c r="EY41" i="71"/>
  <c r="EQ41" i="71"/>
  <c r="EI41" i="71"/>
  <c r="EA41" i="71"/>
  <c r="EX41" i="71"/>
  <c r="EP41" i="71"/>
  <c r="EH41" i="71"/>
  <c r="EW41" i="71"/>
  <c r="EO41" i="71"/>
  <c r="EG41" i="71"/>
  <c r="FD41" i="71"/>
  <c r="EV41" i="71"/>
  <c r="EN41" i="71"/>
  <c r="EF41" i="71"/>
  <c r="FC41" i="71"/>
  <c r="EU41" i="71"/>
  <c r="EM41" i="71"/>
  <c r="EE41" i="71"/>
  <c r="FB41" i="71"/>
  <c r="ET41" i="71"/>
  <c r="EL41" i="71"/>
  <c r="ED41" i="71"/>
  <c r="FA41" i="71"/>
  <c r="ES41" i="71"/>
  <c r="EK41" i="71"/>
  <c r="EC41" i="71"/>
  <c r="EY49" i="71"/>
  <c r="EQ49" i="71"/>
  <c r="EI49" i="71"/>
  <c r="EA49" i="71"/>
  <c r="EX49" i="71"/>
  <c r="EP49" i="71"/>
  <c r="EH49" i="71"/>
  <c r="EZ49" i="71"/>
  <c r="EN49" i="71"/>
  <c r="ED49" i="71"/>
  <c r="EW49" i="71"/>
  <c r="EM49" i="71"/>
  <c r="EC49" i="71"/>
  <c r="EV49" i="71"/>
  <c r="EL49" i="71"/>
  <c r="EB49" i="71"/>
  <c r="EU49" i="71"/>
  <c r="EK49" i="71"/>
  <c r="FD49" i="71"/>
  <c r="ET49" i="71"/>
  <c r="EJ49" i="71"/>
  <c r="FC49" i="71"/>
  <c r="ES49" i="71"/>
  <c r="EG49" i="71"/>
  <c r="FB49" i="71"/>
  <c r="ER49" i="71"/>
  <c r="EF49" i="71"/>
  <c r="EE49" i="71"/>
  <c r="FA49" i="71"/>
  <c r="EO49" i="71"/>
  <c r="EX81" i="71"/>
  <c r="EP81" i="71"/>
  <c r="EH81" i="71"/>
  <c r="FB81" i="71"/>
  <c r="ET81" i="71"/>
  <c r="EL81" i="71"/>
  <c r="ED81" i="71"/>
  <c r="EU81" i="71"/>
  <c r="FC81" i="71"/>
  <c r="ER81" i="71"/>
  <c r="EG81" i="71"/>
  <c r="FA81" i="71"/>
  <c r="EQ81" i="71"/>
  <c r="EF81" i="71"/>
  <c r="EW81" i="71"/>
  <c r="EM81" i="71"/>
  <c r="EB81" i="71"/>
  <c r="EN81" i="71"/>
  <c r="EK81" i="71"/>
  <c r="FD81" i="71"/>
  <c r="EJ81" i="71"/>
  <c r="EZ81" i="71"/>
  <c r="EI81" i="71"/>
  <c r="EY81" i="71"/>
  <c r="EE81" i="71"/>
  <c r="EV81" i="71"/>
  <c r="EC81" i="71"/>
  <c r="EO81" i="71"/>
  <c r="ES81" i="71"/>
  <c r="EA81" i="71"/>
  <c r="FA113" i="71"/>
  <c r="ES113" i="71"/>
  <c r="EK113" i="71"/>
  <c r="EC113" i="71"/>
  <c r="EZ113" i="71"/>
  <c r="ER113" i="71"/>
  <c r="EJ113" i="71"/>
  <c r="EB113" i="71"/>
  <c r="EV113" i="71"/>
  <c r="EL113" i="71"/>
  <c r="EU113" i="71"/>
  <c r="EI113" i="71"/>
  <c r="FD113" i="71"/>
  <c r="ET113" i="71"/>
  <c r="EH113" i="71"/>
  <c r="FC113" i="71"/>
  <c r="EQ113" i="71"/>
  <c r="EG113" i="71"/>
  <c r="FB113" i="71"/>
  <c r="EP113" i="71"/>
  <c r="EF113" i="71"/>
  <c r="EY113" i="71"/>
  <c r="EO113" i="71"/>
  <c r="EE113" i="71"/>
  <c r="EX113" i="71"/>
  <c r="EN113" i="71"/>
  <c r="ED113" i="71"/>
  <c r="EM113" i="71"/>
  <c r="EA113" i="71"/>
  <c r="EW113" i="71"/>
  <c r="EW145" i="71"/>
  <c r="EO145" i="71"/>
  <c r="EG145" i="71"/>
  <c r="FD145" i="71"/>
  <c r="EV145" i="71"/>
  <c r="EN145" i="71"/>
  <c r="EF145" i="71"/>
  <c r="FA145" i="71"/>
  <c r="ES145" i="71"/>
  <c r="EK145" i="71"/>
  <c r="EC145" i="71"/>
  <c r="ET145" i="71"/>
  <c r="EH145" i="71"/>
  <c r="ER145" i="71"/>
  <c r="EE145" i="71"/>
  <c r="FC145" i="71"/>
  <c r="EQ145" i="71"/>
  <c r="ED145" i="71"/>
  <c r="EZ145" i="71"/>
  <c r="EM145" i="71"/>
  <c r="EA145" i="71"/>
  <c r="EY145" i="71"/>
  <c r="EL145" i="71"/>
  <c r="EI145" i="71"/>
  <c r="EB145" i="71"/>
  <c r="FB145" i="71"/>
  <c r="EP145" i="71"/>
  <c r="EJ145" i="71"/>
  <c r="EX145" i="71"/>
  <c r="EU145" i="71"/>
  <c r="FC185" i="71"/>
  <c r="EU185" i="71"/>
  <c r="EM185" i="71"/>
  <c r="EE185" i="71"/>
  <c r="FA185" i="71"/>
  <c r="ES185" i="71"/>
  <c r="EK185" i="71"/>
  <c r="EC185" i="71"/>
  <c r="EZ185" i="71"/>
  <c r="ER185" i="71"/>
  <c r="EJ185" i="71"/>
  <c r="EB185" i="71"/>
  <c r="EY185" i="71"/>
  <c r="EQ185" i="71"/>
  <c r="EI185" i="71"/>
  <c r="EA185" i="71"/>
  <c r="EW185" i="71"/>
  <c r="EO185" i="71"/>
  <c r="EG185" i="71"/>
  <c r="EL185" i="71"/>
  <c r="FD185" i="71"/>
  <c r="EH185" i="71"/>
  <c r="EX185" i="71"/>
  <c r="ED185" i="71"/>
  <c r="FB185" i="71"/>
  <c r="EV185" i="71"/>
  <c r="EN185" i="71"/>
  <c r="EF185" i="71"/>
  <c r="EP185" i="71"/>
  <c r="ET185" i="71"/>
  <c r="EY7" i="71"/>
  <c r="EQ7" i="71"/>
  <c r="EI7" i="71"/>
  <c r="EA7" i="71"/>
  <c r="EX7" i="71"/>
  <c r="EP7" i="71"/>
  <c r="EH7" i="71"/>
  <c r="FA7" i="71"/>
  <c r="EW7" i="71"/>
  <c r="EO7" i="71"/>
  <c r="EG7" i="71"/>
  <c r="EK7" i="71"/>
  <c r="FD7" i="71"/>
  <c r="EV7" i="71"/>
  <c r="EN7" i="71"/>
  <c r="EF7" i="71"/>
  <c r="FC7" i="71"/>
  <c r="EU7" i="71"/>
  <c r="EM7" i="71"/>
  <c r="EE7" i="71"/>
  <c r="FB7" i="71"/>
  <c r="ET7" i="71"/>
  <c r="EL7" i="71"/>
  <c r="ED7" i="71"/>
  <c r="EC7" i="71"/>
  <c r="EZ7" i="71"/>
  <c r="ER7" i="71"/>
  <c r="EJ7" i="71"/>
  <c r="EB7" i="71"/>
  <c r="ES7" i="71"/>
  <c r="FC15" i="71"/>
  <c r="EU15" i="71"/>
  <c r="EM15" i="71"/>
  <c r="EE15" i="71"/>
  <c r="FB15" i="71"/>
  <c r="ET15" i="71"/>
  <c r="EL15" i="71"/>
  <c r="ED15" i="71"/>
  <c r="EY15" i="71"/>
  <c r="EQ15" i="71"/>
  <c r="EI15" i="71"/>
  <c r="EA15" i="71"/>
  <c r="EX15" i="71"/>
  <c r="EP15" i="71"/>
  <c r="EH15" i="71"/>
  <c r="FA15" i="71"/>
  <c r="EK15" i="71"/>
  <c r="EZ15" i="71"/>
  <c r="EJ15" i="71"/>
  <c r="EW15" i="71"/>
  <c r="EG15" i="71"/>
  <c r="EO15" i="71"/>
  <c r="EV15" i="71"/>
  <c r="EF15" i="71"/>
  <c r="ES15" i="71"/>
  <c r="EC15" i="71"/>
  <c r="ER15" i="71"/>
  <c r="EB15" i="71"/>
  <c r="FD15" i="71"/>
  <c r="EN15" i="71"/>
  <c r="FC23" i="71"/>
  <c r="EU23" i="71"/>
  <c r="EM23" i="71"/>
  <c r="EE23" i="71"/>
  <c r="FB23" i="71"/>
  <c r="ET23" i="71"/>
  <c r="EL23" i="71"/>
  <c r="ED23" i="71"/>
  <c r="FA23" i="71"/>
  <c r="ES23" i="71"/>
  <c r="EK23" i="71"/>
  <c r="EC23" i="71"/>
  <c r="EY23" i="71"/>
  <c r="EQ23" i="71"/>
  <c r="EI23" i="71"/>
  <c r="EA23" i="71"/>
  <c r="EX23" i="71"/>
  <c r="EP23" i="71"/>
  <c r="EH23" i="71"/>
  <c r="EO23" i="71"/>
  <c r="EN23" i="71"/>
  <c r="EJ23" i="71"/>
  <c r="FD23" i="71"/>
  <c r="EG23" i="71"/>
  <c r="EZ23" i="71"/>
  <c r="EF23" i="71"/>
  <c r="EV23" i="71"/>
  <c r="EW23" i="71"/>
  <c r="EB23" i="71"/>
  <c r="ER23" i="71"/>
  <c r="FC31" i="71"/>
  <c r="EU31" i="71"/>
  <c r="EM31" i="71"/>
  <c r="EE31" i="71"/>
  <c r="FB31" i="71"/>
  <c r="ET31" i="71"/>
  <c r="EL31" i="71"/>
  <c r="ED31" i="71"/>
  <c r="FA31" i="71"/>
  <c r="ES31" i="71"/>
  <c r="EK31" i="71"/>
  <c r="EC31" i="71"/>
  <c r="EY31" i="71"/>
  <c r="EQ31" i="71"/>
  <c r="EI31" i="71"/>
  <c r="EA31" i="71"/>
  <c r="EX31" i="71"/>
  <c r="EP31" i="71"/>
  <c r="EH31" i="71"/>
  <c r="EJ31" i="71"/>
  <c r="FD31" i="71"/>
  <c r="EG31" i="71"/>
  <c r="EO31" i="71"/>
  <c r="EZ31" i="71"/>
  <c r="EF31" i="71"/>
  <c r="EW31" i="71"/>
  <c r="EB31" i="71"/>
  <c r="EV31" i="71"/>
  <c r="ER31" i="71"/>
  <c r="EN31" i="71"/>
  <c r="FC39" i="71"/>
  <c r="EU39" i="71"/>
  <c r="EM39" i="71"/>
  <c r="EE39" i="71"/>
  <c r="FB39" i="71"/>
  <c r="ET39" i="71"/>
  <c r="EL39" i="71"/>
  <c r="ED39" i="71"/>
  <c r="FA39" i="71"/>
  <c r="ES39" i="71"/>
  <c r="EK39" i="71"/>
  <c r="EC39" i="71"/>
  <c r="EY39" i="71"/>
  <c r="EQ39" i="71"/>
  <c r="EI39" i="71"/>
  <c r="EA39" i="71"/>
  <c r="EX39" i="71"/>
  <c r="EP39" i="71"/>
  <c r="EH39" i="71"/>
  <c r="EZ39" i="71"/>
  <c r="EF39" i="71"/>
  <c r="EW39" i="71"/>
  <c r="EB39" i="71"/>
  <c r="EV39" i="71"/>
  <c r="ER39" i="71"/>
  <c r="EJ39" i="71"/>
  <c r="EO39" i="71"/>
  <c r="EN39" i="71"/>
  <c r="FD39" i="71"/>
  <c r="EG39" i="71"/>
  <c r="FC47" i="71"/>
  <c r="FB47" i="71"/>
  <c r="EV47" i="71"/>
  <c r="EN47" i="71"/>
  <c r="EF47" i="71"/>
  <c r="EU47" i="71"/>
  <c r="EM47" i="71"/>
  <c r="EE47" i="71"/>
  <c r="FD47" i="71"/>
  <c r="ET47" i="71"/>
  <c r="EL47" i="71"/>
  <c r="ED47" i="71"/>
  <c r="FA47" i="71"/>
  <c r="ES47" i="71"/>
  <c r="EK47" i="71"/>
  <c r="EC47" i="71"/>
  <c r="EZ47" i="71"/>
  <c r="ER47" i="71"/>
  <c r="EJ47" i="71"/>
  <c r="EB47" i="71"/>
  <c r="EY47" i="71"/>
  <c r="EQ47" i="71"/>
  <c r="EI47" i="71"/>
  <c r="EA47" i="71"/>
  <c r="EX47" i="71"/>
  <c r="EP47" i="71"/>
  <c r="EH47" i="71"/>
  <c r="EG47" i="71"/>
  <c r="EW47" i="71"/>
  <c r="EO47" i="71"/>
  <c r="EY55" i="71"/>
  <c r="EQ55" i="71"/>
  <c r="EI55" i="71"/>
  <c r="EA55" i="71"/>
  <c r="EX55" i="71"/>
  <c r="EP55" i="71"/>
  <c r="EH55" i="71"/>
  <c r="FC55" i="71"/>
  <c r="EU55" i="71"/>
  <c r="EM55" i="71"/>
  <c r="EE55" i="71"/>
  <c r="FD55" i="71"/>
  <c r="ER55" i="71"/>
  <c r="ED55" i="71"/>
  <c r="FB55" i="71"/>
  <c r="EO55" i="71"/>
  <c r="EC55" i="71"/>
  <c r="FA55" i="71"/>
  <c r="EN55" i="71"/>
  <c r="EB55" i="71"/>
  <c r="EZ55" i="71"/>
  <c r="EL55" i="71"/>
  <c r="ET55" i="71"/>
  <c r="EG55" i="71"/>
  <c r="EW55" i="71"/>
  <c r="EV55" i="71"/>
  <c r="ES55" i="71"/>
  <c r="EK55" i="71"/>
  <c r="EJ55" i="71"/>
  <c r="EF55" i="71"/>
  <c r="EY63" i="71"/>
  <c r="EQ63" i="71"/>
  <c r="EI63" i="71"/>
  <c r="EA63" i="71"/>
  <c r="EX63" i="71"/>
  <c r="EP63" i="71"/>
  <c r="EH63" i="71"/>
  <c r="FC63" i="71"/>
  <c r="EU63" i="71"/>
  <c r="EM63" i="71"/>
  <c r="EE63" i="71"/>
  <c r="ET63" i="71"/>
  <c r="EG63" i="71"/>
  <c r="ES63" i="71"/>
  <c r="EF63" i="71"/>
  <c r="FD63" i="71"/>
  <c r="ER63" i="71"/>
  <c r="ED63" i="71"/>
  <c r="FB63" i="71"/>
  <c r="EO63" i="71"/>
  <c r="EC63" i="71"/>
  <c r="EW63" i="71"/>
  <c r="EK63" i="71"/>
  <c r="FA63" i="71"/>
  <c r="EZ63" i="71"/>
  <c r="EV63" i="71"/>
  <c r="EN63" i="71"/>
  <c r="EL63" i="71"/>
  <c r="EJ63" i="71"/>
  <c r="EB63" i="71"/>
  <c r="EY71" i="71"/>
  <c r="EQ71" i="71"/>
  <c r="EI71" i="71"/>
  <c r="EA71" i="71"/>
  <c r="EX71" i="71"/>
  <c r="EP71" i="71"/>
  <c r="EH71" i="71"/>
  <c r="FC71" i="71"/>
  <c r="EU71" i="71"/>
  <c r="EM71" i="71"/>
  <c r="EE71" i="71"/>
  <c r="EW71" i="71"/>
  <c r="EK71" i="71"/>
  <c r="EV71" i="71"/>
  <c r="EJ71" i="71"/>
  <c r="ET71" i="71"/>
  <c r="EG71" i="71"/>
  <c r="ES71" i="71"/>
  <c r="EF71" i="71"/>
  <c r="FA71" i="71"/>
  <c r="EN71" i="71"/>
  <c r="EB71" i="71"/>
  <c r="FB71" i="71"/>
  <c r="EZ71" i="71"/>
  <c r="ER71" i="71"/>
  <c r="EO71" i="71"/>
  <c r="EL71" i="71"/>
  <c r="ED71" i="71"/>
  <c r="EC71" i="71"/>
  <c r="FD71" i="71"/>
  <c r="FB79" i="71"/>
  <c r="ET79" i="71"/>
  <c r="EL79" i="71"/>
  <c r="ED79" i="71"/>
  <c r="EX79" i="71"/>
  <c r="EP79" i="71"/>
  <c r="EH79" i="71"/>
  <c r="EY79" i="71"/>
  <c r="EN79" i="71"/>
  <c r="EC79" i="71"/>
  <c r="EW79" i="71"/>
  <c r="EM79" i="71"/>
  <c r="EB79" i="71"/>
  <c r="FD79" i="71"/>
  <c r="ES79" i="71"/>
  <c r="EI79" i="71"/>
  <c r="EU79" i="71"/>
  <c r="EE79" i="71"/>
  <c r="ER79" i="71"/>
  <c r="EA79" i="71"/>
  <c r="EQ79" i="71"/>
  <c r="EO79" i="71"/>
  <c r="FC79" i="71"/>
  <c r="EZ79" i="71"/>
  <c r="EG79" i="71"/>
  <c r="FA79" i="71"/>
  <c r="EV79" i="71"/>
  <c r="EK79" i="71"/>
  <c r="EJ79" i="71"/>
  <c r="EF79" i="71"/>
  <c r="FB87" i="71"/>
  <c r="ET87" i="71"/>
  <c r="EL87" i="71"/>
  <c r="ED87" i="71"/>
  <c r="FA87" i="71"/>
  <c r="ES87" i="71"/>
  <c r="EK87" i="71"/>
  <c r="EC87" i="71"/>
  <c r="EX87" i="71"/>
  <c r="EP87" i="71"/>
  <c r="EH87" i="71"/>
  <c r="FC87" i="71"/>
  <c r="EO87" i="71"/>
  <c r="EB87" i="71"/>
  <c r="EY87" i="71"/>
  <c r="EM87" i="71"/>
  <c r="EW87" i="71"/>
  <c r="EJ87" i="71"/>
  <c r="EV87" i="71"/>
  <c r="EI87" i="71"/>
  <c r="ER87" i="71"/>
  <c r="EF87" i="71"/>
  <c r="EG87" i="71"/>
  <c r="EE87" i="71"/>
  <c r="EA87" i="71"/>
  <c r="FD87" i="71"/>
  <c r="EZ87" i="71"/>
  <c r="EU87" i="71"/>
  <c r="EN87" i="71"/>
  <c r="EQ87" i="71"/>
  <c r="FB95" i="71"/>
  <c r="ET95" i="71"/>
  <c r="EL95" i="71"/>
  <c r="ED95" i="71"/>
  <c r="FA95" i="71"/>
  <c r="ES95" i="71"/>
  <c r="EK95" i="71"/>
  <c r="EC95" i="71"/>
  <c r="EX95" i="71"/>
  <c r="EP95" i="71"/>
  <c r="EH95" i="71"/>
  <c r="ER95" i="71"/>
  <c r="EF95" i="71"/>
  <c r="FD95" i="71"/>
  <c r="EQ95" i="71"/>
  <c r="FC95" i="71"/>
  <c r="EO95" i="71"/>
  <c r="EB95" i="71"/>
  <c r="EZ95" i="71"/>
  <c r="EN95" i="71"/>
  <c r="EA95" i="71"/>
  <c r="EY95" i="71"/>
  <c r="EM95" i="71"/>
  <c r="EW95" i="71"/>
  <c r="EJ95" i="71"/>
  <c r="EV95" i="71"/>
  <c r="EI95" i="71"/>
  <c r="EU95" i="71"/>
  <c r="EG95" i="71"/>
  <c r="EE95" i="71"/>
  <c r="FD103" i="71"/>
  <c r="EV103" i="71"/>
  <c r="EN103" i="71"/>
  <c r="EF103" i="71"/>
  <c r="FB103" i="71"/>
  <c r="ET103" i="71"/>
  <c r="EL103" i="71"/>
  <c r="ED103" i="71"/>
  <c r="FA103" i="71"/>
  <c r="ES103" i="71"/>
  <c r="EK103" i="71"/>
  <c r="EC103" i="71"/>
  <c r="EZ103" i="71"/>
  <c r="ER103" i="71"/>
  <c r="EJ103" i="71"/>
  <c r="EB103" i="71"/>
  <c r="EX103" i="71"/>
  <c r="EP103" i="71"/>
  <c r="EH103" i="71"/>
  <c r="EU103" i="71"/>
  <c r="EQ103" i="71"/>
  <c r="EO103" i="71"/>
  <c r="EM103" i="71"/>
  <c r="EI103" i="71"/>
  <c r="FC103" i="71"/>
  <c r="EG103" i="71"/>
  <c r="EY103" i="71"/>
  <c r="EE103" i="71"/>
  <c r="EW103" i="71"/>
  <c r="EA103" i="71"/>
  <c r="EW111" i="71"/>
  <c r="EO111" i="71"/>
  <c r="EG111" i="71"/>
  <c r="FD111" i="71"/>
  <c r="EV111" i="71"/>
  <c r="EN111" i="71"/>
  <c r="EF111" i="71"/>
  <c r="FB111" i="71"/>
  <c r="ER111" i="71"/>
  <c r="EH111" i="71"/>
  <c r="FA111" i="71"/>
  <c r="EQ111" i="71"/>
  <c r="EE111" i="71"/>
  <c r="EZ111" i="71"/>
  <c r="EP111" i="71"/>
  <c r="ED111" i="71"/>
  <c r="EY111" i="71"/>
  <c r="EM111" i="71"/>
  <c r="EC111" i="71"/>
  <c r="EX111" i="71"/>
  <c r="EL111" i="71"/>
  <c r="EB111" i="71"/>
  <c r="EU111" i="71"/>
  <c r="EK111" i="71"/>
  <c r="EA111" i="71"/>
  <c r="ET111" i="71"/>
  <c r="EJ111" i="71"/>
  <c r="FC111" i="71"/>
  <c r="ES111" i="71"/>
  <c r="EI111" i="71"/>
  <c r="EW119" i="71"/>
  <c r="EO119" i="71"/>
  <c r="EG119" i="71"/>
  <c r="FD119" i="71"/>
  <c r="EV119" i="71"/>
  <c r="EN119" i="71"/>
  <c r="EF119" i="71"/>
  <c r="FC119" i="71"/>
  <c r="EU119" i="71"/>
  <c r="EM119" i="71"/>
  <c r="EE119" i="71"/>
  <c r="FB119" i="71"/>
  <c r="ET119" i="71"/>
  <c r="EL119" i="71"/>
  <c r="ED119" i="71"/>
  <c r="EY119" i="71"/>
  <c r="EQ119" i="71"/>
  <c r="EI119" i="71"/>
  <c r="EA119" i="71"/>
  <c r="EZ119" i="71"/>
  <c r="EC119" i="71"/>
  <c r="EX119" i="71"/>
  <c r="EB119" i="71"/>
  <c r="ES119" i="71"/>
  <c r="ER119" i="71"/>
  <c r="EP119" i="71"/>
  <c r="EK119" i="71"/>
  <c r="EJ119" i="71"/>
  <c r="FA119" i="71"/>
  <c r="EH119" i="71"/>
  <c r="FA127" i="71"/>
  <c r="ES127" i="71"/>
  <c r="EK127" i="71"/>
  <c r="EC127" i="71"/>
  <c r="EZ127" i="71"/>
  <c r="ER127" i="71"/>
  <c r="EJ127" i="71"/>
  <c r="EB127" i="71"/>
  <c r="EW127" i="71"/>
  <c r="EO127" i="71"/>
  <c r="EG127" i="71"/>
  <c r="ET127" i="71"/>
  <c r="EF127" i="71"/>
  <c r="FD127" i="71"/>
  <c r="EQ127" i="71"/>
  <c r="EE127" i="71"/>
  <c r="FC127" i="71"/>
  <c r="EP127" i="71"/>
  <c r="ED127" i="71"/>
  <c r="FB127" i="71"/>
  <c r="EN127" i="71"/>
  <c r="EA127" i="71"/>
  <c r="EV127" i="71"/>
  <c r="EI127" i="71"/>
  <c r="EY127" i="71"/>
  <c r="EX127" i="71"/>
  <c r="EU127" i="71"/>
  <c r="EM127" i="71"/>
  <c r="EL127" i="71"/>
  <c r="EH127" i="71"/>
  <c r="FB135" i="71"/>
  <c r="ET135" i="71"/>
  <c r="EL135" i="71"/>
  <c r="ED135" i="71"/>
  <c r="FA135" i="71"/>
  <c r="ES135" i="71"/>
  <c r="EK135" i="71"/>
  <c r="EC135" i="71"/>
  <c r="EZ135" i="71"/>
  <c r="ER135" i="71"/>
  <c r="EJ135" i="71"/>
  <c r="EB135" i="71"/>
  <c r="EX135" i="71"/>
  <c r="EP135" i="71"/>
  <c r="EH135" i="71"/>
  <c r="EW135" i="71"/>
  <c r="EO135" i="71"/>
  <c r="EG135" i="71"/>
  <c r="EU135" i="71"/>
  <c r="EQ135" i="71"/>
  <c r="EN135" i="71"/>
  <c r="EM135" i="71"/>
  <c r="EY135" i="71"/>
  <c r="EE135" i="71"/>
  <c r="FD135" i="71"/>
  <c r="FC135" i="71"/>
  <c r="EV135" i="71"/>
  <c r="EI135" i="71"/>
  <c r="EF135" i="71"/>
  <c r="EA135" i="71"/>
  <c r="FA143" i="71"/>
  <c r="ES143" i="71"/>
  <c r="EK143" i="71"/>
  <c r="EC143" i="71"/>
  <c r="EZ143" i="71"/>
  <c r="EW143" i="71"/>
  <c r="EO143" i="71"/>
  <c r="EG143" i="71"/>
  <c r="FC143" i="71"/>
  <c r="EQ143" i="71"/>
  <c r="EF143" i="71"/>
  <c r="FB143" i="71"/>
  <c r="EP143" i="71"/>
  <c r="EE143" i="71"/>
  <c r="EY143" i="71"/>
  <c r="EN143" i="71"/>
  <c r="ED143" i="71"/>
  <c r="EV143" i="71"/>
  <c r="EL143" i="71"/>
  <c r="EA143" i="71"/>
  <c r="EU143" i="71"/>
  <c r="EJ143" i="71"/>
  <c r="EB143" i="71"/>
  <c r="FD143" i="71"/>
  <c r="EX143" i="71"/>
  <c r="ET143" i="71"/>
  <c r="EI143" i="71"/>
  <c r="ER143" i="71"/>
  <c r="EM143" i="71"/>
  <c r="EH143" i="71"/>
  <c r="FA151" i="71"/>
  <c r="ES151" i="71"/>
  <c r="EK151" i="71"/>
  <c r="EC151" i="71"/>
  <c r="EZ151" i="71"/>
  <c r="ER151" i="71"/>
  <c r="EJ151" i="71"/>
  <c r="EB151" i="71"/>
  <c r="EW151" i="71"/>
  <c r="EO151" i="71"/>
  <c r="EG151" i="71"/>
  <c r="ET151" i="71"/>
  <c r="EF151" i="71"/>
  <c r="FD151" i="71"/>
  <c r="EQ151" i="71"/>
  <c r="EE151" i="71"/>
  <c r="FC151" i="71"/>
  <c r="EP151" i="71"/>
  <c r="ED151" i="71"/>
  <c r="EY151" i="71"/>
  <c r="EM151" i="71"/>
  <c r="EX151" i="71"/>
  <c r="EL151" i="71"/>
  <c r="EA151" i="71"/>
  <c r="FB151" i="71"/>
  <c r="EV151" i="71"/>
  <c r="EU151" i="71"/>
  <c r="EN151" i="71"/>
  <c r="EH151" i="71"/>
  <c r="EI151" i="71"/>
  <c r="FD159" i="71"/>
  <c r="EV159" i="71"/>
  <c r="EN159" i="71"/>
  <c r="EF159" i="71"/>
  <c r="FC159" i="71"/>
  <c r="EU159" i="71"/>
  <c r="EM159" i="71"/>
  <c r="EE159" i="71"/>
  <c r="FB159" i="71"/>
  <c r="ET159" i="71"/>
  <c r="EL159" i="71"/>
  <c r="ED159" i="71"/>
  <c r="FA159" i="71"/>
  <c r="ES159" i="71"/>
  <c r="EK159" i="71"/>
  <c r="EC159" i="71"/>
  <c r="EX159" i="71"/>
  <c r="EH159" i="71"/>
  <c r="EW159" i="71"/>
  <c r="EG159" i="71"/>
  <c r="EP159" i="71"/>
  <c r="EQ159" i="71"/>
  <c r="EO159" i="71"/>
  <c r="EJ159" i="71"/>
  <c r="EB159" i="71"/>
  <c r="EZ159" i="71"/>
  <c r="EA159" i="71"/>
  <c r="EY159" i="71"/>
  <c r="ER159" i="71"/>
  <c r="EI159" i="71"/>
  <c r="FD167" i="71"/>
  <c r="EV167" i="71"/>
  <c r="EN167" i="71"/>
  <c r="EF167" i="71"/>
  <c r="FC167" i="71"/>
  <c r="EU167" i="71"/>
  <c r="EM167" i="71"/>
  <c r="EE167" i="71"/>
  <c r="FA167" i="71"/>
  <c r="ER167" i="71"/>
  <c r="EH167" i="71"/>
  <c r="FB167" i="71"/>
  <c r="EQ167" i="71"/>
  <c r="EG167" i="71"/>
  <c r="EZ167" i="71"/>
  <c r="EP167" i="71"/>
  <c r="ED167" i="71"/>
  <c r="EY167" i="71"/>
  <c r="EO167" i="71"/>
  <c r="EC167" i="71"/>
  <c r="ET167" i="71"/>
  <c r="EJ167" i="71"/>
  <c r="EL167" i="71"/>
  <c r="EK167" i="71"/>
  <c r="EA167" i="71"/>
  <c r="EX167" i="71"/>
  <c r="EW167" i="71"/>
  <c r="ES167" i="71"/>
  <c r="EB167" i="71"/>
  <c r="EI167" i="71"/>
  <c r="FD175" i="71"/>
  <c r="EV175" i="71"/>
  <c r="EN175" i="71"/>
  <c r="EF175" i="71"/>
  <c r="FC175" i="71"/>
  <c r="EU175" i="71"/>
  <c r="EM175" i="71"/>
  <c r="EE175" i="71"/>
  <c r="FA175" i="71"/>
  <c r="ES175" i="71"/>
  <c r="EK175" i="71"/>
  <c r="EC175" i="71"/>
  <c r="ET175" i="71"/>
  <c r="EH175" i="71"/>
  <c r="ER175" i="71"/>
  <c r="EG175" i="71"/>
  <c r="EQ175" i="71"/>
  <c r="ED175" i="71"/>
  <c r="FB175" i="71"/>
  <c r="EP175" i="71"/>
  <c r="EB175" i="71"/>
  <c r="EX175" i="71"/>
  <c r="EJ175" i="71"/>
  <c r="EL175" i="71"/>
  <c r="EI175" i="71"/>
  <c r="EZ175" i="71"/>
  <c r="EA175" i="71"/>
  <c r="EY175" i="71"/>
  <c r="EO175" i="71"/>
  <c r="EW175" i="71"/>
  <c r="EY183" i="71"/>
  <c r="EQ183" i="71"/>
  <c r="EI183" i="71"/>
  <c r="EA183" i="71"/>
  <c r="EW183" i="71"/>
  <c r="EO183" i="71"/>
  <c r="EG183" i="71"/>
  <c r="FD183" i="71"/>
  <c r="EV183" i="71"/>
  <c r="EN183" i="71"/>
  <c r="EF183" i="71"/>
  <c r="FC183" i="71"/>
  <c r="EU183" i="71"/>
  <c r="EM183" i="71"/>
  <c r="EE183" i="71"/>
  <c r="FA183" i="71"/>
  <c r="ES183" i="71"/>
  <c r="EK183" i="71"/>
  <c r="EC183" i="71"/>
  <c r="FB183" i="71"/>
  <c r="EH183" i="71"/>
  <c r="EZ183" i="71"/>
  <c r="ED183" i="71"/>
  <c r="ET183" i="71"/>
  <c r="EX183" i="71"/>
  <c r="ER183" i="71"/>
  <c r="EP183" i="71"/>
  <c r="EB183" i="71"/>
  <c r="EL183" i="71"/>
  <c r="EJ183" i="71"/>
  <c r="EY191" i="71"/>
  <c r="EQ191" i="71"/>
  <c r="EI191" i="71"/>
  <c r="EA191" i="71"/>
  <c r="EW191" i="71"/>
  <c r="EO191" i="71"/>
  <c r="EG191" i="71"/>
  <c r="FD191" i="71"/>
  <c r="EV191" i="71"/>
  <c r="EN191" i="71"/>
  <c r="EF191" i="71"/>
  <c r="FC191" i="71"/>
  <c r="EU191" i="71"/>
  <c r="EM191" i="71"/>
  <c r="EE191" i="71"/>
  <c r="FB191" i="71"/>
  <c r="ET191" i="71"/>
  <c r="EL191" i="71"/>
  <c r="ED191" i="71"/>
  <c r="FA191" i="71"/>
  <c r="ES191" i="71"/>
  <c r="EK191" i="71"/>
  <c r="EC191" i="71"/>
  <c r="EX191" i="71"/>
  <c r="EP191" i="71"/>
  <c r="EJ191" i="71"/>
  <c r="EB191" i="71"/>
  <c r="ER191" i="71"/>
  <c r="EH191" i="71"/>
  <c r="EZ191" i="71"/>
  <c r="EY199" i="71"/>
  <c r="EQ199" i="71"/>
  <c r="EI199" i="71"/>
  <c r="EA199" i="71"/>
  <c r="EW199" i="71"/>
  <c r="EO199" i="71"/>
  <c r="EG199" i="71"/>
  <c r="FD199" i="71"/>
  <c r="EV199" i="71"/>
  <c r="EN199" i="71"/>
  <c r="EF199" i="71"/>
  <c r="FC199" i="71"/>
  <c r="EU199" i="71"/>
  <c r="EM199" i="71"/>
  <c r="EE199" i="71"/>
  <c r="FB199" i="71"/>
  <c r="ET199" i="71"/>
  <c r="EL199" i="71"/>
  <c r="ED199" i="71"/>
  <c r="FA199" i="71"/>
  <c r="ES199" i="71"/>
  <c r="EK199" i="71"/>
  <c r="EC199" i="71"/>
  <c r="EH199" i="71"/>
  <c r="EZ199" i="71"/>
  <c r="ER199" i="71"/>
  <c r="EP199" i="71"/>
  <c r="EJ199" i="71"/>
  <c r="EB199" i="71"/>
  <c r="EX199" i="71"/>
  <c r="EY25" i="71"/>
  <c r="EQ25" i="71"/>
  <c r="EI25" i="71"/>
  <c r="EA25" i="71"/>
  <c r="EX25" i="71"/>
  <c r="EP25" i="71"/>
  <c r="EH25" i="71"/>
  <c r="EW25" i="71"/>
  <c r="EO25" i="71"/>
  <c r="EG25" i="71"/>
  <c r="FC25" i="71"/>
  <c r="EU25" i="71"/>
  <c r="EM25" i="71"/>
  <c r="EE25" i="71"/>
  <c r="FB25" i="71"/>
  <c r="ET25" i="71"/>
  <c r="EL25" i="71"/>
  <c r="ED25" i="71"/>
  <c r="ES25" i="71"/>
  <c r="ER25" i="71"/>
  <c r="EN25" i="71"/>
  <c r="EC25" i="71"/>
  <c r="EK25" i="71"/>
  <c r="EZ25" i="71"/>
  <c r="FD25" i="71"/>
  <c r="EJ25" i="71"/>
  <c r="FA25" i="71"/>
  <c r="EF25" i="71"/>
  <c r="EV25" i="71"/>
  <c r="EB25" i="71"/>
  <c r="EZ161" i="71"/>
  <c r="ER161" i="71"/>
  <c r="EJ161" i="71"/>
  <c r="EB161" i="71"/>
  <c r="EY161" i="71"/>
  <c r="EQ161" i="71"/>
  <c r="EI161" i="71"/>
  <c r="EA161" i="71"/>
  <c r="EX161" i="71"/>
  <c r="EP161" i="71"/>
  <c r="EH161" i="71"/>
  <c r="EW161" i="71"/>
  <c r="EO161" i="71"/>
  <c r="EG161" i="71"/>
  <c r="FB161" i="71"/>
  <c r="EL161" i="71"/>
  <c r="FA161" i="71"/>
  <c r="EK161" i="71"/>
  <c r="ET161" i="71"/>
  <c r="ED161" i="71"/>
  <c r="EF161" i="71"/>
  <c r="FD161" i="71"/>
  <c r="EE161" i="71"/>
  <c r="FC161" i="71"/>
  <c r="EC161" i="71"/>
  <c r="EU161" i="71"/>
  <c r="ES161" i="71"/>
  <c r="EV161" i="71"/>
  <c r="EN161" i="71"/>
  <c r="EM161" i="71"/>
  <c r="FC201" i="71"/>
  <c r="EU201" i="71"/>
  <c r="EM201" i="71"/>
  <c r="EE201" i="71"/>
  <c r="FA201" i="71"/>
  <c r="ES201" i="71"/>
  <c r="EK201" i="71"/>
  <c r="EC201" i="71"/>
  <c r="EZ201" i="71"/>
  <c r="ER201" i="71"/>
  <c r="EJ201" i="71"/>
  <c r="EB201" i="71"/>
  <c r="EY201" i="71"/>
  <c r="EQ201" i="71"/>
  <c r="EI201" i="71"/>
  <c r="EA201" i="71"/>
  <c r="EX201" i="71"/>
  <c r="EP201" i="71"/>
  <c r="EH201" i="71"/>
  <c r="EW201" i="71"/>
  <c r="EO201" i="71"/>
  <c r="EG201" i="71"/>
  <c r="EL201" i="71"/>
  <c r="EF201" i="71"/>
  <c r="ED201" i="71"/>
  <c r="FD201" i="71"/>
  <c r="EV201" i="71"/>
  <c r="ET201" i="71"/>
  <c r="FB201" i="71"/>
  <c r="EN201" i="71"/>
  <c r="EW6" i="71"/>
  <c r="EO6" i="71"/>
  <c r="EG6" i="71"/>
  <c r="EY6" i="71"/>
  <c r="FD6" i="71"/>
  <c r="EV6" i="71"/>
  <c r="EN6" i="71"/>
  <c r="EF6" i="71"/>
  <c r="FC6" i="71"/>
  <c r="EU6" i="71"/>
  <c r="EM6" i="71"/>
  <c r="EE6" i="71"/>
  <c r="FB6" i="71"/>
  <c r="ET6" i="71"/>
  <c r="EL6" i="71"/>
  <c r="ED6" i="71"/>
  <c r="EI6" i="71"/>
  <c r="FA6" i="71"/>
  <c r="ES6" i="71"/>
  <c r="EK6" i="71"/>
  <c r="EC6" i="71"/>
  <c r="EA6" i="71"/>
  <c r="EZ6" i="71"/>
  <c r="ER6" i="71"/>
  <c r="EJ6" i="71"/>
  <c r="EB6" i="71"/>
  <c r="EQ6" i="71"/>
  <c r="EX6" i="71"/>
  <c r="EP6" i="71"/>
  <c r="EH6" i="71"/>
  <c r="FA14" i="71"/>
  <c r="ES14" i="71"/>
  <c r="EK14" i="71"/>
  <c r="EC14" i="71"/>
  <c r="EZ14" i="71"/>
  <c r="ER14" i="71"/>
  <c r="EJ14" i="71"/>
  <c r="EB14" i="71"/>
  <c r="EW14" i="71"/>
  <c r="EO14" i="71"/>
  <c r="EG14" i="71"/>
  <c r="FD14" i="71"/>
  <c r="EV14" i="71"/>
  <c r="EN14" i="71"/>
  <c r="EF14" i="71"/>
  <c r="EY14" i="71"/>
  <c r="EI14" i="71"/>
  <c r="EX14" i="71"/>
  <c r="EH14" i="71"/>
  <c r="EU14" i="71"/>
  <c r="EE14" i="71"/>
  <c r="ET14" i="71"/>
  <c r="ED14" i="71"/>
  <c r="EQ14" i="71"/>
  <c r="EA14" i="71"/>
  <c r="EM14" i="71"/>
  <c r="EP14" i="71"/>
  <c r="FC14" i="71"/>
  <c r="FB14" i="71"/>
  <c r="EL14" i="71"/>
  <c r="FA22" i="71"/>
  <c r="ES22" i="71"/>
  <c r="EK22" i="71"/>
  <c r="EC22" i="71"/>
  <c r="EZ22" i="71"/>
  <c r="ER22" i="71"/>
  <c r="EJ22" i="71"/>
  <c r="EB22" i="71"/>
  <c r="EY22" i="71"/>
  <c r="EQ22" i="71"/>
  <c r="EI22" i="71"/>
  <c r="EA22" i="71"/>
  <c r="EW22" i="71"/>
  <c r="EO22" i="71"/>
  <c r="EG22" i="71"/>
  <c r="FD22" i="71"/>
  <c r="EV22" i="71"/>
  <c r="EN22" i="71"/>
  <c r="EF22" i="71"/>
  <c r="EX22" i="71"/>
  <c r="ED22" i="71"/>
  <c r="EU22" i="71"/>
  <c r="ET22" i="71"/>
  <c r="EH22" i="71"/>
  <c r="EP22" i="71"/>
  <c r="EM22" i="71"/>
  <c r="EL22" i="71"/>
  <c r="FC22" i="71"/>
  <c r="FB22" i="71"/>
  <c r="EE22" i="71"/>
  <c r="FA30" i="71"/>
  <c r="ES30" i="71"/>
  <c r="EK30" i="71"/>
  <c r="EC30" i="71"/>
  <c r="EZ30" i="71"/>
  <c r="ER30" i="71"/>
  <c r="EJ30" i="71"/>
  <c r="EB30" i="71"/>
  <c r="EY30" i="71"/>
  <c r="EQ30" i="71"/>
  <c r="EI30" i="71"/>
  <c r="EA30" i="71"/>
  <c r="EW30" i="71"/>
  <c r="EO30" i="71"/>
  <c r="EG30" i="71"/>
  <c r="FD30" i="71"/>
  <c r="EV30" i="71"/>
  <c r="EN30" i="71"/>
  <c r="EF30" i="71"/>
  <c r="ET30" i="71"/>
  <c r="EP30" i="71"/>
  <c r="ED30" i="71"/>
  <c r="EM30" i="71"/>
  <c r="EL30" i="71"/>
  <c r="FC30" i="71"/>
  <c r="EH30" i="71"/>
  <c r="FB30" i="71"/>
  <c r="EE30" i="71"/>
  <c r="EX30" i="71"/>
  <c r="EU30" i="71"/>
  <c r="FA38" i="71"/>
  <c r="ES38" i="71"/>
  <c r="EK38" i="71"/>
  <c r="EC38" i="71"/>
  <c r="EZ38" i="71"/>
  <c r="ER38" i="71"/>
  <c r="EJ38" i="71"/>
  <c r="EB38" i="71"/>
  <c r="EY38" i="71"/>
  <c r="EQ38" i="71"/>
  <c r="EI38" i="71"/>
  <c r="EA38" i="71"/>
  <c r="EW38" i="71"/>
  <c r="EO38" i="71"/>
  <c r="EG38" i="71"/>
  <c r="FD38" i="71"/>
  <c r="EV38" i="71"/>
  <c r="EN38" i="71"/>
  <c r="EF38" i="71"/>
  <c r="EM38" i="71"/>
  <c r="EL38" i="71"/>
  <c r="FC38" i="71"/>
  <c r="EH38" i="71"/>
  <c r="FB38" i="71"/>
  <c r="EE38" i="71"/>
  <c r="EX38" i="71"/>
  <c r="ED38" i="71"/>
  <c r="EU38" i="71"/>
  <c r="ET38" i="71"/>
  <c r="EP38" i="71"/>
  <c r="FB46" i="71"/>
  <c r="ET46" i="71"/>
  <c r="EL46" i="71"/>
  <c r="ED46" i="71"/>
  <c r="FA46" i="71"/>
  <c r="ES46" i="71"/>
  <c r="EK46" i="71"/>
  <c r="EC46" i="71"/>
  <c r="EZ46" i="71"/>
  <c r="ER46" i="71"/>
  <c r="EJ46" i="71"/>
  <c r="EB46" i="71"/>
  <c r="EY46" i="71"/>
  <c r="EQ46" i="71"/>
  <c r="EI46" i="71"/>
  <c r="EA46" i="71"/>
  <c r="EX46" i="71"/>
  <c r="EP46" i="71"/>
  <c r="EH46" i="71"/>
  <c r="EW46" i="71"/>
  <c r="EO46" i="71"/>
  <c r="EG46" i="71"/>
  <c r="FD46" i="71"/>
  <c r="EV46" i="71"/>
  <c r="EN46" i="71"/>
  <c r="EF46" i="71"/>
  <c r="EU46" i="71"/>
  <c r="EM46" i="71"/>
  <c r="EE46" i="71"/>
  <c r="FC46" i="71"/>
  <c r="EW54" i="71"/>
  <c r="EO54" i="71"/>
  <c r="EG54" i="71"/>
  <c r="FD54" i="71"/>
  <c r="EV54" i="71"/>
  <c r="EN54" i="71"/>
  <c r="EF54" i="71"/>
  <c r="FA54" i="71"/>
  <c r="ES54" i="71"/>
  <c r="EK54" i="71"/>
  <c r="EC54" i="71"/>
  <c r="EU54" i="71"/>
  <c r="EI54" i="71"/>
  <c r="ET54" i="71"/>
  <c r="EH54" i="71"/>
  <c r="ER54" i="71"/>
  <c r="EE54" i="71"/>
  <c r="FC54" i="71"/>
  <c r="EQ54" i="71"/>
  <c r="ED54" i="71"/>
  <c r="EY54" i="71"/>
  <c r="EL54" i="71"/>
  <c r="EZ54" i="71"/>
  <c r="EX54" i="71"/>
  <c r="EP54" i="71"/>
  <c r="EM54" i="71"/>
  <c r="EJ54" i="71"/>
  <c r="EB54" i="71"/>
  <c r="EA54" i="71"/>
  <c r="FB54" i="71"/>
  <c r="EW62" i="71"/>
  <c r="EO62" i="71"/>
  <c r="EG62" i="71"/>
  <c r="FD62" i="71"/>
  <c r="EV62" i="71"/>
  <c r="EN62" i="71"/>
  <c r="EF62" i="71"/>
  <c r="FA62" i="71"/>
  <c r="ES62" i="71"/>
  <c r="EK62" i="71"/>
  <c r="EC62" i="71"/>
  <c r="EY62" i="71"/>
  <c r="EL62" i="71"/>
  <c r="EX62" i="71"/>
  <c r="EJ62" i="71"/>
  <c r="EU62" i="71"/>
  <c r="EI62" i="71"/>
  <c r="ET62" i="71"/>
  <c r="EH62" i="71"/>
  <c r="FB62" i="71"/>
  <c r="EP62" i="71"/>
  <c r="EB62" i="71"/>
  <c r="EZ62" i="71"/>
  <c r="ER62" i="71"/>
  <c r="EQ62" i="71"/>
  <c r="EM62" i="71"/>
  <c r="EE62" i="71"/>
  <c r="ED62" i="71"/>
  <c r="EA62" i="71"/>
  <c r="FC62" i="71"/>
  <c r="EW70" i="71"/>
  <c r="EO70" i="71"/>
  <c r="EG70" i="71"/>
  <c r="FD70" i="71"/>
  <c r="EV70" i="71"/>
  <c r="EN70" i="71"/>
  <c r="EF70" i="71"/>
  <c r="FA70" i="71"/>
  <c r="ES70" i="71"/>
  <c r="EK70" i="71"/>
  <c r="EC70" i="71"/>
  <c r="FB70" i="71"/>
  <c r="EP70" i="71"/>
  <c r="EB70" i="71"/>
  <c r="EZ70" i="71"/>
  <c r="EM70" i="71"/>
  <c r="EA70" i="71"/>
  <c r="EY70" i="71"/>
  <c r="EL70" i="71"/>
  <c r="EX70" i="71"/>
  <c r="EJ70" i="71"/>
  <c r="ER70" i="71"/>
  <c r="EE70" i="71"/>
  <c r="EU70" i="71"/>
  <c r="ET70" i="71"/>
  <c r="EQ70" i="71"/>
  <c r="EI70" i="71"/>
  <c r="EH70" i="71"/>
  <c r="ED70" i="71"/>
  <c r="FC70" i="71"/>
  <c r="EZ78" i="71"/>
  <c r="FD78" i="71"/>
  <c r="EW78" i="71"/>
  <c r="EO78" i="71"/>
  <c r="EG78" i="71"/>
  <c r="EV78" i="71"/>
  <c r="EN78" i="71"/>
  <c r="EF78" i="71"/>
  <c r="FB78" i="71"/>
  <c r="ES78" i="71"/>
  <c r="EK78" i="71"/>
  <c r="EC78" i="71"/>
  <c r="ER78" i="71"/>
  <c r="EE78" i="71"/>
  <c r="EQ78" i="71"/>
  <c r="ED78" i="71"/>
  <c r="FC78" i="71"/>
  <c r="EP78" i="71"/>
  <c r="EB78" i="71"/>
  <c r="FA78" i="71"/>
  <c r="EM78" i="71"/>
  <c r="EA78" i="71"/>
  <c r="EU78" i="71"/>
  <c r="EI78" i="71"/>
  <c r="EX78" i="71"/>
  <c r="ET78" i="71"/>
  <c r="EL78" i="71"/>
  <c r="EJ78" i="71"/>
  <c r="EH78" i="71"/>
  <c r="EY78" i="71"/>
  <c r="EZ86" i="71"/>
  <c r="ER86" i="71"/>
  <c r="EJ86" i="71"/>
  <c r="EB86" i="71"/>
  <c r="EY86" i="71"/>
  <c r="EQ86" i="71"/>
  <c r="EI86" i="71"/>
  <c r="EA86" i="71"/>
  <c r="FD86" i="71"/>
  <c r="EV86" i="71"/>
  <c r="EN86" i="71"/>
  <c r="EF86" i="71"/>
  <c r="ET86" i="71"/>
  <c r="EG86" i="71"/>
  <c r="FC86" i="71"/>
  <c r="EP86" i="71"/>
  <c r="ED86" i="71"/>
  <c r="FB86" i="71"/>
  <c r="EO86" i="71"/>
  <c r="EC86" i="71"/>
  <c r="FA86" i="71"/>
  <c r="EM86" i="71"/>
  <c r="EW86" i="71"/>
  <c r="EK86" i="71"/>
  <c r="EE86" i="71"/>
  <c r="EX86" i="71"/>
  <c r="EU86" i="71"/>
  <c r="ES86" i="71"/>
  <c r="EH86" i="71"/>
  <c r="EL86" i="71"/>
  <c r="EZ94" i="71"/>
  <c r="ER94" i="71"/>
  <c r="EJ94" i="71"/>
  <c r="EB94" i="71"/>
  <c r="EY94" i="71"/>
  <c r="EQ94" i="71"/>
  <c r="EI94" i="71"/>
  <c r="EA94" i="71"/>
  <c r="FD94" i="71"/>
  <c r="EV94" i="71"/>
  <c r="EN94" i="71"/>
  <c r="EF94" i="71"/>
  <c r="EW94" i="71"/>
  <c r="EK94" i="71"/>
  <c r="ET94" i="71"/>
  <c r="EG94" i="71"/>
  <c r="ES94" i="71"/>
  <c r="EE94" i="71"/>
  <c r="FC94" i="71"/>
  <c r="EP94" i="71"/>
  <c r="ED94" i="71"/>
  <c r="FB94" i="71"/>
  <c r="EO94" i="71"/>
  <c r="FA94" i="71"/>
  <c r="EM94" i="71"/>
  <c r="EC94" i="71"/>
  <c r="EX94" i="71"/>
  <c r="EU94" i="71"/>
  <c r="EH94" i="71"/>
  <c r="EL94" i="71"/>
  <c r="FB102" i="71"/>
  <c r="ET102" i="71"/>
  <c r="EL102" i="71"/>
  <c r="ED102" i="71"/>
  <c r="EZ102" i="71"/>
  <c r="ER102" i="71"/>
  <c r="EJ102" i="71"/>
  <c r="EB102" i="71"/>
  <c r="EY102" i="71"/>
  <c r="EQ102" i="71"/>
  <c r="EI102" i="71"/>
  <c r="EA102" i="71"/>
  <c r="EX102" i="71"/>
  <c r="EP102" i="71"/>
  <c r="EH102" i="71"/>
  <c r="FD102" i="71"/>
  <c r="EV102" i="71"/>
  <c r="EN102" i="71"/>
  <c r="EF102" i="71"/>
  <c r="FC102" i="71"/>
  <c r="EG102" i="71"/>
  <c r="FA102" i="71"/>
  <c r="EE102" i="71"/>
  <c r="EW102" i="71"/>
  <c r="EC102" i="71"/>
  <c r="EU102" i="71"/>
  <c r="ES102" i="71"/>
  <c r="EO102" i="71"/>
  <c r="EM102" i="71"/>
  <c r="EK102" i="71"/>
  <c r="FC110" i="71"/>
  <c r="EU110" i="71"/>
  <c r="EM110" i="71"/>
  <c r="EE110" i="71"/>
  <c r="FB110" i="71"/>
  <c r="ET110" i="71"/>
  <c r="EL110" i="71"/>
  <c r="ED110" i="71"/>
  <c r="EZ110" i="71"/>
  <c r="EP110" i="71"/>
  <c r="EF110" i="71"/>
  <c r="EY110" i="71"/>
  <c r="EO110" i="71"/>
  <c r="EC110" i="71"/>
  <c r="EX110" i="71"/>
  <c r="EN110" i="71"/>
  <c r="EB110" i="71"/>
  <c r="EW110" i="71"/>
  <c r="EK110" i="71"/>
  <c r="EA110" i="71"/>
  <c r="EV110" i="71"/>
  <c r="EJ110" i="71"/>
  <c r="ES110" i="71"/>
  <c r="EI110" i="71"/>
  <c r="FD110" i="71"/>
  <c r="ER110" i="71"/>
  <c r="EH110" i="71"/>
  <c r="EQ110" i="71"/>
  <c r="EG110" i="71"/>
  <c r="FA110" i="71"/>
  <c r="FC118" i="71"/>
  <c r="EU118" i="71"/>
  <c r="EM118" i="71"/>
  <c r="EE118" i="71"/>
  <c r="FB118" i="71"/>
  <c r="ET118" i="71"/>
  <c r="EL118" i="71"/>
  <c r="ED118" i="71"/>
  <c r="FA118" i="71"/>
  <c r="ES118" i="71"/>
  <c r="EK118" i="71"/>
  <c r="EC118" i="71"/>
  <c r="EZ118" i="71"/>
  <c r="ER118" i="71"/>
  <c r="EJ118" i="71"/>
  <c r="EB118" i="71"/>
  <c r="EW118" i="71"/>
  <c r="EO118" i="71"/>
  <c r="EG118" i="71"/>
  <c r="EN118" i="71"/>
  <c r="EI118" i="71"/>
  <c r="FD118" i="71"/>
  <c r="EH118" i="71"/>
  <c r="EY118" i="71"/>
  <c r="EF118" i="71"/>
  <c r="EX118" i="71"/>
  <c r="EA118" i="71"/>
  <c r="EV118" i="71"/>
  <c r="EQ118" i="71"/>
  <c r="EP118" i="71"/>
  <c r="EY126" i="71"/>
  <c r="EQ126" i="71"/>
  <c r="EI126" i="71"/>
  <c r="EA126" i="71"/>
  <c r="EX126" i="71"/>
  <c r="EP126" i="71"/>
  <c r="EH126" i="71"/>
  <c r="FC126" i="71"/>
  <c r="EU126" i="71"/>
  <c r="EM126" i="71"/>
  <c r="EE126" i="71"/>
  <c r="EW126" i="71"/>
  <c r="EK126" i="71"/>
  <c r="EV126" i="71"/>
  <c r="EJ126" i="71"/>
  <c r="ET126" i="71"/>
  <c r="EG126" i="71"/>
  <c r="ES126" i="71"/>
  <c r="EF126" i="71"/>
  <c r="FA126" i="71"/>
  <c r="EN126" i="71"/>
  <c r="EB126" i="71"/>
  <c r="EZ126" i="71"/>
  <c r="ER126" i="71"/>
  <c r="EO126" i="71"/>
  <c r="EL126" i="71"/>
  <c r="ED126" i="71"/>
  <c r="EC126" i="71"/>
  <c r="FD126" i="71"/>
  <c r="FB126" i="71"/>
  <c r="EZ134" i="71"/>
  <c r="EY134" i="71"/>
  <c r="EQ134" i="71"/>
  <c r="EI134" i="71"/>
  <c r="EA134" i="71"/>
  <c r="EX134" i="71"/>
  <c r="EP134" i="71"/>
  <c r="EH134" i="71"/>
  <c r="FD134" i="71"/>
  <c r="FC134" i="71"/>
  <c r="EU134" i="71"/>
  <c r="EM134" i="71"/>
  <c r="EE134" i="71"/>
  <c r="FB134" i="71"/>
  <c r="EN134" i="71"/>
  <c r="EB134" i="71"/>
  <c r="FA134" i="71"/>
  <c r="EL134" i="71"/>
  <c r="EW134" i="71"/>
  <c r="EK134" i="71"/>
  <c r="EV134" i="71"/>
  <c r="EJ134" i="71"/>
  <c r="ER134" i="71"/>
  <c r="ED134" i="71"/>
  <c r="ET134" i="71"/>
  <c r="ES134" i="71"/>
  <c r="EO134" i="71"/>
  <c r="EG134" i="71"/>
  <c r="EF134" i="71"/>
  <c r="EC134" i="71"/>
  <c r="EY142" i="71"/>
  <c r="EQ142" i="71"/>
  <c r="EI142" i="71"/>
  <c r="EA142" i="71"/>
  <c r="FC142" i="71"/>
  <c r="EU142" i="71"/>
  <c r="EM142" i="71"/>
  <c r="EE142" i="71"/>
  <c r="EZ142" i="71"/>
  <c r="EO142" i="71"/>
  <c r="ED142" i="71"/>
  <c r="EX142" i="71"/>
  <c r="EN142" i="71"/>
  <c r="EC142" i="71"/>
  <c r="EW142" i="71"/>
  <c r="EL142" i="71"/>
  <c r="EB142" i="71"/>
  <c r="ET142" i="71"/>
  <c r="EJ142" i="71"/>
  <c r="FD142" i="71"/>
  <c r="ES142" i="71"/>
  <c r="EH142" i="71"/>
  <c r="EF142" i="71"/>
  <c r="FB142" i="71"/>
  <c r="FA142" i="71"/>
  <c r="EV142" i="71"/>
  <c r="EK142" i="71"/>
  <c r="EP142" i="71"/>
  <c r="EG142" i="71"/>
  <c r="ER142" i="71"/>
  <c r="EY150" i="71"/>
  <c r="EQ150" i="71"/>
  <c r="EI150" i="71"/>
  <c r="EA150" i="71"/>
  <c r="EX150" i="71"/>
  <c r="EP150" i="71"/>
  <c r="EH150" i="71"/>
  <c r="FC150" i="71"/>
  <c r="EU150" i="71"/>
  <c r="EM150" i="71"/>
  <c r="EE150" i="71"/>
  <c r="EW150" i="71"/>
  <c r="EK150" i="71"/>
  <c r="EV150" i="71"/>
  <c r="EJ150" i="71"/>
  <c r="ET150" i="71"/>
  <c r="EG150" i="71"/>
  <c r="FD150" i="71"/>
  <c r="ER150" i="71"/>
  <c r="ED150" i="71"/>
  <c r="FB150" i="71"/>
  <c r="EO150" i="71"/>
  <c r="EC150" i="71"/>
  <c r="FA150" i="71"/>
  <c r="EZ150" i="71"/>
  <c r="ES150" i="71"/>
  <c r="EN150" i="71"/>
  <c r="EL150" i="71"/>
  <c r="EB150" i="71"/>
  <c r="EF150" i="71"/>
  <c r="FB158" i="71"/>
  <c r="ET158" i="71"/>
  <c r="EL158" i="71"/>
  <c r="ED158" i="71"/>
  <c r="FA158" i="71"/>
  <c r="ES158" i="71"/>
  <c r="EK158" i="71"/>
  <c r="EC158" i="71"/>
  <c r="EZ158" i="71"/>
  <c r="ER158" i="71"/>
  <c r="EJ158" i="71"/>
  <c r="EB158" i="71"/>
  <c r="EW158" i="71"/>
  <c r="EI158" i="71"/>
  <c r="EV158" i="71"/>
  <c r="EH158" i="71"/>
  <c r="FD158" i="71"/>
  <c r="EP158" i="71"/>
  <c r="EE158" i="71"/>
  <c r="EX158" i="71"/>
  <c r="EA158" i="71"/>
  <c r="EU158" i="71"/>
  <c r="EQ158" i="71"/>
  <c r="EN158" i="71"/>
  <c r="EM158" i="71"/>
  <c r="EO158" i="71"/>
  <c r="EG158" i="71"/>
  <c r="EF158" i="71"/>
  <c r="EY158" i="71"/>
  <c r="FC158" i="71"/>
  <c r="FB166" i="71"/>
  <c r="ET166" i="71"/>
  <c r="EL166" i="71"/>
  <c r="ED166" i="71"/>
  <c r="FA166" i="71"/>
  <c r="ES166" i="71"/>
  <c r="EK166" i="71"/>
  <c r="EC166" i="71"/>
  <c r="EZ166" i="71"/>
  <c r="EP166" i="71"/>
  <c r="EF166" i="71"/>
  <c r="EY166" i="71"/>
  <c r="EO166" i="71"/>
  <c r="EE166" i="71"/>
  <c r="EX166" i="71"/>
  <c r="EN166" i="71"/>
  <c r="EB166" i="71"/>
  <c r="EW166" i="71"/>
  <c r="EM166" i="71"/>
  <c r="EA166" i="71"/>
  <c r="FD166" i="71"/>
  <c r="ER166" i="71"/>
  <c r="EH166" i="71"/>
  <c r="EQ166" i="71"/>
  <c r="EJ166" i="71"/>
  <c r="EI166" i="71"/>
  <c r="EG166" i="71"/>
  <c r="FC166" i="71"/>
  <c r="EU166" i="71"/>
  <c r="EV166" i="71"/>
  <c r="FB174" i="71"/>
  <c r="ET174" i="71"/>
  <c r="EL174" i="71"/>
  <c r="ED174" i="71"/>
  <c r="FA174" i="71"/>
  <c r="ES174" i="71"/>
  <c r="EK174" i="71"/>
  <c r="EC174" i="71"/>
  <c r="EY174" i="71"/>
  <c r="EQ174" i="71"/>
  <c r="EI174" i="71"/>
  <c r="EA174" i="71"/>
  <c r="EX174" i="71"/>
  <c r="EM174" i="71"/>
  <c r="EW174" i="71"/>
  <c r="EJ174" i="71"/>
  <c r="EV174" i="71"/>
  <c r="EH174" i="71"/>
  <c r="EU174" i="71"/>
  <c r="EG174" i="71"/>
  <c r="FC174" i="71"/>
  <c r="EO174" i="71"/>
  <c r="EB174" i="71"/>
  <c r="EF174" i="71"/>
  <c r="EE174" i="71"/>
  <c r="EZ174" i="71"/>
  <c r="FD174" i="71"/>
  <c r="ER174" i="71"/>
  <c r="EN174" i="71"/>
  <c r="EP174" i="71"/>
  <c r="EW182" i="71"/>
  <c r="EO182" i="71"/>
  <c r="FC182" i="71"/>
  <c r="EU182" i="71"/>
  <c r="EM182" i="71"/>
  <c r="FB182" i="71"/>
  <c r="ET182" i="71"/>
  <c r="EL182" i="71"/>
  <c r="FA182" i="71"/>
  <c r="ES182" i="71"/>
  <c r="EK182" i="71"/>
  <c r="EY182" i="71"/>
  <c r="EQ182" i="71"/>
  <c r="EP182" i="71"/>
  <c r="ED182" i="71"/>
  <c r="EN182" i="71"/>
  <c r="EC182" i="71"/>
  <c r="FD182" i="71"/>
  <c r="EI182" i="71"/>
  <c r="EA182" i="71"/>
  <c r="EX182" i="71"/>
  <c r="EB182" i="71"/>
  <c r="EV182" i="71"/>
  <c r="ER182" i="71"/>
  <c r="EJ182" i="71"/>
  <c r="EF182" i="71"/>
  <c r="EG182" i="71"/>
  <c r="EE182" i="71"/>
  <c r="EZ182" i="71"/>
  <c r="EH182" i="71"/>
  <c r="EW190" i="71"/>
  <c r="EO190" i="71"/>
  <c r="EG190" i="71"/>
  <c r="FC190" i="71"/>
  <c r="EU190" i="71"/>
  <c r="EM190" i="71"/>
  <c r="EE190" i="71"/>
  <c r="FB190" i="71"/>
  <c r="ET190" i="71"/>
  <c r="EL190" i="71"/>
  <c r="ED190" i="71"/>
  <c r="FA190" i="71"/>
  <c r="ES190" i="71"/>
  <c r="EK190" i="71"/>
  <c r="EC190" i="71"/>
  <c r="EZ190" i="71"/>
  <c r="ER190" i="71"/>
  <c r="EJ190" i="71"/>
  <c r="EB190" i="71"/>
  <c r="EY190" i="71"/>
  <c r="EQ190" i="71"/>
  <c r="EI190" i="71"/>
  <c r="EA190" i="71"/>
  <c r="EV190" i="71"/>
  <c r="EN190" i="71"/>
  <c r="EH190" i="71"/>
  <c r="FD190" i="71"/>
  <c r="EX190" i="71"/>
  <c r="EP190" i="71"/>
  <c r="EF190" i="71"/>
  <c r="EW198" i="71"/>
  <c r="EO198" i="71"/>
  <c r="EG198" i="71"/>
  <c r="FC198" i="71"/>
  <c r="EU198" i="71"/>
  <c r="EM198" i="71"/>
  <c r="EE198" i="71"/>
  <c r="FB198" i="71"/>
  <c r="ET198" i="71"/>
  <c r="EL198" i="71"/>
  <c r="ED198" i="71"/>
  <c r="FA198" i="71"/>
  <c r="ES198" i="71"/>
  <c r="EK198" i="71"/>
  <c r="EC198" i="71"/>
  <c r="EZ198" i="71"/>
  <c r="ER198" i="71"/>
  <c r="EJ198" i="71"/>
  <c r="EB198" i="71"/>
  <c r="EY198" i="71"/>
  <c r="EQ198" i="71"/>
  <c r="EI198" i="71"/>
  <c r="EA198" i="71"/>
  <c r="EF198" i="71"/>
  <c r="FD198" i="71"/>
  <c r="EX198" i="71"/>
  <c r="EP198" i="71"/>
  <c r="EV198" i="71"/>
  <c r="EN198" i="71"/>
  <c r="EH198" i="71"/>
  <c r="EY13" i="71"/>
  <c r="EQ13" i="71"/>
  <c r="EI13" i="71"/>
  <c r="EX13" i="71"/>
  <c r="EP13" i="71"/>
  <c r="EH13" i="71"/>
  <c r="FC13" i="71"/>
  <c r="EU13" i="71"/>
  <c r="EM13" i="71"/>
  <c r="EE13" i="71"/>
  <c r="FB13" i="71"/>
  <c r="ET13" i="71"/>
  <c r="EL13" i="71"/>
  <c r="EW13" i="71"/>
  <c r="EG13" i="71"/>
  <c r="EV13" i="71"/>
  <c r="EF13" i="71"/>
  <c r="EK13" i="71"/>
  <c r="ES13" i="71"/>
  <c r="ED13" i="71"/>
  <c r="FA13" i="71"/>
  <c r="ER13" i="71"/>
  <c r="EC13" i="71"/>
  <c r="EO13" i="71"/>
  <c r="EB13" i="71"/>
  <c r="FD13" i="71"/>
  <c r="EN13" i="71"/>
  <c r="EA13" i="71"/>
  <c r="EZ13" i="71"/>
  <c r="EJ13" i="71"/>
  <c r="EY21" i="71"/>
  <c r="EQ21" i="71"/>
  <c r="EI21" i="71"/>
  <c r="EA21" i="71"/>
  <c r="EX21" i="71"/>
  <c r="EP21" i="71"/>
  <c r="EH21" i="71"/>
  <c r="EW21" i="71"/>
  <c r="EO21" i="71"/>
  <c r="EG21" i="71"/>
  <c r="FC21" i="71"/>
  <c r="EU21" i="71"/>
  <c r="EM21" i="71"/>
  <c r="EE21" i="71"/>
  <c r="FB21" i="71"/>
  <c r="ET21" i="71"/>
  <c r="EL21" i="71"/>
  <c r="ED21" i="71"/>
  <c r="EK21" i="71"/>
  <c r="FD21" i="71"/>
  <c r="EJ21" i="71"/>
  <c r="ER21" i="71"/>
  <c r="FA21" i="71"/>
  <c r="EF21" i="71"/>
  <c r="EZ21" i="71"/>
  <c r="EC21" i="71"/>
  <c r="EV21" i="71"/>
  <c r="EB21" i="71"/>
  <c r="ES21" i="71"/>
  <c r="EN21" i="71"/>
  <c r="EY29" i="71"/>
  <c r="EQ29" i="71"/>
  <c r="EI29" i="71"/>
  <c r="EA29" i="71"/>
  <c r="EX29" i="71"/>
  <c r="EP29" i="71"/>
  <c r="EH29" i="71"/>
  <c r="EW29" i="71"/>
  <c r="EO29" i="71"/>
  <c r="EG29" i="71"/>
  <c r="FC29" i="71"/>
  <c r="EU29" i="71"/>
  <c r="EM29" i="71"/>
  <c r="EE29" i="71"/>
  <c r="FB29" i="71"/>
  <c r="ET29" i="71"/>
  <c r="EL29" i="71"/>
  <c r="ED29" i="71"/>
  <c r="FA29" i="71"/>
  <c r="EF29" i="71"/>
  <c r="EK29" i="71"/>
  <c r="EZ29" i="71"/>
  <c r="EC29" i="71"/>
  <c r="EV29" i="71"/>
  <c r="EB29" i="71"/>
  <c r="ES29" i="71"/>
  <c r="ER29" i="71"/>
  <c r="EN29" i="71"/>
  <c r="FD29" i="71"/>
  <c r="EJ29" i="71"/>
  <c r="EY37" i="71"/>
  <c r="EQ37" i="71"/>
  <c r="EI37" i="71"/>
  <c r="EA37" i="71"/>
  <c r="EX37" i="71"/>
  <c r="EP37" i="71"/>
  <c r="EH37" i="71"/>
  <c r="EW37" i="71"/>
  <c r="EO37" i="71"/>
  <c r="EG37" i="71"/>
  <c r="FC37" i="71"/>
  <c r="EU37" i="71"/>
  <c r="EM37" i="71"/>
  <c r="EE37" i="71"/>
  <c r="FB37" i="71"/>
  <c r="ET37" i="71"/>
  <c r="EL37" i="71"/>
  <c r="ED37" i="71"/>
  <c r="EV37" i="71"/>
  <c r="EB37" i="71"/>
  <c r="ES37" i="71"/>
  <c r="ER37" i="71"/>
  <c r="EF37" i="71"/>
  <c r="EN37" i="71"/>
  <c r="EK37" i="71"/>
  <c r="FA37" i="71"/>
  <c r="FD37" i="71"/>
  <c r="EJ37" i="71"/>
  <c r="EZ37" i="71"/>
  <c r="EC37" i="71"/>
  <c r="EZ45" i="71"/>
  <c r="ER45" i="71"/>
  <c r="EJ45" i="71"/>
  <c r="EB45" i="71"/>
  <c r="EY45" i="71"/>
  <c r="EQ45" i="71"/>
  <c r="EI45" i="71"/>
  <c r="EA45" i="71"/>
  <c r="EX45" i="71"/>
  <c r="EP45" i="71"/>
  <c r="EH45" i="71"/>
  <c r="EW45" i="71"/>
  <c r="EO45" i="71"/>
  <c r="EG45" i="71"/>
  <c r="FD45" i="71"/>
  <c r="EV45" i="71"/>
  <c r="EN45" i="71"/>
  <c r="EF45" i="71"/>
  <c r="FC45" i="71"/>
  <c r="EU45" i="71"/>
  <c r="EM45" i="71"/>
  <c r="EE45" i="71"/>
  <c r="FB45" i="71"/>
  <c r="ET45" i="71"/>
  <c r="EL45" i="71"/>
  <c r="ED45" i="71"/>
  <c r="FA45" i="71"/>
  <c r="ES45" i="71"/>
  <c r="EC45" i="71"/>
  <c r="EK45" i="71"/>
  <c r="FC53" i="71"/>
  <c r="EU53" i="71"/>
  <c r="EM53" i="71"/>
  <c r="EE53" i="71"/>
  <c r="FB53" i="71"/>
  <c r="ET53" i="71"/>
  <c r="EL53" i="71"/>
  <c r="ED53" i="71"/>
  <c r="EY53" i="71"/>
  <c r="EQ53" i="71"/>
  <c r="EI53" i="71"/>
  <c r="EA53" i="71"/>
  <c r="EZ53" i="71"/>
  <c r="EN53" i="71"/>
  <c r="EX53" i="71"/>
  <c r="EK53" i="71"/>
  <c r="EW53" i="71"/>
  <c r="EJ53" i="71"/>
  <c r="EV53" i="71"/>
  <c r="EH53" i="71"/>
  <c r="FD53" i="71"/>
  <c r="EP53" i="71"/>
  <c r="EC53" i="71"/>
  <c r="ES53" i="71"/>
  <c r="ER53" i="71"/>
  <c r="EO53" i="71"/>
  <c r="EG53" i="71"/>
  <c r="EF53" i="71"/>
  <c r="EB53" i="71"/>
  <c r="FA53" i="71"/>
  <c r="FC61" i="71"/>
  <c r="EU61" i="71"/>
  <c r="EM61" i="71"/>
  <c r="EE61" i="71"/>
  <c r="FB61" i="71"/>
  <c r="ET61" i="71"/>
  <c r="EL61" i="71"/>
  <c r="ED61" i="71"/>
  <c r="EY61" i="71"/>
  <c r="EQ61" i="71"/>
  <c r="EI61" i="71"/>
  <c r="EA61" i="71"/>
  <c r="FD61" i="71"/>
  <c r="EP61" i="71"/>
  <c r="EC61" i="71"/>
  <c r="FA61" i="71"/>
  <c r="EO61" i="71"/>
  <c r="EB61" i="71"/>
  <c r="EZ61" i="71"/>
  <c r="EN61" i="71"/>
  <c r="EX61" i="71"/>
  <c r="EK61" i="71"/>
  <c r="ES61" i="71"/>
  <c r="EG61" i="71"/>
  <c r="EV61" i="71"/>
  <c r="ER61" i="71"/>
  <c r="EJ61" i="71"/>
  <c r="EH61" i="71"/>
  <c r="EF61" i="71"/>
  <c r="EW61" i="71"/>
  <c r="FC69" i="71"/>
  <c r="EU69" i="71"/>
  <c r="EM69" i="71"/>
  <c r="EE69" i="71"/>
  <c r="FB69" i="71"/>
  <c r="ET69" i="71"/>
  <c r="EL69" i="71"/>
  <c r="ED69" i="71"/>
  <c r="EY69" i="71"/>
  <c r="EQ69" i="71"/>
  <c r="EI69" i="71"/>
  <c r="EA69" i="71"/>
  <c r="ES69" i="71"/>
  <c r="EG69" i="71"/>
  <c r="ER69" i="71"/>
  <c r="EF69" i="71"/>
  <c r="FD69" i="71"/>
  <c r="EP69" i="71"/>
  <c r="EC69" i="71"/>
  <c r="FA69" i="71"/>
  <c r="EO69" i="71"/>
  <c r="EB69" i="71"/>
  <c r="EW69" i="71"/>
  <c r="EJ69" i="71"/>
  <c r="EV69" i="71"/>
  <c r="EN69" i="71"/>
  <c r="EK69" i="71"/>
  <c r="EH69" i="71"/>
  <c r="EZ69" i="71"/>
  <c r="EX69" i="71"/>
  <c r="FC77" i="71"/>
  <c r="EU77" i="71"/>
  <c r="EM77" i="71"/>
  <c r="EE77" i="71"/>
  <c r="FB77" i="71"/>
  <c r="ET77" i="71"/>
  <c r="EL77" i="71"/>
  <c r="ED77" i="71"/>
  <c r="EY77" i="71"/>
  <c r="EQ77" i="71"/>
  <c r="EI77" i="71"/>
  <c r="EA77" i="71"/>
  <c r="EW77" i="71"/>
  <c r="EJ77" i="71"/>
  <c r="EV77" i="71"/>
  <c r="EH77" i="71"/>
  <c r="ES77" i="71"/>
  <c r="EG77" i="71"/>
  <c r="ER77" i="71"/>
  <c r="EF77" i="71"/>
  <c r="EZ77" i="71"/>
  <c r="EN77" i="71"/>
  <c r="EP77" i="71"/>
  <c r="EO77" i="71"/>
  <c r="EK77" i="71"/>
  <c r="EC77" i="71"/>
  <c r="EB77" i="71"/>
  <c r="FD77" i="71"/>
  <c r="FA77" i="71"/>
  <c r="EX77" i="71"/>
  <c r="EX85" i="71"/>
  <c r="EP85" i="71"/>
  <c r="EH85" i="71"/>
  <c r="EW85" i="71"/>
  <c r="EO85" i="71"/>
  <c r="EG85" i="71"/>
  <c r="FB85" i="71"/>
  <c r="ET85" i="71"/>
  <c r="EL85" i="71"/>
  <c r="ED85" i="71"/>
  <c r="EY85" i="71"/>
  <c r="EK85" i="71"/>
  <c r="EU85" i="71"/>
  <c r="EI85" i="71"/>
  <c r="ES85" i="71"/>
  <c r="EF85" i="71"/>
  <c r="FD85" i="71"/>
  <c r="ER85" i="71"/>
  <c r="FA85" i="71"/>
  <c r="EN85" i="71"/>
  <c r="EB85" i="71"/>
  <c r="EC85" i="71"/>
  <c r="FC85" i="71"/>
  <c r="EA85" i="71"/>
  <c r="EZ85" i="71"/>
  <c r="EV85" i="71"/>
  <c r="EQ85" i="71"/>
  <c r="EM85" i="71"/>
  <c r="EE85" i="71"/>
  <c r="EJ85" i="71"/>
  <c r="EX93" i="71"/>
  <c r="EP93" i="71"/>
  <c r="EH93" i="71"/>
  <c r="EW93" i="71"/>
  <c r="EO93" i="71"/>
  <c r="EG93" i="71"/>
  <c r="FB93" i="71"/>
  <c r="ET93" i="71"/>
  <c r="EL93" i="71"/>
  <c r="ED93" i="71"/>
  <c r="FA93" i="71"/>
  <c r="EN93" i="71"/>
  <c r="EB93" i="71"/>
  <c r="EY93" i="71"/>
  <c r="EK93" i="71"/>
  <c r="EV93" i="71"/>
  <c r="EJ93" i="71"/>
  <c r="EU93" i="71"/>
  <c r="EI93" i="71"/>
  <c r="FD93" i="71"/>
  <c r="ER93" i="71"/>
  <c r="EE93" i="71"/>
  <c r="EA93" i="71"/>
  <c r="FC93" i="71"/>
  <c r="EZ93" i="71"/>
  <c r="ES93" i="71"/>
  <c r="EQ93" i="71"/>
  <c r="EM93" i="71"/>
  <c r="EC93" i="71"/>
  <c r="EF93" i="71"/>
  <c r="EZ101" i="71"/>
  <c r="ER101" i="71"/>
  <c r="EJ101" i="71"/>
  <c r="EB101" i="71"/>
  <c r="EX101" i="71"/>
  <c r="EP101" i="71"/>
  <c r="EH101" i="71"/>
  <c r="EW101" i="71"/>
  <c r="EO101" i="71"/>
  <c r="EG101" i="71"/>
  <c r="FD101" i="71"/>
  <c r="EV101" i="71"/>
  <c r="EN101" i="71"/>
  <c r="EF101" i="71"/>
  <c r="FB101" i="71"/>
  <c r="ET101" i="71"/>
  <c r="EL101" i="71"/>
  <c r="ED101" i="71"/>
  <c r="EQ101" i="71"/>
  <c r="EM101" i="71"/>
  <c r="EK101" i="71"/>
  <c r="FC101" i="71"/>
  <c r="EI101" i="71"/>
  <c r="FA101" i="71"/>
  <c r="EE101" i="71"/>
  <c r="EY101" i="71"/>
  <c r="EC101" i="71"/>
  <c r="EU101" i="71"/>
  <c r="EA101" i="71"/>
  <c r="ES101" i="71"/>
  <c r="EZ109" i="71"/>
  <c r="ER109" i="71"/>
  <c r="EJ109" i="71"/>
  <c r="EB109" i="71"/>
  <c r="EY109" i="71"/>
  <c r="EQ109" i="71"/>
  <c r="EI109" i="71"/>
  <c r="EX109" i="71"/>
  <c r="EP109" i="71"/>
  <c r="EH109" i="71"/>
  <c r="EW109" i="71"/>
  <c r="EO109" i="71"/>
  <c r="EG109" i="71"/>
  <c r="FD109" i="71"/>
  <c r="EV109" i="71"/>
  <c r="EN109" i="71"/>
  <c r="EF109" i="71"/>
  <c r="FC109" i="71"/>
  <c r="EU109" i="71"/>
  <c r="EM109" i="71"/>
  <c r="EE109" i="71"/>
  <c r="FB109" i="71"/>
  <c r="ET109" i="71"/>
  <c r="EL109" i="71"/>
  <c r="ED109" i="71"/>
  <c r="FA109" i="71"/>
  <c r="ES109" i="71"/>
  <c r="EK109" i="71"/>
  <c r="EC109" i="71"/>
  <c r="EA109" i="71"/>
  <c r="FA117" i="71"/>
  <c r="ES117" i="71"/>
  <c r="EK117" i="71"/>
  <c r="EC117" i="71"/>
  <c r="EZ117" i="71"/>
  <c r="ER117" i="71"/>
  <c r="EJ117" i="71"/>
  <c r="EB117" i="71"/>
  <c r="EY117" i="71"/>
  <c r="EQ117" i="71"/>
  <c r="EI117" i="71"/>
  <c r="EX117" i="71"/>
  <c r="EP117" i="71"/>
  <c r="EH117" i="71"/>
  <c r="FC117" i="71"/>
  <c r="EU117" i="71"/>
  <c r="EM117" i="71"/>
  <c r="EE117" i="71"/>
  <c r="EV117" i="71"/>
  <c r="EA117" i="71"/>
  <c r="ET117" i="71"/>
  <c r="EO117" i="71"/>
  <c r="EN117" i="71"/>
  <c r="EL117" i="71"/>
  <c r="FD117" i="71"/>
  <c r="EG117" i="71"/>
  <c r="FB117" i="71"/>
  <c r="EF117" i="71"/>
  <c r="EW117" i="71"/>
  <c r="ED117" i="71"/>
  <c r="EW125" i="71"/>
  <c r="EO125" i="71"/>
  <c r="EG125" i="71"/>
  <c r="FD125" i="71"/>
  <c r="EV125" i="71"/>
  <c r="EN125" i="71"/>
  <c r="EF125" i="71"/>
  <c r="FA125" i="71"/>
  <c r="ES125" i="71"/>
  <c r="EK125" i="71"/>
  <c r="EC125" i="71"/>
  <c r="FB125" i="71"/>
  <c r="EP125" i="71"/>
  <c r="EB125" i="71"/>
  <c r="EZ125" i="71"/>
  <c r="EM125" i="71"/>
  <c r="EA125" i="71"/>
  <c r="EY125" i="71"/>
  <c r="EL125" i="71"/>
  <c r="EX125" i="71"/>
  <c r="EJ125" i="71"/>
  <c r="ER125" i="71"/>
  <c r="EE125" i="71"/>
  <c r="ET125" i="71"/>
  <c r="EQ125" i="71"/>
  <c r="EI125" i="71"/>
  <c r="EH125" i="71"/>
  <c r="ED125" i="71"/>
  <c r="FC125" i="71"/>
  <c r="EU125" i="71"/>
  <c r="EW133" i="71"/>
  <c r="EO133" i="71"/>
  <c r="EG133" i="71"/>
  <c r="FD133" i="71"/>
  <c r="EV133" i="71"/>
  <c r="EN133" i="71"/>
  <c r="EF133" i="71"/>
  <c r="FA133" i="71"/>
  <c r="ES133" i="71"/>
  <c r="EK133" i="71"/>
  <c r="EC133" i="71"/>
  <c r="ER133" i="71"/>
  <c r="EE133" i="71"/>
  <c r="FC133" i="71"/>
  <c r="EQ133" i="71"/>
  <c r="ED133" i="71"/>
  <c r="FB133" i="71"/>
  <c r="EP133" i="71"/>
  <c r="EB133" i="71"/>
  <c r="EZ133" i="71"/>
  <c r="EM133" i="71"/>
  <c r="EA133" i="71"/>
  <c r="EU133" i="71"/>
  <c r="EI133" i="71"/>
  <c r="ET133" i="71"/>
  <c r="EL133" i="71"/>
  <c r="EJ133" i="71"/>
  <c r="EH133" i="71"/>
  <c r="EY133" i="71"/>
  <c r="EX133" i="71"/>
  <c r="FA141" i="71"/>
  <c r="EX141" i="71"/>
  <c r="EP141" i="71"/>
  <c r="EH141" i="71"/>
  <c r="EW141" i="71"/>
  <c r="EO141" i="71"/>
  <c r="EG141" i="71"/>
  <c r="EV141" i="71"/>
  <c r="EN141" i="71"/>
  <c r="EF141" i="71"/>
  <c r="FC141" i="71"/>
  <c r="ET141" i="71"/>
  <c r="EL141" i="71"/>
  <c r="ED141" i="71"/>
  <c r="FB141" i="71"/>
  <c r="ES141" i="71"/>
  <c r="EK141" i="71"/>
  <c r="EC141" i="71"/>
  <c r="EJ141" i="71"/>
  <c r="FD141" i="71"/>
  <c r="EI141" i="71"/>
  <c r="EZ141" i="71"/>
  <c r="EE141" i="71"/>
  <c r="EY141" i="71"/>
  <c r="EB141" i="71"/>
  <c r="EQ141" i="71"/>
  <c r="EU141" i="71"/>
  <c r="ER141" i="71"/>
  <c r="EM141" i="71"/>
  <c r="EA141" i="71"/>
  <c r="EW149" i="71"/>
  <c r="EO149" i="71"/>
  <c r="EG149" i="71"/>
  <c r="FD149" i="71"/>
  <c r="EV149" i="71"/>
  <c r="EN149" i="71"/>
  <c r="EF149" i="71"/>
  <c r="FA149" i="71"/>
  <c r="ES149" i="71"/>
  <c r="EK149" i="71"/>
  <c r="EC149" i="71"/>
  <c r="FB149" i="71"/>
  <c r="EP149" i="71"/>
  <c r="EB149" i="71"/>
  <c r="EZ149" i="71"/>
  <c r="EM149" i="71"/>
  <c r="EA149" i="71"/>
  <c r="EY149" i="71"/>
  <c r="EL149" i="71"/>
  <c r="EU149" i="71"/>
  <c r="EI149" i="71"/>
  <c r="ET149" i="71"/>
  <c r="EH149" i="71"/>
  <c r="EX149" i="71"/>
  <c r="ER149" i="71"/>
  <c r="EQ149" i="71"/>
  <c r="EJ149" i="71"/>
  <c r="FC149" i="71"/>
  <c r="EE149" i="71"/>
  <c r="ED149" i="71"/>
  <c r="EZ157" i="71"/>
  <c r="ER157" i="71"/>
  <c r="EJ157" i="71"/>
  <c r="EB157" i="71"/>
  <c r="EY157" i="71"/>
  <c r="EQ157" i="71"/>
  <c r="EI157" i="71"/>
  <c r="EA157" i="71"/>
  <c r="EX157" i="71"/>
  <c r="EP157" i="71"/>
  <c r="EH157" i="71"/>
  <c r="FB157" i="71"/>
  <c r="EN157" i="71"/>
  <c r="EC157" i="71"/>
  <c r="FA157" i="71"/>
  <c r="EM157" i="71"/>
  <c r="EU157" i="71"/>
  <c r="EG157" i="71"/>
  <c r="EL157" i="71"/>
  <c r="FD157" i="71"/>
  <c r="EK157" i="71"/>
  <c r="FC157" i="71"/>
  <c r="EF157" i="71"/>
  <c r="EV157" i="71"/>
  <c r="ED157" i="71"/>
  <c r="ET157" i="71"/>
  <c r="EW157" i="71"/>
  <c r="ES157" i="71"/>
  <c r="EO157" i="71"/>
  <c r="EE157" i="71"/>
  <c r="EZ165" i="71"/>
  <c r="ER165" i="71"/>
  <c r="EJ165" i="71"/>
  <c r="EB165" i="71"/>
  <c r="EY165" i="71"/>
  <c r="EQ165" i="71"/>
  <c r="EI165" i="71"/>
  <c r="EA165" i="71"/>
  <c r="EX165" i="71"/>
  <c r="EP165" i="71"/>
  <c r="EH165" i="71"/>
  <c r="EW165" i="71"/>
  <c r="EO165" i="71"/>
  <c r="EG165" i="71"/>
  <c r="FB165" i="71"/>
  <c r="ET165" i="71"/>
  <c r="EL165" i="71"/>
  <c r="ED165" i="71"/>
  <c r="EU165" i="71"/>
  <c r="ES165" i="71"/>
  <c r="FD165" i="71"/>
  <c r="EK165" i="71"/>
  <c r="EE165" i="71"/>
  <c r="EC165" i="71"/>
  <c r="FC165" i="71"/>
  <c r="EV165" i="71"/>
  <c r="EN165" i="71"/>
  <c r="FA165" i="71"/>
  <c r="EM165" i="71"/>
  <c r="EF165" i="71"/>
  <c r="EZ173" i="71"/>
  <c r="ER173" i="71"/>
  <c r="EJ173" i="71"/>
  <c r="EB173" i="71"/>
  <c r="EY173" i="71"/>
  <c r="EQ173" i="71"/>
  <c r="EI173" i="71"/>
  <c r="EA173" i="71"/>
  <c r="EW173" i="71"/>
  <c r="EO173" i="71"/>
  <c r="EG173" i="71"/>
  <c r="FC173" i="71"/>
  <c r="EP173" i="71"/>
  <c r="ED173" i="71"/>
  <c r="FB173" i="71"/>
  <c r="EN173" i="71"/>
  <c r="EC173" i="71"/>
  <c r="FA173" i="71"/>
  <c r="EM173" i="71"/>
  <c r="EX173" i="71"/>
  <c r="EL173" i="71"/>
  <c r="ET173" i="71"/>
  <c r="EF173" i="71"/>
  <c r="EE173" i="71"/>
  <c r="EU173" i="71"/>
  <c r="EK173" i="71"/>
  <c r="EH173" i="71"/>
  <c r="FD173" i="71"/>
  <c r="EV173" i="71"/>
  <c r="ES173" i="71"/>
  <c r="EZ181" i="71"/>
  <c r="ER181" i="71"/>
  <c r="EJ181" i="71"/>
  <c r="EB181" i="71"/>
  <c r="EY181" i="71"/>
  <c r="EQ181" i="71"/>
  <c r="EI181" i="71"/>
  <c r="EA181" i="71"/>
  <c r="EW181" i="71"/>
  <c r="EO181" i="71"/>
  <c r="EG181" i="71"/>
  <c r="ET181" i="71"/>
  <c r="EF181" i="71"/>
  <c r="FD181" i="71"/>
  <c r="ES181" i="71"/>
  <c r="EE181" i="71"/>
  <c r="FC181" i="71"/>
  <c r="EP181" i="71"/>
  <c r="ED181" i="71"/>
  <c r="FB181" i="71"/>
  <c r="EN181" i="71"/>
  <c r="EC181" i="71"/>
  <c r="EV181" i="71"/>
  <c r="EK181" i="71"/>
  <c r="EU181" i="71"/>
  <c r="FA181" i="71"/>
  <c r="EM181" i="71"/>
  <c r="EL181" i="71"/>
  <c r="EX181" i="71"/>
  <c r="EH181" i="71"/>
  <c r="FC189" i="71"/>
  <c r="EU189" i="71"/>
  <c r="EM189" i="71"/>
  <c r="EE189" i="71"/>
  <c r="FA189" i="71"/>
  <c r="ES189" i="71"/>
  <c r="EK189" i="71"/>
  <c r="EC189" i="71"/>
  <c r="EZ189" i="71"/>
  <c r="ER189" i="71"/>
  <c r="EJ189" i="71"/>
  <c r="EB189" i="71"/>
  <c r="EY189" i="71"/>
  <c r="EQ189" i="71"/>
  <c r="EI189" i="71"/>
  <c r="EA189" i="71"/>
  <c r="EX189" i="71"/>
  <c r="EP189" i="71"/>
  <c r="EH189" i="71"/>
  <c r="EW189" i="71"/>
  <c r="EO189" i="71"/>
  <c r="EG189" i="71"/>
  <c r="ET189" i="71"/>
  <c r="EL189" i="71"/>
  <c r="EF189" i="71"/>
  <c r="FD189" i="71"/>
  <c r="EN189" i="71"/>
  <c r="FB189" i="71"/>
  <c r="EV189" i="71"/>
  <c r="ED189" i="71"/>
  <c r="FC197" i="71"/>
  <c r="EU197" i="71"/>
  <c r="EM197" i="71"/>
  <c r="EE197" i="71"/>
  <c r="FA197" i="71"/>
  <c r="ES197" i="71"/>
  <c r="EK197" i="71"/>
  <c r="EC197" i="71"/>
  <c r="EZ197" i="71"/>
  <c r="ER197" i="71"/>
  <c r="EJ197" i="71"/>
  <c r="EB197" i="71"/>
  <c r="EY197" i="71"/>
  <c r="EQ197" i="71"/>
  <c r="EI197" i="71"/>
  <c r="EA197" i="71"/>
  <c r="EX197" i="71"/>
  <c r="EP197" i="71"/>
  <c r="EH197" i="71"/>
  <c r="EW197" i="71"/>
  <c r="EO197" i="71"/>
  <c r="EG197" i="71"/>
  <c r="ED197" i="71"/>
  <c r="FB197" i="71"/>
  <c r="EV197" i="71"/>
  <c r="EN197" i="71"/>
  <c r="EL197" i="71"/>
  <c r="EF197" i="71"/>
  <c r="FD197" i="71"/>
  <c r="ET197" i="71"/>
  <c r="FC57" i="71"/>
  <c r="EU57" i="71"/>
  <c r="EM57" i="71"/>
  <c r="EE57" i="71"/>
  <c r="FB57" i="71"/>
  <c r="ET57" i="71"/>
  <c r="EL57" i="71"/>
  <c r="ED57" i="71"/>
  <c r="EY57" i="71"/>
  <c r="EQ57" i="71"/>
  <c r="EI57" i="71"/>
  <c r="EA57" i="71"/>
  <c r="EV57" i="71"/>
  <c r="EH57" i="71"/>
  <c r="ES57" i="71"/>
  <c r="EG57" i="71"/>
  <c r="ER57" i="71"/>
  <c r="EF57" i="71"/>
  <c r="FD57" i="71"/>
  <c r="EP57" i="71"/>
  <c r="EC57" i="71"/>
  <c r="EX57" i="71"/>
  <c r="EK57" i="71"/>
  <c r="EB57" i="71"/>
  <c r="FA57" i="71"/>
  <c r="EZ57" i="71"/>
  <c r="EW57" i="71"/>
  <c r="EO57" i="71"/>
  <c r="EN57" i="71"/>
  <c r="EJ57" i="71"/>
  <c r="EW121" i="71"/>
  <c r="FD121" i="71"/>
  <c r="FA121" i="71"/>
  <c r="ES121" i="71"/>
  <c r="EK121" i="71"/>
  <c r="EU121" i="71"/>
  <c r="EL121" i="71"/>
  <c r="EC121" i="71"/>
  <c r="ET121" i="71"/>
  <c r="EJ121" i="71"/>
  <c r="EB121" i="71"/>
  <c r="FC121" i="71"/>
  <c r="ER121" i="71"/>
  <c r="EI121" i="71"/>
  <c r="EA121" i="71"/>
  <c r="FB121" i="71"/>
  <c r="EQ121" i="71"/>
  <c r="EH121" i="71"/>
  <c r="EX121" i="71"/>
  <c r="EN121" i="71"/>
  <c r="EE121" i="71"/>
  <c r="EG121" i="71"/>
  <c r="EF121" i="71"/>
  <c r="EZ121" i="71"/>
  <c r="ED121" i="71"/>
  <c r="EY121" i="71"/>
  <c r="EV121" i="71"/>
  <c r="EP121" i="71"/>
  <c r="EO121" i="71"/>
  <c r="EM121" i="71"/>
  <c r="EX137" i="71"/>
  <c r="EP137" i="71"/>
  <c r="EH137" i="71"/>
  <c r="EW137" i="71"/>
  <c r="EO137" i="71"/>
  <c r="EG137" i="71"/>
  <c r="FD137" i="71"/>
  <c r="EV137" i="71"/>
  <c r="EN137" i="71"/>
  <c r="EF137" i="71"/>
  <c r="FB137" i="71"/>
  <c r="ET137" i="71"/>
  <c r="EL137" i="71"/>
  <c r="ED137" i="71"/>
  <c r="FA137" i="71"/>
  <c r="ES137" i="71"/>
  <c r="EK137" i="71"/>
  <c r="EC137" i="71"/>
  <c r="EY137" i="71"/>
  <c r="EB137" i="71"/>
  <c r="EU137" i="71"/>
  <c r="EA137" i="71"/>
  <c r="ER137" i="71"/>
  <c r="EQ137" i="71"/>
  <c r="FC137" i="71"/>
  <c r="EI137" i="71"/>
  <c r="EZ137" i="71"/>
  <c r="EM137" i="71"/>
  <c r="EJ137" i="71"/>
  <c r="EE137" i="71"/>
  <c r="EZ177" i="71"/>
  <c r="ER177" i="71"/>
  <c r="EJ177" i="71"/>
  <c r="EB177" i="71"/>
  <c r="EY177" i="71"/>
  <c r="EQ177" i="71"/>
  <c r="EI177" i="71"/>
  <c r="EA177" i="71"/>
  <c r="EW177" i="71"/>
  <c r="EO177" i="71"/>
  <c r="EG177" i="71"/>
  <c r="EX177" i="71"/>
  <c r="EL177" i="71"/>
  <c r="EV177" i="71"/>
  <c r="EK177" i="71"/>
  <c r="EU177" i="71"/>
  <c r="EH177" i="71"/>
  <c r="ET177" i="71"/>
  <c r="EF177" i="71"/>
  <c r="FB177" i="71"/>
  <c r="EN177" i="71"/>
  <c r="EC177" i="71"/>
  <c r="ES177" i="71"/>
  <c r="EP177" i="71"/>
  <c r="ED177" i="71"/>
  <c r="FC177" i="71"/>
  <c r="FA177" i="71"/>
  <c r="FD177" i="71"/>
  <c r="EM177" i="71"/>
  <c r="EE177" i="71"/>
  <c r="FD12" i="71"/>
  <c r="FA12" i="71"/>
  <c r="ES12" i="71"/>
  <c r="EK12" i="71"/>
  <c r="EC12" i="71"/>
  <c r="FC12" i="71"/>
  <c r="EZ12" i="71"/>
  <c r="ER12" i="71"/>
  <c r="EJ12" i="71"/>
  <c r="EB12" i="71"/>
  <c r="EU12" i="71"/>
  <c r="EY12" i="71"/>
  <c r="EQ12" i="71"/>
  <c r="EI12" i="71"/>
  <c r="EA12" i="71"/>
  <c r="EM12" i="71"/>
  <c r="EX12" i="71"/>
  <c r="EP12" i="71"/>
  <c r="EH12" i="71"/>
  <c r="EW12" i="71"/>
  <c r="EO12" i="71"/>
  <c r="EG12" i="71"/>
  <c r="EV12" i="71"/>
  <c r="EN12" i="71"/>
  <c r="EF12" i="71"/>
  <c r="EE12" i="71"/>
  <c r="FB12" i="71"/>
  <c r="ET12" i="71"/>
  <c r="EL12" i="71"/>
  <c r="ED12" i="71"/>
  <c r="EW20" i="71"/>
  <c r="EO20" i="71"/>
  <c r="EG20" i="71"/>
  <c r="FD20" i="71"/>
  <c r="EV20" i="71"/>
  <c r="EN20" i="71"/>
  <c r="EF20" i="71"/>
  <c r="FC20" i="71"/>
  <c r="EU20" i="71"/>
  <c r="EM20" i="71"/>
  <c r="EE20" i="71"/>
  <c r="FA20" i="71"/>
  <c r="ES20" i="71"/>
  <c r="EK20" i="71"/>
  <c r="EC20" i="71"/>
  <c r="EZ20" i="71"/>
  <c r="ER20" i="71"/>
  <c r="EJ20" i="71"/>
  <c r="EB20" i="71"/>
  <c r="ET20" i="71"/>
  <c r="EQ20" i="71"/>
  <c r="ED20" i="71"/>
  <c r="EP20" i="71"/>
  <c r="EY20" i="71"/>
  <c r="EL20" i="71"/>
  <c r="EI20" i="71"/>
  <c r="FB20" i="71"/>
  <c r="EH20" i="71"/>
  <c r="EX20" i="71"/>
  <c r="EA20" i="71"/>
  <c r="EW28" i="71"/>
  <c r="EO28" i="71"/>
  <c r="EG28" i="71"/>
  <c r="FD28" i="71"/>
  <c r="EV28" i="71"/>
  <c r="EN28" i="71"/>
  <c r="EF28" i="71"/>
  <c r="FC28" i="71"/>
  <c r="EU28" i="71"/>
  <c r="EM28" i="71"/>
  <c r="EE28" i="71"/>
  <c r="FA28" i="71"/>
  <c r="ES28" i="71"/>
  <c r="EK28" i="71"/>
  <c r="EC28" i="71"/>
  <c r="EZ28" i="71"/>
  <c r="ER28" i="71"/>
  <c r="EJ28" i="71"/>
  <c r="EB28" i="71"/>
  <c r="EP28" i="71"/>
  <c r="EL28" i="71"/>
  <c r="EI28" i="71"/>
  <c r="ET28" i="71"/>
  <c r="FB28" i="71"/>
  <c r="EH28" i="71"/>
  <c r="EY28" i="71"/>
  <c r="ED28" i="71"/>
  <c r="EX28" i="71"/>
  <c r="EA28" i="71"/>
  <c r="EQ28" i="71"/>
  <c r="EW36" i="71"/>
  <c r="EO36" i="71"/>
  <c r="EG36" i="71"/>
  <c r="FD36" i="71"/>
  <c r="EV36" i="71"/>
  <c r="EN36" i="71"/>
  <c r="EF36" i="71"/>
  <c r="FC36" i="71"/>
  <c r="EU36" i="71"/>
  <c r="EM36" i="71"/>
  <c r="EE36" i="71"/>
  <c r="FA36" i="71"/>
  <c r="ES36" i="71"/>
  <c r="EK36" i="71"/>
  <c r="EC36" i="71"/>
  <c r="EZ36" i="71"/>
  <c r="ER36" i="71"/>
  <c r="EJ36" i="71"/>
  <c r="EB36" i="71"/>
  <c r="EI36" i="71"/>
  <c r="FB36" i="71"/>
  <c r="EH36" i="71"/>
  <c r="EP36" i="71"/>
  <c r="EY36" i="71"/>
  <c r="ED36" i="71"/>
  <c r="EX36" i="71"/>
  <c r="EA36" i="71"/>
  <c r="ET36" i="71"/>
  <c r="EQ36" i="71"/>
  <c r="EL36" i="71"/>
  <c r="EX44" i="71"/>
  <c r="EP44" i="71"/>
  <c r="EH44" i="71"/>
  <c r="EW44" i="71"/>
  <c r="EO44" i="71"/>
  <c r="EG44" i="71"/>
  <c r="FD44" i="71"/>
  <c r="EV44" i="71"/>
  <c r="EN44" i="71"/>
  <c r="EF44" i="71"/>
  <c r="FC44" i="71"/>
  <c r="EU44" i="71"/>
  <c r="EM44" i="71"/>
  <c r="EE44" i="71"/>
  <c r="FB44" i="71"/>
  <c r="ET44" i="71"/>
  <c r="EL44" i="71"/>
  <c r="ED44" i="71"/>
  <c r="FA44" i="71"/>
  <c r="ES44" i="71"/>
  <c r="EK44" i="71"/>
  <c r="EC44" i="71"/>
  <c r="EZ44" i="71"/>
  <c r="ER44" i="71"/>
  <c r="EJ44" i="71"/>
  <c r="EB44" i="71"/>
  <c r="EQ44" i="71"/>
  <c r="EI44" i="71"/>
  <c r="EA44" i="71"/>
  <c r="EY44" i="71"/>
  <c r="FA52" i="71"/>
  <c r="ES52" i="71"/>
  <c r="EK52" i="71"/>
  <c r="EZ52" i="71"/>
  <c r="ER52" i="71"/>
  <c r="EW52" i="71"/>
  <c r="EO52" i="71"/>
  <c r="FD52" i="71"/>
  <c r="EQ52" i="71"/>
  <c r="EG52" i="71"/>
  <c r="FC52" i="71"/>
  <c r="EP52" i="71"/>
  <c r="EF52" i="71"/>
  <c r="FB52" i="71"/>
  <c r="EY52" i="71"/>
  <c r="EM52" i="71"/>
  <c r="ED52" i="71"/>
  <c r="EU52" i="71"/>
  <c r="EI52" i="71"/>
  <c r="EA52" i="71"/>
  <c r="ET52" i="71"/>
  <c r="EN52" i="71"/>
  <c r="EL52" i="71"/>
  <c r="EJ52" i="71"/>
  <c r="EH52" i="71"/>
  <c r="EE52" i="71"/>
  <c r="EX52" i="71"/>
  <c r="EC52" i="71"/>
  <c r="EB52" i="71"/>
  <c r="EV52" i="71"/>
  <c r="FA60" i="71"/>
  <c r="ES60" i="71"/>
  <c r="EK60" i="71"/>
  <c r="EC60" i="71"/>
  <c r="EZ60" i="71"/>
  <c r="ER60" i="71"/>
  <c r="EJ60" i="71"/>
  <c r="EB60" i="71"/>
  <c r="EW60" i="71"/>
  <c r="EO60" i="71"/>
  <c r="EG60" i="71"/>
  <c r="EU60" i="71"/>
  <c r="EH60" i="71"/>
  <c r="ET60" i="71"/>
  <c r="EF60" i="71"/>
  <c r="FD60" i="71"/>
  <c r="EQ60" i="71"/>
  <c r="EE60" i="71"/>
  <c r="FC60" i="71"/>
  <c r="EP60" i="71"/>
  <c r="ED60" i="71"/>
  <c r="EX60" i="71"/>
  <c r="EL60" i="71"/>
  <c r="EN60" i="71"/>
  <c r="EM60" i="71"/>
  <c r="EI60" i="71"/>
  <c r="EA60" i="71"/>
  <c r="FB60" i="71"/>
  <c r="EY60" i="71"/>
  <c r="EV60" i="71"/>
  <c r="FA68" i="71"/>
  <c r="ES68" i="71"/>
  <c r="EK68" i="71"/>
  <c r="EC68" i="71"/>
  <c r="EZ68" i="71"/>
  <c r="ER68" i="71"/>
  <c r="EJ68" i="71"/>
  <c r="EB68" i="71"/>
  <c r="EW68" i="71"/>
  <c r="EO68" i="71"/>
  <c r="EG68" i="71"/>
  <c r="EX68" i="71"/>
  <c r="EL68" i="71"/>
  <c r="EV68" i="71"/>
  <c r="EI68" i="71"/>
  <c r="EU68" i="71"/>
  <c r="EH68" i="71"/>
  <c r="ET68" i="71"/>
  <c r="EF68" i="71"/>
  <c r="FB68" i="71"/>
  <c r="EN68" i="71"/>
  <c r="EA68" i="71"/>
  <c r="EP68" i="71"/>
  <c r="EM68" i="71"/>
  <c r="EE68" i="71"/>
  <c r="ED68" i="71"/>
  <c r="FD68" i="71"/>
  <c r="FC68" i="71"/>
  <c r="EY68" i="71"/>
  <c r="EQ68" i="71"/>
  <c r="FA76" i="71"/>
  <c r="ES76" i="71"/>
  <c r="EK76" i="71"/>
  <c r="EC76" i="71"/>
  <c r="EZ76" i="71"/>
  <c r="ER76" i="71"/>
  <c r="EJ76" i="71"/>
  <c r="EB76" i="71"/>
  <c r="EW76" i="71"/>
  <c r="EO76" i="71"/>
  <c r="EG76" i="71"/>
  <c r="FB76" i="71"/>
  <c r="EN76" i="71"/>
  <c r="EA76" i="71"/>
  <c r="EY76" i="71"/>
  <c r="EM76" i="71"/>
  <c r="EX76" i="71"/>
  <c r="EL76" i="71"/>
  <c r="EV76" i="71"/>
  <c r="EI76" i="71"/>
  <c r="FD76" i="71"/>
  <c r="EQ76" i="71"/>
  <c r="EE76" i="71"/>
  <c r="EP76" i="71"/>
  <c r="EH76" i="71"/>
  <c r="EF76" i="71"/>
  <c r="ED76" i="71"/>
  <c r="FC76" i="71"/>
  <c r="EU76" i="71"/>
  <c r="ET76" i="71"/>
  <c r="FD84" i="71"/>
  <c r="EV84" i="71"/>
  <c r="EN84" i="71"/>
  <c r="EF84" i="71"/>
  <c r="FC84" i="71"/>
  <c r="EU84" i="71"/>
  <c r="EZ84" i="71"/>
  <c r="ER84" i="71"/>
  <c r="EJ84" i="71"/>
  <c r="EB84" i="71"/>
  <c r="FB84" i="71"/>
  <c r="EP84" i="71"/>
  <c r="EE84" i="71"/>
  <c r="EY84" i="71"/>
  <c r="EM84" i="71"/>
  <c r="EC84" i="71"/>
  <c r="EX84" i="71"/>
  <c r="EL84" i="71"/>
  <c r="EA84" i="71"/>
  <c r="ES84" i="71"/>
  <c r="EH84" i="71"/>
  <c r="EI84" i="71"/>
  <c r="EG84" i="71"/>
  <c r="FA84" i="71"/>
  <c r="ED84" i="71"/>
  <c r="EW84" i="71"/>
  <c r="ET84" i="71"/>
  <c r="EQ84" i="71"/>
  <c r="EK84" i="71"/>
  <c r="EO84" i="71"/>
  <c r="FD92" i="71"/>
  <c r="EV92" i="71"/>
  <c r="EN92" i="71"/>
  <c r="EF92" i="71"/>
  <c r="FC92" i="71"/>
  <c r="EU92" i="71"/>
  <c r="EM92" i="71"/>
  <c r="EE92" i="71"/>
  <c r="EZ92" i="71"/>
  <c r="ER92" i="71"/>
  <c r="EJ92" i="71"/>
  <c r="EB92" i="71"/>
  <c r="ES92" i="71"/>
  <c r="EG92" i="71"/>
  <c r="FB92" i="71"/>
  <c r="EP92" i="71"/>
  <c r="EC92" i="71"/>
  <c r="FA92" i="71"/>
  <c r="EO92" i="71"/>
  <c r="EA92" i="71"/>
  <c r="EY92" i="71"/>
  <c r="EL92" i="71"/>
  <c r="EW92" i="71"/>
  <c r="EI92" i="71"/>
  <c r="EX92" i="71"/>
  <c r="ET92" i="71"/>
  <c r="EQ92" i="71"/>
  <c r="EK92" i="71"/>
  <c r="EH92" i="71"/>
  <c r="ED92" i="71"/>
  <c r="EX100" i="71"/>
  <c r="EP100" i="71"/>
  <c r="EH100" i="71"/>
  <c r="FD100" i="71"/>
  <c r="EV100" i="71"/>
  <c r="EN100" i="71"/>
  <c r="EF100" i="71"/>
  <c r="FC100" i="71"/>
  <c r="EU100" i="71"/>
  <c r="EM100" i="71"/>
  <c r="EE100" i="71"/>
  <c r="FB100" i="71"/>
  <c r="ET100" i="71"/>
  <c r="EL100" i="71"/>
  <c r="ED100" i="71"/>
  <c r="EZ100" i="71"/>
  <c r="ER100" i="71"/>
  <c r="EJ100" i="71"/>
  <c r="EB100" i="71"/>
  <c r="EY100" i="71"/>
  <c r="EC100" i="71"/>
  <c r="EW100" i="71"/>
  <c r="EA100" i="71"/>
  <c r="ES100" i="71"/>
  <c r="EQ100" i="71"/>
  <c r="EO100" i="71"/>
  <c r="EK100" i="71"/>
  <c r="EI100" i="71"/>
  <c r="EG100" i="71"/>
  <c r="FA100" i="71"/>
  <c r="EX108" i="71"/>
  <c r="EP108" i="71"/>
  <c r="EH108" i="71"/>
  <c r="FD108" i="71"/>
  <c r="EV108" i="71"/>
  <c r="EN108" i="71"/>
  <c r="EF108" i="71"/>
  <c r="FC108" i="71"/>
  <c r="EU108" i="71"/>
  <c r="EM108" i="71"/>
  <c r="EE108" i="71"/>
  <c r="FB108" i="71"/>
  <c r="ET108" i="71"/>
  <c r="EL108" i="71"/>
  <c r="ED108" i="71"/>
  <c r="FA108" i="71"/>
  <c r="ES108" i="71"/>
  <c r="EZ108" i="71"/>
  <c r="ER108" i="71"/>
  <c r="EJ108" i="71"/>
  <c r="EB108" i="71"/>
  <c r="EW108" i="71"/>
  <c r="EQ108" i="71"/>
  <c r="EO108" i="71"/>
  <c r="EK108" i="71"/>
  <c r="EI108" i="71"/>
  <c r="EG108" i="71"/>
  <c r="EC108" i="71"/>
  <c r="EY108" i="71"/>
  <c r="EA108" i="71"/>
  <c r="EY116" i="71"/>
  <c r="EQ116" i="71"/>
  <c r="EI116" i="71"/>
  <c r="EA116" i="71"/>
  <c r="EX116" i="71"/>
  <c r="EP116" i="71"/>
  <c r="EH116" i="71"/>
  <c r="FD116" i="71"/>
  <c r="EV116" i="71"/>
  <c r="EN116" i="71"/>
  <c r="EF116" i="71"/>
  <c r="FA116" i="71"/>
  <c r="ES116" i="71"/>
  <c r="EK116" i="71"/>
  <c r="EC116" i="71"/>
  <c r="EO116" i="71"/>
  <c r="FC116" i="71"/>
  <c r="EM116" i="71"/>
  <c r="FB116" i="71"/>
  <c r="EL116" i="71"/>
  <c r="EZ116" i="71"/>
  <c r="EJ116" i="71"/>
  <c r="EW116" i="71"/>
  <c r="EG116" i="71"/>
  <c r="EU116" i="71"/>
  <c r="EE116" i="71"/>
  <c r="ET116" i="71"/>
  <c r="ED116" i="71"/>
  <c r="ER116" i="71"/>
  <c r="EB116" i="71"/>
  <c r="FC124" i="71"/>
  <c r="EU124" i="71"/>
  <c r="EM124" i="71"/>
  <c r="EE124" i="71"/>
  <c r="FB124" i="71"/>
  <c r="ET124" i="71"/>
  <c r="EL124" i="71"/>
  <c r="ED124" i="71"/>
  <c r="EY124" i="71"/>
  <c r="EQ124" i="71"/>
  <c r="EI124" i="71"/>
  <c r="EA124" i="71"/>
  <c r="ES124" i="71"/>
  <c r="EG124" i="71"/>
  <c r="ER124" i="71"/>
  <c r="EF124" i="71"/>
  <c r="FD124" i="71"/>
  <c r="EP124" i="71"/>
  <c r="EC124" i="71"/>
  <c r="FA124" i="71"/>
  <c r="EO124" i="71"/>
  <c r="EB124" i="71"/>
  <c r="EW124" i="71"/>
  <c r="EJ124" i="71"/>
  <c r="EN124" i="71"/>
  <c r="EK124" i="71"/>
  <c r="EH124" i="71"/>
  <c r="EZ124" i="71"/>
  <c r="EX124" i="71"/>
  <c r="EV124" i="71"/>
  <c r="FC132" i="71"/>
  <c r="EU132" i="71"/>
  <c r="EM132" i="71"/>
  <c r="EE132" i="71"/>
  <c r="FB132" i="71"/>
  <c r="ET132" i="71"/>
  <c r="EL132" i="71"/>
  <c r="ED132" i="71"/>
  <c r="EY132" i="71"/>
  <c r="EQ132" i="71"/>
  <c r="EI132" i="71"/>
  <c r="EA132" i="71"/>
  <c r="EW132" i="71"/>
  <c r="EJ132" i="71"/>
  <c r="EV132" i="71"/>
  <c r="EH132" i="71"/>
  <c r="ES132" i="71"/>
  <c r="EG132" i="71"/>
  <c r="ER132" i="71"/>
  <c r="EF132" i="71"/>
  <c r="EZ132" i="71"/>
  <c r="EN132" i="71"/>
  <c r="EO132" i="71"/>
  <c r="EK132" i="71"/>
  <c r="EC132" i="71"/>
  <c r="EB132" i="71"/>
  <c r="FD132" i="71"/>
  <c r="FA132" i="71"/>
  <c r="EX132" i="71"/>
  <c r="EP132" i="71"/>
  <c r="FD140" i="71"/>
  <c r="EV140" i="71"/>
  <c r="EN140" i="71"/>
  <c r="EF140" i="71"/>
  <c r="FC140" i="71"/>
  <c r="EU140" i="71"/>
  <c r="EM140" i="71"/>
  <c r="EE140" i="71"/>
  <c r="FB140" i="71"/>
  <c r="ET140" i="71"/>
  <c r="EL140" i="71"/>
  <c r="ED140" i="71"/>
  <c r="EZ140" i="71"/>
  <c r="ER140" i="71"/>
  <c r="EJ140" i="71"/>
  <c r="EB140" i="71"/>
  <c r="EY140" i="71"/>
  <c r="EQ140" i="71"/>
  <c r="EI140" i="71"/>
  <c r="EA140" i="71"/>
  <c r="ES140" i="71"/>
  <c r="EP140" i="71"/>
  <c r="EO140" i="71"/>
  <c r="EK140" i="71"/>
  <c r="EX140" i="71"/>
  <c r="EC140" i="71"/>
  <c r="EH140" i="71"/>
  <c r="EG140" i="71"/>
  <c r="FA140" i="71"/>
  <c r="EW140" i="71"/>
  <c r="FC148" i="71"/>
  <c r="EU148" i="71"/>
  <c r="EM148" i="71"/>
  <c r="EE148" i="71"/>
  <c r="FB148" i="71"/>
  <c r="ET148" i="71"/>
  <c r="EL148" i="71"/>
  <c r="ED148" i="71"/>
  <c r="EY148" i="71"/>
  <c r="EQ148" i="71"/>
  <c r="EI148" i="71"/>
  <c r="EA148" i="71"/>
  <c r="ES148" i="71"/>
  <c r="EG148" i="71"/>
  <c r="ER148" i="71"/>
  <c r="EF148" i="71"/>
  <c r="FD148" i="71"/>
  <c r="EP148" i="71"/>
  <c r="EC148" i="71"/>
  <c r="EZ148" i="71"/>
  <c r="EN148" i="71"/>
  <c r="EX148" i="71"/>
  <c r="EK148" i="71"/>
  <c r="EV148" i="71"/>
  <c r="EO148" i="71"/>
  <c r="EJ148" i="71"/>
  <c r="EH148" i="71"/>
  <c r="FA148" i="71"/>
  <c r="EB148" i="71"/>
  <c r="EW148" i="71"/>
  <c r="EW156" i="71"/>
  <c r="FD156" i="71"/>
  <c r="EU156" i="71"/>
  <c r="EM156" i="71"/>
  <c r="EE156" i="71"/>
  <c r="FC156" i="71"/>
  <c r="ET156" i="71"/>
  <c r="EL156" i="71"/>
  <c r="ED156" i="71"/>
  <c r="EZ156" i="71"/>
  <c r="EQ156" i="71"/>
  <c r="EI156" i="71"/>
  <c r="EA156" i="71"/>
  <c r="EX156" i="71"/>
  <c r="EJ156" i="71"/>
  <c r="EV156" i="71"/>
  <c r="EH156" i="71"/>
  <c r="ES156" i="71"/>
  <c r="EG156" i="71"/>
  <c r="EP156" i="71"/>
  <c r="EC156" i="71"/>
  <c r="FB156" i="71"/>
  <c r="EO156" i="71"/>
  <c r="EB156" i="71"/>
  <c r="EY156" i="71"/>
  <c r="ER156" i="71"/>
  <c r="EN156" i="71"/>
  <c r="EK156" i="71"/>
  <c r="EF156" i="71"/>
  <c r="FA156" i="71"/>
  <c r="EX164" i="71"/>
  <c r="EP164" i="71"/>
  <c r="EH164" i="71"/>
  <c r="EW164" i="71"/>
  <c r="EO164" i="71"/>
  <c r="EG164" i="71"/>
  <c r="FD164" i="71"/>
  <c r="EV164" i="71"/>
  <c r="EN164" i="71"/>
  <c r="EF164" i="71"/>
  <c r="FC164" i="71"/>
  <c r="EU164" i="71"/>
  <c r="EM164" i="71"/>
  <c r="EE164" i="71"/>
  <c r="EZ164" i="71"/>
  <c r="ER164" i="71"/>
  <c r="EJ164" i="71"/>
  <c r="EB164" i="71"/>
  <c r="FB164" i="71"/>
  <c r="EI164" i="71"/>
  <c r="FA164" i="71"/>
  <c r="ED164" i="71"/>
  <c r="ES164" i="71"/>
  <c r="EA164" i="71"/>
  <c r="EY164" i="71"/>
  <c r="EQ164" i="71"/>
  <c r="EL164" i="71"/>
  <c r="ET164" i="71"/>
  <c r="EK164" i="71"/>
  <c r="EC164" i="71"/>
  <c r="EX172" i="71"/>
  <c r="EP172" i="71"/>
  <c r="EH172" i="71"/>
  <c r="EW172" i="71"/>
  <c r="EO172" i="71"/>
  <c r="EG172" i="71"/>
  <c r="FC172" i="71"/>
  <c r="EU172" i="71"/>
  <c r="EM172" i="71"/>
  <c r="EE172" i="71"/>
  <c r="ET172" i="71"/>
  <c r="EI172" i="71"/>
  <c r="ES172" i="71"/>
  <c r="EF172" i="71"/>
  <c r="FD172" i="71"/>
  <c r="ER172" i="71"/>
  <c r="ED172" i="71"/>
  <c r="FB172" i="71"/>
  <c r="EQ172" i="71"/>
  <c r="EC172" i="71"/>
  <c r="EY172" i="71"/>
  <c r="EK172" i="71"/>
  <c r="EA172" i="71"/>
  <c r="FA172" i="71"/>
  <c r="EN172" i="71"/>
  <c r="EZ172" i="71"/>
  <c r="EL172" i="71"/>
  <c r="EJ172" i="71"/>
  <c r="EV172" i="71"/>
  <c r="EB172" i="71"/>
  <c r="EX180" i="71"/>
  <c r="EP180" i="71"/>
  <c r="EH180" i="71"/>
  <c r="EW180" i="71"/>
  <c r="EO180" i="71"/>
  <c r="EG180" i="71"/>
  <c r="FC180" i="71"/>
  <c r="EU180" i="71"/>
  <c r="EM180" i="71"/>
  <c r="EE180" i="71"/>
  <c r="EY180" i="71"/>
  <c r="EK180" i="71"/>
  <c r="EV180" i="71"/>
  <c r="EJ180" i="71"/>
  <c r="ET180" i="71"/>
  <c r="EI180" i="71"/>
  <c r="ES180" i="71"/>
  <c r="EF180" i="71"/>
  <c r="FA180" i="71"/>
  <c r="EN180" i="71"/>
  <c r="EB180" i="71"/>
  <c r="FD180" i="71"/>
  <c r="EA180" i="71"/>
  <c r="FB180" i="71"/>
  <c r="EQ180" i="71"/>
  <c r="ER180" i="71"/>
  <c r="EL180" i="71"/>
  <c r="ED180" i="71"/>
  <c r="EC180" i="71"/>
  <c r="EZ180" i="71"/>
  <c r="FA188" i="71"/>
  <c r="ES188" i="71"/>
  <c r="EK188" i="71"/>
  <c r="EC188" i="71"/>
  <c r="EY188" i="71"/>
  <c r="EQ188" i="71"/>
  <c r="EI188" i="71"/>
  <c r="EA188" i="71"/>
  <c r="EX188" i="71"/>
  <c r="EP188" i="71"/>
  <c r="EH188" i="71"/>
  <c r="EW188" i="71"/>
  <c r="EO188" i="71"/>
  <c r="EG188" i="71"/>
  <c r="FD188" i="71"/>
  <c r="EV188" i="71"/>
  <c r="EN188" i="71"/>
  <c r="EF188" i="71"/>
  <c r="FC188" i="71"/>
  <c r="EU188" i="71"/>
  <c r="EM188" i="71"/>
  <c r="EE188" i="71"/>
  <c r="ER188" i="71"/>
  <c r="EJ188" i="71"/>
  <c r="ED188" i="71"/>
  <c r="FB188" i="71"/>
  <c r="EZ188" i="71"/>
  <c r="ET188" i="71"/>
  <c r="EL188" i="71"/>
  <c r="EB188" i="71"/>
  <c r="FA196" i="71"/>
  <c r="ES196" i="71"/>
  <c r="EK196" i="71"/>
  <c r="EC196" i="71"/>
  <c r="EY196" i="71"/>
  <c r="EQ196" i="71"/>
  <c r="EI196" i="71"/>
  <c r="EA196" i="71"/>
  <c r="EX196" i="71"/>
  <c r="EP196" i="71"/>
  <c r="EH196" i="71"/>
  <c r="EW196" i="71"/>
  <c r="EO196" i="71"/>
  <c r="EG196" i="71"/>
  <c r="FD196" i="71"/>
  <c r="EV196" i="71"/>
  <c r="EN196" i="71"/>
  <c r="EF196" i="71"/>
  <c r="FC196" i="71"/>
  <c r="EU196" i="71"/>
  <c r="EM196" i="71"/>
  <c r="EE196" i="71"/>
  <c r="EB196" i="71"/>
  <c r="EZ196" i="71"/>
  <c r="ET196" i="71"/>
  <c r="EL196" i="71"/>
  <c r="FB196" i="71"/>
  <c r="ER196" i="71"/>
  <c r="EJ196" i="71"/>
  <c r="ED196" i="71"/>
  <c r="FA304" i="71"/>
  <c r="ES304" i="71"/>
  <c r="EK304" i="71"/>
  <c r="EC304" i="71"/>
  <c r="EY304" i="71"/>
  <c r="EQ304" i="71"/>
  <c r="EI304" i="71"/>
  <c r="EA304" i="71"/>
  <c r="EX304" i="71"/>
  <c r="EP304" i="71"/>
  <c r="EH304" i="71"/>
  <c r="EW304" i="71"/>
  <c r="EO304" i="71"/>
  <c r="EG304" i="71"/>
  <c r="FD304" i="71"/>
  <c r="EV304" i="71"/>
  <c r="EN304" i="71"/>
  <c r="EF304" i="71"/>
  <c r="FC304" i="71"/>
  <c r="EU304" i="71"/>
  <c r="EM304" i="71"/>
  <c r="EE304" i="71"/>
  <c r="ER304" i="71"/>
  <c r="EL304" i="71"/>
  <c r="EJ304" i="71"/>
  <c r="ED304" i="71"/>
  <c r="FB304" i="71"/>
  <c r="EZ304" i="71"/>
  <c r="ET304" i="71"/>
  <c r="EB304" i="71"/>
  <c r="FC73" i="71"/>
  <c r="EU73" i="71"/>
  <c r="EM73" i="71"/>
  <c r="EE73" i="71"/>
  <c r="FB73" i="71"/>
  <c r="ET73" i="71"/>
  <c r="EL73" i="71"/>
  <c r="ED73" i="71"/>
  <c r="EY73" i="71"/>
  <c r="EQ73" i="71"/>
  <c r="EI73" i="71"/>
  <c r="EA73" i="71"/>
  <c r="FA73" i="71"/>
  <c r="EO73" i="71"/>
  <c r="EB73" i="71"/>
  <c r="EZ73" i="71"/>
  <c r="EN73" i="71"/>
  <c r="EX73" i="71"/>
  <c r="EK73" i="71"/>
  <c r="EW73" i="71"/>
  <c r="EJ73" i="71"/>
  <c r="ER73" i="71"/>
  <c r="EF73" i="71"/>
  <c r="EC73" i="71"/>
  <c r="FD73" i="71"/>
  <c r="EV73" i="71"/>
  <c r="ES73" i="71"/>
  <c r="EP73" i="71"/>
  <c r="EH73" i="71"/>
  <c r="EG73" i="71"/>
  <c r="EX97" i="71"/>
  <c r="EP97" i="71"/>
  <c r="EH97" i="71"/>
  <c r="EW97" i="71"/>
  <c r="EO97" i="71"/>
  <c r="EG97" i="71"/>
  <c r="FB97" i="71"/>
  <c r="ET97" i="71"/>
  <c r="EL97" i="71"/>
  <c r="ED97" i="71"/>
  <c r="EV97" i="71"/>
  <c r="EJ97" i="71"/>
  <c r="EU97" i="71"/>
  <c r="EI97" i="71"/>
  <c r="ES97" i="71"/>
  <c r="EF97" i="71"/>
  <c r="FD97" i="71"/>
  <c r="ER97" i="71"/>
  <c r="EE97" i="71"/>
  <c r="FC97" i="71"/>
  <c r="EQ97" i="71"/>
  <c r="EC97" i="71"/>
  <c r="FA97" i="71"/>
  <c r="EN97" i="71"/>
  <c r="EB97" i="71"/>
  <c r="EZ97" i="71"/>
  <c r="EM97" i="71"/>
  <c r="EA97" i="71"/>
  <c r="EY97" i="71"/>
  <c r="EK97" i="71"/>
  <c r="EZ169" i="71"/>
  <c r="ER169" i="71"/>
  <c r="EJ169" i="71"/>
  <c r="EB169" i="71"/>
  <c r="EY169" i="71"/>
  <c r="EQ169" i="71"/>
  <c r="EI169" i="71"/>
  <c r="EA169" i="71"/>
  <c r="EW169" i="71"/>
  <c r="EO169" i="71"/>
  <c r="EG169" i="71"/>
  <c r="EU169" i="71"/>
  <c r="EH169" i="71"/>
  <c r="ET169" i="71"/>
  <c r="EF169" i="71"/>
  <c r="FD169" i="71"/>
  <c r="ES169" i="71"/>
  <c r="EE169" i="71"/>
  <c r="FC169" i="71"/>
  <c r="EP169" i="71"/>
  <c r="ED169" i="71"/>
  <c r="EX169" i="71"/>
  <c r="EL169" i="71"/>
  <c r="EV169" i="71"/>
  <c r="EN169" i="71"/>
  <c r="EC169" i="71"/>
  <c r="FA169" i="71"/>
  <c r="EM169" i="71"/>
  <c r="EK169" i="71"/>
  <c r="FB169" i="71"/>
  <c r="FC5" i="71"/>
  <c r="EU5" i="71"/>
  <c r="EM5" i="71"/>
  <c r="EE5" i="71"/>
  <c r="FB5" i="71"/>
  <c r="ET5" i="71"/>
  <c r="EL5" i="71"/>
  <c r="ED5" i="71"/>
  <c r="EW5" i="71"/>
  <c r="FA5" i="71"/>
  <c r="ES5" i="71"/>
  <c r="EK5" i="71"/>
  <c r="EC5" i="71"/>
  <c r="EO5" i="71"/>
  <c r="EZ5" i="71"/>
  <c r="ER5" i="71"/>
  <c r="EJ5" i="71"/>
  <c r="EB5" i="71"/>
  <c r="EY5" i="71"/>
  <c r="EQ5" i="71"/>
  <c r="EI5" i="71"/>
  <c r="EA5" i="71"/>
  <c r="EX5" i="71"/>
  <c r="EP5" i="71"/>
  <c r="EH5" i="71"/>
  <c r="FD5" i="71"/>
  <c r="EV5" i="71"/>
  <c r="EN5" i="71"/>
  <c r="EF5" i="71"/>
  <c r="EG5" i="71"/>
  <c r="EY11" i="71"/>
  <c r="EQ11" i="71"/>
  <c r="EI11" i="71"/>
  <c r="EA11" i="71"/>
  <c r="EX11" i="71"/>
  <c r="EP11" i="71"/>
  <c r="EH11" i="71"/>
  <c r="EC11" i="71"/>
  <c r="EW11" i="71"/>
  <c r="EO11" i="71"/>
  <c r="EG11" i="71"/>
  <c r="FD11" i="71"/>
  <c r="EV11" i="71"/>
  <c r="EN11" i="71"/>
  <c r="EF11" i="71"/>
  <c r="EK11" i="71"/>
  <c r="FC11" i="71"/>
  <c r="EU11" i="71"/>
  <c r="EM11" i="71"/>
  <c r="EE11" i="71"/>
  <c r="ES11" i="71"/>
  <c r="FB11" i="71"/>
  <c r="ET11" i="71"/>
  <c r="EL11" i="71"/>
  <c r="ED11" i="71"/>
  <c r="EZ11" i="71"/>
  <c r="ER11" i="71"/>
  <c r="EJ11" i="71"/>
  <c r="EB11" i="71"/>
  <c r="FA11" i="71"/>
  <c r="FC19" i="71"/>
  <c r="EU19" i="71"/>
  <c r="EM19" i="71"/>
  <c r="EE19" i="71"/>
  <c r="FB19" i="71"/>
  <c r="ET19" i="71"/>
  <c r="EL19" i="71"/>
  <c r="ED19" i="71"/>
  <c r="FA19" i="71"/>
  <c r="ES19" i="71"/>
  <c r="EK19" i="71"/>
  <c r="EC19" i="71"/>
  <c r="EY19" i="71"/>
  <c r="EQ19" i="71"/>
  <c r="EI19" i="71"/>
  <c r="EA19" i="71"/>
  <c r="EX19" i="71"/>
  <c r="EP19" i="71"/>
  <c r="EH19" i="71"/>
  <c r="FD19" i="71"/>
  <c r="EG19" i="71"/>
  <c r="EZ19" i="71"/>
  <c r="EF19" i="71"/>
  <c r="EW19" i="71"/>
  <c r="EB19" i="71"/>
  <c r="EV19" i="71"/>
  <c r="ER19" i="71"/>
  <c r="EN19" i="71"/>
  <c r="EO19" i="71"/>
  <c r="EJ19" i="71"/>
  <c r="FC27" i="71"/>
  <c r="EU27" i="71"/>
  <c r="EM27" i="71"/>
  <c r="EE27" i="71"/>
  <c r="FB27" i="71"/>
  <c r="ET27" i="71"/>
  <c r="EL27" i="71"/>
  <c r="ED27" i="71"/>
  <c r="FA27" i="71"/>
  <c r="ES27" i="71"/>
  <c r="EK27" i="71"/>
  <c r="EC27" i="71"/>
  <c r="EY27" i="71"/>
  <c r="EQ27" i="71"/>
  <c r="EI27" i="71"/>
  <c r="EA27" i="71"/>
  <c r="EX27" i="71"/>
  <c r="EP27" i="71"/>
  <c r="EH27" i="71"/>
  <c r="EW27" i="71"/>
  <c r="EB27" i="71"/>
  <c r="EV27" i="71"/>
  <c r="EG27" i="71"/>
  <c r="ER27" i="71"/>
  <c r="EO27" i="71"/>
  <c r="EN27" i="71"/>
  <c r="FD27" i="71"/>
  <c r="EJ27" i="71"/>
  <c r="EZ27" i="71"/>
  <c r="EF27" i="71"/>
  <c r="FC35" i="71"/>
  <c r="EU35" i="71"/>
  <c r="EM35" i="71"/>
  <c r="EE35" i="71"/>
  <c r="FB35" i="71"/>
  <c r="ET35" i="71"/>
  <c r="EL35" i="71"/>
  <c r="ED35" i="71"/>
  <c r="FA35" i="71"/>
  <c r="ES35" i="71"/>
  <c r="EK35" i="71"/>
  <c r="EC35" i="71"/>
  <c r="EY35" i="71"/>
  <c r="EQ35" i="71"/>
  <c r="EI35" i="71"/>
  <c r="EA35" i="71"/>
  <c r="EX35" i="71"/>
  <c r="EP35" i="71"/>
  <c r="EH35" i="71"/>
  <c r="ER35" i="71"/>
  <c r="EO35" i="71"/>
  <c r="EN35" i="71"/>
  <c r="EB35" i="71"/>
  <c r="EJ35" i="71"/>
  <c r="FD35" i="71"/>
  <c r="EG35" i="71"/>
  <c r="EZ35" i="71"/>
  <c r="EF35" i="71"/>
  <c r="EV35" i="71"/>
  <c r="EW35" i="71"/>
  <c r="FD43" i="71"/>
  <c r="EV43" i="71"/>
  <c r="EN43" i="71"/>
  <c r="EF43" i="71"/>
  <c r="FC43" i="71"/>
  <c r="EU43" i="71"/>
  <c r="EM43" i="71"/>
  <c r="EE43" i="71"/>
  <c r="FB43" i="71"/>
  <c r="ET43" i="71"/>
  <c r="EL43" i="71"/>
  <c r="ED43" i="71"/>
  <c r="FA43" i="71"/>
  <c r="ES43" i="71"/>
  <c r="EK43" i="71"/>
  <c r="EC43" i="71"/>
  <c r="EZ43" i="71"/>
  <c r="ER43" i="71"/>
  <c r="EJ43" i="71"/>
  <c r="EB43" i="71"/>
  <c r="EY43" i="71"/>
  <c r="EQ43" i="71"/>
  <c r="EI43" i="71"/>
  <c r="EA43" i="71"/>
  <c r="EX43" i="71"/>
  <c r="EP43" i="71"/>
  <c r="EH43" i="71"/>
  <c r="EW43" i="71"/>
  <c r="EO43" i="71"/>
  <c r="EG43" i="71"/>
  <c r="FC51" i="71"/>
  <c r="EU51" i="71"/>
  <c r="EM51" i="71"/>
  <c r="EE51" i="71"/>
  <c r="FB51" i="71"/>
  <c r="ET51" i="71"/>
  <c r="EL51" i="71"/>
  <c r="ED51" i="71"/>
  <c r="FD51" i="71"/>
  <c r="ER51" i="71"/>
  <c r="EH51" i="71"/>
  <c r="FA51" i="71"/>
  <c r="EQ51" i="71"/>
  <c r="EG51" i="71"/>
  <c r="EZ51" i="71"/>
  <c r="EP51" i="71"/>
  <c r="EF51" i="71"/>
  <c r="EY51" i="71"/>
  <c r="EO51" i="71"/>
  <c r="EC51" i="71"/>
  <c r="EX51" i="71"/>
  <c r="EN51" i="71"/>
  <c r="EB51" i="71"/>
  <c r="EW51" i="71"/>
  <c r="EK51" i="71"/>
  <c r="EA51" i="71"/>
  <c r="EV51" i="71"/>
  <c r="EJ51" i="71"/>
  <c r="ES51" i="71"/>
  <c r="EI51" i="71"/>
  <c r="EY59" i="71"/>
  <c r="EQ59" i="71"/>
  <c r="EI59" i="71"/>
  <c r="EA59" i="71"/>
  <c r="EX59" i="71"/>
  <c r="EP59" i="71"/>
  <c r="EH59" i="71"/>
  <c r="FC59" i="71"/>
  <c r="EU59" i="71"/>
  <c r="EM59" i="71"/>
  <c r="EE59" i="71"/>
  <c r="EZ59" i="71"/>
  <c r="EL59" i="71"/>
  <c r="EW59" i="71"/>
  <c r="EK59" i="71"/>
  <c r="EV59" i="71"/>
  <c r="EJ59" i="71"/>
  <c r="ET59" i="71"/>
  <c r="EG59" i="71"/>
  <c r="FB59" i="71"/>
  <c r="EO59" i="71"/>
  <c r="EC59" i="71"/>
  <c r="EN59" i="71"/>
  <c r="EF59" i="71"/>
  <c r="ED59" i="71"/>
  <c r="EB59" i="71"/>
  <c r="FD59" i="71"/>
  <c r="FA59" i="71"/>
  <c r="ES59" i="71"/>
  <c r="ER59" i="71"/>
  <c r="EY67" i="71"/>
  <c r="EQ67" i="71"/>
  <c r="EI67" i="71"/>
  <c r="EA67" i="71"/>
  <c r="EX67" i="71"/>
  <c r="EP67" i="71"/>
  <c r="EH67" i="71"/>
  <c r="FC67" i="71"/>
  <c r="EU67" i="71"/>
  <c r="EM67" i="71"/>
  <c r="EE67" i="71"/>
  <c r="FB67" i="71"/>
  <c r="EO67" i="71"/>
  <c r="EC67" i="71"/>
  <c r="FA67" i="71"/>
  <c r="EN67" i="71"/>
  <c r="EB67" i="71"/>
  <c r="EZ67" i="71"/>
  <c r="EL67" i="71"/>
  <c r="EW67" i="71"/>
  <c r="EK67" i="71"/>
  <c r="ES67" i="71"/>
  <c r="EF67" i="71"/>
  <c r="EJ67" i="71"/>
  <c r="EG67" i="71"/>
  <c r="ED67" i="71"/>
  <c r="FD67" i="71"/>
  <c r="EV67" i="71"/>
  <c r="ET67" i="71"/>
  <c r="ER67" i="71"/>
  <c r="EY75" i="71"/>
  <c r="EQ75" i="71"/>
  <c r="EI75" i="71"/>
  <c r="EA75" i="71"/>
  <c r="EX75" i="71"/>
  <c r="EP75" i="71"/>
  <c r="EH75" i="71"/>
  <c r="FC75" i="71"/>
  <c r="EU75" i="71"/>
  <c r="EM75" i="71"/>
  <c r="EE75" i="71"/>
  <c r="ES75" i="71"/>
  <c r="EF75" i="71"/>
  <c r="FD75" i="71"/>
  <c r="ER75" i="71"/>
  <c r="ED75" i="71"/>
  <c r="FB75" i="71"/>
  <c r="EO75" i="71"/>
  <c r="EC75" i="71"/>
  <c r="FA75" i="71"/>
  <c r="EN75" i="71"/>
  <c r="EB75" i="71"/>
  <c r="EV75" i="71"/>
  <c r="EJ75" i="71"/>
  <c r="EK75" i="71"/>
  <c r="EG75" i="71"/>
  <c r="EZ75" i="71"/>
  <c r="EW75" i="71"/>
  <c r="ET75" i="71"/>
  <c r="EL75" i="71"/>
  <c r="FB83" i="71"/>
  <c r="ET83" i="71"/>
  <c r="EL83" i="71"/>
  <c r="ED83" i="71"/>
  <c r="EX83" i="71"/>
  <c r="EP83" i="71"/>
  <c r="EH83" i="71"/>
  <c r="EY83" i="71"/>
  <c r="EN83" i="71"/>
  <c r="EC83" i="71"/>
  <c r="EV83" i="71"/>
  <c r="EK83" i="71"/>
  <c r="EA83" i="71"/>
  <c r="EU83" i="71"/>
  <c r="EJ83" i="71"/>
  <c r="FA83" i="71"/>
  <c r="EQ83" i="71"/>
  <c r="EF83" i="71"/>
  <c r="ER83" i="71"/>
  <c r="EO83" i="71"/>
  <c r="EM83" i="71"/>
  <c r="FD83" i="71"/>
  <c r="EI83" i="71"/>
  <c r="FC83" i="71"/>
  <c r="EG83" i="71"/>
  <c r="EZ83" i="71"/>
  <c r="EE83" i="71"/>
  <c r="ES83" i="71"/>
  <c r="EW83" i="71"/>
  <c r="EB83" i="71"/>
  <c r="FB91" i="71"/>
  <c r="ET91" i="71"/>
  <c r="EL91" i="71"/>
  <c r="ED91" i="71"/>
  <c r="FA91" i="71"/>
  <c r="ES91" i="71"/>
  <c r="EK91" i="71"/>
  <c r="EC91" i="71"/>
  <c r="EX91" i="71"/>
  <c r="EP91" i="71"/>
  <c r="EH91" i="71"/>
  <c r="EW91" i="71"/>
  <c r="EJ91" i="71"/>
  <c r="EU91" i="71"/>
  <c r="EG91" i="71"/>
  <c r="ER91" i="71"/>
  <c r="EF91" i="71"/>
  <c r="FD91" i="71"/>
  <c r="EQ91" i="71"/>
  <c r="EE91" i="71"/>
  <c r="EZ91" i="71"/>
  <c r="EN91" i="71"/>
  <c r="EA91" i="71"/>
  <c r="EY91" i="71"/>
  <c r="EV91" i="71"/>
  <c r="EO91" i="71"/>
  <c r="EM91" i="71"/>
  <c r="EI91" i="71"/>
  <c r="EB91" i="71"/>
  <c r="FC91" i="71"/>
  <c r="FD99" i="71"/>
  <c r="EV99" i="71"/>
  <c r="EN99" i="71"/>
  <c r="FB99" i="71"/>
  <c r="ET99" i="71"/>
  <c r="EL99" i="71"/>
  <c r="ED99" i="71"/>
  <c r="FA99" i="71"/>
  <c r="ES99" i="71"/>
  <c r="EK99" i="71"/>
  <c r="EC99" i="71"/>
  <c r="EZ99" i="71"/>
  <c r="EX99" i="71"/>
  <c r="EP99" i="71"/>
  <c r="EH99" i="71"/>
  <c r="EO99" i="71"/>
  <c r="EA99" i="71"/>
  <c r="EM99" i="71"/>
  <c r="FC99" i="71"/>
  <c r="EJ99" i="71"/>
  <c r="EY99" i="71"/>
  <c r="EI99" i="71"/>
  <c r="EW99" i="71"/>
  <c r="EG99" i="71"/>
  <c r="EU99" i="71"/>
  <c r="EF99" i="71"/>
  <c r="ER99" i="71"/>
  <c r="EE99" i="71"/>
  <c r="EQ99" i="71"/>
  <c r="EB99" i="71"/>
  <c r="FD107" i="71"/>
  <c r="EV107" i="71"/>
  <c r="EN107" i="71"/>
  <c r="EF107" i="71"/>
  <c r="FB107" i="71"/>
  <c r="ET107" i="71"/>
  <c r="EL107" i="71"/>
  <c r="ED107" i="71"/>
  <c r="FA107" i="71"/>
  <c r="ES107" i="71"/>
  <c r="EK107" i="71"/>
  <c r="EC107" i="71"/>
  <c r="EZ107" i="71"/>
  <c r="ER107" i="71"/>
  <c r="EJ107" i="71"/>
  <c r="EB107" i="71"/>
  <c r="EX107" i="71"/>
  <c r="EP107" i="71"/>
  <c r="EH107" i="71"/>
  <c r="FC107" i="71"/>
  <c r="EG107" i="71"/>
  <c r="EY107" i="71"/>
  <c r="EE107" i="71"/>
  <c r="EW107" i="71"/>
  <c r="EA107" i="71"/>
  <c r="EU107" i="71"/>
  <c r="EQ107" i="71"/>
  <c r="EO107" i="71"/>
  <c r="EM107" i="71"/>
  <c r="EI107" i="71"/>
  <c r="EW115" i="71"/>
  <c r="EO115" i="71"/>
  <c r="EG115" i="71"/>
  <c r="FD115" i="71"/>
  <c r="EV115" i="71"/>
  <c r="EN115" i="71"/>
  <c r="EF115" i="71"/>
  <c r="FB115" i="71"/>
  <c r="ET115" i="71"/>
  <c r="EY115" i="71"/>
  <c r="FC115" i="71"/>
  <c r="EP115" i="71"/>
  <c r="ED115" i="71"/>
  <c r="FA115" i="71"/>
  <c r="EM115" i="71"/>
  <c r="EC115" i="71"/>
  <c r="EZ115" i="71"/>
  <c r="EL115" i="71"/>
  <c r="EB115" i="71"/>
  <c r="EX115" i="71"/>
  <c r="EK115" i="71"/>
  <c r="EA115" i="71"/>
  <c r="EU115" i="71"/>
  <c r="EJ115" i="71"/>
  <c r="ES115" i="71"/>
  <c r="EI115" i="71"/>
  <c r="ER115" i="71"/>
  <c r="EH115" i="71"/>
  <c r="EQ115" i="71"/>
  <c r="EE115" i="71"/>
  <c r="FA123" i="71"/>
  <c r="ES123" i="71"/>
  <c r="EK123" i="71"/>
  <c r="EC123" i="71"/>
  <c r="EZ123" i="71"/>
  <c r="ER123" i="71"/>
  <c r="EJ123" i="71"/>
  <c r="EB123" i="71"/>
  <c r="EW123" i="71"/>
  <c r="EO123" i="71"/>
  <c r="EG123" i="71"/>
  <c r="EX123" i="71"/>
  <c r="EL123" i="71"/>
  <c r="EV123" i="71"/>
  <c r="EI123" i="71"/>
  <c r="EU123" i="71"/>
  <c r="EH123" i="71"/>
  <c r="ET123" i="71"/>
  <c r="EF123" i="71"/>
  <c r="FB123" i="71"/>
  <c r="EN123" i="71"/>
  <c r="EA123" i="71"/>
  <c r="EM123" i="71"/>
  <c r="EE123" i="71"/>
  <c r="ED123" i="71"/>
  <c r="FD123" i="71"/>
  <c r="FC123" i="71"/>
  <c r="EY123" i="71"/>
  <c r="EQ123" i="71"/>
  <c r="EP123" i="71"/>
  <c r="FA131" i="71"/>
  <c r="ES131" i="71"/>
  <c r="EK131" i="71"/>
  <c r="EC131" i="71"/>
  <c r="EZ131" i="71"/>
  <c r="ER131" i="71"/>
  <c r="EJ131" i="71"/>
  <c r="EB131" i="71"/>
  <c r="EW131" i="71"/>
  <c r="EO131" i="71"/>
  <c r="EG131" i="71"/>
  <c r="FB131" i="71"/>
  <c r="EN131" i="71"/>
  <c r="EA131" i="71"/>
  <c r="EY131" i="71"/>
  <c r="EM131" i="71"/>
  <c r="EX131" i="71"/>
  <c r="EL131" i="71"/>
  <c r="EV131" i="71"/>
  <c r="EI131" i="71"/>
  <c r="FD131" i="71"/>
  <c r="EQ131" i="71"/>
  <c r="EE131" i="71"/>
  <c r="EH131" i="71"/>
  <c r="EF131" i="71"/>
  <c r="ED131" i="71"/>
  <c r="FC131" i="71"/>
  <c r="EU131" i="71"/>
  <c r="ET131" i="71"/>
  <c r="EP131" i="71"/>
  <c r="FB139" i="71"/>
  <c r="ET139" i="71"/>
  <c r="EL139" i="71"/>
  <c r="ED139" i="71"/>
  <c r="FA139" i="71"/>
  <c r="ES139" i="71"/>
  <c r="EK139" i="71"/>
  <c r="EC139" i="71"/>
  <c r="EZ139" i="71"/>
  <c r="ER139" i="71"/>
  <c r="EJ139" i="71"/>
  <c r="EB139" i="71"/>
  <c r="EX139" i="71"/>
  <c r="EP139" i="71"/>
  <c r="EH139" i="71"/>
  <c r="EW139" i="71"/>
  <c r="EO139" i="71"/>
  <c r="EG139" i="71"/>
  <c r="FC139" i="71"/>
  <c r="EF139" i="71"/>
  <c r="EY139" i="71"/>
  <c r="EE139" i="71"/>
  <c r="EV139" i="71"/>
  <c r="EA139" i="71"/>
  <c r="EU139" i="71"/>
  <c r="EM139" i="71"/>
  <c r="FD139" i="71"/>
  <c r="EQ139" i="71"/>
  <c r="EN139" i="71"/>
  <c r="EI139" i="71"/>
  <c r="FA147" i="71"/>
  <c r="ES147" i="71"/>
  <c r="EK147" i="71"/>
  <c r="EC147" i="71"/>
  <c r="EZ147" i="71"/>
  <c r="ER147" i="71"/>
  <c r="EJ147" i="71"/>
  <c r="EB147" i="71"/>
  <c r="EW147" i="71"/>
  <c r="EO147" i="71"/>
  <c r="EG147" i="71"/>
  <c r="EX147" i="71"/>
  <c r="EL147" i="71"/>
  <c r="EV147" i="71"/>
  <c r="EI147" i="71"/>
  <c r="EU147" i="71"/>
  <c r="EH147" i="71"/>
  <c r="FD147" i="71"/>
  <c r="EQ147" i="71"/>
  <c r="EE147" i="71"/>
  <c r="FC147" i="71"/>
  <c r="EP147" i="71"/>
  <c r="ED147" i="71"/>
  <c r="EN147" i="71"/>
  <c r="EM147" i="71"/>
  <c r="EF147" i="71"/>
  <c r="EA147" i="71"/>
  <c r="EY147" i="71"/>
  <c r="FB147" i="71"/>
  <c r="ET147" i="71"/>
  <c r="FA155" i="71"/>
  <c r="ES155" i="71"/>
  <c r="EK155" i="71"/>
  <c r="EC155" i="71"/>
  <c r="EZ155" i="71"/>
  <c r="ER155" i="71"/>
  <c r="EJ155" i="71"/>
  <c r="EB155" i="71"/>
  <c r="EW155" i="71"/>
  <c r="EO155" i="71"/>
  <c r="EG155" i="71"/>
  <c r="FB155" i="71"/>
  <c r="EN155" i="71"/>
  <c r="EA155" i="71"/>
  <c r="EY155" i="71"/>
  <c r="EM155" i="71"/>
  <c r="EX155" i="71"/>
  <c r="EL155" i="71"/>
  <c r="EU155" i="71"/>
  <c r="EH155" i="71"/>
  <c r="ET155" i="71"/>
  <c r="EF155" i="71"/>
  <c r="EQ155" i="71"/>
  <c r="EP155" i="71"/>
  <c r="EI155" i="71"/>
  <c r="EE155" i="71"/>
  <c r="ED155" i="71"/>
  <c r="FD155" i="71"/>
  <c r="EV155" i="71"/>
  <c r="FC155" i="71"/>
  <c r="FD163" i="71"/>
  <c r="EV163" i="71"/>
  <c r="EN163" i="71"/>
  <c r="EF163" i="71"/>
  <c r="FC163" i="71"/>
  <c r="EU163" i="71"/>
  <c r="EM163" i="71"/>
  <c r="EE163" i="71"/>
  <c r="FB163" i="71"/>
  <c r="ET163" i="71"/>
  <c r="EL163" i="71"/>
  <c r="ED163" i="71"/>
  <c r="FA163" i="71"/>
  <c r="ES163" i="71"/>
  <c r="EK163" i="71"/>
  <c r="EC163" i="71"/>
  <c r="EX163" i="71"/>
  <c r="EP163" i="71"/>
  <c r="EQ163" i="71"/>
  <c r="EO163" i="71"/>
  <c r="EZ163" i="71"/>
  <c r="EH163" i="71"/>
  <c r="EA163" i="71"/>
  <c r="EY163" i="71"/>
  <c r="EW163" i="71"/>
  <c r="EJ163" i="71"/>
  <c r="EI163" i="71"/>
  <c r="EB163" i="71"/>
  <c r="EG163" i="71"/>
  <c r="ER163" i="71"/>
  <c r="FD171" i="71"/>
  <c r="EV171" i="71"/>
  <c r="EN171" i="71"/>
  <c r="EF171" i="71"/>
  <c r="FC171" i="71"/>
  <c r="EU171" i="71"/>
  <c r="EM171" i="71"/>
  <c r="EE171" i="71"/>
  <c r="FA171" i="71"/>
  <c r="ES171" i="71"/>
  <c r="EK171" i="71"/>
  <c r="EC171" i="71"/>
  <c r="EY171" i="71"/>
  <c r="EL171" i="71"/>
  <c r="EX171" i="71"/>
  <c r="EJ171" i="71"/>
  <c r="EW171" i="71"/>
  <c r="EI171" i="71"/>
  <c r="ET171" i="71"/>
  <c r="EH171" i="71"/>
  <c r="FB171" i="71"/>
  <c r="EP171" i="71"/>
  <c r="EB171" i="71"/>
  <c r="EZ171" i="71"/>
  <c r="EO171" i="71"/>
  <c r="EQ171" i="71"/>
  <c r="EG171" i="71"/>
  <c r="ED171" i="71"/>
  <c r="EA171" i="71"/>
  <c r="ER171" i="71"/>
  <c r="FD179" i="71"/>
  <c r="EV179" i="71"/>
  <c r="EN179" i="71"/>
  <c r="EF179" i="71"/>
  <c r="FC179" i="71"/>
  <c r="EU179" i="71"/>
  <c r="EM179" i="71"/>
  <c r="EE179" i="71"/>
  <c r="FA179" i="71"/>
  <c r="ES179" i="71"/>
  <c r="EK179" i="71"/>
  <c r="EC179" i="71"/>
  <c r="FB179" i="71"/>
  <c r="EP179" i="71"/>
  <c r="EB179" i="71"/>
  <c r="EZ179" i="71"/>
  <c r="EO179" i="71"/>
  <c r="EA179" i="71"/>
  <c r="EY179" i="71"/>
  <c r="EL179" i="71"/>
  <c r="EX179" i="71"/>
  <c r="EJ179" i="71"/>
  <c r="ER179" i="71"/>
  <c r="EG179" i="71"/>
  <c r="EW179" i="71"/>
  <c r="EI179" i="71"/>
  <c r="ET179" i="71"/>
  <c r="EQ179" i="71"/>
  <c r="EH179" i="71"/>
  <c r="ED179" i="71"/>
  <c r="EY187" i="71"/>
  <c r="EQ187" i="71"/>
  <c r="EI187" i="71"/>
  <c r="EA187" i="71"/>
  <c r="EW187" i="71"/>
  <c r="EO187" i="71"/>
  <c r="EG187" i="71"/>
  <c r="FD187" i="71"/>
  <c r="EV187" i="71"/>
  <c r="EN187" i="71"/>
  <c r="EF187" i="71"/>
  <c r="FC187" i="71"/>
  <c r="EU187" i="71"/>
  <c r="EM187" i="71"/>
  <c r="EE187" i="71"/>
  <c r="FA187" i="71"/>
  <c r="ES187" i="71"/>
  <c r="EK187" i="71"/>
  <c r="EC187" i="71"/>
  <c r="EP187" i="71"/>
  <c r="EL187" i="71"/>
  <c r="FB187" i="71"/>
  <c r="EH187" i="71"/>
  <c r="EJ187" i="71"/>
  <c r="ED187" i="71"/>
  <c r="EB187" i="71"/>
  <c r="ET187" i="71"/>
  <c r="EZ187" i="71"/>
  <c r="EX187" i="71"/>
  <c r="ER187" i="71"/>
  <c r="EY195" i="71"/>
  <c r="EQ195" i="71"/>
  <c r="EI195" i="71"/>
  <c r="EA195" i="71"/>
  <c r="EW195" i="71"/>
  <c r="EO195" i="71"/>
  <c r="EG195" i="71"/>
  <c r="FD195" i="71"/>
  <c r="EV195" i="71"/>
  <c r="EN195" i="71"/>
  <c r="EF195" i="71"/>
  <c r="FC195" i="71"/>
  <c r="EU195" i="71"/>
  <c r="EM195" i="71"/>
  <c r="EE195" i="71"/>
  <c r="FB195" i="71"/>
  <c r="ET195" i="71"/>
  <c r="EL195" i="71"/>
  <c r="ED195" i="71"/>
  <c r="FA195" i="71"/>
  <c r="ES195" i="71"/>
  <c r="EK195" i="71"/>
  <c r="EC195" i="71"/>
  <c r="EX195" i="71"/>
  <c r="ER195" i="71"/>
  <c r="EJ195" i="71"/>
  <c r="EH195" i="71"/>
  <c r="EB195" i="71"/>
  <c r="EZ195" i="71"/>
  <c r="EP195" i="71"/>
  <c r="EY203" i="71"/>
  <c r="EQ203" i="71"/>
  <c r="EI203" i="71"/>
  <c r="EA203" i="71"/>
  <c r="EW203" i="71"/>
  <c r="EO203" i="71"/>
  <c r="EG203" i="71"/>
  <c r="FD203" i="71"/>
  <c r="EV203" i="71"/>
  <c r="EN203" i="71"/>
  <c r="EF203" i="71"/>
  <c r="FC203" i="71"/>
  <c r="EU203" i="71"/>
  <c r="EM203" i="71"/>
  <c r="EE203" i="71"/>
  <c r="FB203" i="71"/>
  <c r="ET203" i="71"/>
  <c r="EL203" i="71"/>
  <c r="ED203" i="71"/>
  <c r="FA203" i="71"/>
  <c r="ES203" i="71"/>
  <c r="EK203" i="71"/>
  <c r="EC203" i="71"/>
  <c r="EP203" i="71"/>
  <c r="EJ203" i="71"/>
  <c r="EH203" i="71"/>
  <c r="EB203" i="71"/>
  <c r="EZ203" i="71"/>
  <c r="EX203" i="71"/>
  <c r="ER203" i="71"/>
  <c r="EY17" i="71"/>
  <c r="EQ17" i="71"/>
  <c r="EI17" i="71"/>
  <c r="EA17" i="71"/>
  <c r="EX17" i="71"/>
  <c r="EP17" i="71"/>
  <c r="EH17" i="71"/>
  <c r="FC17" i="71"/>
  <c r="EU17" i="71"/>
  <c r="EM17" i="71"/>
  <c r="EE17" i="71"/>
  <c r="FB17" i="71"/>
  <c r="ET17" i="71"/>
  <c r="EL17" i="71"/>
  <c r="ED17" i="71"/>
  <c r="EO17" i="71"/>
  <c r="FD17" i="71"/>
  <c r="EN17" i="71"/>
  <c r="EC17" i="71"/>
  <c r="FA17" i="71"/>
  <c r="EK17" i="71"/>
  <c r="ES17" i="71"/>
  <c r="EZ17" i="71"/>
  <c r="EJ17" i="71"/>
  <c r="EW17" i="71"/>
  <c r="EG17" i="71"/>
  <c r="EV17" i="71"/>
  <c r="EF17" i="71"/>
  <c r="ER17" i="71"/>
  <c r="EB17" i="71"/>
  <c r="FC65" i="71"/>
  <c r="EU65" i="71"/>
  <c r="EM65" i="71"/>
  <c r="EE65" i="71"/>
  <c r="FB65" i="71"/>
  <c r="ET65" i="71"/>
  <c r="EL65" i="71"/>
  <c r="ED65" i="71"/>
  <c r="EY65" i="71"/>
  <c r="EQ65" i="71"/>
  <c r="EI65" i="71"/>
  <c r="EA65" i="71"/>
  <c r="EX65" i="71"/>
  <c r="EK65" i="71"/>
  <c r="EW65" i="71"/>
  <c r="EJ65" i="71"/>
  <c r="EV65" i="71"/>
  <c r="EH65" i="71"/>
  <c r="ES65" i="71"/>
  <c r="EG65" i="71"/>
  <c r="FA65" i="71"/>
  <c r="EO65" i="71"/>
  <c r="EB65" i="71"/>
  <c r="EC65" i="71"/>
  <c r="FD65" i="71"/>
  <c r="EZ65" i="71"/>
  <c r="ER65" i="71"/>
  <c r="EP65" i="71"/>
  <c r="EN65" i="71"/>
  <c r="EF65" i="71"/>
  <c r="EX89" i="71"/>
  <c r="EP89" i="71"/>
  <c r="EH89" i="71"/>
  <c r="EW89" i="71"/>
  <c r="EO89" i="71"/>
  <c r="EG89" i="71"/>
  <c r="FB89" i="71"/>
  <c r="ET89" i="71"/>
  <c r="EL89" i="71"/>
  <c r="ED89" i="71"/>
  <c r="ES89" i="71"/>
  <c r="EF89" i="71"/>
  <c r="FC89" i="71"/>
  <c r="EQ89" i="71"/>
  <c r="EC89" i="71"/>
  <c r="FA89" i="71"/>
  <c r="EN89" i="71"/>
  <c r="EB89" i="71"/>
  <c r="EZ89" i="71"/>
  <c r="EM89" i="71"/>
  <c r="EA89" i="71"/>
  <c r="EV89" i="71"/>
  <c r="EJ89" i="71"/>
  <c r="ER89" i="71"/>
  <c r="EK89" i="71"/>
  <c r="EI89" i="71"/>
  <c r="EE89" i="71"/>
  <c r="FD89" i="71"/>
  <c r="EU89" i="71"/>
  <c r="EY89" i="71"/>
  <c r="EZ105" i="71"/>
  <c r="ER105" i="71"/>
  <c r="EJ105" i="71"/>
  <c r="EB105" i="71"/>
  <c r="EX105" i="71"/>
  <c r="EP105" i="71"/>
  <c r="EH105" i="71"/>
  <c r="EW105" i="71"/>
  <c r="EO105" i="71"/>
  <c r="EG105" i="71"/>
  <c r="FD105" i="71"/>
  <c r="EV105" i="71"/>
  <c r="EN105" i="71"/>
  <c r="EF105" i="71"/>
  <c r="FB105" i="71"/>
  <c r="ET105" i="71"/>
  <c r="EL105" i="71"/>
  <c r="ED105" i="71"/>
  <c r="EY105" i="71"/>
  <c r="EC105" i="71"/>
  <c r="EU105" i="71"/>
  <c r="EA105" i="71"/>
  <c r="ES105" i="71"/>
  <c r="EQ105" i="71"/>
  <c r="EM105" i="71"/>
  <c r="EK105" i="71"/>
  <c r="FC105" i="71"/>
  <c r="EI105" i="71"/>
  <c r="EE105" i="71"/>
  <c r="FA105" i="71"/>
  <c r="EW153" i="71"/>
  <c r="EO153" i="71"/>
  <c r="EG153" i="71"/>
  <c r="FD153" i="71"/>
  <c r="EV153" i="71"/>
  <c r="EN153" i="71"/>
  <c r="EF153" i="71"/>
  <c r="FA153" i="71"/>
  <c r="ES153" i="71"/>
  <c r="EK153" i="71"/>
  <c r="EC153" i="71"/>
  <c r="EX153" i="71"/>
  <c r="EJ153" i="71"/>
  <c r="EU153" i="71"/>
  <c r="EI153" i="71"/>
  <c r="ET153" i="71"/>
  <c r="EH153" i="71"/>
  <c r="FC153" i="71"/>
  <c r="EQ153" i="71"/>
  <c r="ED153" i="71"/>
  <c r="FB153" i="71"/>
  <c r="EP153" i="71"/>
  <c r="EB153" i="71"/>
  <c r="EL153" i="71"/>
  <c r="EE153" i="71"/>
  <c r="EA153" i="71"/>
  <c r="EZ153" i="71"/>
  <c r="EY153" i="71"/>
  <c r="EM153" i="71"/>
  <c r="ER153" i="71"/>
  <c r="EW10" i="71"/>
  <c r="EO10" i="71"/>
  <c r="EG10" i="71"/>
  <c r="FD10" i="71"/>
  <c r="EV10" i="71"/>
  <c r="EN10" i="71"/>
  <c r="EF10" i="71"/>
  <c r="FC10" i="71"/>
  <c r="EU10" i="71"/>
  <c r="EM10" i="71"/>
  <c r="EE10" i="71"/>
  <c r="EY10" i="71"/>
  <c r="EI10" i="71"/>
  <c r="FB10" i="71"/>
  <c r="ET10" i="71"/>
  <c r="EL10" i="71"/>
  <c r="ED10" i="71"/>
  <c r="FA10" i="71"/>
  <c r="ES10" i="71"/>
  <c r="EK10" i="71"/>
  <c r="EC10" i="71"/>
  <c r="EA10" i="71"/>
  <c r="EZ10" i="71"/>
  <c r="ER10" i="71"/>
  <c r="EJ10" i="71"/>
  <c r="EB10" i="71"/>
  <c r="EQ10" i="71"/>
  <c r="EX10" i="71"/>
  <c r="EP10" i="71"/>
  <c r="EH10" i="71"/>
  <c r="FA18" i="71"/>
  <c r="ES18" i="71"/>
  <c r="EK18" i="71"/>
  <c r="EC18" i="71"/>
  <c r="EZ18" i="71"/>
  <c r="ER18" i="71"/>
  <c r="EJ18" i="71"/>
  <c r="EB18" i="71"/>
  <c r="EY18" i="71"/>
  <c r="EW18" i="71"/>
  <c r="EO18" i="71"/>
  <c r="EG18" i="71"/>
  <c r="FD18" i="71"/>
  <c r="EV18" i="71"/>
  <c r="EN18" i="71"/>
  <c r="EF18" i="71"/>
  <c r="EQ18" i="71"/>
  <c r="EA18" i="71"/>
  <c r="EP18" i="71"/>
  <c r="EM18" i="71"/>
  <c r="FC18" i="71"/>
  <c r="EL18" i="71"/>
  <c r="FB18" i="71"/>
  <c r="EI18" i="71"/>
  <c r="EX18" i="71"/>
  <c r="EH18" i="71"/>
  <c r="EU18" i="71"/>
  <c r="ET18" i="71"/>
  <c r="ED18" i="71"/>
  <c r="EE18" i="71"/>
  <c r="FA26" i="71"/>
  <c r="ES26" i="71"/>
  <c r="EK26" i="71"/>
  <c r="EC26" i="71"/>
  <c r="EZ26" i="71"/>
  <c r="ER26" i="71"/>
  <c r="EJ26" i="71"/>
  <c r="EB26" i="71"/>
  <c r="EY26" i="71"/>
  <c r="EQ26" i="71"/>
  <c r="EI26" i="71"/>
  <c r="EA26" i="71"/>
  <c r="EW26" i="71"/>
  <c r="EO26" i="71"/>
  <c r="EG26" i="71"/>
  <c r="FD26" i="71"/>
  <c r="EV26" i="71"/>
  <c r="EN26" i="71"/>
  <c r="EF26" i="71"/>
  <c r="EL26" i="71"/>
  <c r="FC26" i="71"/>
  <c r="EH26" i="71"/>
  <c r="FB26" i="71"/>
  <c r="EE26" i="71"/>
  <c r="EX26" i="71"/>
  <c r="ED26" i="71"/>
  <c r="EU26" i="71"/>
  <c r="ET26" i="71"/>
  <c r="EP26" i="71"/>
  <c r="EM26" i="71"/>
  <c r="FA34" i="71"/>
  <c r="ES34" i="71"/>
  <c r="EK34" i="71"/>
  <c r="EC34" i="71"/>
  <c r="EZ34" i="71"/>
  <c r="ER34" i="71"/>
  <c r="EJ34" i="71"/>
  <c r="EB34" i="71"/>
  <c r="EY34" i="71"/>
  <c r="EQ34" i="71"/>
  <c r="EI34" i="71"/>
  <c r="EA34" i="71"/>
  <c r="EW34" i="71"/>
  <c r="EO34" i="71"/>
  <c r="EG34" i="71"/>
  <c r="FD34" i="71"/>
  <c r="EV34" i="71"/>
  <c r="EN34" i="71"/>
  <c r="EF34" i="71"/>
  <c r="FB34" i="71"/>
  <c r="EE34" i="71"/>
  <c r="EX34" i="71"/>
  <c r="ED34" i="71"/>
  <c r="EU34" i="71"/>
  <c r="ET34" i="71"/>
  <c r="EP34" i="71"/>
  <c r="EM34" i="71"/>
  <c r="EL34" i="71"/>
  <c r="FC34" i="71"/>
  <c r="EH34" i="71"/>
  <c r="FB42" i="71"/>
  <c r="ET42" i="71"/>
  <c r="EL42" i="71"/>
  <c r="ED42" i="71"/>
  <c r="FA42" i="71"/>
  <c r="ES42" i="71"/>
  <c r="EK42" i="71"/>
  <c r="EC42" i="71"/>
  <c r="EZ42" i="71"/>
  <c r="ER42" i="71"/>
  <c r="EJ42" i="71"/>
  <c r="EB42" i="71"/>
  <c r="EY42" i="71"/>
  <c r="EQ42" i="71"/>
  <c r="EI42" i="71"/>
  <c r="EA42" i="71"/>
  <c r="EX42" i="71"/>
  <c r="EP42" i="71"/>
  <c r="EH42" i="71"/>
  <c r="EW42" i="71"/>
  <c r="EO42" i="71"/>
  <c r="EG42" i="71"/>
  <c r="FD42" i="71"/>
  <c r="EV42" i="71"/>
  <c r="EN42" i="71"/>
  <c r="EF42" i="71"/>
  <c r="EM42" i="71"/>
  <c r="EE42" i="71"/>
  <c r="FC42" i="71"/>
  <c r="EU42" i="71"/>
  <c r="FA50" i="71"/>
  <c r="ES50" i="71"/>
  <c r="EK50" i="71"/>
  <c r="EC50" i="71"/>
  <c r="EZ50" i="71"/>
  <c r="ER50" i="71"/>
  <c r="EJ50" i="71"/>
  <c r="EB50" i="71"/>
  <c r="FB50" i="71"/>
  <c r="EP50" i="71"/>
  <c r="EF50" i="71"/>
  <c r="EY50" i="71"/>
  <c r="EO50" i="71"/>
  <c r="EE50" i="71"/>
  <c r="EX50" i="71"/>
  <c r="EN50" i="71"/>
  <c r="ED50" i="71"/>
  <c r="EW50" i="71"/>
  <c r="EM50" i="71"/>
  <c r="EA50" i="71"/>
  <c r="EV50" i="71"/>
  <c r="EL50" i="71"/>
  <c r="EU50" i="71"/>
  <c r="EI50" i="71"/>
  <c r="FD50" i="71"/>
  <c r="ET50" i="71"/>
  <c r="EH50" i="71"/>
  <c r="FC50" i="71"/>
  <c r="EQ50" i="71"/>
  <c r="EG50" i="71"/>
  <c r="EW58" i="71"/>
  <c r="EO58" i="71"/>
  <c r="EG58" i="71"/>
  <c r="FD58" i="71"/>
  <c r="EV58" i="71"/>
  <c r="EN58" i="71"/>
  <c r="EF58" i="71"/>
  <c r="FA58" i="71"/>
  <c r="ES58" i="71"/>
  <c r="EK58" i="71"/>
  <c r="EC58" i="71"/>
  <c r="FC58" i="71"/>
  <c r="EQ58" i="71"/>
  <c r="ED58" i="71"/>
  <c r="FB58" i="71"/>
  <c r="EP58" i="71"/>
  <c r="EB58" i="71"/>
  <c r="EZ58" i="71"/>
  <c r="EM58" i="71"/>
  <c r="EA58" i="71"/>
  <c r="EY58" i="71"/>
  <c r="EL58" i="71"/>
  <c r="ET58" i="71"/>
  <c r="EH58" i="71"/>
  <c r="EI58" i="71"/>
  <c r="EE58" i="71"/>
  <c r="EX58" i="71"/>
  <c r="EU58" i="71"/>
  <c r="ER58" i="71"/>
  <c r="EJ58" i="71"/>
  <c r="EW66" i="71"/>
  <c r="EO66" i="71"/>
  <c r="EG66" i="71"/>
  <c r="FD66" i="71"/>
  <c r="EV66" i="71"/>
  <c r="EN66" i="71"/>
  <c r="EF66" i="71"/>
  <c r="FA66" i="71"/>
  <c r="ES66" i="71"/>
  <c r="EK66" i="71"/>
  <c r="EC66" i="71"/>
  <c r="ET66" i="71"/>
  <c r="EH66" i="71"/>
  <c r="ER66" i="71"/>
  <c r="EE66" i="71"/>
  <c r="FC66" i="71"/>
  <c r="EQ66" i="71"/>
  <c r="ED66" i="71"/>
  <c r="FB66" i="71"/>
  <c r="EP66" i="71"/>
  <c r="EB66" i="71"/>
  <c r="EX66" i="71"/>
  <c r="EJ66" i="71"/>
  <c r="EI66" i="71"/>
  <c r="EA66" i="71"/>
  <c r="EZ66" i="71"/>
  <c r="EY66" i="71"/>
  <c r="EU66" i="71"/>
  <c r="EM66" i="71"/>
  <c r="EL66" i="71"/>
  <c r="EW74" i="71"/>
  <c r="EO74" i="71"/>
  <c r="EG74" i="71"/>
  <c r="FD74" i="71"/>
  <c r="EV74" i="71"/>
  <c r="EN74" i="71"/>
  <c r="EF74" i="71"/>
  <c r="FA74" i="71"/>
  <c r="ES74" i="71"/>
  <c r="EK74" i="71"/>
  <c r="EC74" i="71"/>
  <c r="EX74" i="71"/>
  <c r="EJ74" i="71"/>
  <c r="EU74" i="71"/>
  <c r="EI74" i="71"/>
  <c r="ET74" i="71"/>
  <c r="EH74" i="71"/>
  <c r="ER74" i="71"/>
  <c r="EE74" i="71"/>
  <c r="EZ74" i="71"/>
  <c r="EM74" i="71"/>
  <c r="EA74" i="71"/>
  <c r="ED74" i="71"/>
  <c r="EB74" i="71"/>
  <c r="FC74" i="71"/>
  <c r="FB74" i="71"/>
  <c r="EY74" i="71"/>
  <c r="EQ74" i="71"/>
  <c r="EP74" i="71"/>
  <c r="EL74" i="71"/>
  <c r="EZ82" i="71"/>
  <c r="ER82" i="71"/>
  <c r="EJ82" i="71"/>
  <c r="EB82" i="71"/>
  <c r="FD82" i="71"/>
  <c r="EV82" i="71"/>
  <c r="EN82" i="71"/>
  <c r="EF82" i="71"/>
  <c r="EW82" i="71"/>
  <c r="EL82" i="71"/>
  <c r="EA82" i="71"/>
  <c r="ET82" i="71"/>
  <c r="EI82" i="71"/>
  <c r="FC82" i="71"/>
  <c r="ES82" i="71"/>
  <c r="EH82" i="71"/>
  <c r="EY82" i="71"/>
  <c r="EO82" i="71"/>
  <c r="ED82" i="71"/>
  <c r="FA82" i="71"/>
  <c r="EE82" i="71"/>
  <c r="EX82" i="71"/>
  <c r="EC82" i="71"/>
  <c r="EU82" i="71"/>
  <c r="EQ82" i="71"/>
  <c r="EP82" i="71"/>
  <c r="EM82" i="71"/>
  <c r="FB82" i="71"/>
  <c r="EG82" i="71"/>
  <c r="EK82" i="71"/>
  <c r="EZ90" i="71"/>
  <c r="ER90" i="71"/>
  <c r="EJ90" i="71"/>
  <c r="EB90" i="71"/>
  <c r="EY90" i="71"/>
  <c r="EQ90" i="71"/>
  <c r="EI90" i="71"/>
  <c r="EA90" i="71"/>
  <c r="FD90" i="71"/>
  <c r="EV90" i="71"/>
  <c r="EN90" i="71"/>
  <c r="EF90" i="71"/>
  <c r="FB90" i="71"/>
  <c r="EO90" i="71"/>
  <c r="EC90" i="71"/>
  <c r="EX90" i="71"/>
  <c r="EL90" i="71"/>
  <c r="EW90" i="71"/>
  <c r="EK90" i="71"/>
  <c r="EU90" i="71"/>
  <c r="EH90" i="71"/>
  <c r="ES90" i="71"/>
  <c r="EE90" i="71"/>
  <c r="ET90" i="71"/>
  <c r="EP90" i="71"/>
  <c r="EM90" i="71"/>
  <c r="EG90" i="71"/>
  <c r="ED90" i="71"/>
  <c r="FA90" i="71"/>
  <c r="FC90" i="71"/>
  <c r="EZ98" i="71"/>
  <c r="ER98" i="71"/>
  <c r="EJ98" i="71"/>
  <c r="EB98" i="71"/>
  <c r="EY98" i="71"/>
  <c r="EQ98" i="71"/>
  <c r="EI98" i="71"/>
  <c r="EA98" i="71"/>
  <c r="FD98" i="71"/>
  <c r="EV98" i="71"/>
  <c r="EN98" i="71"/>
  <c r="EF98" i="71"/>
  <c r="ES98" i="71"/>
  <c r="EE98" i="71"/>
  <c r="FC98" i="71"/>
  <c r="EP98" i="71"/>
  <c r="ED98" i="71"/>
  <c r="FB98" i="71"/>
  <c r="EO98" i="71"/>
  <c r="EC98" i="71"/>
  <c r="FA98" i="71"/>
  <c r="EM98" i="71"/>
  <c r="EX98" i="71"/>
  <c r="EL98" i="71"/>
  <c r="EW98" i="71"/>
  <c r="EK98" i="71"/>
  <c r="EU98" i="71"/>
  <c r="EH98" i="71"/>
  <c r="ET98" i="71"/>
  <c r="EG98" i="71"/>
  <c r="FB106" i="71"/>
  <c r="ET106" i="71"/>
  <c r="EL106" i="71"/>
  <c r="ED106" i="71"/>
  <c r="EZ106" i="71"/>
  <c r="ER106" i="71"/>
  <c r="EJ106" i="71"/>
  <c r="EB106" i="71"/>
  <c r="EY106" i="71"/>
  <c r="EQ106" i="71"/>
  <c r="EI106" i="71"/>
  <c r="EA106" i="71"/>
  <c r="EX106" i="71"/>
  <c r="EP106" i="71"/>
  <c r="EH106" i="71"/>
  <c r="FD106" i="71"/>
  <c r="EV106" i="71"/>
  <c r="EN106" i="71"/>
  <c r="EF106" i="71"/>
  <c r="EO106" i="71"/>
  <c r="EM106" i="71"/>
  <c r="EK106" i="71"/>
  <c r="FC106" i="71"/>
  <c r="EG106" i="71"/>
  <c r="FA106" i="71"/>
  <c r="EE106" i="71"/>
  <c r="EW106" i="71"/>
  <c r="EC106" i="71"/>
  <c r="EU106" i="71"/>
  <c r="ES106" i="71"/>
  <c r="FC114" i="71"/>
  <c r="EU114" i="71"/>
  <c r="EM114" i="71"/>
  <c r="EE114" i="71"/>
  <c r="FB114" i="71"/>
  <c r="ET114" i="71"/>
  <c r="EL114" i="71"/>
  <c r="ED114" i="71"/>
  <c r="EX114" i="71"/>
  <c r="EN114" i="71"/>
  <c r="EB114" i="71"/>
  <c r="EW114" i="71"/>
  <c r="EK114" i="71"/>
  <c r="EA114" i="71"/>
  <c r="EV114" i="71"/>
  <c r="EJ114" i="71"/>
  <c r="ES114" i="71"/>
  <c r="EI114" i="71"/>
  <c r="FD114" i="71"/>
  <c r="ER114" i="71"/>
  <c r="EH114" i="71"/>
  <c r="FA114" i="71"/>
  <c r="EQ114" i="71"/>
  <c r="EG114" i="71"/>
  <c r="EZ114" i="71"/>
  <c r="EP114" i="71"/>
  <c r="EF114" i="71"/>
  <c r="EY114" i="71"/>
  <c r="EO114" i="71"/>
  <c r="EC114" i="71"/>
  <c r="EY122" i="71"/>
  <c r="EQ122" i="71"/>
  <c r="EI122" i="71"/>
  <c r="EA122" i="71"/>
  <c r="EX122" i="71"/>
  <c r="EP122" i="71"/>
  <c r="EH122" i="71"/>
  <c r="FC122" i="71"/>
  <c r="EU122" i="71"/>
  <c r="EM122" i="71"/>
  <c r="EE122" i="71"/>
  <c r="FB122" i="71"/>
  <c r="EO122" i="71"/>
  <c r="EC122" i="71"/>
  <c r="FA122" i="71"/>
  <c r="EN122" i="71"/>
  <c r="EB122" i="71"/>
  <c r="EZ122" i="71"/>
  <c r="EL122" i="71"/>
  <c r="EW122" i="71"/>
  <c r="EK122" i="71"/>
  <c r="ES122" i="71"/>
  <c r="EF122" i="71"/>
  <c r="EG122" i="71"/>
  <c r="ED122" i="71"/>
  <c r="FD122" i="71"/>
  <c r="EV122" i="71"/>
  <c r="ET122" i="71"/>
  <c r="ER122" i="71"/>
  <c r="EJ122" i="71"/>
  <c r="EY130" i="71"/>
  <c r="EQ130" i="71"/>
  <c r="EI130" i="71"/>
  <c r="EA130" i="71"/>
  <c r="EX130" i="71"/>
  <c r="EP130" i="71"/>
  <c r="EH130" i="71"/>
  <c r="FC130" i="71"/>
  <c r="EU130" i="71"/>
  <c r="EM130" i="71"/>
  <c r="EE130" i="71"/>
  <c r="ES130" i="71"/>
  <c r="EF130" i="71"/>
  <c r="FD130" i="71"/>
  <c r="ER130" i="71"/>
  <c r="ED130" i="71"/>
  <c r="FB130" i="71"/>
  <c r="EO130" i="71"/>
  <c r="EC130" i="71"/>
  <c r="FA130" i="71"/>
  <c r="EN130" i="71"/>
  <c r="EB130" i="71"/>
  <c r="EV130" i="71"/>
  <c r="EJ130" i="71"/>
  <c r="EG130" i="71"/>
  <c r="EZ130" i="71"/>
  <c r="EW130" i="71"/>
  <c r="ET130" i="71"/>
  <c r="EL130" i="71"/>
  <c r="EK130" i="71"/>
  <c r="EZ138" i="71"/>
  <c r="ER138" i="71"/>
  <c r="EJ138" i="71"/>
  <c r="EB138" i="71"/>
  <c r="EY138" i="71"/>
  <c r="EQ138" i="71"/>
  <c r="EI138" i="71"/>
  <c r="EA138" i="71"/>
  <c r="EX138" i="71"/>
  <c r="EP138" i="71"/>
  <c r="EH138" i="71"/>
  <c r="FD138" i="71"/>
  <c r="EV138" i="71"/>
  <c r="EN138" i="71"/>
  <c r="EF138" i="71"/>
  <c r="FC138" i="71"/>
  <c r="EU138" i="71"/>
  <c r="EM138" i="71"/>
  <c r="EE138" i="71"/>
  <c r="EO138" i="71"/>
  <c r="EL138" i="71"/>
  <c r="EK138" i="71"/>
  <c r="FB138" i="71"/>
  <c r="EG138" i="71"/>
  <c r="ET138" i="71"/>
  <c r="ES138" i="71"/>
  <c r="ED138" i="71"/>
  <c r="EC138" i="71"/>
  <c r="FA138" i="71"/>
  <c r="EW138" i="71"/>
  <c r="EY146" i="71"/>
  <c r="EQ146" i="71"/>
  <c r="EI146" i="71"/>
  <c r="EA146" i="71"/>
  <c r="EX146" i="71"/>
  <c r="EP146" i="71"/>
  <c r="EH146" i="71"/>
  <c r="FC146" i="71"/>
  <c r="EU146" i="71"/>
  <c r="EM146" i="71"/>
  <c r="EE146" i="71"/>
  <c r="FB146" i="71"/>
  <c r="EO146" i="71"/>
  <c r="EC146" i="71"/>
  <c r="FA146" i="71"/>
  <c r="EN146" i="71"/>
  <c r="EB146" i="71"/>
  <c r="EZ146" i="71"/>
  <c r="EL146" i="71"/>
  <c r="EV146" i="71"/>
  <c r="EJ146" i="71"/>
  <c r="ET146" i="71"/>
  <c r="EG146" i="71"/>
  <c r="EK146" i="71"/>
  <c r="EF146" i="71"/>
  <c r="ED146" i="71"/>
  <c r="ES146" i="71"/>
  <c r="FD146" i="71"/>
  <c r="EW146" i="71"/>
  <c r="ER146" i="71"/>
  <c r="EY154" i="71"/>
  <c r="EQ154" i="71"/>
  <c r="EI154" i="71"/>
  <c r="EA154" i="71"/>
  <c r="EX154" i="71"/>
  <c r="EP154" i="71"/>
  <c r="EH154" i="71"/>
  <c r="FC154" i="71"/>
  <c r="EU154" i="71"/>
  <c r="EM154" i="71"/>
  <c r="EE154" i="71"/>
  <c r="ES154" i="71"/>
  <c r="EF154" i="71"/>
  <c r="FD154" i="71"/>
  <c r="ER154" i="71"/>
  <c r="ED154" i="71"/>
  <c r="FB154" i="71"/>
  <c r="EO154" i="71"/>
  <c r="EC154" i="71"/>
  <c r="EZ154" i="71"/>
  <c r="EL154" i="71"/>
  <c r="EW154" i="71"/>
  <c r="EK154" i="71"/>
  <c r="EN154" i="71"/>
  <c r="EJ154" i="71"/>
  <c r="EG154" i="71"/>
  <c r="EB154" i="71"/>
  <c r="FA154" i="71"/>
  <c r="ET154" i="71"/>
  <c r="EV154" i="71"/>
  <c r="FB162" i="71"/>
  <c r="ET162" i="71"/>
  <c r="EL162" i="71"/>
  <c r="ED162" i="71"/>
  <c r="FA162" i="71"/>
  <c r="ES162" i="71"/>
  <c r="EK162" i="71"/>
  <c r="EC162" i="71"/>
  <c r="EZ162" i="71"/>
  <c r="ER162" i="71"/>
  <c r="EJ162" i="71"/>
  <c r="EB162" i="71"/>
  <c r="EY162" i="71"/>
  <c r="EQ162" i="71"/>
  <c r="EI162" i="71"/>
  <c r="EA162" i="71"/>
  <c r="FD162" i="71"/>
  <c r="EN162" i="71"/>
  <c r="FC162" i="71"/>
  <c r="EM162" i="71"/>
  <c r="EV162" i="71"/>
  <c r="EF162" i="71"/>
  <c r="EE162" i="71"/>
  <c r="EX162" i="71"/>
  <c r="EW162" i="71"/>
  <c r="EP162" i="71"/>
  <c r="EO162" i="71"/>
  <c r="EU162" i="71"/>
  <c r="EH162" i="71"/>
  <c r="EG162" i="71"/>
  <c r="FB170" i="71"/>
  <c r="ET170" i="71"/>
  <c r="EL170" i="71"/>
  <c r="ED170" i="71"/>
  <c r="FA170" i="71"/>
  <c r="ES170" i="71"/>
  <c r="EK170" i="71"/>
  <c r="EC170" i="71"/>
  <c r="EY170" i="71"/>
  <c r="EQ170" i="71"/>
  <c r="EI170" i="71"/>
  <c r="EA170" i="71"/>
  <c r="FD170" i="71"/>
  <c r="EP170" i="71"/>
  <c r="EE170" i="71"/>
  <c r="FC170" i="71"/>
  <c r="EO170" i="71"/>
  <c r="EB170" i="71"/>
  <c r="EZ170" i="71"/>
  <c r="EN170" i="71"/>
  <c r="EX170" i="71"/>
  <c r="EM170" i="71"/>
  <c r="EU170" i="71"/>
  <c r="EG170" i="71"/>
  <c r="EW170" i="71"/>
  <c r="EV170" i="71"/>
  <c r="EH170" i="71"/>
  <c r="ER170" i="71"/>
  <c r="EJ170" i="71"/>
  <c r="EF170" i="71"/>
  <c r="FB178" i="71"/>
  <c r="ET178" i="71"/>
  <c r="EL178" i="71"/>
  <c r="ED178" i="71"/>
  <c r="FA178" i="71"/>
  <c r="ES178" i="71"/>
  <c r="EK178" i="71"/>
  <c r="EC178" i="71"/>
  <c r="EY178" i="71"/>
  <c r="EQ178" i="71"/>
  <c r="EI178" i="71"/>
  <c r="EA178" i="71"/>
  <c r="EU178" i="71"/>
  <c r="EG178" i="71"/>
  <c r="ER178" i="71"/>
  <c r="EF178" i="71"/>
  <c r="FD178" i="71"/>
  <c r="EP178" i="71"/>
  <c r="EE178" i="71"/>
  <c r="FC178" i="71"/>
  <c r="EO178" i="71"/>
  <c r="EB178" i="71"/>
  <c r="EW178" i="71"/>
  <c r="EJ178" i="71"/>
  <c r="EX178" i="71"/>
  <c r="EV178" i="71"/>
  <c r="EH178" i="71"/>
  <c r="EZ178" i="71"/>
  <c r="EN178" i="71"/>
  <c r="EM178" i="71"/>
  <c r="EW186" i="71"/>
  <c r="EO186" i="71"/>
  <c r="EG186" i="71"/>
  <c r="FC186" i="71"/>
  <c r="EU186" i="71"/>
  <c r="EM186" i="71"/>
  <c r="EE186" i="71"/>
  <c r="FB186" i="71"/>
  <c r="ET186" i="71"/>
  <c r="EL186" i="71"/>
  <c r="ED186" i="71"/>
  <c r="FA186" i="71"/>
  <c r="ES186" i="71"/>
  <c r="EK186" i="71"/>
  <c r="EC186" i="71"/>
  <c r="EY186" i="71"/>
  <c r="EQ186" i="71"/>
  <c r="EI186" i="71"/>
  <c r="EA186" i="71"/>
  <c r="EX186" i="71"/>
  <c r="EB186" i="71"/>
  <c r="EV186" i="71"/>
  <c r="EP186" i="71"/>
  <c r="EH186" i="71"/>
  <c r="EF186" i="71"/>
  <c r="FD186" i="71"/>
  <c r="EN186" i="71"/>
  <c r="ER186" i="71"/>
  <c r="EZ186" i="71"/>
  <c r="EJ186" i="71"/>
  <c r="EW194" i="71"/>
  <c r="EO194" i="71"/>
  <c r="EG194" i="71"/>
  <c r="FC194" i="71"/>
  <c r="EU194" i="71"/>
  <c r="EM194" i="71"/>
  <c r="EE194" i="71"/>
  <c r="FB194" i="71"/>
  <c r="ET194" i="71"/>
  <c r="EL194" i="71"/>
  <c r="ED194" i="71"/>
  <c r="FA194" i="71"/>
  <c r="ES194" i="71"/>
  <c r="EK194" i="71"/>
  <c r="EC194" i="71"/>
  <c r="EZ194" i="71"/>
  <c r="ER194" i="71"/>
  <c r="EJ194" i="71"/>
  <c r="EB194" i="71"/>
  <c r="EY194" i="71"/>
  <c r="EQ194" i="71"/>
  <c r="EI194" i="71"/>
  <c r="EA194" i="71"/>
  <c r="FD194" i="71"/>
  <c r="EV194" i="71"/>
  <c r="EP194" i="71"/>
  <c r="EH194" i="71"/>
  <c r="EX194" i="71"/>
  <c r="EN194" i="71"/>
  <c r="EF194" i="71"/>
  <c r="EW202" i="71"/>
  <c r="EO202" i="71"/>
  <c r="EG202" i="71"/>
  <c r="FC202" i="71"/>
  <c r="EU202" i="71"/>
  <c r="EM202" i="71"/>
  <c r="EE202" i="71"/>
  <c r="FB202" i="71"/>
  <c r="ET202" i="71"/>
  <c r="EL202" i="71"/>
  <c r="ED202" i="71"/>
  <c r="FA202" i="71"/>
  <c r="ES202" i="71"/>
  <c r="EK202" i="71"/>
  <c r="EC202" i="71"/>
  <c r="EZ202" i="71"/>
  <c r="ER202" i="71"/>
  <c r="EJ202" i="71"/>
  <c r="EB202" i="71"/>
  <c r="EY202" i="71"/>
  <c r="EQ202" i="71"/>
  <c r="EI202" i="71"/>
  <c r="EA202" i="71"/>
  <c r="EN202" i="71"/>
  <c r="EH202" i="71"/>
  <c r="EF202" i="71"/>
  <c r="EX202" i="71"/>
  <c r="EV202" i="71"/>
  <c r="EP202" i="71"/>
  <c r="FD202" i="71"/>
  <c r="I27" i="72"/>
  <c r="I25" i="72"/>
  <c r="I20" i="72"/>
  <c r="I24" i="72"/>
  <c r="I17" i="72"/>
  <c r="P45" i="72"/>
  <c r="H45" i="72"/>
  <c r="P44" i="72"/>
  <c r="H44" i="72"/>
  <c r="P43" i="72"/>
  <c r="H43" i="72"/>
  <c r="P42" i="72"/>
  <c r="H42" i="72"/>
  <c r="H41" i="72"/>
  <c r="P40" i="72"/>
  <c r="H40" i="72"/>
  <c r="P39" i="72"/>
  <c r="H39" i="72"/>
  <c r="P38" i="72"/>
  <c r="H38" i="72"/>
  <c r="P37" i="72"/>
  <c r="H37" i="72"/>
  <c r="H36" i="72"/>
  <c r="P35" i="72"/>
  <c r="H35" i="72"/>
  <c r="P34" i="72"/>
  <c r="H34" i="72"/>
  <c r="H33" i="72"/>
  <c r="P32" i="72"/>
  <c r="H32" i="72"/>
  <c r="P31" i="72"/>
  <c r="H31" i="72"/>
  <c r="P30" i="72"/>
  <c r="H30" i="72"/>
  <c r="H29" i="72"/>
  <c r="P28" i="72"/>
  <c r="H28" i="72"/>
  <c r="P27" i="72"/>
  <c r="H27" i="72"/>
  <c r="P26" i="72"/>
  <c r="P25" i="72"/>
  <c r="P24" i="72"/>
  <c r="H24" i="72"/>
  <c r="P23" i="72"/>
  <c r="H23" i="72"/>
  <c r="P22" i="72"/>
  <c r="H22" i="72"/>
  <c r="P21" i="72"/>
  <c r="H21" i="72"/>
  <c r="P20" i="72"/>
  <c r="H19" i="72"/>
  <c r="H18" i="72"/>
  <c r="P17" i="72"/>
  <c r="H17" i="72"/>
  <c r="P16" i="72"/>
  <c r="H16" i="72"/>
  <c r="M26" i="72"/>
  <c r="E24" i="72"/>
  <c r="D16" i="72"/>
  <c r="O45" i="72"/>
  <c r="G45" i="72"/>
  <c r="O44" i="72"/>
  <c r="G44" i="72"/>
  <c r="O43" i="72"/>
  <c r="G43" i="72"/>
  <c r="O42" i="72"/>
  <c r="O41" i="72"/>
  <c r="G41" i="72"/>
  <c r="G40" i="72"/>
  <c r="O39" i="72"/>
  <c r="O38" i="72"/>
  <c r="G38" i="72"/>
  <c r="G37" i="72"/>
  <c r="O36" i="72"/>
  <c r="G36" i="72"/>
  <c r="O35" i="72"/>
  <c r="G35" i="72"/>
  <c r="O34" i="72"/>
  <c r="G34" i="72"/>
  <c r="O33" i="72"/>
  <c r="G33" i="72"/>
  <c r="O32" i="72"/>
  <c r="G32" i="72"/>
  <c r="O31" i="72"/>
  <c r="G31" i="72"/>
  <c r="O30" i="72"/>
  <c r="G30" i="72"/>
  <c r="O29" i="72"/>
  <c r="G29" i="72"/>
  <c r="G28" i="72"/>
  <c r="G27" i="72"/>
  <c r="O26" i="72"/>
  <c r="G26" i="72"/>
  <c r="O25" i="72"/>
  <c r="G25" i="72"/>
  <c r="O24" i="72"/>
  <c r="G23" i="72"/>
  <c r="G22" i="72"/>
  <c r="O21" i="72"/>
  <c r="G21" i="72"/>
  <c r="O20" i="72"/>
  <c r="G20" i="72"/>
  <c r="O19" i="72"/>
  <c r="O18" i="72"/>
  <c r="G18" i="72"/>
  <c r="O17" i="72"/>
  <c r="G17" i="72"/>
  <c r="O16" i="72"/>
  <c r="E27" i="72"/>
  <c r="E23" i="72"/>
  <c r="M18" i="72"/>
  <c r="E17" i="72"/>
  <c r="N45" i="72"/>
  <c r="F45" i="72"/>
  <c r="N44" i="72"/>
  <c r="F44" i="72"/>
  <c r="N43" i="72"/>
  <c r="F43" i="72"/>
  <c r="N42" i="72"/>
  <c r="F42" i="72"/>
  <c r="F41" i="72"/>
  <c r="F40" i="72"/>
  <c r="N39" i="72"/>
  <c r="F39" i="72"/>
  <c r="N38" i="72"/>
  <c r="F38" i="72"/>
  <c r="N37" i="72"/>
  <c r="F37" i="72"/>
  <c r="N36" i="72"/>
  <c r="F36" i="72"/>
  <c r="N35" i="72"/>
  <c r="F35" i="72"/>
  <c r="N34" i="72"/>
  <c r="N33" i="72"/>
  <c r="F33" i="72"/>
  <c r="F32" i="72"/>
  <c r="N31" i="72"/>
  <c r="F31" i="72"/>
  <c r="F30" i="72"/>
  <c r="F29" i="72"/>
  <c r="N28" i="72"/>
  <c r="F28" i="72"/>
  <c r="N27" i="72"/>
  <c r="F27" i="72"/>
  <c r="F26" i="72"/>
  <c r="F25" i="72"/>
  <c r="F24" i="72"/>
  <c r="F23" i="72"/>
  <c r="F22" i="72"/>
  <c r="F21" i="72"/>
  <c r="N20" i="72"/>
  <c r="F20" i="72"/>
  <c r="N19" i="72"/>
  <c r="F19" i="72"/>
  <c r="N18" i="72"/>
  <c r="F18" i="72"/>
  <c r="N17" i="72"/>
  <c r="N16" i="72"/>
  <c r="M27" i="72"/>
  <c r="M24" i="72"/>
  <c r="E21" i="72"/>
  <c r="E19" i="72"/>
  <c r="E45" i="72"/>
  <c r="M44" i="72"/>
  <c r="E44" i="72"/>
  <c r="M43" i="72"/>
  <c r="E43" i="72"/>
  <c r="M42" i="72"/>
  <c r="E42" i="72"/>
  <c r="M41" i="72"/>
  <c r="E41" i="72"/>
  <c r="M40" i="72"/>
  <c r="E40" i="72"/>
  <c r="M39" i="72"/>
  <c r="E39" i="72"/>
  <c r="M38" i="72"/>
  <c r="E38" i="72"/>
  <c r="M37" i="72"/>
  <c r="E37" i="72"/>
  <c r="M36" i="72"/>
  <c r="M35" i="72"/>
  <c r="E35" i="72"/>
  <c r="M34" i="72"/>
  <c r="E34" i="72"/>
  <c r="M33" i="72"/>
  <c r="E33" i="72"/>
  <c r="M32" i="72"/>
  <c r="E32" i="72"/>
  <c r="E31" i="72"/>
  <c r="M30" i="72"/>
  <c r="E30" i="72"/>
  <c r="M29" i="72"/>
  <c r="E29" i="72"/>
  <c r="M28" i="72"/>
  <c r="E28" i="72"/>
  <c r="E26" i="72"/>
  <c r="M25" i="72"/>
  <c r="E25" i="72"/>
  <c r="E20" i="72"/>
  <c r="E18" i="72"/>
  <c r="E16" i="72"/>
  <c r="L45" i="72"/>
  <c r="D45" i="72"/>
  <c r="L44" i="72"/>
  <c r="D44" i="72"/>
  <c r="L43" i="72"/>
  <c r="D43" i="72"/>
  <c r="D42" i="72"/>
  <c r="L41" i="72"/>
  <c r="D41" i="72"/>
  <c r="L40" i="72"/>
  <c r="D40" i="72"/>
  <c r="L39" i="72"/>
  <c r="D39" i="72"/>
  <c r="L38" i="72"/>
  <c r="D38" i="72"/>
  <c r="D37" i="72"/>
  <c r="L36" i="72"/>
  <c r="D36" i="72"/>
  <c r="L35" i="72"/>
  <c r="L34" i="72"/>
  <c r="D34" i="72"/>
  <c r="L33" i="72"/>
  <c r="L32" i="72"/>
  <c r="D32" i="72"/>
  <c r="L31" i="72"/>
  <c r="D31" i="72"/>
  <c r="L30" i="72"/>
  <c r="D30" i="72"/>
  <c r="L29" i="72"/>
  <c r="D29" i="72"/>
  <c r="L28" i="72"/>
  <c r="D28" i="72"/>
  <c r="L27" i="72"/>
  <c r="D26" i="72"/>
  <c r="L25" i="72"/>
  <c r="D25" i="72"/>
  <c r="L24" i="72"/>
  <c r="D24" i="72"/>
  <c r="L23" i="72"/>
  <c r="D23" i="72"/>
  <c r="L22" i="72"/>
  <c r="D22" i="72"/>
  <c r="D21" i="72"/>
  <c r="D20" i="72"/>
  <c r="D19" i="72"/>
  <c r="D18" i="72"/>
  <c r="D17" i="72"/>
  <c r="K45" i="72"/>
  <c r="C45" i="72"/>
  <c r="K44" i="72"/>
  <c r="C44" i="72"/>
  <c r="K42" i="72"/>
  <c r="C42" i="72"/>
  <c r="K41" i="72"/>
  <c r="C41" i="72"/>
  <c r="K40" i="72"/>
  <c r="C40" i="72"/>
  <c r="K39" i="72"/>
  <c r="K38" i="72"/>
  <c r="C38" i="72"/>
  <c r="K37" i="72"/>
  <c r="C37" i="72"/>
  <c r="K36" i="72"/>
  <c r="C36" i="72"/>
  <c r="K35" i="72"/>
  <c r="C35" i="72"/>
  <c r="K34" i="72"/>
  <c r="C34" i="72"/>
  <c r="K33" i="72"/>
  <c r="C33" i="72"/>
  <c r="K32" i="72"/>
  <c r="C32" i="72"/>
  <c r="K31" i="72"/>
  <c r="C31" i="72"/>
  <c r="C30" i="72"/>
  <c r="K29" i="72"/>
  <c r="C29" i="72"/>
  <c r="C28" i="72"/>
  <c r="K27" i="72"/>
  <c r="C27" i="72"/>
  <c r="K26" i="72"/>
  <c r="C26" i="72"/>
  <c r="K25" i="72"/>
  <c r="C25" i="72"/>
  <c r="K24" i="72"/>
  <c r="C24" i="72"/>
  <c r="K23" i="72"/>
  <c r="C23" i="72"/>
  <c r="K22" i="72"/>
  <c r="C22" i="72"/>
  <c r="C21" i="72"/>
  <c r="C20" i="72"/>
  <c r="C19" i="72"/>
  <c r="C18" i="72"/>
  <c r="C17" i="72"/>
  <c r="I43" i="72"/>
  <c r="I42" i="72"/>
  <c r="I41" i="72"/>
  <c r="I40" i="72"/>
  <c r="I39" i="72"/>
  <c r="I38" i="72"/>
  <c r="I37" i="72"/>
  <c r="I36" i="72"/>
  <c r="I34" i="72"/>
  <c r="I33" i="72"/>
  <c r="I32" i="72"/>
  <c r="I31" i="72"/>
  <c r="I30" i="72"/>
  <c r="I29" i="72"/>
  <c r="I28" i="72"/>
  <c r="R45" i="72"/>
  <c r="J45" i="72"/>
  <c r="R44" i="72"/>
  <c r="R43" i="72"/>
  <c r="J43" i="72"/>
  <c r="R42" i="72"/>
  <c r="J42" i="72"/>
  <c r="R41" i="72"/>
  <c r="J41" i="72"/>
  <c r="R40" i="72"/>
  <c r="J40" i="72"/>
  <c r="R39" i="72"/>
  <c r="J39" i="72"/>
  <c r="R38" i="72"/>
  <c r="J38" i="72"/>
  <c r="R37" i="72"/>
  <c r="J37" i="72"/>
  <c r="R36" i="72"/>
  <c r="J36" i="72"/>
  <c r="R35" i="72"/>
  <c r="J35" i="72"/>
  <c r="J34" i="72"/>
  <c r="R33" i="72"/>
  <c r="J33" i="72"/>
  <c r="R32" i="72"/>
  <c r="J32" i="72"/>
  <c r="R31" i="72"/>
  <c r="J31" i="72"/>
  <c r="R30" i="72"/>
  <c r="J30" i="72"/>
  <c r="R29" i="72"/>
  <c r="J29" i="72"/>
  <c r="R28" i="72"/>
  <c r="J28" i="72"/>
  <c r="R27" i="72"/>
  <c r="R26" i="72"/>
  <c r="J26" i="72"/>
  <c r="R25" i="72"/>
  <c r="R24" i="72"/>
  <c r="J24" i="72"/>
  <c r="J23" i="72"/>
  <c r="R22" i="72"/>
  <c r="R21" i="72"/>
  <c r="R20" i="72"/>
  <c r="R19" i="72"/>
  <c r="R18" i="72"/>
  <c r="J18" i="72"/>
  <c r="R17" i="72"/>
  <c r="J17" i="72"/>
  <c r="R16" i="72"/>
  <c r="J16" i="72"/>
  <c r="I45" i="72"/>
  <c r="I44" i="72"/>
  <c r="I18" i="72"/>
  <c r="I26" i="72"/>
  <c r="I19" i="72"/>
  <c r="I23" i="72"/>
  <c r="DV5" i="71" l="1"/>
  <c r="DU159" i="71"/>
  <c r="DT159" i="71"/>
  <c r="DS159" i="71"/>
  <c r="DV159" i="71"/>
  <c r="DX159" i="71"/>
  <c r="DW159" i="71"/>
  <c r="DT5" i="71"/>
  <c r="DS5" i="71"/>
  <c r="DX5" i="71"/>
  <c r="DW5" i="71"/>
  <c r="DU5" i="71"/>
  <c r="DU175" i="71"/>
  <c r="DT175" i="71"/>
  <c r="DS175" i="71"/>
  <c r="DV175" i="71"/>
  <c r="DX175" i="71"/>
  <c r="DW175" i="71"/>
  <c r="DU143" i="71"/>
  <c r="DT143" i="71"/>
  <c r="DS143" i="71"/>
  <c r="DV143" i="71"/>
  <c r="DX143" i="71"/>
  <c r="DW143" i="71"/>
  <c r="DT111" i="71"/>
  <c r="DV111" i="71"/>
  <c r="DX111" i="71"/>
  <c r="DW111" i="71"/>
  <c r="DU111" i="71"/>
  <c r="DS111" i="71"/>
  <c r="DX79" i="71"/>
  <c r="DW79" i="71"/>
  <c r="DU79" i="71"/>
  <c r="DT79" i="71"/>
  <c r="DS79" i="71"/>
  <c r="DV79" i="71"/>
  <c r="DS19" i="71"/>
  <c r="DX19" i="71"/>
  <c r="DV19" i="71"/>
  <c r="DU19" i="71"/>
  <c r="DT19" i="71"/>
  <c r="DX34" i="71"/>
  <c r="DW34" i="71"/>
  <c r="DU34" i="71"/>
  <c r="DT34" i="71"/>
  <c r="DS34" i="71"/>
  <c r="DW61" i="71"/>
  <c r="DV61" i="71"/>
  <c r="DU61" i="71"/>
  <c r="DS61" i="71"/>
  <c r="DT61" i="71"/>
  <c r="DX63" i="71"/>
  <c r="DW63" i="71"/>
  <c r="DU63" i="71"/>
  <c r="DT63" i="71"/>
  <c r="DS63" i="71"/>
  <c r="DS48" i="71"/>
  <c r="DX48" i="71"/>
  <c r="DT48" i="71"/>
  <c r="DV48" i="71"/>
  <c r="DU48" i="71"/>
  <c r="DX17" i="71"/>
  <c r="DV17" i="71"/>
  <c r="DU17" i="71"/>
  <c r="DT17" i="71"/>
  <c r="DS17" i="71"/>
  <c r="DV43" i="71"/>
  <c r="DS43" i="71"/>
  <c r="DU43" i="71"/>
  <c r="DT43" i="71"/>
  <c r="DX43" i="71"/>
  <c r="DT20" i="71"/>
  <c r="DS20" i="71"/>
  <c r="DX20" i="71"/>
  <c r="DW20" i="71"/>
  <c r="DV20" i="71"/>
  <c r="DU20" i="71"/>
  <c r="DX70" i="71"/>
  <c r="DW70" i="71"/>
  <c r="DT70" i="71"/>
  <c r="DS70" i="71"/>
  <c r="DU70" i="71"/>
  <c r="DS88" i="71"/>
  <c r="DX88" i="71"/>
  <c r="DV88" i="71"/>
  <c r="DU88" i="71"/>
  <c r="DT88" i="71"/>
  <c r="DW88" i="71"/>
  <c r="DS96" i="71"/>
  <c r="DX96" i="71"/>
  <c r="DW96" i="71"/>
  <c r="DV96" i="71"/>
  <c r="DU96" i="71"/>
  <c r="DT96" i="71"/>
  <c r="DX188" i="71"/>
  <c r="DW188" i="71"/>
  <c r="DV188" i="71"/>
  <c r="DS188" i="71"/>
  <c r="DU188" i="71"/>
  <c r="DT188" i="71"/>
  <c r="DX156" i="71"/>
  <c r="DW156" i="71"/>
  <c r="DV156" i="71"/>
  <c r="DS156" i="71"/>
  <c r="DU156" i="71"/>
  <c r="DT156" i="71"/>
  <c r="DX124" i="71"/>
  <c r="DW124" i="71"/>
  <c r="DV124" i="71"/>
  <c r="DS124" i="71"/>
  <c r="DU124" i="71"/>
  <c r="DT124" i="71"/>
  <c r="DS80" i="71"/>
  <c r="DX80" i="71"/>
  <c r="DW80" i="71"/>
  <c r="DV80" i="71"/>
  <c r="DT80" i="71"/>
  <c r="DU80" i="71"/>
  <c r="DS173" i="71"/>
  <c r="DX173" i="71"/>
  <c r="DW173" i="71"/>
  <c r="DT173" i="71"/>
  <c r="DV173" i="71"/>
  <c r="DU173" i="71"/>
  <c r="DS141" i="71"/>
  <c r="DX141" i="71"/>
  <c r="DW141" i="71"/>
  <c r="DT141" i="71"/>
  <c r="DV141" i="71"/>
  <c r="DU141" i="71"/>
  <c r="DX109" i="71"/>
  <c r="DW109" i="71"/>
  <c r="DT109" i="71"/>
  <c r="DV109" i="71"/>
  <c r="DU109" i="71"/>
  <c r="DS109" i="71"/>
  <c r="DX186" i="71"/>
  <c r="DW186" i="71"/>
  <c r="DV186" i="71"/>
  <c r="DU186" i="71"/>
  <c r="DT186" i="71"/>
  <c r="DS186" i="71"/>
  <c r="DX154" i="71"/>
  <c r="DW154" i="71"/>
  <c r="DV154" i="71"/>
  <c r="DU154" i="71"/>
  <c r="DT154" i="71"/>
  <c r="DS154" i="71"/>
  <c r="DX122" i="71"/>
  <c r="DW122" i="71"/>
  <c r="DV122" i="71"/>
  <c r="DU122" i="71"/>
  <c r="DT122" i="71"/>
  <c r="DS122" i="71"/>
  <c r="DU127" i="71"/>
  <c r="DT127" i="71"/>
  <c r="DS127" i="71"/>
  <c r="DV127" i="71"/>
  <c r="DX127" i="71"/>
  <c r="DW127" i="71"/>
  <c r="DX203" i="71"/>
  <c r="DW203" i="71"/>
  <c r="DV203" i="71"/>
  <c r="DU203" i="71"/>
  <c r="DT203" i="71"/>
  <c r="DS203" i="71"/>
  <c r="DX171" i="71"/>
  <c r="DW171" i="71"/>
  <c r="DV171" i="71"/>
  <c r="DU171" i="71"/>
  <c r="DT171" i="71"/>
  <c r="DS171" i="71"/>
  <c r="DX139" i="71"/>
  <c r="DW139" i="71"/>
  <c r="DV139" i="71"/>
  <c r="DU139" i="71"/>
  <c r="DT139" i="71"/>
  <c r="DS139" i="71"/>
  <c r="DW107" i="71"/>
  <c r="DV107" i="71"/>
  <c r="DU107" i="71"/>
  <c r="DT107" i="71"/>
  <c r="DS107" i="71"/>
  <c r="DX107" i="71"/>
  <c r="DW15" i="71"/>
  <c r="DV15" i="71"/>
  <c r="DU15" i="71"/>
  <c r="DT15" i="71"/>
  <c r="DS15" i="71"/>
  <c r="DX15" i="71"/>
  <c r="DV30" i="71"/>
  <c r="DU30" i="71"/>
  <c r="DT30" i="71"/>
  <c r="DS30" i="71"/>
  <c r="DX30" i="71"/>
  <c r="DW30" i="71"/>
  <c r="DT73" i="71"/>
  <c r="DS73" i="71"/>
  <c r="DX73" i="71"/>
  <c r="DU73" i="71"/>
  <c r="DV73" i="71"/>
  <c r="DS40" i="71"/>
  <c r="DX40" i="71"/>
  <c r="DV40" i="71"/>
  <c r="DU40" i="71"/>
  <c r="DT40" i="71"/>
  <c r="DX9" i="71"/>
  <c r="DW9" i="71"/>
  <c r="DU9" i="71"/>
  <c r="DT9" i="71"/>
  <c r="DS9" i="71"/>
  <c r="DW76" i="71"/>
  <c r="DU76" i="71"/>
  <c r="DT76" i="71"/>
  <c r="DX76" i="71"/>
  <c r="DS76" i="71"/>
  <c r="DS12" i="71"/>
  <c r="DX12" i="71"/>
  <c r="DW12" i="71"/>
  <c r="DU12" i="71"/>
  <c r="DV12" i="71"/>
  <c r="DT12" i="71"/>
  <c r="DX62" i="71"/>
  <c r="DW62" i="71"/>
  <c r="DV62" i="71"/>
  <c r="DU62" i="71"/>
  <c r="DT62" i="71"/>
  <c r="DS62" i="71"/>
  <c r="DT89" i="71"/>
  <c r="DS89" i="71"/>
  <c r="DX89" i="71"/>
  <c r="DW89" i="71"/>
  <c r="DV89" i="71"/>
  <c r="DU89" i="71"/>
  <c r="DX94" i="71"/>
  <c r="DW94" i="71"/>
  <c r="DV94" i="71"/>
  <c r="DU94" i="71"/>
  <c r="DT94" i="71"/>
  <c r="DS94" i="71"/>
  <c r="DV184" i="71"/>
  <c r="DU184" i="71"/>
  <c r="DT184" i="71"/>
  <c r="DS184" i="71"/>
  <c r="DW184" i="71"/>
  <c r="DX184" i="71"/>
  <c r="DV152" i="71"/>
  <c r="DU152" i="71"/>
  <c r="DT152" i="71"/>
  <c r="DS152" i="71"/>
  <c r="DW152" i="71"/>
  <c r="DX152" i="71"/>
  <c r="DV120" i="71"/>
  <c r="DU120" i="71"/>
  <c r="DT120" i="71"/>
  <c r="DS120" i="71"/>
  <c r="DW120" i="71"/>
  <c r="DX120" i="71"/>
  <c r="DW201" i="71"/>
  <c r="DV201" i="71"/>
  <c r="DU201" i="71"/>
  <c r="DT201" i="71"/>
  <c r="DS201" i="71"/>
  <c r="DX201" i="71"/>
  <c r="DW169" i="71"/>
  <c r="DV169" i="71"/>
  <c r="DU169" i="71"/>
  <c r="DT169" i="71"/>
  <c r="DS169" i="71"/>
  <c r="DX169" i="71"/>
  <c r="DW137" i="71"/>
  <c r="DV137" i="71"/>
  <c r="DU137" i="71"/>
  <c r="DT137" i="71"/>
  <c r="DS137" i="71"/>
  <c r="DX137" i="71"/>
  <c r="DT105" i="71"/>
  <c r="DS105" i="71"/>
  <c r="DX105" i="71"/>
  <c r="DU105" i="71"/>
  <c r="DW105" i="71"/>
  <c r="DV105" i="71"/>
  <c r="DT182" i="71"/>
  <c r="DS182" i="71"/>
  <c r="DX182" i="71"/>
  <c r="DU182" i="71"/>
  <c r="DW182" i="71"/>
  <c r="DV182" i="71"/>
  <c r="DT150" i="71"/>
  <c r="DS150" i="71"/>
  <c r="DX150" i="71"/>
  <c r="DU150" i="71"/>
  <c r="DW150" i="71"/>
  <c r="DV150" i="71"/>
  <c r="DT118" i="71"/>
  <c r="DS118" i="71"/>
  <c r="DX118" i="71"/>
  <c r="DU118" i="71"/>
  <c r="DW118" i="71"/>
  <c r="DV118" i="71"/>
  <c r="DX155" i="71"/>
  <c r="DW155" i="71"/>
  <c r="DV155" i="71"/>
  <c r="DU155" i="71"/>
  <c r="DT155" i="71"/>
  <c r="DS155" i="71"/>
  <c r="DU199" i="71"/>
  <c r="DT199" i="71"/>
  <c r="DS199" i="71"/>
  <c r="DV199" i="71"/>
  <c r="DX199" i="71"/>
  <c r="DW199" i="71"/>
  <c r="DU167" i="71"/>
  <c r="DT167" i="71"/>
  <c r="DS167" i="71"/>
  <c r="DV167" i="71"/>
  <c r="DX167" i="71"/>
  <c r="DW167" i="71"/>
  <c r="DU135" i="71"/>
  <c r="DT135" i="71"/>
  <c r="DS135" i="71"/>
  <c r="DV135" i="71"/>
  <c r="DX135" i="71"/>
  <c r="DW135" i="71"/>
  <c r="DX103" i="71"/>
  <c r="DW103" i="71"/>
  <c r="DV103" i="71"/>
  <c r="DU103" i="71"/>
  <c r="DT103" i="71"/>
  <c r="DS103" i="71"/>
  <c r="DT65" i="71"/>
  <c r="DS65" i="71"/>
  <c r="DW65" i="71"/>
  <c r="DV65" i="71"/>
  <c r="DU65" i="71"/>
  <c r="DX65" i="71"/>
  <c r="DX11" i="71"/>
  <c r="DW11" i="71"/>
  <c r="DS11" i="71"/>
  <c r="DU11" i="71"/>
  <c r="DT11" i="71"/>
  <c r="DX26" i="71"/>
  <c r="DW26" i="71"/>
  <c r="DV26" i="71"/>
  <c r="DU26" i="71"/>
  <c r="DS26" i="71"/>
  <c r="DT26" i="71"/>
  <c r="DT57" i="71"/>
  <c r="DS57" i="71"/>
  <c r="DU57" i="71"/>
  <c r="DW57" i="71"/>
  <c r="DV57" i="71"/>
  <c r="DX32" i="71"/>
  <c r="DW32" i="71"/>
  <c r="DV32" i="71"/>
  <c r="DU32" i="71"/>
  <c r="DT32" i="71"/>
  <c r="DS32" i="71"/>
  <c r="DU74" i="71"/>
  <c r="DT74" i="71"/>
  <c r="DS74" i="71"/>
  <c r="DX74" i="71"/>
  <c r="DW74" i="71"/>
  <c r="DV74" i="71"/>
  <c r="DW68" i="71"/>
  <c r="DV68" i="71"/>
  <c r="DU68" i="71"/>
  <c r="DT68" i="71"/>
  <c r="DX68" i="71"/>
  <c r="DS68" i="71"/>
  <c r="DX77" i="71"/>
  <c r="DW77" i="71"/>
  <c r="DU77" i="71"/>
  <c r="DS77" i="71"/>
  <c r="DT77" i="71"/>
  <c r="DX54" i="71"/>
  <c r="DW54" i="71"/>
  <c r="DV54" i="71"/>
  <c r="DT54" i="71"/>
  <c r="DS54" i="71"/>
  <c r="DU54" i="71"/>
  <c r="DU90" i="71"/>
  <c r="DT90" i="71"/>
  <c r="DS90" i="71"/>
  <c r="DX90" i="71"/>
  <c r="DW90" i="71"/>
  <c r="DV90" i="71"/>
  <c r="DX180" i="71"/>
  <c r="DW180" i="71"/>
  <c r="DV180" i="71"/>
  <c r="DS180" i="71"/>
  <c r="DU180" i="71"/>
  <c r="DT180" i="71"/>
  <c r="DX148" i="71"/>
  <c r="DW148" i="71"/>
  <c r="DV148" i="71"/>
  <c r="DS148" i="71"/>
  <c r="DU148" i="71"/>
  <c r="DT148" i="71"/>
  <c r="DX116" i="71"/>
  <c r="DW116" i="71"/>
  <c r="DV116" i="71"/>
  <c r="DS116" i="71"/>
  <c r="DU116" i="71"/>
  <c r="DT116" i="71"/>
  <c r="DS197" i="71"/>
  <c r="DX197" i="71"/>
  <c r="DW197" i="71"/>
  <c r="DT197" i="71"/>
  <c r="DV197" i="71"/>
  <c r="DU197" i="71"/>
  <c r="DS165" i="71"/>
  <c r="DX165" i="71"/>
  <c r="DW165" i="71"/>
  <c r="DT165" i="71"/>
  <c r="DV165" i="71"/>
  <c r="DU165" i="71"/>
  <c r="DS133" i="71"/>
  <c r="DX133" i="71"/>
  <c r="DW133" i="71"/>
  <c r="DT133" i="71"/>
  <c r="DV133" i="71"/>
  <c r="DU133" i="71"/>
  <c r="DX101" i="71"/>
  <c r="DW101" i="71"/>
  <c r="DV101" i="71"/>
  <c r="DU101" i="71"/>
  <c r="DT101" i="71"/>
  <c r="DS101" i="71"/>
  <c r="DX178" i="71"/>
  <c r="DW178" i="71"/>
  <c r="DV178" i="71"/>
  <c r="DU178" i="71"/>
  <c r="DT178" i="71"/>
  <c r="DS178" i="71"/>
  <c r="DX146" i="71"/>
  <c r="DW146" i="71"/>
  <c r="DV146" i="71"/>
  <c r="DU146" i="71"/>
  <c r="DT146" i="71"/>
  <c r="DS146" i="71"/>
  <c r="DW114" i="71"/>
  <c r="DU114" i="71"/>
  <c r="DT114" i="71"/>
  <c r="DV114" i="71"/>
  <c r="DS114" i="71"/>
  <c r="DX114" i="71"/>
  <c r="DU191" i="71"/>
  <c r="DT191" i="71"/>
  <c r="DS191" i="71"/>
  <c r="DV191" i="71"/>
  <c r="DX191" i="71"/>
  <c r="DW191" i="71"/>
  <c r="DX187" i="71"/>
  <c r="DW187" i="71"/>
  <c r="DV187" i="71"/>
  <c r="DU187" i="71"/>
  <c r="DT187" i="71"/>
  <c r="DS187" i="71"/>
  <c r="DX195" i="71"/>
  <c r="DW195" i="71"/>
  <c r="DV195" i="71"/>
  <c r="DU195" i="71"/>
  <c r="DT195" i="71"/>
  <c r="DS195" i="71"/>
  <c r="DX163" i="71"/>
  <c r="DW163" i="71"/>
  <c r="DV163" i="71"/>
  <c r="DU163" i="71"/>
  <c r="DT163" i="71"/>
  <c r="DS163" i="71"/>
  <c r="DX131" i="71"/>
  <c r="DW131" i="71"/>
  <c r="DV131" i="71"/>
  <c r="DU131" i="71"/>
  <c r="DT131" i="71"/>
  <c r="DS131" i="71"/>
  <c r="DV99" i="71"/>
  <c r="DU99" i="71"/>
  <c r="DT99" i="71"/>
  <c r="DS99" i="71"/>
  <c r="DX99" i="71"/>
  <c r="DW99" i="71"/>
  <c r="DV67" i="71"/>
  <c r="DU67" i="71"/>
  <c r="DT67" i="71"/>
  <c r="DS67" i="71"/>
  <c r="DX67" i="71"/>
  <c r="DU7" i="71"/>
  <c r="DT7" i="71"/>
  <c r="DS7" i="71"/>
  <c r="DX7" i="71"/>
  <c r="DW7" i="71"/>
  <c r="DV22" i="71"/>
  <c r="DU22" i="71"/>
  <c r="DT22" i="71"/>
  <c r="DS22" i="71"/>
  <c r="DW22" i="71"/>
  <c r="DX22" i="71"/>
  <c r="DV75" i="71"/>
  <c r="DU75" i="71"/>
  <c r="DT75" i="71"/>
  <c r="DS75" i="71"/>
  <c r="DX75" i="71"/>
  <c r="DX24" i="71"/>
  <c r="DW24" i="71"/>
  <c r="DU24" i="71"/>
  <c r="DT24" i="71"/>
  <c r="DS24" i="71"/>
  <c r="DU66" i="71"/>
  <c r="DT66" i="71"/>
  <c r="DS66" i="71"/>
  <c r="DX66" i="71"/>
  <c r="DV66" i="71"/>
  <c r="DW66" i="71"/>
  <c r="DW60" i="71"/>
  <c r="DV60" i="71"/>
  <c r="DU60" i="71"/>
  <c r="DT60" i="71"/>
  <c r="DX60" i="71"/>
  <c r="DS60" i="71"/>
  <c r="DX45" i="71"/>
  <c r="DW45" i="71"/>
  <c r="DU45" i="71"/>
  <c r="DS45" i="71"/>
  <c r="DT45" i="71"/>
  <c r="DX46" i="71"/>
  <c r="DW46" i="71"/>
  <c r="DV46" i="71"/>
  <c r="DU46" i="71"/>
  <c r="DT46" i="71"/>
  <c r="DS46" i="71"/>
  <c r="DU82" i="71"/>
  <c r="DT82" i="71"/>
  <c r="DS82" i="71"/>
  <c r="DX82" i="71"/>
  <c r="DW82" i="71"/>
  <c r="DV82" i="71"/>
  <c r="DV176" i="71"/>
  <c r="DU176" i="71"/>
  <c r="DT176" i="71"/>
  <c r="DS176" i="71"/>
  <c r="DW176" i="71"/>
  <c r="DX176" i="71"/>
  <c r="DV144" i="71"/>
  <c r="DU144" i="71"/>
  <c r="DT144" i="71"/>
  <c r="DS144" i="71"/>
  <c r="DW144" i="71"/>
  <c r="DX144" i="71"/>
  <c r="DU112" i="71"/>
  <c r="DS112" i="71"/>
  <c r="DW112" i="71"/>
  <c r="DT112" i="71"/>
  <c r="DX112" i="71"/>
  <c r="DV112" i="71"/>
  <c r="DW193" i="71"/>
  <c r="DV193" i="71"/>
  <c r="DU193" i="71"/>
  <c r="DT193" i="71"/>
  <c r="DS193" i="71"/>
  <c r="DX193" i="71"/>
  <c r="DW161" i="71"/>
  <c r="DV161" i="71"/>
  <c r="DU161" i="71"/>
  <c r="DT161" i="71"/>
  <c r="DS161" i="71"/>
  <c r="DX161" i="71"/>
  <c r="DW129" i="71"/>
  <c r="DV129" i="71"/>
  <c r="DU129" i="71"/>
  <c r="DT129" i="71"/>
  <c r="DS129" i="71"/>
  <c r="DX129" i="71"/>
  <c r="DT97" i="71"/>
  <c r="DS97" i="71"/>
  <c r="DW97" i="71"/>
  <c r="DV97" i="71"/>
  <c r="DU97" i="71"/>
  <c r="DX97" i="71"/>
  <c r="DT174" i="71"/>
  <c r="DS174" i="71"/>
  <c r="DX174" i="71"/>
  <c r="DU174" i="71"/>
  <c r="DW174" i="71"/>
  <c r="DV174" i="71"/>
  <c r="DT142" i="71"/>
  <c r="DS142" i="71"/>
  <c r="DX142" i="71"/>
  <c r="DU142" i="71"/>
  <c r="DW142" i="71"/>
  <c r="DV142" i="71"/>
  <c r="DS110" i="71"/>
  <c r="DX110" i="71"/>
  <c r="DU110" i="71"/>
  <c r="DW110" i="71"/>
  <c r="DV110" i="71"/>
  <c r="DT110" i="71"/>
  <c r="DX95" i="71"/>
  <c r="DW95" i="71"/>
  <c r="DU95" i="71"/>
  <c r="DT95" i="71"/>
  <c r="DS95" i="71"/>
  <c r="DV95" i="71"/>
  <c r="DS35" i="71"/>
  <c r="DX35" i="71"/>
  <c r="DW35" i="71"/>
  <c r="DU35" i="71"/>
  <c r="DT35" i="71"/>
  <c r="DX69" i="71"/>
  <c r="DV69" i="71"/>
  <c r="DU69" i="71"/>
  <c r="DT69" i="71"/>
  <c r="DS69" i="71"/>
  <c r="DX18" i="71"/>
  <c r="DW18" i="71"/>
  <c r="DV18" i="71"/>
  <c r="DU18" i="71"/>
  <c r="DT18" i="71"/>
  <c r="DS18" i="71"/>
  <c r="DV59" i="71"/>
  <c r="DU59" i="71"/>
  <c r="DT59" i="71"/>
  <c r="DS59" i="71"/>
  <c r="DW59" i="71"/>
  <c r="DX59" i="71"/>
  <c r="DX202" i="71"/>
  <c r="DW202" i="71"/>
  <c r="DV202" i="71"/>
  <c r="DU202" i="71"/>
  <c r="DT202" i="71"/>
  <c r="DS202" i="71"/>
  <c r="DX16" i="71"/>
  <c r="DW16" i="71"/>
  <c r="DV16" i="71"/>
  <c r="DU16" i="71"/>
  <c r="DT16" i="71"/>
  <c r="DS16" i="71"/>
  <c r="DU58" i="71"/>
  <c r="DT58" i="71"/>
  <c r="DS58" i="71"/>
  <c r="DW58" i="71"/>
  <c r="DV58" i="71"/>
  <c r="DW52" i="71"/>
  <c r="DV52" i="71"/>
  <c r="DU52" i="71"/>
  <c r="DT52" i="71"/>
  <c r="DS52" i="71"/>
  <c r="DX37" i="71"/>
  <c r="DU37" i="71"/>
  <c r="DV37" i="71"/>
  <c r="DT37" i="71"/>
  <c r="DS37" i="71"/>
  <c r="DV38" i="71"/>
  <c r="DX38" i="71"/>
  <c r="DW38" i="71"/>
  <c r="DU38" i="71"/>
  <c r="DT38" i="71"/>
  <c r="DS38" i="71"/>
  <c r="DW84" i="71"/>
  <c r="DV84" i="71"/>
  <c r="DU84" i="71"/>
  <c r="DT84" i="71"/>
  <c r="DX84" i="71"/>
  <c r="DS84" i="71"/>
  <c r="DX304" i="71"/>
  <c r="DW304" i="71"/>
  <c r="DV304" i="71"/>
  <c r="DS304" i="71"/>
  <c r="DU304" i="71"/>
  <c r="DT304" i="71"/>
  <c r="DX172" i="71"/>
  <c r="DW172" i="71"/>
  <c r="DV172" i="71"/>
  <c r="DS172" i="71"/>
  <c r="DU172" i="71"/>
  <c r="DT172" i="71"/>
  <c r="DX140" i="71"/>
  <c r="DW140" i="71"/>
  <c r="DV140" i="71"/>
  <c r="DS140" i="71"/>
  <c r="DU140" i="71"/>
  <c r="DT140" i="71"/>
  <c r="DW108" i="71"/>
  <c r="DV108" i="71"/>
  <c r="DS108" i="71"/>
  <c r="DX108" i="71"/>
  <c r="DU108" i="71"/>
  <c r="DT108" i="71"/>
  <c r="DS189" i="71"/>
  <c r="DX189" i="71"/>
  <c r="DW189" i="71"/>
  <c r="DT189" i="71"/>
  <c r="DV189" i="71"/>
  <c r="DU189" i="71"/>
  <c r="DS157" i="71"/>
  <c r="DX157" i="71"/>
  <c r="DW157" i="71"/>
  <c r="DT157" i="71"/>
  <c r="DV157" i="71"/>
  <c r="DU157" i="71"/>
  <c r="DS125" i="71"/>
  <c r="DX125" i="71"/>
  <c r="DW125" i="71"/>
  <c r="DT125" i="71"/>
  <c r="DV125" i="71"/>
  <c r="DU125" i="71"/>
  <c r="DX170" i="71"/>
  <c r="DW170" i="71"/>
  <c r="DV170" i="71"/>
  <c r="DU170" i="71"/>
  <c r="DT170" i="71"/>
  <c r="DS170" i="71"/>
  <c r="DX138" i="71"/>
  <c r="DW138" i="71"/>
  <c r="DV138" i="71"/>
  <c r="DU138" i="71"/>
  <c r="DT138" i="71"/>
  <c r="DS138" i="71"/>
  <c r="DU106" i="71"/>
  <c r="DT106" i="71"/>
  <c r="DS106" i="71"/>
  <c r="DX106" i="71"/>
  <c r="DW106" i="71"/>
  <c r="DV106" i="71"/>
  <c r="DW31" i="71"/>
  <c r="DU31" i="71"/>
  <c r="DT31" i="71"/>
  <c r="DS31" i="71"/>
  <c r="DX31" i="71"/>
  <c r="DX53" i="71"/>
  <c r="DW53" i="71"/>
  <c r="DU53" i="71"/>
  <c r="DT53" i="71"/>
  <c r="DS53" i="71"/>
  <c r="DV14" i="71"/>
  <c r="DU14" i="71"/>
  <c r="DT14" i="71"/>
  <c r="DS14" i="71"/>
  <c r="DX14" i="71"/>
  <c r="DW14" i="71"/>
  <c r="DX33" i="71"/>
  <c r="DV33" i="71"/>
  <c r="DU33" i="71"/>
  <c r="DT33" i="71"/>
  <c r="DS33" i="71"/>
  <c r="DS72" i="71"/>
  <c r="DX72" i="71"/>
  <c r="DV72" i="71"/>
  <c r="DU72" i="71"/>
  <c r="DT72" i="71"/>
  <c r="DW8" i="71"/>
  <c r="DU8" i="71"/>
  <c r="DT8" i="71"/>
  <c r="DS8" i="71"/>
  <c r="DX8" i="71"/>
  <c r="DU50" i="71"/>
  <c r="DT50" i="71"/>
  <c r="DS50" i="71"/>
  <c r="DW50" i="71"/>
  <c r="DV50" i="71"/>
  <c r="DT44" i="71"/>
  <c r="DX44" i="71"/>
  <c r="DV44" i="71"/>
  <c r="DU44" i="71"/>
  <c r="DS44" i="71"/>
  <c r="DU21" i="71"/>
  <c r="DT21" i="71"/>
  <c r="DS21" i="71"/>
  <c r="DV21" i="71"/>
  <c r="DW21" i="71"/>
  <c r="DX47" i="71"/>
  <c r="DW47" i="71"/>
  <c r="DU47" i="71"/>
  <c r="DT47" i="71"/>
  <c r="DS47" i="71"/>
  <c r="DX85" i="71"/>
  <c r="DW85" i="71"/>
  <c r="DV85" i="71"/>
  <c r="DU85" i="71"/>
  <c r="DT85" i="71"/>
  <c r="DS85" i="71"/>
  <c r="DV200" i="71"/>
  <c r="DU200" i="71"/>
  <c r="DT200" i="71"/>
  <c r="DS200" i="71"/>
  <c r="DW200" i="71"/>
  <c r="DX200" i="71"/>
  <c r="DV168" i="71"/>
  <c r="DU168" i="71"/>
  <c r="DT168" i="71"/>
  <c r="DS168" i="71"/>
  <c r="DW168" i="71"/>
  <c r="DX168" i="71"/>
  <c r="DV136" i="71"/>
  <c r="DU136" i="71"/>
  <c r="DT136" i="71"/>
  <c r="DS136" i="71"/>
  <c r="DW136" i="71"/>
  <c r="DX136" i="71"/>
  <c r="DS104" i="71"/>
  <c r="DX104" i="71"/>
  <c r="DV104" i="71"/>
  <c r="DU104" i="71"/>
  <c r="DT104" i="71"/>
  <c r="DW104" i="71"/>
  <c r="DW185" i="71"/>
  <c r="DV185" i="71"/>
  <c r="DU185" i="71"/>
  <c r="DT185" i="71"/>
  <c r="DS185" i="71"/>
  <c r="DX185" i="71"/>
  <c r="DW153" i="71"/>
  <c r="DV153" i="71"/>
  <c r="DU153" i="71"/>
  <c r="DT153" i="71"/>
  <c r="DS153" i="71"/>
  <c r="DX153" i="71"/>
  <c r="DW121" i="71"/>
  <c r="DV121" i="71"/>
  <c r="DU121" i="71"/>
  <c r="DT121" i="71"/>
  <c r="DS121" i="71"/>
  <c r="DX121" i="71"/>
  <c r="DT198" i="71"/>
  <c r="DS198" i="71"/>
  <c r="DX198" i="71"/>
  <c r="DU198" i="71"/>
  <c r="DW198" i="71"/>
  <c r="DV198" i="71"/>
  <c r="DT166" i="71"/>
  <c r="DS166" i="71"/>
  <c r="DX166" i="71"/>
  <c r="DU166" i="71"/>
  <c r="DW166" i="71"/>
  <c r="DV166" i="71"/>
  <c r="DT134" i="71"/>
  <c r="DS134" i="71"/>
  <c r="DX134" i="71"/>
  <c r="DU134" i="71"/>
  <c r="DW134" i="71"/>
  <c r="DV134" i="71"/>
  <c r="DX102" i="71"/>
  <c r="DW102" i="71"/>
  <c r="DV102" i="71"/>
  <c r="DT102" i="71"/>
  <c r="DS102" i="71"/>
  <c r="DU102" i="71"/>
  <c r="DX123" i="71"/>
  <c r="DW123" i="71"/>
  <c r="DV123" i="71"/>
  <c r="DU123" i="71"/>
  <c r="DT123" i="71"/>
  <c r="DS123" i="71"/>
  <c r="DU183" i="71"/>
  <c r="DT183" i="71"/>
  <c r="DS183" i="71"/>
  <c r="DV183" i="71"/>
  <c r="DX183" i="71"/>
  <c r="DW183" i="71"/>
  <c r="DU151" i="71"/>
  <c r="DT151" i="71"/>
  <c r="DS151" i="71"/>
  <c r="DV151" i="71"/>
  <c r="DX151" i="71"/>
  <c r="DW151" i="71"/>
  <c r="DU119" i="71"/>
  <c r="DT119" i="71"/>
  <c r="DS119" i="71"/>
  <c r="DV119" i="71"/>
  <c r="DX119" i="71"/>
  <c r="DW119" i="71"/>
  <c r="DX87" i="71"/>
  <c r="DW87" i="71"/>
  <c r="DV87" i="71"/>
  <c r="DU87" i="71"/>
  <c r="DT87" i="71"/>
  <c r="DS87" i="71"/>
  <c r="DS27" i="71"/>
  <c r="DX27" i="71"/>
  <c r="DW27" i="71"/>
  <c r="DU27" i="71"/>
  <c r="DT27" i="71"/>
  <c r="DX71" i="71"/>
  <c r="DW71" i="71"/>
  <c r="DV71" i="71"/>
  <c r="DU71" i="71"/>
  <c r="DS71" i="71"/>
  <c r="DT71" i="71"/>
  <c r="DX10" i="71"/>
  <c r="DW10" i="71"/>
  <c r="DU10" i="71"/>
  <c r="DT10" i="71"/>
  <c r="DS10" i="71"/>
  <c r="DU29" i="71"/>
  <c r="DT29" i="71"/>
  <c r="DS29" i="71"/>
  <c r="DW29" i="71"/>
  <c r="DX29" i="71"/>
  <c r="DS64" i="71"/>
  <c r="DX64" i="71"/>
  <c r="DW64" i="71"/>
  <c r="DT64" i="71"/>
  <c r="DU64" i="71"/>
  <c r="DT49" i="71"/>
  <c r="DS49" i="71"/>
  <c r="DW49" i="71"/>
  <c r="DV49" i="71"/>
  <c r="DU49" i="71"/>
  <c r="DU42" i="71"/>
  <c r="DS42" i="71"/>
  <c r="DX42" i="71"/>
  <c r="DW42" i="71"/>
  <c r="DT42" i="71"/>
  <c r="DT36" i="71"/>
  <c r="DS36" i="71"/>
  <c r="DX36" i="71"/>
  <c r="DW36" i="71"/>
  <c r="DV36" i="71"/>
  <c r="DU36" i="71"/>
  <c r="DT13" i="71"/>
  <c r="DS13" i="71"/>
  <c r="DX13" i="71"/>
  <c r="DU13" i="71"/>
  <c r="DW13" i="71"/>
  <c r="DW39" i="71"/>
  <c r="DS39" i="71"/>
  <c r="DX39" i="71"/>
  <c r="DU39" i="71"/>
  <c r="DV39" i="71"/>
  <c r="DT39" i="71"/>
  <c r="DX86" i="71"/>
  <c r="DW86" i="71"/>
  <c r="DV86" i="71"/>
  <c r="DT86" i="71"/>
  <c r="DS86" i="71"/>
  <c r="DU86" i="71"/>
  <c r="DX196" i="71"/>
  <c r="DW196" i="71"/>
  <c r="DV196" i="71"/>
  <c r="DS196" i="71"/>
  <c r="DU196" i="71"/>
  <c r="DT196" i="71"/>
  <c r="DX164" i="71"/>
  <c r="DW164" i="71"/>
  <c r="DV164" i="71"/>
  <c r="DS164" i="71"/>
  <c r="DU164" i="71"/>
  <c r="DT164" i="71"/>
  <c r="DX132" i="71"/>
  <c r="DW132" i="71"/>
  <c r="DV132" i="71"/>
  <c r="DS132" i="71"/>
  <c r="DU132" i="71"/>
  <c r="DT132" i="71"/>
  <c r="DW100" i="71"/>
  <c r="DV100" i="71"/>
  <c r="DU100" i="71"/>
  <c r="DT100" i="71"/>
  <c r="DX100" i="71"/>
  <c r="DS100" i="71"/>
  <c r="DS181" i="71"/>
  <c r="DX181" i="71"/>
  <c r="DW181" i="71"/>
  <c r="DT181" i="71"/>
  <c r="DV181" i="71"/>
  <c r="DU181" i="71"/>
  <c r="DS149" i="71"/>
  <c r="DX149" i="71"/>
  <c r="DW149" i="71"/>
  <c r="DT149" i="71"/>
  <c r="DV149" i="71"/>
  <c r="DU149" i="71"/>
  <c r="DS117" i="71"/>
  <c r="DX117" i="71"/>
  <c r="DW117" i="71"/>
  <c r="DT117" i="71"/>
  <c r="DV117" i="71"/>
  <c r="DU117" i="71"/>
  <c r="DX194" i="71"/>
  <c r="DW194" i="71"/>
  <c r="DV194" i="71"/>
  <c r="DU194" i="71"/>
  <c r="DT194" i="71"/>
  <c r="DS194" i="71"/>
  <c r="DX162" i="71"/>
  <c r="DW162" i="71"/>
  <c r="DV162" i="71"/>
  <c r="DU162" i="71"/>
  <c r="DT162" i="71"/>
  <c r="DS162" i="71"/>
  <c r="DX130" i="71"/>
  <c r="DW130" i="71"/>
  <c r="DV130" i="71"/>
  <c r="DU130" i="71"/>
  <c r="DT130" i="71"/>
  <c r="DS130" i="71"/>
  <c r="DU98" i="71"/>
  <c r="DT98" i="71"/>
  <c r="DS98" i="71"/>
  <c r="DX98" i="71"/>
  <c r="DW98" i="71"/>
  <c r="DV98" i="71"/>
  <c r="DV91" i="71"/>
  <c r="DU91" i="71"/>
  <c r="DT91" i="71"/>
  <c r="DS91" i="71"/>
  <c r="DW91" i="71"/>
  <c r="DX91" i="71"/>
  <c r="DX179" i="71"/>
  <c r="DW179" i="71"/>
  <c r="DV179" i="71"/>
  <c r="DU179" i="71"/>
  <c r="DT179" i="71"/>
  <c r="DS179" i="71"/>
  <c r="DX147" i="71"/>
  <c r="DW147" i="71"/>
  <c r="DV147" i="71"/>
  <c r="DU147" i="71"/>
  <c r="DT147" i="71"/>
  <c r="DS147" i="71"/>
  <c r="DX115" i="71"/>
  <c r="DV115" i="71"/>
  <c r="DU115" i="71"/>
  <c r="DW115" i="71"/>
  <c r="DT115" i="71"/>
  <c r="DS115" i="71"/>
  <c r="DV83" i="71"/>
  <c r="DU83" i="71"/>
  <c r="DT83" i="71"/>
  <c r="DS83" i="71"/>
  <c r="DX83" i="71"/>
  <c r="DW83" i="71"/>
  <c r="DW23" i="71"/>
  <c r="DU23" i="71"/>
  <c r="DT23" i="71"/>
  <c r="DS23" i="71"/>
  <c r="DX23" i="71"/>
  <c r="DX55" i="71"/>
  <c r="DW55" i="71"/>
  <c r="DS55" i="71"/>
  <c r="DU55" i="71"/>
  <c r="DT55" i="71"/>
  <c r="DU6" i="71"/>
  <c r="DT6" i="71"/>
  <c r="DS6" i="71"/>
  <c r="DV6" i="71"/>
  <c r="DX6" i="71"/>
  <c r="DW6" i="71"/>
  <c r="DX25" i="71"/>
  <c r="DW25" i="71"/>
  <c r="DU25" i="71"/>
  <c r="DT25" i="71"/>
  <c r="DS25" i="71"/>
  <c r="DS56" i="71"/>
  <c r="DX56" i="71"/>
  <c r="DU56" i="71"/>
  <c r="DT56" i="71"/>
  <c r="DW56" i="71"/>
  <c r="DT41" i="71"/>
  <c r="DX41" i="71"/>
  <c r="DV41" i="71"/>
  <c r="DU41" i="71"/>
  <c r="DS41" i="71"/>
  <c r="DV51" i="71"/>
  <c r="DU51" i="71"/>
  <c r="DT51" i="71"/>
  <c r="DS51" i="71"/>
  <c r="DW51" i="71"/>
  <c r="DT28" i="71"/>
  <c r="DS28" i="71"/>
  <c r="DX28" i="71"/>
  <c r="DW28" i="71"/>
  <c r="DU28" i="71"/>
  <c r="DX78" i="71"/>
  <c r="DW78" i="71"/>
  <c r="DV78" i="71"/>
  <c r="DU78" i="71"/>
  <c r="DT78" i="71"/>
  <c r="DS78" i="71"/>
  <c r="DT81" i="71"/>
  <c r="DS81" i="71"/>
  <c r="DW81" i="71"/>
  <c r="DV81" i="71"/>
  <c r="DU81" i="71"/>
  <c r="DX81" i="71"/>
  <c r="DX93" i="71"/>
  <c r="DW93" i="71"/>
  <c r="DV93" i="71"/>
  <c r="DU93" i="71"/>
  <c r="DS93" i="71"/>
  <c r="DT93" i="71"/>
  <c r="DV192" i="71"/>
  <c r="DU192" i="71"/>
  <c r="DT192" i="71"/>
  <c r="DS192" i="71"/>
  <c r="DW192" i="71"/>
  <c r="DX192" i="71"/>
  <c r="DV160" i="71"/>
  <c r="DU160" i="71"/>
  <c r="DT160" i="71"/>
  <c r="DS160" i="71"/>
  <c r="DW160" i="71"/>
  <c r="DX160" i="71"/>
  <c r="DV128" i="71"/>
  <c r="DU128" i="71"/>
  <c r="DT128" i="71"/>
  <c r="DS128" i="71"/>
  <c r="DW128" i="71"/>
  <c r="DX128" i="71"/>
  <c r="DW92" i="71"/>
  <c r="DV92" i="71"/>
  <c r="DU92" i="71"/>
  <c r="DT92" i="71"/>
  <c r="DX92" i="71"/>
  <c r="DS92" i="71"/>
  <c r="DW177" i="71"/>
  <c r="DV177" i="71"/>
  <c r="DU177" i="71"/>
  <c r="DT177" i="71"/>
  <c r="DS177" i="71"/>
  <c r="DX177" i="71"/>
  <c r="DW145" i="71"/>
  <c r="DV145" i="71"/>
  <c r="DU145" i="71"/>
  <c r="DT145" i="71"/>
  <c r="DS145" i="71"/>
  <c r="DX145" i="71"/>
  <c r="DV113" i="71"/>
  <c r="DT113" i="71"/>
  <c r="DS113" i="71"/>
  <c r="DX113" i="71"/>
  <c r="DW113" i="71"/>
  <c r="DU113" i="71"/>
  <c r="DT190" i="71"/>
  <c r="DS190" i="71"/>
  <c r="DX190" i="71"/>
  <c r="DU190" i="71"/>
  <c r="DW190" i="71"/>
  <c r="DV190" i="71"/>
  <c r="DT158" i="71"/>
  <c r="DS158" i="71"/>
  <c r="DX158" i="71"/>
  <c r="DU158" i="71"/>
  <c r="DW158" i="71"/>
  <c r="DV158" i="71"/>
  <c r="DT126" i="71"/>
  <c r="DS126" i="71"/>
  <c r="DX126" i="71"/>
  <c r="DU126" i="71"/>
  <c r="DW126" i="71"/>
  <c r="DV126" i="71"/>
  <c r="DK57" i="71"/>
  <c r="DC57" i="71"/>
  <c r="CU57" i="71"/>
  <c r="DQ57" i="71"/>
  <c r="DI57" i="71"/>
  <c r="DA57" i="71"/>
  <c r="CS57" i="71"/>
  <c r="DN57" i="71"/>
  <c r="DF57" i="71"/>
  <c r="CX57" i="71"/>
  <c r="CP57" i="71"/>
  <c r="DH57" i="71"/>
  <c r="CV57" i="71"/>
  <c r="DG57" i="71"/>
  <c r="CT57" i="71"/>
  <c r="DE57" i="71"/>
  <c r="CR57" i="71"/>
  <c r="DO57" i="71"/>
  <c r="DB57" i="71"/>
  <c r="CO57" i="71"/>
  <c r="DM57" i="71"/>
  <c r="CZ57" i="71"/>
  <c r="CN57" i="71"/>
  <c r="DD57" i="71"/>
  <c r="CY57" i="71"/>
  <c r="CW57" i="71"/>
  <c r="CQ57" i="71"/>
  <c r="DP57" i="71"/>
  <c r="DL57" i="71"/>
  <c r="DJ57" i="71"/>
  <c r="DO191" i="71"/>
  <c r="DG191" i="71"/>
  <c r="CY191" i="71"/>
  <c r="CQ191" i="71"/>
  <c r="DM191" i="71"/>
  <c r="DE191" i="71"/>
  <c r="CW191" i="71"/>
  <c r="CO191" i="71"/>
  <c r="DL191" i="71"/>
  <c r="DD191" i="71"/>
  <c r="CV191" i="71"/>
  <c r="CN191" i="71"/>
  <c r="DK191" i="71"/>
  <c r="DC191" i="71"/>
  <c r="CU191" i="71"/>
  <c r="DQ191" i="71"/>
  <c r="DI191" i="71"/>
  <c r="DA191" i="71"/>
  <c r="CS191" i="71"/>
  <c r="CX191" i="71"/>
  <c r="DP191" i="71"/>
  <c r="CT191" i="71"/>
  <c r="DN191" i="71"/>
  <c r="CR191" i="71"/>
  <c r="DJ191" i="71"/>
  <c r="CP191" i="71"/>
  <c r="DB191" i="71"/>
  <c r="CZ191" i="71"/>
  <c r="DH191" i="71"/>
  <c r="DF191" i="71"/>
  <c r="DO159" i="71"/>
  <c r="DG159" i="71"/>
  <c r="DN159" i="71"/>
  <c r="DE159" i="71"/>
  <c r="CW159" i="71"/>
  <c r="CO159" i="71"/>
  <c r="DM159" i="71"/>
  <c r="DD159" i="71"/>
  <c r="CV159" i="71"/>
  <c r="CN159" i="71"/>
  <c r="DL159" i="71"/>
  <c r="DC159" i="71"/>
  <c r="CU159" i="71"/>
  <c r="DK159" i="71"/>
  <c r="DB159" i="71"/>
  <c r="CT159" i="71"/>
  <c r="DJ159" i="71"/>
  <c r="DA159" i="71"/>
  <c r="CS159" i="71"/>
  <c r="DI159" i="71"/>
  <c r="CZ159" i="71"/>
  <c r="CR159" i="71"/>
  <c r="CY159" i="71"/>
  <c r="CX159" i="71"/>
  <c r="CQ159" i="71"/>
  <c r="CP159" i="71"/>
  <c r="DP159" i="71"/>
  <c r="DQ159" i="71"/>
  <c r="DH159" i="71"/>
  <c r="DF159" i="71"/>
  <c r="DK127" i="71"/>
  <c r="DC127" i="71"/>
  <c r="CU127" i="71"/>
  <c r="DJ127" i="71"/>
  <c r="DB127" i="71"/>
  <c r="CT127" i="71"/>
  <c r="DQ127" i="71"/>
  <c r="DI127" i="71"/>
  <c r="DA127" i="71"/>
  <c r="CS127" i="71"/>
  <c r="DP127" i="71"/>
  <c r="DH127" i="71"/>
  <c r="CZ127" i="71"/>
  <c r="CR127" i="71"/>
  <c r="DD127" i="71"/>
  <c r="CN127" i="71"/>
  <c r="DO127" i="71"/>
  <c r="CY127" i="71"/>
  <c r="DN127" i="71"/>
  <c r="CX127" i="71"/>
  <c r="DM127" i="71"/>
  <c r="CW127" i="71"/>
  <c r="DG127" i="71"/>
  <c r="CQ127" i="71"/>
  <c r="CO127" i="71"/>
  <c r="DE127" i="71"/>
  <c r="CV127" i="71"/>
  <c r="CP127" i="71"/>
  <c r="DL127" i="71"/>
  <c r="DF127" i="71"/>
  <c r="DN95" i="71"/>
  <c r="DF95" i="71"/>
  <c r="CX95" i="71"/>
  <c r="CP95" i="71"/>
  <c r="DM95" i="71"/>
  <c r="DE95" i="71"/>
  <c r="CW95" i="71"/>
  <c r="CO95" i="71"/>
  <c r="DL95" i="71"/>
  <c r="DD95" i="71"/>
  <c r="CV95" i="71"/>
  <c r="CN95" i="71"/>
  <c r="DK95" i="71"/>
  <c r="DC95" i="71"/>
  <c r="CU95" i="71"/>
  <c r="DB95" i="71"/>
  <c r="DQ95" i="71"/>
  <c r="DA95" i="71"/>
  <c r="DP95" i="71"/>
  <c r="CZ95" i="71"/>
  <c r="DH95" i="71"/>
  <c r="CR95" i="71"/>
  <c r="DG95" i="71"/>
  <c r="CY95" i="71"/>
  <c r="CT95" i="71"/>
  <c r="DO95" i="71"/>
  <c r="DJ95" i="71"/>
  <c r="DI95" i="71"/>
  <c r="CS95" i="71"/>
  <c r="CQ95" i="71"/>
  <c r="DP35" i="71"/>
  <c r="DH35" i="71"/>
  <c r="CZ35" i="71"/>
  <c r="CR35" i="71"/>
  <c r="DO35" i="71"/>
  <c r="DG35" i="71"/>
  <c r="CY35" i="71"/>
  <c r="CQ35" i="71"/>
  <c r="DN35" i="71"/>
  <c r="DF35" i="71"/>
  <c r="CX35" i="71"/>
  <c r="CP35" i="71"/>
  <c r="DL35" i="71"/>
  <c r="DD35" i="71"/>
  <c r="CV35" i="71"/>
  <c r="CN35" i="71"/>
  <c r="DK35" i="71"/>
  <c r="DC35" i="71"/>
  <c r="CU35" i="71"/>
  <c r="DE35" i="71"/>
  <c r="DB35" i="71"/>
  <c r="DA35" i="71"/>
  <c r="CW35" i="71"/>
  <c r="DQ35" i="71"/>
  <c r="CT35" i="71"/>
  <c r="DM35" i="71"/>
  <c r="CS35" i="71"/>
  <c r="DJ35" i="71"/>
  <c r="CO35" i="71"/>
  <c r="DI35" i="71"/>
  <c r="DO69" i="71"/>
  <c r="DG69" i="71"/>
  <c r="CY69" i="71"/>
  <c r="CQ69" i="71"/>
  <c r="DP69" i="71"/>
  <c r="DF69" i="71"/>
  <c r="CW69" i="71"/>
  <c r="CN69" i="71"/>
  <c r="DN69" i="71"/>
  <c r="DE69" i="71"/>
  <c r="CV69" i="71"/>
  <c r="DM69" i="71"/>
  <c r="DD69" i="71"/>
  <c r="CU69" i="71"/>
  <c r="DI69" i="71"/>
  <c r="CS69" i="71"/>
  <c r="DC69" i="71"/>
  <c r="CP69" i="71"/>
  <c r="DB69" i="71"/>
  <c r="CO69" i="71"/>
  <c r="DQ69" i="71"/>
  <c r="DA69" i="71"/>
  <c r="DL69" i="71"/>
  <c r="CZ69" i="71"/>
  <c r="DK69" i="71"/>
  <c r="DJ69" i="71"/>
  <c r="CX69" i="71"/>
  <c r="CT69" i="71"/>
  <c r="DH69" i="71"/>
  <c r="CR69" i="71"/>
  <c r="DL18" i="71"/>
  <c r="DD18" i="71"/>
  <c r="CV18" i="71"/>
  <c r="CN18" i="71"/>
  <c r="DK18" i="71"/>
  <c r="DC18" i="71"/>
  <c r="CU18" i="71"/>
  <c r="DJ18" i="71"/>
  <c r="DB18" i="71"/>
  <c r="CT18" i="71"/>
  <c r="DQ18" i="71"/>
  <c r="DI18" i="71"/>
  <c r="DA18" i="71"/>
  <c r="CS18" i="71"/>
  <c r="DP18" i="71"/>
  <c r="DH18" i="71"/>
  <c r="CZ18" i="71"/>
  <c r="CR18" i="71"/>
  <c r="DO18" i="71"/>
  <c r="DG18" i="71"/>
  <c r="CY18" i="71"/>
  <c r="CQ18" i="71"/>
  <c r="DN18" i="71"/>
  <c r="CX18" i="71"/>
  <c r="DM18" i="71"/>
  <c r="DE18" i="71"/>
  <c r="DF18" i="71"/>
  <c r="CW18" i="71"/>
  <c r="CO18" i="71"/>
  <c r="CP18" i="71"/>
  <c r="DO59" i="71"/>
  <c r="DG59" i="71"/>
  <c r="CY59" i="71"/>
  <c r="CQ59" i="71"/>
  <c r="DM59" i="71"/>
  <c r="DE59" i="71"/>
  <c r="CW59" i="71"/>
  <c r="CO59" i="71"/>
  <c r="DJ59" i="71"/>
  <c r="DB59" i="71"/>
  <c r="CT59" i="71"/>
  <c r="DL59" i="71"/>
  <c r="CZ59" i="71"/>
  <c r="DK59" i="71"/>
  <c r="CX59" i="71"/>
  <c r="DI59" i="71"/>
  <c r="CV59" i="71"/>
  <c r="DF59" i="71"/>
  <c r="CS59" i="71"/>
  <c r="DQ59" i="71"/>
  <c r="DD59" i="71"/>
  <c r="CR59" i="71"/>
  <c r="DN59" i="71"/>
  <c r="DH59" i="71"/>
  <c r="DC59" i="71"/>
  <c r="DA59" i="71"/>
  <c r="CU59" i="71"/>
  <c r="CP59" i="71"/>
  <c r="CN59" i="71"/>
  <c r="DP59" i="71"/>
  <c r="DJ32" i="71"/>
  <c r="DB32" i="71"/>
  <c r="CT32" i="71"/>
  <c r="DQ32" i="71"/>
  <c r="DI32" i="71"/>
  <c r="DA32" i="71"/>
  <c r="CS32" i="71"/>
  <c r="DP32" i="71"/>
  <c r="DH32" i="71"/>
  <c r="CZ32" i="71"/>
  <c r="CR32" i="71"/>
  <c r="DN32" i="71"/>
  <c r="DF32" i="71"/>
  <c r="CX32" i="71"/>
  <c r="CP32" i="71"/>
  <c r="DM32" i="71"/>
  <c r="DE32" i="71"/>
  <c r="CW32" i="71"/>
  <c r="CO32" i="71"/>
  <c r="DK32" i="71"/>
  <c r="CN32" i="71"/>
  <c r="DG32" i="71"/>
  <c r="DD32" i="71"/>
  <c r="DC32" i="71"/>
  <c r="CY32" i="71"/>
  <c r="CV32" i="71"/>
  <c r="DO32" i="71"/>
  <c r="CU32" i="71"/>
  <c r="DL32" i="71"/>
  <c r="CQ32" i="71"/>
  <c r="DQ74" i="71"/>
  <c r="DI74" i="71"/>
  <c r="DA74" i="71"/>
  <c r="CS74" i="71"/>
  <c r="DO74" i="71"/>
  <c r="DG74" i="71"/>
  <c r="CY74" i="71"/>
  <c r="CQ74" i="71"/>
  <c r="DP74" i="71"/>
  <c r="DE74" i="71"/>
  <c r="CU74" i="71"/>
  <c r="DN74" i="71"/>
  <c r="DD74" i="71"/>
  <c r="CT74" i="71"/>
  <c r="DM74" i="71"/>
  <c r="DC74" i="71"/>
  <c r="CR74" i="71"/>
  <c r="DH74" i="71"/>
  <c r="CO74" i="71"/>
  <c r="DB74" i="71"/>
  <c r="CZ74" i="71"/>
  <c r="CX74" i="71"/>
  <c r="DL74" i="71"/>
  <c r="CW74" i="71"/>
  <c r="CN74" i="71"/>
  <c r="DJ74" i="71"/>
  <c r="DF74" i="71"/>
  <c r="CP74" i="71"/>
  <c r="DK74" i="71"/>
  <c r="CV74" i="71"/>
  <c r="DM68" i="71"/>
  <c r="DE68" i="71"/>
  <c r="CW68" i="71"/>
  <c r="CO68" i="71"/>
  <c r="DI68" i="71"/>
  <c r="CZ68" i="71"/>
  <c r="CQ68" i="71"/>
  <c r="DQ68" i="71"/>
  <c r="DH68" i="71"/>
  <c r="CY68" i="71"/>
  <c r="CP68" i="71"/>
  <c r="DP68" i="71"/>
  <c r="DG68" i="71"/>
  <c r="CX68" i="71"/>
  <c r="CN68" i="71"/>
  <c r="DJ68" i="71"/>
  <c r="CT68" i="71"/>
  <c r="DD68" i="71"/>
  <c r="CR68" i="71"/>
  <c r="DC68" i="71"/>
  <c r="DO68" i="71"/>
  <c r="DB68" i="71"/>
  <c r="DN68" i="71"/>
  <c r="DA68" i="71"/>
  <c r="DK68" i="71"/>
  <c r="DF68" i="71"/>
  <c r="CV68" i="71"/>
  <c r="CS68" i="71"/>
  <c r="DL68" i="71"/>
  <c r="CU68" i="71"/>
  <c r="DO77" i="71"/>
  <c r="DG77" i="71"/>
  <c r="CY77" i="71"/>
  <c r="CQ77" i="71"/>
  <c r="DM77" i="71"/>
  <c r="DE77" i="71"/>
  <c r="CW77" i="71"/>
  <c r="CO77" i="71"/>
  <c r="DK77" i="71"/>
  <c r="DA77" i="71"/>
  <c r="CP77" i="71"/>
  <c r="DJ77" i="71"/>
  <c r="CZ77" i="71"/>
  <c r="CN77" i="71"/>
  <c r="DI77" i="71"/>
  <c r="CX77" i="71"/>
  <c r="DC77" i="71"/>
  <c r="DP77" i="71"/>
  <c r="CV77" i="71"/>
  <c r="DN77" i="71"/>
  <c r="CU77" i="71"/>
  <c r="DL77" i="71"/>
  <c r="CT77" i="71"/>
  <c r="DH77" i="71"/>
  <c r="CS77" i="71"/>
  <c r="DQ77" i="71"/>
  <c r="DF77" i="71"/>
  <c r="DD77" i="71"/>
  <c r="DB77" i="71"/>
  <c r="CR77" i="71"/>
  <c r="DN54" i="71"/>
  <c r="DF54" i="71"/>
  <c r="CX54" i="71"/>
  <c r="CP54" i="71"/>
  <c r="DM54" i="71"/>
  <c r="DE54" i="71"/>
  <c r="CW54" i="71"/>
  <c r="CO54" i="71"/>
  <c r="DL54" i="71"/>
  <c r="DD54" i="71"/>
  <c r="CV54" i="71"/>
  <c r="CN54" i="71"/>
  <c r="DJ54" i="71"/>
  <c r="DB54" i="71"/>
  <c r="CT54" i="71"/>
  <c r="DQ54" i="71"/>
  <c r="DI54" i="71"/>
  <c r="DA54" i="71"/>
  <c r="CS54" i="71"/>
  <c r="DK54" i="71"/>
  <c r="CQ54" i="71"/>
  <c r="DH54" i="71"/>
  <c r="DG54" i="71"/>
  <c r="DC54" i="71"/>
  <c r="CZ54" i="71"/>
  <c r="CY54" i="71"/>
  <c r="DP54" i="71"/>
  <c r="CU54" i="71"/>
  <c r="DO54" i="71"/>
  <c r="CR54" i="71"/>
  <c r="DL90" i="71"/>
  <c r="DD90" i="71"/>
  <c r="CV90" i="71"/>
  <c r="CN90" i="71"/>
  <c r="DK90" i="71"/>
  <c r="DC90" i="71"/>
  <c r="CU90" i="71"/>
  <c r="DJ90" i="71"/>
  <c r="DB90" i="71"/>
  <c r="CT90" i="71"/>
  <c r="DQ90" i="71"/>
  <c r="DI90" i="71"/>
  <c r="DA90" i="71"/>
  <c r="CS90" i="71"/>
  <c r="DH90" i="71"/>
  <c r="CR90" i="71"/>
  <c r="DG90" i="71"/>
  <c r="CQ90" i="71"/>
  <c r="DF90" i="71"/>
  <c r="CP90" i="71"/>
  <c r="DN90" i="71"/>
  <c r="CX90" i="71"/>
  <c r="CW90" i="71"/>
  <c r="CO90" i="71"/>
  <c r="DP90" i="71"/>
  <c r="DO90" i="71"/>
  <c r="DM90" i="71"/>
  <c r="DE90" i="71"/>
  <c r="CZ90" i="71"/>
  <c r="CY90" i="71"/>
  <c r="DM180" i="71"/>
  <c r="DE180" i="71"/>
  <c r="CW180" i="71"/>
  <c r="CO180" i="71"/>
  <c r="DL180" i="71"/>
  <c r="DD180" i="71"/>
  <c r="CV180" i="71"/>
  <c r="CN180" i="71"/>
  <c r="DK180" i="71"/>
  <c r="DC180" i="71"/>
  <c r="CU180" i="71"/>
  <c r="DJ180" i="71"/>
  <c r="DB180" i="71"/>
  <c r="CT180" i="71"/>
  <c r="DO180" i="71"/>
  <c r="CY180" i="71"/>
  <c r="DN180" i="71"/>
  <c r="CX180" i="71"/>
  <c r="DI180" i="71"/>
  <c r="CS180" i="71"/>
  <c r="DH180" i="71"/>
  <c r="CR180" i="71"/>
  <c r="DG180" i="71"/>
  <c r="CQ180" i="71"/>
  <c r="DF180" i="71"/>
  <c r="CP180" i="71"/>
  <c r="DQ180" i="71"/>
  <c r="DP180" i="71"/>
  <c r="DA180" i="71"/>
  <c r="CZ180" i="71"/>
  <c r="DO148" i="71"/>
  <c r="DG148" i="71"/>
  <c r="CY148" i="71"/>
  <c r="CQ148" i="71"/>
  <c r="DN148" i="71"/>
  <c r="DF148" i="71"/>
  <c r="CX148" i="71"/>
  <c r="CP148" i="71"/>
  <c r="DM148" i="71"/>
  <c r="DE148" i="71"/>
  <c r="CW148" i="71"/>
  <c r="CO148" i="71"/>
  <c r="DJ148" i="71"/>
  <c r="CV148" i="71"/>
  <c r="DI148" i="71"/>
  <c r="CU148" i="71"/>
  <c r="DH148" i="71"/>
  <c r="CT148" i="71"/>
  <c r="DD148" i="71"/>
  <c r="CS148" i="71"/>
  <c r="DP148" i="71"/>
  <c r="DB148" i="71"/>
  <c r="CN148" i="71"/>
  <c r="DQ148" i="71"/>
  <c r="DL148" i="71"/>
  <c r="DK148" i="71"/>
  <c r="DC148" i="71"/>
  <c r="CZ148" i="71"/>
  <c r="DA148" i="71"/>
  <c r="CR148" i="71"/>
  <c r="DM116" i="71"/>
  <c r="DE116" i="71"/>
  <c r="CW116" i="71"/>
  <c r="CO116" i="71"/>
  <c r="DL116" i="71"/>
  <c r="DD116" i="71"/>
  <c r="CV116" i="71"/>
  <c r="CN116" i="71"/>
  <c r="DK116" i="71"/>
  <c r="DC116" i="71"/>
  <c r="CU116" i="71"/>
  <c r="DJ116" i="71"/>
  <c r="DB116" i="71"/>
  <c r="CT116" i="71"/>
  <c r="DN116" i="71"/>
  <c r="CX116" i="71"/>
  <c r="DI116" i="71"/>
  <c r="CS116" i="71"/>
  <c r="DH116" i="71"/>
  <c r="CR116" i="71"/>
  <c r="DG116" i="71"/>
  <c r="CQ116" i="71"/>
  <c r="DQ116" i="71"/>
  <c r="DA116" i="71"/>
  <c r="DP116" i="71"/>
  <c r="DO116" i="71"/>
  <c r="DF116" i="71"/>
  <c r="CP116" i="71"/>
  <c r="CZ116" i="71"/>
  <c r="CY116" i="71"/>
  <c r="DK197" i="71"/>
  <c r="DC197" i="71"/>
  <c r="CU197" i="71"/>
  <c r="DJ197" i="71"/>
  <c r="DB197" i="71"/>
  <c r="CT197" i="71"/>
  <c r="DQ197" i="71"/>
  <c r="DI197" i="71"/>
  <c r="DA197" i="71"/>
  <c r="CS197" i="71"/>
  <c r="DP197" i="71"/>
  <c r="DH197" i="71"/>
  <c r="CZ197" i="71"/>
  <c r="CR197" i="71"/>
  <c r="DO197" i="71"/>
  <c r="DG197" i="71"/>
  <c r="CY197" i="71"/>
  <c r="CQ197" i="71"/>
  <c r="DN197" i="71"/>
  <c r="DF197" i="71"/>
  <c r="CX197" i="71"/>
  <c r="CP197" i="71"/>
  <c r="DM197" i="71"/>
  <c r="DE197" i="71"/>
  <c r="CW197" i="71"/>
  <c r="CO197" i="71"/>
  <c r="DL197" i="71"/>
  <c r="DD197" i="71"/>
  <c r="CV197" i="71"/>
  <c r="CN197" i="71"/>
  <c r="DK165" i="71"/>
  <c r="DC165" i="71"/>
  <c r="CU165" i="71"/>
  <c r="DJ165" i="71"/>
  <c r="DB165" i="71"/>
  <c r="CT165" i="71"/>
  <c r="DQ165" i="71"/>
  <c r="DI165" i="71"/>
  <c r="DA165" i="71"/>
  <c r="CS165" i="71"/>
  <c r="DP165" i="71"/>
  <c r="DH165" i="71"/>
  <c r="CZ165" i="71"/>
  <c r="CR165" i="71"/>
  <c r="DL165" i="71"/>
  <c r="CV165" i="71"/>
  <c r="DG165" i="71"/>
  <c r="CQ165" i="71"/>
  <c r="DF165" i="71"/>
  <c r="CP165" i="71"/>
  <c r="DE165" i="71"/>
  <c r="CO165" i="71"/>
  <c r="DD165" i="71"/>
  <c r="CN165" i="71"/>
  <c r="DO165" i="71"/>
  <c r="CY165" i="71"/>
  <c r="CX165" i="71"/>
  <c r="CW165" i="71"/>
  <c r="DN165" i="71"/>
  <c r="DM165" i="71"/>
  <c r="DO133" i="71"/>
  <c r="DG133" i="71"/>
  <c r="CY133" i="71"/>
  <c r="CQ133" i="71"/>
  <c r="DN133" i="71"/>
  <c r="DF133" i="71"/>
  <c r="CX133" i="71"/>
  <c r="CP133" i="71"/>
  <c r="DM133" i="71"/>
  <c r="DE133" i="71"/>
  <c r="CW133" i="71"/>
  <c r="CO133" i="71"/>
  <c r="DL133" i="71"/>
  <c r="DD133" i="71"/>
  <c r="CV133" i="71"/>
  <c r="CN133" i="71"/>
  <c r="DP133" i="71"/>
  <c r="CZ133" i="71"/>
  <c r="DK133" i="71"/>
  <c r="CU133" i="71"/>
  <c r="DJ133" i="71"/>
  <c r="CT133" i="71"/>
  <c r="DI133" i="71"/>
  <c r="CS133" i="71"/>
  <c r="DC133" i="71"/>
  <c r="DQ133" i="71"/>
  <c r="DH133" i="71"/>
  <c r="CR133" i="71"/>
  <c r="DB133" i="71"/>
  <c r="DA133" i="71"/>
  <c r="DJ101" i="71"/>
  <c r="DB101" i="71"/>
  <c r="CT101" i="71"/>
  <c r="DQ101" i="71"/>
  <c r="DI101" i="71"/>
  <c r="DA101" i="71"/>
  <c r="CS101" i="71"/>
  <c r="DP101" i="71"/>
  <c r="DH101" i="71"/>
  <c r="CZ101" i="71"/>
  <c r="CR101" i="71"/>
  <c r="DO101" i="71"/>
  <c r="DG101" i="71"/>
  <c r="CY101" i="71"/>
  <c r="CQ101" i="71"/>
  <c r="DN101" i="71"/>
  <c r="CX101" i="71"/>
  <c r="DM101" i="71"/>
  <c r="CW101" i="71"/>
  <c r="DL101" i="71"/>
  <c r="CV101" i="71"/>
  <c r="DE101" i="71"/>
  <c r="CO101" i="71"/>
  <c r="DD101" i="71"/>
  <c r="CN101" i="71"/>
  <c r="CP101" i="71"/>
  <c r="DC101" i="71"/>
  <c r="DK101" i="71"/>
  <c r="DF101" i="71"/>
  <c r="CU101" i="71"/>
  <c r="DQ178" i="71"/>
  <c r="DI178" i="71"/>
  <c r="DA178" i="71"/>
  <c r="CS178" i="71"/>
  <c r="DP178" i="71"/>
  <c r="DH178" i="71"/>
  <c r="CZ178" i="71"/>
  <c r="CR178" i="71"/>
  <c r="DO178" i="71"/>
  <c r="DG178" i="71"/>
  <c r="CY178" i="71"/>
  <c r="CQ178" i="71"/>
  <c r="DN178" i="71"/>
  <c r="DF178" i="71"/>
  <c r="CX178" i="71"/>
  <c r="CP178" i="71"/>
  <c r="DK178" i="71"/>
  <c r="CU178" i="71"/>
  <c r="DJ178" i="71"/>
  <c r="CT178" i="71"/>
  <c r="DE178" i="71"/>
  <c r="CO178" i="71"/>
  <c r="DD178" i="71"/>
  <c r="CN178" i="71"/>
  <c r="DC178" i="71"/>
  <c r="DB178" i="71"/>
  <c r="DM178" i="71"/>
  <c r="DL178" i="71"/>
  <c r="CW178" i="71"/>
  <c r="CV178" i="71"/>
  <c r="DK146" i="71"/>
  <c r="DC146" i="71"/>
  <c r="CU146" i="71"/>
  <c r="DJ146" i="71"/>
  <c r="DQ146" i="71"/>
  <c r="DI146" i="71"/>
  <c r="DA146" i="71"/>
  <c r="CS146" i="71"/>
  <c r="DF146" i="71"/>
  <c r="CV146" i="71"/>
  <c r="DP146" i="71"/>
  <c r="DE146" i="71"/>
  <c r="CT146" i="71"/>
  <c r="DO146" i="71"/>
  <c r="DD146" i="71"/>
  <c r="CR146" i="71"/>
  <c r="DN146" i="71"/>
  <c r="DB146" i="71"/>
  <c r="CQ146" i="71"/>
  <c r="DL146" i="71"/>
  <c r="CY146" i="71"/>
  <c r="CO146" i="71"/>
  <c r="DH146" i="71"/>
  <c r="DG146" i="71"/>
  <c r="CZ146" i="71"/>
  <c r="CX146" i="71"/>
  <c r="CP146" i="71"/>
  <c r="DM146" i="71"/>
  <c r="CW146" i="71"/>
  <c r="CN146" i="71"/>
  <c r="DQ114" i="71"/>
  <c r="DI114" i="71"/>
  <c r="DA114" i="71"/>
  <c r="CS114" i="71"/>
  <c r="DP114" i="71"/>
  <c r="DH114" i="71"/>
  <c r="CZ114" i="71"/>
  <c r="CR114" i="71"/>
  <c r="DO114" i="71"/>
  <c r="DG114" i="71"/>
  <c r="CY114" i="71"/>
  <c r="CQ114" i="71"/>
  <c r="DN114" i="71"/>
  <c r="DF114" i="71"/>
  <c r="CX114" i="71"/>
  <c r="CP114" i="71"/>
  <c r="DJ114" i="71"/>
  <c r="CT114" i="71"/>
  <c r="DE114" i="71"/>
  <c r="CO114" i="71"/>
  <c r="DD114" i="71"/>
  <c r="CN114" i="71"/>
  <c r="DC114" i="71"/>
  <c r="DM114" i="71"/>
  <c r="CW114" i="71"/>
  <c r="CU114" i="71"/>
  <c r="DK114" i="71"/>
  <c r="DB114" i="71"/>
  <c r="CV114" i="71"/>
  <c r="DL114" i="71"/>
  <c r="DO65" i="71"/>
  <c r="DK65" i="71"/>
  <c r="DC65" i="71"/>
  <c r="CU65" i="71"/>
  <c r="DI65" i="71"/>
  <c r="DA65" i="71"/>
  <c r="CS65" i="71"/>
  <c r="DQ65" i="71"/>
  <c r="DH65" i="71"/>
  <c r="CZ65" i="71"/>
  <c r="CR65" i="71"/>
  <c r="DP65" i="71"/>
  <c r="DG65" i="71"/>
  <c r="CY65" i="71"/>
  <c r="CQ65" i="71"/>
  <c r="DN65" i="71"/>
  <c r="DF65" i="71"/>
  <c r="CX65" i="71"/>
  <c r="CP65" i="71"/>
  <c r="DD65" i="71"/>
  <c r="DB65" i="71"/>
  <c r="CW65" i="71"/>
  <c r="DM65" i="71"/>
  <c r="CT65" i="71"/>
  <c r="DL65" i="71"/>
  <c r="CO65" i="71"/>
  <c r="DJ65" i="71"/>
  <c r="DE65" i="71"/>
  <c r="CV65" i="71"/>
  <c r="CN65" i="71"/>
  <c r="DK187" i="71"/>
  <c r="DC187" i="71"/>
  <c r="CU187" i="71"/>
  <c r="DJ187" i="71"/>
  <c r="DB187" i="71"/>
  <c r="CT187" i="71"/>
  <c r="DQ187" i="71"/>
  <c r="DI187" i="71"/>
  <c r="DA187" i="71"/>
  <c r="CS187" i="71"/>
  <c r="DP187" i="71"/>
  <c r="DH187" i="71"/>
  <c r="CZ187" i="71"/>
  <c r="CR187" i="71"/>
  <c r="DM187" i="71"/>
  <c r="CW187" i="71"/>
  <c r="DL187" i="71"/>
  <c r="CV187" i="71"/>
  <c r="DG187" i="71"/>
  <c r="CQ187" i="71"/>
  <c r="DF187" i="71"/>
  <c r="CP187" i="71"/>
  <c r="DE187" i="71"/>
  <c r="CO187" i="71"/>
  <c r="DD187" i="71"/>
  <c r="CN187" i="71"/>
  <c r="DO187" i="71"/>
  <c r="DN187" i="71"/>
  <c r="CY187" i="71"/>
  <c r="CX187" i="71"/>
  <c r="DM155" i="71"/>
  <c r="DE155" i="71"/>
  <c r="CW155" i="71"/>
  <c r="CO155" i="71"/>
  <c r="DL155" i="71"/>
  <c r="DD155" i="71"/>
  <c r="CV155" i="71"/>
  <c r="CN155" i="71"/>
  <c r="DK155" i="71"/>
  <c r="DC155" i="71"/>
  <c r="CU155" i="71"/>
  <c r="DJ155" i="71"/>
  <c r="DB155" i="71"/>
  <c r="CT155" i="71"/>
  <c r="DP155" i="71"/>
  <c r="DH155" i="71"/>
  <c r="CZ155" i="71"/>
  <c r="CR155" i="71"/>
  <c r="DG155" i="71"/>
  <c r="DF155" i="71"/>
  <c r="DA155" i="71"/>
  <c r="CY155" i="71"/>
  <c r="DO155" i="71"/>
  <c r="CS155" i="71"/>
  <c r="CQ155" i="71"/>
  <c r="CP155" i="71"/>
  <c r="DN155" i="71"/>
  <c r="DI155" i="71"/>
  <c r="CX155" i="71"/>
  <c r="DQ155" i="71"/>
  <c r="DK123" i="71"/>
  <c r="DC123" i="71"/>
  <c r="CU123" i="71"/>
  <c r="DJ123" i="71"/>
  <c r="DB123" i="71"/>
  <c r="CT123" i="71"/>
  <c r="DQ123" i="71"/>
  <c r="DI123" i="71"/>
  <c r="DA123" i="71"/>
  <c r="CS123" i="71"/>
  <c r="DP123" i="71"/>
  <c r="DH123" i="71"/>
  <c r="CZ123" i="71"/>
  <c r="CR123" i="71"/>
  <c r="DL123" i="71"/>
  <c r="CV123" i="71"/>
  <c r="DG123" i="71"/>
  <c r="CQ123" i="71"/>
  <c r="DF123" i="71"/>
  <c r="CP123" i="71"/>
  <c r="DE123" i="71"/>
  <c r="CO123" i="71"/>
  <c r="DO123" i="71"/>
  <c r="CY123" i="71"/>
  <c r="DN123" i="71"/>
  <c r="DM123" i="71"/>
  <c r="CW123" i="71"/>
  <c r="CN123" i="71"/>
  <c r="CX123" i="71"/>
  <c r="DD123" i="71"/>
  <c r="DN91" i="71"/>
  <c r="DF91" i="71"/>
  <c r="CX91" i="71"/>
  <c r="CP91" i="71"/>
  <c r="DM91" i="71"/>
  <c r="DE91" i="71"/>
  <c r="CW91" i="71"/>
  <c r="CO91" i="71"/>
  <c r="DL91" i="71"/>
  <c r="DD91" i="71"/>
  <c r="CV91" i="71"/>
  <c r="CN91" i="71"/>
  <c r="DK91" i="71"/>
  <c r="DC91" i="71"/>
  <c r="CU91" i="71"/>
  <c r="DJ91" i="71"/>
  <c r="CT91" i="71"/>
  <c r="DI91" i="71"/>
  <c r="CS91" i="71"/>
  <c r="DH91" i="71"/>
  <c r="CR91" i="71"/>
  <c r="DP91" i="71"/>
  <c r="CZ91" i="71"/>
  <c r="CY91" i="71"/>
  <c r="CQ91" i="71"/>
  <c r="DB91" i="71"/>
  <c r="DQ91" i="71"/>
  <c r="DG91" i="71"/>
  <c r="DA91" i="71"/>
  <c r="DO91" i="71"/>
  <c r="DP31" i="71"/>
  <c r="DH31" i="71"/>
  <c r="CZ31" i="71"/>
  <c r="CR31" i="71"/>
  <c r="DO31" i="71"/>
  <c r="DG31" i="71"/>
  <c r="CY31" i="71"/>
  <c r="CQ31" i="71"/>
  <c r="DN31" i="71"/>
  <c r="DF31" i="71"/>
  <c r="CX31" i="71"/>
  <c r="CP31" i="71"/>
  <c r="DL31" i="71"/>
  <c r="DD31" i="71"/>
  <c r="CV31" i="71"/>
  <c r="CN31" i="71"/>
  <c r="DK31" i="71"/>
  <c r="DC31" i="71"/>
  <c r="CU31" i="71"/>
  <c r="CW31" i="71"/>
  <c r="DQ31" i="71"/>
  <c r="CT31" i="71"/>
  <c r="DM31" i="71"/>
  <c r="CS31" i="71"/>
  <c r="DJ31" i="71"/>
  <c r="CO31" i="71"/>
  <c r="DI31" i="71"/>
  <c r="DE31" i="71"/>
  <c r="DB31" i="71"/>
  <c r="DA31" i="71"/>
  <c r="DL53" i="71"/>
  <c r="DD53" i="71"/>
  <c r="CV53" i="71"/>
  <c r="CN53" i="71"/>
  <c r="DK53" i="71"/>
  <c r="DC53" i="71"/>
  <c r="CU53" i="71"/>
  <c r="DJ53" i="71"/>
  <c r="DB53" i="71"/>
  <c r="CT53" i="71"/>
  <c r="DP53" i="71"/>
  <c r="DH53" i="71"/>
  <c r="CZ53" i="71"/>
  <c r="CR53" i="71"/>
  <c r="DO53" i="71"/>
  <c r="DG53" i="71"/>
  <c r="CY53" i="71"/>
  <c r="CQ53" i="71"/>
  <c r="CX53" i="71"/>
  <c r="DQ53" i="71"/>
  <c r="CW53" i="71"/>
  <c r="DN53" i="71"/>
  <c r="CS53" i="71"/>
  <c r="DM53" i="71"/>
  <c r="CP53" i="71"/>
  <c r="DI53" i="71"/>
  <c r="CO53" i="71"/>
  <c r="DF53" i="71"/>
  <c r="DE53" i="71"/>
  <c r="DA53" i="71"/>
  <c r="DL14" i="71"/>
  <c r="DD14" i="71"/>
  <c r="CV14" i="71"/>
  <c r="CN14" i="71"/>
  <c r="DK14" i="71"/>
  <c r="DC14" i="71"/>
  <c r="CU14" i="71"/>
  <c r="DJ14" i="71"/>
  <c r="DB14" i="71"/>
  <c r="CT14" i="71"/>
  <c r="DQ14" i="71"/>
  <c r="DI14" i="71"/>
  <c r="DA14" i="71"/>
  <c r="CS14" i="71"/>
  <c r="DP14" i="71"/>
  <c r="DH14" i="71"/>
  <c r="CZ14" i="71"/>
  <c r="CR14" i="71"/>
  <c r="DO14" i="71"/>
  <c r="DG14" i="71"/>
  <c r="CY14" i="71"/>
  <c r="CQ14" i="71"/>
  <c r="DF14" i="71"/>
  <c r="CP14" i="71"/>
  <c r="DE14" i="71"/>
  <c r="CW14" i="71"/>
  <c r="DM14" i="71"/>
  <c r="CX14" i="71"/>
  <c r="CO14" i="71"/>
  <c r="DN14" i="71"/>
  <c r="DL33" i="71"/>
  <c r="DD33" i="71"/>
  <c r="CV33" i="71"/>
  <c r="CN33" i="71"/>
  <c r="DK33" i="71"/>
  <c r="DC33" i="71"/>
  <c r="CU33" i="71"/>
  <c r="DJ33" i="71"/>
  <c r="DB33" i="71"/>
  <c r="CT33" i="71"/>
  <c r="DP33" i="71"/>
  <c r="DH33" i="71"/>
  <c r="CZ33" i="71"/>
  <c r="CR33" i="71"/>
  <c r="DO33" i="71"/>
  <c r="DG33" i="71"/>
  <c r="CY33" i="71"/>
  <c r="CQ33" i="71"/>
  <c r="DA33" i="71"/>
  <c r="CX33" i="71"/>
  <c r="DQ33" i="71"/>
  <c r="CW33" i="71"/>
  <c r="DN33" i="71"/>
  <c r="CS33" i="71"/>
  <c r="DM33" i="71"/>
  <c r="CP33" i="71"/>
  <c r="DI33" i="71"/>
  <c r="CO33" i="71"/>
  <c r="DF33" i="71"/>
  <c r="DE33" i="71"/>
  <c r="DJ24" i="71"/>
  <c r="DB24" i="71"/>
  <c r="CT24" i="71"/>
  <c r="DQ24" i="71"/>
  <c r="DI24" i="71"/>
  <c r="DA24" i="71"/>
  <c r="CS24" i="71"/>
  <c r="DP24" i="71"/>
  <c r="DH24" i="71"/>
  <c r="CZ24" i="71"/>
  <c r="CR24" i="71"/>
  <c r="DN24" i="71"/>
  <c r="DF24" i="71"/>
  <c r="CX24" i="71"/>
  <c r="CP24" i="71"/>
  <c r="DM24" i="71"/>
  <c r="DE24" i="71"/>
  <c r="CW24" i="71"/>
  <c r="CO24" i="71"/>
  <c r="DO24" i="71"/>
  <c r="CU24" i="71"/>
  <c r="DL24" i="71"/>
  <c r="CQ24" i="71"/>
  <c r="DK24" i="71"/>
  <c r="CN24" i="71"/>
  <c r="DG24" i="71"/>
  <c r="DD24" i="71"/>
  <c r="DC24" i="71"/>
  <c r="CY24" i="71"/>
  <c r="CV24" i="71"/>
  <c r="DJ66" i="71"/>
  <c r="DB66" i="71"/>
  <c r="DQ66" i="71"/>
  <c r="DI66" i="71"/>
  <c r="DA66" i="71"/>
  <c r="CS66" i="71"/>
  <c r="DP66" i="71"/>
  <c r="DH66" i="71"/>
  <c r="CZ66" i="71"/>
  <c r="CR66" i="71"/>
  <c r="DN66" i="71"/>
  <c r="DC66" i="71"/>
  <c r="CP66" i="71"/>
  <c r="DL66" i="71"/>
  <c r="CX66" i="71"/>
  <c r="CN66" i="71"/>
  <c r="DK66" i="71"/>
  <c r="CW66" i="71"/>
  <c r="DG66" i="71"/>
  <c r="CV66" i="71"/>
  <c r="DF66" i="71"/>
  <c r="CU66" i="71"/>
  <c r="CY66" i="71"/>
  <c r="CT66" i="71"/>
  <c r="CQ66" i="71"/>
  <c r="DO66" i="71"/>
  <c r="DM66" i="71"/>
  <c r="DE66" i="71"/>
  <c r="DD66" i="71"/>
  <c r="CO66" i="71"/>
  <c r="DQ60" i="71"/>
  <c r="DI60" i="71"/>
  <c r="DA60" i="71"/>
  <c r="CS60" i="71"/>
  <c r="DO60" i="71"/>
  <c r="DG60" i="71"/>
  <c r="CY60" i="71"/>
  <c r="CQ60" i="71"/>
  <c r="DN60" i="71"/>
  <c r="DF60" i="71"/>
  <c r="CX60" i="71"/>
  <c r="CP60" i="71"/>
  <c r="DL60" i="71"/>
  <c r="DD60" i="71"/>
  <c r="CV60" i="71"/>
  <c r="CN60" i="71"/>
  <c r="DM60" i="71"/>
  <c r="CW60" i="71"/>
  <c r="DK60" i="71"/>
  <c r="CU60" i="71"/>
  <c r="DJ60" i="71"/>
  <c r="CT60" i="71"/>
  <c r="DE60" i="71"/>
  <c r="CO60" i="71"/>
  <c r="DC60" i="71"/>
  <c r="DP60" i="71"/>
  <c r="DH60" i="71"/>
  <c r="DB60" i="71"/>
  <c r="CZ60" i="71"/>
  <c r="CR60" i="71"/>
  <c r="DL45" i="71"/>
  <c r="DD45" i="71"/>
  <c r="CV45" i="71"/>
  <c r="CN45" i="71"/>
  <c r="DK45" i="71"/>
  <c r="DC45" i="71"/>
  <c r="CU45" i="71"/>
  <c r="DJ45" i="71"/>
  <c r="DB45" i="71"/>
  <c r="CT45" i="71"/>
  <c r="DP45" i="71"/>
  <c r="DH45" i="71"/>
  <c r="CZ45" i="71"/>
  <c r="CR45" i="71"/>
  <c r="DO45" i="71"/>
  <c r="DG45" i="71"/>
  <c r="CY45" i="71"/>
  <c r="CQ45" i="71"/>
  <c r="DE45" i="71"/>
  <c r="DA45" i="71"/>
  <c r="CX45" i="71"/>
  <c r="DQ45" i="71"/>
  <c r="CW45" i="71"/>
  <c r="DN45" i="71"/>
  <c r="CS45" i="71"/>
  <c r="DM45" i="71"/>
  <c r="CP45" i="71"/>
  <c r="DI45" i="71"/>
  <c r="CO45" i="71"/>
  <c r="DF45" i="71"/>
  <c r="DN46" i="71"/>
  <c r="DF46" i="71"/>
  <c r="CX46" i="71"/>
  <c r="CP46" i="71"/>
  <c r="DM46" i="71"/>
  <c r="DE46" i="71"/>
  <c r="CW46" i="71"/>
  <c r="CO46" i="71"/>
  <c r="DL46" i="71"/>
  <c r="DD46" i="71"/>
  <c r="CV46" i="71"/>
  <c r="CN46" i="71"/>
  <c r="DJ46" i="71"/>
  <c r="DB46" i="71"/>
  <c r="CT46" i="71"/>
  <c r="DQ46" i="71"/>
  <c r="DI46" i="71"/>
  <c r="DA46" i="71"/>
  <c r="CS46" i="71"/>
  <c r="DP46" i="71"/>
  <c r="CU46" i="71"/>
  <c r="DO46" i="71"/>
  <c r="CR46" i="71"/>
  <c r="DK46" i="71"/>
  <c r="CQ46" i="71"/>
  <c r="DH46" i="71"/>
  <c r="DG46" i="71"/>
  <c r="DC46" i="71"/>
  <c r="CZ46" i="71"/>
  <c r="CY46" i="71"/>
  <c r="DQ82" i="71"/>
  <c r="DI82" i="71"/>
  <c r="DA82" i="71"/>
  <c r="CS82" i="71"/>
  <c r="DP82" i="71"/>
  <c r="DH82" i="71"/>
  <c r="CZ82" i="71"/>
  <c r="CR82" i="71"/>
  <c r="DO82" i="71"/>
  <c r="DG82" i="71"/>
  <c r="CY82" i="71"/>
  <c r="CQ82" i="71"/>
  <c r="DK82" i="71"/>
  <c r="DC82" i="71"/>
  <c r="CU82" i="71"/>
  <c r="DJ82" i="71"/>
  <c r="CT82" i="71"/>
  <c r="DF82" i="71"/>
  <c r="CP82" i="71"/>
  <c r="DE82" i="71"/>
  <c r="CO82" i="71"/>
  <c r="CV82" i="71"/>
  <c r="DM82" i="71"/>
  <c r="DL82" i="71"/>
  <c r="DD82" i="71"/>
  <c r="DB82" i="71"/>
  <c r="DN82" i="71"/>
  <c r="CX82" i="71"/>
  <c r="CW82" i="71"/>
  <c r="CN82" i="71"/>
  <c r="DM176" i="71"/>
  <c r="DE176" i="71"/>
  <c r="CW176" i="71"/>
  <c r="CO176" i="71"/>
  <c r="DL176" i="71"/>
  <c r="DD176" i="71"/>
  <c r="CV176" i="71"/>
  <c r="CN176" i="71"/>
  <c r="DK176" i="71"/>
  <c r="DC176" i="71"/>
  <c r="CU176" i="71"/>
  <c r="DJ176" i="71"/>
  <c r="DB176" i="71"/>
  <c r="CT176" i="71"/>
  <c r="DG176" i="71"/>
  <c r="CQ176" i="71"/>
  <c r="DF176" i="71"/>
  <c r="CP176" i="71"/>
  <c r="DQ176" i="71"/>
  <c r="DA176" i="71"/>
  <c r="DP176" i="71"/>
  <c r="CZ176" i="71"/>
  <c r="DO176" i="71"/>
  <c r="CY176" i="71"/>
  <c r="DN176" i="71"/>
  <c r="CX176" i="71"/>
  <c r="DI176" i="71"/>
  <c r="DH176" i="71"/>
  <c r="CS176" i="71"/>
  <c r="CR176" i="71"/>
  <c r="DO144" i="71"/>
  <c r="DM144" i="71"/>
  <c r="DE144" i="71"/>
  <c r="CW144" i="71"/>
  <c r="CO144" i="71"/>
  <c r="DL144" i="71"/>
  <c r="DD144" i="71"/>
  <c r="CV144" i="71"/>
  <c r="CN144" i="71"/>
  <c r="DK144" i="71"/>
  <c r="DC144" i="71"/>
  <c r="CU144" i="71"/>
  <c r="DJ144" i="71"/>
  <c r="DB144" i="71"/>
  <c r="CT144" i="71"/>
  <c r="DQ144" i="71"/>
  <c r="DH144" i="71"/>
  <c r="CZ144" i="71"/>
  <c r="CR144" i="71"/>
  <c r="DN144" i="71"/>
  <c r="CQ144" i="71"/>
  <c r="DI144" i="71"/>
  <c r="CP144" i="71"/>
  <c r="DG144" i="71"/>
  <c r="DF144" i="71"/>
  <c r="CY144" i="71"/>
  <c r="CX144" i="71"/>
  <c r="CS144" i="71"/>
  <c r="DP144" i="71"/>
  <c r="DA144" i="71"/>
  <c r="DM112" i="71"/>
  <c r="DE112" i="71"/>
  <c r="CW112" i="71"/>
  <c r="CO112" i="71"/>
  <c r="DL112" i="71"/>
  <c r="DD112" i="71"/>
  <c r="CV112" i="71"/>
  <c r="CN112" i="71"/>
  <c r="DK112" i="71"/>
  <c r="DC112" i="71"/>
  <c r="CU112" i="71"/>
  <c r="DJ112" i="71"/>
  <c r="DB112" i="71"/>
  <c r="CT112" i="71"/>
  <c r="DF112" i="71"/>
  <c r="CP112" i="71"/>
  <c r="DQ112" i="71"/>
  <c r="DA112" i="71"/>
  <c r="DP112" i="71"/>
  <c r="CZ112" i="71"/>
  <c r="DO112" i="71"/>
  <c r="CY112" i="71"/>
  <c r="DI112" i="71"/>
  <c r="CS112" i="71"/>
  <c r="DH112" i="71"/>
  <c r="DG112" i="71"/>
  <c r="CX112" i="71"/>
  <c r="CQ112" i="71"/>
  <c r="DN112" i="71"/>
  <c r="CR112" i="71"/>
  <c r="DK193" i="71"/>
  <c r="DC193" i="71"/>
  <c r="CU193" i="71"/>
  <c r="DJ193" i="71"/>
  <c r="DB193" i="71"/>
  <c r="CT193" i="71"/>
  <c r="DQ193" i="71"/>
  <c r="DI193" i="71"/>
  <c r="DA193" i="71"/>
  <c r="CS193" i="71"/>
  <c r="DP193" i="71"/>
  <c r="DH193" i="71"/>
  <c r="CZ193" i="71"/>
  <c r="CR193" i="71"/>
  <c r="DO193" i="71"/>
  <c r="DG193" i="71"/>
  <c r="CY193" i="71"/>
  <c r="CQ193" i="71"/>
  <c r="DN193" i="71"/>
  <c r="DF193" i="71"/>
  <c r="CX193" i="71"/>
  <c r="CP193" i="71"/>
  <c r="DM193" i="71"/>
  <c r="DE193" i="71"/>
  <c r="CW193" i="71"/>
  <c r="CO193" i="71"/>
  <c r="DL193" i="71"/>
  <c r="DD193" i="71"/>
  <c r="CV193" i="71"/>
  <c r="CN193" i="71"/>
  <c r="DK161" i="71"/>
  <c r="DC161" i="71"/>
  <c r="CU161" i="71"/>
  <c r="DQ161" i="71"/>
  <c r="DI161" i="71"/>
  <c r="DA161" i="71"/>
  <c r="CS161" i="71"/>
  <c r="DP161" i="71"/>
  <c r="DF161" i="71"/>
  <c r="CV161" i="71"/>
  <c r="DO161" i="71"/>
  <c r="DE161" i="71"/>
  <c r="CT161" i="71"/>
  <c r="DN161" i="71"/>
  <c r="DD161" i="71"/>
  <c r="CR161" i="71"/>
  <c r="DM161" i="71"/>
  <c r="DB161" i="71"/>
  <c r="CQ161" i="71"/>
  <c r="DL161" i="71"/>
  <c r="CZ161" i="71"/>
  <c r="CP161" i="71"/>
  <c r="DJ161" i="71"/>
  <c r="CY161" i="71"/>
  <c r="CO161" i="71"/>
  <c r="DH161" i="71"/>
  <c r="DG161" i="71"/>
  <c r="CW161" i="71"/>
  <c r="CX161" i="71"/>
  <c r="CN161" i="71"/>
  <c r="DO129" i="71"/>
  <c r="DG129" i="71"/>
  <c r="CY129" i="71"/>
  <c r="CQ129" i="71"/>
  <c r="DN129" i="71"/>
  <c r="DF129" i="71"/>
  <c r="CX129" i="71"/>
  <c r="CP129" i="71"/>
  <c r="DM129" i="71"/>
  <c r="DE129" i="71"/>
  <c r="CW129" i="71"/>
  <c r="CO129" i="71"/>
  <c r="DL129" i="71"/>
  <c r="DD129" i="71"/>
  <c r="CV129" i="71"/>
  <c r="CN129" i="71"/>
  <c r="DH129" i="71"/>
  <c r="CR129" i="71"/>
  <c r="DC129" i="71"/>
  <c r="DB129" i="71"/>
  <c r="DQ129" i="71"/>
  <c r="DA129" i="71"/>
  <c r="DK129" i="71"/>
  <c r="CU129" i="71"/>
  <c r="DJ129" i="71"/>
  <c r="DI129" i="71"/>
  <c r="CZ129" i="71"/>
  <c r="DP129" i="71"/>
  <c r="CT129" i="71"/>
  <c r="CS129" i="71"/>
  <c r="DJ97" i="71"/>
  <c r="DB97" i="71"/>
  <c r="CT97" i="71"/>
  <c r="DQ97" i="71"/>
  <c r="DI97" i="71"/>
  <c r="DA97" i="71"/>
  <c r="CS97" i="71"/>
  <c r="DP97" i="71"/>
  <c r="DH97" i="71"/>
  <c r="CZ97" i="71"/>
  <c r="CR97" i="71"/>
  <c r="DO97" i="71"/>
  <c r="DG97" i="71"/>
  <c r="CY97" i="71"/>
  <c r="CQ97" i="71"/>
  <c r="DF97" i="71"/>
  <c r="CP97" i="71"/>
  <c r="DE97" i="71"/>
  <c r="CO97" i="71"/>
  <c r="DD97" i="71"/>
  <c r="CN97" i="71"/>
  <c r="DM97" i="71"/>
  <c r="CW97" i="71"/>
  <c r="DL97" i="71"/>
  <c r="CV97" i="71"/>
  <c r="DN97" i="71"/>
  <c r="DK97" i="71"/>
  <c r="DC97" i="71"/>
  <c r="CX97" i="71"/>
  <c r="CU97" i="71"/>
  <c r="DQ174" i="71"/>
  <c r="DI174" i="71"/>
  <c r="DA174" i="71"/>
  <c r="CS174" i="71"/>
  <c r="DP174" i="71"/>
  <c r="DH174" i="71"/>
  <c r="CZ174" i="71"/>
  <c r="CR174" i="71"/>
  <c r="DN174" i="71"/>
  <c r="DF174" i="71"/>
  <c r="CX174" i="71"/>
  <c r="CP174" i="71"/>
  <c r="DK174" i="71"/>
  <c r="CW174" i="71"/>
  <c r="DJ174" i="71"/>
  <c r="CV174" i="71"/>
  <c r="DG174" i="71"/>
  <c r="CU174" i="71"/>
  <c r="DE174" i="71"/>
  <c r="CT174" i="71"/>
  <c r="DD174" i="71"/>
  <c r="CQ174" i="71"/>
  <c r="DO174" i="71"/>
  <c r="DC174" i="71"/>
  <c r="CO174" i="71"/>
  <c r="DM174" i="71"/>
  <c r="DL174" i="71"/>
  <c r="DB174" i="71"/>
  <c r="CY174" i="71"/>
  <c r="CN174" i="71"/>
  <c r="DQ142" i="71"/>
  <c r="DI142" i="71"/>
  <c r="DA142" i="71"/>
  <c r="CS142" i="71"/>
  <c r="DP142" i="71"/>
  <c r="DH142" i="71"/>
  <c r="CZ142" i="71"/>
  <c r="CR142" i="71"/>
  <c r="DO142" i="71"/>
  <c r="DG142" i="71"/>
  <c r="CY142" i="71"/>
  <c r="CQ142" i="71"/>
  <c r="DN142" i="71"/>
  <c r="DF142" i="71"/>
  <c r="CX142" i="71"/>
  <c r="CP142" i="71"/>
  <c r="DL142" i="71"/>
  <c r="DD142" i="71"/>
  <c r="CV142" i="71"/>
  <c r="CN142" i="71"/>
  <c r="DJ142" i="71"/>
  <c r="DE142" i="71"/>
  <c r="DC142" i="71"/>
  <c r="DB142" i="71"/>
  <c r="CU142" i="71"/>
  <c r="CW142" i="71"/>
  <c r="CT142" i="71"/>
  <c r="CO142" i="71"/>
  <c r="DM142" i="71"/>
  <c r="DK142" i="71"/>
  <c r="DQ110" i="71"/>
  <c r="DI110" i="71"/>
  <c r="DA110" i="71"/>
  <c r="CS110" i="71"/>
  <c r="DP110" i="71"/>
  <c r="DH110" i="71"/>
  <c r="CZ110" i="71"/>
  <c r="CR110" i="71"/>
  <c r="DO110" i="71"/>
  <c r="DG110" i="71"/>
  <c r="CY110" i="71"/>
  <c r="CQ110" i="71"/>
  <c r="DF110" i="71"/>
  <c r="CU110" i="71"/>
  <c r="DE110" i="71"/>
  <c r="CT110" i="71"/>
  <c r="DD110" i="71"/>
  <c r="CP110" i="71"/>
  <c r="DN110" i="71"/>
  <c r="DC110" i="71"/>
  <c r="CO110" i="71"/>
  <c r="DL110" i="71"/>
  <c r="CX110" i="71"/>
  <c r="CV110" i="71"/>
  <c r="CN110" i="71"/>
  <c r="DJ110" i="71"/>
  <c r="DB110" i="71"/>
  <c r="DK110" i="71"/>
  <c r="CW110" i="71"/>
  <c r="DM110" i="71"/>
  <c r="DK119" i="71"/>
  <c r="DC119" i="71"/>
  <c r="CU119" i="71"/>
  <c r="DJ119" i="71"/>
  <c r="DB119" i="71"/>
  <c r="CT119" i="71"/>
  <c r="DQ119" i="71"/>
  <c r="DI119" i="71"/>
  <c r="DA119" i="71"/>
  <c r="CS119" i="71"/>
  <c r="DP119" i="71"/>
  <c r="DH119" i="71"/>
  <c r="CZ119" i="71"/>
  <c r="CR119" i="71"/>
  <c r="DD119" i="71"/>
  <c r="CN119" i="71"/>
  <c r="DO119" i="71"/>
  <c r="CY119" i="71"/>
  <c r="DN119" i="71"/>
  <c r="CX119" i="71"/>
  <c r="DM119" i="71"/>
  <c r="CW119" i="71"/>
  <c r="DG119" i="71"/>
  <c r="CQ119" i="71"/>
  <c r="DL119" i="71"/>
  <c r="DF119" i="71"/>
  <c r="DE119" i="71"/>
  <c r="CO119" i="71"/>
  <c r="CP119" i="71"/>
  <c r="CV119" i="71"/>
  <c r="DN87" i="71"/>
  <c r="DF87" i="71"/>
  <c r="CX87" i="71"/>
  <c r="CP87" i="71"/>
  <c r="DM87" i="71"/>
  <c r="DE87" i="71"/>
  <c r="CW87" i="71"/>
  <c r="CO87" i="71"/>
  <c r="DL87" i="71"/>
  <c r="DD87" i="71"/>
  <c r="CV87" i="71"/>
  <c r="CN87" i="71"/>
  <c r="DK87" i="71"/>
  <c r="DC87" i="71"/>
  <c r="CU87" i="71"/>
  <c r="DB87" i="71"/>
  <c r="DQ87" i="71"/>
  <c r="DA87" i="71"/>
  <c r="DP87" i="71"/>
  <c r="CZ87" i="71"/>
  <c r="DH87" i="71"/>
  <c r="CR87" i="71"/>
  <c r="CQ87" i="71"/>
  <c r="DO87" i="71"/>
  <c r="DJ87" i="71"/>
  <c r="DG87" i="71"/>
  <c r="CY87" i="71"/>
  <c r="CT87" i="71"/>
  <c r="CS87" i="71"/>
  <c r="DI87" i="71"/>
  <c r="DP27" i="71"/>
  <c r="DH27" i="71"/>
  <c r="CZ27" i="71"/>
  <c r="CR27" i="71"/>
  <c r="DO27" i="71"/>
  <c r="DG27" i="71"/>
  <c r="CY27" i="71"/>
  <c r="CQ27" i="71"/>
  <c r="DN27" i="71"/>
  <c r="DF27" i="71"/>
  <c r="CX27" i="71"/>
  <c r="CP27" i="71"/>
  <c r="DL27" i="71"/>
  <c r="DD27" i="71"/>
  <c r="CV27" i="71"/>
  <c r="CN27" i="71"/>
  <c r="DK27" i="71"/>
  <c r="DC27" i="71"/>
  <c r="CU27" i="71"/>
  <c r="DJ27" i="71"/>
  <c r="CO27" i="71"/>
  <c r="DI27" i="71"/>
  <c r="DE27" i="71"/>
  <c r="DB27" i="71"/>
  <c r="DA27" i="71"/>
  <c r="CW27" i="71"/>
  <c r="CT27" i="71"/>
  <c r="CS27" i="71"/>
  <c r="DM27" i="71"/>
  <c r="DQ27" i="71"/>
  <c r="DK71" i="71"/>
  <c r="DC71" i="71"/>
  <c r="CU71" i="71"/>
  <c r="DJ71" i="71"/>
  <c r="DA71" i="71"/>
  <c r="CR71" i="71"/>
  <c r="DI71" i="71"/>
  <c r="CZ71" i="71"/>
  <c r="CQ71" i="71"/>
  <c r="DQ71" i="71"/>
  <c r="DH71" i="71"/>
  <c r="CY71" i="71"/>
  <c r="CP71" i="71"/>
  <c r="DF71" i="71"/>
  <c r="CS71" i="71"/>
  <c r="DP71" i="71"/>
  <c r="DD71" i="71"/>
  <c r="CN71" i="71"/>
  <c r="DO71" i="71"/>
  <c r="DB71" i="71"/>
  <c r="DN71" i="71"/>
  <c r="CX71" i="71"/>
  <c r="DM71" i="71"/>
  <c r="CW71" i="71"/>
  <c r="CV71" i="71"/>
  <c r="CT71" i="71"/>
  <c r="CO71" i="71"/>
  <c r="DL71" i="71"/>
  <c r="DG71" i="71"/>
  <c r="DE71" i="71"/>
  <c r="DL10" i="71"/>
  <c r="DD10" i="71"/>
  <c r="CV10" i="71"/>
  <c r="CN10" i="71"/>
  <c r="DK10" i="71"/>
  <c r="DC10" i="71"/>
  <c r="CU10" i="71"/>
  <c r="DJ10" i="71"/>
  <c r="DB10" i="71"/>
  <c r="CT10" i="71"/>
  <c r="DQ10" i="71"/>
  <c r="DI10" i="71"/>
  <c r="DA10" i="71"/>
  <c r="CS10" i="71"/>
  <c r="DP10" i="71"/>
  <c r="DH10" i="71"/>
  <c r="CZ10" i="71"/>
  <c r="CR10" i="71"/>
  <c r="DO10" i="71"/>
  <c r="DG10" i="71"/>
  <c r="CY10" i="71"/>
  <c r="CQ10" i="71"/>
  <c r="CX10" i="71"/>
  <c r="CO10" i="71"/>
  <c r="CW10" i="71"/>
  <c r="DN10" i="71"/>
  <c r="CP10" i="71"/>
  <c r="DM10" i="71"/>
  <c r="DF10" i="71"/>
  <c r="DE10" i="71"/>
  <c r="DL29" i="71"/>
  <c r="DD29" i="71"/>
  <c r="CV29" i="71"/>
  <c r="CN29" i="71"/>
  <c r="DK29" i="71"/>
  <c r="DC29" i="71"/>
  <c r="CU29" i="71"/>
  <c r="DJ29" i="71"/>
  <c r="DB29" i="71"/>
  <c r="CT29" i="71"/>
  <c r="DP29" i="71"/>
  <c r="DH29" i="71"/>
  <c r="CZ29" i="71"/>
  <c r="CR29" i="71"/>
  <c r="DO29" i="71"/>
  <c r="DG29" i="71"/>
  <c r="CY29" i="71"/>
  <c r="CQ29" i="71"/>
  <c r="DN29" i="71"/>
  <c r="CS29" i="71"/>
  <c r="DM29" i="71"/>
  <c r="CP29" i="71"/>
  <c r="DI29" i="71"/>
  <c r="CO29" i="71"/>
  <c r="DF29" i="71"/>
  <c r="DE29" i="71"/>
  <c r="DA29" i="71"/>
  <c r="CW29" i="71"/>
  <c r="DQ29" i="71"/>
  <c r="CX29" i="71"/>
  <c r="DM202" i="71"/>
  <c r="DE202" i="71"/>
  <c r="CW202" i="71"/>
  <c r="CO202" i="71"/>
  <c r="DL202" i="71"/>
  <c r="DD202" i="71"/>
  <c r="CV202" i="71"/>
  <c r="CN202" i="71"/>
  <c r="DK202" i="71"/>
  <c r="DC202" i="71"/>
  <c r="CU202" i="71"/>
  <c r="DJ202" i="71"/>
  <c r="DB202" i="71"/>
  <c r="CT202" i="71"/>
  <c r="DQ202" i="71"/>
  <c r="DI202" i="71"/>
  <c r="DA202" i="71"/>
  <c r="CS202" i="71"/>
  <c r="DP202" i="71"/>
  <c r="DH202" i="71"/>
  <c r="CZ202" i="71"/>
  <c r="CR202" i="71"/>
  <c r="DO202" i="71"/>
  <c r="DG202" i="71"/>
  <c r="CY202" i="71"/>
  <c r="CQ202" i="71"/>
  <c r="CX202" i="71"/>
  <c r="CP202" i="71"/>
  <c r="DN202" i="71"/>
  <c r="DF202" i="71"/>
  <c r="DP16" i="71"/>
  <c r="DH16" i="71"/>
  <c r="CZ16" i="71"/>
  <c r="CR16" i="71"/>
  <c r="DO16" i="71"/>
  <c r="DG16" i="71"/>
  <c r="CY16" i="71"/>
  <c r="CQ16" i="71"/>
  <c r="DN16" i="71"/>
  <c r="DF16" i="71"/>
  <c r="CX16" i="71"/>
  <c r="CP16" i="71"/>
  <c r="DM16" i="71"/>
  <c r="DE16" i="71"/>
  <c r="CW16" i="71"/>
  <c r="CO16" i="71"/>
  <c r="DL16" i="71"/>
  <c r="DD16" i="71"/>
  <c r="CV16" i="71"/>
  <c r="CN16" i="71"/>
  <c r="DK16" i="71"/>
  <c r="DC16" i="71"/>
  <c r="CU16" i="71"/>
  <c r="DJ16" i="71"/>
  <c r="CT16" i="71"/>
  <c r="DQ16" i="71"/>
  <c r="DI16" i="71"/>
  <c r="DA16" i="71"/>
  <c r="DB16" i="71"/>
  <c r="CS16" i="71"/>
  <c r="DM58" i="71"/>
  <c r="DE58" i="71"/>
  <c r="CW58" i="71"/>
  <c r="CO58" i="71"/>
  <c r="DK58" i="71"/>
  <c r="DC58" i="71"/>
  <c r="CU58" i="71"/>
  <c r="DP58" i="71"/>
  <c r="DH58" i="71"/>
  <c r="CZ58" i="71"/>
  <c r="CR58" i="71"/>
  <c r="DQ58" i="71"/>
  <c r="DD58" i="71"/>
  <c r="CQ58" i="71"/>
  <c r="DO58" i="71"/>
  <c r="DB58" i="71"/>
  <c r="CP58" i="71"/>
  <c r="DN58" i="71"/>
  <c r="DA58" i="71"/>
  <c r="CN58" i="71"/>
  <c r="DJ58" i="71"/>
  <c r="CX58" i="71"/>
  <c r="DI58" i="71"/>
  <c r="CV58" i="71"/>
  <c r="DG58" i="71"/>
  <c r="DF58" i="71"/>
  <c r="CY58" i="71"/>
  <c r="CT58" i="71"/>
  <c r="CS58" i="71"/>
  <c r="DL58" i="71"/>
  <c r="DJ52" i="71"/>
  <c r="DB52" i="71"/>
  <c r="CT52" i="71"/>
  <c r="DQ52" i="71"/>
  <c r="DI52" i="71"/>
  <c r="DA52" i="71"/>
  <c r="CS52" i="71"/>
  <c r="DP52" i="71"/>
  <c r="DH52" i="71"/>
  <c r="CZ52" i="71"/>
  <c r="CR52" i="71"/>
  <c r="DN52" i="71"/>
  <c r="DF52" i="71"/>
  <c r="CX52" i="71"/>
  <c r="CP52" i="71"/>
  <c r="DM52" i="71"/>
  <c r="DE52" i="71"/>
  <c r="CW52" i="71"/>
  <c r="CO52" i="71"/>
  <c r="DG52" i="71"/>
  <c r="DD52" i="71"/>
  <c r="DC52" i="71"/>
  <c r="CY52" i="71"/>
  <c r="CV52" i="71"/>
  <c r="DO52" i="71"/>
  <c r="CU52" i="71"/>
  <c r="DL52" i="71"/>
  <c r="CQ52" i="71"/>
  <c r="DK52" i="71"/>
  <c r="CN52" i="71"/>
  <c r="DL37" i="71"/>
  <c r="DD37" i="71"/>
  <c r="CV37" i="71"/>
  <c r="CN37" i="71"/>
  <c r="DK37" i="71"/>
  <c r="DC37" i="71"/>
  <c r="CU37" i="71"/>
  <c r="DJ37" i="71"/>
  <c r="DB37" i="71"/>
  <c r="CT37" i="71"/>
  <c r="DP37" i="71"/>
  <c r="DH37" i="71"/>
  <c r="CZ37" i="71"/>
  <c r="CR37" i="71"/>
  <c r="DO37" i="71"/>
  <c r="DG37" i="71"/>
  <c r="CY37" i="71"/>
  <c r="CQ37" i="71"/>
  <c r="DI37" i="71"/>
  <c r="CO37" i="71"/>
  <c r="DF37" i="71"/>
  <c r="DE37" i="71"/>
  <c r="DA37" i="71"/>
  <c r="CX37" i="71"/>
  <c r="DQ37" i="71"/>
  <c r="CW37" i="71"/>
  <c r="DN37" i="71"/>
  <c r="CS37" i="71"/>
  <c r="CP37" i="71"/>
  <c r="DM37" i="71"/>
  <c r="DN38" i="71"/>
  <c r="DF38" i="71"/>
  <c r="CX38" i="71"/>
  <c r="CP38" i="71"/>
  <c r="DM38" i="71"/>
  <c r="DE38" i="71"/>
  <c r="CW38" i="71"/>
  <c r="CO38" i="71"/>
  <c r="DL38" i="71"/>
  <c r="DD38" i="71"/>
  <c r="CV38" i="71"/>
  <c r="CN38" i="71"/>
  <c r="DJ38" i="71"/>
  <c r="DB38" i="71"/>
  <c r="CT38" i="71"/>
  <c r="DQ38" i="71"/>
  <c r="DI38" i="71"/>
  <c r="DA38" i="71"/>
  <c r="CS38" i="71"/>
  <c r="CZ38" i="71"/>
  <c r="CY38" i="71"/>
  <c r="DP38" i="71"/>
  <c r="CU38" i="71"/>
  <c r="DO38" i="71"/>
  <c r="CR38" i="71"/>
  <c r="DK38" i="71"/>
  <c r="CQ38" i="71"/>
  <c r="DH38" i="71"/>
  <c r="DG38" i="71"/>
  <c r="DC38" i="71"/>
  <c r="DP84" i="71"/>
  <c r="DH84" i="71"/>
  <c r="DO84" i="71"/>
  <c r="DG84" i="71"/>
  <c r="DM84" i="71"/>
  <c r="DE84" i="71"/>
  <c r="DF84" i="71"/>
  <c r="CW84" i="71"/>
  <c r="CO84" i="71"/>
  <c r="DD84" i="71"/>
  <c r="CV84" i="71"/>
  <c r="CN84" i="71"/>
  <c r="DQ84" i="71"/>
  <c r="DC84" i="71"/>
  <c r="CU84" i="71"/>
  <c r="DJ84" i="71"/>
  <c r="CY84" i="71"/>
  <c r="CQ84" i="71"/>
  <c r="CX84" i="71"/>
  <c r="DN84" i="71"/>
  <c r="CT84" i="71"/>
  <c r="DL84" i="71"/>
  <c r="CS84" i="71"/>
  <c r="DK84" i="71"/>
  <c r="DB84" i="71"/>
  <c r="DA84" i="71"/>
  <c r="CZ84" i="71"/>
  <c r="CR84" i="71"/>
  <c r="DI84" i="71"/>
  <c r="CP84" i="71"/>
  <c r="DQ304" i="71"/>
  <c r="DI304" i="71"/>
  <c r="DA304" i="71"/>
  <c r="CS304" i="71"/>
  <c r="DP304" i="71"/>
  <c r="DH304" i="71"/>
  <c r="CZ304" i="71"/>
  <c r="CR304" i="71"/>
  <c r="DO304" i="71"/>
  <c r="DG304" i="71"/>
  <c r="CY304" i="71"/>
  <c r="CQ304" i="71"/>
  <c r="DN304" i="71"/>
  <c r="DF304" i="71"/>
  <c r="CX304" i="71"/>
  <c r="CP304" i="71"/>
  <c r="DM304" i="71"/>
  <c r="DE304" i="71"/>
  <c r="CW304" i="71"/>
  <c r="CO304" i="71"/>
  <c r="DL304" i="71"/>
  <c r="DD304" i="71"/>
  <c r="CV304" i="71"/>
  <c r="CN304" i="71"/>
  <c r="DK304" i="71"/>
  <c r="DC304" i="71"/>
  <c r="CU304" i="71"/>
  <c r="DB304" i="71"/>
  <c r="CT304" i="71"/>
  <c r="DJ304" i="71"/>
  <c r="DM172" i="71"/>
  <c r="DE172" i="71"/>
  <c r="CW172" i="71"/>
  <c r="CO172" i="71"/>
  <c r="DL172" i="71"/>
  <c r="DD172" i="71"/>
  <c r="CV172" i="71"/>
  <c r="CN172" i="71"/>
  <c r="DJ172" i="71"/>
  <c r="DB172" i="71"/>
  <c r="CT172" i="71"/>
  <c r="DG172" i="71"/>
  <c r="CS172" i="71"/>
  <c r="DQ172" i="71"/>
  <c r="DF172" i="71"/>
  <c r="CR172" i="71"/>
  <c r="DP172" i="71"/>
  <c r="DC172" i="71"/>
  <c r="CQ172" i="71"/>
  <c r="DO172" i="71"/>
  <c r="DA172" i="71"/>
  <c r="CP172" i="71"/>
  <c r="DK172" i="71"/>
  <c r="CY172" i="71"/>
  <c r="DH172" i="71"/>
  <c r="CZ172" i="71"/>
  <c r="CX172" i="71"/>
  <c r="CU172" i="71"/>
  <c r="DN172" i="71"/>
  <c r="DI172" i="71"/>
  <c r="DM140" i="71"/>
  <c r="DE140" i="71"/>
  <c r="CW140" i="71"/>
  <c r="CO140" i="71"/>
  <c r="DL140" i="71"/>
  <c r="DD140" i="71"/>
  <c r="CV140" i="71"/>
  <c r="CN140" i="71"/>
  <c r="DK140" i="71"/>
  <c r="DC140" i="71"/>
  <c r="CU140" i="71"/>
  <c r="DJ140" i="71"/>
  <c r="DB140" i="71"/>
  <c r="CT140" i="71"/>
  <c r="DP140" i="71"/>
  <c r="DH140" i="71"/>
  <c r="CZ140" i="71"/>
  <c r="CR140" i="71"/>
  <c r="DF140" i="71"/>
  <c r="DA140" i="71"/>
  <c r="CY140" i="71"/>
  <c r="DQ140" i="71"/>
  <c r="CX140" i="71"/>
  <c r="DN140" i="71"/>
  <c r="CQ140" i="71"/>
  <c r="DG140" i="71"/>
  <c r="CS140" i="71"/>
  <c r="CP140" i="71"/>
  <c r="DO140" i="71"/>
  <c r="DI140" i="71"/>
  <c r="DP108" i="71"/>
  <c r="DH108" i="71"/>
  <c r="CZ108" i="71"/>
  <c r="CR108" i="71"/>
  <c r="DO108" i="71"/>
  <c r="DG108" i="71"/>
  <c r="CY108" i="71"/>
  <c r="CQ108" i="71"/>
  <c r="DN108" i="71"/>
  <c r="DF108" i="71"/>
  <c r="CX108" i="71"/>
  <c r="CP108" i="71"/>
  <c r="DM108" i="71"/>
  <c r="DE108" i="71"/>
  <c r="CW108" i="71"/>
  <c r="CO108" i="71"/>
  <c r="DK108" i="71"/>
  <c r="DC108" i="71"/>
  <c r="CV108" i="71"/>
  <c r="DQ108" i="71"/>
  <c r="CU108" i="71"/>
  <c r="DL108" i="71"/>
  <c r="CT108" i="71"/>
  <c r="DD108" i="71"/>
  <c r="DB108" i="71"/>
  <c r="CS108" i="71"/>
  <c r="CN108" i="71"/>
  <c r="DJ108" i="71"/>
  <c r="DI108" i="71"/>
  <c r="DA108" i="71"/>
  <c r="DK189" i="71"/>
  <c r="DC189" i="71"/>
  <c r="CU189" i="71"/>
  <c r="DQ189" i="71"/>
  <c r="DI189" i="71"/>
  <c r="DA189" i="71"/>
  <c r="CS189" i="71"/>
  <c r="DP189" i="71"/>
  <c r="DH189" i="71"/>
  <c r="CZ189" i="71"/>
  <c r="CR189" i="71"/>
  <c r="DO189" i="71"/>
  <c r="DG189" i="71"/>
  <c r="CY189" i="71"/>
  <c r="DM189" i="71"/>
  <c r="DE189" i="71"/>
  <c r="CW189" i="71"/>
  <c r="CO189" i="71"/>
  <c r="DN189" i="71"/>
  <c r="CT189" i="71"/>
  <c r="DL189" i="71"/>
  <c r="CQ189" i="71"/>
  <c r="DJ189" i="71"/>
  <c r="CP189" i="71"/>
  <c r="DF189" i="71"/>
  <c r="CN189" i="71"/>
  <c r="DD189" i="71"/>
  <c r="DB189" i="71"/>
  <c r="CX189" i="71"/>
  <c r="CV189" i="71"/>
  <c r="DQ157" i="71"/>
  <c r="DI157" i="71"/>
  <c r="DA157" i="71"/>
  <c r="CS157" i="71"/>
  <c r="DP157" i="71"/>
  <c r="DH157" i="71"/>
  <c r="CZ157" i="71"/>
  <c r="CR157" i="71"/>
  <c r="DO157" i="71"/>
  <c r="DG157" i="71"/>
  <c r="CY157" i="71"/>
  <c r="CQ157" i="71"/>
  <c r="DN157" i="71"/>
  <c r="DF157" i="71"/>
  <c r="CX157" i="71"/>
  <c r="CP157" i="71"/>
  <c r="DM157" i="71"/>
  <c r="DE157" i="71"/>
  <c r="CW157" i="71"/>
  <c r="CO157" i="71"/>
  <c r="DL157" i="71"/>
  <c r="DD157" i="71"/>
  <c r="CV157" i="71"/>
  <c r="CN157" i="71"/>
  <c r="CU157" i="71"/>
  <c r="CT157" i="71"/>
  <c r="DJ157" i="71"/>
  <c r="DB157" i="71"/>
  <c r="DK157" i="71"/>
  <c r="DC157" i="71"/>
  <c r="DO125" i="71"/>
  <c r="DG125" i="71"/>
  <c r="CY125" i="71"/>
  <c r="CQ125" i="71"/>
  <c r="DN125" i="71"/>
  <c r="DF125" i="71"/>
  <c r="CX125" i="71"/>
  <c r="CP125" i="71"/>
  <c r="DM125" i="71"/>
  <c r="DE125" i="71"/>
  <c r="CW125" i="71"/>
  <c r="CO125" i="71"/>
  <c r="DL125" i="71"/>
  <c r="DD125" i="71"/>
  <c r="CV125" i="71"/>
  <c r="CN125" i="71"/>
  <c r="DP125" i="71"/>
  <c r="CZ125" i="71"/>
  <c r="DK125" i="71"/>
  <c r="CU125" i="71"/>
  <c r="DJ125" i="71"/>
  <c r="CT125" i="71"/>
  <c r="DI125" i="71"/>
  <c r="CS125" i="71"/>
  <c r="DC125" i="71"/>
  <c r="DB125" i="71"/>
  <c r="DA125" i="71"/>
  <c r="CR125" i="71"/>
  <c r="DQ125" i="71"/>
  <c r="DH125" i="71"/>
  <c r="DQ170" i="71"/>
  <c r="DI170" i="71"/>
  <c r="DA170" i="71"/>
  <c r="CS170" i="71"/>
  <c r="DP170" i="71"/>
  <c r="DH170" i="71"/>
  <c r="CZ170" i="71"/>
  <c r="CR170" i="71"/>
  <c r="DJ170" i="71"/>
  <c r="CX170" i="71"/>
  <c r="CN170" i="71"/>
  <c r="DG170" i="71"/>
  <c r="CW170" i="71"/>
  <c r="DF170" i="71"/>
  <c r="CV170" i="71"/>
  <c r="DO170" i="71"/>
  <c r="DE170" i="71"/>
  <c r="CU170" i="71"/>
  <c r="DM170" i="71"/>
  <c r="DC170" i="71"/>
  <c r="CQ170" i="71"/>
  <c r="DD170" i="71"/>
  <c r="DB170" i="71"/>
  <c r="CY170" i="71"/>
  <c r="CT170" i="71"/>
  <c r="CP170" i="71"/>
  <c r="DN170" i="71"/>
  <c r="CO170" i="71"/>
  <c r="DK170" i="71"/>
  <c r="DL170" i="71"/>
  <c r="DQ138" i="71"/>
  <c r="DI138" i="71"/>
  <c r="DA138" i="71"/>
  <c r="CS138" i="71"/>
  <c r="DP138" i="71"/>
  <c r="DH138" i="71"/>
  <c r="CZ138" i="71"/>
  <c r="CR138" i="71"/>
  <c r="DO138" i="71"/>
  <c r="DG138" i="71"/>
  <c r="CY138" i="71"/>
  <c r="CQ138" i="71"/>
  <c r="DN138" i="71"/>
  <c r="DF138" i="71"/>
  <c r="CX138" i="71"/>
  <c r="CP138" i="71"/>
  <c r="DL138" i="71"/>
  <c r="DD138" i="71"/>
  <c r="CV138" i="71"/>
  <c r="CN138" i="71"/>
  <c r="DB138" i="71"/>
  <c r="CW138" i="71"/>
  <c r="CU138" i="71"/>
  <c r="DM138" i="71"/>
  <c r="CT138" i="71"/>
  <c r="DJ138" i="71"/>
  <c r="DE138" i="71"/>
  <c r="DC138" i="71"/>
  <c r="CO138" i="71"/>
  <c r="DK138" i="71"/>
  <c r="DL106" i="71"/>
  <c r="DD106" i="71"/>
  <c r="CV106" i="71"/>
  <c r="CN106" i="71"/>
  <c r="DK106" i="71"/>
  <c r="DC106" i="71"/>
  <c r="CU106" i="71"/>
  <c r="DJ106" i="71"/>
  <c r="DB106" i="71"/>
  <c r="CT106" i="71"/>
  <c r="DQ106" i="71"/>
  <c r="DI106" i="71"/>
  <c r="DA106" i="71"/>
  <c r="CS106" i="71"/>
  <c r="DH106" i="71"/>
  <c r="CR106" i="71"/>
  <c r="DG106" i="71"/>
  <c r="CQ106" i="71"/>
  <c r="DF106" i="71"/>
  <c r="CP106" i="71"/>
  <c r="DO106" i="71"/>
  <c r="CY106" i="71"/>
  <c r="DN106" i="71"/>
  <c r="CX106" i="71"/>
  <c r="DM106" i="71"/>
  <c r="DE106" i="71"/>
  <c r="CZ106" i="71"/>
  <c r="CW106" i="71"/>
  <c r="DP106" i="71"/>
  <c r="CO106" i="71"/>
  <c r="DO199" i="71"/>
  <c r="DG199" i="71"/>
  <c r="CY199" i="71"/>
  <c r="CQ199" i="71"/>
  <c r="DN199" i="71"/>
  <c r="DF199" i="71"/>
  <c r="CX199" i="71"/>
  <c r="CP199" i="71"/>
  <c r="DM199" i="71"/>
  <c r="DE199" i="71"/>
  <c r="CW199" i="71"/>
  <c r="CO199" i="71"/>
  <c r="DL199" i="71"/>
  <c r="DD199" i="71"/>
  <c r="CV199" i="71"/>
  <c r="CN199" i="71"/>
  <c r="DK199" i="71"/>
  <c r="DC199" i="71"/>
  <c r="CU199" i="71"/>
  <c r="DJ199" i="71"/>
  <c r="DB199" i="71"/>
  <c r="CT199" i="71"/>
  <c r="DQ199" i="71"/>
  <c r="DI199" i="71"/>
  <c r="DA199" i="71"/>
  <c r="CS199" i="71"/>
  <c r="DP199" i="71"/>
  <c r="DH199" i="71"/>
  <c r="CZ199" i="71"/>
  <c r="CR199" i="71"/>
  <c r="DN26" i="71"/>
  <c r="DF26" i="71"/>
  <c r="CX26" i="71"/>
  <c r="CP26" i="71"/>
  <c r="DM26" i="71"/>
  <c r="DE26" i="71"/>
  <c r="CW26" i="71"/>
  <c r="CO26" i="71"/>
  <c r="DL26" i="71"/>
  <c r="DD26" i="71"/>
  <c r="CV26" i="71"/>
  <c r="CN26" i="71"/>
  <c r="DJ26" i="71"/>
  <c r="DB26" i="71"/>
  <c r="CT26" i="71"/>
  <c r="DQ26" i="71"/>
  <c r="DI26" i="71"/>
  <c r="DA26" i="71"/>
  <c r="CS26" i="71"/>
  <c r="CY26" i="71"/>
  <c r="DP26" i="71"/>
  <c r="CU26" i="71"/>
  <c r="DO26" i="71"/>
  <c r="CR26" i="71"/>
  <c r="DK26" i="71"/>
  <c r="CQ26" i="71"/>
  <c r="DH26" i="71"/>
  <c r="DG26" i="71"/>
  <c r="CZ26" i="71"/>
  <c r="DC26" i="71"/>
  <c r="DK183" i="71"/>
  <c r="DC183" i="71"/>
  <c r="CU183" i="71"/>
  <c r="DJ183" i="71"/>
  <c r="DB183" i="71"/>
  <c r="CT183" i="71"/>
  <c r="DQ183" i="71"/>
  <c r="DI183" i="71"/>
  <c r="DA183" i="71"/>
  <c r="CS183" i="71"/>
  <c r="DP183" i="71"/>
  <c r="DH183" i="71"/>
  <c r="CZ183" i="71"/>
  <c r="CR183" i="71"/>
  <c r="DE183" i="71"/>
  <c r="CO183" i="71"/>
  <c r="DD183" i="71"/>
  <c r="CN183" i="71"/>
  <c r="DO183" i="71"/>
  <c r="CY183" i="71"/>
  <c r="DN183" i="71"/>
  <c r="CX183" i="71"/>
  <c r="DM183" i="71"/>
  <c r="CW183" i="71"/>
  <c r="DL183" i="71"/>
  <c r="CV183" i="71"/>
  <c r="DG183" i="71"/>
  <c r="DF183" i="71"/>
  <c r="CQ183" i="71"/>
  <c r="CP183" i="71"/>
  <c r="DM151" i="71"/>
  <c r="DE151" i="71"/>
  <c r="CW151" i="71"/>
  <c r="CO151" i="71"/>
  <c r="DL151" i="71"/>
  <c r="DD151" i="71"/>
  <c r="CV151" i="71"/>
  <c r="CN151" i="71"/>
  <c r="DK151" i="71"/>
  <c r="DC151" i="71"/>
  <c r="CU151" i="71"/>
  <c r="DJ151" i="71"/>
  <c r="DB151" i="71"/>
  <c r="CT151" i="71"/>
  <c r="DI151" i="71"/>
  <c r="CS151" i="71"/>
  <c r="DH151" i="71"/>
  <c r="CR151" i="71"/>
  <c r="DG151" i="71"/>
  <c r="CQ151" i="71"/>
  <c r="DF151" i="71"/>
  <c r="CP151" i="71"/>
  <c r="DP151" i="71"/>
  <c r="CZ151" i="71"/>
  <c r="DN151" i="71"/>
  <c r="DA151" i="71"/>
  <c r="CY151" i="71"/>
  <c r="CX151" i="71"/>
  <c r="DO151" i="71"/>
  <c r="DQ151" i="71"/>
  <c r="DK179" i="71"/>
  <c r="DC179" i="71"/>
  <c r="CU179" i="71"/>
  <c r="DJ179" i="71"/>
  <c r="DB179" i="71"/>
  <c r="CT179" i="71"/>
  <c r="DQ179" i="71"/>
  <c r="DI179" i="71"/>
  <c r="DA179" i="71"/>
  <c r="CS179" i="71"/>
  <c r="DP179" i="71"/>
  <c r="DH179" i="71"/>
  <c r="CZ179" i="71"/>
  <c r="CR179" i="71"/>
  <c r="DM179" i="71"/>
  <c r="CW179" i="71"/>
  <c r="DL179" i="71"/>
  <c r="CV179" i="71"/>
  <c r="DG179" i="71"/>
  <c r="CQ179" i="71"/>
  <c r="DF179" i="71"/>
  <c r="CP179" i="71"/>
  <c r="DE179" i="71"/>
  <c r="CO179" i="71"/>
  <c r="DD179" i="71"/>
  <c r="CN179" i="71"/>
  <c r="CY179" i="71"/>
  <c r="CX179" i="71"/>
  <c r="DO179" i="71"/>
  <c r="DN179" i="71"/>
  <c r="DM147" i="71"/>
  <c r="DE147" i="71"/>
  <c r="CW147" i="71"/>
  <c r="CO147" i="71"/>
  <c r="DL147" i="71"/>
  <c r="DD147" i="71"/>
  <c r="CV147" i="71"/>
  <c r="CN147" i="71"/>
  <c r="DK147" i="71"/>
  <c r="DC147" i="71"/>
  <c r="CU147" i="71"/>
  <c r="DO147" i="71"/>
  <c r="DA147" i="71"/>
  <c r="CP147" i="71"/>
  <c r="DN147" i="71"/>
  <c r="CZ147" i="71"/>
  <c r="DJ147" i="71"/>
  <c r="CY147" i="71"/>
  <c r="DI147" i="71"/>
  <c r="CX147" i="71"/>
  <c r="DG147" i="71"/>
  <c r="CS147" i="71"/>
  <c r="DP147" i="71"/>
  <c r="DH147" i="71"/>
  <c r="DF147" i="71"/>
  <c r="DB147" i="71"/>
  <c r="CR147" i="71"/>
  <c r="DQ147" i="71"/>
  <c r="CT147" i="71"/>
  <c r="CQ147" i="71"/>
  <c r="DK115" i="71"/>
  <c r="DC115" i="71"/>
  <c r="CU115" i="71"/>
  <c r="DJ115" i="71"/>
  <c r="DB115" i="71"/>
  <c r="CT115" i="71"/>
  <c r="DQ115" i="71"/>
  <c r="DI115" i="71"/>
  <c r="DA115" i="71"/>
  <c r="CS115" i="71"/>
  <c r="DP115" i="71"/>
  <c r="DH115" i="71"/>
  <c r="CZ115" i="71"/>
  <c r="CR115" i="71"/>
  <c r="DL115" i="71"/>
  <c r="CV115" i="71"/>
  <c r="DG115" i="71"/>
  <c r="CQ115" i="71"/>
  <c r="DF115" i="71"/>
  <c r="CP115" i="71"/>
  <c r="DE115" i="71"/>
  <c r="CO115" i="71"/>
  <c r="DO115" i="71"/>
  <c r="CY115" i="71"/>
  <c r="DD115" i="71"/>
  <c r="CX115" i="71"/>
  <c r="CW115" i="71"/>
  <c r="DN115" i="71"/>
  <c r="DM115" i="71"/>
  <c r="CN115" i="71"/>
  <c r="DK83" i="71"/>
  <c r="DC83" i="71"/>
  <c r="CU83" i="71"/>
  <c r="DJ83" i="71"/>
  <c r="DB83" i="71"/>
  <c r="CT83" i="71"/>
  <c r="DQ83" i="71"/>
  <c r="DI83" i="71"/>
  <c r="DA83" i="71"/>
  <c r="CS83" i="71"/>
  <c r="DM83" i="71"/>
  <c r="DE83" i="71"/>
  <c r="CW83" i="71"/>
  <c r="CO83" i="71"/>
  <c r="DL83" i="71"/>
  <c r="CV83" i="71"/>
  <c r="DH83" i="71"/>
  <c r="CR83" i="71"/>
  <c r="DG83" i="71"/>
  <c r="CQ83" i="71"/>
  <c r="DO83" i="71"/>
  <c r="CN83" i="71"/>
  <c r="DF83" i="71"/>
  <c r="DD83" i="71"/>
  <c r="CZ83" i="71"/>
  <c r="CY83" i="71"/>
  <c r="DN83" i="71"/>
  <c r="CX83" i="71"/>
  <c r="CP83" i="71"/>
  <c r="DP83" i="71"/>
  <c r="DP23" i="71"/>
  <c r="DH23" i="71"/>
  <c r="CZ23" i="71"/>
  <c r="CR23" i="71"/>
  <c r="DO23" i="71"/>
  <c r="DG23" i="71"/>
  <c r="CY23" i="71"/>
  <c r="CQ23" i="71"/>
  <c r="DN23" i="71"/>
  <c r="DF23" i="71"/>
  <c r="CX23" i="71"/>
  <c r="CP23" i="71"/>
  <c r="DL23" i="71"/>
  <c r="DD23" i="71"/>
  <c r="CV23" i="71"/>
  <c r="CN23" i="71"/>
  <c r="DK23" i="71"/>
  <c r="DC23" i="71"/>
  <c r="CU23" i="71"/>
  <c r="DB23" i="71"/>
  <c r="DA23" i="71"/>
  <c r="CW23" i="71"/>
  <c r="DQ23" i="71"/>
  <c r="CT23" i="71"/>
  <c r="DM23" i="71"/>
  <c r="CS23" i="71"/>
  <c r="DJ23" i="71"/>
  <c r="CO23" i="71"/>
  <c r="DE23" i="71"/>
  <c r="DI23" i="71"/>
  <c r="DO55" i="71"/>
  <c r="DG55" i="71"/>
  <c r="CY55" i="71"/>
  <c r="CQ55" i="71"/>
  <c r="DK55" i="71"/>
  <c r="DB55" i="71"/>
  <c r="CS55" i="71"/>
  <c r="DJ55" i="71"/>
  <c r="DA55" i="71"/>
  <c r="CR55" i="71"/>
  <c r="DI55" i="71"/>
  <c r="CZ55" i="71"/>
  <c r="CP55" i="71"/>
  <c r="DP55" i="71"/>
  <c r="DF55" i="71"/>
  <c r="CW55" i="71"/>
  <c r="CN55" i="71"/>
  <c r="DN55" i="71"/>
  <c r="DE55" i="71"/>
  <c r="CV55" i="71"/>
  <c r="DD55" i="71"/>
  <c r="DC55" i="71"/>
  <c r="CX55" i="71"/>
  <c r="CU55" i="71"/>
  <c r="DQ55" i="71"/>
  <c r="CT55" i="71"/>
  <c r="DM55" i="71"/>
  <c r="CO55" i="71"/>
  <c r="DL55" i="71"/>
  <c r="DH55" i="71"/>
  <c r="DL6" i="71"/>
  <c r="DD6" i="71"/>
  <c r="CV6" i="71"/>
  <c r="CN6" i="71"/>
  <c r="DK6" i="71"/>
  <c r="DC6" i="71"/>
  <c r="CU6" i="71"/>
  <c r="DJ6" i="71"/>
  <c r="DB6" i="71"/>
  <c r="CT6" i="71"/>
  <c r="DQ6" i="71"/>
  <c r="DI6" i="71"/>
  <c r="DA6" i="71"/>
  <c r="CS6" i="71"/>
  <c r="DP6" i="71"/>
  <c r="DH6" i="71"/>
  <c r="CZ6" i="71"/>
  <c r="CR6" i="71"/>
  <c r="DO6" i="71"/>
  <c r="DG6" i="71"/>
  <c r="CY6" i="71"/>
  <c r="CQ6" i="71"/>
  <c r="CP6" i="71"/>
  <c r="CO6" i="71"/>
  <c r="DM6" i="71"/>
  <c r="DF6" i="71"/>
  <c r="DN6" i="71"/>
  <c r="CW6" i="71"/>
  <c r="DE6" i="71"/>
  <c r="CX6" i="71"/>
  <c r="DL25" i="71"/>
  <c r="DD25" i="71"/>
  <c r="CV25" i="71"/>
  <c r="CN25" i="71"/>
  <c r="DK25" i="71"/>
  <c r="DC25" i="71"/>
  <c r="CU25" i="71"/>
  <c r="DJ25" i="71"/>
  <c r="DB25" i="71"/>
  <c r="CT25" i="71"/>
  <c r="DP25" i="71"/>
  <c r="DH25" i="71"/>
  <c r="CZ25" i="71"/>
  <c r="CR25" i="71"/>
  <c r="DO25" i="71"/>
  <c r="DG25" i="71"/>
  <c r="CY25" i="71"/>
  <c r="CQ25" i="71"/>
  <c r="DF25" i="71"/>
  <c r="DE25" i="71"/>
  <c r="DA25" i="71"/>
  <c r="CX25" i="71"/>
  <c r="DQ25" i="71"/>
  <c r="CW25" i="71"/>
  <c r="DN25" i="71"/>
  <c r="CS25" i="71"/>
  <c r="DM25" i="71"/>
  <c r="DI25" i="71"/>
  <c r="CO25" i="71"/>
  <c r="CP25" i="71"/>
  <c r="DM72" i="71"/>
  <c r="DE72" i="71"/>
  <c r="CW72" i="71"/>
  <c r="CO72" i="71"/>
  <c r="DQ72" i="71"/>
  <c r="DH72" i="71"/>
  <c r="CY72" i="71"/>
  <c r="CP72" i="71"/>
  <c r="DP72" i="71"/>
  <c r="DG72" i="71"/>
  <c r="CX72" i="71"/>
  <c r="CN72" i="71"/>
  <c r="DO72" i="71"/>
  <c r="DF72" i="71"/>
  <c r="CV72" i="71"/>
  <c r="DD72" i="71"/>
  <c r="CR72" i="71"/>
  <c r="DB72" i="71"/>
  <c r="DN72" i="71"/>
  <c r="DA72" i="71"/>
  <c r="DL72" i="71"/>
  <c r="CZ72" i="71"/>
  <c r="DK72" i="71"/>
  <c r="CU72" i="71"/>
  <c r="DI72" i="71"/>
  <c r="DC72" i="71"/>
  <c r="CT72" i="71"/>
  <c r="CQ72" i="71"/>
  <c r="DJ72" i="71"/>
  <c r="CS72" i="71"/>
  <c r="DP8" i="71"/>
  <c r="DH8" i="71"/>
  <c r="CZ8" i="71"/>
  <c r="CR8" i="71"/>
  <c r="DO8" i="71"/>
  <c r="DG8" i="71"/>
  <c r="CY8" i="71"/>
  <c r="CQ8" i="71"/>
  <c r="DN8" i="71"/>
  <c r="DF8" i="71"/>
  <c r="CX8" i="71"/>
  <c r="CP8" i="71"/>
  <c r="DM8" i="71"/>
  <c r="DE8" i="71"/>
  <c r="CW8" i="71"/>
  <c r="CO8" i="71"/>
  <c r="DL8" i="71"/>
  <c r="DD8" i="71"/>
  <c r="CV8" i="71"/>
  <c r="CN8" i="71"/>
  <c r="DK8" i="71"/>
  <c r="DC8" i="71"/>
  <c r="CU8" i="71"/>
  <c r="CT8" i="71"/>
  <c r="CS8" i="71"/>
  <c r="DQ8" i="71"/>
  <c r="DJ8" i="71"/>
  <c r="DI8" i="71"/>
  <c r="DA8" i="71"/>
  <c r="DB8" i="71"/>
  <c r="DN50" i="71"/>
  <c r="DF50" i="71"/>
  <c r="CX50" i="71"/>
  <c r="CP50" i="71"/>
  <c r="DM50" i="71"/>
  <c r="DE50" i="71"/>
  <c r="CW50" i="71"/>
  <c r="CO50" i="71"/>
  <c r="DL50" i="71"/>
  <c r="DD50" i="71"/>
  <c r="CV50" i="71"/>
  <c r="CN50" i="71"/>
  <c r="DJ50" i="71"/>
  <c r="DB50" i="71"/>
  <c r="CT50" i="71"/>
  <c r="DQ50" i="71"/>
  <c r="DI50" i="71"/>
  <c r="DA50" i="71"/>
  <c r="CS50" i="71"/>
  <c r="DC50" i="71"/>
  <c r="CZ50" i="71"/>
  <c r="CY50" i="71"/>
  <c r="DP50" i="71"/>
  <c r="CU50" i="71"/>
  <c r="DO50" i="71"/>
  <c r="CR50" i="71"/>
  <c r="DK50" i="71"/>
  <c r="CQ50" i="71"/>
  <c r="DH50" i="71"/>
  <c r="DG50" i="71"/>
  <c r="DJ44" i="71"/>
  <c r="DB44" i="71"/>
  <c r="CT44" i="71"/>
  <c r="DQ44" i="71"/>
  <c r="DI44" i="71"/>
  <c r="DA44" i="71"/>
  <c r="CS44" i="71"/>
  <c r="DP44" i="71"/>
  <c r="DH44" i="71"/>
  <c r="CZ44" i="71"/>
  <c r="CR44" i="71"/>
  <c r="DN44" i="71"/>
  <c r="DF44" i="71"/>
  <c r="CX44" i="71"/>
  <c r="CP44" i="71"/>
  <c r="DM44" i="71"/>
  <c r="DE44" i="71"/>
  <c r="CW44" i="71"/>
  <c r="CO44" i="71"/>
  <c r="DL44" i="71"/>
  <c r="CQ44" i="71"/>
  <c r="DK44" i="71"/>
  <c r="CN44" i="71"/>
  <c r="DG44" i="71"/>
  <c r="DD44" i="71"/>
  <c r="DC44" i="71"/>
  <c r="CY44" i="71"/>
  <c r="CV44" i="71"/>
  <c r="DO44" i="71"/>
  <c r="CU44" i="71"/>
  <c r="DL21" i="71"/>
  <c r="DD21" i="71"/>
  <c r="CV21" i="71"/>
  <c r="CN21" i="71"/>
  <c r="DK21" i="71"/>
  <c r="DC21" i="71"/>
  <c r="CU21" i="71"/>
  <c r="DJ21" i="71"/>
  <c r="DB21" i="71"/>
  <c r="DP21" i="71"/>
  <c r="DH21" i="71"/>
  <c r="CZ21" i="71"/>
  <c r="CR21" i="71"/>
  <c r="DO21" i="71"/>
  <c r="DG21" i="71"/>
  <c r="CY21" i="71"/>
  <c r="CQ21" i="71"/>
  <c r="CX21" i="71"/>
  <c r="DQ21" i="71"/>
  <c r="CW21" i="71"/>
  <c r="DN21" i="71"/>
  <c r="CT21" i="71"/>
  <c r="DM21" i="71"/>
  <c r="CS21" i="71"/>
  <c r="DI21" i="71"/>
  <c r="CP21" i="71"/>
  <c r="DF21" i="71"/>
  <c r="CO21" i="71"/>
  <c r="DE21" i="71"/>
  <c r="DA21" i="71"/>
  <c r="DP47" i="71"/>
  <c r="DH47" i="71"/>
  <c r="CZ47" i="71"/>
  <c r="CR47" i="71"/>
  <c r="DO47" i="71"/>
  <c r="DG47" i="71"/>
  <c r="CY47" i="71"/>
  <c r="CQ47" i="71"/>
  <c r="DN47" i="71"/>
  <c r="DF47" i="71"/>
  <c r="CX47" i="71"/>
  <c r="CP47" i="71"/>
  <c r="DL47" i="71"/>
  <c r="DD47" i="71"/>
  <c r="CV47" i="71"/>
  <c r="CN47" i="71"/>
  <c r="DK47" i="71"/>
  <c r="DC47" i="71"/>
  <c r="CU47" i="71"/>
  <c r="DI47" i="71"/>
  <c r="DE47" i="71"/>
  <c r="DB47" i="71"/>
  <c r="DA47" i="71"/>
  <c r="CW47" i="71"/>
  <c r="DQ47" i="71"/>
  <c r="CT47" i="71"/>
  <c r="DM47" i="71"/>
  <c r="CS47" i="71"/>
  <c r="DJ47" i="71"/>
  <c r="CO47" i="71"/>
  <c r="DJ85" i="71"/>
  <c r="DB85" i="71"/>
  <c r="CT85" i="71"/>
  <c r="DQ85" i="71"/>
  <c r="DI85" i="71"/>
  <c r="DA85" i="71"/>
  <c r="CS85" i="71"/>
  <c r="DP85" i="71"/>
  <c r="DO85" i="71"/>
  <c r="DG85" i="71"/>
  <c r="CY85" i="71"/>
  <c r="CQ85" i="71"/>
  <c r="DN85" i="71"/>
  <c r="DC85" i="71"/>
  <c r="CO85" i="71"/>
  <c r="DM85" i="71"/>
  <c r="CZ85" i="71"/>
  <c r="CN85" i="71"/>
  <c r="DL85" i="71"/>
  <c r="CX85" i="71"/>
  <c r="DE85" i="71"/>
  <c r="CR85" i="71"/>
  <c r="CP85" i="71"/>
  <c r="DK85" i="71"/>
  <c r="DH85" i="71"/>
  <c r="DF85" i="71"/>
  <c r="DD85" i="71"/>
  <c r="CW85" i="71"/>
  <c r="CV85" i="71"/>
  <c r="CU85" i="71"/>
  <c r="DQ200" i="71"/>
  <c r="DI200" i="71"/>
  <c r="DA200" i="71"/>
  <c r="CS200" i="71"/>
  <c r="DP200" i="71"/>
  <c r="DH200" i="71"/>
  <c r="CZ200" i="71"/>
  <c r="CR200" i="71"/>
  <c r="DO200" i="71"/>
  <c r="DG200" i="71"/>
  <c r="CY200" i="71"/>
  <c r="CQ200" i="71"/>
  <c r="DN200" i="71"/>
  <c r="DF200" i="71"/>
  <c r="CX200" i="71"/>
  <c r="CP200" i="71"/>
  <c r="DM200" i="71"/>
  <c r="DE200" i="71"/>
  <c r="CW200" i="71"/>
  <c r="CO200" i="71"/>
  <c r="DL200" i="71"/>
  <c r="DD200" i="71"/>
  <c r="CV200" i="71"/>
  <c r="CN200" i="71"/>
  <c r="DK200" i="71"/>
  <c r="DC200" i="71"/>
  <c r="CU200" i="71"/>
  <c r="CT200" i="71"/>
  <c r="DJ200" i="71"/>
  <c r="DB200" i="71"/>
  <c r="DM168" i="71"/>
  <c r="DE168" i="71"/>
  <c r="CW168" i="71"/>
  <c r="DK168" i="71"/>
  <c r="DB168" i="71"/>
  <c r="CS168" i="71"/>
  <c r="DJ168" i="71"/>
  <c r="DA168" i="71"/>
  <c r="CR168" i="71"/>
  <c r="DI168" i="71"/>
  <c r="CZ168" i="71"/>
  <c r="CQ168" i="71"/>
  <c r="DQ168" i="71"/>
  <c r="DH168" i="71"/>
  <c r="CY168" i="71"/>
  <c r="CP168" i="71"/>
  <c r="DC168" i="71"/>
  <c r="DP168" i="71"/>
  <c r="CX168" i="71"/>
  <c r="DO168" i="71"/>
  <c r="CV168" i="71"/>
  <c r="DN168" i="71"/>
  <c r="CU168" i="71"/>
  <c r="DL168" i="71"/>
  <c r="CT168" i="71"/>
  <c r="DG168" i="71"/>
  <c r="CO168" i="71"/>
  <c r="DD168" i="71"/>
  <c r="DF168" i="71"/>
  <c r="CN168" i="71"/>
  <c r="DM136" i="71"/>
  <c r="DE136" i="71"/>
  <c r="CW136" i="71"/>
  <c r="CO136" i="71"/>
  <c r="DL136" i="71"/>
  <c r="DD136" i="71"/>
  <c r="CV136" i="71"/>
  <c r="CN136" i="71"/>
  <c r="DK136" i="71"/>
  <c r="DC136" i="71"/>
  <c r="CU136" i="71"/>
  <c r="DJ136" i="71"/>
  <c r="DB136" i="71"/>
  <c r="CT136" i="71"/>
  <c r="DF136" i="71"/>
  <c r="CP136" i="71"/>
  <c r="DQ136" i="71"/>
  <c r="DA136" i="71"/>
  <c r="DP136" i="71"/>
  <c r="CZ136" i="71"/>
  <c r="DO136" i="71"/>
  <c r="CY136" i="71"/>
  <c r="DI136" i="71"/>
  <c r="CS136" i="71"/>
  <c r="DN136" i="71"/>
  <c r="DH136" i="71"/>
  <c r="DG136" i="71"/>
  <c r="CQ136" i="71"/>
  <c r="CX136" i="71"/>
  <c r="CR136" i="71"/>
  <c r="DP104" i="71"/>
  <c r="DH104" i="71"/>
  <c r="CZ104" i="71"/>
  <c r="CR104" i="71"/>
  <c r="DO104" i="71"/>
  <c r="DG104" i="71"/>
  <c r="CY104" i="71"/>
  <c r="CQ104" i="71"/>
  <c r="DN104" i="71"/>
  <c r="DF104" i="71"/>
  <c r="CX104" i="71"/>
  <c r="CP104" i="71"/>
  <c r="DM104" i="71"/>
  <c r="DE104" i="71"/>
  <c r="CW104" i="71"/>
  <c r="CO104" i="71"/>
  <c r="DD104" i="71"/>
  <c r="CN104" i="71"/>
  <c r="DC104" i="71"/>
  <c r="DB104" i="71"/>
  <c r="DK104" i="71"/>
  <c r="CU104" i="71"/>
  <c r="DJ104" i="71"/>
  <c r="CT104" i="71"/>
  <c r="DQ104" i="71"/>
  <c r="DA104" i="71"/>
  <c r="DL104" i="71"/>
  <c r="DI104" i="71"/>
  <c r="CV104" i="71"/>
  <c r="CS104" i="71"/>
  <c r="DO185" i="71"/>
  <c r="DG185" i="71"/>
  <c r="CY185" i="71"/>
  <c r="CQ185" i="71"/>
  <c r="DN185" i="71"/>
  <c r="DF185" i="71"/>
  <c r="CX185" i="71"/>
  <c r="CP185" i="71"/>
  <c r="DM185" i="71"/>
  <c r="DE185" i="71"/>
  <c r="CW185" i="71"/>
  <c r="CO185" i="71"/>
  <c r="DL185" i="71"/>
  <c r="DD185" i="71"/>
  <c r="CV185" i="71"/>
  <c r="CN185" i="71"/>
  <c r="DI185" i="71"/>
  <c r="CS185" i="71"/>
  <c r="DH185" i="71"/>
  <c r="CR185" i="71"/>
  <c r="DC185" i="71"/>
  <c r="DB185" i="71"/>
  <c r="DQ185" i="71"/>
  <c r="DA185" i="71"/>
  <c r="DP185" i="71"/>
  <c r="CZ185" i="71"/>
  <c r="DK185" i="71"/>
  <c r="DJ185" i="71"/>
  <c r="CU185" i="71"/>
  <c r="CT185" i="71"/>
  <c r="DQ153" i="71"/>
  <c r="DI153" i="71"/>
  <c r="DA153" i="71"/>
  <c r="CS153" i="71"/>
  <c r="DP153" i="71"/>
  <c r="DH153" i="71"/>
  <c r="CZ153" i="71"/>
  <c r="CR153" i="71"/>
  <c r="DO153" i="71"/>
  <c r="DG153" i="71"/>
  <c r="CY153" i="71"/>
  <c r="CQ153" i="71"/>
  <c r="DN153" i="71"/>
  <c r="DF153" i="71"/>
  <c r="CX153" i="71"/>
  <c r="CP153" i="71"/>
  <c r="DL153" i="71"/>
  <c r="DD153" i="71"/>
  <c r="CV153" i="71"/>
  <c r="CN153" i="71"/>
  <c r="DC153" i="71"/>
  <c r="DB153" i="71"/>
  <c r="CW153" i="71"/>
  <c r="CU153" i="71"/>
  <c r="DK153" i="71"/>
  <c r="CO153" i="71"/>
  <c r="CT153" i="71"/>
  <c r="DM153" i="71"/>
  <c r="DJ153" i="71"/>
  <c r="DE153" i="71"/>
  <c r="DO121" i="71"/>
  <c r="DG121" i="71"/>
  <c r="CY121" i="71"/>
  <c r="CQ121" i="71"/>
  <c r="DN121" i="71"/>
  <c r="DF121" i="71"/>
  <c r="CX121" i="71"/>
  <c r="CP121" i="71"/>
  <c r="DM121" i="71"/>
  <c r="DE121" i="71"/>
  <c r="CW121" i="71"/>
  <c r="CO121" i="71"/>
  <c r="DL121" i="71"/>
  <c r="DD121" i="71"/>
  <c r="CV121" i="71"/>
  <c r="CN121" i="71"/>
  <c r="DH121" i="71"/>
  <c r="CR121" i="71"/>
  <c r="DC121" i="71"/>
  <c r="DB121" i="71"/>
  <c r="DQ121" i="71"/>
  <c r="DA121" i="71"/>
  <c r="DK121" i="71"/>
  <c r="CU121" i="71"/>
  <c r="CT121" i="71"/>
  <c r="CS121" i="71"/>
  <c r="DJ121" i="71"/>
  <c r="DI121" i="71"/>
  <c r="DP121" i="71"/>
  <c r="CZ121" i="71"/>
  <c r="DM198" i="71"/>
  <c r="DE198" i="71"/>
  <c r="CW198" i="71"/>
  <c r="CO198" i="71"/>
  <c r="DL198" i="71"/>
  <c r="DD198" i="71"/>
  <c r="CV198" i="71"/>
  <c r="CN198" i="71"/>
  <c r="DK198" i="71"/>
  <c r="DC198" i="71"/>
  <c r="CU198" i="71"/>
  <c r="DJ198" i="71"/>
  <c r="DB198" i="71"/>
  <c r="CT198" i="71"/>
  <c r="DQ198" i="71"/>
  <c r="DI198" i="71"/>
  <c r="DA198" i="71"/>
  <c r="CS198" i="71"/>
  <c r="DP198" i="71"/>
  <c r="DH198" i="71"/>
  <c r="CZ198" i="71"/>
  <c r="CR198" i="71"/>
  <c r="DO198" i="71"/>
  <c r="DG198" i="71"/>
  <c r="CY198" i="71"/>
  <c r="CQ198" i="71"/>
  <c r="CP198" i="71"/>
  <c r="DF198" i="71"/>
  <c r="CX198" i="71"/>
  <c r="DN198" i="71"/>
  <c r="DM166" i="71"/>
  <c r="DE166" i="71"/>
  <c r="CW166" i="71"/>
  <c r="CO166" i="71"/>
  <c r="DL166" i="71"/>
  <c r="DD166" i="71"/>
  <c r="CV166" i="71"/>
  <c r="CN166" i="71"/>
  <c r="DK166" i="71"/>
  <c r="DC166" i="71"/>
  <c r="CU166" i="71"/>
  <c r="DJ166" i="71"/>
  <c r="DB166" i="71"/>
  <c r="CT166" i="71"/>
  <c r="DN166" i="71"/>
  <c r="CX166" i="71"/>
  <c r="DI166" i="71"/>
  <c r="CS166" i="71"/>
  <c r="DH166" i="71"/>
  <c r="CR166" i="71"/>
  <c r="DG166" i="71"/>
  <c r="CQ166" i="71"/>
  <c r="DF166" i="71"/>
  <c r="CP166" i="71"/>
  <c r="DQ166" i="71"/>
  <c r="DA166" i="71"/>
  <c r="DP166" i="71"/>
  <c r="DO166" i="71"/>
  <c r="CY166" i="71"/>
  <c r="CZ166" i="71"/>
  <c r="DQ134" i="71"/>
  <c r="DI134" i="71"/>
  <c r="DA134" i="71"/>
  <c r="CS134" i="71"/>
  <c r="DP134" i="71"/>
  <c r="DH134" i="71"/>
  <c r="CZ134" i="71"/>
  <c r="CR134" i="71"/>
  <c r="DO134" i="71"/>
  <c r="DG134" i="71"/>
  <c r="CY134" i="71"/>
  <c r="CQ134" i="71"/>
  <c r="DN134" i="71"/>
  <c r="DF134" i="71"/>
  <c r="CX134" i="71"/>
  <c r="CP134" i="71"/>
  <c r="DB134" i="71"/>
  <c r="DM134" i="71"/>
  <c r="CW134" i="71"/>
  <c r="DL134" i="71"/>
  <c r="CV134" i="71"/>
  <c r="DK134" i="71"/>
  <c r="CU134" i="71"/>
  <c r="DE134" i="71"/>
  <c r="CO134" i="71"/>
  <c r="CN134" i="71"/>
  <c r="DD134" i="71"/>
  <c r="DC134" i="71"/>
  <c r="CT134" i="71"/>
  <c r="DJ134" i="71"/>
  <c r="DL102" i="71"/>
  <c r="DD102" i="71"/>
  <c r="CV102" i="71"/>
  <c r="CN102" i="71"/>
  <c r="DK102" i="71"/>
  <c r="DC102" i="71"/>
  <c r="CU102" i="71"/>
  <c r="DJ102" i="71"/>
  <c r="DB102" i="71"/>
  <c r="CT102" i="71"/>
  <c r="DQ102" i="71"/>
  <c r="DI102" i="71"/>
  <c r="DA102" i="71"/>
  <c r="CS102" i="71"/>
  <c r="DP102" i="71"/>
  <c r="CZ102" i="71"/>
  <c r="DO102" i="71"/>
  <c r="CY102" i="71"/>
  <c r="DN102" i="71"/>
  <c r="CX102" i="71"/>
  <c r="DG102" i="71"/>
  <c r="CQ102" i="71"/>
  <c r="DF102" i="71"/>
  <c r="CP102" i="71"/>
  <c r="DE102" i="71"/>
  <c r="CW102" i="71"/>
  <c r="CR102" i="71"/>
  <c r="DM102" i="71"/>
  <c r="DH102" i="71"/>
  <c r="CO102" i="71"/>
  <c r="DN103" i="71"/>
  <c r="DF103" i="71"/>
  <c r="CX103" i="71"/>
  <c r="CP103" i="71"/>
  <c r="DM103" i="71"/>
  <c r="DE103" i="71"/>
  <c r="CW103" i="71"/>
  <c r="CO103" i="71"/>
  <c r="DL103" i="71"/>
  <c r="DD103" i="71"/>
  <c r="CV103" i="71"/>
  <c r="CN103" i="71"/>
  <c r="DK103" i="71"/>
  <c r="DC103" i="71"/>
  <c r="CU103" i="71"/>
  <c r="DB103" i="71"/>
  <c r="DQ103" i="71"/>
  <c r="DA103" i="71"/>
  <c r="DP103" i="71"/>
  <c r="CZ103" i="71"/>
  <c r="DI103" i="71"/>
  <c r="CS103" i="71"/>
  <c r="DH103" i="71"/>
  <c r="CR103" i="71"/>
  <c r="DO103" i="71"/>
  <c r="DJ103" i="71"/>
  <c r="DG103" i="71"/>
  <c r="CY103" i="71"/>
  <c r="CQ103" i="71"/>
  <c r="CT103" i="71"/>
  <c r="DJ5" i="71"/>
  <c r="DB5" i="71"/>
  <c r="CT5" i="71"/>
  <c r="DQ5" i="71"/>
  <c r="DI5" i="71"/>
  <c r="DA5" i="71"/>
  <c r="CS5" i="71"/>
  <c r="DP5" i="71"/>
  <c r="DH5" i="71"/>
  <c r="CZ5" i="71"/>
  <c r="CR5" i="71"/>
  <c r="DO5" i="71"/>
  <c r="DG5" i="71"/>
  <c r="CY5" i="71"/>
  <c r="CQ5" i="71"/>
  <c r="DN5" i="71"/>
  <c r="DF5" i="71"/>
  <c r="CX5" i="71"/>
  <c r="CP5" i="71"/>
  <c r="DM5" i="71"/>
  <c r="DE5" i="71"/>
  <c r="CW5" i="71"/>
  <c r="CO5" i="71"/>
  <c r="DK5" i="71"/>
  <c r="CU5" i="71"/>
  <c r="DL5" i="71"/>
  <c r="DD5" i="71"/>
  <c r="DC5" i="71"/>
  <c r="CV5" i="71"/>
  <c r="DK175" i="71"/>
  <c r="DC175" i="71"/>
  <c r="CU175" i="71"/>
  <c r="DJ175" i="71"/>
  <c r="DB175" i="71"/>
  <c r="CT175" i="71"/>
  <c r="DQ175" i="71"/>
  <c r="DP175" i="71"/>
  <c r="DH175" i="71"/>
  <c r="CZ175" i="71"/>
  <c r="CR175" i="71"/>
  <c r="DF175" i="71"/>
  <c r="CS175" i="71"/>
  <c r="DE175" i="71"/>
  <c r="CQ175" i="71"/>
  <c r="DO175" i="71"/>
  <c r="DD175" i="71"/>
  <c r="CP175" i="71"/>
  <c r="DN175" i="71"/>
  <c r="DA175" i="71"/>
  <c r="CO175" i="71"/>
  <c r="DM175" i="71"/>
  <c r="CY175" i="71"/>
  <c r="CN175" i="71"/>
  <c r="DL175" i="71"/>
  <c r="CX175" i="71"/>
  <c r="CW175" i="71"/>
  <c r="CV175" i="71"/>
  <c r="DG175" i="71"/>
  <c r="DI175" i="71"/>
  <c r="DK143" i="71"/>
  <c r="DC143" i="71"/>
  <c r="CU143" i="71"/>
  <c r="DJ143" i="71"/>
  <c r="DB143" i="71"/>
  <c r="CT143" i="71"/>
  <c r="DQ143" i="71"/>
  <c r="DI143" i="71"/>
  <c r="DA143" i="71"/>
  <c r="CS143" i="71"/>
  <c r="DP143" i="71"/>
  <c r="DH143" i="71"/>
  <c r="CZ143" i="71"/>
  <c r="CR143" i="71"/>
  <c r="DN143" i="71"/>
  <c r="DF143" i="71"/>
  <c r="CX143" i="71"/>
  <c r="CP143" i="71"/>
  <c r="CY143" i="71"/>
  <c r="CW143" i="71"/>
  <c r="DO143" i="71"/>
  <c r="CV143" i="71"/>
  <c r="DM143" i="71"/>
  <c r="CQ143" i="71"/>
  <c r="DG143" i="71"/>
  <c r="CN143" i="71"/>
  <c r="DL143" i="71"/>
  <c r="CO143" i="71"/>
  <c r="DD143" i="71"/>
  <c r="DE143" i="71"/>
  <c r="DK111" i="71"/>
  <c r="DC111" i="71"/>
  <c r="CU111" i="71"/>
  <c r="DJ111" i="71"/>
  <c r="DB111" i="71"/>
  <c r="CT111" i="71"/>
  <c r="DQ111" i="71"/>
  <c r="DI111" i="71"/>
  <c r="DA111" i="71"/>
  <c r="CS111" i="71"/>
  <c r="DP111" i="71"/>
  <c r="DH111" i="71"/>
  <c r="DD111" i="71"/>
  <c r="CP111" i="71"/>
  <c r="DO111" i="71"/>
  <c r="CZ111" i="71"/>
  <c r="CO111" i="71"/>
  <c r="DN111" i="71"/>
  <c r="CY111" i="71"/>
  <c r="CN111" i="71"/>
  <c r="DM111" i="71"/>
  <c r="CX111" i="71"/>
  <c r="DG111" i="71"/>
  <c r="CV111" i="71"/>
  <c r="CW111" i="71"/>
  <c r="CR111" i="71"/>
  <c r="CQ111" i="71"/>
  <c r="DL111" i="71"/>
  <c r="DF111" i="71"/>
  <c r="DE111" i="71"/>
  <c r="DK79" i="71"/>
  <c r="DC79" i="71"/>
  <c r="CU79" i="71"/>
  <c r="DQ79" i="71"/>
  <c r="DI79" i="71"/>
  <c r="DA79" i="71"/>
  <c r="CS79" i="71"/>
  <c r="DO79" i="71"/>
  <c r="DE79" i="71"/>
  <c r="CT79" i="71"/>
  <c r="DN79" i="71"/>
  <c r="DD79" i="71"/>
  <c r="CR79" i="71"/>
  <c r="DM79" i="71"/>
  <c r="DB79" i="71"/>
  <c r="CQ79" i="71"/>
  <c r="DJ79" i="71"/>
  <c r="CV79" i="71"/>
  <c r="DG79" i="71"/>
  <c r="CO79" i="71"/>
  <c r="DF79" i="71"/>
  <c r="CN79" i="71"/>
  <c r="CZ79" i="71"/>
  <c r="CY79" i="71"/>
  <c r="DP79" i="71"/>
  <c r="DL79" i="71"/>
  <c r="DH79" i="71"/>
  <c r="CX79" i="71"/>
  <c r="CW79" i="71"/>
  <c r="CP79" i="71"/>
  <c r="DN19" i="71"/>
  <c r="DF19" i="71"/>
  <c r="CX19" i="71"/>
  <c r="CP19" i="71"/>
  <c r="DM19" i="71"/>
  <c r="DE19" i="71"/>
  <c r="CW19" i="71"/>
  <c r="CO19" i="71"/>
  <c r="DL19" i="71"/>
  <c r="DD19" i="71"/>
  <c r="CV19" i="71"/>
  <c r="CN19" i="71"/>
  <c r="DK19" i="71"/>
  <c r="DC19" i="71"/>
  <c r="CU19" i="71"/>
  <c r="DJ19" i="71"/>
  <c r="DB19" i="71"/>
  <c r="CT19" i="71"/>
  <c r="DQ19" i="71"/>
  <c r="DI19" i="71"/>
  <c r="DA19" i="71"/>
  <c r="CS19" i="71"/>
  <c r="DP19" i="71"/>
  <c r="DG19" i="71"/>
  <c r="DO19" i="71"/>
  <c r="CZ19" i="71"/>
  <c r="CQ19" i="71"/>
  <c r="DH19" i="71"/>
  <c r="CY19" i="71"/>
  <c r="CR19" i="71"/>
  <c r="DN34" i="71"/>
  <c r="DF34" i="71"/>
  <c r="CX34" i="71"/>
  <c r="CP34" i="71"/>
  <c r="DM34" i="71"/>
  <c r="DE34" i="71"/>
  <c r="CW34" i="71"/>
  <c r="CO34" i="71"/>
  <c r="DL34" i="71"/>
  <c r="DD34" i="71"/>
  <c r="CV34" i="71"/>
  <c r="CN34" i="71"/>
  <c r="DJ34" i="71"/>
  <c r="DB34" i="71"/>
  <c r="CT34" i="71"/>
  <c r="DQ34" i="71"/>
  <c r="DI34" i="71"/>
  <c r="DA34" i="71"/>
  <c r="CS34" i="71"/>
  <c r="DO34" i="71"/>
  <c r="CR34" i="71"/>
  <c r="DK34" i="71"/>
  <c r="CQ34" i="71"/>
  <c r="DH34" i="71"/>
  <c r="DG34" i="71"/>
  <c r="DC34" i="71"/>
  <c r="CZ34" i="71"/>
  <c r="CY34" i="71"/>
  <c r="CU34" i="71"/>
  <c r="DP34" i="71"/>
  <c r="DK61" i="71"/>
  <c r="DC61" i="71"/>
  <c r="CU61" i="71"/>
  <c r="DQ61" i="71"/>
  <c r="DI61" i="71"/>
  <c r="DA61" i="71"/>
  <c r="CS61" i="71"/>
  <c r="DP61" i="71"/>
  <c r="DH61" i="71"/>
  <c r="CZ61" i="71"/>
  <c r="CR61" i="71"/>
  <c r="DO61" i="71"/>
  <c r="DN61" i="71"/>
  <c r="DF61" i="71"/>
  <c r="CX61" i="71"/>
  <c r="CP61" i="71"/>
  <c r="CY61" i="71"/>
  <c r="DM61" i="71"/>
  <c r="CW61" i="71"/>
  <c r="DL61" i="71"/>
  <c r="CV61" i="71"/>
  <c r="DG61" i="71"/>
  <c r="CQ61" i="71"/>
  <c r="DE61" i="71"/>
  <c r="CO61" i="71"/>
  <c r="CT61" i="71"/>
  <c r="CN61" i="71"/>
  <c r="DJ61" i="71"/>
  <c r="DD61" i="71"/>
  <c r="DB61" i="71"/>
  <c r="DO63" i="71"/>
  <c r="DG63" i="71"/>
  <c r="CY63" i="71"/>
  <c r="CQ63" i="71"/>
  <c r="DM63" i="71"/>
  <c r="DE63" i="71"/>
  <c r="CW63" i="71"/>
  <c r="CO63" i="71"/>
  <c r="DL63" i="71"/>
  <c r="DD63" i="71"/>
  <c r="CV63" i="71"/>
  <c r="CN63" i="71"/>
  <c r="DK63" i="71"/>
  <c r="DC63" i="71"/>
  <c r="CU63" i="71"/>
  <c r="DJ63" i="71"/>
  <c r="DB63" i="71"/>
  <c r="CT63" i="71"/>
  <c r="CZ63" i="71"/>
  <c r="DQ63" i="71"/>
  <c r="CX63" i="71"/>
  <c r="DP63" i="71"/>
  <c r="CS63" i="71"/>
  <c r="DI63" i="71"/>
  <c r="CP63" i="71"/>
  <c r="DH63" i="71"/>
  <c r="DN63" i="71"/>
  <c r="DF63" i="71"/>
  <c r="DA63" i="71"/>
  <c r="CR63" i="71"/>
  <c r="DQ64" i="71"/>
  <c r="DI64" i="71"/>
  <c r="DA64" i="71"/>
  <c r="CS64" i="71"/>
  <c r="DO64" i="71"/>
  <c r="DG64" i="71"/>
  <c r="CY64" i="71"/>
  <c r="CQ64" i="71"/>
  <c r="DN64" i="71"/>
  <c r="DF64" i="71"/>
  <c r="CX64" i="71"/>
  <c r="CP64" i="71"/>
  <c r="DM64" i="71"/>
  <c r="DE64" i="71"/>
  <c r="CW64" i="71"/>
  <c r="CO64" i="71"/>
  <c r="DL64" i="71"/>
  <c r="DD64" i="71"/>
  <c r="CV64" i="71"/>
  <c r="CN64" i="71"/>
  <c r="DK64" i="71"/>
  <c r="CR64" i="71"/>
  <c r="DJ64" i="71"/>
  <c r="DH64" i="71"/>
  <c r="DB64" i="71"/>
  <c r="CZ64" i="71"/>
  <c r="DP64" i="71"/>
  <c r="DC64" i="71"/>
  <c r="CU64" i="71"/>
  <c r="CT64" i="71"/>
  <c r="DL49" i="71"/>
  <c r="DD49" i="71"/>
  <c r="CV49" i="71"/>
  <c r="CN49" i="71"/>
  <c r="DK49" i="71"/>
  <c r="DC49" i="71"/>
  <c r="CU49" i="71"/>
  <c r="DJ49" i="71"/>
  <c r="DB49" i="71"/>
  <c r="CT49" i="71"/>
  <c r="DP49" i="71"/>
  <c r="DH49" i="71"/>
  <c r="CZ49" i="71"/>
  <c r="CR49" i="71"/>
  <c r="DO49" i="71"/>
  <c r="DG49" i="71"/>
  <c r="CY49" i="71"/>
  <c r="CQ49" i="71"/>
  <c r="DM49" i="71"/>
  <c r="CP49" i="71"/>
  <c r="DI49" i="71"/>
  <c r="CO49" i="71"/>
  <c r="DF49" i="71"/>
  <c r="DE49" i="71"/>
  <c r="DA49" i="71"/>
  <c r="CX49" i="71"/>
  <c r="DQ49" i="71"/>
  <c r="CW49" i="71"/>
  <c r="DN49" i="71"/>
  <c r="CS49" i="71"/>
  <c r="DN42" i="71"/>
  <c r="DF42" i="71"/>
  <c r="CX42" i="71"/>
  <c r="CP42" i="71"/>
  <c r="DM42" i="71"/>
  <c r="DE42" i="71"/>
  <c r="CW42" i="71"/>
  <c r="CO42" i="71"/>
  <c r="DL42" i="71"/>
  <c r="DD42" i="71"/>
  <c r="CV42" i="71"/>
  <c r="CN42" i="71"/>
  <c r="DJ42" i="71"/>
  <c r="DB42" i="71"/>
  <c r="CT42" i="71"/>
  <c r="DQ42" i="71"/>
  <c r="DI42" i="71"/>
  <c r="DA42" i="71"/>
  <c r="CS42" i="71"/>
  <c r="DH42" i="71"/>
  <c r="DG42" i="71"/>
  <c r="DC42" i="71"/>
  <c r="CZ42" i="71"/>
  <c r="CY42" i="71"/>
  <c r="DP42" i="71"/>
  <c r="CU42" i="71"/>
  <c r="DO42" i="71"/>
  <c r="CR42" i="71"/>
  <c r="CQ42" i="71"/>
  <c r="DK42" i="71"/>
  <c r="DJ36" i="71"/>
  <c r="DB36" i="71"/>
  <c r="CT36" i="71"/>
  <c r="DQ36" i="71"/>
  <c r="DI36" i="71"/>
  <c r="DA36" i="71"/>
  <c r="CS36" i="71"/>
  <c r="DP36" i="71"/>
  <c r="DH36" i="71"/>
  <c r="CZ36" i="71"/>
  <c r="CR36" i="71"/>
  <c r="DN36" i="71"/>
  <c r="DF36" i="71"/>
  <c r="CX36" i="71"/>
  <c r="CP36" i="71"/>
  <c r="DM36" i="71"/>
  <c r="DE36" i="71"/>
  <c r="CW36" i="71"/>
  <c r="CO36" i="71"/>
  <c r="CV36" i="71"/>
  <c r="DO36" i="71"/>
  <c r="CU36" i="71"/>
  <c r="DL36" i="71"/>
  <c r="CQ36" i="71"/>
  <c r="DK36" i="71"/>
  <c r="CN36" i="71"/>
  <c r="DG36" i="71"/>
  <c r="DD36" i="71"/>
  <c r="DC36" i="71"/>
  <c r="CY36" i="71"/>
  <c r="DJ13" i="71"/>
  <c r="DB13" i="71"/>
  <c r="CT13" i="71"/>
  <c r="DQ13" i="71"/>
  <c r="DI13" i="71"/>
  <c r="DA13" i="71"/>
  <c r="CS13" i="71"/>
  <c r="DP13" i="71"/>
  <c r="DH13" i="71"/>
  <c r="CZ13" i="71"/>
  <c r="CR13" i="71"/>
  <c r="DO13" i="71"/>
  <c r="DG13" i="71"/>
  <c r="CY13" i="71"/>
  <c r="CQ13" i="71"/>
  <c r="DN13" i="71"/>
  <c r="DF13" i="71"/>
  <c r="CX13" i="71"/>
  <c r="CP13" i="71"/>
  <c r="DM13" i="71"/>
  <c r="DE13" i="71"/>
  <c r="CW13" i="71"/>
  <c r="CO13" i="71"/>
  <c r="DD13" i="71"/>
  <c r="CU13" i="71"/>
  <c r="DC13" i="71"/>
  <c r="CN13" i="71"/>
  <c r="CV13" i="71"/>
  <c r="DK13" i="71"/>
  <c r="DL13" i="71"/>
  <c r="DP39" i="71"/>
  <c r="DH39" i="71"/>
  <c r="CZ39" i="71"/>
  <c r="CR39" i="71"/>
  <c r="DO39" i="71"/>
  <c r="DG39" i="71"/>
  <c r="CY39" i="71"/>
  <c r="CQ39" i="71"/>
  <c r="DN39" i="71"/>
  <c r="DF39" i="71"/>
  <c r="CX39" i="71"/>
  <c r="CP39" i="71"/>
  <c r="DL39" i="71"/>
  <c r="DD39" i="71"/>
  <c r="CV39" i="71"/>
  <c r="CN39" i="71"/>
  <c r="DK39" i="71"/>
  <c r="DC39" i="71"/>
  <c r="CU39" i="71"/>
  <c r="DM39" i="71"/>
  <c r="CS39" i="71"/>
  <c r="DJ39" i="71"/>
  <c r="CO39" i="71"/>
  <c r="DI39" i="71"/>
  <c r="DE39" i="71"/>
  <c r="DB39" i="71"/>
  <c r="DA39" i="71"/>
  <c r="CW39" i="71"/>
  <c r="DQ39" i="71"/>
  <c r="CT39" i="71"/>
  <c r="DL86" i="71"/>
  <c r="DD86" i="71"/>
  <c r="CV86" i="71"/>
  <c r="CN86" i="71"/>
  <c r="DK86" i="71"/>
  <c r="DC86" i="71"/>
  <c r="CU86" i="71"/>
  <c r="DJ86" i="71"/>
  <c r="DB86" i="71"/>
  <c r="CT86" i="71"/>
  <c r="DQ86" i="71"/>
  <c r="DI86" i="71"/>
  <c r="DA86" i="71"/>
  <c r="CS86" i="71"/>
  <c r="DP86" i="71"/>
  <c r="CZ86" i="71"/>
  <c r="DO86" i="71"/>
  <c r="CY86" i="71"/>
  <c r="DN86" i="71"/>
  <c r="CX86" i="71"/>
  <c r="DF86" i="71"/>
  <c r="CP86" i="71"/>
  <c r="CO86" i="71"/>
  <c r="DM86" i="71"/>
  <c r="DH86" i="71"/>
  <c r="CW86" i="71"/>
  <c r="CQ86" i="71"/>
  <c r="DG86" i="71"/>
  <c r="DE86" i="71"/>
  <c r="CR86" i="71"/>
  <c r="DQ196" i="71"/>
  <c r="DI196" i="71"/>
  <c r="DA196" i="71"/>
  <c r="CS196" i="71"/>
  <c r="DP196" i="71"/>
  <c r="DH196" i="71"/>
  <c r="CZ196" i="71"/>
  <c r="CR196" i="71"/>
  <c r="DO196" i="71"/>
  <c r="DG196" i="71"/>
  <c r="CY196" i="71"/>
  <c r="CQ196" i="71"/>
  <c r="DN196" i="71"/>
  <c r="DF196" i="71"/>
  <c r="CX196" i="71"/>
  <c r="CP196" i="71"/>
  <c r="DM196" i="71"/>
  <c r="DE196" i="71"/>
  <c r="CW196" i="71"/>
  <c r="CO196" i="71"/>
  <c r="DL196" i="71"/>
  <c r="DD196" i="71"/>
  <c r="CV196" i="71"/>
  <c r="CN196" i="71"/>
  <c r="DK196" i="71"/>
  <c r="DC196" i="71"/>
  <c r="CU196" i="71"/>
  <c r="DJ196" i="71"/>
  <c r="DB196" i="71"/>
  <c r="CT196" i="71"/>
  <c r="DQ164" i="71"/>
  <c r="DI164" i="71"/>
  <c r="DA164" i="71"/>
  <c r="CS164" i="71"/>
  <c r="DP164" i="71"/>
  <c r="DH164" i="71"/>
  <c r="CZ164" i="71"/>
  <c r="CR164" i="71"/>
  <c r="DO164" i="71"/>
  <c r="DG164" i="71"/>
  <c r="CY164" i="71"/>
  <c r="CQ164" i="71"/>
  <c r="DK164" i="71"/>
  <c r="CW164" i="71"/>
  <c r="DJ164" i="71"/>
  <c r="CV164" i="71"/>
  <c r="DF164" i="71"/>
  <c r="CU164" i="71"/>
  <c r="DE164" i="71"/>
  <c r="CT164" i="71"/>
  <c r="DD164" i="71"/>
  <c r="CP164" i="71"/>
  <c r="DN164" i="71"/>
  <c r="DC164" i="71"/>
  <c r="CO164" i="71"/>
  <c r="DM164" i="71"/>
  <c r="DL164" i="71"/>
  <c r="CX164" i="71"/>
  <c r="CN164" i="71"/>
  <c r="DB164" i="71"/>
  <c r="DM132" i="71"/>
  <c r="DE132" i="71"/>
  <c r="CW132" i="71"/>
  <c r="CO132" i="71"/>
  <c r="DL132" i="71"/>
  <c r="DD132" i="71"/>
  <c r="CV132" i="71"/>
  <c r="CN132" i="71"/>
  <c r="DK132" i="71"/>
  <c r="DC132" i="71"/>
  <c r="CU132" i="71"/>
  <c r="DJ132" i="71"/>
  <c r="DB132" i="71"/>
  <c r="CT132" i="71"/>
  <c r="DN132" i="71"/>
  <c r="CX132" i="71"/>
  <c r="DI132" i="71"/>
  <c r="CS132" i="71"/>
  <c r="DH132" i="71"/>
  <c r="CR132" i="71"/>
  <c r="DG132" i="71"/>
  <c r="CQ132" i="71"/>
  <c r="DQ132" i="71"/>
  <c r="DA132" i="71"/>
  <c r="DF132" i="71"/>
  <c r="CZ132" i="71"/>
  <c r="CY132" i="71"/>
  <c r="DP132" i="71"/>
  <c r="DO132" i="71"/>
  <c r="CP132" i="71"/>
  <c r="DP100" i="71"/>
  <c r="DH100" i="71"/>
  <c r="CZ100" i="71"/>
  <c r="CR100" i="71"/>
  <c r="DO100" i="71"/>
  <c r="DG100" i="71"/>
  <c r="CY100" i="71"/>
  <c r="CQ100" i="71"/>
  <c r="DN100" i="71"/>
  <c r="DF100" i="71"/>
  <c r="CX100" i="71"/>
  <c r="CP100" i="71"/>
  <c r="DM100" i="71"/>
  <c r="DE100" i="71"/>
  <c r="CW100" i="71"/>
  <c r="CO100" i="71"/>
  <c r="DL100" i="71"/>
  <c r="CV100" i="71"/>
  <c r="DK100" i="71"/>
  <c r="CU100" i="71"/>
  <c r="DJ100" i="71"/>
  <c r="CT100" i="71"/>
  <c r="DC100" i="71"/>
  <c r="DB100" i="71"/>
  <c r="DQ100" i="71"/>
  <c r="DI100" i="71"/>
  <c r="DD100" i="71"/>
  <c r="DA100" i="71"/>
  <c r="CS100" i="71"/>
  <c r="CN100" i="71"/>
  <c r="DO181" i="71"/>
  <c r="DG181" i="71"/>
  <c r="CY181" i="71"/>
  <c r="CQ181" i="71"/>
  <c r="DN181" i="71"/>
  <c r="DF181" i="71"/>
  <c r="CX181" i="71"/>
  <c r="CP181" i="71"/>
  <c r="DM181" i="71"/>
  <c r="DE181" i="71"/>
  <c r="CW181" i="71"/>
  <c r="CO181" i="71"/>
  <c r="DL181" i="71"/>
  <c r="DD181" i="71"/>
  <c r="CV181" i="71"/>
  <c r="CN181" i="71"/>
  <c r="DQ181" i="71"/>
  <c r="DA181" i="71"/>
  <c r="DP181" i="71"/>
  <c r="CZ181" i="71"/>
  <c r="DK181" i="71"/>
  <c r="CU181" i="71"/>
  <c r="DJ181" i="71"/>
  <c r="CT181" i="71"/>
  <c r="DI181" i="71"/>
  <c r="CS181" i="71"/>
  <c r="DH181" i="71"/>
  <c r="CR181" i="71"/>
  <c r="DC181" i="71"/>
  <c r="DB181" i="71"/>
  <c r="DQ149" i="71"/>
  <c r="DI149" i="71"/>
  <c r="DA149" i="71"/>
  <c r="CS149" i="71"/>
  <c r="DP149" i="71"/>
  <c r="DH149" i="71"/>
  <c r="CZ149" i="71"/>
  <c r="CR149" i="71"/>
  <c r="DO149" i="71"/>
  <c r="DG149" i="71"/>
  <c r="CY149" i="71"/>
  <c r="CQ149" i="71"/>
  <c r="DN149" i="71"/>
  <c r="DF149" i="71"/>
  <c r="DE149" i="71"/>
  <c r="CT149" i="71"/>
  <c r="DD149" i="71"/>
  <c r="CP149" i="71"/>
  <c r="DC149" i="71"/>
  <c r="CO149" i="71"/>
  <c r="DB149" i="71"/>
  <c r="CN149" i="71"/>
  <c r="DL149" i="71"/>
  <c r="CW149" i="71"/>
  <c r="DM149" i="71"/>
  <c r="DK149" i="71"/>
  <c r="CX149" i="71"/>
  <c r="DJ149" i="71"/>
  <c r="CV149" i="71"/>
  <c r="CU149" i="71"/>
  <c r="DO117" i="71"/>
  <c r="DG117" i="71"/>
  <c r="CY117" i="71"/>
  <c r="CQ117" i="71"/>
  <c r="DN117" i="71"/>
  <c r="DF117" i="71"/>
  <c r="CX117" i="71"/>
  <c r="CP117" i="71"/>
  <c r="DM117" i="71"/>
  <c r="DE117" i="71"/>
  <c r="CW117" i="71"/>
  <c r="CO117" i="71"/>
  <c r="DL117" i="71"/>
  <c r="DD117" i="71"/>
  <c r="CV117" i="71"/>
  <c r="CN117" i="71"/>
  <c r="DP117" i="71"/>
  <c r="CZ117" i="71"/>
  <c r="DK117" i="71"/>
  <c r="CU117" i="71"/>
  <c r="DJ117" i="71"/>
  <c r="CT117" i="71"/>
  <c r="DI117" i="71"/>
  <c r="CS117" i="71"/>
  <c r="DC117" i="71"/>
  <c r="DB117" i="71"/>
  <c r="DA117" i="71"/>
  <c r="DQ117" i="71"/>
  <c r="DH117" i="71"/>
  <c r="CR117" i="71"/>
  <c r="DM194" i="71"/>
  <c r="DE194" i="71"/>
  <c r="CW194" i="71"/>
  <c r="CO194" i="71"/>
  <c r="DL194" i="71"/>
  <c r="DD194" i="71"/>
  <c r="CV194" i="71"/>
  <c r="CN194" i="71"/>
  <c r="DK194" i="71"/>
  <c r="DC194" i="71"/>
  <c r="CU194" i="71"/>
  <c r="DJ194" i="71"/>
  <c r="DB194" i="71"/>
  <c r="CT194" i="71"/>
  <c r="DQ194" i="71"/>
  <c r="DI194" i="71"/>
  <c r="DA194" i="71"/>
  <c r="CS194" i="71"/>
  <c r="DP194" i="71"/>
  <c r="DH194" i="71"/>
  <c r="CZ194" i="71"/>
  <c r="CR194" i="71"/>
  <c r="DO194" i="71"/>
  <c r="DG194" i="71"/>
  <c r="CY194" i="71"/>
  <c r="CQ194" i="71"/>
  <c r="CX194" i="71"/>
  <c r="CP194" i="71"/>
  <c r="DN194" i="71"/>
  <c r="DF194" i="71"/>
  <c r="DM162" i="71"/>
  <c r="DE162" i="71"/>
  <c r="CW162" i="71"/>
  <c r="CO162" i="71"/>
  <c r="DK162" i="71"/>
  <c r="DC162" i="71"/>
  <c r="CU162" i="71"/>
  <c r="DH162" i="71"/>
  <c r="CX162" i="71"/>
  <c r="DQ162" i="71"/>
  <c r="DG162" i="71"/>
  <c r="CV162" i="71"/>
  <c r="DP162" i="71"/>
  <c r="DF162" i="71"/>
  <c r="CT162" i="71"/>
  <c r="DO162" i="71"/>
  <c r="DD162" i="71"/>
  <c r="CS162" i="71"/>
  <c r="DN162" i="71"/>
  <c r="DB162" i="71"/>
  <c r="CR162" i="71"/>
  <c r="DL162" i="71"/>
  <c r="DA162" i="71"/>
  <c r="CQ162" i="71"/>
  <c r="CP162" i="71"/>
  <c r="CN162" i="71"/>
  <c r="DI162" i="71"/>
  <c r="DJ162" i="71"/>
  <c r="CZ162" i="71"/>
  <c r="CY162" i="71"/>
  <c r="DQ130" i="71"/>
  <c r="DI130" i="71"/>
  <c r="DA130" i="71"/>
  <c r="CS130" i="71"/>
  <c r="DP130" i="71"/>
  <c r="DH130" i="71"/>
  <c r="CZ130" i="71"/>
  <c r="CR130" i="71"/>
  <c r="DO130" i="71"/>
  <c r="DG130" i="71"/>
  <c r="CY130" i="71"/>
  <c r="CQ130" i="71"/>
  <c r="DN130" i="71"/>
  <c r="DF130" i="71"/>
  <c r="CX130" i="71"/>
  <c r="CP130" i="71"/>
  <c r="DJ130" i="71"/>
  <c r="CT130" i="71"/>
  <c r="DE130" i="71"/>
  <c r="CO130" i="71"/>
  <c r="DD130" i="71"/>
  <c r="CN130" i="71"/>
  <c r="DC130" i="71"/>
  <c r="DM130" i="71"/>
  <c r="CW130" i="71"/>
  <c r="DL130" i="71"/>
  <c r="CV130" i="71"/>
  <c r="CU130" i="71"/>
  <c r="DB130" i="71"/>
  <c r="DK130" i="71"/>
  <c r="DL98" i="71"/>
  <c r="DD98" i="71"/>
  <c r="CV98" i="71"/>
  <c r="CN98" i="71"/>
  <c r="DK98" i="71"/>
  <c r="DC98" i="71"/>
  <c r="CU98" i="71"/>
  <c r="DJ98" i="71"/>
  <c r="DB98" i="71"/>
  <c r="CT98" i="71"/>
  <c r="DQ98" i="71"/>
  <c r="DI98" i="71"/>
  <c r="DA98" i="71"/>
  <c r="CS98" i="71"/>
  <c r="DH98" i="71"/>
  <c r="CR98" i="71"/>
  <c r="DG98" i="71"/>
  <c r="CQ98" i="71"/>
  <c r="DF98" i="71"/>
  <c r="CP98" i="71"/>
  <c r="DO98" i="71"/>
  <c r="CY98" i="71"/>
  <c r="DN98" i="71"/>
  <c r="CX98" i="71"/>
  <c r="CW98" i="71"/>
  <c r="CO98" i="71"/>
  <c r="DP98" i="71"/>
  <c r="DE98" i="71"/>
  <c r="CZ98" i="71"/>
  <c r="DM98" i="71"/>
  <c r="DO167" i="71"/>
  <c r="DG167" i="71"/>
  <c r="CY167" i="71"/>
  <c r="CQ167" i="71"/>
  <c r="DN167" i="71"/>
  <c r="DF167" i="71"/>
  <c r="CX167" i="71"/>
  <c r="CP167" i="71"/>
  <c r="DM167" i="71"/>
  <c r="DE167" i="71"/>
  <c r="CW167" i="71"/>
  <c r="CO167" i="71"/>
  <c r="DL167" i="71"/>
  <c r="DD167" i="71"/>
  <c r="CV167" i="71"/>
  <c r="CN167" i="71"/>
  <c r="DP167" i="71"/>
  <c r="CZ167" i="71"/>
  <c r="DK167" i="71"/>
  <c r="CU167" i="71"/>
  <c r="DJ167" i="71"/>
  <c r="CT167" i="71"/>
  <c r="DI167" i="71"/>
  <c r="CS167" i="71"/>
  <c r="DH167" i="71"/>
  <c r="CR167" i="71"/>
  <c r="DC167" i="71"/>
  <c r="DB167" i="71"/>
  <c r="DA167" i="71"/>
  <c r="DQ167" i="71"/>
  <c r="DK135" i="71"/>
  <c r="DC135" i="71"/>
  <c r="CU135" i="71"/>
  <c r="DJ135" i="71"/>
  <c r="DB135" i="71"/>
  <c r="CT135" i="71"/>
  <c r="DQ135" i="71"/>
  <c r="DI135" i="71"/>
  <c r="DA135" i="71"/>
  <c r="CS135" i="71"/>
  <c r="DP135" i="71"/>
  <c r="DH135" i="71"/>
  <c r="CZ135" i="71"/>
  <c r="CR135" i="71"/>
  <c r="DD135" i="71"/>
  <c r="CN135" i="71"/>
  <c r="DO135" i="71"/>
  <c r="CY135" i="71"/>
  <c r="DN135" i="71"/>
  <c r="CX135" i="71"/>
  <c r="DM135" i="71"/>
  <c r="CW135" i="71"/>
  <c r="DG135" i="71"/>
  <c r="CQ135" i="71"/>
  <c r="DE135" i="71"/>
  <c r="CV135" i="71"/>
  <c r="CP135" i="71"/>
  <c r="DL135" i="71"/>
  <c r="DF135" i="71"/>
  <c r="CO135" i="71"/>
  <c r="DO203" i="71"/>
  <c r="DG203" i="71"/>
  <c r="CY203" i="71"/>
  <c r="CQ203" i="71"/>
  <c r="DN203" i="71"/>
  <c r="DF203" i="71"/>
  <c r="CX203" i="71"/>
  <c r="CP203" i="71"/>
  <c r="DM203" i="71"/>
  <c r="DE203" i="71"/>
  <c r="CW203" i="71"/>
  <c r="CO203" i="71"/>
  <c r="DL203" i="71"/>
  <c r="DD203" i="71"/>
  <c r="CV203" i="71"/>
  <c r="CN203" i="71"/>
  <c r="DK203" i="71"/>
  <c r="DC203" i="71"/>
  <c r="CU203" i="71"/>
  <c r="DJ203" i="71"/>
  <c r="DB203" i="71"/>
  <c r="CT203" i="71"/>
  <c r="DQ203" i="71"/>
  <c r="DI203" i="71"/>
  <c r="DA203" i="71"/>
  <c r="CS203" i="71"/>
  <c r="DP203" i="71"/>
  <c r="DH203" i="71"/>
  <c r="CZ203" i="71"/>
  <c r="CR203" i="71"/>
  <c r="DK171" i="71"/>
  <c r="DC171" i="71"/>
  <c r="CU171" i="71"/>
  <c r="DJ171" i="71"/>
  <c r="DB171" i="71"/>
  <c r="CT171" i="71"/>
  <c r="DP171" i="71"/>
  <c r="DL171" i="71"/>
  <c r="CZ171" i="71"/>
  <c r="CP171" i="71"/>
  <c r="DI171" i="71"/>
  <c r="CY171" i="71"/>
  <c r="CO171" i="71"/>
  <c r="DH171" i="71"/>
  <c r="CX171" i="71"/>
  <c r="CN171" i="71"/>
  <c r="DG171" i="71"/>
  <c r="CW171" i="71"/>
  <c r="DO171" i="71"/>
  <c r="DE171" i="71"/>
  <c r="CS171" i="71"/>
  <c r="DD171" i="71"/>
  <c r="DA171" i="71"/>
  <c r="CV171" i="71"/>
  <c r="CR171" i="71"/>
  <c r="DQ171" i="71"/>
  <c r="CQ171" i="71"/>
  <c r="DN171" i="71"/>
  <c r="DF171" i="71"/>
  <c r="DM171" i="71"/>
  <c r="DK139" i="71"/>
  <c r="DC139" i="71"/>
  <c r="CU139" i="71"/>
  <c r="DJ139" i="71"/>
  <c r="DB139" i="71"/>
  <c r="CT139" i="71"/>
  <c r="DQ139" i="71"/>
  <c r="DI139" i="71"/>
  <c r="DA139" i="71"/>
  <c r="CS139" i="71"/>
  <c r="DP139" i="71"/>
  <c r="DH139" i="71"/>
  <c r="CZ139" i="71"/>
  <c r="CR139" i="71"/>
  <c r="DN139" i="71"/>
  <c r="DF139" i="71"/>
  <c r="CX139" i="71"/>
  <c r="CP139" i="71"/>
  <c r="DM139" i="71"/>
  <c r="CQ139" i="71"/>
  <c r="DL139" i="71"/>
  <c r="CO139" i="71"/>
  <c r="DG139" i="71"/>
  <c r="CN139" i="71"/>
  <c r="DE139" i="71"/>
  <c r="CY139" i="71"/>
  <c r="CW139" i="71"/>
  <c r="CV139" i="71"/>
  <c r="DO139" i="71"/>
  <c r="DD139" i="71"/>
  <c r="DN107" i="71"/>
  <c r="DF107" i="71"/>
  <c r="CX107" i="71"/>
  <c r="CP107" i="71"/>
  <c r="DM107" i="71"/>
  <c r="DE107" i="71"/>
  <c r="CW107" i="71"/>
  <c r="CO107" i="71"/>
  <c r="DL107" i="71"/>
  <c r="DD107" i="71"/>
  <c r="CV107" i="71"/>
  <c r="CN107" i="71"/>
  <c r="DK107" i="71"/>
  <c r="DC107" i="71"/>
  <c r="CU107" i="71"/>
  <c r="DJ107" i="71"/>
  <c r="CT107" i="71"/>
  <c r="DI107" i="71"/>
  <c r="CS107" i="71"/>
  <c r="DH107" i="71"/>
  <c r="CR107" i="71"/>
  <c r="DQ107" i="71"/>
  <c r="DA107" i="71"/>
  <c r="DP107" i="71"/>
  <c r="CZ107" i="71"/>
  <c r="DO107" i="71"/>
  <c r="CY107" i="71"/>
  <c r="DG107" i="71"/>
  <c r="DB107" i="71"/>
  <c r="CQ107" i="71"/>
  <c r="DN15" i="71"/>
  <c r="DF15" i="71"/>
  <c r="CX15" i="71"/>
  <c r="CP15" i="71"/>
  <c r="DM15" i="71"/>
  <c r="DE15" i="71"/>
  <c r="CW15" i="71"/>
  <c r="CO15" i="71"/>
  <c r="DL15" i="71"/>
  <c r="DD15" i="71"/>
  <c r="CV15" i="71"/>
  <c r="CN15" i="71"/>
  <c r="DK15" i="71"/>
  <c r="DC15" i="71"/>
  <c r="CU15" i="71"/>
  <c r="DJ15" i="71"/>
  <c r="DB15" i="71"/>
  <c r="CT15" i="71"/>
  <c r="DQ15" i="71"/>
  <c r="DI15" i="71"/>
  <c r="DA15" i="71"/>
  <c r="CS15" i="71"/>
  <c r="DH15" i="71"/>
  <c r="CY15" i="71"/>
  <c r="DG15" i="71"/>
  <c r="CR15" i="71"/>
  <c r="CZ15" i="71"/>
  <c r="CQ15" i="71"/>
  <c r="DP15" i="71"/>
  <c r="DO15" i="71"/>
  <c r="DN30" i="71"/>
  <c r="DF30" i="71"/>
  <c r="CX30" i="71"/>
  <c r="CP30" i="71"/>
  <c r="DM30" i="71"/>
  <c r="DE30" i="71"/>
  <c r="CW30" i="71"/>
  <c r="CO30" i="71"/>
  <c r="DL30" i="71"/>
  <c r="DD30" i="71"/>
  <c r="CV30" i="71"/>
  <c r="CN30" i="71"/>
  <c r="DJ30" i="71"/>
  <c r="DB30" i="71"/>
  <c r="CT30" i="71"/>
  <c r="DQ30" i="71"/>
  <c r="DI30" i="71"/>
  <c r="DA30" i="71"/>
  <c r="CS30" i="71"/>
  <c r="DG30" i="71"/>
  <c r="DC30" i="71"/>
  <c r="CZ30" i="71"/>
  <c r="CY30" i="71"/>
  <c r="DP30" i="71"/>
  <c r="CU30" i="71"/>
  <c r="DO30" i="71"/>
  <c r="CR30" i="71"/>
  <c r="DK30" i="71"/>
  <c r="CQ30" i="71"/>
  <c r="DH30" i="71"/>
  <c r="DO73" i="71"/>
  <c r="DG73" i="71"/>
  <c r="CY73" i="71"/>
  <c r="CQ73" i="71"/>
  <c r="DN73" i="71"/>
  <c r="DE73" i="71"/>
  <c r="CV73" i="71"/>
  <c r="DM73" i="71"/>
  <c r="DD73" i="71"/>
  <c r="CU73" i="71"/>
  <c r="DL73" i="71"/>
  <c r="DC73" i="71"/>
  <c r="CT73" i="71"/>
  <c r="DF73" i="71"/>
  <c r="CP73" i="71"/>
  <c r="DQ73" i="71"/>
  <c r="DA73" i="71"/>
  <c r="CN73" i="71"/>
  <c r="DP73" i="71"/>
  <c r="CZ73" i="71"/>
  <c r="DK73" i="71"/>
  <c r="CX73" i="71"/>
  <c r="DJ73" i="71"/>
  <c r="CW73" i="71"/>
  <c r="DI73" i="71"/>
  <c r="DH73" i="71"/>
  <c r="CS73" i="71"/>
  <c r="CR73" i="71"/>
  <c r="DB73" i="71"/>
  <c r="CO73" i="71"/>
  <c r="DQ56" i="71"/>
  <c r="DI56" i="71"/>
  <c r="DA56" i="71"/>
  <c r="CS56" i="71"/>
  <c r="DO56" i="71"/>
  <c r="DG56" i="71"/>
  <c r="CY56" i="71"/>
  <c r="DL56" i="71"/>
  <c r="DD56" i="71"/>
  <c r="DM56" i="71"/>
  <c r="CZ56" i="71"/>
  <c r="CP56" i="71"/>
  <c r="DK56" i="71"/>
  <c r="CX56" i="71"/>
  <c r="CO56" i="71"/>
  <c r="DJ56" i="71"/>
  <c r="CW56" i="71"/>
  <c r="CN56" i="71"/>
  <c r="DF56" i="71"/>
  <c r="CU56" i="71"/>
  <c r="DE56" i="71"/>
  <c r="CT56" i="71"/>
  <c r="DB56" i="71"/>
  <c r="CV56" i="71"/>
  <c r="CR56" i="71"/>
  <c r="CQ56" i="71"/>
  <c r="DP56" i="71"/>
  <c r="DN56" i="71"/>
  <c r="DH56" i="71"/>
  <c r="DC56" i="71"/>
  <c r="DL41" i="71"/>
  <c r="DD41" i="71"/>
  <c r="CV41" i="71"/>
  <c r="CN41" i="71"/>
  <c r="DK41" i="71"/>
  <c r="DC41" i="71"/>
  <c r="CU41" i="71"/>
  <c r="DJ41" i="71"/>
  <c r="DB41" i="71"/>
  <c r="CT41" i="71"/>
  <c r="DP41" i="71"/>
  <c r="DH41" i="71"/>
  <c r="CZ41" i="71"/>
  <c r="CR41" i="71"/>
  <c r="DO41" i="71"/>
  <c r="DG41" i="71"/>
  <c r="CY41" i="71"/>
  <c r="CQ41" i="71"/>
  <c r="DQ41" i="71"/>
  <c r="CW41" i="71"/>
  <c r="DN41" i="71"/>
  <c r="CS41" i="71"/>
  <c r="DM41" i="71"/>
  <c r="CP41" i="71"/>
  <c r="DI41" i="71"/>
  <c r="CO41" i="71"/>
  <c r="DF41" i="71"/>
  <c r="DE41" i="71"/>
  <c r="DA41" i="71"/>
  <c r="CX41" i="71"/>
  <c r="DP51" i="71"/>
  <c r="DH51" i="71"/>
  <c r="CZ51" i="71"/>
  <c r="CR51" i="71"/>
  <c r="DO51" i="71"/>
  <c r="DG51" i="71"/>
  <c r="CY51" i="71"/>
  <c r="CQ51" i="71"/>
  <c r="DN51" i="71"/>
  <c r="DF51" i="71"/>
  <c r="CX51" i="71"/>
  <c r="CP51" i="71"/>
  <c r="DL51" i="71"/>
  <c r="DD51" i="71"/>
  <c r="CV51" i="71"/>
  <c r="CN51" i="71"/>
  <c r="DK51" i="71"/>
  <c r="DC51" i="71"/>
  <c r="CU51" i="71"/>
  <c r="DQ51" i="71"/>
  <c r="CT51" i="71"/>
  <c r="DM51" i="71"/>
  <c r="CS51" i="71"/>
  <c r="DJ51" i="71"/>
  <c r="CO51" i="71"/>
  <c r="DI51" i="71"/>
  <c r="DE51" i="71"/>
  <c r="DB51" i="71"/>
  <c r="DA51" i="71"/>
  <c r="CW51" i="71"/>
  <c r="DJ28" i="71"/>
  <c r="DB28" i="71"/>
  <c r="CT28" i="71"/>
  <c r="DQ28" i="71"/>
  <c r="DI28" i="71"/>
  <c r="DA28" i="71"/>
  <c r="CS28" i="71"/>
  <c r="DP28" i="71"/>
  <c r="DH28" i="71"/>
  <c r="CZ28" i="71"/>
  <c r="CR28" i="71"/>
  <c r="DN28" i="71"/>
  <c r="DF28" i="71"/>
  <c r="CX28" i="71"/>
  <c r="CP28" i="71"/>
  <c r="DM28" i="71"/>
  <c r="DE28" i="71"/>
  <c r="CW28" i="71"/>
  <c r="CO28" i="71"/>
  <c r="DC28" i="71"/>
  <c r="CY28" i="71"/>
  <c r="CV28" i="71"/>
  <c r="DO28" i="71"/>
  <c r="CU28" i="71"/>
  <c r="DL28" i="71"/>
  <c r="CQ28" i="71"/>
  <c r="DK28" i="71"/>
  <c r="CN28" i="71"/>
  <c r="DG28" i="71"/>
  <c r="DD28" i="71"/>
  <c r="DQ78" i="71"/>
  <c r="DI78" i="71"/>
  <c r="DA78" i="71"/>
  <c r="CS78" i="71"/>
  <c r="DO78" i="71"/>
  <c r="DG78" i="71"/>
  <c r="CY78" i="71"/>
  <c r="CQ78" i="71"/>
  <c r="DM78" i="71"/>
  <c r="DC78" i="71"/>
  <c r="CR78" i="71"/>
  <c r="DL78" i="71"/>
  <c r="DB78" i="71"/>
  <c r="CP78" i="71"/>
  <c r="DK78" i="71"/>
  <c r="CZ78" i="71"/>
  <c r="CO78" i="71"/>
  <c r="DF78" i="71"/>
  <c r="CN78" i="71"/>
  <c r="DD78" i="71"/>
  <c r="CX78" i="71"/>
  <c r="DP78" i="71"/>
  <c r="CW78" i="71"/>
  <c r="DN78" i="71"/>
  <c r="CV78" i="71"/>
  <c r="DE78" i="71"/>
  <c r="CU78" i="71"/>
  <c r="CT78" i="71"/>
  <c r="DJ78" i="71"/>
  <c r="DH78" i="71"/>
  <c r="DO81" i="71"/>
  <c r="DG81" i="71"/>
  <c r="CY81" i="71"/>
  <c r="CQ81" i="71"/>
  <c r="DN81" i="71"/>
  <c r="DM81" i="71"/>
  <c r="DE81" i="71"/>
  <c r="CW81" i="71"/>
  <c r="CO81" i="71"/>
  <c r="DQ81" i="71"/>
  <c r="DI81" i="71"/>
  <c r="CX81" i="71"/>
  <c r="DH81" i="71"/>
  <c r="CV81" i="71"/>
  <c r="DF81" i="71"/>
  <c r="CU81" i="71"/>
  <c r="DB81" i="71"/>
  <c r="DP81" i="71"/>
  <c r="CZ81" i="71"/>
  <c r="DL81" i="71"/>
  <c r="CT81" i="71"/>
  <c r="DK81" i="71"/>
  <c r="CS81" i="71"/>
  <c r="DJ81" i="71"/>
  <c r="CR81" i="71"/>
  <c r="DC81" i="71"/>
  <c r="DA81" i="71"/>
  <c r="CP81" i="71"/>
  <c r="CN81" i="71"/>
  <c r="DD81" i="71"/>
  <c r="DJ93" i="71"/>
  <c r="DB93" i="71"/>
  <c r="CT93" i="71"/>
  <c r="DQ93" i="71"/>
  <c r="DI93" i="71"/>
  <c r="DA93" i="71"/>
  <c r="CS93" i="71"/>
  <c r="DP93" i="71"/>
  <c r="DH93" i="71"/>
  <c r="CZ93" i="71"/>
  <c r="CR93" i="71"/>
  <c r="DO93" i="71"/>
  <c r="DG93" i="71"/>
  <c r="CY93" i="71"/>
  <c r="CQ93" i="71"/>
  <c r="DN93" i="71"/>
  <c r="CX93" i="71"/>
  <c r="DM93" i="71"/>
  <c r="CW93" i="71"/>
  <c r="DL93" i="71"/>
  <c r="CV93" i="71"/>
  <c r="DD93" i="71"/>
  <c r="CN93" i="71"/>
  <c r="DC93" i="71"/>
  <c r="CU93" i="71"/>
  <c r="CP93" i="71"/>
  <c r="CO93" i="71"/>
  <c r="DK93" i="71"/>
  <c r="DF93" i="71"/>
  <c r="DE93" i="71"/>
  <c r="DQ192" i="71"/>
  <c r="DI192" i="71"/>
  <c r="DA192" i="71"/>
  <c r="CS192" i="71"/>
  <c r="DP192" i="71"/>
  <c r="DH192" i="71"/>
  <c r="CZ192" i="71"/>
  <c r="DO192" i="71"/>
  <c r="DG192" i="71"/>
  <c r="CY192" i="71"/>
  <c r="CQ192" i="71"/>
  <c r="DN192" i="71"/>
  <c r="DF192" i="71"/>
  <c r="CX192" i="71"/>
  <c r="CP192" i="71"/>
  <c r="DM192" i="71"/>
  <c r="DE192" i="71"/>
  <c r="CW192" i="71"/>
  <c r="CO192" i="71"/>
  <c r="DL192" i="71"/>
  <c r="DD192" i="71"/>
  <c r="CV192" i="71"/>
  <c r="DK192" i="71"/>
  <c r="DC192" i="71"/>
  <c r="CU192" i="71"/>
  <c r="CN192" i="71"/>
  <c r="DJ192" i="71"/>
  <c r="DB192" i="71"/>
  <c r="CT192" i="71"/>
  <c r="CR192" i="71"/>
  <c r="DQ160" i="71"/>
  <c r="DI160" i="71"/>
  <c r="DA160" i="71"/>
  <c r="CS160" i="71"/>
  <c r="DO160" i="71"/>
  <c r="DG160" i="71"/>
  <c r="CY160" i="71"/>
  <c r="DN160" i="71"/>
  <c r="DD160" i="71"/>
  <c r="CT160" i="71"/>
  <c r="DM160" i="71"/>
  <c r="DC160" i="71"/>
  <c r="CR160" i="71"/>
  <c r="DL160" i="71"/>
  <c r="DB160" i="71"/>
  <c r="CQ160" i="71"/>
  <c r="DK160" i="71"/>
  <c r="CZ160" i="71"/>
  <c r="CP160" i="71"/>
  <c r="DJ160" i="71"/>
  <c r="CX160" i="71"/>
  <c r="CO160" i="71"/>
  <c r="DH160" i="71"/>
  <c r="CW160" i="71"/>
  <c r="CN160" i="71"/>
  <c r="DF160" i="71"/>
  <c r="DE160" i="71"/>
  <c r="CV160" i="71"/>
  <c r="CU160" i="71"/>
  <c r="DP160" i="71"/>
  <c r="DM128" i="71"/>
  <c r="DE128" i="71"/>
  <c r="CW128" i="71"/>
  <c r="CO128" i="71"/>
  <c r="DL128" i="71"/>
  <c r="DD128" i="71"/>
  <c r="CV128" i="71"/>
  <c r="CN128" i="71"/>
  <c r="DK128" i="71"/>
  <c r="DC128" i="71"/>
  <c r="CU128" i="71"/>
  <c r="DJ128" i="71"/>
  <c r="DB128" i="71"/>
  <c r="CT128" i="71"/>
  <c r="DF128" i="71"/>
  <c r="CP128" i="71"/>
  <c r="DQ128" i="71"/>
  <c r="DA128" i="71"/>
  <c r="DP128" i="71"/>
  <c r="CZ128" i="71"/>
  <c r="DO128" i="71"/>
  <c r="CY128" i="71"/>
  <c r="DI128" i="71"/>
  <c r="CS128" i="71"/>
  <c r="CX128" i="71"/>
  <c r="CR128" i="71"/>
  <c r="CQ128" i="71"/>
  <c r="DN128" i="71"/>
  <c r="DH128" i="71"/>
  <c r="DG128" i="71"/>
  <c r="DP92" i="71"/>
  <c r="DH92" i="71"/>
  <c r="CZ92" i="71"/>
  <c r="CR92" i="71"/>
  <c r="DO92" i="71"/>
  <c r="DG92" i="71"/>
  <c r="CY92" i="71"/>
  <c r="CQ92" i="71"/>
  <c r="DN92" i="71"/>
  <c r="DF92" i="71"/>
  <c r="CX92" i="71"/>
  <c r="CP92" i="71"/>
  <c r="DM92" i="71"/>
  <c r="DE92" i="71"/>
  <c r="CW92" i="71"/>
  <c r="CO92" i="71"/>
  <c r="DL92" i="71"/>
  <c r="CV92" i="71"/>
  <c r="DK92" i="71"/>
  <c r="CU92" i="71"/>
  <c r="DJ92" i="71"/>
  <c r="CT92" i="71"/>
  <c r="DB92" i="71"/>
  <c r="DA92" i="71"/>
  <c r="CS92" i="71"/>
  <c r="CN92" i="71"/>
  <c r="DI92" i="71"/>
  <c r="DD92" i="71"/>
  <c r="DC92" i="71"/>
  <c r="DQ92" i="71"/>
  <c r="DO177" i="71"/>
  <c r="DG177" i="71"/>
  <c r="CY177" i="71"/>
  <c r="CQ177" i="71"/>
  <c r="DN177" i="71"/>
  <c r="DF177" i="71"/>
  <c r="CX177" i="71"/>
  <c r="CP177" i="71"/>
  <c r="DM177" i="71"/>
  <c r="DE177" i="71"/>
  <c r="CW177" i="71"/>
  <c r="CO177" i="71"/>
  <c r="DL177" i="71"/>
  <c r="DD177" i="71"/>
  <c r="CV177" i="71"/>
  <c r="CN177" i="71"/>
  <c r="DI177" i="71"/>
  <c r="CS177" i="71"/>
  <c r="DH177" i="71"/>
  <c r="CR177" i="71"/>
  <c r="DC177" i="71"/>
  <c r="DB177" i="71"/>
  <c r="DQ177" i="71"/>
  <c r="DA177" i="71"/>
  <c r="DP177" i="71"/>
  <c r="CZ177" i="71"/>
  <c r="CU177" i="71"/>
  <c r="CT177" i="71"/>
  <c r="DJ177" i="71"/>
  <c r="DK177" i="71"/>
  <c r="DQ145" i="71"/>
  <c r="DI145" i="71"/>
  <c r="DA145" i="71"/>
  <c r="CS145" i="71"/>
  <c r="DO145" i="71"/>
  <c r="DG145" i="71"/>
  <c r="CY145" i="71"/>
  <c r="CQ145" i="71"/>
  <c r="DN145" i="71"/>
  <c r="DD145" i="71"/>
  <c r="CT145" i="71"/>
  <c r="DM145" i="71"/>
  <c r="DC145" i="71"/>
  <c r="CR145" i="71"/>
  <c r="DL145" i="71"/>
  <c r="DB145" i="71"/>
  <c r="CP145" i="71"/>
  <c r="DK145" i="71"/>
  <c r="CZ145" i="71"/>
  <c r="CO145" i="71"/>
  <c r="DH145" i="71"/>
  <c r="CW145" i="71"/>
  <c r="DJ145" i="71"/>
  <c r="DF145" i="71"/>
  <c r="DE145" i="71"/>
  <c r="CX145" i="71"/>
  <c r="CU145" i="71"/>
  <c r="CN145" i="71"/>
  <c r="DP145" i="71"/>
  <c r="CV145" i="71"/>
  <c r="DO113" i="71"/>
  <c r="DG113" i="71"/>
  <c r="CY113" i="71"/>
  <c r="CQ113" i="71"/>
  <c r="DN113" i="71"/>
  <c r="DF113" i="71"/>
  <c r="CX113" i="71"/>
  <c r="CP113" i="71"/>
  <c r="DM113" i="71"/>
  <c r="DE113" i="71"/>
  <c r="CW113" i="71"/>
  <c r="CO113" i="71"/>
  <c r="DL113" i="71"/>
  <c r="DD113" i="71"/>
  <c r="CV113" i="71"/>
  <c r="CN113" i="71"/>
  <c r="DH113" i="71"/>
  <c r="CR113" i="71"/>
  <c r="DC113" i="71"/>
  <c r="DB113" i="71"/>
  <c r="DQ113" i="71"/>
  <c r="DA113" i="71"/>
  <c r="DK113" i="71"/>
  <c r="CU113" i="71"/>
  <c r="DP113" i="71"/>
  <c r="DJ113" i="71"/>
  <c r="CT113" i="71"/>
  <c r="CS113" i="71"/>
  <c r="DI113" i="71"/>
  <c r="CZ113" i="71"/>
  <c r="DM190" i="71"/>
  <c r="DE190" i="71"/>
  <c r="CW190" i="71"/>
  <c r="CO190" i="71"/>
  <c r="DK190" i="71"/>
  <c r="DC190" i="71"/>
  <c r="CU190" i="71"/>
  <c r="DJ190" i="71"/>
  <c r="DB190" i="71"/>
  <c r="CT190" i="71"/>
  <c r="DQ190" i="71"/>
  <c r="DI190" i="71"/>
  <c r="DA190" i="71"/>
  <c r="CS190" i="71"/>
  <c r="DO190" i="71"/>
  <c r="DG190" i="71"/>
  <c r="CY190" i="71"/>
  <c r="CQ190" i="71"/>
  <c r="DF190" i="71"/>
  <c r="DD190" i="71"/>
  <c r="CZ190" i="71"/>
  <c r="CX190" i="71"/>
  <c r="CP190" i="71"/>
  <c r="CN190" i="71"/>
  <c r="DP190" i="71"/>
  <c r="DN190" i="71"/>
  <c r="DL190" i="71"/>
  <c r="DH190" i="71"/>
  <c r="CV190" i="71"/>
  <c r="CR190" i="71"/>
  <c r="DK158" i="71"/>
  <c r="DC158" i="71"/>
  <c r="CU158" i="71"/>
  <c r="DJ158" i="71"/>
  <c r="DB158" i="71"/>
  <c r="CT158" i="71"/>
  <c r="DQ158" i="71"/>
  <c r="DI158" i="71"/>
  <c r="DA158" i="71"/>
  <c r="CS158" i="71"/>
  <c r="DP158" i="71"/>
  <c r="DH158" i="71"/>
  <c r="CZ158" i="71"/>
  <c r="CR158" i="71"/>
  <c r="DO158" i="71"/>
  <c r="DG158" i="71"/>
  <c r="CY158" i="71"/>
  <c r="CQ158" i="71"/>
  <c r="DN158" i="71"/>
  <c r="DF158" i="71"/>
  <c r="CX158" i="71"/>
  <c r="CP158" i="71"/>
  <c r="CW158" i="71"/>
  <c r="CV158" i="71"/>
  <c r="CO158" i="71"/>
  <c r="CN158" i="71"/>
  <c r="DL158" i="71"/>
  <c r="DM158" i="71"/>
  <c r="DD158" i="71"/>
  <c r="DE158" i="71"/>
  <c r="DQ126" i="71"/>
  <c r="DI126" i="71"/>
  <c r="DA126" i="71"/>
  <c r="CS126" i="71"/>
  <c r="DP126" i="71"/>
  <c r="DH126" i="71"/>
  <c r="CZ126" i="71"/>
  <c r="CR126" i="71"/>
  <c r="DO126" i="71"/>
  <c r="DG126" i="71"/>
  <c r="CY126" i="71"/>
  <c r="CQ126" i="71"/>
  <c r="DN126" i="71"/>
  <c r="DF126" i="71"/>
  <c r="CX126" i="71"/>
  <c r="CP126" i="71"/>
  <c r="DB126" i="71"/>
  <c r="DM126" i="71"/>
  <c r="CW126" i="71"/>
  <c r="DL126" i="71"/>
  <c r="CV126" i="71"/>
  <c r="DK126" i="71"/>
  <c r="CU126" i="71"/>
  <c r="DE126" i="71"/>
  <c r="CO126" i="71"/>
  <c r="DJ126" i="71"/>
  <c r="DD126" i="71"/>
  <c r="CN126" i="71"/>
  <c r="DC126" i="71"/>
  <c r="CT126" i="71"/>
  <c r="DJ48" i="71"/>
  <c r="DB48" i="71"/>
  <c r="CT48" i="71"/>
  <c r="DQ48" i="71"/>
  <c r="DI48" i="71"/>
  <c r="DA48" i="71"/>
  <c r="CS48" i="71"/>
  <c r="DP48" i="71"/>
  <c r="DH48" i="71"/>
  <c r="CZ48" i="71"/>
  <c r="CR48" i="71"/>
  <c r="DN48" i="71"/>
  <c r="DF48" i="71"/>
  <c r="CX48" i="71"/>
  <c r="CP48" i="71"/>
  <c r="DM48" i="71"/>
  <c r="DE48" i="71"/>
  <c r="CW48" i="71"/>
  <c r="CO48" i="71"/>
  <c r="CY48" i="71"/>
  <c r="CV48" i="71"/>
  <c r="DO48" i="71"/>
  <c r="CU48" i="71"/>
  <c r="DL48" i="71"/>
  <c r="CQ48" i="71"/>
  <c r="DK48" i="71"/>
  <c r="CN48" i="71"/>
  <c r="DG48" i="71"/>
  <c r="DD48" i="71"/>
  <c r="DC48" i="71"/>
  <c r="DJ17" i="71"/>
  <c r="DB17" i="71"/>
  <c r="CT17" i="71"/>
  <c r="DQ17" i="71"/>
  <c r="DI17" i="71"/>
  <c r="DA17" i="71"/>
  <c r="CS17" i="71"/>
  <c r="DP17" i="71"/>
  <c r="DH17" i="71"/>
  <c r="CZ17" i="71"/>
  <c r="CR17" i="71"/>
  <c r="DO17" i="71"/>
  <c r="DG17" i="71"/>
  <c r="CY17" i="71"/>
  <c r="CQ17" i="71"/>
  <c r="DN17" i="71"/>
  <c r="DF17" i="71"/>
  <c r="CX17" i="71"/>
  <c r="CP17" i="71"/>
  <c r="DM17" i="71"/>
  <c r="DE17" i="71"/>
  <c r="CW17" i="71"/>
  <c r="CO17" i="71"/>
  <c r="DL17" i="71"/>
  <c r="DC17" i="71"/>
  <c r="DK17" i="71"/>
  <c r="CV17" i="71"/>
  <c r="DD17" i="71"/>
  <c r="CU17" i="71"/>
  <c r="CN17" i="71"/>
  <c r="DP43" i="71"/>
  <c r="DH43" i="71"/>
  <c r="CZ43" i="71"/>
  <c r="CR43" i="71"/>
  <c r="DO43" i="71"/>
  <c r="DG43" i="71"/>
  <c r="CY43" i="71"/>
  <c r="CQ43" i="71"/>
  <c r="DN43" i="71"/>
  <c r="DF43" i="71"/>
  <c r="CX43" i="71"/>
  <c r="CP43" i="71"/>
  <c r="DL43" i="71"/>
  <c r="DD43" i="71"/>
  <c r="CV43" i="71"/>
  <c r="CN43" i="71"/>
  <c r="DK43" i="71"/>
  <c r="DC43" i="71"/>
  <c r="CU43" i="71"/>
  <c r="DA43" i="71"/>
  <c r="CW43" i="71"/>
  <c r="DQ43" i="71"/>
  <c r="CT43" i="71"/>
  <c r="DM43" i="71"/>
  <c r="CS43" i="71"/>
  <c r="DJ43" i="71"/>
  <c r="CO43" i="71"/>
  <c r="DI43" i="71"/>
  <c r="DE43" i="71"/>
  <c r="DB43" i="71"/>
  <c r="DJ20" i="71"/>
  <c r="DQ20" i="71"/>
  <c r="DI20" i="71"/>
  <c r="DN20" i="71"/>
  <c r="DF20" i="71"/>
  <c r="DM20" i="71"/>
  <c r="DE20" i="71"/>
  <c r="DL20" i="71"/>
  <c r="CZ20" i="71"/>
  <c r="CR20" i="71"/>
  <c r="DK20" i="71"/>
  <c r="CY20" i="71"/>
  <c r="CQ20" i="71"/>
  <c r="DH20" i="71"/>
  <c r="CX20" i="71"/>
  <c r="CP20" i="71"/>
  <c r="DG20" i="71"/>
  <c r="CW20" i="71"/>
  <c r="CO20" i="71"/>
  <c r="DD20" i="71"/>
  <c r="CV20" i="71"/>
  <c r="CN20" i="71"/>
  <c r="DC20" i="71"/>
  <c r="CU20" i="71"/>
  <c r="DB20" i="71"/>
  <c r="DO20" i="71"/>
  <c r="DP20" i="71"/>
  <c r="DA20" i="71"/>
  <c r="CT20" i="71"/>
  <c r="CS20" i="71"/>
  <c r="DQ70" i="71"/>
  <c r="DI70" i="71"/>
  <c r="DA70" i="71"/>
  <c r="CS70" i="71"/>
  <c r="DM70" i="71"/>
  <c r="DD70" i="71"/>
  <c r="CU70" i="71"/>
  <c r="DL70" i="71"/>
  <c r="DC70" i="71"/>
  <c r="CT70" i="71"/>
  <c r="DK70" i="71"/>
  <c r="DB70" i="71"/>
  <c r="CR70" i="71"/>
  <c r="DG70" i="71"/>
  <c r="CQ70" i="71"/>
  <c r="DE70" i="71"/>
  <c r="CO70" i="71"/>
  <c r="DP70" i="71"/>
  <c r="CZ70" i="71"/>
  <c r="CN70" i="71"/>
  <c r="DO70" i="71"/>
  <c r="CY70" i="71"/>
  <c r="DN70" i="71"/>
  <c r="CX70" i="71"/>
  <c r="CP70" i="71"/>
  <c r="DH70" i="71"/>
  <c r="DF70" i="71"/>
  <c r="CW70" i="71"/>
  <c r="CV70" i="71"/>
  <c r="DJ70" i="71"/>
  <c r="DP88" i="71"/>
  <c r="DH88" i="71"/>
  <c r="CZ88" i="71"/>
  <c r="CR88" i="71"/>
  <c r="DO88" i="71"/>
  <c r="DG88" i="71"/>
  <c r="CY88" i="71"/>
  <c r="CQ88" i="71"/>
  <c r="DN88" i="71"/>
  <c r="DF88" i="71"/>
  <c r="CX88" i="71"/>
  <c r="CP88" i="71"/>
  <c r="DM88" i="71"/>
  <c r="DE88" i="71"/>
  <c r="CW88" i="71"/>
  <c r="CO88" i="71"/>
  <c r="DD88" i="71"/>
  <c r="CN88" i="71"/>
  <c r="DC88" i="71"/>
  <c r="DB88" i="71"/>
  <c r="DJ88" i="71"/>
  <c r="CT88" i="71"/>
  <c r="CS88" i="71"/>
  <c r="DQ88" i="71"/>
  <c r="DL88" i="71"/>
  <c r="CU88" i="71"/>
  <c r="DK88" i="71"/>
  <c r="DI88" i="71"/>
  <c r="DA88" i="71"/>
  <c r="CV88" i="71"/>
  <c r="DP96" i="71"/>
  <c r="DH96" i="71"/>
  <c r="CZ96" i="71"/>
  <c r="CR96" i="71"/>
  <c r="DO96" i="71"/>
  <c r="DG96" i="71"/>
  <c r="CY96" i="71"/>
  <c r="CQ96" i="71"/>
  <c r="DN96" i="71"/>
  <c r="DF96" i="71"/>
  <c r="CX96" i="71"/>
  <c r="CP96" i="71"/>
  <c r="DM96" i="71"/>
  <c r="DE96" i="71"/>
  <c r="CW96" i="71"/>
  <c r="CO96" i="71"/>
  <c r="DD96" i="71"/>
  <c r="CN96" i="71"/>
  <c r="DC96" i="71"/>
  <c r="DB96" i="71"/>
  <c r="DK96" i="71"/>
  <c r="CU96" i="71"/>
  <c r="DJ96" i="71"/>
  <c r="CT96" i="71"/>
  <c r="DL96" i="71"/>
  <c r="DI96" i="71"/>
  <c r="DA96" i="71"/>
  <c r="DQ96" i="71"/>
  <c r="CS96" i="71"/>
  <c r="CV96" i="71"/>
  <c r="DM188" i="71"/>
  <c r="DE188" i="71"/>
  <c r="CW188" i="71"/>
  <c r="CO188" i="71"/>
  <c r="DL188" i="71"/>
  <c r="DD188" i="71"/>
  <c r="CV188" i="71"/>
  <c r="CN188" i="71"/>
  <c r="DK188" i="71"/>
  <c r="DC188" i="71"/>
  <c r="CU188" i="71"/>
  <c r="DJ188" i="71"/>
  <c r="DB188" i="71"/>
  <c r="CT188" i="71"/>
  <c r="DO188" i="71"/>
  <c r="CY188" i="71"/>
  <c r="DN188" i="71"/>
  <c r="CX188" i="71"/>
  <c r="DI188" i="71"/>
  <c r="CS188" i="71"/>
  <c r="DH188" i="71"/>
  <c r="CR188" i="71"/>
  <c r="DG188" i="71"/>
  <c r="CQ188" i="71"/>
  <c r="DF188" i="71"/>
  <c r="CP188" i="71"/>
  <c r="DQ188" i="71"/>
  <c r="DP188" i="71"/>
  <c r="DA188" i="71"/>
  <c r="CZ188" i="71"/>
  <c r="DO156" i="71"/>
  <c r="DG156" i="71"/>
  <c r="CY156" i="71"/>
  <c r="CQ156" i="71"/>
  <c r="DN156" i="71"/>
  <c r="DF156" i="71"/>
  <c r="CX156" i="71"/>
  <c r="CP156" i="71"/>
  <c r="DM156" i="71"/>
  <c r="DE156" i="71"/>
  <c r="CW156" i="71"/>
  <c r="CO156" i="71"/>
  <c r="DL156" i="71"/>
  <c r="DD156" i="71"/>
  <c r="CV156" i="71"/>
  <c r="CN156" i="71"/>
  <c r="DK156" i="71"/>
  <c r="DJ156" i="71"/>
  <c r="DB156" i="71"/>
  <c r="CT156" i="71"/>
  <c r="CZ156" i="71"/>
  <c r="CU156" i="71"/>
  <c r="DQ156" i="71"/>
  <c r="CS156" i="71"/>
  <c r="DP156" i="71"/>
  <c r="CR156" i="71"/>
  <c r="DH156" i="71"/>
  <c r="DI156" i="71"/>
  <c r="DC156" i="71"/>
  <c r="DA156" i="71"/>
  <c r="DM124" i="71"/>
  <c r="DE124" i="71"/>
  <c r="CW124" i="71"/>
  <c r="CO124" i="71"/>
  <c r="DL124" i="71"/>
  <c r="DD124" i="71"/>
  <c r="CV124" i="71"/>
  <c r="CN124" i="71"/>
  <c r="DK124" i="71"/>
  <c r="DC124" i="71"/>
  <c r="CU124" i="71"/>
  <c r="DJ124" i="71"/>
  <c r="DB124" i="71"/>
  <c r="CT124" i="71"/>
  <c r="DN124" i="71"/>
  <c r="CX124" i="71"/>
  <c r="DI124" i="71"/>
  <c r="CS124" i="71"/>
  <c r="DH124" i="71"/>
  <c r="CR124" i="71"/>
  <c r="DG124" i="71"/>
  <c r="CQ124" i="71"/>
  <c r="DQ124" i="71"/>
  <c r="DA124" i="71"/>
  <c r="CP124" i="71"/>
  <c r="DF124" i="71"/>
  <c r="CZ124" i="71"/>
  <c r="DP124" i="71"/>
  <c r="DO124" i="71"/>
  <c r="CY124" i="71"/>
  <c r="DM80" i="71"/>
  <c r="DE80" i="71"/>
  <c r="CW80" i="71"/>
  <c r="CO80" i="71"/>
  <c r="DK80" i="71"/>
  <c r="DC80" i="71"/>
  <c r="CU80" i="71"/>
  <c r="DQ80" i="71"/>
  <c r="DG80" i="71"/>
  <c r="CV80" i="71"/>
  <c r="DP80" i="71"/>
  <c r="DF80" i="71"/>
  <c r="CT80" i="71"/>
  <c r="DO80" i="71"/>
  <c r="DD80" i="71"/>
  <c r="CS80" i="71"/>
  <c r="DN80" i="71"/>
  <c r="CY80" i="71"/>
  <c r="DJ80" i="71"/>
  <c r="CR80" i="71"/>
  <c r="DI80" i="71"/>
  <c r="CQ80" i="71"/>
  <c r="DH80" i="71"/>
  <c r="CP80" i="71"/>
  <c r="DB80" i="71"/>
  <c r="CN80" i="71"/>
  <c r="DL80" i="71"/>
  <c r="DA80" i="71"/>
  <c r="CZ80" i="71"/>
  <c r="CX80" i="71"/>
  <c r="DO173" i="71"/>
  <c r="DG173" i="71"/>
  <c r="CY173" i="71"/>
  <c r="CQ173" i="71"/>
  <c r="DN173" i="71"/>
  <c r="DF173" i="71"/>
  <c r="CX173" i="71"/>
  <c r="CP173" i="71"/>
  <c r="DL173" i="71"/>
  <c r="DD173" i="71"/>
  <c r="CV173" i="71"/>
  <c r="CN173" i="71"/>
  <c r="DP173" i="71"/>
  <c r="DB173" i="71"/>
  <c r="CO173" i="71"/>
  <c r="DM173" i="71"/>
  <c r="DA173" i="71"/>
  <c r="DK173" i="71"/>
  <c r="CZ173" i="71"/>
  <c r="DJ173" i="71"/>
  <c r="CW173" i="71"/>
  <c r="DH173" i="71"/>
  <c r="CT173" i="71"/>
  <c r="DI173" i="71"/>
  <c r="DE173" i="71"/>
  <c r="DC173" i="71"/>
  <c r="CU173" i="71"/>
  <c r="CS173" i="71"/>
  <c r="CR173" i="71"/>
  <c r="DQ173" i="71"/>
  <c r="DO141" i="71"/>
  <c r="DG141" i="71"/>
  <c r="CY141" i="71"/>
  <c r="CQ141" i="71"/>
  <c r="DN141" i="71"/>
  <c r="DF141" i="71"/>
  <c r="CX141" i="71"/>
  <c r="CP141" i="71"/>
  <c r="DM141" i="71"/>
  <c r="DE141" i="71"/>
  <c r="CW141" i="71"/>
  <c r="CO141" i="71"/>
  <c r="DL141" i="71"/>
  <c r="DD141" i="71"/>
  <c r="CV141" i="71"/>
  <c r="CN141" i="71"/>
  <c r="DJ141" i="71"/>
  <c r="DB141" i="71"/>
  <c r="CT141" i="71"/>
  <c r="DQ141" i="71"/>
  <c r="CU141" i="71"/>
  <c r="DP141" i="71"/>
  <c r="CS141" i="71"/>
  <c r="DK141" i="71"/>
  <c r="CR141" i="71"/>
  <c r="DI141" i="71"/>
  <c r="DC141" i="71"/>
  <c r="CZ141" i="71"/>
  <c r="DH141" i="71"/>
  <c r="DA141" i="71"/>
  <c r="DO109" i="71"/>
  <c r="DG109" i="71"/>
  <c r="CY109" i="71"/>
  <c r="CQ109" i="71"/>
  <c r="DN109" i="71"/>
  <c r="DF109" i="71"/>
  <c r="CX109" i="71"/>
  <c r="CP109" i="71"/>
  <c r="DM109" i="71"/>
  <c r="DE109" i="71"/>
  <c r="CW109" i="71"/>
  <c r="CO109" i="71"/>
  <c r="DK109" i="71"/>
  <c r="CZ109" i="71"/>
  <c r="DJ109" i="71"/>
  <c r="CV109" i="71"/>
  <c r="DI109" i="71"/>
  <c r="CU109" i="71"/>
  <c r="DH109" i="71"/>
  <c r="CT109" i="71"/>
  <c r="DQ109" i="71"/>
  <c r="DC109" i="71"/>
  <c r="CR109" i="71"/>
  <c r="CN109" i="71"/>
  <c r="DP109" i="71"/>
  <c r="DB109" i="71"/>
  <c r="DA109" i="71"/>
  <c r="DL109" i="71"/>
  <c r="DD109" i="71"/>
  <c r="CS109" i="71"/>
  <c r="DQ186" i="71"/>
  <c r="DI186" i="71"/>
  <c r="DA186" i="71"/>
  <c r="CS186" i="71"/>
  <c r="DP186" i="71"/>
  <c r="DH186" i="71"/>
  <c r="CZ186" i="71"/>
  <c r="CR186" i="71"/>
  <c r="DO186" i="71"/>
  <c r="DG186" i="71"/>
  <c r="CY186" i="71"/>
  <c r="CQ186" i="71"/>
  <c r="DN186" i="71"/>
  <c r="DF186" i="71"/>
  <c r="CX186" i="71"/>
  <c r="CP186" i="71"/>
  <c r="DK186" i="71"/>
  <c r="CU186" i="71"/>
  <c r="DJ186" i="71"/>
  <c r="CT186" i="71"/>
  <c r="DE186" i="71"/>
  <c r="CO186" i="71"/>
  <c r="DD186" i="71"/>
  <c r="CN186" i="71"/>
  <c r="DC186" i="71"/>
  <c r="DB186" i="71"/>
  <c r="DM186" i="71"/>
  <c r="DL186" i="71"/>
  <c r="CV186" i="71"/>
  <c r="CW186" i="71"/>
  <c r="DK154" i="71"/>
  <c r="DC154" i="71"/>
  <c r="CU154" i="71"/>
  <c r="DJ154" i="71"/>
  <c r="DB154" i="71"/>
  <c r="CT154" i="71"/>
  <c r="DQ154" i="71"/>
  <c r="DI154" i="71"/>
  <c r="DA154" i="71"/>
  <c r="CS154" i="71"/>
  <c r="DP154" i="71"/>
  <c r="DH154" i="71"/>
  <c r="CZ154" i="71"/>
  <c r="CR154" i="71"/>
  <c r="DN154" i="71"/>
  <c r="DF154" i="71"/>
  <c r="CX154" i="71"/>
  <c r="CP154" i="71"/>
  <c r="DO154" i="71"/>
  <c r="CV154" i="71"/>
  <c r="DM154" i="71"/>
  <c r="CQ154" i="71"/>
  <c r="DL154" i="71"/>
  <c r="CO154" i="71"/>
  <c r="DG154" i="71"/>
  <c r="CN154" i="71"/>
  <c r="DD154" i="71"/>
  <c r="DE154" i="71"/>
  <c r="CY154" i="71"/>
  <c r="CW154" i="71"/>
  <c r="DQ122" i="71"/>
  <c r="DI122" i="71"/>
  <c r="DA122" i="71"/>
  <c r="CS122" i="71"/>
  <c r="DP122" i="71"/>
  <c r="DH122" i="71"/>
  <c r="CZ122" i="71"/>
  <c r="CR122" i="71"/>
  <c r="DO122" i="71"/>
  <c r="DG122" i="71"/>
  <c r="CY122" i="71"/>
  <c r="CQ122" i="71"/>
  <c r="DN122" i="71"/>
  <c r="DF122" i="71"/>
  <c r="CX122" i="71"/>
  <c r="CP122" i="71"/>
  <c r="DJ122" i="71"/>
  <c r="CT122" i="71"/>
  <c r="DE122" i="71"/>
  <c r="CO122" i="71"/>
  <c r="DD122" i="71"/>
  <c r="CN122" i="71"/>
  <c r="DC122" i="71"/>
  <c r="DM122" i="71"/>
  <c r="CW122" i="71"/>
  <c r="DK122" i="71"/>
  <c r="DB122" i="71"/>
  <c r="CV122" i="71"/>
  <c r="DL122" i="71"/>
  <c r="CU122" i="71"/>
  <c r="DN11" i="71"/>
  <c r="DF11" i="71"/>
  <c r="CX11" i="71"/>
  <c r="CP11" i="71"/>
  <c r="DM11" i="71"/>
  <c r="DE11" i="71"/>
  <c r="CW11" i="71"/>
  <c r="CO11" i="71"/>
  <c r="DL11" i="71"/>
  <c r="DD11" i="71"/>
  <c r="CV11" i="71"/>
  <c r="CN11" i="71"/>
  <c r="DK11" i="71"/>
  <c r="DC11" i="71"/>
  <c r="CU11" i="71"/>
  <c r="DJ11" i="71"/>
  <c r="DB11" i="71"/>
  <c r="CT11" i="71"/>
  <c r="DQ11" i="71"/>
  <c r="DI11" i="71"/>
  <c r="DA11" i="71"/>
  <c r="CS11" i="71"/>
  <c r="CZ11" i="71"/>
  <c r="DP11" i="71"/>
  <c r="CY11" i="71"/>
  <c r="CQ11" i="71"/>
  <c r="DG11" i="71"/>
  <c r="CR11" i="71"/>
  <c r="DO11" i="71"/>
  <c r="DH11" i="71"/>
  <c r="DO195" i="71"/>
  <c r="DG195" i="71"/>
  <c r="CY195" i="71"/>
  <c r="CQ195" i="71"/>
  <c r="DN195" i="71"/>
  <c r="DF195" i="71"/>
  <c r="CX195" i="71"/>
  <c r="CP195" i="71"/>
  <c r="DM195" i="71"/>
  <c r="DE195" i="71"/>
  <c r="CW195" i="71"/>
  <c r="CO195" i="71"/>
  <c r="DL195" i="71"/>
  <c r="DD195" i="71"/>
  <c r="CV195" i="71"/>
  <c r="CN195" i="71"/>
  <c r="DK195" i="71"/>
  <c r="DC195" i="71"/>
  <c r="CU195" i="71"/>
  <c r="DJ195" i="71"/>
  <c r="DB195" i="71"/>
  <c r="CT195" i="71"/>
  <c r="DQ195" i="71"/>
  <c r="DI195" i="71"/>
  <c r="DA195" i="71"/>
  <c r="CS195" i="71"/>
  <c r="DP195" i="71"/>
  <c r="DH195" i="71"/>
  <c r="CZ195" i="71"/>
  <c r="CR195" i="71"/>
  <c r="DO163" i="71"/>
  <c r="DG163" i="71"/>
  <c r="CY163" i="71"/>
  <c r="CQ163" i="71"/>
  <c r="DN163" i="71"/>
  <c r="DF163" i="71"/>
  <c r="CX163" i="71"/>
  <c r="CP163" i="71"/>
  <c r="DM163" i="71"/>
  <c r="DE163" i="71"/>
  <c r="CW163" i="71"/>
  <c r="CO163" i="71"/>
  <c r="DP163" i="71"/>
  <c r="DB163" i="71"/>
  <c r="CN163" i="71"/>
  <c r="DL163" i="71"/>
  <c r="DA163" i="71"/>
  <c r="DK163" i="71"/>
  <c r="CZ163" i="71"/>
  <c r="DJ163" i="71"/>
  <c r="CV163" i="71"/>
  <c r="DI163" i="71"/>
  <c r="CU163" i="71"/>
  <c r="DH163" i="71"/>
  <c r="CT163" i="71"/>
  <c r="DD163" i="71"/>
  <c r="DC163" i="71"/>
  <c r="CS163" i="71"/>
  <c r="CR163" i="71"/>
  <c r="DQ163" i="71"/>
  <c r="DK131" i="71"/>
  <c r="DC131" i="71"/>
  <c r="CU131" i="71"/>
  <c r="DJ131" i="71"/>
  <c r="DB131" i="71"/>
  <c r="CT131" i="71"/>
  <c r="DQ131" i="71"/>
  <c r="DI131" i="71"/>
  <c r="DA131" i="71"/>
  <c r="CS131" i="71"/>
  <c r="DP131" i="71"/>
  <c r="DH131" i="71"/>
  <c r="CZ131" i="71"/>
  <c r="CR131" i="71"/>
  <c r="DL131" i="71"/>
  <c r="CV131" i="71"/>
  <c r="DG131" i="71"/>
  <c r="CQ131" i="71"/>
  <c r="DF131" i="71"/>
  <c r="CP131" i="71"/>
  <c r="DE131" i="71"/>
  <c r="CO131" i="71"/>
  <c r="DO131" i="71"/>
  <c r="CY131" i="71"/>
  <c r="CW131" i="71"/>
  <c r="CN131" i="71"/>
  <c r="DM131" i="71"/>
  <c r="DD131" i="71"/>
  <c r="DN131" i="71"/>
  <c r="CX131" i="71"/>
  <c r="DN99" i="71"/>
  <c r="DF99" i="71"/>
  <c r="CX99" i="71"/>
  <c r="CP99" i="71"/>
  <c r="DM99" i="71"/>
  <c r="DE99" i="71"/>
  <c r="CW99" i="71"/>
  <c r="CO99" i="71"/>
  <c r="DL99" i="71"/>
  <c r="DD99" i="71"/>
  <c r="CV99" i="71"/>
  <c r="CN99" i="71"/>
  <c r="DK99" i="71"/>
  <c r="DC99" i="71"/>
  <c r="CU99" i="71"/>
  <c r="DJ99" i="71"/>
  <c r="CT99" i="71"/>
  <c r="DI99" i="71"/>
  <c r="CS99" i="71"/>
  <c r="DH99" i="71"/>
  <c r="CR99" i="71"/>
  <c r="DQ99" i="71"/>
  <c r="DA99" i="71"/>
  <c r="DP99" i="71"/>
  <c r="CZ99" i="71"/>
  <c r="DG99" i="71"/>
  <c r="DB99" i="71"/>
  <c r="CY99" i="71"/>
  <c r="DO99" i="71"/>
  <c r="CQ99" i="71"/>
  <c r="DL67" i="71"/>
  <c r="DD67" i="71"/>
  <c r="CV67" i="71"/>
  <c r="CN67" i="71"/>
  <c r="DK67" i="71"/>
  <c r="DC67" i="71"/>
  <c r="CU67" i="71"/>
  <c r="DJ67" i="71"/>
  <c r="DB67" i="71"/>
  <c r="CT67" i="71"/>
  <c r="DI67" i="71"/>
  <c r="CX67" i="71"/>
  <c r="DG67" i="71"/>
  <c r="CS67" i="71"/>
  <c r="DQ67" i="71"/>
  <c r="DF67" i="71"/>
  <c r="CR67" i="71"/>
  <c r="DP67" i="71"/>
  <c r="DE67" i="71"/>
  <c r="CQ67" i="71"/>
  <c r="DO67" i="71"/>
  <c r="DA67" i="71"/>
  <c r="CP67" i="71"/>
  <c r="CZ67" i="71"/>
  <c r="CY67" i="71"/>
  <c r="CW67" i="71"/>
  <c r="DN67" i="71"/>
  <c r="CO67" i="71"/>
  <c r="DM67" i="71"/>
  <c r="DH67" i="71"/>
  <c r="DN7" i="71"/>
  <c r="DF7" i="71"/>
  <c r="CX7" i="71"/>
  <c r="CP7" i="71"/>
  <c r="DM7" i="71"/>
  <c r="DE7" i="71"/>
  <c r="CW7" i="71"/>
  <c r="CO7" i="71"/>
  <c r="DL7" i="71"/>
  <c r="DD7" i="71"/>
  <c r="CV7" i="71"/>
  <c r="CN7" i="71"/>
  <c r="DK7" i="71"/>
  <c r="DC7" i="71"/>
  <c r="CU7" i="71"/>
  <c r="DJ7" i="71"/>
  <c r="DB7" i="71"/>
  <c r="CT7" i="71"/>
  <c r="DQ7" i="71"/>
  <c r="DI7" i="71"/>
  <c r="DA7" i="71"/>
  <c r="CS7" i="71"/>
  <c r="CR7" i="71"/>
  <c r="DO7" i="71"/>
  <c r="DH7" i="71"/>
  <c r="CQ7" i="71"/>
  <c r="CY7" i="71"/>
  <c r="DP7" i="71"/>
  <c r="DG7" i="71"/>
  <c r="CZ7" i="71"/>
  <c r="DN22" i="71"/>
  <c r="DF22" i="71"/>
  <c r="CX22" i="71"/>
  <c r="CP22" i="71"/>
  <c r="DM22" i="71"/>
  <c r="DE22" i="71"/>
  <c r="CW22" i="71"/>
  <c r="CO22" i="71"/>
  <c r="DL22" i="71"/>
  <c r="DD22" i="71"/>
  <c r="CV22" i="71"/>
  <c r="CN22" i="71"/>
  <c r="DJ22" i="71"/>
  <c r="DB22" i="71"/>
  <c r="CT22" i="71"/>
  <c r="DQ22" i="71"/>
  <c r="DI22" i="71"/>
  <c r="DA22" i="71"/>
  <c r="CS22" i="71"/>
  <c r="DK22" i="71"/>
  <c r="CQ22" i="71"/>
  <c r="DH22" i="71"/>
  <c r="DG22" i="71"/>
  <c r="DC22" i="71"/>
  <c r="CZ22" i="71"/>
  <c r="CY22" i="71"/>
  <c r="CR22" i="71"/>
  <c r="DP22" i="71"/>
  <c r="DO22" i="71"/>
  <c r="CU22" i="71"/>
  <c r="DK75" i="71"/>
  <c r="DC75" i="71"/>
  <c r="CU75" i="71"/>
  <c r="DQ75" i="71"/>
  <c r="DI75" i="71"/>
  <c r="DA75" i="71"/>
  <c r="CS75" i="71"/>
  <c r="DG75" i="71"/>
  <c r="CW75" i="71"/>
  <c r="DP75" i="71"/>
  <c r="DF75" i="71"/>
  <c r="CV75" i="71"/>
  <c r="DO75" i="71"/>
  <c r="DE75" i="71"/>
  <c r="CT75" i="71"/>
  <c r="DL75" i="71"/>
  <c r="CR75" i="71"/>
  <c r="DH75" i="71"/>
  <c r="CP75" i="71"/>
  <c r="DD75" i="71"/>
  <c r="CO75" i="71"/>
  <c r="DB75" i="71"/>
  <c r="CN75" i="71"/>
  <c r="CZ75" i="71"/>
  <c r="CY75" i="71"/>
  <c r="CX75" i="71"/>
  <c r="CQ75" i="71"/>
  <c r="DN75" i="71"/>
  <c r="DM75" i="71"/>
  <c r="DJ75" i="71"/>
  <c r="DJ40" i="71"/>
  <c r="DB40" i="71"/>
  <c r="CT40" i="71"/>
  <c r="DQ40" i="71"/>
  <c r="DI40" i="71"/>
  <c r="DA40" i="71"/>
  <c r="CS40" i="71"/>
  <c r="DP40" i="71"/>
  <c r="DH40" i="71"/>
  <c r="CZ40" i="71"/>
  <c r="CR40" i="71"/>
  <c r="DN40" i="71"/>
  <c r="DF40" i="71"/>
  <c r="CX40" i="71"/>
  <c r="CP40" i="71"/>
  <c r="DM40" i="71"/>
  <c r="DE40" i="71"/>
  <c r="CW40" i="71"/>
  <c r="CO40" i="71"/>
  <c r="DD40" i="71"/>
  <c r="DC40" i="71"/>
  <c r="CY40" i="71"/>
  <c r="CV40" i="71"/>
  <c r="DO40" i="71"/>
  <c r="CU40" i="71"/>
  <c r="DL40" i="71"/>
  <c r="CQ40" i="71"/>
  <c r="DK40" i="71"/>
  <c r="CN40" i="71"/>
  <c r="DG40" i="71"/>
  <c r="DJ9" i="71"/>
  <c r="DB9" i="71"/>
  <c r="CT9" i="71"/>
  <c r="DQ9" i="71"/>
  <c r="DI9" i="71"/>
  <c r="DA9" i="71"/>
  <c r="CS9" i="71"/>
  <c r="DP9" i="71"/>
  <c r="DH9" i="71"/>
  <c r="CZ9" i="71"/>
  <c r="CR9" i="71"/>
  <c r="DO9" i="71"/>
  <c r="DG9" i="71"/>
  <c r="CY9" i="71"/>
  <c r="CQ9" i="71"/>
  <c r="DN9" i="71"/>
  <c r="DF9" i="71"/>
  <c r="CX9" i="71"/>
  <c r="CP9" i="71"/>
  <c r="DM9" i="71"/>
  <c r="DE9" i="71"/>
  <c r="CW9" i="71"/>
  <c r="CO9" i="71"/>
  <c r="CV9" i="71"/>
  <c r="DL9" i="71"/>
  <c r="DC9" i="71"/>
  <c r="CU9" i="71"/>
  <c r="CN9" i="71"/>
  <c r="DK9" i="71"/>
  <c r="DD9" i="71"/>
  <c r="DM76" i="71"/>
  <c r="DE76" i="71"/>
  <c r="CW76" i="71"/>
  <c r="CO76" i="71"/>
  <c r="DK76" i="71"/>
  <c r="DC76" i="71"/>
  <c r="CU76" i="71"/>
  <c r="DI76" i="71"/>
  <c r="CY76" i="71"/>
  <c r="CN76" i="71"/>
  <c r="DH76" i="71"/>
  <c r="CX76" i="71"/>
  <c r="DQ76" i="71"/>
  <c r="DG76" i="71"/>
  <c r="CV76" i="71"/>
  <c r="DO76" i="71"/>
  <c r="CZ76" i="71"/>
  <c r="DL76" i="71"/>
  <c r="CS76" i="71"/>
  <c r="DJ76" i="71"/>
  <c r="CR76" i="71"/>
  <c r="DF76" i="71"/>
  <c r="CQ76" i="71"/>
  <c r="DD76" i="71"/>
  <c r="CP76" i="71"/>
  <c r="DP76" i="71"/>
  <c r="DN76" i="71"/>
  <c r="DB76" i="71"/>
  <c r="DA76" i="71"/>
  <c r="CT76" i="71"/>
  <c r="DP12" i="71"/>
  <c r="DH12" i="71"/>
  <c r="CZ12" i="71"/>
  <c r="CR12" i="71"/>
  <c r="DO12" i="71"/>
  <c r="DG12" i="71"/>
  <c r="CY12" i="71"/>
  <c r="CQ12" i="71"/>
  <c r="DN12" i="71"/>
  <c r="DF12" i="71"/>
  <c r="CX12" i="71"/>
  <c r="CP12" i="71"/>
  <c r="DM12" i="71"/>
  <c r="DE12" i="71"/>
  <c r="CW12" i="71"/>
  <c r="CO12" i="71"/>
  <c r="DL12" i="71"/>
  <c r="DD12" i="71"/>
  <c r="CV12" i="71"/>
  <c r="CN12" i="71"/>
  <c r="DK12" i="71"/>
  <c r="DC12" i="71"/>
  <c r="CU12" i="71"/>
  <c r="DB12" i="71"/>
  <c r="CS12" i="71"/>
  <c r="DI12" i="71"/>
  <c r="DA12" i="71"/>
  <c r="CT12" i="71"/>
  <c r="DQ12" i="71"/>
  <c r="DJ12" i="71"/>
  <c r="DM62" i="71"/>
  <c r="DE62" i="71"/>
  <c r="CW62" i="71"/>
  <c r="CO62" i="71"/>
  <c r="DK62" i="71"/>
  <c r="DC62" i="71"/>
  <c r="CU62" i="71"/>
  <c r="DJ62" i="71"/>
  <c r="DB62" i="71"/>
  <c r="CT62" i="71"/>
  <c r="DQ62" i="71"/>
  <c r="DI62" i="71"/>
  <c r="DA62" i="71"/>
  <c r="CS62" i="71"/>
  <c r="DP62" i="71"/>
  <c r="DH62" i="71"/>
  <c r="CZ62" i="71"/>
  <c r="CR62" i="71"/>
  <c r="DG62" i="71"/>
  <c r="CN62" i="71"/>
  <c r="DF62" i="71"/>
  <c r="DD62" i="71"/>
  <c r="CX62" i="71"/>
  <c r="DO62" i="71"/>
  <c r="CV62" i="71"/>
  <c r="DN62" i="71"/>
  <c r="DL62" i="71"/>
  <c r="CY62" i="71"/>
  <c r="CQ62" i="71"/>
  <c r="CP62" i="71"/>
  <c r="DJ89" i="71"/>
  <c r="DB89" i="71"/>
  <c r="CT89" i="71"/>
  <c r="DQ89" i="71"/>
  <c r="DI89" i="71"/>
  <c r="DA89" i="71"/>
  <c r="CS89" i="71"/>
  <c r="DP89" i="71"/>
  <c r="DH89" i="71"/>
  <c r="CZ89" i="71"/>
  <c r="CR89" i="71"/>
  <c r="DO89" i="71"/>
  <c r="DG89" i="71"/>
  <c r="CY89" i="71"/>
  <c r="CQ89" i="71"/>
  <c r="DF89" i="71"/>
  <c r="CP89" i="71"/>
  <c r="DE89" i="71"/>
  <c r="CO89" i="71"/>
  <c r="DD89" i="71"/>
  <c r="CN89" i="71"/>
  <c r="DL89" i="71"/>
  <c r="CV89" i="71"/>
  <c r="CU89" i="71"/>
  <c r="DN89" i="71"/>
  <c r="DK89" i="71"/>
  <c r="CX89" i="71"/>
  <c r="CW89" i="71"/>
  <c r="DM89" i="71"/>
  <c r="DC89" i="71"/>
  <c r="DL94" i="71"/>
  <c r="DD94" i="71"/>
  <c r="CV94" i="71"/>
  <c r="CN94" i="71"/>
  <c r="DK94" i="71"/>
  <c r="DC94" i="71"/>
  <c r="CU94" i="71"/>
  <c r="DJ94" i="71"/>
  <c r="DB94" i="71"/>
  <c r="CT94" i="71"/>
  <c r="DQ94" i="71"/>
  <c r="DI94" i="71"/>
  <c r="DA94" i="71"/>
  <c r="CS94" i="71"/>
  <c r="DP94" i="71"/>
  <c r="CZ94" i="71"/>
  <c r="DO94" i="71"/>
  <c r="CY94" i="71"/>
  <c r="DN94" i="71"/>
  <c r="CX94" i="71"/>
  <c r="DF94" i="71"/>
  <c r="CP94" i="71"/>
  <c r="DE94" i="71"/>
  <c r="CW94" i="71"/>
  <c r="CR94" i="71"/>
  <c r="DM94" i="71"/>
  <c r="DG94" i="71"/>
  <c r="CQ94" i="71"/>
  <c r="CO94" i="71"/>
  <c r="DH94" i="71"/>
  <c r="DM184" i="71"/>
  <c r="DE184" i="71"/>
  <c r="CW184" i="71"/>
  <c r="CO184" i="71"/>
  <c r="DL184" i="71"/>
  <c r="DD184" i="71"/>
  <c r="CV184" i="71"/>
  <c r="CN184" i="71"/>
  <c r="DK184" i="71"/>
  <c r="DC184" i="71"/>
  <c r="CU184" i="71"/>
  <c r="DJ184" i="71"/>
  <c r="DB184" i="71"/>
  <c r="CT184" i="71"/>
  <c r="DG184" i="71"/>
  <c r="CQ184" i="71"/>
  <c r="DF184" i="71"/>
  <c r="CP184" i="71"/>
  <c r="DQ184" i="71"/>
  <c r="DA184" i="71"/>
  <c r="DP184" i="71"/>
  <c r="CZ184" i="71"/>
  <c r="DO184" i="71"/>
  <c r="CY184" i="71"/>
  <c r="DN184" i="71"/>
  <c r="CX184" i="71"/>
  <c r="DI184" i="71"/>
  <c r="DH184" i="71"/>
  <c r="CS184" i="71"/>
  <c r="CR184" i="71"/>
  <c r="DO152" i="71"/>
  <c r="DG152" i="71"/>
  <c r="CY152" i="71"/>
  <c r="CQ152" i="71"/>
  <c r="DN152" i="71"/>
  <c r="DF152" i="71"/>
  <c r="CX152" i="71"/>
  <c r="CP152" i="71"/>
  <c r="DM152" i="71"/>
  <c r="DE152" i="71"/>
  <c r="CW152" i="71"/>
  <c r="CO152" i="71"/>
  <c r="DL152" i="71"/>
  <c r="DD152" i="71"/>
  <c r="CV152" i="71"/>
  <c r="CN152" i="71"/>
  <c r="DK152" i="71"/>
  <c r="CU152" i="71"/>
  <c r="DJ152" i="71"/>
  <c r="CT152" i="71"/>
  <c r="DI152" i="71"/>
  <c r="CS152" i="71"/>
  <c r="DH152" i="71"/>
  <c r="CR152" i="71"/>
  <c r="DB152" i="71"/>
  <c r="DQ152" i="71"/>
  <c r="DP152" i="71"/>
  <c r="DC152" i="71"/>
  <c r="CZ152" i="71"/>
  <c r="DA152" i="71"/>
  <c r="DM120" i="71"/>
  <c r="DE120" i="71"/>
  <c r="CW120" i="71"/>
  <c r="CO120" i="71"/>
  <c r="DL120" i="71"/>
  <c r="DD120" i="71"/>
  <c r="CV120" i="71"/>
  <c r="CN120" i="71"/>
  <c r="DK120" i="71"/>
  <c r="DC120" i="71"/>
  <c r="CU120" i="71"/>
  <c r="DJ120" i="71"/>
  <c r="DB120" i="71"/>
  <c r="CT120" i="71"/>
  <c r="DF120" i="71"/>
  <c r="CP120" i="71"/>
  <c r="DQ120" i="71"/>
  <c r="DA120" i="71"/>
  <c r="DP120" i="71"/>
  <c r="CZ120" i="71"/>
  <c r="DO120" i="71"/>
  <c r="CY120" i="71"/>
  <c r="DI120" i="71"/>
  <c r="CS120" i="71"/>
  <c r="DN120" i="71"/>
  <c r="CX120" i="71"/>
  <c r="CR120" i="71"/>
  <c r="DH120" i="71"/>
  <c r="DG120" i="71"/>
  <c r="CQ120" i="71"/>
  <c r="DK201" i="71"/>
  <c r="DC201" i="71"/>
  <c r="CU201" i="71"/>
  <c r="DJ201" i="71"/>
  <c r="DB201" i="71"/>
  <c r="CT201" i="71"/>
  <c r="DQ201" i="71"/>
  <c r="DI201" i="71"/>
  <c r="DA201" i="71"/>
  <c r="CS201" i="71"/>
  <c r="DP201" i="71"/>
  <c r="DH201" i="71"/>
  <c r="CZ201" i="71"/>
  <c r="CR201" i="71"/>
  <c r="DO201" i="71"/>
  <c r="DG201" i="71"/>
  <c r="CY201" i="71"/>
  <c r="CQ201" i="71"/>
  <c r="DN201" i="71"/>
  <c r="DF201" i="71"/>
  <c r="CX201" i="71"/>
  <c r="CP201" i="71"/>
  <c r="DM201" i="71"/>
  <c r="DE201" i="71"/>
  <c r="CW201" i="71"/>
  <c r="CO201" i="71"/>
  <c r="DL201" i="71"/>
  <c r="DD201" i="71"/>
  <c r="CV201" i="71"/>
  <c r="CN201" i="71"/>
  <c r="DO169" i="71"/>
  <c r="DG169" i="71"/>
  <c r="CY169" i="71"/>
  <c r="CQ169" i="71"/>
  <c r="DI169" i="71"/>
  <c r="CZ169" i="71"/>
  <c r="CP169" i="71"/>
  <c r="DQ169" i="71"/>
  <c r="DH169" i="71"/>
  <c r="CX169" i="71"/>
  <c r="CO169" i="71"/>
  <c r="DP169" i="71"/>
  <c r="DF169" i="71"/>
  <c r="CW169" i="71"/>
  <c r="CN169" i="71"/>
  <c r="DN169" i="71"/>
  <c r="DE169" i="71"/>
  <c r="CV169" i="71"/>
  <c r="DL169" i="71"/>
  <c r="DJ169" i="71"/>
  <c r="CR169" i="71"/>
  <c r="DD169" i="71"/>
  <c r="DC169" i="71"/>
  <c r="DB169" i="71"/>
  <c r="DA169" i="71"/>
  <c r="CU169" i="71"/>
  <c r="DM169" i="71"/>
  <c r="DK169" i="71"/>
  <c r="CT169" i="71"/>
  <c r="CS169" i="71"/>
  <c r="DO137" i="71"/>
  <c r="DG137" i="71"/>
  <c r="CY137" i="71"/>
  <c r="CQ137" i="71"/>
  <c r="DN137" i="71"/>
  <c r="DF137" i="71"/>
  <c r="CX137" i="71"/>
  <c r="CP137" i="71"/>
  <c r="DM137" i="71"/>
  <c r="DE137" i="71"/>
  <c r="CW137" i="71"/>
  <c r="CO137" i="71"/>
  <c r="DL137" i="71"/>
  <c r="DD137" i="71"/>
  <c r="CV137" i="71"/>
  <c r="CN137" i="71"/>
  <c r="DJ137" i="71"/>
  <c r="DB137" i="71"/>
  <c r="DI137" i="71"/>
  <c r="CR137" i="71"/>
  <c r="DH137" i="71"/>
  <c r="DC137" i="71"/>
  <c r="DA137" i="71"/>
  <c r="DQ137" i="71"/>
  <c r="CU137" i="71"/>
  <c r="CZ137" i="71"/>
  <c r="CT137" i="71"/>
  <c r="DP137" i="71"/>
  <c r="DK137" i="71"/>
  <c r="CS137" i="71"/>
  <c r="DJ105" i="71"/>
  <c r="DB105" i="71"/>
  <c r="CT105" i="71"/>
  <c r="DQ105" i="71"/>
  <c r="DI105" i="71"/>
  <c r="DA105" i="71"/>
  <c r="CS105" i="71"/>
  <c r="DP105" i="71"/>
  <c r="DH105" i="71"/>
  <c r="CZ105" i="71"/>
  <c r="CR105" i="71"/>
  <c r="DO105" i="71"/>
  <c r="DG105" i="71"/>
  <c r="CY105" i="71"/>
  <c r="CQ105" i="71"/>
  <c r="DF105" i="71"/>
  <c r="CP105" i="71"/>
  <c r="DE105" i="71"/>
  <c r="CO105" i="71"/>
  <c r="DD105" i="71"/>
  <c r="CN105" i="71"/>
  <c r="DM105" i="71"/>
  <c r="CW105" i="71"/>
  <c r="DL105" i="71"/>
  <c r="CV105" i="71"/>
  <c r="CX105" i="71"/>
  <c r="CU105" i="71"/>
  <c r="DN105" i="71"/>
  <c r="DK105" i="71"/>
  <c r="DC105" i="71"/>
  <c r="DQ182" i="71"/>
  <c r="DI182" i="71"/>
  <c r="DA182" i="71"/>
  <c r="CS182" i="71"/>
  <c r="DP182" i="71"/>
  <c r="DH182" i="71"/>
  <c r="CZ182" i="71"/>
  <c r="CR182" i="71"/>
  <c r="DO182" i="71"/>
  <c r="DG182" i="71"/>
  <c r="CY182" i="71"/>
  <c r="CQ182" i="71"/>
  <c r="DN182" i="71"/>
  <c r="DF182" i="71"/>
  <c r="CX182" i="71"/>
  <c r="CP182" i="71"/>
  <c r="DC182" i="71"/>
  <c r="DB182" i="71"/>
  <c r="DM182" i="71"/>
  <c r="CW182" i="71"/>
  <c r="DL182" i="71"/>
  <c r="CV182" i="71"/>
  <c r="DK182" i="71"/>
  <c r="CU182" i="71"/>
  <c r="DJ182" i="71"/>
  <c r="CT182" i="71"/>
  <c r="DE182" i="71"/>
  <c r="DD182" i="71"/>
  <c r="CO182" i="71"/>
  <c r="CN182" i="71"/>
  <c r="DK150" i="71"/>
  <c r="DC150" i="71"/>
  <c r="CU150" i="71"/>
  <c r="DJ150" i="71"/>
  <c r="DB150" i="71"/>
  <c r="CT150" i="71"/>
  <c r="DQ150" i="71"/>
  <c r="DI150" i="71"/>
  <c r="DA150" i="71"/>
  <c r="CS150" i="71"/>
  <c r="DP150" i="71"/>
  <c r="DH150" i="71"/>
  <c r="CZ150" i="71"/>
  <c r="CR150" i="71"/>
  <c r="DG150" i="71"/>
  <c r="CQ150" i="71"/>
  <c r="DF150" i="71"/>
  <c r="CP150" i="71"/>
  <c r="DE150" i="71"/>
  <c r="CO150" i="71"/>
  <c r="DD150" i="71"/>
  <c r="CN150" i="71"/>
  <c r="DN150" i="71"/>
  <c r="CX150" i="71"/>
  <c r="CW150" i="71"/>
  <c r="CV150" i="71"/>
  <c r="DM150" i="71"/>
  <c r="DO150" i="71"/>
  <c r="DL150" i="71"/>
  <c r="CY150" i="71"/>
  <c r="DQ118" i="71"/>
  <c r="DI118" i="71"/>
  <c r="DA118" i="71"/>
  <c r="CS118" i="71"/>
  <c r="DP118" i="71"/>
  <c r="DH118" i="71"/>
  <c r="CZ118" i="71"/>
  <c r="CR118" i="71"/>
  <c r="DO118" i="71"/>
  <c r="DG118" i="71"/>
  <c r="CY118" i="71"/>
  <c r="CQ118" i="71"/>
  <c r="DN118" i="71"/>
  <c r="DF118" i="71"/>
  <c r="CX118" i="71"/>
  <c r="CP118" i="71"/>
  <c r="DB118" i="71"/>
  <c r="DM118" i="71"/>
  <c r="CW118" i="71"/>
  <c r="DL118" i="71"/>
  <c r="CV118" i="71"/>
  <c r="DK118" i="71"/>
  <c r="CU118" i="71"/>
  <c r="DE118" i="71"/>
  <c r="CO118" i="71"/>
  <c r="DC118" i="71"/>
  <c r="CT118" i="71"/>
  <c r="CN118" i="71"/>
  <c r="DJ118" i="71"/>
  <c r="DD118" i="71"/>
  <c r="CL51" i="71"/>
  <c r="DX51" i="71" s="1"/>
  <c r="CJ35" i="71"/>
  <c r="DV35" i="71" s="1"/>
  <c r="CK73" i="71"/>
  <c r="DW73" i="71" s="1"/>
  <c r="CK41" i="71"/>
  <c r="DW41" i="71" s="1"/>
  <c r="CJ25" i="71"/>
  <c r="DV25" i="71" s="1"/>
  <c r="CJ9" i="71"/>
  <c r="DV9" i="71" s="1"/>
  <c r="CL50" i="71"/>
  <c r="DX50" i="71" s="1"/>
  <c r="CJ34" i="71"/>
  <c r="DV34" i="71" s="1"/>
  <c r="CL52" i="71"/>
  <c r="DX52" i="71" s="1"/>
  <c r="CL57" i="71"/>
  <c r="DX57" i="71" s="1"/>
  <c r="CJ10" i="71"/>
  <c r="DV10" i="71" s="1"/>
  <c r="CJ11" i="71"/>
  <c r="DV11" i="71" s="1"/>
  <c r="CK43" i="71"/>
  <c r="DW43" i="71" s="1"/>
  <c r="CJ64" i="71"/>
  <c r="DV64" i="71" s="1"/>
  <c r="CK48" i="71"/>
  <c r="DW48" i="71" s="1"/>
  <c r="CK69" i="71"/>
  <c r="DW69" i="71" s="1"/>
  <c r="CJ47" i="71"/>
  <c r="DV47" i="71" s="1"/>
  <c r="CJ27" i="71"/>
  <c r="DV27" i="71" s="1"/>
  <c r="CJ53" i="71"/>
  <c r="DV53" i="71" s="1"/>
  <c r="CK37" i="71"/>
  <c r="DW37" i="71" s="1"/>
  <c r="CL21" i="71"/>
  <c r="DX21" i="71" s="1"/>
  <c r="CJ28" i="71"/>
  <c r="DV28" i="71" s="1"/>
  <c r="CJ7" i="71"/>
  <c r="DV7" i="71" s="1"/>
  <c r="CK33" i="71"/>
  <c r="DW33" i="71" s="1"/>
  <c r="CK17" i="71"/>
  <c r="DW17" i="71" s="1"/>
  <c r="CJ23" i="71"/>
  <c r="DV23" i="71" s="1"/>
  <c r="CL58" i="71"/>
  <c r="DX58" i="71" s="1"/>
  <c r="CJ31" i="71"/>
  <c r="DV31" i="71" s="1"/>
  <c r="CJ76" i="71"/>
  <c r="DV76" i="71" s="1"/>
  <c r="CK44" i="71"/>
  <c r="DW44" i="71" s="1"/>
  <c r="CL49" i="71"/>
  <c r="CJ42" i="71"/>
  <c r="DV42" i="71" s="1"/>
  <c r="CK75" i="71"/>
  <c r="DW75" i="71" s="1"/>
  <c r="CJ55" i="71"/>
  <c r="DV55" i="71" s="1"/>
  <c r="CJ56" i="71"/>
  <c r="DV56" i="71" s="1"/>
  <c r="CK40" i="71"/>
  <c r="DW40" i="71" s="1"/>
  <c r="CJ24" i="71"/>
  <c r="DV24" i="71" s="1"/>
  <c r="CJ8" i="71"/>
  <c r="CJ63" i="71"/>
  <c r="DV63" i="71" s="1"/>
  <c r="CK72" i="71"/>
  <c r="DW72" i="71" s="1"/>
  <c r="CJ77" i="71"/>
  <c r="DV77" i="71" s="1"/>
  <c r="CL61" i="71"/>
  <c r="DX61" i="71" s="1"/>
  <c r="CJ45" i="71"/>
  <c r="DV45" i="71" s="1"/>
  <c r="CJ29" i="71"/>
  <c r="DV29" i="71" s="1"/>
  <c r="CJ13" i="71"/>
  <c r="DV13" i="71" s="1"/>
  <c r="CJ70" i="71"/>
  <c r="DV70" i="71" s="1"/>
  <c r="CK67" i="71"/>
  <c r="DW67" i="71" s="1"/>
  <c r="CK19" i="71"/>
  <c r="DW19" i="71" s="1"/>
  <c r="W6" i="72"/>
  <c r="W8" i="72" s="1"/>
  <c r="W11" i="72" s="1"/>
  <c r="Z6" i="72"/>
  <c r="Z19" i="72" l="1"/>
  <c r="Z17" i="72"/>
  <c r="X45" i="72"/>
  <c r="X39" i="72"/>
  <c r="X41" i="72"/>
  <c r="X43" i="72"/>
  <c r="Z39" i="72"/>
  <c r="Z42" i="72"/>
  <c r="Z44" i="72"/>
  <c r="X29" i="72"/>
  <c r="X24" i="72"/>
  <c r="X26" i="72"/>
  <c r="X28" i="72"/>
  <c r="Z25" i="72"/>
  <c r="Z27" i="72"/>
  <c r="Z29" i="72"/>
  <c r="Z16" i="72"/>
  <c r="X37" i="72"/>
  <c r="X34" i="72"/>
  <c r="Z24" i="72"/>
  <c r="Z33" i="72"/>
  <c r="Z35" i="72"/>
  <c r="Z37" i="72"/>
  <c r="Z21" i="72"/>
  <c r="X32" i="72"/>
  <c r="X36" i="72"/>
  <c r="X40" i="72"/>
  <c r="X42" i="72"/>
  <c r="X44" i="72"/>
  <c r="Z31" i="72"/>
  <c r="Z41" i="72"/>
  <c r="Z43" i="72"/>
  <c r="Z45" i="72"/>
  <c r="X30" i="72"/>
  <c r="Z32" i="72"/>
  <c r="Z18" i="72"/>
  <c r="Z20" i="72"/>
  <c r="Z22" i="72"/>
  <c r="X25" i="72"/>
  <c r="X27" i="72"/>
  <c r="Z40" i="72"/>
  <c r="Z26" i="72"/>
  <c r="Z28" i="72"/>
  <c r="Z30" i="72"/>
  <c r="X38" i="72"/>
  <c r="X31" i="72"/>
  <c r="X33" i="72"/>
  <c r="X35" i="72"/>
  <c r="Z23" i="72"/>
  <c r="Z34" i="72"/>
  <c r="Z36" i="72"/>
  <c r="Z38" i="72"/>
  <c r="DV8" i="71"/>
  <c r="DX49" i="71"/>
  <c r="AH62" i="72"/>
  <c r="DR65" i="71"/>
  <c r="DY65" i="71" s="1"/>
  <c r="DR101" i="71"/>
  <c r="DR57" i="71"/>
  <c r="DY57" i="71" s="1"/>
  <c r="DR118" i="71"/>
  <c r="DR92" i="71"/>
  <c r="DR28" i="71"/>
  <c r="DY28" i="71" s="1"/>
  <c r="DR143" i="71"/>
  <c r="DR175" i="71"/>
  <c r="DR161" i="71"/>
  <c r="DR187" i="71"/>
  <c r="DR169" i="71"/>
  <c r="DR75" i="71"/>
  <c r="DY75" i="71" s="1"/>
  <c r="DR93" i="71"/>
  <c r="DR81" i="71"/>
  <c r="DR78" i="71"/>
  <c r="DY78" i="71" s="1"/>
  <c r="DR164" i="71"/>
  <c r="DR32" i="71"/>
  <c r="DY32" i="71" s="1"/>
  <c r="DR150" i="71"/>
  <c r="DR137" i="71"/>
  <c r="DR152" i="71"/>
  <c r="DR94" i="71"/>
  <c r="DR22" i="71"/>
  <c r="DY22" i="71" s="1"/>
  <c r="DR195" i="71"/>
  <c r="DR154" i="71"/>
  <c r="DR186" i="71"/>
  <c r="DR70" i="71"/>
  <c r="DY70" i="71" s="1"/>
  <c r="DR43" i="71"/>
  <c r="DY43" i="71" s="1"/>
  <c r="DR17" i="71"/>
  <c r="DY17" i="71" s="1"/>
  <c r="DR177" i="71"/>
  <c r="DR41" i="71"/>
  <c r="DY41" i="71" s="1"/>
  <c r="DR56" i="71"/>
  <c r="DY56" i="71" s="1"/>
  <c r="DR15" i="71"/>
  <c r="DY15" i="71" s="1"/>
  <c r="DR139" i="71"/>
  <c r="DR167" i="71"/>
  <c r="DR162" i="71"/>
  <c r="DR194" i="71"/>
  <c r="DR36" i="71"/>
  <c r="DY36" i="71" s="1"/>
  <c r="DR64" i="71"/>
  <c r="DY64" i="71" s="1"/>
  <c r="DR19" i="71"/>
  <c r="DY19" i="71" s="1"/>
  <c r="DR198" i="71"/>
  <c r="DR153" i="71"/>
  <c r="DR21" i="71"/>
  <c r="DY21" i="71" s="1"/>
  <c r="DR72" i="71"/>
  <c r="DY72" i="71" s="1"/>
  <c r="DR304" i="71"/>
  <c r="DR38" i="71"/>
  <c r="DY38" i="71" s="1"/>
  <c r="DR16" i="71"/>
  <c r="DY16" i="71" s="1"/>
  <c r="DR45" i="71"/>
  <c r="DY45" i="71" s="1"/>
  <c r="DR66" i="71"/>
  <c r="DY66" i="71" s="1"/>
  <c r="DR33" i="71"/>
  <c r="DY33" i="71" s="1"/>
  <c r="DR91" i="71"/>
  <c r="DR155" i="71"/>
  <c r="DR165" i="71"/>
  <c r="DR197" i="71"/>
  <c r="DR180" i="71"/>
  <c r="DR54" i="71"/>
  <c r="DY54" i="71" s="1"/>
  <c r="DR127" i="71"/>
  <c r="DR191" i="71"/>
  <c r="DR48" i="71"/>
  <c r="DY48" i="71" s="1"/>
  <c r="DR160" i="71"/>
  <c r="DR13" i="71"/>
  <c r="DY13" i="71" s="1"/>
  <c r="DR97" i="71"/>
  <c r="DR68" i="71"/>
  <c r="DY68" i="71" s="1"/>
  <c r="DR120" i="71"/>
  <c r="DR12" i="71"/>
  <c r="DY12" i="71" s="1"/>
  <c r="DR76" i="71"/>
  <c r="DY76" i="71" s="1"/>
  <c r="DR99" i="71"/>
  <c r="DR131" i="71"/>
  <c r="DR11" i="71"/>
  <c r="DY11" i="71" s="1"/>
  <c r="DR188" i="71"/>
  <c r="DR30" i="71"/>
  <c r="DY30" i="71" s="1"/>
  <c r="DR135" i="71"/>
  <c r="DR98" i="71"/>
  <c r="DR181" i="71"/>
  <c r="DR100" i="71"/>
  <c r="DR196" i="71"/>
  <c r="DR49" i="71"/>
  <c r="DR34" i="71"/>
  <c r="DY34" i="71" s="1"/>
  <c r="DR5" i="71"/>
  <c r="DY5" i="71" s="1"/>
  <c r="DR102" i="71"/>
  <c r="DR134" i="71"/>
  <c r="DR166" i="71"/>
  <c r="DR185" i="71"/>
  <c r="DR200" i="71"/>
  <c r="DR8" i="71"/>
  <c r="DY8" i="71" s="1"/>
  <c r="DR115" i="71"/>
  <c r="DR179" i="71"/>
  <c r="DR151" i="71"/>
  <c r="DR26" i="71"/>
  <c r="DY26" i="71" s="1"/>
  <c r="DR157" i="71"/>
  <c r="DR172" i="71"/>
  <c r="DR84" i="71"/>
  <c r="DR52" i="71"/>
  <c r="DY52" i="71" s="1"/>
  <c r="DR58" i="71"/>
  <c r="DY58" i="71" s="1"/>
  <c r="DR202" i="71"/>
  <c r="DR10" i="71"/>
  <c r="DY10" i="71" s="1"/>
  <c r="DR71" i="71"/>
  <c r="DR27" i="71"/>
  <c r="DY27" i="71" s="1"/>
  <c r="DR174" i="71"/>
  <c r="DR193" i="71"/>
  <c r="DR176" i="71"/>
  <c r="DR82" i="71"/>
  <c r="DR46" i="71"/>
  <c r="DY46" i="71" s="1"/>
  <c r="DR60" i="71"/>
  <c r="DY60" i="71" s="1"/>
  <c r="DR146" i="71"/>
  <c r="DR133" i="71"/>
  <c r="DR90" i="71"/>
  <c r="DR40" i="71"/>
  <c r="DY40" i="71" s="1"/>
  <c r="DR163" i="71"/>
  <c r="DR44" i="71"/>
  <c r="DY44" i="71" s="1"/>
  <c r="DR170" i="71"/>
  <c r="DR108" i="71"/>
  <c r="DR110" i="71"/>
  <c r="DR144" i="71"/>
  <c r="DR148" i="71"/>
  <c r="DR62" i="71"/>
  <c r="DY62" i="71" s="1"/>
  <c r="DR67" i="71"/>
  <c r="DY67" i="71" s="1"/>
  <c r="DR141" i="71"/>
  <c r="DR156" i="71"/>
  <c r="DR88" i="71"/>
  <c r="DR20" i="71"/>
  <c r="DY20" i="71" s="1"/>
  <c r="DR113" i="71"/>
  <c r="DR128" i="71"/>
  <c r="DR203" i="71"/>
  <c r="DR86" i="71"/>
  <c r="DR42" i="71"/>
  <c r="DY42" i="71" s="1"/>
  <c r="DR79" i="71"/>
  <c r="DR111" i="71"/>
  <c r="DR103" i="71"/>
  <c r="DR50" i="71"/>
  <c r="DY50" i="71" s="1"/>
  <c r="DR6" i="71"/>
  <c r="DY6" i="71" s="1"/>
  <c r="DR23" i="71"/>
  <c r="DY23" i="71" s="1"/>
  <c r="DR83" i="71"/>
  <c r="DR199" i="71"/>
  <c r="DR138" i="71"/>
  <c r="DR125" i="71"/>
  <c r="DR140" i="71"/>
  <c r="DR29" i="71"/>
  <c r="DY29" i="71" s="1"/>
  <c r="DR87" i="71"/>
  <c r="DR129" i="71"/>
  <c r="DR53" i="71"/>
  <c r="DY53" i="71" s="1"/>
  <c r="DR114" i="71"/>
  <c r="DR116" i="71"/>
  <c r="DR77" i="71"/>
  <c r="DY77" i="71" s="1"/>
  <c r="DR18" i="71"/>
  <c r="DY18" i="71" s="1"/>
  <c r="DR35" i="71"/>
  <c r="DY35" i="71" s="1"/>
  <c r="DR159" i="71"/>
  <c r="DR105" i="71"/>
  <c r="DR89" i="71"/>
  <c r="DR61" i="71"/>
  <c r="DY61" i="71" s="1"/>
  <c r="DR55" i="71"/>
  <c r="DY55" i="71" s="1"/>
  <c r="DR24" i="71"/>
  <c r="DY24" i="71" s="1"/>
  <c r="DR74" i="71"/>
  <c r="DR59" i="71"/>
  <c r="DY59" i="71" s="1"/>
  <c r="DR182" i="71"/>
  <c r="DR201" i="71"/>
  <c r="DR184" i="71"/>
  <c r="DR9" i="71"/>
  <c r="DY9" i="71" s="1"/>
  <c r="DR7" i="71"/>
  <c r="DY7" i="71" s="1"/>
  <c r="DR122" i="71"/>
  <c r="DR109" i="71"/>
  <c r="DR173" i="71"/>
  <c r="DR80" i="71"/>
  <c r="DR124" i="71"/>
  <c r="DR96" i="71"/>
  <c r="DR126" i="71"/>
  <c r="DR158" i="71"/>
  <c r="DR190" i="71"/>
  <c r="DR145" i="71"/>
  <c r="DR192" i="71"/>
  <c r="DR51" i="71"/>
  <c r="DY51" i="71" s="1"/>
  <c r="DR73" i="71"/>
  <c r="DY73" i="71" s="1"/>
  <c r="DR107" i="71"/>
  <c r="DR171" i="71"/>
  <c r="DR130" i="71"/>
  <c r="DR117" i="71"/>
  <c r="DR149" i="71"/>
  <c r="DR132" i="71"/>
  <c r="DR39" i="71"/>
  <c r="DY39" i="71" s="1"/>
  <c r="DR63" i="71"/>
  <c r="DY63" i="71" s="1"/>
  <c r="DR121" i="71"/>
  <c r="DR104" i="71"/>
  <c r="DR136" i="71"/>
  <c r="DR168" i="71"/>
  <c r="DR85" i="71"/>
  <c r="DR47" i="71"/>
  <c r="DY47" i="71" s="1"/>
  <c r="DR25" i="71"/>
  <c r="DY25" i="71" s="1"/>
  <c r="DR147" i="71"/>
  <c r="DR183" i="71"/>
  <c r="DR106" i="71"/>
  <c r="DR189" i="71"/>
  <c r="DR37" i="71"/>
  <c r="DY37" i="71" s="1"/>
  <c r="DR119" i="71"/>
  <c r="DR142" i="71"/>
  <c r="DR112" i="71"/>
  <c r="DR14" i="71"/>
  <c r="DY14" i="71" s="1"/>
  <c r="DR31" i="71"/>
  <c r="DY31" i="71" s="1"/>
  <c r="DR123" i="71"/>
  <c r="DR178" i="71"/>
  <c r="DR69" i="71"/>
  <c r="DY69" i="71" s="1"/>
  <c r="DR95" i="71"/>
  <c r="AY67" i="71"/>
  <c r="AZ67" i="71" s="1"/>
  <c r="AY37" i="71"/>
  <c r="AZ37" i="71" s="1"/>
  <c r="AY69" i="71"/>
  <c r="AZ69" i="71" s="1"/>
  <c r="AY11" i="71"/>
  <c r="AZ11" i="71" s="1"/>
  <c r="AY41" i="71"/>
  <c r="AZ41" i="71" s="1"/>
  <c r="AY45" i="71"/>
  <c r="AZ45" i="71" s="1"/>
  <c r="AY40" i="71"/>
  <c r="AZ40" i="71" s="1"/>
  <c r="AY42" i="71"/>
  <c r="AZ42" i="71" s="1"/>
  <c r="AY31" i="71"/>
  <c r="AZ31" i="71" s="1"/>
  <c r="AY33" i="71"/>
  <c r="AZ33" i="71" s="1"/>
  <c r="AY34" i="71"/>
  <c r="AZ34" i="71" s="1"/>
  <c r="AY61" i="71"/>
  <c r="AZ61" i="71" s="1"/>
  <c r="AY58" i="71"/>
  <c r="AZ58" i="71" s="1"/>
  <c r="AY53" i="71"/>
  <c r="AZ53" i="71" s="1"/>
  <c r="AY10" i="71"/>
  <c r="AZ10" i="71" s="1"/>
  <c r="AY70" i="71"/>
  <c r="AZ70" i="71" s="1"/>
  <c r="AY63" i="71"/>
  <c r="AZ63" i="71" s="1"/>
  <c r="AY56" i="71"/>
  <c r="AZ56" i="71" s="1"/>
  <c r="AY49" i="71"/>
  <c r="AZ49" i="71" s="1"/>
  <c r="AY7" i="71"/>
  <c r="AZ7" i="71" s="1"/>
  <c r="AY48" i="71"/>
  <c r="AZ48" i="71" s="1"/>
  <c r="AY50" i="71"/>
  <c r="AZ50" i="71" s="1"/>
  <c r="AY73" i="71"/>
  <c r="AZ73" i="71" s="1"/>
  <c r="AY13" i="71"/>
  <c r="AZ13" i="71" s="1"/>
  <c r="AY77" i="71"/>
  <c r="AZ77" i="71" s="1"/>
  <c r="AY8" i="71"/>
  <c r="AZ8" i="71" s="1"/>
  <c r="AY44" i="71"/>
  <c r="AZ44" i="71" s="1"/>
  <c r="AY28" i="71"/>
  <c r="AZ28" i="71" s="1"/>
  <c r="AY27" i="71"/>
  <c r="AZ27" i="71" s="1"/>
  <c r="AY57" i="71"/>
  <c r="AZ57" i="71" s="1"/>
  <c r="AY55" i="71"/>
  <c r="AZ55" i="71" s="1"/>
  <c r="AY23" i="71"/>
  <c r="AZ23" i="71" s="1"/>
  <c r="AY64" i="71"/>
  <c r="AZ64" i="71" s="1"/>
  <c r="AY35" i="71"/>
  <c r="AZ35" i="71" s="1"/>
  <c r="AY19" i="71"/>
  <c r="AZ19" i="71" s="1"/>
  <c r="AY29" i="71"/>
  <c r="AZ29" i="71" s="1"/>
  <c r="AY17" i="71"/>
  <c r="AZ17" i="71" s="1"/>
  <c r="AY21" i="71"/>
  <c r="AZ21" i="71" s="1"/>
  <c r="AY43" i="71"/>
  <c r="AZ43" i="71" s="1"/>
  <c r="AY72" i="71"/>
  <c r="AZ72" i="71" s="1"/>
  <c r="AY24" i="71"/>
  <c r="AZ24" i="71" s="1"/>
  <c r="AY75" i="71"/>
  <c r="AZ75" i="71" s="1"/>
  <c r="AY76" i="71"/>
  <c r="AZ76" i="71" s="1"/>
  <c r="AY47" i="71"/>
  <c r="AZ47" i="71" s="1"/>
  <c r="AY52" i="71"/>
  <c r="AZ52" i="71" s="1"/>
  <c r="AY25" i="71"/>
  <c r="AZ25" i="71" s="1"/>
  <c r="AY51" i="71"/>
  <c r="AZ51" i="71" s="1"/>
  <c r="W23" i="72"/>
  <c r="CF5" i="71"/>
  <c r="AH58" i="72" s="1"/>
  <c r="W20" i="72"/>
  <c r="W22" i="72"/>
  <c r="X22" i="72"/>
  <c r="X19" i="72"/>
  <c r="W19" i="72"/>
  <c r="W16" i="72"/>
  <c r="W17" i="72"/>
  <c r="W18" i="72"/>
  <c r="X18" i="72"/>
  <c r="W21" i="72"/>
  <c r="X23" i="72"/>
  <c r="Z8" i="72"/>
  <c r="Z11" i="72" s="1"/>
  <c r="DY49" i="71" l="1"/>
  <c r="AH61" i="72"/>
  <c r="AH52" i="72"/>
  <c r="AH60" i="72"/>
  <c r="AH54" i="72"/>
  <c r="AH53" i="72"/>
  <c r="X17" i="72"/>
  <c r="X20" i="72"/>
  <c r="AH50" i="72"/>
  <c r="AI501" i="17"/>
  <c r="X16" i="72"/>
  <c r="X21" i="72"/>
  <c r="Y46" i="72"/>
  <c r="J9" i="70"/>
  <c r="AC10" i="72" l="1"/>
  <c r="Z7" i="72"/>
  <c r="J21" i="70"/>
  <c r="AZ21" i="70" s="1"/>
  <c r="J29" i="70"/>
  <c r="AZ29" i="70" s="1"/>
  <c r="J33" i="70"/>
  <c r="AZ33" i="70" s="1"/>
  <c r="J45" i="70"/>
  <c r="AZ45" i="70" s="1"/>
  <c r="J8" i="70"/>
  <c r="AZ8" i="70" s="1"/>
  <c r="J12" i="70"/>
  <c r="AZ12" i="70" s="1"/>
  <c r="J19" i="70"/>
  <c r="AZ19" i="70" s="1"/>
  <c r="J31" i="70"/>
  <c r="AZ31" i="70" s="1"/>
  <c r="J7" i="70"/>
  <c r="AZ7" i="70" s="1"/>
  <c r="J11" i="70"/>
  <c r="AZ11" i="70" s="1"/>
  <c r="J15" i="70"/>
  <c r="AZ15" i="70" s="1"/>
  <c r="J23" i="70"/>
  <c r="AZ23" i="70" s="1"/>
  <c r="J27" i="70"/>
  <c r="AZ27" i="70" s="1"/>
  <c r="J39" i="70"/>
  <c r="AZ39" i="70" s="1"/>
  <c r="J43" i="70"/>
  <c r="AZ43" i="70" s="1"/>
  <c r="J47" i="70"/>
  <c r="AZ47" i="70" s="1"/>
  <c r="J18" i="70"/>
  <c r="AZ18" i="70" s="1"/>
  <c r="J22" i="70"/>
  <c r="AZ22" i="70" s="1"/>
  <c r="J26" i="70"/>
  <c r="AZ26" i="70" s="1"/>
  <c r="J30" i="70"/>
  <c r="AZ30" i="70" s="1"/>
  <c r="J34" i="70"/>
  <c r="AZ34" i="70" s="1"/>
  <c r="J38" i="70"/>
  <c r="AZ38" i="70" s="1"/>
  <c r="J42" i="70"/>
  <c r="AZ42" i="70" s="1"/>
  <c r="J46" i="70"/>
  <c r="AZ46" i="70" s="1"/>
  <c r="J50" i="70"/>
  <c r="AZ50" i="70" s="1"/>
  <c r="J154" i="70"/>
  <c r="AZ154" i="70" s="1"/>
  <c r="J35" i="70"/>
  <c r="AZ35" i="70" s="1"/>
  <c r="J51" i="70"/>
  <c r="AZ51" i="70" s="1"/>
  <c r="J6" i="70"/>
  <c r="AZ6" i="70" s="1"/>
  <c r="J10" i="70"/>
  <c r="AZ10" i="70" s="1"/>
  <c r="J14" i="70"/>
  <c r="AZ14" i="70" s="1"/>
  <c r="J37" i="70"/>
  <c r="AZ37" i="70" s="1"/>
  <c r="J13" i="70"/>
  <c r="AZ13" i="70" s="1"/>
  <c r="J17" i="70"/>
  <c r="AZ17" i="70" s="1"/>
  <c r="J25" i="70"/>
  <c r="AZ25" i="70" s="1"/>
  <c r="J41" i="70"/>
  <c r="AZ41" i="70" s="1"/>
  <c r="J49" i="70"/>
  <c r="AZ49" i="70" s="1"/>
  <c r="J53" i="70"/>
  <c r="AZ53" i="70" s="1"/>
  <c r="J16" i="70"/>
  <c r="AZ16" i="70" s="1"/>
  <c r="J20" i="70"/>
  <c r="AZ20" i="70" s="1"/>
  <c r="J24" i="70"/>
  <c r="AZ24" i="70" s="1"/>
  <c r="J28" i="70"/>
  <c r="AZ28" i="70" s="1"/>
  <c r="J32" i="70"/>
  <c r="AZ32" i="70" s="1"/>
  <c r="J36" i="70"/>
  <c r="AZ36" i="70" s="1"/>
  <c r="J40" i="70"/>
  <c r="AZ40" i="70" s="1"/>
  <c r="J44" i="70"/>
  <c r="AZ44" i="70" s="1"/>
  <c r="J48" i="70"/>
  <c r="AZ48" i="70" s="1"/>
  <c r="J52" i="70"/>
  <c r="AZ52" i="70" s="1"/>
  <c r="AH55" i="72"/>
  <c r="AH63" i="72"/>
  <c r="AI500" i="17"/>
  <c r="Z46" i="72"/>
  <c r="W46" i="72"/>
  <c r="X46" i="72"/>
  <c r="AC9" i="72" l="1"/>
  <c r="W7" i="72"/>
  <c r="AI60" i="72"/>
  <c r="AI59" i="72"/>
  <c r="AI53" i="72"/>
  <c r="AI51" i="72"/>
  <c r="CH9" i="70"/>
  <c r="AY9" i="70"/>
  <c r="AZ9" i="70" s="1"/>
  <c r="AI52" i="72"/>
  <c r="AI50" i="72"/>
  <c r="AI54" i="72"/>
  <c r="AI62" i="72"/>
  <c r="AI58" i="72"/>
  <c r="AI61" i="72"/>
  <c r="AH35" i="72"/>
  <c r="AH42" i="72" l="1"/>
  <c r="DT9" i="70"/>
  <c r="V30" i="72"/>
  <c r="V42" i="72"/>
  <c r="V36" i="72"/>
  <c r="V31" i="72"/>
  <c r="V29" i="72"/>
  <c r="V39" i="72"/>
  <c r="V28" i="72"/>
  <c r="V37" i="72"/>
  <c r="V34" i="72"/>
  <c r="V26" i="72"/>
  <c r="V38" i="72"/>
  <c r="V33" i="72"/>
  <c r="V25" i="72"/>
  <c r="V24" i="72"/>
  <c r="V45" i="72"/>
  <c r="V32" i="72"/>
  <c r="V41" i="72"/>
  <c r="V40" i="72"/>
  <c r="V27" i="72"/>
  <c r="V35" i="72"/>
  <c r="V44" i="72"/>
  <c r="V43" i="72"/>
  <c r="DR34" i="70"/>
  <c r="DY34" i="70" s="1"/>
  <c r="DR21" i="70"/>
  <c r="DY21" i="70" s="1"/>
  <c r="DR38" i="70"/>
  <c r="DY38" i="70" s="1"/>
  <c r="DR43" i="70"/>
  <c r="DY43" i="70" s="1"/>
  <c r="DR36" i="70"/>
  <c r="DY36" i="70" s="1"/>
  <c r="DR46" i="70"/>
  <c r="DY46" i="70" s="1"/>
  <c r="DR20" i="70"/>
  <c r="DY20" i="70" s="1"/>
  <c r="DR42" i="70"/>
  <c r="DY42" i="70" s="1"/>
  <c r="DR49" i="70"/>
  <c r="DY49" i="70" s="1"/>
  <c r="DR47" i="70"/>
  <c r="DY47" i="70" s="1"/>
  <c r="DR39" i="70"/>
  <c r="DY39" i="70" s="1"/>
  <c r="DR31" i="70"/>
  <c r="DY31" i="70" s="1"/>
  <c r="DR35" i="70"/>
  <c r="DY35" i="70" s="1"/>
  <c r="DR50" i="70"/>
  <c r="DY50" i="70" s="1"/>
  <c r="DR48" i="70"/>
  <c r="DY48" i="70" s="1"/>
  <c r="DR26" i="70"/>
  <c r="DY26" i="70" s="1"/>
  <c r="DR45" i="70"/>
  <c r="DY45" i="70" s="1"/>
  <c r="DR28" i="70"/>
  <c r="DY28" i="70" s="1"/>
  <c r="DR52" i="70"/>
  <c r="DY52" i="70" s="1"/>
  <c r="DR25" i="70"/>
  <c r="DY25" i="70" s="1"/>
  <c r="DR23" i="70"/>
  <c r="DY23" i="70" s="1"/>
  <c r="DR37" i="70"/>
  <c r="DY37" i="70" s="1"/>
  <c r="DR51" i="70"/>
  <c r="DY51" i="70" s="1"/>
  <c r="DR22" i="70"/>
  <c r="DY22" i="70" s="1"/>
  <c r="DR27" i="70"/>
  <c r="DY27" i="70" s="1"/>
  <c r="DR32" i="70"/>
  <c r="DY32" i="70" s="1"/>
  <c r="DR40" i="70"/>
  <c r="DY40" i="70" s="1"/>
  <c r="DR24" i="70"/>
  <c r="DY24" i="70" s="1"/>
  <c r="DR33" i="70"/>
  <c r="DY33" i="70" s="1"/>
  <c r="DR44" i="70"/>
  <c r="DY44" i="70" s="1"/>
  <c r="DR30" i="70"/>
  <c r="DY30" i="70" s="1"/>
  <c r="DR41" i="70"/>
  <c r="DY41" i="70" s="1"/>
  <c r="DR29" i="70"/>
  <c r="DY29" i="70" s="1"/>
  <c r="DR154" i="70"/>
  <c r="DY154" i="70" s="1"/>
  <c r="DR53" i="70"/>
  <c r="DY53" i="70" s="1"/>
  <c r="DR19" i="70"/>
  <c r="DY19" i="70" s="1"/>
  <c r="DR16" i="70"/>
  <c r="DY16" i="70" s="1"/>
  <c r="DR18" i="70"/>
  <c r="DY18" i="70" s="1"/>
  <c r="DR15" i="70"/>
  <c r="DY15" i="70" s="1"/>
  <c r="DR17" i="70"/>
  <c r="DY17" i="70" s="1"/>
  <c r="DR7" i="70"/>
  <c r="DY7" i="70" s="1"/>
  <c r="DR8" i="70"/>
  <c r="DY8" i="70" s="1"/>
  <c r="DR14" i="70"/>
  <c r="DY14" i="70" s="1"/>
  <c r="DR12" i="70"/>
  <c r="DY12" i="70" s="1"/>
  <c r="DR6" i="70"/>
  <c r="DY6" i="70" s="1"/>
  <c r="DR10" i="70"/>
  <c r="DY10" i="70" s="1"/>
  <c r="DR11" i="70"/>
  <c r="DY11" i="70" s="1"/>
  <c r="DR13" i="70"/>
  <c r="DY13" i="70" s="1"/>
  <c r="DR9" i="70"/>
  <c r="AH32" i="72"/>
  <c r="AH34" i="72"/>
  <c r="AH33" i="72"/>
  <c r="CF33" i="70"/>
  <c r="CF17" i="70"/>
  <c r="CF24" i="70"/>
  <c r="CF20" i="70"/>
  <c r="CF11" i="70"/>
  <c r="U18" i="72"/>
  <c r="CF154" i="70"/>
  <c r="CF25" i="70"/>
  <c r="U23" i="72"/>
  <c r="CF14" i="70"/>
  <c r="CF31" i="70"/>
  <c r="CF32" i="70"/>
  <c r="CF47" i="70"/>
  <c r="CF6" i="70"/>
  <c r="CF43" i="70"/>
  <c r="CF30" i="70"/>
  <c r="U20" i="72"/>
  <c r="CF44" i="70"/>
  <c r="CF27" i="70"/>
  <c r="CF41" i="70"/>
  <c r="CF42" i="70"/>
  <c r="CF23" i="70"/>
  <c r="CF8" i="70"/>
  <c r="CF49" i="70"/>
  <c r="CF53" i="70"/>
  <c r="CF19" i="70"/>
  <c r="CF38" i="70"/>
  <c r="CF12" i="70"/>
  <c r="CF48" i="70"/>
  <c r="CF9" i="70"/>
  <c r="CF18" i="70"/>
  <c r="CF36" i="70"/>
  <c r="CF52" i="70"/>
  <c r="U22" i="72"/>
  <c r="U17" i="72"/>
  <c r="CF51" i="70"/>
  <c r="CF21" i="70"/>
  <c r="CF10" i="70"/>
  <c r="CF7" i="70"/>
  <c r="U21" i="72"/>
  <c r="CF28" i="70"/>
  <c r="CF13" i="70"/>
  <c r="CF22" i="70"/>
  <c r="CF34" i="70"/>
  <c r="CF29" i="70"/>
  <c r="CF40" i="70"/>
  <c r="CF5" i="70"/>
  <c r="CF37" i="70"/>
  <c r="CF39" i="70"/>
  <c r="CF16" i="70"/>
  <c r="CF35" i="70"/>
  <c r="CF26" i="70"/>
  <c r="CF15" i="70"/>
  <c r="CF45" i="70"/>
  <c r="CF46" i="70"/>
  <c r="U19" i="72"/>
  <c r="CF50" i="70"/>
  <c r="DY9" i="70" l="1"/>
  <c r="AH37" i="72"/>
  <c r="AI36" i="72" s="1"/>
  <c r="V17" i="72"/>
  <c r="V21" i="72"/>
  <c r="V22" i="72"/>
  <c r="V23" i="72"/>
  <c r="V19" i="72"/>
  <c r="V20" i="72"/>
  <c r="AH40" i="72"/>
  <c r="V18" i="72"/>
  <c r="U46" i="72"/>
  <c r="AI34" i="72" l="1"/>
  <c r="AI32" i="72"/>
  <c r="AI33" i="72"/>
  <c r="AI35" i="72"/>
  <c r="AC8" i="72"/>
  <c r="AH47" i="72"/>
  <c r="AI37" i="72" l="1"/>
  <c r="AI40" i="72"/>
  <c r="AI46" i="72"/>
  <c r="AI45" i="72"/>
  <c r="AI42" i="72"/>
  <c r="AI43" i="72"/>
  <c r="AI44" i="72"/>
  <c r="AI41" i="72"/>
  <c r="AI55" i="72" l="1"/>
  <c r="AI63" i="72"/>
  <c r="AI47" i="72"/>
  <c r="AJ501" i="17" l="1"/>
  <c r="AJ500" i="17"/>
  <c r="AJ430" i="17" l="1"/>
  <c r="AJ328" i="17"/>
  <c r="AJ285" i="17"/>
  <c r="AJ342" i="17"/>
  <c r="AJ330" i="17"/>
  <c r="AJ379" i="17"/>
  <c r="AJ170" i="17"/>
  <c r="AJ17" i="17"/>
  <c r="AJ191" i="17"/>
  <c r="AJ293" i="17"/>
  <c r="AJ432" i="17"/>
  <c r="AJ428" i="17"/>
  <c r="AJ280" i="17"/>
  <c r="AJ137" i="17"/>
  <c r="AJ362" i="17"/>
  <c r="AJ118" i="17"/>
  <c r="AJ297" i="17"/>
  <c r="AJ242" i="17"/>
  <c r="AJ221" i="17"/>
  <c r="AJ231" i="17"/>
  <c r="AJ351" i="17"/>
  <c r="AJ466" i="17"/>
  <c r="AJ105" i="17"/>
  <c r="AJ232" i="17"/>
  <c r="AJ220" i="17"/>
  <c r="AJ185" i="17"/>
  <c r="AJ303" i="17"/>
  <c r="AJ281" i="17"/>
  <c r="AJ301" i="17"/>
  <c r="AJ352" i="17"/>
  <c r="AJ272" i="17"/>
  <c r="AJ225" i="17"/>
  <c r="AJ397" i="17"/>
  <c r="AJ187" i="17"/>
  <c r="AJ229" i="17"/>
  <c r="AJ346" i="17"/>
  <c r="AJ233" i="17"/>
  <c r="AJ305" i="17"/>
  <c r="AJ132" i="17"/>
  <c r="AJ367" i="17"/>
  <c r="AJ464" i="17"/>
  <c r="AJ162" i="17"/>
  <c r="AJ322" i="17"/>
  <c r="AJ116" i="17"/>
  <c r="AJ237" i="17"/>
  <c r="AJ463" i="17"/>
  <c r="AJ495" i="17"/>
  <c r="AJ403" i="17"/>
  <c r="AJ83" i="17"/>
  <c r="AJ376" i="17"/>
  <c r="AJ476" i="17"/>
  <c r="AJ76" i="17"/>
  <c r="AI9" i="17"/>
  <c r="E22" i="72" s="1"/>
  <c r="AI464" i="17"/>
  <c r="AI231" i="17"/>
  <c r="AI162" i="17"/>
  <c r="AI430" i="17"/>
  <c r="AI285" i="17"/>
  <c r="AI342" i="17"/>
  <c r="AI330" i="17"/>
  <c r="AI17" i="17"/>
  <c r="N30" i="72" s="1"/>
  <c r="AI185" i="17"/>
  <c r="AI397" i="17"/>
  <c r="AI379" i="17"/>
  <c r="AI170" i="17"/>
  <c r="AI297" i="17"/>
  <c r="AI242" i="17"/>
  <c r="AI191" i="17"/>
  <c r="AI293" i="17"/>
  <c r="AI432" i="17"/>
  <c r="AI428" i="17"/>
  <c r="AI280" i="17"/>
  <c r="AI137" i="17"/>
  <c r="AI362" i="17"/>
  <c r="AI322" i="17"/>
  <c r="AI118" i="17"/>
  <c r="Q41" i="72" s="1"/>
  <c r="AI351" i="17"/>
  <c r="AI221" i="17"/>
  <c r="AI301" i="17"/>
  <c r="AI232" i="17"/>
  <c r="AI220" i="17"/>
  <c r="AI187" i="17"/>
  <c r="AI352" i="17"/>
  <c r="AI272" i="17"/>
  <c r="AI225" i="17"/>
  <c r="AI303" i="17"/>
  <c r="AI105" i="17"/>
  <c r="AI116" i="17"/>
  <c r="Q39" i="72" s="1"/>
  <c r="AI237" i="17"/>
  <c r="AI229" i="17"/>
  <c r="AI346" i="17"/>
  <c r="AI233" i="17"/>
  <c r="AI305" i="17"/>
  <c r="AI132" i="17"/>
  <c r="AI367" i="17"/>
  <c r="AI281" i="17"/>
  <c r="AI466" i="17"/>
  <c r="AI328" i="17"/>
  <c r="AI463" i="17"/>
  <c r="AI495" i="17"/>
  <c r="AI403" i="17"/>
  <c r="AI83" i="17"/>
  <c r="AI376" i="17"/>
  <c r="AI476" i="17"/>
  <c r="AI76" i="17"/>
  <c r="AJ51" i="17" l="1"/>
  <c r="AJ70" i="17"/>
  <c r="AJ287" i="17"/>
  <c r="AJ99" i="17"/>
  <c r="AJ153" i="17"/>
  <c r="AJ469" i="17"/>
  <c r="AJ175" i="17"/>
  <c r="AJ290" i="17"/>
  <c r="AJ318" i="17"/>
  <c r="AJ451" i="17"/>
  <c r="AJ380" i="17"/>
  <c r="AJ71" i="17"/>
  <c r="AJ360" i="17"/>
  <c r="AJ45" i="17"/>
  <c r="AJ245" i="17"/>
  <c r="AJ304" i="17"/>
  <c r="AJ357" i="17"/>
  <c r="AJ89" i="17"/>
  <c r="AJ121" i="17"/>
  <c r="AJ288" i="17"/>
  <c r="AJ75" i="17"/>
  <c r="AJ101" i="17"/>
  <c r="AJ73" i="17"/>
  <c r="AJ166" i="17"/>
  <c r="AJ40" i="17"/>
  <c r="AJ378" i="17"/>
  <c r="AJ343" i="17"/>
  <c r="AJ448" i="17"/>
  <c r="AJ147" i="17"/>
  <c r="AJ279" i="17"/>
  <c r="AJ457" i="17"/>
  <c r="AJ292" i="17"/>
  <c r="AJ416" i="17"/>
  <c r="AJ81" i="17"/>
  <c r="AJ92" i="17"/>
  <c r="AJ235" i="17"/>
  <c r="AJ436" i="17"/>
  <c r="AJ64" i="17"/>
  <c r="AJ405" i="17"/>
  <c r="AJ150" i="17"/>
  <c r="AJ241" i="17"/>
  <c r="AJ62" i="17"/>
  <c r="AJ85" i="17"/>
  <c r="AJ110" i="17"/>
  <c r="AJ424" i="17"/>
  <c r="AJ345" i="17"/>
  <c r="AJ431" i="17"/>
  <c r="AJ387" i="17"/>
  <c r="AJ274" i="17"/>
  <c r="AJ453" i="17"/>
  <c r="AJ327" i="17"/>
  <c r="AJ334" i="17"/>
  <c r="AJ353" i="17"/>
  <c r="AJ435" i="17"/>
  <c r="AJ79" i="17"/>
  <c r="AJ470" i="17"/>
  <c r="AJ404" i="17"/>
  <c r="AJ413" i="17"/>
  <c r="AJ267" i="17"/>
  <c r="AJ488" i="17"/>
  <c r="AJ208" i="17"/>
  <c r="AJ371" i="17"/>
  <c r="AJ177" i="17"/>
  <c r="AJ392" i="17"/>
  <c r="AJ319" i="17"/>
  <c r="AJ159" i="17"/>
  <c r="AJ298" i="17"/>
  <c r="AJ393" i="17"/>
  <c r="AJ251" i="17"/>
  <c r="AJ78" i="17"/>
  <c r="AJ179" i="17"/>
  <c r="AJ243" i="17"/>
  <c r="AJ412" i="17"/>
  <c r="AJ58" i="17"/>
  <c r="AJ350" i="17"/>
  <c r="AJ294" i="17"/>
  <c r="AJ122" i="17"/>
  <c r="AJ133" i="17"/>
  <c r="AJ364" i="17"/>
  <c r="AJ152" i="17"/>
  <c r="AJ373" i="17"/>
  <c r="AJ184" i="17"/>
  <c r="AJ313" i="17"/>
  <c r="AJ100" i="17"/>
  <c r="AJ239" i="17"/>
  <c r="AJ119" i="17"/>
  <c r="AJ48" i="17"/>
  <c r="AJ335" i="17"/>
  <c r="AJ114" i="17"/>
  <c r="AJ246" i="17"/>
  <c r="AJ382" i="17"/>
  <c r="AJ43" i="17"/>
  <c r="AJ423" i="17"/>
  <c r="AJ168" i="17"/>
  <c r="AJ127" i="17"/>
  <c r="AJ433" i="17"/>
  <c r="AJ143" i="17"/>
  <c r="AJ238" i="17"/>
  <c r="AJ115" i="17"/>
  <c r="AJ255" i="17"/>
  <c r="AJ254" i="17"/>
  <c r="AJ323" i="17"/>
  <c r="AJ381" i="17"/>
  <c r="AJ333" i="17"/>
  <c r="AJ135" i="17"/>
  <c r="AJ16" i="17"/>
  <c r="AJ49" i="17"/>
  <c r="AJ418" i="17"/>
  <c r="AJ471" i="17"/>
  <c r="AJ402" i="17"/>
  <c r="AJ408" i="17"/>
  <c r="AJ65" i="17"/>
  <c r="AJ207" i="17"/>
  <c r="AJ484" i="17"/>
  <c r="AJ206" i="17"/>
  <c r="AJ359" i="17"/>
  <c r="AJ446" i="17"/>
  <c r="AJ176" i="17"/>
  <c r="AJ23" i="17"/>
  <c r="AJ204" i="17"/>
  <c r="AJ475" i="17"/>
  <c r="AJ478" i="17"/>
  <c r="AJ125" i="17"/>
  <c r="AJ142" i="17"/>
  <c r="AJ44" i="17"/>
  <c r="AJ262" i="17"/>
  <c r="AJ227" i="17"/>
  <c r="AJ374" i="17"/>
  <c r="AJ178" i="17"/>
  <c r="AJ37" i="17"/>
  <c r="AJ490" i="17"/>
  <c r="AJ489" i="17"/>
  <c r="AJ63" i="17"/>
  <c r="AJ310" i="17"/>
  <c r="AJ271" i="17"/>
  <c r="AJ111" i="17"/>
  <c r="AJ52" i="17"/>
  <c r="AJ123" i="17"/>
  <c r="AJ389" i="17"/>
  <c r="AJ130" i="17"/>
  <c r="AJ443" i="17"/>
  <c r="AJ197" i="17"/>
  <c r="AJ497" i="17"/>
  <c r="AJ222" i="17"/>
  <c r="AJ358" i="17"/>
  <c r="AJ426" i="17"/>
  <c r="AJ263" i="17"/>
  <c r="AJ474" i="17"/>
  <c r="AJ337" i="17"/>
  <c r="AJ383" i="17"/>
  <c r="AJ198" i="17"/>
  <c r="AJ174" i="17"/>
  <c r="AJ307" i="17"/>
  <c r="AJ218" i="17"/>
  <c r="AJ173" i="17"/>
  <c r="AJ128" i="17"/>
  <c r="AJ482" i="17"/>
  <c r="AJ347" i="17"/>
  <c r="AJ259" i="17"/>
  <c r="AJ486" i="17"/>
  <c r="AJ29" i="17"/>
  <c r="AJ344" i="17"/>
  <c r="AJ19" i="17"/>
  <c r="AJ202" i="17"/>
  <c r="AJ336" i="17"/>
  <c r="AJ35" i="17"/>
  <c r="AJ149" i="17"/>
  <c r="AJ196" i="17"/>
  <c r="AJ205" i="17"/>
  <c r="AJ189" i="17"/>
  <c r="AJ230" i="17"/>
  <c r="AJ499" i="17"/>
  <c r="AJ461" i="17"/>
  <c r="AJ401" i="17"/>
  <c r="AJ441" i="17"/>
  <c r="AJ60" i="17"/>
  <c r="AJ144" i="17"/>
  <c r="AJ182" i="17"/>
  <c r="AJ165" i="17"/>
  <c r="AJ439" i="17"/>
  <c r="AJ106" i="17"/>
  <c r="AJ300" i="17"/>
  <c r="AJ348" i="17"/>
  <c r="AJ479" i="17"/>
  <c r="AJ406" i="17"/>
  <c r="AJ244" i="17"/>
  <c r="AJ480" i="17"/>
  <c r="AJ434" i="17"/>
  <c r="AJ429" i="17"/>
  <c r="AJ325" i="17"/>
  <c r="AJ485" i="17"/>
  <c r="AJ331" i="17"/>
  <c r="AJ7" i="17"/>
  <c r="AJ286" i="17"/>
  <c r="AJ472" i="17"/>
  <c r="AJ46" i="17"/>
  <c r="AJ256" i="17"/>
  <c r="AJ112" i="17"/>
  <c r="AJ284" i="17"/>
  <c r="AJ98" i="17"/>
  <c r="AJ72" i="17"/>
  <c r="AJ22" i="17"/>
  <c r="AJ55" i="17"/>
  <c r="AJ370" i="17"/>
  <c r="AJ91" i="17"/>
  <c r="AJ209" i="17"/>
  <c r="AJ18" i="17"/>
  <c r="AJ447" i="17"/>
  <c r="AJ148" i="17"/>
  <c r="AJ264" i="17"/>
  <c r="AJ394" i="17"/>
  <c r="AJ14" i="17"/>
  <c r="AJ253" i="17"/>
  <c r="AJ407" i="17"/>
  <c r="AJ141" i="17"/>
  <c r="AJ95" i="17"/>
  <c r="AJ363" i="17"/>
  <c r="AJ131" i="17"/>
  <c r="AJ496" i="17"/>
  <c r="AJ417" i="17"/>
  <c r="AJ399" i="17"/>
  <c r="AJ90" i="17"/>
  <c r="AJ117" i="17"/>
  <c r="AJ102" i="17"/>
  <c r="AJ223" i="17"/>
  <c r="AJ258" i="17"/>
  <c r="AJ395" i="17"/>
  <c r="AJ455" i="17"/>
  <c r="AJ214" i="17"/>
  <c r="AJ195" i="17"/>
  <c r="AJ491" i="17"/>
  <c r="AJ422" i="17"/>
  <c r="AJ201" i="17"/>
  <c r="AJ452" i="17"/>
  <c r="AJ13" i="17"/>
  <c r="AJ277" i="17"/>
  <c r="AJ188" i="17"/>
  <c r="AJ145" i="17"/>
  <c r="AJ38" i="17"/>
  <c r="AJ25" i="17"/>
  <c r="AJ260" i="17"/>
  <c r="AJ498" i="17"/>
  <c r="AJ385" i="17"/>
  <c r="AJ312" i="17"/>
  <c r="AJ181" i="17"/>
  <c r="AJ421" i="17"/>
  <c r="AJ146" i="17"/>
  <c r="AJ266" i="17"/>
  <c r="AJ454" i="17"/>
  <c r="AJ161" i="17"/>
  <c r="AJ483" i="17"/>
  <c r="AJ157" i="17"/>
  <c r="AJ88" i="17"/>
  <c r="AJ86" i="17"/>
  <c r="AJ247" i="17"/>
  <c r="AJ47" i="17"/>
  <c r="AJ390" i="17"/>
  <c r="AJ39" i="17"/>
  <c r="AJ445" i="17"/>
  <c r="AJ210" i="17"/>
  <c r="AJ291" i="17"/>
  <c r="AJ321" i="17"/>
  <c r="AJ124" i="17"/>
  <c r="AJ156" i="17"/>
  <c r="AJ282" i="17"/>
  <c r="AJ219" i="17"/>
  <c r="AJ192" i="17"/>
  <c r="AJ265" i="17"/>
  <c r="AJ329" i="17"/>
  <c r="AJ27" i="17"/>
  <c r="AJ249" i="17"/>
  <c r="AJ113" i="17"/>
  <c r="AJ138" i="17"/>
  <c r="AJ42" i="17"/>
  <c r="AJ140" i="17"/>
  <c r="AJ386" i="17"/>
  <c r="AJ316" i="17"/>
  <c r="AJ332" i="17"/>
  <c r="AJ211" i="17"/>
  <c r="AJ460" i="17"/>
  <c r="AJ268" i="17"/>
  <c r="AJ425" i="17"/>
  <c r="AJ377" i="17"/>
  <c r="AJ391" i="17"/>
  <c r="AJ477" i="17"/>
  <c r="AJ172" i="17"/>
  <c r="AJ269" i="17"/>
  <c r="AJ450" i="17"/>
  <c r="AJ340" i="17"/>
  <c r="AJ67" i="17"/>
  <c r="AJ314" i="17"/>
  <c r="AJ200" i="17"/>
  <c r="AJ339" i="17"/>
  <c r="AJ217" i="17"/>
  <c r="AJ30" i="17"/>
  <c r="AJ4" i="17"/>
  <c r="AJ57" i="17"/>
  <c r="AJ151" i="17"/>
  <c r="AJ53" i="17"/>
  <c r="AJ215" i="17"/>
  <c r="AJ444" i="17"/>
  <c r="AJ226" i="17"/>
  <c r="AJ276" i="17"/>
  <c r="AJ468" i="17"/>
  <c r="AJ306" i="17"/>
  <c r="AJ289" i="17"/>
  <c r="AJ317" i="17"/>
  <c r="AJ167" i="17"/>
  <c r="AJ186" i="17"/>
  <c r="AJ180" i="17"/>
  <c r="AJ388" i="17"/>
  <c r="AJ240" i="17"/>
  <c r="AJ462" i="17"/>
  <c r="AJ311" i="17"/>
  <c r="AJ427" i="17"/>
  <c r="AJ368" i="17"/>
  <c r="AJ372" i="17"/>
  <c r="AJ440" i="17"/>
  <c r="AJ74" i="17"/>
  <c r="AJ494" i="17"/>
  <c r="AJ438" i="17"/>
  <c r="AJ375" i="17"/>
  <c r="AJ154" i="17"/>
  <c r="AJ302" i="17"/>
  <c r="AJ36" i="17"/>
  <c r="AJ257" i="17"/>
  <c r="AJ164" i="17"/>
  <c r="AJ295" i="17"/>
  <c r="AJ365" i="17"/>
  <c r="AJ139" i="17"/>
  <c r="AJ50" i="17"/>
  <c r="AJ69" i="17"/>
  <c r="AJ68" i="17"/>
  <c r="AJ41" i="17"/>
  <c r="AJ163" i="17"/>
  <c r="AJ203" i="17"/>
  <c r="AJ103" i="17"/>
  <c r="AJ341" i="17"/>
  <c r="AJ415" i="17"/>
  <c r="AJ349" i="17"/>
  <c r="AJ411" i="17"/>
  <c r="AJ419" i="17"/>
  <c r="AJ212" i="17"/>
  <c r="AJ213" i="17"/>
  <c r="AJ273" i="17"/>
  <c r="AJ193" i="17"/>
  <c r="AJ216" i="17"/>
  <c r="AJ54" i="17"/>
  <c r="AJ275" i="17"/>
  <c r="AJ160" i="17"/>
  <c r="AJ236" i="17"/>
  <c r="AJ449" i="17"/>
  <c r="AJ409" i="17"/>
  <c r="AJ158" i="17"/>
  <c r="AJ155" i="17"/>
  <c r="AJ414" i="17"/>
  <c r="AJ324" i="17"/>
  <c r="AJ366" i="17"/>
  <c r="AJ252" i="17"/>
  <c r="AJ326" i="17"/>
  <c r="AJ120" i="17"/>
  <c r="AJ354" i="17"/>
  <c r="AJ270" i="17"/>
  <c r="AJ261" i="17"/>
  <c r="AJ459" i="17"/>
  <c r="AJ24" i="17"/>
  <c r="AJ502" i="17"/>
  <c r="AJ183" i="17"/>
  <c r="AJ93" i="17"/>
  <c r="AJ437" i="17"/>
  <c r="AJ199" i="17"/>
  <c r="AJ309" i="17"/>
  <c r="AJ320" i="17"/>
  <c r="AJ11" i="17"/>
  <c r="AJ109" i="17"/>
  <c r="AJ338" i="17"/>
  <c r="AJ97" i="17"/>
  <c r="AJ171" i="17"/>
  <c r="AJ299" i="17"/>
  <c r="AJ473" i="17"/>
  <c r="AJ283" i="17"/>
  <c r="AJ308" i="17"/>
  <c r="AJ28" i="17"/>
  <c r="AJ356" i="17"/>
  <c r="AJ107" i="17"/>
  <c r="AJ458" i="17"/>
  <c r="AJ80" i="17"/>
  <c r="AJ355" i="17"/>
  <c r="AJ190" i="17"/>
  <c r="AJ77" i="17"/>
  <c r="AJ136" i="17"/>
  <c r="AJ456" i="17"/>
  <c r="AJ398" i="17"/>
  <c r="AJ84" i="17"/>
  <c r="AJ126" i="17"/>
  <c r="AJ104" i="17"/>
  <c r="AJ384" i="17"/>
  <c r="AJ369" i="17"/>
  <c r="AJ278" i="17"/>
  <c r="AJ315" i="17"/>
  <c r="AJ224" i="17"/>
  <c r="AJ250" i="17"/>
  <c r="AJ467" i="17"/>
  <c r="AJ228" i="17"/>
  <c r="AJ96" i="17"/>
  <c r="AJ487" i="17"/>
  <c r="AJ396" i="17"/>
  <c r="AJ361" i="17"/>
  <c r="AJ400" i="17"/>
  <c r="AJ234" i="17"/>
  <c r="AJ87" i="17"/>
  <c r="AJ493" i="17"/>
  <c r="AJ134" i="17"/>
  <c r="AJ492" i="17"/>
  <c r="AJ420" i="17"/>
  <c r="AJ34" i="17"/>
  <c r="AJ94" i="17"/>
  <c r="AJ442" i="17"/>
  <c r="AJ296" i="17"/>
  <c r="AJ481" i="17"/>
  <c r="AJ248" i="17"/>
  <c r="AJ465" i="17"/>
  <c r="AJ66" i="17"/>
  <c r="AJ410" i="17"/>
  <c r="AJ59" i="17"/>
  <c r="AJ194" i="17"/>
  <c r="AJ61" i="17"/>
  <c r="AJ108" i="17"/>
  <c r="AJ169" i="17"/>
  <c r="AJ129" i="17"/>
  <c r="AI31" i="17"/>
  <c r="AJ31" i="17"/>
  <c r="AI12" i="17"/>
  <c r="H25" i="72" s="1"/>
  <c r="AI10" i="17"/>
  <c r="AJ10" i="17"/>
  <c r="AI20" i="17"/>
  <c r="D33" i="72" s="1"/>
  <c r="AJ20" i="17"/>
  <c r="AI26" i="17"/>
  <c r="G39" i="72" s="1"/>
  <c r="AJ26" i="17"/>
  <c r="AI15" i="17"/>
  <c r="Q28" i="72" s="1"/>
  <c r="AJ15" i="17"/>
  <c r="AI6" i="17"/>
  <c r="P19" i="72" s="1"/>
  <c r="AJ6" i="17"/>
  <c r="AI33" i="17"/>
  <c r="AJ33" i="17"/>
  <c r="AI8" i="17"/>
  <c r="N21" i="72" s="1"/>
  <c r="AJ8" i="17"/>
  <c r="AI21" i="17"/>
  <c r="R34" i="72" s="1"/>
  <c r="AJ21" i="17"/>
  <c r="AI32" i="17"/>
  <c r="M45" i="72" s="1"/>
  <c r="AJ32" i="17"/>
  <c r="AI51" i="17"/>
  <c r="F34" i="72" s="1"/>
  <c r="AI5" i="17"/>
  <c r="AJ5" i="17"/>
  <c r="AI56" i="17"/>
  <c r="AJ56" i="17"/>
  <c r="AI264" i="17"/>
  <c r="AI291" i="17"/>
  <c r="AI321" i="17"/>
  <c r="AI394" i="17"/>
  <c r="AI295" i="17"/>
  <c r="AI245" i="17"/>
  <c r="AI357" i="17"/>
  <c r="AI75" i="17"/>
  <c r="AI452" i="17"/>
  <c r="AI13" i="17"/>
  <c r="AI365" i="17"/>
  <c r="AI27" i="17"/>
  <c r="AI406" i="17"/>
  <c r="AI434" i="17"/>
  <c r="AI138" i="17"/>
  <c r="AI415" i="17"/>
  <c r="AI42" i="17"/>
  <c r="J25" i="72" s="1"/>
  <c r="AI140" i="17"/>
  <c r="AI386" i="17"/>
  <c r="AI316" i="17"/>
  <c r="AI332" i="17"/>
  <c r="AI460" i="17"/>
  <c r="AI312" i="17"/>
  <c r="AI454" i="17"/>
  <c r="AI131" i="17"/>
  <c r="AI496" i="17"/>
  <c r="AI417" i="17"/>
  <c r="AI399" i="17"/>
  <c r="AI160" i="17"/>
  <c r="AI67" i="17"/>
  <c r="J20" i="72" s="1"/>
  <c r="AI314" i="17"/>
  <c r="AI236" i="17"/>
  <c r="AI449" i="17"/>
  <c r="AI409" i="17"/>
  <c r="AI200" i="17"/>
  <c r="AI339" i="17"/>
  <c r="AI158" i="17"/>
  <c r="AI155" i="17"/>
  <c r="AI414" i="17"/>
  <c r="AI324" i="17"/>
  <c r="AI366" i="17"/>
  <c r="AI252" i="17"/>
  <c r="AI217" i="17"/>
  <c r="AI30" i="17"/>
  <c r="AI4" i="17"/>
  <c r="AI57" i="17"/>
  <c r="AI151" i="17"/>
  <c r="AI53" i="17"/>
  <c r="AI215" i="17"/>
  <c r="AI444" i="17"/>
  <c r="AI226" i="17"/>
  <c r="AI276" i="17"/>
  <c r="AI468" i="17"/>
  <c r="AI326" i="17"/>
  <c r="AI120" i="17"/>
  <c r="Q43" i="72" s="1"/>
  <c r="AI354" i="17"/>
  <c r="AI270" i="17"/>
  <c r="AI261" i="17"/>
  <c r="AI172" i="17"/>
  <c r="AI161" i="17"/>
  <c r="AI54" i="17"/>
  <c r="O37" i="72" s="1"/>
  <c r="AI269" i="17"/>
  <c r="AI483" i="17"/>
  <c r="AI450" i="17"/>
  <c r="AI157" i="17"/>
  <c r="AI88" i="17"/>
  <c r="AI86" i="17"/>
  <c r="AI275" i="17"/>
  <c r="AI340" i="17"/>
  <c r="AI247" i="17"/>
  <c r="AI47" i="17"/>
  <c r="K30" i="72" s="1"/>
  <c r="AI390" i="17"/>
  <c r="AI39" i="17"/>
  <c r="I22" i="72" s="1"/>
  <c r="AI445" i="17"/>
  <c r="AI246" i="17"/>
  <c r="AI378" i="17"/>
  <c r="AI124" i="17"/>
  <c r="AI156" i="17"/>
  <c r="AI343" i="17"/>
  <c r="AI282" i="17"/>
  <c r="AI219" i="17"/>
  <c r="AI192" i="17"/>
  <c r="AI265" i="17"/>
  <c r="AI244" i="17"/>
  <c r="AI46" i="17"/>
  <c r="N29" i="72" s="1"/>
  <c r="AI41" i="17"/>
  <c r="G24" i="72" s="1"/>
  <c r="AI163" i="17"/>
  <c r="AI203" i="17"/>
  <c r="AI103" i="17"/>
  <c r="AI260" i="17"/>
  <c r="AI349" i="17"/>
  <c r="AI411" i="17"/>
  <c r="AI419" i="17"/>
  <c r="AI212" i="17"/>
  <c r="AI213" i="17"/>
  <c r="AI193" i="17"/>
  <c r="AI498" i="17"/>
  <c r="AI181" i="17"/>
  <c r="AI421" i="17"/>
  <c r="AI146" i="17"/>
  <c r="AI425" i="17"/>
  <c r="AI377" i="17"/>
  <c r="AI391" i="17"/>
  <c r="AI139" i="17"/>
  <c r="AI188" i="17"/>
  <c r="AI249" i="17"/>
  <c r="AI145" i="17"/>
  <c r="AI69" i="17"/>
  <c r="J22" i="72" s="1"/>
  <c r="AI253" i="17"/>
  <c r="AI38" i="17"/>
  <c r="I21" i="72" s="1"/>
  <c r="AI147" i="17"/>
  <c r="AI68" i="17"/>
  <c r="J21" i="72" s="1"/>
  <c r="AI141" i="17"/>
  <c r="AI283" i="17"/>
  <c r="AI315" i="17"/>
  <c r="AI502" i="17"/>
  <c r="AI93" i="17"/>
  <c r="AI437" i="17"/>
  <c r="AI199" i="17"/>
  <c r="AI186" i="17"/>
  <c r="AI180" i="17"/>
  <c r="AI388" i="17"/>
  <c r="AI309" i="17"/>
  <c r="AI240" i="17"/>
  <c r="AI462" i="17"/>
  <c r="AI201" i="17"/>
  <c r="AI448" i="17"/>
  <c r="AI329" i="17"/>
  <c r="AI277" i="17"/>
  <c r="AI479" i="17"/>
  <c r="AI480" i="17"/>
  <c r="AI7" i="17"/>
  <c r="AI211" i="17"/>
  <c r="AI216" i="17"/>
  <c r="AI385" i="17"/>
  <c r="AI268" i="17"/>
  <c r="AI266" i="17"/>
  <c r="AI477" i="17"/>
  <c r="AI50" i="17"/>
  <c r="P33" i="72" s="1"/>
  <c r="AI113" i="17"/>
  <c r="Q36" i="72" s="1"/>
  <c r="AI95" i="17"/>
  <c r="AI355" i="17"/>
  <c r="AI279" i="17"/>
  <c r="AI457" i="17"/>
  <c r="AI292" i="17"/>
  <c r="AI416" i="17"/>
  <c r="AI81" i="17"/>
  <c r="AI92" i="17"/>
  <c r="AI235" i="17"/>
  <c r="AI436" i="17"/>
  <c r="AI64" i="17"/>
  <c r="F17" i="72" s="1"/>
  <c r="AI405" i="17"/>
  <c r="AI150" i="17"/>
  <c r="AI241" i="17"/>
  <c r="AI62" i="17"/>
  <c r="AI85" i="17"/>
  <c r="AI110" i="17"/>
  <c r="AI424" i="17"/>
  <c r="AI345" i="17"/>
  <c r="AI431" i="17"/>
  <c r="AI387" i="17"/>
  <c r="AI274" i="17"/>
  <c r="AI453" i="17"/>
  <c r="AI327" i="17"/>
  <c r="AI334" i="17"/>
  <c r="AI353" i="17"/>
  <c r="AI435" i="17"/>
  <c r="AI79" i="17"/>
  <c r="AI470" i="17"/>
  <c r="AI404" i="17"/>
  <c r="AI413" i="17"/>
  <c r="AI267" i="17"/>
  <c r="AI488" i="17"/>
  <c r="AI208" i="17"/>
  <c r="AI371" i="17"/>
  <c r="AI177" i="17"/>
  <c r="K19" i="72" s="1"/>
  <c r="AI392" i="17"/>
  <c r="AI493" i="17"/>
  <c r="AI134" i="17"/>
  <c r="AI492" i="17"/>
  <c r="AI420" i="17"/>
  <c r="AI34" i="17"/>
  <c r="AI94" i="17"/>
  <c r="AI442" i="17"/>
  <c r="AI296" i="17"/>
  <c r="AI481" i="17"/>
  <c r="AI248" i="17"/>
  <c r="AI465" i="17"/>
  <c r="AI66" i="17"/>
  <c r="G19" i="72" s="1"/>
  <c r="AI410" i="17"/>
  <c r="AI59" i="17"/>
  <c r="G42" i="72" s="1"/>
  <c r="AI194" i="17"/>
  <c r="AI61" i="17"/>
  <c r="AI108" i="17"/>
  <c r="AI169" i="17"/>
  <c r="AI129" i="17"/>
  <c r="AI164" i="17"/>
  <c r="AI45" i="17"/>
  <c r="K28" i="72" s="1"/>
  <c r="AI73" i="17"/>
  <c r="Q23" i="72" s="1"/>
  <c r="AI14" i="17"/>
  <c r="J27" i="72" s="1"/>
  <c r="AI348" i="17"/>
  <c r="AI429" i="17"/>
  <c r="AI25" i="17"/>
  <c r="AI341" i="17"/>
  <c r="AI273" i="17"/>
  <c r="AI407" i="17"/>
  <c r="AI363" i="17"/>
  <c r="AI320" i="17"/>
  <c r="AI109" i="17"/>
  <c r="AI97" i="17"/>
  <c r="AI473" i="17"/>
  <c r="AI308" i="17"/>
  <c r="AI356" i="17"/>
  <c r="AI458" i="17"/>
  <c r="AI190" i="17"/>
  <c r="AI136" i="17"/>
  <c r="AI398" i="17"/>
  <c r="AI84" i="17"/>
  <c r="AI104" i="17"/>
  <c r="Q27" i="72" s="1"/>
  <c r="AI384" i="17"/>
  <c r="AI278" i="17"/>
  <c r="AI250" i="17"/>
  <c r="AI467" i="17"/>
  <c r="AI96" i="17"/>
  <c r="AI487" i="17"/>
  <c r="AI396" i="17"/>
  <c r="AI361" i="17"/>
  <c r="AI87" i="17"/>
  <c r="AI289" i="17"/>
  <c r="AI287" i="17"/>
  <c r="AI72" i="17"/>
  <c r="AI22" i="17"/>
  <c r="D35" i="72" s="1"/>
  <c r="AI313" i="17"/>
  <c r="AI55" i="17"/>
  <c r="AI99" i="17"/>
  <c r="AI207" i="17"/>
  <c r="AI311" i="17"/>
  <c r="AI370" i="17"/>
  <c r="AI90" i="17"/>
  <c r="AI195" i="17"/>
  <c r="AI78" i="17"/>
  <c r="AI179" i="17"/>
  <c r="AI243" i="17"/>
  <c r="AI304" i="17"/>
  <c r="AI89" i="17"/>
  <c r="AI121" i="17"/>
  <c r="Q44" i="72" s="1"/>
  <c r="AI288" i="17"/>
  <c r="AI101" i="17"/>
  <c r="AI166" i="17"/>
  <c r="AI40" i="17"/>
  <c r="R23" i="72" s="1"/>
  <c r="AI325" i="17"/>
  <c r="AI485" i="17"/>
  <c r="AI331" i="17"/>
  <c r="AI286" i="17"/>
  <c r="AI472" i="17"/>
  <c r="AI256" i="17"/>
  <c r="AI112" i="17"/>
  <c r="AI284" i="17"/>
  <c r="AI98" i="17"/>
  <c r="AI11" i="17"/>
  <c r="AI338" i="17"/>
  <c r="AI299" i="17"/>
  <c r="AI28" i="17"/>
  <c r="P41" i="72" s="1"/>
  <c r="AI107" i="17"/>
  <c r="Q30" i="72" s="1"/>
  <c r="AI80" i="17"/>
  <c r="AI77" i="17"/>
  <c r="AI456" i="17"/>
  <c r="AI126" i="17"/>
  <c r="AI369" i="17"/>
  <c r="AI224" i="17"/>
  <c r="AI228" i="17"/>
  <c r="AI183" i="17"/>
  <c r="K20" i="72" s="1"/>
  <c r="AI117" i="17"/>
  <c r="AI102" i="17"/>
  <c r="AI223" i="17"/>
  <c r="AI91" i="17"/>
  <c r="AI258" i="17"/>
  <c r="AI395" i="17"/>
  <c r="AI455" i="17"/>
  <c r="AI214" i="17"/>
  <c r="AI484" i="17"/>
  <c r="AI153" i="17"/>
  <c r="AI100" i="17"/>
  <c r="AI427" i="17"/>
  <c r="AI469" i="17"/>
  <c r="AI239" i="17"/>
  <c r="AI491" i="17"/>
  <c r="AI368" i="17"/>
  <c r="AI175" i="17"/>
  <c r="AI119" i="17"/>
  <c r="Q42" i="72" s="1"/>
  <c r="AI372" i="17"/>
  <c r="AI290" i="17"/>
  <c r="AI440" i="17"/>
  <c r="AI48" i="17"/>
  <c r="M31" i="72" s="1"/>
  <c r="AI318" i="17"/>
  <c r="AI74" i="17"/>
  <c r="AI319" i="17"/>
  <c r="AI159" i="17"/>
  <c r="AI298" i="17"/>
  <c r="AI393" i="17"/>
  <c r="AI251" i="17"/>
  <c r="AI412" i="17"/>
  <c r="AI58" i="17"/>
  <c r="AI350" i="17"/>
  <c r="AI294" i="17"/>
  <c r="AI122" i="17"/>
  <c r="AI133" i="17"/>
  <c r="AI364" i="17"/>
  <c r="AI152" i="17"/>
  <c r="AI373" i="17"/>
  <c r="AI184" i="17"/>
  <c r="AI206" i="17"/>
  <c r="AI382" i="17"/>
  <c r="AI359" i="17"/>
  <c r="AI446" i="17"/>
  <c r="AI176" i="17"/>
  <c r="AI43" i="17"/>
  <c r="AI423" i="17"/>
  <c r="AI23" i="17"/>
  <c r="AI168" i="17"/>
  <c r="AI127" i="17"/>
  <c r="AI433" i="17"/>
  <c r="AI143" i="17"/>
  <c r="AI238" i="17"/>
  <c r="AI115" i="17"/>
  <c r="AI255" i="17"/>
  <c r="AI254" i="17"/>
  <c r="AI323" i="17"/>
  <c r="AI381" i="17"/>
  <c r="AI333" i="17"/>
  <c r="AI204" i="17"/>
  <c r="AI135" i="17"/>
  <c r="AI475" i="17"/>
  <c r="AI478" i="17"/>
  <c r="AI125" i="17"/>
  <c r="AI16" i="17"/>
  <c r="P29" i="72" s="1"/>
  <c r="AI142" i="17"/>
  <c r="AI44" i="17"/>
  <c r="D27" i="72" s="1"/>
  <c r="AI262" i="17"/>
  <c r="AI227" i="17"/>
  <c r="AI374" i="17"/>
  <c r="AI178" i="17"/>
  <c r="AI37" i="17"/>
  <c r="H20" i="72" s="1"/>
  <c r="AI490" i="17"/>
  <c r="AI489" i="17"/>
  <c r="AI451" i="17"/>
  <c r="AI494" i="17"/>
  <c r="AI82" i="17"/>
  <c r="AI335" i="17"/>
  <c r="AI438" i="17"/>
  <c r="AI380" i="17"/>
  <c r="AI375" i="17"/>
  <c r="AI71" i="17"/>
  <c r="AI209" i="17"/>
  <c r="AI154" i="17"/>
  <c r="AI422" i="17"/>
  <c r="AI18" i="17"/>
  <c r="Q31" i="72" s="1"/>
  <c r="AI114" i="17"/>
  <c r="Q37" i="72" s="1"/>
  <c r="AI360" i="17"/>
  <c r="AI302" i="17"/>
  <c r="AI447" i="17"/>
  <c r="AI36" i="17"/>
  <c r="J19" i="72" s="1"/>
  <c r="AI257" i="17"/>
  <c r="AI148" i="17"/>
  <c r="AI210" i="17"/>
  <c r="AI171" i="17"/>
  <c r="AI400" i="17"/>
  <c r="AI234" i="17"/>
  <c r="AI306" i="17"/>
  <c r="AI459" i="17"/>
  <c r="AI70" i="17"/>
  <c r="AI317" i="17"/>
  <c r="AI167" i="17"/>
  <c r="AI24" i="17"/>
  <c r="L37" i="72" s="1"/>
  <c r="AI426" i="17"/>
  <c r="AI263" i="17"/>
  <c r="AI474" i="17"/>
  <c r="AI337" i="17"/>
  <c r="AI383" i="17"/>
  <c r="AI198" i="17"/>
  <c r="AI174" i="17"/>
  <c r="AI307" i="17"/>
  <c r="AI218" i="17"/>
  <c r="AI173" i="17"/>
  <c r="AI128" i="17"/>
  <c r="AI482" i="17"/>
  <c r="AI347" i="17"/>
  <c r="AI259" i="17"/>
  <c r="AI486" i="17"/>
  <c r="AI29" i="17"/>
  <c r="AI344" i="17"/>
  <c r="AI19" i="17"/>
  <c r="AI202" i="17"/>
  <c r="AI336" i="17"/>
  <c r="AI35" i="17"/>
  <c r="AI149" i="17"/>
  <c r="AI196" i="17"/>
  <c r="AI205" i="17"/>
  <c r="AI189" i="17"/>
  <c r="AI230" i="17"/>
  <c r="AI499" i="17"/>
  <c r="AI461" i="17"/>
  <c r="AI401" i="17"/>
  <c r="AI441" i="17"/>
  <c r="AI60" i="17"/>
  <c r="C43" i="72" s="1"/>
  <c r="AI144" i="17"/>
  <c r="AI182" i="17"/>
  <c r="AI165" i="17"/>
  <c r="AI439" i="17"/>
  <c r="AI106" i="17"/>
  <c r="Q29" i="72" s="1"/>
  <c r="AI300" i="17"/>
  <c r="AI63" i="17"/>
  <c r="AI49" i="17"/>
  <c r="AI310" i="17"/>
  <c r="AI271" i="17"/>
  <c r="AI111" i="17"/>
  <c r="AI52" i="17"/>
  <c r="I35" i="72" s="1"/>
  <c r="AI123" i="17"/>
  <c r="AI389" i="17"/>
  <c r="AI130" i="17"/>
  <c r="AI443" i="17"/>
  <c r="AI197" i="17"/>
  <c r="AI497" i="17"/>
  <c r="AI222" i="17"/>
  <c r="AI358" i="17"/>
  <c r="AI418" i="17"/>
  <c r="AI471" i="17"/>
  <c r="AI402" i="17"/>
  <c r="AI408" i="17"/>
  <c r="AI65" i="17"/>
  <c r="P18" i="72" s="1"/>
  <c r="N23" i="72" l="1"/>
  <c r="L21" i="72"/>
  <c r="O23" i="72"/>
  <c r="C39" i="72"/>
  <c r="C46" i="72" s="1"/>
  <c r="O22" i="72"/>
  <c r="Q24" i="72"/>
  <c r="N22" i="72"/>
  <c r="K21" i="72"/>
  <c r="Q35" i="72"/>
  <c r="M20" i="72"/>
  <c r="Q32" i="72"/>
  <c r="M19" i="72"/>
  <c r="L18" i="72"/>
  <c r="M17" i="72"/>
  <c r="Q40" i="72"/>
  <c r="M16" i="72"/>
  <c r="Q34" i="72"/>
  <c r="S34" i="72" s="1"/>
  <c r="T34" i="72" s="1"/>
  <c r="AE34" i="72" s="1"/>
  <c r="K17" i="72"/>
  <c r="O40" i="72"/>
  <c r="N26" i="72"/>
  <c r="L42" i="72"/>
  <c r="M22" i="72"/>
  <c r="Q33" i="72"/>
  <c r="S33" i="72" s="1"/>
  <c r="T33" i="72" s="1"/>
  <c r="AE33" i="72" s="1"/>
  <c r="K16" i="72"/>
  <c r="L19" i="72"/>
  <c r="O27" i="72"/>
  <c r="S27" i="72" s="1"/>
  <c r="T27" i="72" s="1"/>
  <c r="AE27" i="72" s="1"/>
  <c r="N24" i="72"/>
  <c r="S24" i="72" s="1"/>
  <c r="T24" i="72" s="1"/>
  <c r="AE24" i="72" s="1"/>
  <c r="K43" i="72"/>
  <c r="S43" i="72" s="1"/>
  <c r="T43" i="72" s="1"/>
  <c r="AE43" i="72" s="1"/>
  <c r="M23" i="72"/>
  <c r="N40" i="72"/>
  <c r="M21" i="72"/>
  <c r="O28" i="72"/>
  <c r="S28" i="72" s="1"/>
  <c r="T28" i="72" s="1"/>
  <c r="AE28" i="72" s="1"/>
  <c r="N41" i="72"/>
  <c r="S41" i="72" s="1"/>
  <c r="T41" i="72" s="1"/>
  <c r="AE41" i="72" s="1"/>
  <c r="N25" i="72"/>
  <c r="S30" i="72"/>
  <c r="T30" i="72" s="1"/>
  <c r="AE30" i="72" s="1"/>
  <c r="Q45" i="72"/>
  <c r="S45" i="72" s="1"/>
  <c r="T45" i="72" s="1"/>
  <c r="AE45" i="72" s="1"/>
  <c r="E36" i="72"/>
  <c r="E46" i="72" s="1"/>
  <c r="Q18" i="72"/>
  <c r="L26" i="72"/>
  <c r="Q20" i="72"/>
  <c r="Q25" i="72"/>
  <c r="G46" i="72"/>
  <c r="Q22" i="72"/>
  <c r="I16" i="72"/>
  <c r="I46" i="72" s="1"/>
  <c r="Q19" i="72"/>
  <c r="H26" i="72"/>
  <c r="Q17" i="72"/>
  <c r="Q26" i="72"/>
  <c r="P36" i="72"/>
  <c r="P46" i="72" s="1"/>
  <c r="Q21" i="72"/>
  <c r="S35" i="72"/>
  <c r="T35" i="72" s="1"/>
  <c r="AE35" i="72" s="1"/>
  <c r="S31" i="72"/>
  <c r="T31" i="72" s="1"/>
  <c r="AE31" i="72" s="1"/>
  <c r="S37" i="72"/>
  <c r="T37" i="72" s="1"/>
  <c r="AE37" i="72" s="1"/>
  <c r="S29" i="72"/>
  <c r="T29" i="72" s="1"/>
  <c r="AE29" i="72" s="1"/>
  <c r="S42" i="72"/>
  <c r="T42" i="72" s="1"/>
  <c r="AE42" i="72" s="1"/>
  <c r="S39" i="72"/>
  <c r="T39" i="72" s="1"/>
  <c r="AE39" i="72" s="1"/>
  <c r="K18" i="72"/>
  <c r="J44" i="72"/>
  <c r="S44" i="72" s="1"/>
  <c r="T44" i="72" s="1"/>
  <c r="AE44" i="72" s="1"/>
  <c r="R46" i="72"/>
  <c r="N32" i="72"/>
  <c r="S32" i="72" s="1"/>
  <c r="T32" i="72" s="1"/>
  <c r="AE32" i="72" s="1"/>
  <c r="Q38" i="72"/>
  <c r="S38" i="72" s="1"/>
  <c r="T38" i="72" s="1"/>
  <c r="AE38" i="72" s="1"/>
  <c r="L17" i="72"/>
  <c r="S23" i="72"/>
  <c r="T23" i="72" s="1"/>
  <c r="AE23" i="72" s="1"/>
  <c r="D46" i="72"/>
  <c r="S40" i="72" l="1"/>
  <c r="T40" i="72" s="1"/>
  <c r="AE40" i="72" s="1"/>
  <c r="S22" i="72"/>
  <c r="T22" i="72" s="1"/>
  <c r="AE22" i="72" s="1"/>
  <c r="M46" i="72"/>
  <c r="S17" i="72"/>
  <c r="T17" i="72" s="1"/>
  <c r="S19" i="72"/>
  <c r="O46" i="72"/>
  <c r="K46" i="72"/>
  <c r="S25" i="72"/>
  <c r="T25" i="72" s="1"/>
  <c r="AE25" i="72" s="1"/>
  <c r="S21" i="72"/>
  <c r="T21" i="72" s="1"/>
  <c r="AE21" i="72" s="1"/>
  <c r="S36" i="72"/>
  <c r="T36" i="72" s="1"/>
  <c r="AE36" i="72" s="1"/>
  <c r="S26" i="72"/>
  <c r="T26" i="72" s="1"/>
  <c r="AE26" i="72" s="1"/>
  <c r="H46" i="72"/>
  <c r="S18" i="72"/>
  <c r="J46" i="72"/>
  <c r="N46" i="72"/>
  <c r="AE17" i="72" l="1"/>
  <c r="T18" i="72"/>
  <c r="AE18" i="72" s="1"/>
  <c r="T19" i="72"/>
  <c r="AE19" i="72" s="1"/>
  <c r="Q16" i="72" l="1"/>
  <c r="Q46" i="72" s="1"/>
  <c r="L20" i="72"/>
  <c r="S20" i="72" s="1"/>
  <c r="T20" i="72" s="1"/>
  <c r="AE20" i="72" s="1"/>
  <c r="AJ12" i="17"/>
  <c r="AJ82" i="17"/>
  <c r="AJ9" i="17"/>
  <c r="V46" i="72" l="1"/>
  <c r="AB16" i="72" s="1"/>
  <c r="L16" i="72" l="1"/>
  <c r="L46" i="72" s="1"/>
  <c r="F16" i="72"/>
  <c r="F46" i="72" l="1"/>
  <c r="S16" i="72"/>
  <c r="T16" i="72" s="1"/>
  <c r="S46" i="72" l="1"/>
  <c r="AA16" i="72" l="1"/>
  <c r="T9" i="72"/>
  <c r="AC16" i="72"/>
  <c r="T46" i="72"/>
  <c r="AE16" i="72"/>
  <c r="AE46" i="72" s="1"/>
  <c r="Q6" i="72"/>
  <c r="AC25" i="72"/>
  <c r="AC26" i="72"/>
  <c r="AC33" i="72"/>
  <c r="AC28" i="72"/>
  <c r="AC40" i="72"/>
  <c r="AC21" i="72"/>
  <c r="AC38" i="72"/>
  <c r="AC41" i="72"/>
  <c r="AC31" i="72"/>
  <c r="AC34" i="72"/>
  <c r="AC42" i="72"/>
  <c r="AC36" i="72"/>
  <c r="AC39" i="72"/>
  <c r="AC43" i="72"/>
  <c r="AC20" i="72"/>
  <c r="AC44" i="72"/>
  <c r="AC32" i="72"/>
  <c r="AC24" i="72"/>
  <c r="AC18" i="72"/>
  <c r="AC37" i="72"/>
  <c r="AC45" i="72"/>
  <c r="AC22" i="72"/>
  <c r="AC30" i="72"/>
  <c r="AC19" i="72"/>
  <c r="AC35" i="72"/>
  <c r="AC23" i="72"/>
  <c r="AC17" i="72"/>
  <c r="AC27" i="72"/>
  <c r="AC29" i="72"/>
  <c r="Z9" i="72"/>
  <c r="AA40" i="72"/>
  <c r="AA32" i="72"/>
  <c r="AA24" i="72"/>
  <c r="AA39" i="72"/>
  <c r="AA31" i="72"/>
  <c r="AA23" i="72"/>
  <c r="AA38" i="72"/>
  <c r="AA30" i="72"/>
  <c r="AA22" i="72"/>
  <c r="AA45" i="72"/>
  <c r="AA37" i="72"/>
  <c r="AA29" i="72"/>
  <c r="AA21" i="72"/>
  <c r="AA44" i="72"/>
  <c r="AA36" i="72"/>
  <c r="AA28" i="72"/>
  <c r="AA20" i="72"/>
  <c r="AA43" i="72"/>
  <c r="AA35" i="72"/>
  <c r="AA27" i="72"/>
  <c r="AA19" i="72"/>
  <c r="AA42" i="72"/>
  <c r="AA34" i="72"/>
  <c r="AA26" i="72"/>
  <c r="AA18" i="72"/>
  <c r="AA41" i="72"/>
  <c r="AA33" i="72"/>
  <c r="AA25" i="72"/>
  <c r="AA17" i="72"/>
  <c r="W9" i="72"/>
  <c r="Q7" i="72" l="1"/>
  <c r="T12" i="72" s="1"/>
  <c r="Q12" i="72"/>
  <c r="Q9" i="72"/>
  <c r="Q8" i="72"/>
  <c r="Z10" i="72"/>
  <c r="W10" i="72"/>
  <c r="Q10" i="72"/>
  <c r="AA46" i="72"/>
  <c r="AD16" i="72" s="1"/>
  <c r="AC11" i="72" l="1"/>
  <c r="AH29" i="72" l="1"/>
  <c r="Q11" i="72" s="1"/>
  <c r="AB44" i="72" l="1"/>
  <c r="AB36" i="72"/>
  <c r="AB41" i="72"/>
  <c r="AB24" i="72"/>
  <c r="AB40" i="72"/>
  <c r="AB37" i="72"/>
  <c r="AB35" i="72"/>
  <c r="AB32" i="72"/>
  <c r="AB43" i="72"/>
  <c r="AB30" i="72"/>
  <c r="AB45" i="72"/>
  <c r="AB39" i="72"/>
  <c r="AB27" i="72"/>
  <c r="AB34" i="72"/>
  <c r="AB25" i="72"/>
  <c r="AB42" i="72"/>
  <c r="AB28" i="72"/>
  <c r="AB31" i="72"/>
  <c r="AB33" i="72"/>
  <c r="AB38" i="72"/>
  <c r="AB29" i="72"/>
  <c r="AB26" i="72"/>
  <c r="AH12" i="72" l="1"/>
  <c r="AI8" i="72" l="1"/>
  <c r="AI7" i="72"/>
  <c r="AI11" i="72"/>
  <c r="AI10" i="72"/>
  <c r="AI9" i="72"/>
  <c r="AD34" i="72" l="1"/>
  <c r="AD41" i="72"/>
  <c r="AD42" i="72"/>
  <c r="AD39" i="72"/>
  <c r="AD24" i="72"/>
  <c r="AD25" i="72"/>
  <c r="AD28" i="72"/>
  <c r="AD35" i="72"/>
  <c r="AD26" i="72"/>
  <c r="AD45" i="72"/>
  <c r="AD33" i="72"/>
  <c r="AD31" i="72"/>
  <c r="AD38" i="72"/>
  <c r="AD29" i="72"/>
  <c r="AD37" i="72"/>
  <c r="AD43" i="72"/>
  <c r="AD40" i="72"/>
  <c r="AD30" i="72"/>
  <c r="AD32" i="72"/>
  <c r="AD36" i="72"/>
  <c r="AD27" i="72"/>
  <c r="AD44" i="72"/>
  <c r="AI12" i="72"/>
  <c r="AI27" i="72"/>
  <c r="AI28" i="72"/>
  <c r="AI24" i="72"/>
  <c r="AI16" i="72"/>
  <c r="AI26" i="72"/>
  <c r="AI19" i="72"/>
  <c r="AI21" i="72"/>
  <c r="AI25" i="72"/>
  <c r="AI22" i="72"/>
  <c r="AI18" i="72"/>
  <c r="AI23" i="72"/>
  <c r="AI20" i="72"/>
  <c r="AI29" i="72"/>
  <c r="AI17" i="72"/>
  <c r="Z12" i="72" l="1"/>
  <c r="W12" i="72"/>
  <c r="AC46" i="72"/>
  <c r="AC6" i="72" s="1"/>
  <c r="AB22" i="72" l="1"/>
  <c r="AB21" i="72"/>
  <c r="AD21" i="72" s="1"/>
  <c r="AB20" i="72"/>
  <c r="AD20" i="72" s="1"/>
  <c r="AB23" i="72"/>
  <c r="AB19" i="72"/>
  <c r="AD19" i="72" s="1"/>
  <c r="AB17" i="72"/>
  <c r="AB18" i="72"/>
  <c r="AD18" i="72" s="1"/>
  <c r="AD23" i="72" l="1"/>
  <c r="AB46" i="72"/>
  <c r="AC7" i="72" s="1"/>
  <c r="AD22" i="72"/>
  <c r="AD17" i="72"/>
  <c r="AD46"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 Halpin-Rose</author>
  </authors>
  <commentList>
    <comment ref="U14" authorId="0" shapeId="0" xr:uid="{1D9E1EDC-B0CC-40AF-8C84-561B0C20776E}">
      <text>
        <r>
          <rPr>
            <sz val="9"/>
            <color indexed="81"/>
            <rFont val="Tahoma"/>
            <family val="2"/>
          </rPr>
          <t>Timetable contact time only.</t>
        </r>
      </text>
    </comment>
    <comment ref="V14" authorId="0" shapeId="0" xr:uid="{4D1FC69E-BD1B-4BAE-A2B1-DC9F1460B43D}">
      <text>
        <r>
          <rPr>
            <sz val="9"/>
            <color indexed="81"/>
            <rFont val="Tahoma"/>
            <family val="2"/>
          </rPr>
          <t>This is the total cost multiplied by the timetable contact time for the specific Class/Group.</t>
        </r>
      </text>
    </comment>
    <comment ref="W14" authorId="0" shapeId="0" xr:uid="{EFA537D4-81DA-47DB-BA6C-A7EC56B3DA67}">
      <text>
        <r>
          <rPr>
            <sz val="9"/>
            <color indexed="81"/>
            <rFont val="Tahoma"/>
            <family val="2"/>
          </rPr>
          <t>Timetable contact time only.</t>
        </r>
      </text>
    </comment>
    <comment ref="Y14" authorId="0" shapeId="0" xr:uid="{CCB303E7-1AC9-4B31-A182-F0FD592920D9}">
      <text>
        <r>
          <rPr>
            <sz val="9"/>
            <color indexed="81"/>
            <rFont val="Tahoma"/>
            <family val="2"/>
          </rPr>
          <t>Timetable contact time only.</t>
        </r>
      </text>
    </comment>
    <comment ref="AA14" authorId="0" shapeId="0" xr:uid="{084FEBD9-A951-46D3-A90F-FA583FFBB2B7}">
      <text>
        <r>
          <rPr>
            <sz val="9"/>
            <color indexed="81"/>
            <rFont val="Tahoma"/>
            <family val="2"/>
          </rPr>
          <t>This may not be relevant/significant for all academies</t>
        </r>
      </text>
    </comment>
    <comment ref="AB14" authorId="0" shapeId="0" xr:uid="{8A179D9A-8DC8-4FD0-BA4E-A8965B0E8DF0}">
      <text>
        <r>
          <rPr>
            <sz val="9"/>
            <color indexed="81"/>
            <rFont val="Tahoma"/>
            <family val="2"/>
          </rPr>
          <t>Total expenditure less allocated staff costs and external education provider costs.  Allocated on basis of proportion of pupils from total population of pupils.</t>
        </r>
      </text>
    </comment>
    <comment ref="AC14" authorId="0" shapeId="0" xr:uid="{6A013CA6-2E20-4AB1-802A-81AEAE271B05}">
      <text>
        <r>
          <rPr>
            <sz val="9"/>
            <color indexed="81"/>
            <rFont val="Tahoma"/>
            <family val="2"/>
          </rPr>
          <t>Top Up Income is allocated on basis of pupil data.  All other income is allocated on basis of proportion of pupils from total population of pupils.</t>
        </r>
      </text>
    </comment>
    <comment ref="AG21" authorId="0" shapeId="0" xr:uid="{02F2B5E3-7DE9-4D2F-A16B-403B7C3872BB}">
      <text>
        <r>
          <rPr>
            <sz val="9"/>
            <color indexed="81"/>
            <rFont val="Tahoma"/>
            <family val="2"/>
          </rPr>
          <t>Includes:
Exam Invigilators
Drivers
Nurses
Swimming staff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Carolyn Halpin-Rose</author>
  </authors>
  <commentList>
    <comment ref="J4" authorId="0" shapeId="0" xr:uid="{669C87E8-6826-4652-AEF3-46DFA2311471}">
      <text>
        <r>
          <rPr>
            <sz val="9"/>
            <color indexed="81"/>
            <rFont val="Tahoma"/>
            <family val="2"/>
          </rPr>
          <t>These hours are employed hours per week, adjusted for leaving/joining.
Example
Employee A works 26 hours per week for 4 months will show as 8.67 hours (26/12*4)
Employee B replaces Employee A and works 26 hours per week for 8 months will show as 17.33 hours (26/12*8)</t>
        </r>
      </text>
    </comment>
  </commentList>
</comments>
</file>

<file path=xl/sharedStrings.xml><?xml version="1.0" encoding="utf-8"?>
<sst xmlns="http://schemas.openxmlformats.org/spreadsheetml/2006/main" count="279" uniqueCount="221">
  <si>
    <t>First Name</t>
  </si>
  <si>
    <t>Total</t>
  </si>
  <si>
    <t>Surname</t>
  </si>
  <si>
    <t>May</t>
  </si>
  <si>
    <t>September</t>
  </si>
  <si>
    <t>October</t>
  </si>
  <si>
    <t>November</t>
  </si>
  <si>
    <t>December</t>
  </si>
  <si>
    <t>January</t>
  </si>
  <si>
    <t>February</t>
  </si>
  <si>
    <t>March</t>
  </si>
  <si>
    <t>April</t>
  </si>
  <si>
    <t>June</t>
  </si>
  <si>
    <t>July</t>
  </si>
  <si>
    <t>August</t>
  </si>
  <si>
    <t>Income</t>
  </si>
  <si>
    <t>Local Authority Top Up Income</t>
  </si>
  <si>
    <t>Other Income</t>
  </si>
  <si>
    <t>Total Income</t>
  </si>
  <si>
    <t>Total Expenditure</t>
  </si>
  <si>
    <t>2021-22</t>
  </si>
  <si>
    <t>Funds Inherited on Conversion</t>
  </si>
  <si>
    <t>Catering</t>
  </si>
  <si>
    <t>Abbreviation:</t>
  </si>
  <si>
    <t>Other DfE Grants</t>
  </si>
  <si>
    <t>Autism/Communication Difficulty</t>
  </si>
  <si>
    <t>Leadership</t>
  </si>
  <si>
    <t>Profile Description</t>
  </si>
  <si>
    <t>Year Group</t>
  </si>
  <si>
    <t>FTE Total</t>
  </si>
  <si>
    <t>Check</t>
  </si>
  <si>
    <t>Income per pupil</t>
  </si>
  <si>
    <t>PPA</t>
  </si>
  <si>
    <t>Learning Support</t>
  </si>
  <si>
    <t>Intervention activity (incl. therapy)</t>
  </si>
  <si>
    <t>Average Teaching Load</t>
  </si>
  <si>
    <t>Staffing Analysis</t>
  </si>
  <si>
    <t>N=Nursery</t>
  </si>
  <si>
    <t>R=Reception</t>
  </si>
  <si>
    <t>N</t>
  </si>
  <si>
    <t>R</t>
  </si>
  <si>
    <t>Comments / Headlines</t>
  </si>
  <si>
    <t>Leadership Scale</t>
  </si>
  <si>
    <t>Upper Pay Scale</t>
  </si>
  <si>
    <t>Main Pay Scale</t>
  </si>
  <si>
    <t>Unqualified Pay Scale</t>
  </si>
  <si>
    <t>Total Teacher Costs</t>
  </si>
  <si>
    <t>Teaching Staff</t>
  </si>
  <si>
    <t>Midday / Ancillary</t>
  </si>
  <si>
    <t>Overall Classroom</t>
  </si>
  <si>
    <t>Technician</t>
  </si>
  <si>
    <t>Finance &amp; Admin</t>
  </si>
  <si>
    <t>Site</t>
  </si>
  <si>
    <t>Cleaning</t>
  </si>
  <si>
    <t>Support - agency</t>
  </si>
  <si>
    <t>Classroom - agency</t>
  </si>
  <si>
    <t>Support - supply</t>
  </si>
  <si>
    <t>Total Salaries and Agency</t>
  </si>
  <si>
    <t>Projected surplus at August 31st (excluding capital)</t>
  </si>
  <si>
    <t>Other - pupil facing staff</t>
  </si>
  <si>
    <t>Average Teaching Cost</t>
  </si>
  <si>
    <t>Teaching Contact Ratio</t>
  </si>
  <si>
    <t>Teaching Periods Per Week</t>
  </si>
  <si>
    <t>NQT</t>
  </si>
  <si>
    <t>Pay Scale</t>
  </si>
  <si>
    <t>Total Cost £</t>
  </si>
  <si>
    <t>Total Cost (excl. TLR) £</t>
  </si>
  <si>
    <t>Teacher Deployment Analysis</t>
  </si>
  <si>
    <t>Teacher Analysis</t>
  </si>
  <si>
    <t>Timetable Contact</t>
  </si>
  <si>
    <t>Total Teacher Time</t>
  </si>
  <si>
    <t>Teaching Assistants (HLTA)</t>
  </si>
  <si>
    <t>Teaching Assistants (TA)</t>
  </si>
  <si>
    <t>Average HLTA Load</t>
  </si>
  <si>
    <t>Average HLTA cost</t>
  </si>
  <si>
    <t>HLTA Contact Ratio</t>
  </si>
  <si>
    <t>No. of Pupils</t>
  </si>
  <si>
    <t>Year Groups</t>
  </si>
  <si>
    <t>Class 1</t>
  </si>
  <si>
    <t>Class 2</t>
  </si>
  <si>
    <t>Class 3</t>
  </si>
  <si>
    <t>Class 4</t>
  </si>
  <si>
    <t>Class 5</t>
  </si>
  <si>
    <t>Class 6</t>
  </si>
  <si>
    <t>Class 7</t>
  </si>
  <si>
    <t>Class 8</t>
  </si>
  <si>
    <t>Class 9</t>
  </si>
  <si>
    <t>Class 10</t>
  </si>
  <si>
    <t>Class 11</t>
  </si>
  <si>
    <t>Class 12</t>
  </si>
  <si>
    <t>Class 13</t>
  </si>
  <si>
    <t>Class 14</t>
  </si>
  <si>
    <t>Class 15</t>
  </si>
  <si>
    <t>Class 16</t>
  </si>
  <si>
    <t>Class 17</t>
  </si>
  <si>
    <t>Class 18</t>
  </si>
  <si>
    <t>Class 19</t>
  </si>
  <si>
    <t>Class 20</t>
  </si>
  <si>
    <t>Class 21</t>
  </si>
  <si>
    <t>Class 22</t>
  </si>
  <si>
    <t>Class 23</t>
  </si>
  <si>
    <t>Class 24</t>
  </si>
  <si>
    <t>Class 25</t>
  </si>
  <si>
    <t>Class 26</t>
  </si>
  <si>
    <t>Class 27</t>
  </si>
  <si>
    <t>Class 28</t>
  </si>
  <si>
    <t>Class 29</t>
  </si>
  <si>
    <t>Class 30</t>
  </si>
  <si>
    <t>Classroom Staff Cost per pupil</t>
  </si>
  <si>
    <t>Other Staff Cost per pupil</t>
  </si>
  <si>
    <t>Educational Resource expenditure per pupil</t>
  </si>
  <si>
    <t>Other Expenditure per pupil</t>
  </si>
  <si>
    <t>Other Cost</t>
  </si>
  <si>
    <t>Surplus/Deficit</t>
  </si>
  <si>
    <t>Pupil to Teacher ratio</t>
  </si>
  <si>
    <t>Pupil to HLTA ratio</t>
  </si>
  <si>
    <t>Budgeted FTE - Teaching Assistants (HLTA)</t>
  </si>
  <si>
    <t>Budgeted FTE - Teaching Staff</t>
  </si>
  <si>
    <t>Affordable FTE - Teaching Staff</t>
  </si>
  <si>
    <t>Affordable FTE - Teaching Assistants (HLTA)</t>
  </si>
  <si>
    <t>Projected surplus per pupil</t>
  </si>
  <si>
    <t>Budgeted FTE - Teaching Assistants (TA)</t>
  </si>
  <si>
    <t>Average TA Load</t>
  </si>
  <si>
    <t>Average TA cost</t>
  </si>
  <si>
    <t>Pupil to TA ratio</t>
  </si>
  <si>
    <t>TA Contact Ratio</t>
  </si>
  <si>
    <t>Affordable FTE - Teaching Assistants (TA)</t>
  </si>
  <si>
    <t>Classroom FTE</t>
  </si>
  <si>
    <t>Total allocated hours</t>
  </si>
  <si>
    <t>Each Teaching Period (Hours)</t>
  </si>
  <si>
    <t>Teaching Periods</t>
  </si>
  <si>
    <t>Other FTE</t>
  </si>
  <si>
    <t>Full Time Contracted hours</t>
  </si>
  <si>
    <t>HLTA Deployment Analysis</t>
  </si>
  <si>
    <t>TA Deployment Analysis</t>
  </si>
  <si>
    <t>Check - Income</t>
  </si>
  <si>
    <t>Check - Expenditure</t>
  </si>
  <si>
    <t>Check - Teacher FTE</t>
  </si>
  <si>
    <t>Check - HLTA FTE</t>
  </si>
  <si>
    <t>Check - TA FTE</t>
  </si>
  <si>
    <t>Check - External Education Providers</t>
  </si>
  <si>
    <t>TLR £</t>
  </si>
  <si>
    <t>Employed Hours Per Week</t>
  </si>
  <si>
    <t>Teaching Cost per Lesson</t>
  </si>
  <si>
    <t>HLTA Cost per Lesson</t>
  </si>
  <si>
    <t>TA Cost per Lesson</t>
  </si>
  <si>
    <t>Employed hours per week</t>
  </si>
  <si>
    <t>Employed weeks per year</t>
  </si>
  <si>
    <t>DEM</t>
  </si>
  <si>
    <t>Academy:</t>
  </si>
  <si>
    <t>General Information:</t>
  </si>
  <si>
    <t>Total Education Resources Expenditure</t>
  </si>
  <si>
    <t>Pupil Surname</t>
  </si>
  <si>
    <t>Pupil First Name</t>
  </si>
  <si>
    <t>Average FTE</t>
  </si>
  <si>
    <t>Pupil Data</t>
  </si>
  <si>
    <t>Funding LA</t>
  </si>
  <si>
    <t>Look Up</t>
  </si>
  <si>
    <t>For ICFP Summary</t>
  </si>
  <si>
    <t>To sum up to the total employed hours per week</t>
  </si>
  <si>
    <t>Classroom Cost</t>
  </si>
  <si>
    <t>Upper</t>
  </si>
  <si>
    <t>HLTA</t>
  </si>
  <si>
    <t>TA</t>
  </si>
  <si>
    <t>Allocation not required</t>
  </si>
  <si>
    <t>Main</t>
  </si>
  <si>
    <t>Payroll Reference</t>
  </si>
  <si>
    <t>Unqualified</t>
  </si>
  <si>
    <t>Role</t>
  </si>
  <si>
    <t>Breakdown of HLTA/TA/Allocation not required</t>
  </si>
  <si>
    <t>ICFP Class</t>
  </si>
  <si>
    <t>Values to be sourced from your Management Accounts for the relevant year (linked to 'Summary' worksheet):</t>
  </si>
  <si>
    <t>Teacher Allocation (linked to selection in 'Teacher Allocations' worksheet):</t>
  </si>
  <si>
    <t>Other Staff Allocation (linked to selection in 'Other Staff Allocations' worksheet):</t>
  </si>
  <si>
    <t>Academic Year:</t>
  </si>
  <si>
    <t>Demonstration Academy 1</t>
  </si>
  <si>
    <t>Example County Council</t>
  </si>
  <si>
    <t>Total External Education Provision Expenditure</t>
  </si>
  <si>
    <t>School/Academy Full Name</t>
  </si>
  <si>
    <t>Total HLTA Time</t>
  </si>
  <si>
    <t>Total TA Time</t>
  </si>
  <si>
    <t>Other</t>
  </si>
  <si>
    <t>TA FTE</t>
  </si>
  <si>
    <t>School/Academy Acronym:</t>
  </si>
  <si>
    <t>LA Top-Up Profile</t>
  </si>
  <si>
    <t>Periods</t>
  </si>
  <si>
    <t>Teaching</t>
  </si>
  <si>
    <t>FTE</t>
  </si>
  <si>
    <t>Teacher</t>
  </si>
  <si>
    <t>Teaching Staff Cost</t>
  </si>
  <si>
    <t>Cost</t>
  </si>
  <si>
    <t>HLTA Staff</t>
  </si>
  <si>
    <t>TA Staff</t>
  </si>
  <si>
    <t>Providers</t>
  </si>
  <si>
    <t>External Education</t>
  </si>
  <si>
    <t>+Over/-Under Staffed Periods</t>
  </si>
  <si>
    <t>(Teaching &amp; HLTA only)</t>
  </si>
  <si>
    <t>TLRs</t>
  </si>
  <si>
    <t>Local Authorities (linked to 'LA Top Up Income' sheet):</t>
  </si>
  <si>
    <t>Top Up Income Profile Title (linked to 'LA Top Up Income' sheet):</t>
  </si>
  <si>
    <t>LA Top-Up funding days per month (linked to  'LA Top Up Income' sheet):</t>
  </si>
  <si>
    <t>Site Specific LA Top Ups (linked to 'LA Top Up Income' sheet):</t>
  </si>
  <si>
    <t>Post 16 LA Top Ups (linked to 'LA Top Up Income' sheet):</t>
  </si>
  <si>
    <t>Year Groups (linked to 'LA Top Up Income' sheet):</t>
  </si>
  <si>
    <t>ACD</t>
  </si>
  <si>
    <t>We are grateful to Esteem MAT for developing and agreeing to share this tool, which helps intgrated curriculum and financial planning (ICFP) to be carried out.</t>
  </si>
  <si>
    <t>Integrated Curriculum and Financial Planning (ICFP) Tool for SEN schools and providers of Alternative Provision</t>
  </si>
  <si>
    <t>Please get in contact at School.ResourceManagement@education.gov.uk if you would like to support user testing.</t>
  </si>
  <si>
    <t>Department for Education</t>
  </si>
  <si>
    <t>More information on ICFP can be accessed at: https://www.gov.uk/guidance/integrated-curriculum-and-financial-planning-icfp?msclkid=a05563aba5e711ec9a29a7efc40e4625</t>
  </si>
  <si>
    <t>Integrated curriculum and financial planning (ICFP) is a management process that helps schools plan the best curriculum for their pupils with the funding they have available.</t>
  </si>
  <si>
    <t>ICFP involves measuring your current curriculum, staffing structure and finances, and using the data to create a 3- to 5-year plan.</t>
  </si>
  <si>
    <t>We are conducting user testing to explore how we can improve this version of the tool and further support ICFP in special schools and providers of Alternative Provision.</t>
  </si>
  <si>
    <t>Total Possible Periods Per Week</t>
  </si>
  <si>
    <t>To sum up to the total periods per week</t>
  </si>
  <si>
    <t>Total contact periods</t>
  </si>
  <si>
    <t>GAG / LA Income</t>
  </si>
  <si>
    <t>Published April 2022</t>
  </si>
  <si>
    <t>Allocate the employed hours per week in the blue cells (columns L to AO, and AQ to AV) only</t>
  </si>
  <si>
    <t>To be populated after all green cells below (cells A13 to B62, A66 to A85, A89 to D188, B192 to N211, B215 to C264, B268 to C287, A291 to A306) have been populated</t>
  </si>
  <si>
    <t>Allocate the employed hours per week for HLTAs and TLAs in the blue cells (columns L to AO and AQ to AV)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</si>
</sst>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6" formatCode="&quot;£&quot;#,##0;[Red]\-&quot;£&quot;#,##0"/>
    <numFmt numFmtId="44" formatCode="_-&quot;£&quot;* #,##0.00_-;\-&quot;£&quot;* #,##0.00_-;_-&quot;£&quot;* &quot;-&quot;??_-;_-@_-"/>
    <numFmt numFmtId="43" formatCode="_-* #,##0.00_-;\-* #,##0.00_-;_-* &quot;-&quot;??_-;_-@_-"/>
    <numFmt numFmtId="164" formatCode="_-[$£-809]* #,##0.00_-;\-[$£-809]* #,##0.00_-;_-[$£-809]* &quot;-&quot;??_-;_-@_-"/>
    <numFmt numFmtId="165" formatCode="_-&quot;£&quot;* #,##0_-;\-&quot;£&quot;* #,##0_-;_-&quot;£&quot;* &quot;-&quot;??_-;_-@_-"/>
    <numFmt numFmtId="166" formatCode="_-[$£-809]* #,##0_-;\-[$£-809]* #,##0_-;_-[$£-809]* &quot;-&quot;??_-;_-@_-"/>
    <numFmt numFmtId="167" formatCode="_-* #,##0_-;\-* #,##0_-;_-* &quot;-&quot;??_-;_-@_-"/>
    <numFmt numFmtId="168" formatCode="0.0%"/>
    <numFmt numFmtId="169" formatCode="&quot;£&quot;#,##0"/>
    <numFmt numFmtId="170" formatCode="0.0"/>
    <numFmt numFmtId="171" formatCode="0.00_ ;[Red]\-0.00\ "/>
    <numFmt numFmtId="172" formatCode="[$£-809]#,##0"/>
    <numFmt numFmtId="173" formatCode="[$£-809]#,##0;[Red]\-[$£-809]#,##0"/>
    <numFmt numFmtId="174" formatCode="#,##0_ ;[Red]\-#,##0\ "/>
    <numFmt numFmtId="175" formatCode="0.000_ ;[Red]\-0.000\ "/>
    <numFmt numFmtId="176" formatCode="0.0000000_ ;[Red]\-0.0000000\ "/>
    <numFmt numFmtId="177" formatCode="0.000000000_ ;[Red]\-0.000000000\ "/>
    <numFmt numFmtId="178" formatCode="&quot;£&quot;#,##0.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sz val="8"/>
      <name val="Arial"/>
      <family val="2"/>
    </font>
    <font>
      <sz val="9"/>
      <color indexed="81"/>
      <name val="Tahoma"/>
      <family val="2"/>
    </font>
    <font>
      <sz val="11"/>
      <color rgb="FF000000"/>
      <name val="Calibri"/>
      <family val="2"/>
      <scheme val="minor"/>
    </font>
    <font>
      <sz val="10"/>
      <color indexed="0"/>
      <name val="Arial"/>
      <family val="2"/>
    </font>
    <font>
      <sz val="11"/>
      <color indexed="8"/>
      <name val="Calibri"/>
      <family val="2"/>
    </font>
    <font>
      <sz val="10"/>
      <color theme="1"/>
      <name val="Century Gothic"/>
      <family val="2"/>
    </font>
    <font>
      <sz val="11"/>
      <color theme="1"/>
      <name val="Palatino Linotype"/>
      <family val="2"/>
    </font>
    <font>
      <u/>
      <sz val="10"/>
      <color theme="10"/>
      <name val="Century Gothic"/>
      <family val="2"/>
    </font>
    <font>
      <sz val="12"/>
      <color theme="1"/>
      <name val="Calibri"/>
      <family val="2"/>
    </font>
    <font>
      <sz val="11"/>
      <color theme="1"/>
      <name val="Calibri"/>
      <family val="2"/>
    </font>
    <font>
      <sz val="10"/>
      <name val="Arial"/>
      <family val="2"/>
    </font>
    <font>
      <b/>
      <sz val="11"/>
      <name val="Calibri"/>
      <family val="2"/>
      <scheme val="minor"/>
    </font>
    <font>
      <b/>
      <sz val="14"/>
      <name val="Calibri"/>
      <family val="2"/>
      <scheme val="minor"/>
    </font>
    <font>
      <sz val="12"/>
      <name val="Comic Sans MS"/>
      <family val="4"/>
    </font>
    <font>
      <sz val="10"/>
      <name val="Arial"/>
      <family val="2"/>
    </font>
    <font>
      <sz val="12"/>
      <name val="Calibri"/>
      <family val="2"/>
      <scheme val="minor"/>
    </font>
    <font>
      <b/>
      <sz val="32"/>
      <name val="Calibri"/>
      <family val="2"/>
      <scheme val="minor"/>
    </font>
    <font>
      <b/>
      <sz val="28"/>
      <name val="Calibri"/>
      <family val="2"/>
      <scheme val="minor"/>
    </font>
    <font>
      <sz val="10"/>
      <color theme="0"/>
      <name val="Calibri"/>
      <family val="2"/>
      <scheme val="minor"/>
    </font>
    <font>
      <b/>
      <sz val="24"/>
      <name val="Calibri"/>
      <family val="2"/>
      <scheme val="minor"/>
    </font>
    <font>
      <sz val="12"/>
      <color rgb="FFFF0000"/>
      <name val="Calibri"/>
      <family val="2"/>
      <scheme val="minor"/>
    </font>
    <font>
      <b/>
      <sz val="12"/>
      <name val="Calibri"/>
      <family val="2"/>
      <scheme val="minor"/>
    </font>
    <font>
      <sz val="8"/>
      <name val="Calibri"/>
      <family val="2"/>
      <scheme val="minor"/>
    </font>
    <font>
      <b/>
      <sz val="8"/>
      <name val="Calibri"/>
      <family val="2"/>
      <scheme val="minor"/>
    </font>
    <font>
      <b/>
      <u/>
      <sz val="20"/>
      <name val="Calibri"/>
      <family val="2"/>
      <scheme val="minor"/>
    </font>
    <font>
      <b/>
      <i/>
      <sz val="20"/>
      <name val="Calibri"/>
      <family val="2"/>
      <scheme val="minor"/>
    </font>
    <font>
      <i/>
      <sz val="11"/>
      <name val="Calibri"/>
      <family val="2"/>
      <scheme val="minor"/>
    </font>
    <font>
      <b/>
      <sz val="16"/>
      <name val="Calibri"/>
      <family val="2"/>
      <scheme val="minor"/>
    </font>
    <font>
      <sz val="14"/>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indexed="13"/>
      </patternFill>
    </fill>
    <fill>
      <patternFill patternType="solid">
        <fgColor rgb="FF7EC448"/>
        <bgColor indexed="64"/>
      </patternFill>
    </fill>
    <fill>
      <patternFill patternType="solid">
        <fgColor theme="7" tint="0.59999389629810485"/>
        <bgColor indexed="64"/>
      </patternFill>
    </fill>
    <fill>
      <patternFill patternType="solid">
        <fgColor theme="0"/>
        <bgColor indexed="13"/>
      </patternFill>
    </fill>
    <fill>
      <patternFill patternType="solid">
        <fgColor theme="0" tint="-4.9989318521683403E-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indexed="64"/>
      </right>
      <top style="thin">
        <color auto="1"/>
      </top>
      <bottom style="thin">
        <color auto="1"/>
      </bottom>
      <diagonal/>
    </border>
    <border>
      <left/>
      <right/>
      <top style="thin">
        <color auto="1"/>
      </top>
      <bottom style="medium">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auto="1"/>
      </top>
      <bottom/>
      <diagonal/>
    </border>
  </borders>
  <cellStyleXfs count="74">
    <xf numFmtId="0" fontId="0"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xf numFmtId="0" fontId="7" fillId="0" borderId="0"/>
    <xf numFmtId="43" fontId="6" fillId="0" borderId="0" applyFont="0" applyFill="0" applyBorder="0" applyAlignment="0" applyProtection="0"/>
    <xf numFmtId="43" fontId="7" fillId="0" borderId="0" applyFont="0" applyFill="0" applyBorder="0" applyAlignment="0" applyProtection="0">
      <alignment vertical="center"/>
    </xf>
    <xf numFmtId="43" fontId="5" fillId="0" borderId="0" applyFont="0" applyFill="0" applyBorder="0" applyAlignment="0" applyProtection="0"/>
    <xf numFmtId="44" fontId="7"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7" fillId="0" borderId="0"/>
    <xf numFmtId="0" fontId="20" fillId="0" borderId="0"/>
    <xf numFmtId="0" fontId="15" fillId="0" borderId="0"/>
    <xf numFmtId="0" fontId="7" fillId="0" borderId="0"/>
    <xf numFmtId="0" fontId="5" fillId="0" borderId="0"/>
    <xf numFmtId="0" fontId="5" fillId="0" borderId="0"/>
    <xf numFmtId="0" fontId="7" fillId="0" borderId="0"/>
    <xf numFmtId="0" fontId="7" fillId="0" borderId="0"/>
    <xf numFmtId="0" fontId="17" fillId="0" borderId="0"/>
    <xf numFmtId="0" fontId="7" fillId="0" borderId="0"/>
    <xf numFmtId="0" fontId="5" fillId="0" borderId="0"/>
    <xf numFmtId="0" fontId="18" fillId="0" borderId="0"/>
    <xf numFmtId="0" fontId="14" fillId="0" borderId="0"/>
    <xf numFmtId="0" fontId="18" fillId="0" borderId="0"/>
    <xf numFmtId="0" fontId="5" fillId="0" borderId="0"/>
    <xf numFmtId="0" fontId="18" fillId="0" borderId="0"/>
    <xf numFmtId="0" fontId="7"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15" fillId="0" borderId="0"/>
    <xf numFmtId="43" fontId="5" fillId="0" borderId="0" applyFont="0" applyFill="0" applyBorder="0" applyAlignment="0" applyProtection="0"/>
    <xf numFmtId="9" fontId="5" fillId="0" borderId="0" applyFont="0" applyFill="0" applyBorder="0" applyAlignment="0" applyProtection="0"/>
    <xf numFmtId="0" fontId="21" fillId="0" borderId="0"/>
    <xf numFmtId="0" fontId="21" fillId="0" borderId="0"/>
    <xf numFmtId="0" fontId="16" fillId="0" borderId="0" applyNumberFormat="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16" fillId="0" borderId="0" applyNumberFormat="0" applyFont="0" applyFill="0" applyBorder="0" applyAlignment="0" applyProtection="0"/>
    <xf numFmtId="0" fontId="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0" fontId="22" fillId="0" borderId="0"/>
    <xf numFmtId="0" fontId="2" fillId="0" borderId="0"/>
    <xf numFmtId="44" fontId="7" fillId="0" borderId="0" applyFont="0" applyFill="0" applyBorder="0" applyAlignment="0" applyProtection="0"/>
    <xf numFmtId="0" fontId="25" fillId="0" borderId="0"/>
    <xf numFmtId="0" fontId="26" fillId="0" borderId="0"/>
    <xf numFmtId="0" fontId="25" fillId="0" borderId="0"/>
    <xf numFmtId="0" fontId="21" fillId="0" borderId="0"/>
  </cellStyleXfs>
  <cellXfs count="436">
    <xf numFmtId="0" fontId="0" fillId="0" borderId="0" xfId="0">
      <alignment vertical="center"/>
    </xf>
    <xf numFmtId="0" fontId="9" fillId="0" borderId="0" xfId="0" applyFont="1">
      <alignment vertical="center"/>
    </xf>
    <xf numFmtId="0" fontId="9" fillId="0" borderId="0" xfId="0" applyFont="1" applyFill="1">
      <alignment vertical="center"/>
    </xf>
    <xf numFmtId="49" fontId="9" fillId="0" borderId="0" xfId="0" applyNumberFormat="1" applyFont="1">
      <alignment vertical="center"/>
    </xf>
    <xf numFmtId="0" fontId="27" fillId="3" borderId="0" xfId="70" applyFont="1" applyFill="1"/>
    <xf numFmtId="9" fontId="27" fillId="3" borderId="0" xfId="70" applyNumberFormat="1" applyFont="1" applyFill="1"/>
    <xf numFmtId="0" fontId="30" fillId="3" borderId="0" xfId="71" applyFont="1" applyFill="1"/>
    <xf numFmtId="14" fontId="27" fillId="3" borderId="0" xfId="70" applyNumberFormat="1" applyFont="1" applyFill="1"/>
    <xf numFmtId="0" fontId="32" fillId="3" borderId="0" xfId="70" applyFont="1" applyFill="1" applyAlignment="1">
      <alignment horizontal="center"/>
    </xf>
    <xf numFmtId="0" fontId="33" fillId="3" borderId="0" xfId="70" applyFont="1" applyFill="1"/>
    <xf numFmtId="0" fontId="33" fillId="3" borderId="0" xfId="70" quotePrefix="1" applyFont="1" applyFill="1"/>
    <xf numFmtId="0" fontId="27" fillId="3" borderId="0" xfId="70" applyFont="1" applyFill="1" applyProtection="1">
      <protection locked="0"/>
    </xf>
    <xf numFmtId="0" fontId="10" fillId="3" borderId="16" xfId="7" applyNumberFormat="1" applyFont="1" applyFill="1" applyBorder="1" applyAlignment="1" applyProtection="1">
      <alignment horizontal="left"/>
      <protection locked="0"/>
    </xf>
    <xf numFmtId="168" fontId="9" fillId="3" borderId="9" xfId="48" applyNumberFormat="1" applyFont="1" applyFill="1" applyBorder="1" applyAlignment="1" applyProtection="1">
      <alignment horizontal="center"/>
      <protection locked="0"/>
    </xf>
    <xf numFmtId="0" fontId="10" fillId="3" borderId="7" xfId="70" applyFont="1" applyFill="1" applyBorder="1" applyAlignment="1">
      <alignment horizontal="left"/>
    </xf>
    <xf numFmtId="168" fontId="9" fillId="3" borderId="30" xfId="48" applyNumberFormat="1" applyFont="1" applyFill="1" applyBorder="1" applyAlignment="1">
      <alignment horizontal="center"/>
    </xf>
    <xf numFmtId="0" fontId="27" fillId="3" borderId="0" xfId="70" applyFont="1" applyFill="1" applyAlignment="1">
      <alignment vertical="top"/>
    </xf>
    <xf numFmtId="0" fontId="10" fillId="3" borderId="7" xfId="70" applyFont="1" applyFill="1" applyBorder="1"/>
    <xf numFmtId="168" fontId="9" fillId="3" borderId="30" xfId="48" applyNumberFormat="1" applyFont="1" applyFill="1" applyBorder="1" applyAlignment="1" applyProtection="1">
      <alignment horizontal="center"/>
      <protection locked="0"/>
    </xf>
    <xf numFmtId="0" fontId="34" fillId="3" borderId="0" xfId="70" applyFont="1" applyFill="1" applyAlignment="1">
      <alignment horizontal="right"/>
    </xf>
    <xf numFmtId="0" fontId="10" fillId="3" borderId="9" xfId="70" applyFont="1" applyFill="1" applyBorder="1" applyAlignment="1">
      <alignment horizontal="center"/>
    </xf>
    <xf numFmtId="0" fontId="10" fillId="3" borderId="3" xfId="70" applyFont="1" applyFill="1" applyBorder="1" applyAlignment="1">
      <alignment horizontal="center"/>
    </xf>
    <xf numFmtId="0" fontId="27" fillId="3" borderId="0" xfId="70" applyFont="1" applyFill="1" applyAlignment="1" applyProtection="1">
      <alignment horizontal="center"/>
      <protection locked="0"/>
    </xf>
    <xf numFmtId="0" fontId="10" fillId="3" borderId="30" xfId="70" applyFont="1" applyFill="1" applyBorder="1"/>
    <xf numFmtId="168" fontId="9" fillId="3" borderId="30" xfId="70" applyNumberFormat="1" applyFont="1" applyFill="1" applyBorder="1" applyAlignment="1">
      <alignment horizontal="center"/>
    </xf>
    <xf numFmtId="0" fontId="9" fillId="3" borderId="42" xfId="70" applyFont="1" applyFill="1" applyBorder="1" applyAlignment="1">
      <alignment horizontal="center"/>
    </xf>
    <xf numFmtId="0" fontId="10" fillId="3" borderId="25" xfId="70" applyFont="1" applyFill="1" applyBorder="1" applyAlignment="1">
      <alignment horizontal="center"/>
    </xf>
    <xf numFmtId="0" fontId="9" fillId="3" borderId="28" xfId="70" applyFont="1" applyFill="1" applyBorder="1" applyAlignment="1">
      <alignment horizontal="center"/>
    </xf>
    <xf numFmtId="0" fontId="10" fillId="3" borderId="39" xfId="70" applyFont="1" applyFill="1" applyBorder="1"/>
    <xf numFmtId="168" fontId="9" fillId="3" borderId="39" xfId="70" applyNumberFormat="1" applyFont="1" applyFill="1" applyBorder="1" applyAlignment="1">
      <alignment horizontal="center"/>
    </xf>
    <xf numFmtId="0" fontId="10" fillId="3" borderId="47" xfId="70" applyFont="1" applyFill="1" applyBorder="1" applyAlignment="1">
      <alignment horizontal="center"/>
    </xf>
    <xf numFmtId="0" fontId="10" fillId="3" borderId="9" xfId="72" applyFont="1" applyFill="1" applyBorder="1" applyProtection="1">
      <protection locked="0"/>
    </xf>
    <xf numFmtId="168" fontId="9" fillId="3" borderId="9" xfId="48" applyNumberFormat="1" applyFont="1" applyFill="1" applyBorder="1" applyAlignment="1">
      <alignment horizontal="center"/>
    </xf>
    <xf numFmtId="0" fontId="10" fillId="3" borderId="7" xfId="72" applyFont="1" applyFill="1" applyBorder="1" applyProtection="1">
      <protection locked="0"/>
    </xf>
    <xf numFmtId="5" fontId="9" fillId="3" borderId="30" xfId="72" quotePrefix="1" applyNumberFormat="1" applyFont="1" applyFill="1" applyBorder="1" applyAlignment="1" applyProtection="1">
      <alignment horizontal="center"/>
      <protection locked="0"/>
    </xf>
    <xf numFmtId="0" fontId="9" fillId="3" borderId="51" xfId="70" applyFont="1" applyFill="1" applyBorder="1" applyAlignment="1">
      <alignment horizontal="center"/>
    </xf>
    <xf numFmtId="0" fontId="10" fillId="3" borderId="30" xfId="72" applyFont="1" applyFill="1" applyBorder="1"/>
    <xf numFmtId="0" fontId="10" fillId="3" borderId="29" xfId="70" applyFont="1" applyFill="1" applyBorder="1" applyAlignment="1">
      <alignment horizontal="center"/>
    </xf>
    <xf numFmtId="0" fontId="9" fillId="3" borderId="31" xfId="70" applyFont="1" applyFill="1" applyBorder="1" applyAlignment="1">
      <alignment horizontal="center"/>
    </xf>
    <xf numFmtId="0" fontId="10" fillId="3" borderId="2" xfId="70" applyFont="1" applyFill="1" applyBorder="1" applyAlignment="1">
      <alignment horizontal="center"/>
    </xf>
    <xf numFmtId="0" fontId="10" fillId="3" borderId="13" xfId="70" applyFont="1" applyFill="1" applyBorder="1" applyAlignment="1">
      <alignment horizontal="center"/>
    </xf>
    <xf numFmtId="0" fontId="9" fillId="3" borderId="0" xfId="70" applyFont="1" applyFill="1"/>
    <xf numFmtId="0" fontId="10" fillId="3" borderId="30" xfId="72" applyFont="1" applyFill="1" applyBorder="1" applyProtection="1">
      <protection locked="0"/>
    </xf>
    <xf numFmtId="0" fontId="10" fillId="3" borderId="39" xfId="70" applyFont="1" applyFill="1" applyBorder="1" applyAlignment="1">
      <alignment horizontal="center"/>
    </xf>
    <xf numFmtId="43" fontId="27" fillId="3" borderId="0" xfId="2" applyFont="1" applyFill="1" applyAlignment="1"/>
    <xf numFmtId="0" fontId="10" fillId="3" borderId="16" xfId="70" applyFont="1" applyFill="1" applyBorder="1" applyAlignment="1">
      <alignment horizontal="left"/>
    </xf>
    <xf numFmtId="0" fontId="9" fillId="3" borderId="0" xfId="70" applyFont="1" applyFill="1" applyBorder="1" applyAlignment="1" applyProtection="1">
      <alignment horizontal="right"/>
      <protection locked="0"/>
    </xf>
    <xf numFmtId="0" fontId="9" fillId="3" borderId="0" xfId="70" applyFont="1" applyFill="1" applyBorder="1"/>
    <xf numFmtId="0" fontId="9" fillId="3" borderId="0" xfId="70" applyFont="1" applyFill="1" applyBorder="1" applyProtection="1">
      <protection locked="0"/>
    </xf>
    <xf numFmtId="0" fontId="9" fillId="3" borderId="0" xfId="70" applyFont="1" applyFill="1" applyBorder="1" applyAlignment="1" applyProtection="1">
      <alignment horizontal="left"/>
      <protection locked="0"/>
    </xf>
    <xf numFmtId="0" fontId="27" fillId="3" borderId="0" xfId="70" applyFont="1" applyFill="1" applyBorder="1" applyAlignment="1">
      <alignment horizontal="center"/>
    </xf>
    <xf numFmtId="0" fontId="9" fillId="0" borderId="0" xfId="0" applyFont="1" applyBorder="1">
      <alignment vertical="center"/>
    </xf>
    <xf numFmtId="166" fontId="9" fillId="0" borderId="20" xfId="0" applyNumberFormat="1" applyFont="1" applyBorder="1">
      <alignment vertical="center"/>
    </xf>
    <xf numFmtId="166" fontId="9" fillId="0" borderId="43" xfId="70" applyNumberFormat="1" applyFont="1" applyFill="1" applyBorder="1" applyAlignment="1">
      <alignment horizontal="center"/>
    </xf>
    <xf numFmtId="166" fontId="9" fillId="0" borderId="52" xfId="70" applyNumberFormat="1" applyFont="1" applyFill="1" applyBorder="1" applyAlignment="1">
      <alignment horizontal="center"/>
    </xf>
    <xf numFmtId="166" fontId="10" fillId="0" borderId="13" xfId="70" applyNumberFormat="1" applyFont="1" applyFill="1" applyBorder="1" applyAlignment="1">
      <alignment horizontal="center"/>
    </xf>
    <xf numFmtId="0" fontId="10" fillId="4" borderId="27" xfId="70" applyFont="1" applyFill="1" applyBorder="1" applyAlignment="1">
      <alignment horizontal="center"/>
    </xf>
    <xf numFmtId="0" fontId="10" fillId="4" borderId="53" xfId="70" applyFont="1" applyFill="1" applyBorder="1" applyAlignment="1">
      <alignment horizontal="center"/>
    </xf>
    <xf numFmtId="0" fontId="33" fillId="3" borderId="7" xfId="70" applyFont="1" applyFill="1" applyBorder="1" applyAlignment="1" applyProtection="1">
      <protection locked="0"/>
    </xf>
    <xf numFmtId="0" fontId="33" fillId="3" borderId="0" xfId="70" applyFont="1" applyFill="1" applyBorder="1" applyAlignment="1" applyProtection="1">
      <protection locked="0"/>
    </xf>
    <xf numFmtId="166" fontId="9" fillId="0" borderId="41" xfId="70" applyNumberFormat="1" applyFont="1" applyFill="1" applyBorder="1" applyAlignment="1">
      <alignment horizontal="center"/>
    </xf>
    <xf numFmtId="0" fontId="10" fillId="3" borderId="12" xfId="70" applyFont="1" applyFill="1" applyBorder="1" applyAlignment="1">
      <alignment horizontal="center" vertical="center"/>
    </xf>
    <xf numFmtId="0" fontId="10" fillId="3" borderId="54" xfId="70" applyFont="1" applyFill="1" applyBorder="1" applyAlignment="1">
      <alignment horizontal="center" vertical="center"/>
    </xf>
    <xf numFmtId="0" fontId="35" fillId="3" borderId="13" xfId="70" applyFont="1" applyFill="1" applyBorder="1" applyAlignment="1">
      <alignment horizontal="center" vertical="center"/>
    </xf>
    <xf numFmtId="0" fontId="35" fillId="3" borderId="15" xfId="70" applyFont="1" applyFill="1" applyBorder="1" applyAlignment="1">
      <alignment horizontal="center" vertical="center"/>
    </xf>
    <xf numFmtId="5" fontId="10" fillId="0" borderId="15" xfId="70" applyNumberFormat="1" applyFont="1" applyFill="1" applyBorder="1" applyAlignment="1">
      <alignment horizontal="center"/>
    </xf>
    <xf numFmtId="1" fontId="10" fillId="3" borderId="12" xfId="70" applyNumberFormat="1" applyFont="1" applyFill="1" applyBorder="1" applyAlignment="1">
      <alignment horizontal="center"/>
    </xf>
    <xf numFmtId="43" fontId="9" fillId="3" borderId="0" xfId="2" applyFont="1" applyFill="1" applyBorder="1" applyAlignment="1" applyProtection="1">
      <alignment horizontal="right"/>
      <protection locked="0"/>
    </xf>
    <xf numFmtId="2" fontId="27" fillId="3" borderId="0" xfId="70" applyNumberFormat="1" applyFont="1" applyFill="1"/>
    <xf numFmtId="0" fontId="10" fillId="7" borderId="5" xfId="70" applyFont="1" applyFill="1" applyBorder="1"/>
    <xf numFmtId="5" fontId="10" fillId="7" borderId="5" xfId="70" applyNumberFormat="1" applyFont="1" applyFill="1" applyBorder="1" applyAlignment="1">
      <alignment horizontal="center"/>
    </xf>
    <xf numFmtId="168" fontId="10" fillId="7" borderId="5" xfId="70" applyNumberFormat="1" applyFont="1" applyFill="1" applyBorder="1" applyAlignment="1">
      <alignment horizontal="center"/>
    </xf>
    <xf numFmtId="0" fontId="10" fillId="7" borderId="2" xfId="70" applyFont="1" applyFill="1" applyBorder="1" applyProtection="1">
      <protection locked="0"/>
    </xf>
    <xf numFmtId="5" fontId="10" fillId="7" borderId="5" xfId="70" applyNumberFormat="1" applyFont="1" applyFill="1" applyBorder="1" applyAlignment="1" applyProtection="1">
      <alignment horizontal="center"/>
      <protection locked="0"/>
    </xf>
    <xf numFmtId="168" fontId="10" fillId="7" borderId="5" xfId="48" applyNumberFormat="1" applyFont="1" applyFill="1" applyBorder="1" applyAlignment="1">
      <alignment horizontal="center"/>
    </xf>
    <xf numFmtId="0" fontId="10" fillId="7" borderId="2" xfId="70" applyFont="1" applyFill="1" applyBorder="1"/>
    <xf numFmtId="169" fontId="10" fillId="7" borderId="5" xfId="70" applyNumberFormat="1" applyFont="1" applyFill="1" applyBorder="1" applyAlignment="1">
      <alignment horizontal="center"/>
    </xf>
    <xf numFmtId="168" fontId="10" fillId="7" borderId="5" xfId="48" applyNumberFormat="1" applyFont="1" applyFill="1" applyBorder="1" applyAlignment="1" applyProtection="1">
      <alignment horizontal="center"/>
      <protection locked="0"/>
    </xf>
    <xf numFmtId="0" fontId="33" fillId="3" borderId="57" xfId="70" applyFont="1" applyFill="1" applyBorder="1" applyAlignment="1" applyProtection="1">
      <alignment horizontal="left"/>
      <protection locked="0"/>
    </xf>
    <xf numFmtId="0" fontId="33" fillId="3" borderId="58" xfId="70" applyFont="1" applyFill="1" applyBorder="1" applyAlignment="1" applyProtection="1">
      <alignment horizontal="left"/>
      <protection locked="0"/>
    </xf>
    <xf numFmtId="0" fontId="33" fillId="3" borderId="63" xfId="70" applyFont="1" applyFill="1" applyBorder="1" applyAlignment="1" applyProtection="1">
      <alignment horizontal="left"/>
      <protection locked="0"/>
    </xf>
    <xf numFmtId="0" fontId="33" fillId="3" borderId="60" xfId="70" applyFont="1" applyFill="1" applyBorder="1" applyAlignment="1" applyProtection="1">
      <alignment horizontal="left"/>
      <protection locked="0"/>
    </xf>
    <xf numFmtId="4" fontId="9" fillId="3" borderId="30" xfId="72" quotePrefix="1" applyNumberFormat="1" applyFont="1" applyFill="1" applyBorder="1" applyAlignment="1" applyProtection="1">
      <alignment horizontal="center"/>
      <protection locked="0"/>
    </xf>
    <xf numFmtId="4" fontId="10" fillId="7" borderId="5" xfId="70" applyNumberFormat="1" applyFont="1" applyFill="1" applyBorder="1" applyAlignment="1">
      <alignment horizontal="center"/>
    </xf>
    <xf numFmtId="2" fontId="10" fillId="0" borderId="13" xfId="70" applyNumberFormat="1" applyFont="1" applyFill="1" applyBorder="1" applyAlignment="1">
      <alignment horizontal="center"/>
    </xf>
    <xf numFmtId="2" fontId="9" fillId="0" borderId="41" xfId="70" applyNumberFormat="1" applyFont="1" applyFill="1" applyBorder="1" applyAlignment="1">
      <alignment horizontal="center"/>
    </xf>
    <xf numFmtId="2" fontId="9" fillId="0" borderId="43" xfId="70" applyNumberFormat="1" applyFont="1" applyFill="1" applyBorder="1" applyAlignment="1">
      <alignment horizontal="center"/>
    </xf>
    <xf numFmtId="2" fontId="9" fillId="0" borderId="50" xfId="70" applyNumberFormat="1" applyFont="1" applyFill="1" applyBorder="1" applyAlignment="1">
      <alignment horizontal="center"/>
    </xf>
    <xf numFmtId="2" fontId="9" fillId="0" borderId="52" xfId="70" applyNumberFormat="1" applyFont="1" applyFill="1" applyBorder="1" applyAlignment="1">
      <alignment horizontal="center"/>
    </xf>
    <xf numFmtId="0" fontId="9" fillId="0" borderId="30" xfId="0" applyFont="1" applyFill="1" applyBorder="1">
      <alignment vertical="center"/>
    </xf>
    <xf numFmtId="171" fontId="9" fillId="4" borderId="70" xfId="0" applyNumberFormat="1" applyFont="1" applyFill="1" applyBorder="1">
      <alignment vertical="center"/>
    </xf>
    <xf numFmtId="171" fontId="9" fillId="4" borderId="65" xfId="0" applyNumberFormat="1" applyFont="1" applyFill="1" applyBorder="1">
      <alignment vertical="center"/>
    </xf>
    <xf numFmtId="171" fontId="9" fillId="4" borderId="71" xfId="0" applyNumberFormat="1" applyFont="1" applyFill="1" applyBorder="1">
      <alignment vertical="center"/>
    </xf>
    <xf numFmtId="171" fontId="9" fillId="0" borderId="70" xfId="0" applyNumberFormat="1" applyFont="1" applyFill="1" applyBorder="1">
      <alignment vertical="center"/>
    </xf>
    <xf numFmtId="0" fontId="9" fillId="0" borderId="75" xfId="0" applyFont="1" applyFill="1" applyBorder="1">
      <alignment vertical="center"/>
    </xf>
    <xf numFmtId="4" fontId="9" fillId="3" borderId="0" xfId="70" applyNumberFormat="1" applyFont="1" applyFill="1" applyBorder="1" applyAlignment="1">
      <alignment horizontal="right"/>
    </xf>
    <xf numFmtId="170" fontId="9" fillId="3" borderId="0" xfId="70" applyNumberFormat="1" applyFont="1" applyFill="1" applyBorder="1" applyAlignment="1">
      <alignment horizontal="right"/>
    </xf>
    <xf numFmtId="166" fontId="9" fillId="3" borderId="0" xfId="70" applyNumberFormat="1" applyFont="1" applyFill="1" applyBorder="1" applyAlignment="1">
      <alignment horizontal="right"/>
    </xf>
    <xf numFmtId="2" fontId="9" fillId="3" borderId="0" xfId="70" applyNumberFormat="1" applyFont="1" applyFill="1" applyBorder="1" applyAlignment="1">
      <alignment horizontal="right"/>
    </xf>
    <xf numFmtId="166" fontId="9" fillId="3" borderId="0" xfId="70" applyNumberFormat="1" applyFont="1" applyFill="1" applyBorder="1" applyAlignment="1"/>
    <xf numFmtId="166" fontId="9" fillId="4" borderId="41" xfId="70" applyNumberFormat="1" applyFont="1" applyFill="1" applyBorder="1" applyAlignment="1">
      <alignment horizontal="center"/>
    </xf>
    <xf numFmtId="0" fontId="10" fillId="0" borderId="17" xfId="0" applyFont="1" applyBorder="1">
      <alignment vertical="center"/>
    </xf>
    <xf numFmtId="0" fontId="10" fillId="0" borderId="0" xfId="0" applyFont="1" applyBorder="1">
      <alignment vertical="center"/>
    </xf>
    <xf numFmtId="0" fontId="10" fillId="0" borderId="20" xfId="0" applyFont="1" applyBorder="1">
      <alignment vertical="center"/>
    </xf>
    <xf numFmtId="171" fontId="9" fillId="0" borderId="71" xfId="0" applyNumberFormat="1" applyFont="1" applyFill="1" applyBorder="1">
      <alignment vertical="center"/>
    </xf>
    <xf numFmtId="0" fontId="36" fillId="0" borderId="0" xfId="0" applyFont="1">
      <alignment vertical="center"/>
    </xf>
    <xf numFmtId="171" fontId="9" fillId="0" borderId="53" xfId="0" applyNumberFormat="1" applyFont="1" applyFill="1" applyBorder="1">
      <alignment vertical="center"/>
    </xf>
    <xf numFmtId="171" fontId="9" fillId="0" borderId="52" xfId="0" applyNumberFormat="1" applyFont="1" applyFill="1" applyBorder="1">
      <alignment vertical="center"/>
    </xf>
    <xf numFmtId="165" fontId="9" fillId="3" borderId="0" xfId="7" applyNumberFormat="1" applyFont="1" applyFill="1" applyBorder="1" applyAlignment="1"/>
    <xf numFmtId="0" fontId="10" fillId="0" borderId="0" xfId="0" applyFont="1" applyFill="1" applyBorder="1">
      <alignment vertical="center"/>
    </xf>
    <xf numFmtId="0" fontId="10" fillId="0" borderId="0" xfId="0" applyFont="1" applyFill="1" applyBorder="1" applyAlignment="1">
      <alignment horizontal="center" vertical="center"/>
    </xf>
    <xf numFmtId="171" fontId="9" fillId="0" borderId="84" xfId="0" applyNumberFormat="1" applyFont="1" applyFill="1" applyBorder="1">
      <alignment vertical="center"/>
    </xf>
    <xf numFmtId="0" fontId="9" fillId="0" borderId="20" xfId="0" applyFont="1" applyFill="1" applyBorder="1">
      <alignment vertical="center"/>
    </xf>
    <xf numFmtId="0" fontId="9" fillId="0" borderId="21" xfId="0" applyFont="1" applyFill="1" applyBorder="1">
      <alignment vertical="center"/>
    </xf>
    <xf numFmtId="171" fontId="9" fillId="0" borderId="75" xfId="0" applyNumberFormat="1" applyFont="1" applyFill="1" applyBorder="1">
      <alignment vertical="center"/>
    </xf>
    <xf numFmtId="6" fontId="10" fillId="0" borderId="15" xfId="70" applyNumberFormat="1" applyFont="1" applyFill="1" applyBorder="1" applyAlignment="1">
      <alignment horizontal="center"/>
    </xf>
    <xf numFmtId="174" fontId="9" fillId="0" borderId="11" xfId="70" applyNumberFormat="1" applyFont="1" applyFill="1" applyBorder="1" applyAlignment="1">
      <alignment horizontal="center"/>
    </xf>
    <xf numFmtId="174" fontId="9" fillId="0" borderId="68" xfId="70" applyNumberFormat="1" applyFont="1" applyFill="1" applyBorder="1" applyAlignment="1">
      <alignment horizontal="center"/>
    </xf>
    <xf numFmtId="38" fontId="33" fillId="3" borderId="2" xfId="70" applyNumberFormat="1" applyFont="1" applyFill="1" applyBorder="1" applyAlignment="1"/>
    <xf numFmtId="38" fontId="33" fillId="3" borderId="3" xfId="70" applyNumberFormat="1" applyFont="1" applyFill="1" applyBorder="1" applyAlignment="1"/>
    <xf numFmtId="38" fontId="33" fillId="3" borderId="4" xfId="70" applyNumberFormat="1" applyFont="1" applyFill="1" applyBorder="1" applyAlignment="1"/>
    <xf numFmtId="0" fontId="27" fillId="3" borderId="20" xfId="70" applyFont="1" applyFill="1" applyBorder="1"/>
    <xf numFmtId="171" fontId="9" fillId="0" borderId="65" xfId="0" applyNumberFormat="1" applyFont="1" applyFill="1" applyBorder="1">
      <alignment vertical="center"/>
    </xf>
    <xf numFmtId="1" fontId="27" fillId="3" borderId="0" xfId="70" applyNumberFormat="1" applyFont="1" applyFill="1"/>
    <xf numFmtId="0" fontId="10" fillId="3" borderId="0" xfId="70" applyFont="1" applyFill="1"/>
    <xf numFmtId="166" fontId="9" fillId="0" borderId="20" xfId="0" applyNumberFormat="1" applyFont="1" applyFill="1" applyBorder="1">
      <alignment vertical="center"/>
    </xf>
    <xf numFmtId="0" fontId="37" fillId="0" borderId="0" xfId="0" applyFont="1">
      <alignment vertical="center"/>
    </xf>
    <xf numFmtId="171" fontId="10" fillId="0" borderId="17" xfId="0" applyNumberFormat="1" applyFont="1" applyBorder="1">
      <alignment vertical="center"/>
    </xf>
    <xf numFmtId="164" fontId="10" fillId="0" borderId="0" xfId="0" applyNumberFormat="1" applyFont="1" applyBorder="1">
      <alignment vertical="center"/>
    </xf>
    <xf numFmtId="167" fontId="10" fillId="0" borderId="0" xfId="2" applyNumberFormat="1" applyFont="1" applyBorder="1">
      <alignment vertical="center"/>
    </xf>
    <xf numFmtId="4" fontId="9" fillId="0" borderId="88" xfId="0" applyNumberFormat="1" applyFont="1" applyBorder="1">
      <alignment vertical="center"/>
    </xf>
    <xf numFmtId="1" fontId="9" fillId="4" borderId="24" xfId="70" applyNumberFormat="1" applyFont="1" applyFill="1" applyBorder="1" applyAlignment="1">
      <alignment horizontal="center"/>
    </xf>
    <xf numFmtId="1" fontId="9" fillId="4" borderId="95" xfId="70" applyNumberFormat="1" applyFont="1" applyFill="1" applyBorder="1" applyAlignment="1">
      <alignment horizontal="center"/>
    </xf>
    <xf numFmtId="1" fontId="9" fillId="4" borderId="96" xfId="70" applyNumberFormat="1" applyFont="1" applyFill="1" applyBorder="1" applyAlignment="1">
      <alignment horizontal="center"/>
    </xf>
    <xf numFmtId="5" fontId="9" fillId="0" borderId="43" xfId="70" applyNumberFormat="1" applyFont="1" applyFill="1" applyBorder="1" applyAlignment="1">
      <alignment horizontal="center"/>
    </xf>
    <xf numFmtId="5" fontId="9" fillId="0" borderId="52" xfId="70" applyNumberFormat="1" applyFont="1" applyFill="1" applyBorder="1" applyAlignment="1">
      <alignment horizontal="center"/>
    </xf>
    <xf numFmtId="6" fontId="9" fillId="0" borderId="64" xfId="70" applyNumberFormat="1" applyFont="1" applyFill="1" applyBorder="1" applyAlignment="1">
      <alignment horizontal="center"/>
    </xf>
    <xf numFmtId="1" fontId="10" fillId="0" borderId="13" xfId="70" applyNumberFormat="1" applyFont="1" applyFill="1" applyBorder="1" applyAlignment="1">
      <alignment horizontal="center"/>
    </xf>
    <xf numFmtId="0" fontId="8" fillId="0" borderId="41" xfId="0" applyFont="1" applyBorder="1" applyAlignment="1" applyProtection="1">
      <protection locked="0"/>
    </xf>
    <xf numFmtId="0" fontId="8" fillId="0" borderId="41" xfId="0" applyFont="1" applyBorder="1" applyAlignment="1" applyProtection="1">
      <alignment horizontal="center"/>
      <protection locked="0"/>
    </xf>
    <xf numFmtId="164" fontId="11" fillId="0" borderId="0" xfId="0" applyNumberFormat="1" applyFont="1" applyFill="1">
      <alignment vertical="center"/>
    </xf>
    <xf numFmtId="0" fontId="11" fillId="0" borderId="0" xfId="0" applyFont="1">
      <alignment vertical="center"/>
    </xf>
    <xf numFmtId="0" fontId="23" fillId="0" borderId="0" xfId="0" applyFont="1" applyAlignment="1">
      <alignment horizontal="center" vertical="center"/>
    </xf>
    <xf numFmtId="0" fontId="11" fillId="4" borderId="1" xfId="0" applyFont="1" applyFill="1" applyBorder="1" applyAlignment="1">
      <alignment horizontal="center"/>
    </xf>
    <xf numFmtId="0" fontId="11" fillId="4" borderId="1" xfId="0" applyFont="1" applyFill="1" applyBorder="1">
      <alignment vertical="center"/>
    </xf>
    <xf numFmtId="0" fontId="11" fillId="4" borderId="43" xfId="0" applyFont="1" applyFill="1" applyBorder="1" applyAlignment="1">
      <alignment horizontal="center"/>
    </xf>
    <xf numFmtId="164" fontId="11" fillId="0" borderId="0" xfId="0" applyNumberFormat="1" applyFont="1">
      <alignment vertical="center"/>
    </xf>
    <xf numFmtId="43" fontId="11" fillId="4" borderId="0" xfId="0" applyNumberFormat="1" applyFont="1" applyFill="1">
      <alignment vertical="center"/>
    </xf>
    <xf numFmtId="43" fontId="11" fillId="0" borderId="0" xfId="0" applyNumberFormat="1" applyFont="1" applyFill="1">
      <alignment vertical="center"/>
    </xf>
    <xf numFmtId="43" fontId="11" fillId="0" borderId="0" xfId="0" applyNumberFormat="1" applyFont="1">
      <alignment vertical="center"/>
    </xf>
    <xf numFmtId="0" fontId="11" fillId="4" borderId="1" xfId="0" applyFont="1" applyFill="1" applyBorder="1" applyAlignment="1"/>
    <xf numFmtId="0" fontId="9" fillId="0" borderId="41" xfId="70" applyFont="1" applyFill="1" applyBorder="1" applyAlignment="1">
      <alignment horizontal="center"/>
    </xf>
    <xf numFmtId="0" fontId="9" fillId="0" borderId="43" xfId="70" applyFont="1" applyFill="1" applyBorder="1" applyAlignment="1">
      <alignment horizontal="center"/>
    </xf>
    <xf numFmtId="0" fontId="9" fillId="0" borderId="50" xfId="70" applyFont="1" applyFill="1" applyBorder="1" applyAlignment="1">
      <alignment horizontal="center"/>
    </xf>
    <xf numFmtId="0" fontId="9" fillId="0" borderId="52" xfId="70" applyFont="1" applyFill="1" applyBorder="1" applyAlignment="1">
      <alignment horizontal="center"/>
    </xf>
    <xf numFmtId="172" fontId="9" fillId="0" borderId="42" xfId="70" applyNumberFormat="1" applyFont="1" applyFill="1" applyBorder="1" applyAlignment="1">
      <alignment horizontal="center"/>
    </xf>
    <xf numFmtId="0" fontId="23" fillId="0" borderId="12" xfId="0" applyFont="1" applyBorder="1" applyAlignment="1">
      <alignment horizontal="center" vertical="top" wrapText="1"/>
    </xf>
    <xf numFmtId="0" fontId="23" fillId="0" borderId="13" xfId="0" applyFont="1" applyFill="1" applyBorder="1" applyAlignment="1">
      <alignment horizontal="center" vertical="top" wrapText="1"/>
    </xf>
    <xf numFmtId="0" fontId="23" fillId="0" borderId="13" xfId="0" applyFont="1" applyBorder="1" applyAlignment="1">
      <alignment horizontal="center" vertical="top" wrapText="1"/>
    </xf>
    <xf numFmtId="0" fontId="23" fillId="0" borderId="15"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14"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23" fillId="0" borderId="30" xfId="0" applyFont="1" applyFill="1" applyBorder="1" applyAlignment="1">
      <alignment horizontal="center" vertical="top" wrapText="1"/>
    </xf>
    <xf numFmtId="0" fontId="23" fillId="0" borderId="5" xfId="0" applyFont="1" applyFill="1" applyBorder="1" applyAlignment="1">
      <alignment horizontal="center" vertical="top" wrapText="1"/>
    </xf>
    <xf numFmtId="0" fontId="11" fillId="0" borderId="0" xfId="0" applyFont="1" applyAlignment="1">
      <alignment horizontal="center" vertical="top" wrapText="1"/>
    </xf>
    <xf numFmtId="4" fontId="11" fillId="0" borderId="42" xfId="0" applyNumberFormat="1" applyFont="1" applyBorder="1">
      <alignment vertical="center"/>
    </xf>
    <xf numFmtId="171" fontId="11" fillId="0" borderId="11" xfId="0" applyNumberFormat="1" applyFont="1" applyFill="1" applyBorder="1">
      <alignment vertical="center"/>
    </xf>
    <xf numFmtId="171" fontId="11" fillId="4" borderId="24" xfId="0" applyNumberFormat="1" applyFont="1" applyFill="1" applyBorder="1">
      <alignment vertical="center"/>
    </xf>
    <xf numFmtId="171" fontId="11" fillId="4" borderId="44" xfId="0" applyNumberFormat="1" applyFont="1" applyFill="1" applyBorder="1">
      <alignment vertical="center"/>
    </xf>
    <xf numFmtId="171" fontId="11" fillId="4" borderId="45" xfId="0" applyNumberFormat="1" applyFont="1" applyFill="1" applyBorder="1">
      <alignment vertical="center"/>
    </xf>
    <xf numFmtId="171" fontId="11" fillId="0" borderId="10" xfId="0" applyNumberFormat="1" applyFont="1" applyFill="1" applyBorder="1">
      <alignment vertical="center"/>
    </xf>
    <xf numFmtId="171" fontId="11" fillId="4" borderId="41" xfId="0" applyNumberFormat="1" applyFont="1" applyFill="1" applyBorder="1">
      <alignment vertical="center"/>
    </xf>
    <xf numFmtId="171" fontId="11" fillId="4" borderId="11" xfId="0" applyNumberFormat="1" applyFont="1" applyFill="1" applyBorder="1">
      <alignment vertical="center"/>
    </xf>
    <xf numFmtId="171" fontId="11" fillId="0" borderId="85" xfId="0" applyNumberFormat="1" applyFont="1" applyFill="1" applyBorder="1">
      <alignment vertical="center"/>
    </xf>
    <xf numFmtId="0" fontId="11" fillId="0" borderId="48" xfId="0" applyFont="1" applyFill="1" applyBorder="1">
      <alignment vertical="center"/>
    </xf>
    <xf numFmtId="0" fontId="11" fillId="0" borderId="30" xfId="0" applyFont="1" applyFill="1" applyBorder="1">
      <alignment vertical="center"/>
    </xf>
    <xf numFmtId="171" fontId="11" fillId="0" borderId="24" xfId="0" applyNumberFormat="1" applyFont="1" applyFill="1" applyBorder="1">
      <alignment vertical="center"/>
    </xf>
    <xf numFmtId="171" fontId="11" fillId="0" borderId="44" xfId="0" applyNumberFormat="1" applyFont="1" applyFill="1" applyBorder="1">
      <alignment vertical="center"/>
    </xf>
    <xf numFmtId="171" fontId="11" fillId="0" borderId="48" xfId="0" applyNumberFormat="1" applyFont="1" applyFill="1" applyBorder="1">
      <alignment vertical="center"/>
    </xf>
    <xf numFmtId="171" fontId="11" fillId="0" borderId="45" xfId="0" applyNumberFormat="1" applyFont="1" applyFill="1" applyBorder="1">
      <alignment vertical="center"/>
    </xf>
    <xf numFmtId="166" fontId="11" fillId="0" borderId="24" xfId="0" applyNumberFormat="1" applyFont="1" applyBorder="1">
      <alignment vertical="center"/>
    </xf>
    <xf numFmtId="166" fontId="11" fillId="0" borderId="44" xfId="0" applyNumberFormat="1" applyFont="1" applyBorder="1">
      <alignment vertical="center"/>
    </xf>
    <xf numFmtId="166" fontId="11" fillId="0" borderId="45" xfId="0" applyNumberFormat="1" applyFont="1" applyBorder="1">
      <alignment vertical="center"/>
    </xf>
    <xf numFmtId="166" fontId="11" fillId="0" borderId="66" xfId="0" applyNumberFormat="1" applyFont="1" applyBorder="1">
      <alignment vertical="center"/>
    </xf>
    <xf numFmtId="166" fontId="11" fillId="0" borderId="72" xfId="0" applyNumberFormat="1" applyFont="1" applyBorder="1">
      <alignment vertical="center"/>
    </xf>
    <xf numFmtId="164" fontId="11" fillId="0" borderId="66" xfId="0" applyNumberFormat="1" applyFont="1" applyBorder="1">
      <alignment vertical="center"/>
    </xf>
    <xf numFmtId="171" fontId="11" fillId="0" borderId="0" xfId="0" applyNumberFormat="1" applyFont="1">
      <alignment vertical="center"/>
    </xf>
    <xf numFmtId="4" fontId="11" fillId="0" borderId="87" xfId="0" applyNumberFormat="1" applyFont="1" applyBorder="1">
      <alignment vertical="center"/>
    </xf>
    <xf numFmtId="171" fontId="11" fillId="0" borderId="68" xfId="0" applyNumberFormat="1" applyFont="1" applyFill="1" applyBorder="1">
      <alignment vertical="center"/>
    </xf>
    <xf numFmtId="171" fontId="11" fillId="4" borderId="67" xfId="0" applyNumberFormat="1" applyFont="1" applyFill="1" applyBorder="1">
      <alignment vertical="center"/>
    </xf>
    <xf numFmtId="171" fontId="11" fillId="4" borderId="64" xfId="0" applyNumberFormat="1" applyFont="1" applyFill="1" applyBorder="1">
      <alignment vertical="center"/>
    </xf>
    <xf numFmtId="171" fontId="11" fillId="4" borderId="68" xfId="0" applyNumberFormat="1" applyFont="1" applyFill="1" applyBorder="1">
      <alignment vertical="center"/>
    </xf>
    <xf numFmtId="171" fontId="11" fillId="0" borderId="67" xfId="0" applyNumberFormat="1" applyFont="1" applyFill="1" applyBorder="1">
      <alignment vertical="center"/>
    </xf>
    <xf numFmtId="171" fontId="11" fillId="0" borderId="83" xfId="0" applyNumberFormat="1" applyFont="1" applyFill="1" applyBorder="1">
      <alignment vertical="center"/>
    </xf>
    <xf numFmtId="0" fontId="11" fillId="0" borderId="69" xfId="0" applyFont="1" applyFill="1" applyBorder="1">
      <alignment vertical="center"/>
    </xf>
    <xf numFmtId="171" fontId="11" fillId="0" borderId="27" xfId="0" applyNumberFormat="1" applyFont="1" applyFill="1" applyBorder="1">
      <alignment vertical="center"/>
    </xf>
    <xf numFmtId="171" fontId="11" fillId="0" borderId="43" xfId="0" applyNumberFormat="1" applyFont="1" applyFill="1" applyBorder="1">
      <alignment vertical="center"/>
    </xf>
    <xf numFmtId="171" fontId="11" fillId="0" borderId="69" xfId="0" applyNumberFormat="1" applyFont="1" applyFill="1" applyBorder="1">
      <alignment vertical="center"/>
    </xf>
    <xf numFmtId="171" fontId="11" fillId="0" borderId="64" xfId="0" applyNumberFormat="1" applyFont="1" applyFill="1" applyBorder="1">
      <alignment vertical="center"/>
    </xf>
    <xf numFmtId="166" fontId="11" fillId="0" borderId="86" xfId="0" applyNumberFormat="1" applyFont="1" applyBorder="1">
      <alignment vertical="center"/>
    </xf>
    <xf numFmtId="166" fontId="11" fillId="0" borderId="89" xfId="0" applyNumberFormat="1" applyFont="1" applyBorder="1">
      <alignment vertical="center"/>
    </xf>
    <xf numFmtId="166" fontId="11" fillId="0" borderId="93" xfId="0" applyNumberFormat="1" applyFont="1" applyBorder="1">
      <alignment vertical="center"/>
    </xf>
    <xf numFmtId="164" fontId="11" fillId="0" borderId="93" xfId="0" applyNumberFormat="1" applyFont="1" applyBorder="1">
      <alignment vertical="center"/>
    </xf>
    <xf numFmtId="0" fontId="23" fillId="0" borderId="3" xfId="0" applyFont="1" applyBorder="1" applyAlignment="1">
      <alignment horizontal="center" vertical="top" wrapText="1"/>
    </xf>
    <xf numFmtId="0" fontId="23" fillId="0" borderId="33"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9" xfId="0" applyFont="1" applyFill="1" applyBorder="1" applyAlignment="1">
      <alignment horizontal="center" vertical="top" wrapText="1"/>
    </xf>
    <xf numFmtId="171" fontId="11" fillId="0" borderId="49" xfId="0" applyNumberFormat="1" applyFont="1" applyFill="1" applyBorder="1">
      <alignment vertical="center"/>
    </xf>
    <xf numFmtId="171" fontId="11" fillId="0" borderId="66" xfId="0" applyNumberFormat="1" applyFont="1" applyFill="1" applyBorder="1">
      <alignment vertical="center"/>
    </xf>
    <xf numFmtId="171" fontId="11" fillId="0" borderId="81" xfId="0" applyNumberFormat="1" applyFont="1" applyFill="1" applyBorder="1">
      <alignment vertical="center"/>
    </xf>
    <xf numFmtId="171" fontId="11" fillId="0" borderId="30" xfId="0" applyNumberFormat="1" applyFont="1" applyFill="1" applyBorder="1">
      <alignment vertical="center"/>
    </xf>
    <xf numFmtId="166" fontId="11" fillId="0" borderId="23" xfId="0" applyNumberFormat="1" applyFont="1" applyBorder="1">
      <alignment vertical="center"/>
    </xf>
    <xf numFmtId="166" fontId="11" fillId="0" borderId="55" xfId="0" applyNumberFormat="1" applyFont="1" applyBorder="1">
      <alignment vertical="center"/>
    </xf>
    <xf numFmtId="171" fontId="11" fillId="4" borderId="86" xfId="0" applyNumberFormat="1" applyFont="1" applyFill="1" applyBorder="1">
      <alignment vertical="center"/>
    </xf>
    <xf numFmtId="171" fontId="11" fillId="4" borderId="89" xfId="0" applyNumberFormat="1" applyFont="1" applyFill="1" applyBorder="1">
      <alignment vertical="center"/>
    </xf>
    <xf numFmtId="166" fontId="11" fillId="0" borderId="67" xfId="0" applyNumberFormat="1" applyFont="1" applyBorder="1">
      <alignment vertical="center"/>
    </xf>
    <xf numFmtId="166" fontId="11" fillId="0" borderId="64" xfId="0" applyNumberFormat="1" applyFont="1" applyBorder="1">
      <alignment vertical="center"/>
    </xf>
    <xf numFmtId="166" fontId="11" fillId="0" borderId="73" xfId="0" applyNumberFormat="1" applyFont="1" applyBorder="1">
      <alignment vertical="center"/>
    </xf>
    <xf numFmtId="166" fontId="11" fillId="0" borderId="82" xfId="0" applyNumberFormat="1" applyFont="1" applyBorder="1">
      <alignment vertical="center"/>
    </xf>
    <xf numFmtId="166" fontId="11" fillId="0" borderId="91" xfId="0" applyNumberFormat="1" applyFont="1" applyBorder="1">
      <alignment vertical="center"/>
    </xf>
    <xf numFmtId="164" fontId="11" fillId="0" borderId="69" xfId="0" applyNumberFormat="1" applyFont="1" applyBorder="1">
      <alignment vertical="center"/>
    </xf>
    <xf numFmtId="171" fontId="11" fillId="4" borderId="77" xfId="0" applyNumberFormat="1" applyFont="1" applyFill="1" applyBorder="1">
      <alignment vertical="center"/>
    </xf>
    <xf numFmtId="171" fontId="11" fillId="4" borderId="78" xfId="0" applyNumberFormat="1" applyFont="1" applyFill="1" applyBorder="1">
      <alignment vertical="center"/>
    </xf>
    <xf numFmtId="171" fontId="11" fillId="4" borderId="79" xfId="0" applyNumberFormat="1" applyFont="1" applyFill="1" applyBorder="1">
      <alignment vertical="center"/>
    </xf>
    <xf numFmtId="171" fontId="11" fillId="0" borderId="77" xfId="0" applyNumberFormat="1" applyFont="1" applyFill="1" applyBorder="1">
      <alignment vertical="center"/>
    </xf>
    <xf numFmtId="171" fontId="11" fillId="0" borderId="78" xfId="0" applyNumberFormat="1" applyFont="1" applyFill="1" applyBorder="1">
      <alignment vertical="center"/>
    </xf>
    <xf numFmtId="171" fontId="11" fillId="0" borderId="80" xfId="0" applyNumberFormat="1" applyFont="1" applyFill="1" applyBorder="1">
      <alignment vertical="center"/>
    </xf>
    <xf numFmtId="171" fontId="11" fillId="0" borderId="56" xfId="0" applyNumberFormat="1" applyFont="1" applyFill="1" applyBorder="1">
      <alignment vertical="center"/>
    </xf>
    <xf numFmtId="171" fontId="11" fillId="0" borderId="50" xfId="0" applyNumberFormat="1" applyFont="1" applyFill="1" applyBorder="1">
      <alignment vertical="center"/>
    </xf>
    <xf numFmtId="171" fontId="11" fillId="0" borderId="79" xfId="0" applyNumberFormat="1" applyFont="1" applyFill="1" applyBorder="1">
      <alignment vertical="center"/>
    </xf>
    <xf numFmtId="171" fontId="11" fillId="4" borderId="76" xfId="0" applyNumberFormat="1" applyFont="1" applyFill="1" applyBorder="1">
      <alignment vertical="center"/>
    </xf>
    <xf numFmtId="171" fontId="11" fillId="4" borderId="70" xfId="0" applyNumberFormat="1" applyFont="1" applyFill="1" applyBorder="1">
      <alignment vertical="center"/>
    </xf>
    <xf numFmtId="171" fontId="11" fillId="4" borderId="65" xfId="0" applyNumberFormat="1" applyFont="1" applyFill="1" applyBorder="1">
      <alignment vertical="center"/>
    </xf>
    <xf numFmtId="171" fontId="11" fillId="4" borderId="71" xfId="0" applyNumberFormat="1" applyFont="1" applyFill="1" applyBorder="1">
      <alignment vertical="center"/>
    </xf>
    <xf numFmtId="171" fontId="11" fillId="0" borderId="70" xfId="0" applyNumberFormat="1" applyFont="1" applyFill="1" applyBorder="1">
      <alignment vertical="center"/>
    </xf>
    <xf numFmtId="171" fontId="11" fillId="0" borderId="65" xfId="0" applyNumberFormat="1" applyFont="1" applyFill="1" applyBorder="1">
      <alignment vertical="center"/>
    </xf>
    <xf numFmtId="171" fontId="11" fillId="4" borderId="74" xfId="0" applyNumberFormat="1" applyFont="1" applyFill="1" applyBorder="1">
      <alignment vertical="center"/>
    </xf>
    <xf numFmtId="171" fontId="11" fillId="0" borderId="75" xfId="0" applyNumberFormat="1" applyFont="1" applyFill="1" applyBorder="1">
      <alignment vertical="center"/>
    </xf>
    <xf numFmtId="171" fontId="11" fillId="0" borderId="53" xfId="0" applyNumberFormat="1" applyFont="1" applyFill="1" applyBorder="1">
      <alignment vertical="center"/>
    </xf>
    <xf numFmtId="171" fontId="11" fillId="0" borderId="52" xfId="0" applyNumberFormat="1" applyFont="1" applyFill="1" applyBorder="1">
      <alignment vertical="center"/>
    </xf>
    <xf numFmtId="171" fontId="11" fillId="0" borderId="71" xfId="0" applyNumberFormat="1" applyFont="1" applyFill="1" applyBorder="1">
      <alignment vertical="center"/>
    </xf>
    <xf numFmtId="166" fontId="11" fillId="0" borderId="70" xfId="0" applyNumberFormat="1" applyFont="1" applyBorder="1">
      <alignment vertical="center"/>
    </xf>
    <xf numFmtId="166" fontId="11" fillId="0" borderId="65" xfId="0" applyNumberFormat="1" applyFont="1" applyBorder="1">
      <alignment vertical="center"/>
    </xf>
    <xf numFmtId="166" fontId="11" fillId="0" borderId="74" xfId="0" applyNumberFormat="1" applyFont="1" applyBorder="1">
      <alignment vertical="center"/>
    </xf>
    <xf numFmtId="166" fontId="11" fillId="0" borderId="94" xfId="0" applyNumberFormat="1" applyFont="1" applyBorder="1">
      <alignment vertical="center"/>
    </xf>
    <xf numFmtId="166" fontId="11" fillId="0" borderId="90" xfId="0" applyNumberFormat="1" applyFont="1" applyBorder="1">
      <alignment vertical="center"/>
    </xf>
    <xf numFmtId="166" fontId="11" fillId="0" borderId="92" xfId="0" applyNumberFormat="1" applyFont="1" applyBorder="1">
      <alignment vertical="center"/>
    </xf>
    <xf numFmtId="164" fontId="11" fillId="0" borderId="75" xfId="0" applyNumberFormat="1" applyFont="1" applyBorder="1">
      <alignment vertical="center"/>
    </xf>
    <xf numFmtId="0" fontId="11" fillId="2" borderId="0" xfId="0" applyFont="1" applyFill="1">
      <alignment vertical="center"/>
    </xf>
    <xf numFmtId="0" fontId="11" fillId="2" borderId="0" xfId="0" applyFont="1" applyFill="1" applyAlignment="1">
      <alignment horizontal="left" vertical="center"/>
    </xf>
    <xf numFmtId="1" fontId="11" fillId="2" borderId="0" xfId="0" applyNumberFormat="1" applyFont="1" applyFill="1">
      <alignment vertical="center"/>
    </xf>
    <xf numFmtId="164" fontId="11" fillId="2" borderId="0" xfId="0" applyNumberFormat="1" applyFont="1" applyFill="1">
      <alignment vertical="center"/>
    </xf>
    <xf numFmtId="0" fontId="23" fillId="3" borderId="0" xfId="0" applyFont="1" applyFill="1">
      <alignment vertical="center"/>
    </xf>
    <xf numFmtId="0" fontId="23" fillId="3" borderId="0" xfId="0" applyFont="1" applyFill="1" applyAlignment="1">
      <alignment horizontal="center" vertical="center"/>
    </xf>
    <xf numFmtId="0" fontId="11" fillId="3" borderId="0" xfId="0" applyFont="1" applyFill="1">
      <alignment vertical="center"/>
    </xf>
    <xf numFmtId="0" fontId="11" fillId="3" borderId="0" xfId="0" applyFont="1" applyFill="1" applyAlignment="1">
      <alignment horizontal="left" vertical="center"/>
    </xf>
    <xf numFmtId="166" fontId="11" fillId="3" borderId="0" xfId="0" applyNumberFormat="1" applyFont="1" applyFill="1" applyAlignment="1">
      <alignment horizontal="left" vertical="center"/>
    </xf>
    <xf numFmtId="0" fontId="11" fillId="3" borderId="0" xfId="0" applyFont="1" applyFill="1" applyAlignment="1">
      <alignment horizontal="center" vertical="top" wrapText="1"/>
    </xf>
    <xf numFmtId="164" fontId="11" fillId="3" borderId="0" xfId="0" applyNumberFormat="1" applyFont="1" applyFill="1">
      <alignment vertical="center"/>
    </xf>
    <xf numFmtId="17" fontId="11" fillId="3" borderId="0" xfId="0" applyNumberFormat="1" applyFont="1" applyFill="1">
      <alignment vertical="center"/>
    </xf>
    <xf numFmtId="10" fontId="8" fillId="3" borderId="0" xfId="1" applyNumberFormat="1" applyFont="1" applyFill="1" applyBorder="1" applyAlignment="1"/>
    <xf numFmtId="0" fontId="23" fillId="3" borderId="0" xfId="0" applyFont="1" applyFill="1" applyBorder="1" applyAlignment="1">
      <alignment horizontal="center" vertical="center"/>
    </xf>
    <xf numFmtId="43" fontId="11" fillId="3" borderId="0" xfId="2" applyFont="1" applyFill="1">
      <alignment vertical="center"/>
    </xf>
    <xf numFmtId="166" fontId="11" fillId="3" borderId="0" xfId="0" applyNumberFormat="1" applyFont="1" applyFill="1">
      <alignment vertical="center"/>
    </xf>
    <xf numFmtId="164" fontId="1" fillId="2" borderId="0" xfId="2" applyNumberFormat="1" applyFont="1" applyFill="1" applyBorder="1" applyAlignment="1"/>
    <xf numFmtId="0" fontId="11" fillId="2" borderId="0" xfId="3" applyFont="1" applyFill="1" applyBorder="1" applyAlignment="1">
      <alignment horizontal="left"/>
    </xf>
    <xf numFmtId="0" fontId="23" fillId="3" borderId="0" xfId="0" applyFont="1" applyFill="1" applyBorder="1" applyAlignment="1">
      <alignment horizontal="left" vertical="center"/>
    </xf>
    <xf numFmtId="0" fontId="33" fillId="3" borderId="23" xfId="70" applyFont="1" applyFill="1" applyBorder="1" applyAlignment="1" applyProtection="1">
      <protection locked="0"/>
    </xf>
    <xf numFmtId="0" fontId="9" fillId="3" borderId="24" xfId="70" applyFont="1" applyFill="1" applyBorder="1"/>
    <xf numFmtId="4" fontId="9" fillId="3" borderId="45" xfId="70" applyNumberFormat="1" applyFont="1" applyFill="1" applyBorder="1" applyAlignment="1">
      <alignment horizontal="right"/>
    </xf>
    <xf numFmtId="43" fontId="9" fillId="3" borderId="45" xfId="2" applyFont="1" applyFill="1" applyBorder="1" applyAlignment="1"/>
    <xf numFmtId="0" fontId="33" fillId="3" borderId="26" xfId="70" applyFont="1" applyFill="1" applyBorder="1" applyAlignment="1" applyProtection="1">
      <protection locked="0"/>
    </xf>
    <xf numFmtId="173" fontId="9" fillId="3" borderId="46" xfId="70" applyNumberFormat="1" applyFont="1" applyFill="1" applyBorder="1" applyAlignment="1"/>
    <xf numFmtId="0" fontId="9" fillId="3" borderId="27" xfId="70" applyFont="1" applyFill="1" applyBorder="1"/>
    <xf numFmtId="170" fontId="9" fillId="3" borderId="46" xfId="70" applyNumberFormat="1" applyFont="1" applyFill="1" applyBorder="1" applyAlignment="1">
      <alignment horizontal="right"/>
    </xf>
    <xf numFmtId="0" fontId="9" fillId="3" borderId="67" xfId="70" applyFont="1" applyFill="1" applyBorder="1"/>
    <xf numFmtId="43" fontId="9" fillId="3" borderId="68" xfId="2" applyFont="1" applyFill="1" applyBorder="1" applyAlignment="1"/>
    <xf numFmtId="173" fontId="9" fillId="3" borderId="46" xfId="70" applyNumberFormat="1" applyFont="1" applyFill="1" applyBorder="1" applyAlignment="1">
      <alignment horizontal="right"/>
    </xf>
    <xf numFmtId="0" fontId="27" fillId="3" borderId="26" xfId="70" applyFont="1" applyFill="1" applyBorder="1"/>
    <xf numFmtId="2" fontId="9" fillId="3" borderId="46" xfId="70" applyNumberFormat="1" applyFont="1" applyFill="1" applyBorder="1" applyAlignment="1">
      <alignment horizontal="right"/>
    </xf>
    <xf numFmtId="0" fontId="9" fillId="3" borderId="58" xfId="70" applyFont="1" applyFill="1" applyBorder="1" applyAlignment="1" applyProtection="1">
      <alignment horizontal="right"/>
      <protection locked="0"/>
    </xf>
    <xf numFmtId="0" fontId="9" fillId="3" borderId="70" xfId="70" applyFont="1" applyFill="1" applyBorder="1"/>
    <xf numFmtId="43" fontId="9" fillId="3" borderId="71" xfId="2" applyFont="1" applyFill="1" applyBorder="1" applyAlignment="1"/>
    <xf numFmtId="0" fontId="9" fillId="3" borderId="60" xfId="70" applyFont="1" applyFill="1" applyBorder="1" applyAlignment="1" applyProtection="1">
      <alignment horizontal="right"/>
      <protection locked="0"/>
    </xf>
    <xf numFmtId="0" fontId="9" fillId="3" borderId="62" xfId="70" applyFont="1" applyFill="1" applyBorder="1" applyAlignment="1" applyProtection="1">
      <alignment horizontal="right"/>
      <protection locked="0"/>
    </xf>
    <xf numFmtId="0" fontId="9" fillId="3" borderId="53" xfId="70" applyFont="1" applyFill="1" applyBorder="1"/>
    <xf numFmtId="2" fontId="9" fillId="3" borderId="61" xfId="70" applyNumberFormat="1" applyFont="1" applyFill="1" applyBorder="1" applyAlignment="1">
      <alignment horizontal="right"/>
    </xf>
    <xf numFmtId="0" fontId="9" fillId="3" borderId="26" xfId="70" applyFont="1" applyFill="1" applyBorder="1" applyAlignment="1" applyProtection="1">
      <alignment horizontal="right"/>
      <protection locked="0"/>
    </xf>
    <xf numFmtId="0" fontId="9" fillId="3" borderId="59" xfId="70" applyFont="1" applyFill="1" applyBorder="1"/>
    <xf numFmtId="0" fontId="9" fillId="3" borderId="63" xfId="70" applyFont="1" applyFill="1" applyBorder="1"/>
    <xf numFmtId="5" fontId="9" fillId="8" borderId="9" xfId="72" quotePrefix="1" applyNumberFormat="1" applyFont="1" applyFill="1" applyBorder="1" applyAlignment="1" applyProtection="1">
      <alignment horizontal="center"/>
      <protection locked="0"/>
    </xf>
    <xf numFmtId="5" fontId="9" fillId="8" borderId="30" xfId="72" quotePrefix="1" applyNumberFormat="1" applyFont="1" applyFill="1" applyBorder="1" applyAlignment="1" applyProtection="1">
      <alignment horizontal="center"/>
      <protection locked="0"/>
    </xf>
    <xf numFmtId="169" fontId="9" fillId="8" borderId="9" xfId="72" applyNumberFormat="1" applyFont="1" applyFill="1" applyBorder="1" applyAlignment="1">
      <alignment horizontal="center"/>
    </xf>
    <xf numFmtId="169" fontId="9" fillId="8" borderId="30" xfId="69" applyNumberFormat="1" applyFont="1" applyFill="1" applyBorder="1" applyAlignment="1">
      <alignment horizontal="center"/>
    </xf>
    <xf numFmtId="169" fontId="9" fillId="8" borderId="9" xfId="69" applyNumberFormat="1" applyFont="1" applyFill="1" applyBorder="1" applyAlignment="1">
      <alignment horizontal="center"/>
    </xf>
    <xf numFmtId="169" fontId="9" fillId="8" borderId="39" xfId="69" applyNumberFormat="1" applyFont="1" applyFill="1" applyBorder="1" applyAlignment="1">
      <alignment horizontal="center"/>
    </xf>
    <xf numFmtId="166" fontId="11" fillId="8" borderId="0" xfId="0" applyNumberFormat="1" applyFont="1" applyFill="1" applyAlignment="1">
      <alignment horizontal="left" vertical="center"/>
    </xf>
    <xf numFmtId="49" fontId="11" fillId="8" borderId="49" xfId="0" applyNumberFormat="1" applyFont="1" applyFill="1" applyBorder="1">
      <alignment vertical="center"/>
    </xf>
    <xf numFmtId="49" fontId="11" fillId="8" borderId="41" xfId="0" applyNumberFormat="1" applyFont="1" applyFill="1" applyBorder="1">
      <alignment vertical="center"/>
    </xf>
    <xf numFmtId="0" fontId="11" fillId="8" borderId="41" xfId="0" applyNumberFormat="1" applyFont="1" applyFill="1" applyBorder="1">
      <alignment vertical="center"/>
    </xf>
    <xf numFmtId="166" fontId="11" fillId="8" borderId="41" xfId="0" applyNumberFormat="1" applyFont="1" applyFill="1" applyBorder="1">
      <alignment vertical="center"/>
    </xf>
    <xf numFmtId="4" fontId="11" fillId="8" borderId="41" xfId="0" applyNumberFormat="1" applyFont="1" applyFill="1" applyBorder="1">
      <alignment vertical="center"/>
    </xf>
    <xf numFmtId="49" fontId="11" fillId="8" borderId="67" xfId="0" applyNumberFormat="1" applyFont="1" applyFill="1" applyBorder="1">
      <alignment vertical="center"/>
    </xf>
    <xf numFmtId="49" fontId="11" fillId="8" borderId="64" xfId="0" applyNumberFormat="1" applyFont="1" applyFill="1" applyBorder="1">
      <alignment vertical="center"/>
    </xf>
    <xf numFmtId="166" fontId="11" fillId="8" borderId="64" xfId="0" applyNumberFormat="1" applyFont="1" applyFill="1" applyBorder="1">
      <alignment vertical="center"/>
    </xf>
    <xf numFmtId="4" fontId="11" fillId="8" borderId="64" xfId="0" applyNumberFormat="1" applyFont="1" applyFill="1" applyBorder="1">
      <alignment vertical="center"/>
    </xf>
    <xf numFmtId="49" fontId="9" fillId="8" borderId="70" xfId="0" applyNumberFormat="1" applyFont="1" applyFill="1" applyBorder="1">
      <alignment vertical="center"/>
    </xf>
    <xf numFmtId="49" fontId="9" fillId="8" borderId="65" xfId="0" applyNumberFormat="1" applyFont="1" applyFill="1" applyBorder="1">
      <alignment vertical="center"/>
    </xf>
    <xf numFmtId="166" fontId="9" fillId="8" borderId="65" xfId="0" applyNumberFormat="1" applyFont="1" applyFill="1" applyBorder="1">
      <alignment vertical="center"/>
    </xf>
    <xf numFmtId="4" fontId="9" fillId="8" borderId="65" xfId="0" applyNumberFormat="1" applyFont="1" applyFill="1" applyBorder="1">
      <alignment vertical="center"/>
    </xf>
    <xf numFmtId="49" fontId="11" fillId="8" borderId="10" xfId="0" applyNumberFormat="1" applyFont="1" applyFill="1" applyBorder="1">
      <alignment vertical="center"/>
    </xf>
    <xf numFmtId="49" fontId="11" fillId="8" borderId="6" xfId="0" applyNumberFormat="1" applyFont="1" applyFill="1" applyBorder="1">
      <alignment vertical="center"/>
    </xf>
    <xf numFmtId="171" fontId="11" fillId="8" borderId="6" xfId="0" applyNumberFormat="1" applyFont="1" applyFill="1" applyBorder="1">
      <alignment vertical="center"/>
    </xf>
    <xf numFmtId="171" fontId="11" fillId="8" borderId="42" xfId="0" applyNumberFormat="1" applyFont="1" applyFill="1" applyBorder="1">
      <alignment vertical="center"/>
    </xf>
    <xf numFmtId="175" fontId="11" fillId="8" borderId="42" xfId="0" applyNumberFormat="1" applyFont="1" applyFill="1" applyBorder="1">
      <alignment vertical="center"/>
    </xf>
    <xf numFmtId="171" fontId="11" fillId="8" borderId="73" xfId="0" applyNumberFormat="1" applyFont="1" applyFill="1" applyBorder="1">
      <alignment vertical="center"/>
    </xf>
    <xf numFmtId="171" fontId="11" fillId="8" borderId="64" xfId="0" applyNumberFormat="1" applyFont="1" applyFill="1" applyBorder="1">
      <alignment vertical="center"/>
    </xf>
    <xf numFmtId="175" fontId="11" fillId="8" borderId="87" xfId="0" applyNumberFormat="1" applyFont="1" applyFill="1" applyBorder="1">
      <alignment vertical="center"/>
    </xf>
    <xf numFmtId="175" fontId="11" fillId="8" borderId="76" xfId="0" applyNumberFormat="1" applyFont="1" applyFill="1" applyBorder="1">
      <alignment vertical="center"/>
    </xf>
    <xf numFmtId="171" fontId="11" fillId="8" borderId="76" xfId="0" applyNumberFormat="1" applyFont="1" applyFill="1" applyBorder="1">
      <alignment vertical="center"/>
    </xf>
    <xf numFmtId="177" fontId="11" fillId="8" borderId="6" xfId="0" applyNumberFormat="1" applyFont="1" applyFill="1" applyBorder="1">
      <alignment vertical="center"/>
    </xf>
    <xf numFmtId="176" fontId="11" fillId="8" borderId="76" xfId="0" applyNumberFormat="1" applyFont="1" applyFill="1" applyBorder="1">
      <alignment vertical="center"/>
    </xf>
    <xf numFmtId="49" fontId="11" fillId="8" borderId="53" xfId="0" applyNumberFormat="1" applyFont="1" applyFill="1" applyBorder="1">
      <alignment vertical="center"/>
    </xf>
    <xf numFmtId="49" fontId="11" fillId="8" borderId="52" xfId="0" applyNumberFormat="1" applyFont="1" applyFill="1" applyBorder="1">
      <alignment vertical="center"/>
    </xf>
    <xf numFmtId="0" fontId="11" fillId="8" borderId="97" xfId="0" applyNumberFormat="1" applyFont="1" applyFill="1" applyBorder="1">
      <alignment vertical="center"/>
    </xf>
    <xf numFmtId="166" fontId="11" fillId="8" borderId="52" xfId="0" applyNumberFormat="1" applyFont="1" applyFill="1" applyBorder="1">
      <alignment vertical="center"/>
    </xf>
    <xf numFmtId="171" fontId="11" fillId="8" borderId="52" xfId="0" applyNumberFormat="1" applyFont="1" applyFill="1" applyBorder="1">
      <alignment vertical="center"/>
    </xf>
    <xf numFmtId="171" fontId="11" fillId="8" borderId="65" xfId="0" applyNumberFormat="1" applyFont="1" applyFill="1" applyBorder="1">
      <alignment vertical="center"/>
    </xf>
    <xf numFmtId="175" fontId="11" fillId="8" borderId="88" xfId="0" applyNumberFormat="1" applyFont="1" applyFill="1" applyBorder="1">
      <alignment vertical="center"/>
    </xf>
    <xf numFmtId="171" fontId="11" fillId="8" borderId="74" xfId="0" applyNumberFormat="1" applyFont="1" applyFill="1" applyBorder="1">
      <alignment vertical="center"/>
    </xf>
    <xf numFmtId="4" fontId="11" fillId="3" borderId="0" xfId="70" applyNumberFormat="1" applyFont="1" applyFill="1"/>
    <xf numFmtId="0" fontId="38" fillId="3" borderId="0" xfId="0" applyFont="1" applyFill="1">
      <alignment vertical="center"/>
    </xf>
    <xf numFmtId="0" fontId="11" fillId="8" borderId="0" xfId="0" applyFont="1" applyFill="1" applyAlignment="1">
      <alignment horizontal="left" vertical="center"/>
    </xf>
    <xf numFmtId="0" fontId="9" fillId="3" borderId="46" xfId="70" applyNumberFormat="1" applyFont="1" applyFill="1" applyBorder="1" applyAlignment="1">
      <alignment horizontal="right"/>
    </xf>
    <xf numFmtId="0" fontId="9" fillId="3" borderId="46" xfId="70" applyNumberFormat="1" applyFont="1" applyFill="1" applyBorder="1" applyAlignment="1"/>
    <xf numFmtId="0" fontId="10" fillId="3" borderId="34" xfId="70" applyFont="1" applyFill="1" applyBorder="1" applyAlignment="1">
      <alignment horizontal="center" vertical="center" wrapText="1"/>
    </xf>
    <xf numFmtId="0" fontId="10" fillId="3" borderId="37" xfId="70" applyFont="1" applyFill="1" applyBorder="1" applyAlignment="1">
      <alignment horizontal="center" vertical="center" wrapText="1"/>
    </xf>
    <xf numFmtId="0" fontId="10" fillId="3" borderId="37" xfId="70" applyFont="1" applyFill="1" applyBorder="1" applyAlignment="1">
      <alignment horizontal="center" vertical="center"/>
    </xf>
    <xf numFmtId="0" fontId="10" fillId="0" borderId="35" xfId="70" applyFont="1" applyFill="1" applyBorder="1" applyAlignment="1" applyProtection="1">
      <alignment horizontal="center" vertical="center"/>
      <protection locked="0"/>
    </xf>
    <xf numFmtId="0" fontId="10" fillId="3" borderId="36" xfId="70" applyFont="1" applyFill="1" applyBorder="1" applyAlignment="1" applyProtection="1">
      <alignment horizontal="center" vertical="center"/>
      <protection locked="0"/>
    </xf>
    <xf numFmtId="0" fontId="10" fillId="3" borderId="32" xfId="70" quotePrefix="1" applyFont="1" applyFill="1" applyBorder="1" applyAlignment="1" applyProtection="1">
      <alignment horizontal="center" vertical="center" wrapText="1"/>
      <protection locked="0"/>
    </xf>
    <xf numFmtId="0" fontId="10" fillId="3" borderId="40" xfId="70" applyFont="1" applyFill="1" applyBorder="1" applyAlignment="1" applyProtection="1">
      <alignment horizontal="center" vertical="center" wrapText="1"/>
      <protection locked="0"/>
    </xf>
    <xf numFmtId="0" fontId="28" fillId="7" borderId="7" xfId="70" applyFont="1" applyFill="1" applyBorder="1" applyAlignment="1" applyProtection="1">
      <alignment vertical="center"/>
      <protection locked="0"/>
    </xf>
    <xf numFmtId="0" fontId="28" fillId="7" borderId="0" xfId="70" applyFont="1" applyFill="1" applyAlignment="1" applyProtection="1">
      <alignment vertical="center"/>
      <protection locked="0"/>
    </xf>
    <xf numFmtId="0" fontId="28" fillId="7" borderId="19" xfId="70" applyFont="1" applyFill="1" applyBorder="1" applyAlignment="1" applyProtection="1">
      <alignment vertical="center"/>
      <protection locked="0"/>
    </xf>
    <xf numFmtId="0" fontId="28" fillId="7" borderId="20" xfId="70" applyFont="1" applyFill="1" applyBorder="1" applyAlignment="1" applyProtection="1">
      <alignment vertical="center"/>
      <protection locked="0"/>
    </xf>
    <xf numFmtId="0" fontId="29" fillId="7" borderId="17" xfId="70" applyFont="1" applyFill="1" applyBorder="1" applyAlignment="1">
      <alignment horizontal="centerContinuous"/>
    </xf>
    <xf numFmtId="0" fontId="29" fillId="7" borderId="18" xfId="70" applyFont="1" applyFill="1" applyBorder="1" applyAlignment="1">
      <alignment horizontal="centerContinuous"/>
    </xf>
    <xf numFmtId="0" fontId="28" fillId="7" borderId="16" xfId="70" applyFont="1" applyFill="1" applyBorder="1" applyAlignment="1" applyProtection="1">
      <alignment horizontal="centerContinuous" vertical="center"/>
      <protection locked="0"/>
    </xf>
    <xf numFmtId="0" fontId="28" fillId="7" borderId="17" xfId="70" applyFont="1" applyFill="1" applyBorder="1" applyAlignment="1" applyProtection="1">
      <alignment horizontal="centerContinuous" vertical="center"/>
      <protection locked="0"/>
    </xf>
    <xf numFmtId="0" fontId="23" fillId="4" borderId="16" xfId="71" applyFont="1" applyFill="1" applyBorder="1" applyAlignment="1">
      <alignment vertical="top"/>
    </xf>
    <xf numFmtId="0" fontId="23" fillId="4" borderId="17" xfId="71" applyFont="1" applyFill="1" applyBorder="1" applyAlignment="1">
      <alignment vertical="top"/>
    </xf>
    <xf numFmtId="0" fontId="23" fillId="4" borderId="18" xfId="71" applyFont="1" applyFill="1" applyBorder="1" applyAlignment="1">
      <alignment vertical="top"/>
    </xf>
    <xf numFmtId="0" fontId="23" fillId="4" borderId="7" xfId="71" applyFont="1" applyFill="1" applyBorder="1" applyAlignment="1">
      <alignment vertical="top"/>
    </xf>
    <xf numFmtId="0" fontId="23" fillId="4" borderId="0" xfId="71" applyFont="1" applyFill="1" applyBorder="1" applyAlignment="1">
      <alignment vertical="top"/>
    </xf>
    <xf numFmtId="0" fontId="23" fillId="4" borderId="8" xfId="71" applyFont="1" applyFill="1" applyBorder="1" applyAlignment="1">
      <alignment vertical="top"/>
    </xf>
    <xf numFmtId="0" fontId="23" fillId="4" borderId="19" xfId="71" applyFont="1" applyFill="1" applyBorder="1" applyAlignment="1">
      <alignment vertical="top"/>
    </xf>
    <xf numFmtId="0" fontId="23" fillId="4" borderId="20" xfId="71" applyFont="1" applyFill="1" applyBorder="1" applyAlignment="1">
      <alignment vertical="top"/>
    </xf>
    <xf numFmtId="0" fontId="23" fillId="4" borderId="21" xfId="71" applyFont="1" applyFill="1" applyBorder="1" applyAlignment="1">
      <alignment vertical="top"/>
    </xf>
    <xf numFmtId="17" fontId="31" fillId="7" borderId="0" xfId="70" applyNumberFormat="1" applyFont="1" applyFill="1" applyAlignment="1"/>
    <xf numFmtId="0" fontId="31" fillId="7" borderId="0" xfId="70" applyFont="1" applyFill="1" applyAlignment="1"/>
    <xf numFmtId="0" fontId="31" fillId="7" borderId="8" xfId="70" applyFont="1" applyFill="1" applyBorder="1" applyAlignment="1"/>
    <xf numFmtId="0" fontId="31" fillId="7" borderId="20" xfId="70" applyFont="1" applyFill="1" applyBorder="1" applyAlignment="1"/>
    <xf numFmtId="0" fontId="31" fillId="7" borderId="21" xfId="70" applyFont="1" applyFill="1" applyBorder="1" applyAlignment="1"/>
    <xf numFmtId="0" fontId="10" fillId="3" borderId="9" xfId="70" applyFont="1" applyFill="1" applyBorder="1" applyAlignment="1" applyProtection="1">
      <alignment horizontal="center" vertical="center" wrapText="1"/>
      <protection locked="0"/>
    </xf>
    <xf numFmtId="0" fontId="10" fillId="3" borderId="39" xfId="70" applyFont="1" applyFill="1" applyBorder="1" applyAlignment="1" applyProtection="1">
      <alignment vertical="center" wrapText="1"/>
      <protection locked="0"/>
    </xf>
    <xf numFmtId="0" fontId="10" fillId="3" borderId="37" xfId="70" applyFont="1" applyFill="1" applyBorder="1" applyAlignment="1">
      <alignment vertical="center" wrapText="1"/>
    </xf>
    <xf numFmtId="0" fontId="10" fillId="3" borderId="37" xfId="70" applyFont="1" applyFill="1" applyBorder="1" applyAlignment="1">
      <alignment vertical="center"/>
    </xf>
    <xf numFmtId="0" fontId="10" fillId="0" borderId="38" xfId="70" applyFont="1" applyFill="1" applyBorder="1" applyAlignment="1" applyProtection="1">
      <alignment vertical="center"/>
      <protection locked="0"/>
    </xf>
    <xf numFmtId="0" fontId="10" fillId="3" borderId="3" xfId="70" applyFont="1" applyFill="1" applyBorder="1" applyAlignment="1">
      <alignment horizontal="centerContinuous"/>
    </xf>
    <xf numFmtId="0" fontId="10" fillId="3" borderId="17" xfId="70" applyFont="1" applyFill="1" applyBorder="1" applyAlignment="1">
      <alignment horizontal="centerContinuous"/>
    </xf>
    <xf numFmtId="0" fontId="10" fillId="3" borderId="33" xfId="70" applyFont="1" applyFill="1" applyBorder="1" applyAlignment="1" applyProtection="1">
      <alignment horizontal="center" vertical="center"/>
      <protection locked="0"/>
    </xf>
    <xf numFmtId="0" fontId="10" fillId="0" borderId="34" xfId="70" applyFont="1" applyFill="1" applyBorder="1" applyAlignment="1" applyProtection="1">
      <alignment vertical="center"/>
      <protection locked="0"/>
    </xf>
    <xf numFmtId="0" fontId="10" fillId="0" borderId="37" xfId="70" applyFont="1" applyFill="1" applyBorder="1" applyAlignment="1" applyProtection="1">
      <alignment vertical="center"/>
      <protection locked="0"/>
    </xf>
    <xf numFmtId="0" fontId="24" fillId="3" borderId="2" xfId="70" applyFont="1" applyFill="1" applyBorder="1" applyAlignment="1">
      <alignment horizontal="centerContinuous"/>
    </xf>
    <xf numFmtId="0" fontId="24" fillId="3" borderId="3" xfId="70" applyFont="1" applyFill="1" applyBorder="1" applyAlignment="1">
      <alignment horizontal="centerContinuous"/>
    </xf>
    <xf numFmtId="0" fontId="24" fillId="3" borderId="4" xfId="70" applyFont="1" applyFill="1" applyBorder="1" applyAlignment="1">
      <alignment horizontal="centerContinuous"/>
    </xf>
    <xf numFmtId="0" fontId="23" fillId="3" borderId="0" xfId="0" applyFont="1" applyFill="1" applyAlignment="1">
      <alignment horizontal="left" vertical="center"/>
    </xf>
    <xf numFmtId="178" fontId="9" fillId="0" borderId="42" xfId="70" applyNumberFormat="1" applyFont="1" applyFill="1" applyBorder="1" applyAlignment="1">
      <alignment horizontal="center"/>
    </xf>
    <xf numFmtId="178" fontId="9" fillId="0" borderId="41" xfId="70" applyNumberFormat="1" applyFont="1" applyFill="1" applyBorder="1" applyAlignment="1">
      <alignment horizontal="center"/>
    </xf>
    <xf numFmtId="178" fontId="9" fillId="3" borderId="46" xfId="70" applyNumberFormat="1" applyFont="1" applyFill="1" applyBorder="1" applyAlignment="1"/>
    <xf numFmtId="0" fontId="9" fillId="0" borderId="43" xfId="70" applyNumberFormat="1" applyFont="1" applyFill="1" applyBorder="1" applyAlignment="1">
      <alignment horizontal="center"/>
    </xf>
    <xf numFmtId="166" fontId="11" fillId="0" borderId="95" xfId="0" applyNumberFormat="1" applyFont="1" applyBorder="1">
      <alignment vertical="center"/>
    </xf>
    <xf numFmtId="166" fontId="9" fillId="0" borderId="92" xfId="0" applyNumberFormat="1" applyFont="1" applyBorder="1">
      <alignment vertical="center"/>
    </xf>
    <xf numFmtId="0" fontId="33" fillId="0" borderId="0" xfId="70" applyFont="1" applyFill="1" applyBorder="1" applyAlignment="1">
      <alignment horizontal="centerContinuous"/>
    </xf>
    <xf numFmtId="0" fontId="0" fillId="0" borderId="0" xfId="0" applyFill="1" applyBorder="1">
      <alignment vertical="center"/>
    </xf>
    <xf numFmtId="0" fontId="0" fillId="0" borderId="0" xfId="0" applyBorder="1">
      <alignment vertical="center"/>
    </xf>
    <xf numFmtId="0" fontId="39" fillId="0" borderId="0" xfId="0" applyFont="1">
      <alignment vertical="center"/>
    </xf>
    <xf numFmtId="0" fontId="23" fillId="0" borderId="3" xfId="0" applyFont="1" applyFill="1" applyBorder="1" applyAlignment="1">
      <alignment horizontal="center" vertical="top" wrapText="1"/>
    </xf>
    <xf numFmtId="0" fontId="10" fillId="0" borderId="3" xfId="0" applyFont="1" applyFill="1" applyBorder="1" applyAlignment="1">
      <alignment vertical="center"/>
    </xf>
    <xf numFmtId="0" fontId="10" fillId="0" borderId="20" xfId="0" applyFont="1" applyFill="1" applyBorder="1" applyAlignment="1">
      <alignment horizontal="center" vertical="center"/>
    </xf>
    <xf numFmtId="0" fontId="10" fillId="0" borderId="20" xfId="0" applyFont="1" applyFill="1" applyBorder="1" applyAlignment="1">
      <alignment vertical="center"/>
    </xf>
    <xf numFmtId="0" fontId="10" fillId="0" borderId="0" xfId="0" applyFont="1" applyFill="1" applyBorder="1" applyAlignment="1">
      <alignment vertical="center"/>
    </xf>
    <xf numFmtId="171" fontId="11" fillId="4" borderId="103" xfId="0" applyNumberFormat="1" applyFont="1" applyFill="1" applyBorder="1">
      <alignment vertical="center"/>
    </xf>
    <xf numFmtId="171" fontId="11" fillId="4" borderId="92" xfId="0" applyNumberFormat="1" applyFont="1" applyFill="1" applyBorder="1">
      <alignment vertical="center"/>
    </xf>
    <xf numFmtId="171" fontId="11" fillId="0" borderId="93" xfId="0" applyNumberFormat="1" applyFont="1" applyFill="1" applyBorder="1">
      <alignment vertical="center"/>
    </xf>
    <xf numFmtId="169" fontId="9" fillId="3" borderId="46" xfId="70" applyNumberFormat="1" applyFont="1" applyFill="1" applyBorder="1" applyAlignment="1"/>
    <xf numFmtId="169" fontId="9" fillId="3" borderId="61" xfId="70" applyNumberFormat="1" applyFont="1" applyFill="1" applyBorder="1" applyAlignment="1"/>
    <xf numFmtId="0" fontId="33" fillId="3" borderId="2" xfId="70" applyFont="1" applyFill="1" applyBorder="1" applyAlignment="1" applyProtection="1">
      <alignment horizontal="left"/>
      <protection locked="0"/>
    </xf>
    <xf numFmtId="0" fontId="33" fillId="3" borderId="3" xfId="70" applyFont="1" applyFill="1" applyBorder="1" applyAlignment="1" applyProtection="1">
      <alignment horizontal="left"/>
      <protection locked="0"/>
    </xf>
    <xf numFmtId="0" fontId="33" fillId="3" borderId="22" xfId="70" applyFont="1" applyFill="1" applyBorder="1" applyAlignment="1" applyProtection="1">
      <alignment horizontal="left"/>
      <protection locked="0"/>
    </xf>
    <xf numFmtId="0" fontId="33" fillId="3" borderId="23" xfId="70" applyFont="1" applyFill="1" applyBorder="1" applyAlignment="1" applyProtection="1">
      <alignment horizontal="left"/>
      <protection locked="0"/>
    </xf>
    <xf numFmtId="0" fontId="33" fillId="6" borderId="2" xfId="70" applyFont="1" applyFill="1" applyBorder="1" applyAlignment="1" applyProtection="1">
      <alignment horizontal="center"/>
      <protection locked="0"/>
    </xf>
    <xf numFmtId="0" fontId="33" fillId="6" borderId="4" xfId="70" applyFont="1" applyFill="1" applyBorder="1" applyAlignment="1" applyProtection="1">
      <alignment horizontal="center"/>
      <protection locked="0"/>
    </xf>
    <xf numFmtId="6" fontId="33" fillId="8" borderId="22" xfId="7" applyNumberFormat="1" applyFont="1" applyFill="1" applyBorder="1" applyAlignment="1" applyProtection="1">
      <alignment horizontal="center" vertical="center"/>
    </xf>
    <xf numFmtId="6" fontId="33" fillId="8" borderId="55" xfId="7" applyNumberFormat="1" applyFont="1" applyFill="1" applyBorder="1" applyAlignment="1" applyProtection="1">
      <alignment horizontal="center" vertical="center"/>
    </xf>
    <xf numFmtId="167" fontId="9" fillId="3" borderId="0" xfId="2" applyNumberFormat="1" applyFont="1" applyFill="1" applyBorder="1" applyAlignment="1" applyProtection="1">
      <alignment horizontal="center"/>
      <protection locked="0"/>
    </xf>
    <xf numFmtId="6" fontId="33" fillId="8" borderId="57" xfId="7" applyNumberFormat="1" applyFont="1" applyFill="1" applyBorder="1" applyAlignment="1" applyProtection="1">
      <alignment horizontal="center" vertical="center"/>
    </xf>
    <xf numFmtId="6" fontId="33" fillId="8" borderId="83" xfId="7" applyNumberFormat="1" applyFont="1" applyFill="1" applyBorder="1" applyAlignment="1" applyProtection="1">
      <alignment horizontal="center" vertical="center"/>
    </xf>
    <xf numFmtId="6" fontId="33" fillId="3" borderId="63" xfId="7" applyNumberFormat="1" applyFont="1" applyFill="1" applyBorder="1" applyAlignment="1" applyProtection="1">
      <alignment horizontal="center" vertical="center"/>
    </xf>
    <xf numFmtId="6" fontId="33" fillId="3" borderId="84" xfId="7" applyNumberFormat="1" applyFont="1" applyFill="1" applyBorder="1" applyAlignment="1" applyProtection="1">
      <alignment horizontal="center" vertical="center"/>
    </xf>
    <xf numFmtId="171" fontId="33" fillId="9" borderId="2" xfId="70" applyNumberFormat="1" applyFont="1" applyFill="1" applyBorder="1" applyAlignment="1" applyProtection="1">
      <alignment horizontal="center"/>
      <protection locked="0"/>
    </xf>
    <xf numFmtId="171" fontId="33" fillId="9" borderId="4" xfId="70" applyNumberFormat="1" applyFont="1" applyFill="1" applyBorder="1" applyAlignment="1" applyProtection="1">
      <alignment horizontal="center"/>
      <protection locked="0"/>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4" xfId="0" applyFont="1" applyFill="1" applyBorder="1" applyAlignment="1">
      <alignment horizontal="center" vertical="center"/>
    </xf>
    <xf numFmtId="0" fontId="40" fillId="10" borderId="76" xfId="0" applyFont="1" applyFill="1" applyBorder="1">
      <alignment vertical="center"/>
    </xf>
    <xf numFmtId="0" fontId="0" fillId="10" borderId="98" xfId="0" applyFill="1" applyBorder="1">
      <alignment vertical="center"/>
    </xf>
    <xf numFmtId="0" fontId="0" fillId="10" borderId="99" xfId="0" applyFill="1" applyBorder="1">
      <alignment vertical="center"/>
    </xf>
    <xf numFmtId="0" fontId="40" fillId="10" borderId="101" xfId="0" applyFont="1" applyFill="1" applyBorder="1">
      <alignment vertical="center"/>
    </xf>
    <xf numFmtId="0" fontId="0" fillId="10" borderId="0" xfId="0" applyFill="1" applyBorder="1">
      <alignment vertical="center"/>
    </xf>
    <xf numFmtId="0" fontId="0" fillId="10" borderId="102" xfId="0" applyFill="1" applyBorder="1">
      <alignment vertical="center"/>
    </xf>
    <xf numFmtId="0" fontId="40" fillId="10" borderId="101" xfId="70" applyFont="1" applyFill="1" applyBorder="1" applyAlignment="1">
      <alignment horizontal="left"/>
    </xf>
    <xf numFmtId="0" fontId="33" fillId="10" borderId="0" xfId="70" applyFont="1" applyFill="1" applyBorder="1" applyAlignment="1">
      <alignment horizontal="centerContinuous"/>
    </xf>
    <xf numFmtId="0" fontId="33" fillId="10" borderId="102" xfId="70" applyFont="1" applyFill="1" applyBorder="1" applyAlignment="1">
      <alignment horizontal="centerContinuous"/>
    </xf>
    <xf numFmtId="0" fontId="40" fillId="10" borderId="42" xfId="70" applyFont="1" applyFill="1" applyBorder="1" applyAlignment="1">
      <alignment horizontal="left"/>
    </xf>
    <xf numFmtId="0" fontId="0" fillId="10" borderId="81" xfId="0" applyFill="1" applyBorder="1">
      <alignment vertical="center"/>
    </xf>
    <xf numFmtId="0" fontId="0" fillId="10" borderId="100" xfId="0" applyFill="1" applyBorder="1">
      <alignment vertical="center"/>
    </xf>
  </cellXfs>
  <cellStyles count="74">
    <cellStyle name="%" xfId="3" xr:uid="{00000000-0005-0000-0000-000000000000}"/>
    <cellStyle name="Comma" xfId="2" builtinId="3"/>
    <cellStyle name="Comma 10" xfId="58" xr:uid="{00000000-0005-0000-0000-000002000000}"/>
    <cellStyle name="Comma 11" xfId="52" xr:uid="{00000000-0005-0000-0000-000003000000}"/>
    <cellStyle name="Comma 12" xfId="5" xr:uid="{00000000-0005-0000-0000-000004000000}"/>
    <cellStyle name="Comma 13" xfId="63" xr:uid="{2EB182BC-FFD6-4698-9AC4-5B9CF0F72271}"/>
    <cellStyle name="Comma 14" xfId="66" xr:uid="{AF4906AA-E4B5-4712-A9C4-3B410CDCE93C}"/>
    <cellStyle name="Comma 2" xfId="4" xr:uid="{00000000-0005-0000-0000-000005000000}"/>
    <cellStyle name="Comma 2 2" xfId="11" xr:uid="{00000000-0005-0000-0000-000006000000}"/>
    <cellStyle name="Comma 2 2 2" xfId="12" xr:uid="{00000000-0005-0000-0000-000007000000}"/>
    <cellStyle name="Comma 2 2 2 2" xfId="13" xr:uid="{00000000-0005-0000-0000-000008000000}"/>
    <cellStyle name="Comma 2 3" xfId="14" xr:uid="{00000000-0005-0000-0000-000009000000}"/>
    <cellStyle name="Comma 2 4" xfId="15" xr:uid="{00000000-0005-0000-0000-00000A000000}"/>
    <cellStyle name="Comma 2 5" xfId="10" xr:uid="{00000000-0005-0000-0000-00000B000000}"/>
    <cellStyle name="Comma 2 6" xfId="6" xr:uid="{00000000-0005-0000-0000-00000C000000}"/>
    <cellStyle name="Comma 3" xfId="16" xr:uid="{00000000-0005-0000-0000-00000D000000}"/>
    <cellStyle name="Comma 3 2" xfId="17" xr:uid="{00000000-0005-0000-0000-00000E000000}"/>
    <cellStyle name="Comma 4" xfId="18" xr:uid="{00000000-0005-0000-0000-00000F000000}"/>
    <cellStyle name="Comma 4 2" xfId="19" xr:uid="{00000000-0005-0000-0000-000010000000}"/>
    <cellStyle name="Comma 4 2 2" xfId="20" xr:uid="{00000000-0005-0000-0000-000011000000}"/>
    <cellStyle name="Comma 4 2 3" xfId="21" xr:uid="{00000000-0005-0000-0000-000012000000}"/>
    <cellStyle name="Comma 4 3" xfId="22" xr:uid="{00000000-0005-0000-0000-000013000000}"/>
    <cellStyle name="Comma 5" xfId="23" xr:uid="{00000000-0005-0000-0000-000014000000}"/>
    <cellStyle name="Comma 5 2" xfId="24" xr:uid="{00000000-0005-0000-0000-000015000000}"/>
    <cellStyle name="Comma 6" xfId="25" xr:uid="{00000000-0005-0000-0000-000016000000}"/>
    <cellStyle name="Comma 7" xfId="26" xr:uid="{00000000-0005-0000-0000-000017000000}"/>
    <cellStyle name="Comma 8" xfId="27" xr:uid="{00000000-0005-0000-0000-000018000000}"/>
    <cellStyle name="Comma 9" xfId="9" xr:uid="{00000000-0005-0000-0000-000019000000}"/>
    <cellStyle name="Currency" xfId="69" builtinId="4"/>
    <cellStyle name="Currency 2" xfId="7" xr:uid="{00000000-0005-0000-0000-00001A000000}"/>
    <cellStyle name="Hyperlink 2" xfId="28" xr:uid="{00000000-0005-0000-0000-00001B000000}"/>
    <cellStyle name="Normal" xfId="0" builtinId="0"/>
    <cellStyle name="Normal 10" xfId="60" xr:uid="{00000000-0005-0000-0000-00001D000000}"/>
    <cellStyle name="Normal 11" xfId="8" xr:uid="{00000000-0005-0000-0000-00001E000000}"/>
    <cellStyle name="Normal 12" xfId="62" xr:uid="{8B398E41-2E31-49A5-8265-5557CD2B1699}"/>
    <cellStyle name="Normal 13" xfId="65" xr:uid="{B96451F0-F55A-44F5-A022-768FD30F689B}"/>
    <cellStyle name="Normal 14" xfId="67" xr:uid="{00C9BAF6-AE5D-4C4A-AB02-075F433A18F6}"/>
    <cellStyle name="Normal 15" xfId="68" xr:uid="{AA57450D-D71B-45AB-9A34-8620ED9D80C2}"/>
    <cellStyle name="Normal 16" xfId="71" xr:uid="{CC005489-EF45-4015-AC5C-A330A3E4A121}"/>
    <cellStyle name="Normal 2" xfId="29" xr:uid="{00000000-0005-0000-0000-00001F000000}"/>
    <cellStyle name="Normal 2 2" xfId="30" xr:uid="{00000000-0005-0000-0000-000020000000}"/>
    <cellStyle name="Normal 2 2 2" xfId="61" xr:uid="{00000000-0005-0000-0000-000021000000}"/>
    <cellStyle name="Normal 2 3" xfId="31" xr:uid="{00000000-0005-0000-0000-000022000000}"/>
    <cellStyle name="Normal 2 4" xfId="51" xr:uid="{00000000-0005-0000-0000-000023000000}"/>
    <cellStyle name="Normal 2 5" xfId="70" xr:uid="{6E238886-B00F-4BD3-9E2B-F386BDA3995B}"/>
    <cellStyle name="Normal 20" xfId="73" xr:uid="{0581D567-EDCF-43B2-B5A5-6E8AA765DCB3}"/>
    <cellStyle name="Normal 3" xfId="32" xr:uid="{00000000-0005-0000-0000-000024000000}"/>
    <cellStyle name="Normal 3 2" xfId="33" xr:uid="{00000000-0005-0000-0000-000025000000}"/>
    <cellStyle name="Normal 3 2 2" xfId="34" xr:uid="{00000000-0005-0000-0000-000026000000}"/>
    <cellStyle name="Normal 3 3" xfId="35" xr:uid="{00000000-0005-0000-0000-000027000000}"/>
    <cellStyle name="Normal 3 4" xfId="36" xr:uid="{00000000-0005-0000-0000-000028000000}"/>
    <cellStyle name="Normal 3 4 2" xfId="37" xr:uid="{00000000-0005-0000-0000-000029000000}"/>
    <cellStyle name="Normal 3 5" xfId="38" xr:uid="{00000000-0005-0000-0000-00002A000000}"/>
    <cellStyle name="Normal 4" xfId="39" xr:uid="{00000000-0005-0000-0000-00002B000000}"/>
    <cellStyle name="Normal 4 2" xfId="40" xr:uid="{00000000-0005-0000-0000-00002C000000}"/>
    <cellStyle name="Normal 4 2 2" xfId="41" xr:uid="{00000000-0005-0000-0000-00002D000000}"/>
    <cellStyle name="Normal 4 3" xfId="42" xr:uid="{00000000-0005-0000-0000-00002E000000}"/>
    <cellStyle name="Normal 4 4" xfId="43" xr:uid="{00000000-0005-0000-0000-00002F000000}"/>
    <cellStyle name="Normal 4 4 2" xfId="44" xr:uid="{00000000-0005-0000-0000-000030000000}"/>
    <cellStyle name="Normal 5" xfId="45" xr:uid="{00000000-0005-0000-0000-000031000000}"/>
    <cellStyle name="Normal 5 2" xfId="46" xr:uid="{00000000-0005-0000-0000-000032000000}"/>
    <cellStyle name="Normal 6" xfId="54" xr:uid="{00000000-0005-0000-0000-000033000000}"/>
    <cellStyle name="Normal 6 2" xfId="47" xr:uid="{00000000-0005-0000-0000-000034000000}"/>
    <cellStyle name="Normal 7" xfId="55" xr:uid="{00000000-0005-0000-0000-000035000000}"/>
    <cellStyle name="Normal 8" xfId="56" xr:uid="{00000000-0005-0000-0000-000036000000}"/>
    <cellStyle name="Normal 9" xfId="57" xr:uid="{00000000-0005-0000-0000-000037000000}"/>
    <cellStyle name="Normal_Working Plan 2010-11_Budget figures reqd" xfId="72" xr:uid="{A675DB05-C80D-49FE-BF62-FEE4C3A91054}"/>
    <cellStyle name="Percent" xfId="1" builtinId="5"/>
    <cellStyle name="Percent 2" xfId="48" xr:uid="{00000000-0005-0000-0000-000039000000}"/>
    <cellStyle name="Percent 2 2" xfId="49" xr:uid="{00000000-0005-0000-0000-00003A000000}"/>
    <cellStyle name="Percent 3" xfId="50" xr:uid="{00000000-0005-0000-0000-00003B000000}"/>
    <cellStyle name="Percent 4" xfId="59" xr:uid="{00000000-0005-0000-0000-00003C000000}"/>
    <cellStyle name="Percent 5" xfId="53" xr:uid="{00000000-0005-0000-0000-00003D000000}"/>
    <cellStyle name="Percent 6" xfId="64" xr:uid="{9D358EAB-2596-4F1A-8307-EEBD8384EEFF}"/>
  </cellStyles>
  <dxfs count="0"/>
  <tableStyles count="0" defaultTableStyle="TableStyleMedium2" defaultPivotStyle="PivotStyleLight16"/>
  <colors>
    <mruColors>
      <color rgb="FFEF9C29"/>
      <color rgb="FFFFCCFF"/>
      <color rgb="FFE2EA30"/>
      <color rgb="FF7EC448"/>
      <color rgb="FF4A98BA"/>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50360444075012E-2"/>
          <c:y val="0.15145473908899323"/>
          <c:w val="0.93611671681740316"/>
          <c:h val="0.78619644704908342"/>
        </c:manualLayout>
      </c:layout>
      <c:barChart>
        <c:barDir val="col"/>
        <c:grouping val="clustered"/>
        <c:varyColors val="0"/>
        <c:ser>
          <c:idx val="0"/>
          <c:order val="0"/>
          <c:tx>
            <c:v>Surplus/Deficit</c:v>
          </c:tx>
          <c:spPr>
            <a:solidFill>
              <a:srgbClr val="4A98BA"/>
            </a:solidFill>
            <a:ln w="12700">
              <a:solidFill>
                <a:srgbClr val="4A98BA"/>
              </a:solidFill>
              <a:prstDash val="solid"/>
            </a:ln>
          </c:spPr>
          <c:invertIfNegative val="0"/>
          <c:cat>
            <c:strRef>
              <c:f>Summary!$B$16:$B$45</c:f>
              <c:strCache>
                <c:ptCount val="30"/>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Class 17</c:v>
                </c:pt>
                <c:pt idx="17">
                  <c:v>Class 18</c:v>
                </c:pt>
                <c:pt idx="18">
                  <c:v>Class 19</c:v>
                </c:pt>
                <c:pt idx="19">
                  <c:v>Class 20</c:v>
                </c:pt>
                <c:pt idx="20">
                  <c:v>Class 21</c:v>
                </c:pt>
                <c:pt idx="21">
                  <c:v>Class 22</c:v>
                </c:pt>
                <c:pt idx="22">
                  <c:v>Class 23</c:v>
                </c:pt>
                <c:pt idx="23">
                  <c:v>Class 24</c:v>
                </c:pt>
                <c:pt idx="24">
                  <c:v>Class 25</c:v>
                </c:pt>
                <c:pt idx="25">
                  <c:v>Class 26</c:v>
                </c:pt>
                <c:pt idx="26">
                  <c:v>Class 27</c:v>
                </c:pt>
                <c:pt idx="27">
                  <c:v>Class 28</c:v>
                </c:pt>
                <c:pt idx="28">
                  <c:v>Class 29</c:v>
                </c:pt>
                <c:pt idx="29">
                  <c:v>Class 30</c:v>
                </c:pt>
              </c:strCache>
            </c:strRef>
          </c:cat>
          <c:val>
            <c:numRef>
              <c:f>Summary!$AD$16:$AD$45</c:f>
              <c:numCache>
                <c:formatCode>"£"#,##0_);[Red]\("£"#,##0\)</c:formatCode>
                <c:ptCount val="30"/>
                <c:pt idx="0" formatCode="&quot;£&quot;#,##0.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4295-411C-BE9B-71D366DDB73A}"/>
            </c:ext>
          </c:extLst>
        </c:ser>
        <c:dLbls>
          <c:showLegendKey val="0"/>
          <c:showVal val="0"/>
          <c:showCatName val="0"/>
          <c:showSerName val="0"/>
          <c:showPercent val="0"/>
          <c:showBubbleSize val="0"/>
        </c:dLbls>
        <c:gapWidth val="150"/>
        <c:axId val="197750616"/>
        <c:axId val="197759552"/>
      </c:barChart>
      <c:lineChart>
        <c:grouping val="standard"/>
        <c:varyColors val="0"/>
        <c:ser>
          <c:idx val="1"/>
          <c:order val="1"/>
          <c:tx>
            <c:v>Teacher FTE Used</c:v>
          </c:tx>
          <c:spPr>
            <a:ln>
              <a:solidFill>
                <a:srgbClr val="EF9C29"/>
              </a:solidFill>
            </a:ln>
          </c:spPr>
          <c:marker>
            <c:spPr>
              <a:solidFill>
                <a:srgbClr val="EF9C29"/>
              </a:solidFill>
              <a:ln>
                <a:solidFill>
                  <a:srgbClr val="EF9C29"/>
                </a:solidFill>
              </a:ln>
            </c:spPr>
          </c:marker>
          <c:cat>
            <c:strRef>
              <c:f>Summary!$B$16:$B$45</c:f>
              <c:strCache>
                <c:ptCount val="30"/>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Class 17</c:v>
                </c:pt>
                <c:pt idx="17">
                  <c:v>Class 18</c:v>
                </c:pt>
                <c:pt idx="18">
                  <c:v>Class 19</c:v>
                </c:pt>
                <c:pt idx="19">
                  <c:v>Class 20</c:v>
                </c:pt>
                <c:pt idx="20">
                  <c:v>Class 21</c:v>
                </c:pt>
                <c:pt idx="21">
                  <c:v>Class 22</c:v>
                </c:pt>
                <c:pt idx="22">
                  <c:v>Class 23</c:v>
                </c:pt>
                <c:pt idx="23">
                  <c:v>Class 24</c:v>
                </c:pt>
                <c:pt idx="24">
                  <c:v>Class 25</c:v>
                </c:pt>
                <c:pt idx="25">
                  <c:v>Class 26</c:v>
                </c:pt>
                <c:pt idx="26">
                  <c:v>Class 27</c:v>
                </c:pt>
                <c:pt idx="27">
                  <c:v>Class 28</c:v>
                </c:pt>
                <c:pt idx="28">
                  <c:v>Class 29</c:v>
                </c:pt>
                <c:pt idx="29">
                  <c:v>Class 30</c:v>
                </c:pt>
              </c:strCache>
            </c:strRef>
          </c:cat>
          <c:val>
            <c:numRef>
              <c:f>Summary!$U$16:$U$45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36D8-49E5-B70F-0D28FA596A37}"/>
            </c:ext>
          </c:extLst>
        </c:ser>
        <c:ser>
          <c:idx val="2"/>
          <c:order val="2"/>
          <c:tx>
            <c:v>HLTA FTE Used</c:v>
          </c:tx>
          <c:spPr>
            <a:ln>
              <a:solidFill>
                <a:srgbClr val="7EC448"/>
              </a:solidFill>
            </a:ln>
          </c:spPr>
          <c:marker>
            <c:spPr>
              <a:solidFill>
                <a:srgbClr val="7EC448"/>
              </a:solidFill>
              <a:ln>
                <a:solidFill>
                  <a:srgbClr val="7EC448"/>
                </a:solidFill>
              </a:ln>
            </c:spPr>
          </c:marker>
          <c:cat>
            <c:strRef>
              <c:f>Summary!$B$16:$B$45</c:f>
              <c:strCache>
                <c:ptCount val="30"/>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Class 17</c:v>
                </c:pt>
                <c:pt idx="17">
                  <c:v>Class 18</c:v>
                </c:pt>
                <c:pt idx="18">
                  <c:v>Class 19</c:v>
                </c:pt>
                <c:pt idx="19">
                  <c:v>Class 20</c:v>
                </c:pt>
                <c:pt idx="20">
                  <c:v>Class 21</c:v>
                </c:pt>
                <c:pt idx="21">
                  <c:v>Class 22</c:v>
                </c:pt>
                <c:pt idx="22">
                  <c:v>Class 23</c:v>
                </c:pt>
                <c:pt idx="23">
                  <c:v>Class 24</c:v>
                </c:pt>
                <c:pt idx="24">
                  <c:v>Class 25</c:v>
                </c:pt>
                <c:pt idx="25">
                  <c:v>Class 26</c:v>
                </c:pt>
                <c:pt idx="26">
                  <c:v>Class 27</c:v>
                </c:pt>
                <c:pt idx="27">
                  <c:v>Class 28</c:v>
                </c:pt>
                <c:pt idx="28">
                  <c:v>Class 29</c:v>
                </c:pt>
                <c:pt idx="29">
                  <c:v>Class 30</c:v>
                </c:pt>
              </c:strCache>
            </c:strRef>
          </c:cat>
          <c:val>
            <c:numRef>
              <c:f>Summary!$W$16:$W$45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36D8-49E5-B70F-0D28FA596A37}"/>
            </c:ext>
          </c:extLst>
        </c:ser>
        <c:ser>
          <c:idx val="3"/>
          <c:order val="3"/>
          <c:tx>
            <c:v>TA FTE Used</c:v>
          </c:tx>
          <c:spPr>
            <a:ln>
              <a:solidFill>
                <a:srgbClr val="E2EA30"/>
              </a:solidFill>
            </a:ln>
          </c:spPr>
          <c:marker>
            <c:spPr>
              <a:solidFill>
                <a:srgbClr val="E2EA30"/>
              </a:solidFill>
              <a:ln>
                <a:solidFill>
                  <a:srgbClr val="E2EA30"/>
                </a:solidFill>
              </a:ln>
            </c:spPr>
          </c:marker>
          <c:cat>
            <c:strRef>
              <c:f>Summary!$B$16:$B$45</c:f>
              <c:strCache>
                <c:ptCount val="30"/>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Class 17</c:v>
                </c:pt>
                <c:pt idx="17">
                  <c:v>Class 18</c:v>
                </c:pt>
                <c:pt idx="18">
                  <c:v>Class 19</c:v>
                </c:pt>
                <c:pt idx="19">
                  <c:v>Class 20</c:v>
                </c:pt>
                <c:pt idx="20">
                  <c:v>Class 21</c:v>
                </c:pt>
                <c:pt idx="21">
                  <c:v>Class 22</c:v>
                </c:pt>
                <c:pt idx="22">
                  <c:v>Class 23</c:v>
                </c:pt>
                <c:pt idx="23">
                  <c:v>Class 24</c:v>
                </c:pt>
                <c:pt idx="24">
                  <c:v>Class 25</c:v>
                </c:pt>
                <c:pt idx="25">
                  <c:v>Class 26</c:v>
                </c:pt>
                <c:pt idx="26">
                  <c:v>Class 27</c:v>
                </c:pt>
                <c:pt idx="27">
                  <c:v>Class 28</c:v>
                </c:pt>
                <c:pt idx="28">
                  <c:v>Class 29</c:v>
                </c:pt>
                <c:pt idx="29">
                  <c:v>Class 30</c:v>
                </c:pt>
              </c:strCache>
            </c:strRef>
          </c:cat>
          <c:val>
            <c:numRef>
              <c:f>Summary!$Y$16:$Y$45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D553-418A-AC03-0171905D1A39}"/>
            </c:ext>
          </c:extLst>
        </c:ser>
        <c:dLbls>
          <c:showLegendKey val="0"/>
          <c:showVal val="0"/>
          <c:showCatName val="0"/>
          <c:showSerName val="0"/>
          <c:showPercent val="0"/>
          <c:showBubbleSize val="0"/>
        </c:dLbls>
        <c:marker val="1"/>
        <c:smooth val="0"/>
        <c:axId val="867050056"/>
        <c:axId val="867049096"/>
      </c:lineChart>
      <c:catAx>
        <c:axId val="197750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7759552"/>
        <c:crosses val="autoZero"/>
        <c:auto val="1"/>
        <c:lblAlgn val="ctr"/>
        <c:lblOffset val="100"/>
        <c:noMultiLvlLbl val="0"/>
      </c:catAx>
      <c:valAx>
        <c:axId val="197759552"/>
        <c:scaling>
          <c:orientation val="minMax"/>
        </c:scaling>
        <c:delete val="0"/>
        <c:axPos val="l"/>
        <c:majorGridlines>
          <c:spPr>
            <a:ln w="3175">
              <a:solidFill>
                <a:srgbClr val="000000"/>
              </a:solidFill>
              <a:prstDash val="solid"/>
            </a:ln>
          </c:spPr>
        </c:majorGridlines>
        <c:numFmt formatCode="&quot;£&quot;#,##0.00" sourceLinked="1"/>
        <c:majorTickMark val="out"/>
        <c:minorTickMark val="none"/>
        <c:tickLblPos val="nextTo"/>
        <c:spPr>
          <a:ln w="3175">
            <a:solidFill>
              <a:srgbClr val="000000"/>
            </a:solidFill>
            <a:prstDash val="solid"/>
          </a:ln>
        </c:spPr>
        <c:txPr>
          <a:bodyPr rot="0" vert="horz"/>
          <a:lstStyle/>
          <a:p>
            <a:pPr>
              <a:defRPr/>
            </a:pPr>
            <a:endParaRPr lang="en-US"/>
          </a:p>
        </c:txPr>
        <c:crossAx val="197750616"/>
        <c:crosses val="autoZero"/>
        <c:crossBetween val="between"/>
      </c:valAx>
      <c:valAx>
        <c:axId val="867049096"/>
        <c:scaling>
          <c:orientation val="minMax"/>
          <c:min val="-3"/>
        </c:scaling>
        <c:delete val="0"/>
        <c:axPos val="r"/>
        <c:numFmt formatCode="0.00" sourceLinked="1"/>
        <c:majorTickMark val="out"/>
        <c:minorTickMark val="none"/>
        <c:tickLblPos val="nextTo"/>
        <c:crossAx val="867050056"/>
        <c:crosses val="max"/>
        <c:crossBetween val="between"/>
      </c:valAx>
      <c:catAx>
        <c:axId val="867050056"/>
        <c:scaling>
          <c:orientation val="minMax"/>
        </c:scaling>
        <c:delete val="1"/>
        <c:axPos val="b"/>
        <c:numFmt formatCode="General" sourceLinked="1"/>
        <c:majorTickMark val="out"/>
        <c:minorTickMark val="none"/>
        <c:tickLblPos val="nextTo"/>
        <c:crossAx val="867049096"/>
        <c:crosses val="autoZero"/>
        <c:auto val="1"/>
        <c:lblAlgn val="ctr"/>
        <c:lblOffset val="100"/>
        <c:noMultiLvlLbl val="0"/>
      </c:catAx>
      <c:spPr>
        <a:solidFill>
          <a:schemeClr val="bg1"/>
        </a:solidFill>
        <a:ln w="12700">
          <a:solidFill>
            <a:srgbClr val="808080"/>
          </a:solidFill>
          <a:prstDash val="solid"/>
        </a:ln>
      </c:spPr>
    </c:plotArea>
    <c:legend>
      <c:legendPos val="r"/>
      <c:legendEntry>
        <c:idx val="0"/>
        <c:txPr>
          <a:bodyPr/>
          <a:lstStyle/>
          <a:p>
            <a:pPr>
              <a:defRPr sz="1200"/>
            </a:pPr>
            <a:endParaRPr lang="en-US"/>
          </a:p>
        </c:txPr>
      </c:legendEntry>
      <c:layout>
        <c:manualLayout>
          <c:xMode val="edge"/>
          <c:yMode val="edge"/>
          <c:x val="8.563175491424671E-2"/>
          <c:y val="4.4866435743372665E-2"/>
          <c:w val="0.84170320045162572"/>
          <c:h val="8.1653999140660627E-2"/>
        </c:manualLayout>
      </c:layout>
      <c:overlay val="0"/>
      <c:spPr>
        <a:solidFill>
          <a:srgbClr val="FFFFFF"/>
        </a:solidFill>
        <a:ln w="3175">
          <a:solidFill>
            <a:srgbClr val="000000"/>
          </a:solidFill>
          <a:prstDash val="solid"/>
        </a:ln>
      </c:spPr>
      <c:txPr>
        <a:bodyPr/>
        <a:lstStyle/>
        <a:p>
          <a:pPr>
            <a:defRPr sz="12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186827</xdr:colOff>
      <xdr:row>46</xdr:row>
      <xdr:rowOff>167640</xdr:rowOff>
    </xdr:from>
    <xdr:to>
      <xdr:col>30</xdr:col>
      <xdr:colOff>1219200</xdr:colOff>
      <xdr:row>64</xdr:row>
      <xdr:rowOff>13334</xdr:rowOff>
    </xdr:to>
    <xdr:graphicFrame macro="">
      <xdr:nvGraphicFramePr>
        <xdr:cNvPr id="3" name="Chart 15" descr="This is a combination bar chart and line chart, showing the cost and income for each class that data is entered for in this ICFP model.">
          <a:extLst>
            <a:ext uri="{FF2B5EF4-FFF2-40B4-BE49-F238E27FC236}">
              <a16:creationId xmlns:a16="http://schemas.microsoft.com/office/drawing/2014/main" id="{1EA53C3A-0E8B-438A-B605-4BF58BDE3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ee%20Wilson\AppData\Local\Microsoft\Windows\INetCache\IE\YHL7NDNN\Users\Paul%20Sorby\Documents\FoS%20Misc\Brumby\2011-12\Management%20Plans\Brumby%20Support%20Sta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taff"/>
      <sheetName val="Teaching Salaries"/>
      <sheetName val="Pay Scales"/>
    </sheetNames>
    <sheetDataSet>
      <sheetData sheetId="0"/>
      <sheetData sheetId="1"/>
      <sheetData sheetId="2">
        <row r="173">
          <cell r="B173" t="str">
            <v>SCP</v>
          </cell>
          <cell r="C173">
            <v>40634</v>
          </cell>
          <cell r="D173">
            <v>41000</v>
          </cell>
          <cell r="E173" t="str">
            <v>monthly</v>
          </cell>
          <cell r="F173" t="str">
            <v>hourly 37</v>
          </cell>
        </row>
        <row r="174">
          <cell r="B174">
            <v>4</v>
          </cell>
          <cell r="C174">
            <v>12145</v>
          </cell>
          <cell r="D174">
            <v>12145</v>
          </cell>
          <cell r="E174">
            <v>1012.0833333333334</v>
          </cell>
          <cell r="F174">
            <v>6.2950758978156243</v>
          </cell>
        </row>
        <row r="175">
          <cell r="B175">
            <v>5</v>
          </cell>
          <cell r="C175">
            <v>12312</v>
          </cell>
          <cell r="D175">
            <v>12312</v>
          </cell>
          <cell r="E175">
            <v>1026</v>
          </cell>
          <cell r="F175">
            <v>6.3816364309514997</v>
          </cell>
        </row>
        <row r="176">
          <cell r="B176">
            <v>6</v>
          </cell>
          <cell r="C176">
            <v>12489</v>
          </cell>
          <cell r="D176">
            <v>12489</v>
          </cell>
          <cell r="E176">
            <v>1040.75</v>
          </cell>
          <cell r="F176">
            <v>6.4733802295446132</v>
          </cell>
        </row>
        <row r="177">
          <cell r="B177">
            <v>7</v>
          </cell>
          <cell r="C177">
            <v>12787</v>
          </cell>
          <cell r="D177">
            <v>12787</v>
          </cell>
          <cell r="E177">
            <v>1065.5833333333333</v>
          </cell>
          <cell r="F177">
            <v>6.6278415401703077</v>
          </cell>
        </row>
        <row r="178">
          <cell r="B178">
            <v>8</v>
          </cell>
          <cell r="C178">
            <v>13189</v>
          </cell>
          <cell r="D178">
            <v>13189</v>
          </cell>
          <cell r="E178">
            <v>1099.0833333333333</v>
          </cell>
          <cell r="F178">
            <v>6.8362088115512769</v>
          </cell>
        </row>
        <row r="179">
          <cell r="B179">
            <v>9</v>
          </cell>
          <cell r="C179">
            <v>13589</v>
          </cell>
          <cell r="D179">
            <v>13589</v>
          </cell>
          <cell r="E179">
            <v>1132.4166666666667</v>
          </cell>
          <cell r="F179">
            <v>7.0435394298407994</v>
          </cell>
        </row>
        <row r="180">
          <cell r="B180">
            <v>10</v>
          </cell>
          <cell r="C180">
            <v>13874</v>
          </cell>
          <cell r="D180">
            <v>13874</v>
          </cell>
          <cell r="E180">
            <v>1156.1666666666667</v>
          </cell>
          <cell r="F180">
            <v>7.1912624953720847</v>
          </cell>
        </row>
        <row r="181">
          <cell r="B181">
            <v>11</v>
          </cell>
          <cell r="C181">
            <v>14733</v>
          </cell>
          <cell r="D181">
            <v>14733</v>
          </cell>
          <cell r="E181">
            <v>1227.75</v>
          </cell>
          <cell r="F181">
            <v>7.6365049981488342</v>
          </cell>
        </row>
        <row r="182">
          <cell r="B182">
            <v>12</v>
          </cell>
          <cell r="C182">
            <v>15039</v>
          </cell>
          <cell r="D182">
            <v>15039</v>
          </cell>
          <cell r="E182">
            <v>1253.25</v>
          </cell>
          <cell r="F182">
            <v>7.7951129211403183</v>
          </cell>
        </row>
        <row r="183">
          <cell r="B183">
            <v>13</v>
          </cell>
          <cell r="C183">
            <v>15444</v>
          </cell>
          <cell r="D183">
            <v>15444</v>
          </cell>
          <cell r="E183">
            <v>1287</v>
          </cell>
          <cell r="F183">
            <v>8.0050351721584612</v>
          </cell>
        </row>
        <row r="184">
          <cell r="B184">
            <v>14</v>
          </cell>
          <cell r="C184">
            <v>15725</v>
          </cell>
          <cell r="D184">
            <v>15725</v>
          </cell>
          <cell r="E184">
            <v>1310.4166666666667</v>
          </cell>
          <cell r="F184">
            <v>8.1506849315068486</v>
          </cell>
        </row>
        <row r="185">
          <cell r="B185">
            <v>15</v>
          </cell>
          <cell r="C185">
            <v>16054</v>
          </cell>
          <cell r="D185">
            <v>16054</v>
          </cell>
          <cell r="E185">
            <v>1337.8333333333333</v>
          </cell>
          <cell r="F185">
            <v>8.3212143650499826</v>
          </cell>
        </row>
        <row r="186">
          <cell r="B186">
            <v>16</v>
          </cell>
          <cell r="C186">
            <v>16440</v>
          </cell>
          <cell r="D186">
            <v>16440</v>
          </cell>
          <cell r="E186">
            <v>1370</v>
          </cell>
          <cell r="F186">
            <v>8.5212884116993717</v>
          </cell>
        </row>
        <row r="187">
          <cell r="B187">
            <v>17</v>
          </cell>
          <cell r="C187">
            <v>16830</v>
          </cell>
          <cell r="D187">
            <v>16830</v>
          </cell>
          <cell r="E187">
            <v>1402.5</v>
          </cell>
          <cell r="F187">
            <v>8.7234357645316543</v>
          </cell>
        </row>
        <row r="188">
          <cell r="B188">
            <v>18</v>
          </cell>
          <cell r="C188">
            <v>17161</v>
          </cell>
          <cell r="D188">
            <v>17161</v>
          </cell>
          <cell r="E188">
            <v>1430.0833333333333</v>
          </cell>
          <cell r="F188">
            <v>8.8950018511662332</v>
          </cell>
        </row>
        <row r="189">
          <cell r="B189">
            <v>19</v>
          </cell>
          <cell r="C189">
            <v>17802</v>
          </cell>
          <cell r="D189">
            <v>17802</v>
          </cell>
          <cell r="E189">
            <v>1483.5</v>
          </cell>
          <cell r="F189">
            <v>9.227249166975195</v>
          </cell>
        </row>
        <row r="190">
          <cell r="B190">
            <v>20</v>
          </cell>
          <cell r="C190">
            <v>18453</v>
          </cell>
          <cell r="D190">
            <v>18453</v>
          </cell>
          <cell r="E190">
            <v>1537.75</v>
          </cell>
          <cell r="F190">
            <v>9.5646797482413923</v>
          </cell>
        </row>
        <row r="191">
          <cell r="B191">
            <v>21</v>
          </cell>
          <cell r="C191">
            <v>19126</v>
          </cell>
          <cell r="D191">
            <v>19126</v>
          </cell>
          <cell r="E191">
            <v>1593.8333333333333</v>
          </cell>
          <cell r="F191">
            <v>9.9135135135135144</v>
          </cell>
        </row>
        <row r="192">
          <cell r="B192">
            <v>22</v>
          </cell>
          <cell r="C192">
            <v>19621</v>
          </cell>
          <cell r="D192">
            <v>19621</v>
          </cell>
          <cell r="E192">
            <v>1635.0833333333333</v>
          </cell>
          <cell r="F192">
            <v>10.170085153646797</v>
          </cell>
        </row>
        <row r="193">
          <cell r="B193">
            <v>23</v>
          </cell>
          <cell r="C193">
            <v>20198</v>
          </cell>
          <cell r="D193">
            <v>20198</v>
          </cell>
          <cell r="E193">
            <v>1683.1666666666667</v>
          </cell>
          <cell r="F193">
            <v>10.469159570529433</v>
          </cell>
        </row>
        <row r="194">
          <cell r="B194">
            <v>24</v>
          </cell>
          <cell r="C194">
            <v>20858</v>
          </cell>
          <cell r="D194">
            <v>20858</v>
          </cell>
          <cell r="E194">
            <v>1738.1666666666667</v>
          </cell>
          <cell r="F194">
            <v>10.811255090707146</v>
          </cell>
        </row>
        <row r="195">
          <cell r="B195">
            <v>25</v>
          </cell>
          <cell r="C195">
            <v>21519</v>
          </cell>
          <cell r="D195">
            <v>21519</v>
          </cell>
          <cell r="E195">
            <v>1793.25</v>
          </cell>
          <cell r="F195">
            <v>11.15386893743058</v>
          </cell>
        </row>
        <row r="196">
          <cell r="B196">
            <v>26</v>
          </cell>
          <cell r="C196">
            <v>22221</v>
          </cell>
          <cell r="D196">
            <v>22221</v>
          </cell>
          <cell r="E196">
            <v>1851.75</v>
          </cell>
          <cell r="F196">
            <v>11.517734172528693</v>
          </cell>
        </row>
        <row r="197">
          <cell r="B197">
            <v>27</v>
          </cell>
          <cell r="C197">
            <v>22958</v>
          </cell>
          <cell r="D197">
            <v>22958</v>
          </cell>
          <cell r="E197">
            <v>1913.1666666666667</v>
          </cell>
          <cell r="F197">
            <v>11.899740836727137</v>
          </cell>
        </row>
        <row r="198">
          <cell r="B198">
            <v>28</v>
          </cell>
          <cell r="C198">
            <v>23708</v>
          </cell>
          <cell r="D198">
            <v>23708</v>
          </cell>
          <cell r="E198">
            <v>1975.6666666666667</v>
          </cell>
          <cell r="F198">
            <v>12.288485746019994</v>
          </cell>
        </row>
        <row r="199">
          <cell r="B199">
            <v>29</v>
          </cell>
          <cell r="C199">
            <v>24646</v>
          </cell>
          <cell r="D199">
            <v>24646</v>
          </cell>
          <cell r="E199">
            <v>2053.8333333333335</v>
          </cell>
          <cell r="F199">
            <v>12.774676045908922</v>
          </cell>
        </row>
        <row r="200">
          <cell r="B200">
            <v>30</v>
          </cell>
          <cell r="C200">
            <v>25472</v>
          </cell>
          <cell r="D200">
            <v>25472</v>
          </cell>
          <cell r="E200">
            <v>2122.6666666666665</v>
          </cell>
          <cell r="F200">
            <v>13.202813772676786</v>
          </cell>
        </row>
        <row r="201">
          <cell r="B201">
            <v>31</v>
          </cell>
          <cell r="C201">
            <v>26276</v>
          </cell>
          <cell r="D201">
            <v>26276</v>
          </cell>
          <cell r="E201">
            <v>2189.6666666666665</v>
          </cell>
          <cell r="F201">
            <v>13.619548315438726</v>
          </cell>
        </row>
        <row r="202">
          <cell r="B202">
            <v>32</v>
          </cell>
          <cell r="C202">
            <v>27052</v>
          </cell>
          <cell r="D202">
            <v>27052</v>
          </cell>
          <cell r="E202">
            <v>2254.3333333333335</v>
          </cell>
          <cell r="F202">
            <v>14.021769714920399</v>
          </cell>
        </row>
        <row r="203">
          <cell r="B203">
            <v>33</v>
          </cell>
          <cell r="C203">
            <v>27849</v>
          </cell>
          <cell r="D203">
            <v>27849</v>
          </cell>
          <cell r="E203">
            <v>2320.75</v>
          </cell>
          <cell r="F203">
            <v>14.434875971862274</v>
          </cell>
        </row>
        <row r="204">
          <cell r="B204">
            <v>34</v>
          </cell>
          <cell r="C204">
            <v>28636</v>
          </cell>
          <cell r="D204">
            <v>28636</v>
          </cell>
          <cell r="E204">
            <v>2386.3333333333335</v>
          </cell>
          <cell r="F204">
            <v>14.842798963346906</v>
          </cell>
        </row>
        <row r="205">
          <cell r="B205">
            <v>35</v>
          </cell>
          <cell r="C205">
            <v>29236</v>
          </cell>
          <cell r="D205">
            <v>29236</v>
          </cell>
          <cell r="E205">
            <v>2436.3333333333335</v>
          </cell>
          <cell r="F205">
            <v>15.153794890781191</v>
          </cell>
        </row>
        <row r="206">
          <cell r="B206">
            <v>36</v>
          </cell>
          <cell r="C206">
            <v>30011</v>
          </cell>
          <cell r="D206">
            <v>30011</v>
          </cell>
          <cell r="E206">
            <v>2500.9166666666665</v>
          </cell>
          <cell r="F206">
            <v>15.555497963717142</v>
          </cell>
        </row>
        <row r="207">
          <cell r="B207">
            <v>37</v>
          </cell>
          <cell r="C207">
            <v>30851</v>
          </cell>
          <cell r="D207">
            <v>30851</v>
          </cell>
          <cell r="E207">
            <v>2570.9166666666665</v>
          </cell>
          <cell r="F207">
            <v>15.99089226212514</v>
          </cell>
        </row>
        <row r="208">
          <cell r="B208">
            <v>38</v>
          </cell>
          <cell r="C208">
            <v>31754</v>
          </cell>
          <cell r="D208">
            <v>31754</v>
          </cell>
          <cell r="E208">
            <v>2646.1666666666665</v>
          </cell>
          <cell r="F208">
            <v>16.458941132913736</v>
          </cell>
        </row>
        <row r="209">
          <cell r="B209">
            <v>39</v>
          </cell>
          <cell r="C209">
            <v>32800</v>
          </cell>
          <cell r="D209">
            <v>32800</v>
          </cell>
          <cell r="E209">
            <v>2733.3333333333335</v>
          </cell>
          <cell r="F209">
            <v>17.001110699740835</v>
          </cell>
        </row>
        <row r="210">
          <cell r="B210">
            <v>40</v>
          </cell>
          <cell r="C210">
            <v>33661</v>
          </cell>
          <cell r="D210">
            <v>33661</v>
          </cell>
          <cell r="E210">
            <v>2805.0833333333335</v>
          </cell>
          <cell r="F210">
            <v>17.447389855609035</v>
          </cell>
        </row>
        <row r="211">
          <cell r="B211">
            <v>41</v>
          </cell>
          <cell r="C211">
            <v>34549</v>
          </cell>
          <cell r="D211">
            <v>34549</v>
          </cell>
          <cell r="E211">
            <v>2879.0833333333335</v>
          </cell>
          <cell r="F211">
            <v>17.907663828211774</v>
          </cell>
        </row>
        <row r="212">
          <cell r="B212">
            <v>42</v>
          </cell>
          <cell r="C212">
            <v>35430</v>
          </cell>
          <cell r="D212">
            <v>35430</v>
          </cell>
          <cell r="E212">
            <v>2952.5</v>
          </cell>
          <cell r="F212">
            <v>18.364309514994446</v>
          </cell>
        </row>
        <row r="213">
          <cell r="B213">
            <v>43</v>
          </cell>
          <cell r="C213">
            <v>36313</v>
          </cell>
          <cell r="D213">
            <v>36313</v>
          </cell>
          <cell r="E213">
            <v>3026.0833333333335</v>
          </cell>
          <cell r="F213">
            <v>18.821991854868568</v>
          </cell>
        </row>
        <row r="214">
          <cell r="B214">
            <v>44</v>
          </cell>
          <cell r="C214">
            <v>37206</v>
          </cell>
          <cell r="D214">
            <v>37206</v>
          </cell>
          <cell r="E214">
            <v>3100.5</v>
          </cell>
          <cell r="F214">
            <v>19.284857460199927</v>
          </cell>
        </row>
        <row r="215">
          <cell r="B215">
            <v>45</v>
          </cell>
          <cell r="C215">
            <v>38042</v>
          </cell>
          <cell r="D215">
            <v>38042</v>
          </cell>
          <cell r="E215">
            <v>3170.1666666666665</v>
          </cell>
          <cell r="F215">
            <v>19.718178452425025</v>
          </cell>
        </row>
        <row r="216">
          <cell r="B216">
            <v>46</v>
          </cell>
          <cell r="C216">
            <v>38961</v>
          </cell>
          <cell r="D216">
            <v>38961</v>
          </cell>
          <cell r="E216">
            <v>3246.75</v>
          </cell>
          <cell r="F216">
            <v>20.194520547945206</v>
          </cell>
        </row>
        <row r="217">
          <cell r="B217">
            <v>47</v>
          </cell>
          <cell r="C217">
            <v>39855</v>
          </cell>
          <cell r="D217">
            <v>39855</v>
          </cell>
          <cell r="E217">
            <v>3321.25</v>
          </cell>
          <cell r="F217">
            <v>20.657904479822289</v>
          </cell>
        </row>
        <row r="218">
          <cell r="B218">
            <v>48</v>
          </cell>
          <cell r="C218">
            <v>40741</v>
          </cell>
          <cell r="D218">
            <v>40741</v>
          </cell>
          <cell r="E218">
            <v>3395.0833333333335</v>
          </cell>
          <cell r="F218">
            <v>21.117141799333581</v>
          </cell>
        </row>
        <row r="219">
          <cell r="B219">
            <v>49</v>
          </cell>
          <cell r="C219">
            <v>41616</v>
          </cell>
          <cell r="D219">
            <v>41616</v>
          </cell>
          <cell r="E219">
            <v>3468</v>
          </cell>
          <cell r="F219">
            <v>21.570677526841912</v>
          </cell>
        </row>
        <row r="220">
          <cell r="B220">
            <v>50</v>
          </cell>
          <cell r="C220">
            <v>42470</v>
          </cell>
          <cell r="D220">
            <v>42470</v>
          </cell>
          <cell r="E220">
            <v>3539.1666666666665</v>
          </cell>
          <cell r="F220">
            <v>22.013328396890039</v>
          </cell>
        </row>
        <row r="221">
          <cell r="B221">
            <v>51</v>
          </cell>
          <cell r="C221">
            <v>43357</v>
          </cell>
          <cell r="D221">
            <v>43357</v>
          </cell>
          <cell r="E221">
            <v>3613.0833333333335</v>
          </cell>
          <cell r="F221">
            <v>22.473084042947058</v>
          </cell>
        </row>
        <row r="222">
          <cell r="B222">
            <v>52</v>
          </cell>
          <cell r="C222">
            <v>44276</v>
          </cell>
          <cell r="D222">
            <v>44276</v>
          </cell>
          <cell r="E222">
            <v>3689.6666666666665</v>
          </cell>
          <cell r="F222">
            <v>22.949426138467231</v>
          </cell>
        </row>
        <row r="223">
          <cell r="B223">
            <v>53</v>
          </cell>
          <cell r="C223">
            <v>45160</v>
          </cell>
          <cell r="D223">
            <v>45160</v>
          </cell>
          <cell r="E223">
            <v>3763.3333333333335</v>
          </cell>
          <cell r="F223">
            <v>23.40762680488708</v>
          </cell>
        </row>
        <row r="224">
          <cell r="B224">
            <v>54</v>
          </cell>
          <cell r="C224">
            <v>46092</v>
          </cell>
          <cell r="D224">
            <v>46092</v>
          </cell>
          <cell r="E224">
            <v>3841</v>
          </cell>
          <cell r="F224">
            <v>23.890707145501665</v>
          </cell>
        </row>
        <row r="225">
          <cell r="B225">
            <v>55</v>
          </cell>
          <cell r="C225">
            <v>47023</v>
          </cell>
          <cell r="D225">
            <v>47023</v>
          </cell>
          <cell r="E225">
            <v>3918.5833333333335</v>
          </cell>
          <cell r="F225">
            <v>24.37326915957053</v>
          </cell>
        </row>
        <row r="226">
          <cell r="B226">
            <v>56</v>
          </cell>
          <cell r="C226">
            <v>47955</v>
          </cell>
          <cell r="D226">
            <v>47955</v>
          </cell>
          <cell r="E226">
            <v>3996.25</v>
          </cell>
          <cell r="F226">
            <v>24.856349500185118</v>
          </cell>
        </row>
        <row r="227">
          <cell r="B227">
            <v>57</v>
          </cell>
          <cell r="C227">
            <v>48902</v>
          </cell>
          <cell r="D227">
            <v>48902</v>
          </cell>
          <cell r="E227">
            <v>4075.1666666666665</v>
          </cell>
          <cell r="F227">
            <v>25.34720473898556</v>
          </cell>
        </row>
        <row r="228">
          <cell r="B228">
            <v>58</v>
          </cell>
          <cell r="C228">
            <v>49502</v>
          </cell>
          <cell r="D228">
            <v>49502</v>
          </cell>
          <cell r="E228">
            <v>4125.166666666667</v>
          </cell>
          <cell r="F228">
            <v>25.658200666419845</v>
          </cell>
        </row>
        <row r="229">
          <cell r="B229">
            <v>59</v>
          </cell>
          <cell r="C229">
            <v>50736</v>
          </cell>
          <cell r="D229">
            <v>50736</v>
          </cell>
          <cell r="E229">
            <v>4228</v>
          </cell>
          <cell r="F229">
            <v>26.297815623843018</v>
          </cell>
        </row>
        <row r="230">
          <cell r="B230">
            <v>60</v>
          </cell>
          <cell r="C230">
            <v>51968</v>
          </cell>
          <cell r="D230">
            <v>51968</v>
          </cell>
          <cell r="E230">
            <v>4330.666666666667</v>
          </cell>
          <cell r="F230">
            <v>26.936393928174752</v>
          </cell>
        </row>
        <row r="231">
          <cell r="B231">
            <v>61</v>
          </cell>
          <cell r="C231">
            <v>53199</v>
          </cell>
          <cell r="D231">
            <v>53199</v>
          </cell>
          <cell r="E231">
            <v>4433.25</v>
          </cell>
          <cell r="F231">
            <v>27.574453905960755</v>
          </cell>
        </row>
        <row r="232">
          <cell r="B232">
            <v>62</v>
          </cell>
          <cell r="C232">
            <v>54425</v>
          </cell>
          <cell r="D232">
            <v>54425</v>
          </cell>
          <cell r="E232">
            <v>4535.416666666667</v>
          </cell>
          <cell r="F232">
            <v>28.209922251018142</v>
          </cell>
        </row>
        <row r="233">
          <cell r="B233">
            <v>63</v>
          </cell>
          <cell r="C233">
            <v>55779</v>
          </cell>
          <cell r="D233">
            <v>55779</v>
          </cell>
          <cell r="E233">
            <v>4648.25</v>
          </cell>
          <cell r="F233">
            <v>28.911736393928173</v>
          </cell>
        </row>
        <row r="234">
          <cell r="B234">
            <v>64</v>
          </cell>
          <cell r="C234">
            <v>57136</v>
          </cell>
          <cell r="D234">
            <v>57136</v>
          </cell>
          <cell r="E234">
            <v>4761.333333333333</v>
          </cell>
          <cell r="F234">
            <v>29.615105516475381</v>
          </cell>
        </row>
        <row r="235">
          <cell r="B235">
            <v>65</v>
          </cell>
          <cell r="C235">
            <v>58487</v>
          </cell>
          <cell r="D235">
            <v>58487</v>
          </cell>
          <cell r="E235">
            <v>4873.916666666667</v>
          </cell>
          <cell r="F235">
            <v>30.315364679748242</v>
          </cell>
        </row>
        <row r="236">
          <cell r="B236">
            <v>66</v>
          </cell>
          <cell r="C236">
            <v>59842</v>
          </cell>
          <cell r="D236">
            <v>59842</v>
          </cell>
          <cell r="E236">
            <v>4986.833333333333</v>
          </cell>
          <cell r="F236">
            <v>31.017697149204</v>
          </cell>
        </row>
        <row r="237">
          <cell r="B237">
            <v>67</v>
          </cell>
          <cell r="C237">
            <v>61199</v>
          </cell>
          <cell r="D237">
            <v>61199</v>
          </cell>
          <cell r="E237">
            <v>5099.916666666667</v>
          </cell>
          <cell r="F237">
            <v>31.721066271751202</v>
          </cell>
        </row>
        <row r="238">
          <cell r="B238">
            <v>68</v>
          </cell>
          <cell r="C238">
            <v>62670</v>
          </cell>
          <cell r="D238">
            <v>62670</v>
          </cell>
          <cell r="E238">
            <v>5222.5</v>
          </cell>
          <cell r="F238">
            <v>32.48352462051092</v>
          </cell>
        </row>
        <row r="239">
          <cell r="B239">
            <v>69</v>
          </cell>
          <cell r="C239">
            <v>64150</v>
          </cell>
          <cell r="D239">
            <v>64150</v>
          </cell>
          <cell r="E239">
            <v>5345.833333333333</v>
          </cell>
          <cell r="F239">
            <v>33.25064790818216</v>
          </cell>
        </row>
        <row r="240">
          <cell r="B240">
            <v>70</v>
          </cell>
          <cell r="C240">
            <v>65624</v>
          </cell>
          <cell r="D240">
            <v>65624</v>
          </cell>
          <cell r="E240">
            <v>5468.666666666667</v>
          </cell>
          <cell r="F240">
            <v>34.014661236579045</v>
          </cell>
        </row>
        <row r="241">
          <cell r="B241">
            <v>71</v>
          </cell>
          <cell r="C241">
            <v>67105</v>
          </cell>
          <cell r="D241">
            <v>67105</v>
          </cell>
          <cell r="E241">
            <v>5592.083333333333</v>
          </cell>
          <cell r="F241">
            <v>34.782302850796</v>
          </cell>
        </row>
        <row r="242">
          <cell r="B242">
            <v>72</v>
          </cell>
          <cell r="C242">
            <v>68579</v>
          </cell>
          <cell r="D242">
            <v>68579</v>
          </cell>
          <cell r="E242">
            <v>5714.916666666667</v>
          </cell>
          <cell r="F242">
            <v>35.546316179192893</v>
          </cell>
        </row>
        <row r="243">
          <cell r="B243">
            <v>73</v>
          </cell>
          <cell r="C243">
            <v>70179</v>
          </cell>
          <cell r="D243">
            <v>70179</v>
          </cell>
          <cell r="E243">
            <v>5848.25</v>
          </cell>
          <cell r="F243">
            <v>36.375638652350986</v>
          </cell>
        </row>
        <row r="244">
          <cell r="B244">
            <v>74</v>
          </cell>
          <cell r="C244">
            <v>71776</v>
          </cell>
          <cell r="D244">
            <v>71776</v>
          </cell>
          <cell r="E244">
            <v>5981.333333333333</v>
          </cell>
          <cell r="F244">
            <v>37.203406145871902</v>
          </cell>
        </row>
        <row r="245">
          <cell r="B245">
            <v>75</v>
          </cell>
          <cell r="C245">
            <v>73379</v>
          </cell>
          <cell r="D245">
            <v>73379</v>
          </cell>
          <cell r="E245">
            <v>6114.916666666667</v>
          </cell>
          <cell r="F245">
            <v>38.034283598667159</v>
          </cell>
        </row>
        <row r="246">
          <cell r="B246">
            <v>76</v>
          </cell>
          <cell r="C246">
            <v>74979</v>
          </cell>
          <cell r="D246">
            <v>74979</v>
          </cell>
          <cell r="E246">
            <v>6248.25</v>
          </cell>
          <cell r="F246">
            <v>38.863606071825252</v>
          </cell>
        </row>
        <row r="247">
          <cell r="B247">
            <v>77</v>
          </cell>
          <cell r="C247">
            <v>76579</v>
          </cell>
          <cell r="D247">
            <v>76579</v>
          </cell>
          <cell r="E247">
            <v>6381.583333333333</v>
          </cell>
          <cell r="F247">
            <v>39.692928544983339</v>
          </cell>
        </row>
        <row r="248">
          <cell r="B248">
            <v>78</v>
          </cell>
          <cell r="C248">
            <v>78301</v>
          </cell>
          <cell r="D248">
            <v>78301</v>
          </cell>
          <cell r="E248">
            <v>6525.083333333333</v>
          </cell>
          <cell r="F248">
            <v>40.585486856719733</v>
          </cell>
        </row>
        <row r="249">
          <cell r="B249">
            <v>79</v>
          </cell>
          <cell r="C249">
            <v>80024</v>
          </cell>
          <cell r="D249">
            <v>80024</v>
          </cell>
          <cell r="E249">
            <v>6668.666666666667</v>
          </cell>
          <cell r="F249">
            <v>41.47856349500185</v>
          </cell>
        </row>
        <row r="250">
          <cell r="B250">
            <v>80</v>
          </cell>
          <cell r="C250">
            <v>81744</v>
          </cell>
          <cell r="D250">
            <v>81744</v>
          </cell>
          <cell r="E250">
            <v>6812</v>
          </cell>
          <cell r="F250">
            <v>42.370085153646798</v>
          </cell>
        </row>
        <row r="251">
          <cell r="B251">
            <v>81</v>
          </cell>
          <cell r="C251">
            <v>83467</v>
          </cell>
          <cell r="D251">
            <v>83467</v>
          </cell>
          <cell r="E251">
            <v>6955.583333333333</v>
          </cell>
          <cell r="F251">
            <v>43.263161791928916</v>
          </cell>
        </row>
        <row r="252">
          <cell r="B252">
            <v>82</v>
          </cell>
          <cell r="C252">
            <v>85193</v>
          </cell>
          <cell r="D252">
            <v>85193</v>
          </cell>
          <cell r="E252">
            <v>7099.416666666667</v>
          </cell>
          <cell r="F252">
            <v>44.157793409848203</v>
          </cell>
        </row>
        <row r="253">
          <cell r="B253">
            <v>83</v>
          </cell>
          <cell r="C253">
            <v>87038</v>
          </cell>
          <cell r="D253">
            <v>87038</v>
          </cell>
          <cell r="E253">
            <v>7253.166666666667</v>
          </cell>
          <cell r="F253">
            <v>45.114105886708629</v>
          </cell>
        </row>
        <row r="254">
          <cell r="B254">
            <v>84</v>
          </cell>
          <cell r="C254">
            <v>88884</v>
          </cell>
          <cell r="D254">
            <v>88884</v>
          </cell>
          <cell r="E254">
            <v>7407</v>
          </cell>
          <cell r="F254">
            <v>46.07093669011477</v>
          </cell>
        </row>
        <row r="255">
          <cell r="B255">
            <v>85</v>
          </cell>
          <cell r="C255">
            <v>90726</v>
          </cell>
          <cell r="D255">
            <v>90726</v>
          </cell>
          <cell r="E255">
            <v>7560.5</v>
          </cell>
          <cell r="F255">
            <v>47.025694187338026</v>
          </cell>
        </row>
        <row r="256">
          <cell r="B256">
            <v>86</v>
          </cell>
          <cell r="C256">
            <v>92575</v>
          </cell>
          <cell r="D256">
            <v>92575</v>
          </cell>
          <cell r="E256">
            <v>7714.583333333333</v>
          </cell>
          <cell r="F256">
            <v>47.984079970381337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1C0A-2B48-43B6-8EC1-773061BFFFE5}">
  <dimension ref="A1:AI26"/>
  <sheetViews>
    <sheetView showGridLines="0" tabSelected="1" zoomScale="70" zoomScaleNormal="70" workbookViewId="0">
      <selection activeCell="J18" sqref="J18"/>
    </sheetView>
  </sheetViews>
  <sheetFormatPr defaultColWidth="0" defaultRowHeight="12.75" zeroHeight="1" x14ac:dyDescent="0.35"/>
  <cols>
    <col min="1" max="26" width="9.06640625" customWidth="1"/>
    <col min="27" max="35" width="0" hidden="1" customWidth="1"/>
    <col min="36" max="16384" width="9.06640625" hidden="1"/>
  </cols>
  <sheetData>
    <row r="1" spans="2:35" x14ac:dyDescent="0.35"/>
    <row r="2" spans="2:35" ht="21" x14ac:dyDescent="0.35">
      <c r="B2" s="391" t="s">
        <v>206</v>
      </c>
    </row>
    <row r="3" spans="2:35" x14ac:dyDescent="0.35"/>
    <row r="4" spans="2:35" ht="18" x14ac:dyDescent="0.35">
      <c r="B4" s="424" t="s">
        <v>210</v>
      </c>
      <c r="C4" s="425"/>
      <c r="D4" s="425"/>
      <c r="E4" s="425"/>
      <c r="F4" s="425"/>
      <c r="G4" s="425"/>
      <c r="H4" s="425"/>
      <c r="I4" s="425"/>
      <c r="J4" s="425"/>
      <c r="K4" s="425"/>
      <c r="L4" s="425"/>
      <c r="M4" s="425"/>
      <c r="N4" s="425"/>
      <c r="O4" s="425"/>
      <c r="P4" s="425"/>
      <c r="Q4" s="425"/>
      <c r="R4" s="425"/>
      <c r="S4" s="425"/>
      <c r="T4" s="425"/>
      <c r="U4" s="425"/>
      <c r="V4" s="425"/>
      <c r="W4" s="425"/>
      <c r="X4" s="426"/>
    </row>
    <row r="5" spans="2:35" ht="18" x14ac:dyDescent="0.35">
      <c r="B5" s="427" t="s">
        <v>211</v>
      </c>
      <c r="C5" s="428"/>
      <c r="D5" s="428"/>
      <c r="E5" s="428"/>
      <c r="F5" s="428"/>
      <c r="G5" s="428"/>
      <c r="H5" s="428"/>
      <c r="I5" s="428"/>
      <c r="J5" s="428"/>
      <c r="K5" s="428"/>
      <c r="L5" s="428"/>
      <c r="M5" s="428"/>
      <c r="N5" s="428"/>
      <c r="O5" s="428"/>
      <c r="P5" s="428"/>
      <c r="Q5" s="428"/>
      <c r="R5" s="428"/>
      <c r="S5" s="428"/>
      <c r="T5" s="428"/>
      <c r="U5" s="428"/>
      <c r="V5" s="428"/>
      <c r="W5" s="428"/>
      <c r="X5" s="429"/>
    </row>
    <row r="6" spans="2:35" ht="18" x14ac:dyDescent="0.55000000000000004">
      <c r="B6" s="430"/>
      <c r="C6" s="428"/>
      <c r="D6" s="428"/>
      <c r="E6" s="428"/>
      <c r="F6" s="428"/>
      <c r="G6" s="428"/>
      <c r="H6" s="428"/>
      <c r="I6" s="428"/>
      <c r="J6" s="428"/>
      <c r="K6" s="428"/>
      <c r="L6" s="428"/>
      <c r="M6" s="428"/>
      <c r="N6" s="428"/>
      <c r="O6" s="428"/>
      <c r="P6" s="428"/>
      <c r="Q6" s="428"/>
      <c r="R6" s="428"/>
      <c r="S6" s="428"/>
      <c r="T6" s="428"/>
      <c r="U6" s="428"/>
      <c r="V6" s="428"/>
      <c r="W6" s="428"/>
      <c r="X6" s="429"/>
    </row>
    <row r="7" spans="2:35" ht="18" x14ac:dyDescent="0.55000000000000004">
      <c r="B7" s="430" t="s">
        <v>205</v>
      </c>
      <c r="C7" s="431"/>
      <c r="D7" s="431"/>
      <c r="E7" s="431"/>
      <c r="F7" s="431"/>
      <c r="G7" s="431"/>
      <c r="H7" s="431"/>
      <c r="I7" s="431"/>
      <c r="J7" s="431"/>
      <c r="K7" s="431"/>
      <c r="L7" s="431"/>
      <c r="M7" s="431"/>
      <c r="N7" s="431"/>
      <c r="O7" s="431"/>
      <c r="P7" s="431"/>
      <c r="Q7" s="431"/>
      <c r="R7" s="431"/>
      <c r="S7" s="431"/>
      <c r="T7" s="431"/>
      <c r="U7" s="431"/>
      <c r="V7" s="431"/>
      <c r="W7" s="431"/>
      <c r="X7" s="432"/>
      <c r="Y7" s="388"/>
      <c r="Z7" s="388"/>
      <c r="AA7" s="388"/>
      <c r="AB7" s="388"/>
      <c r="AC7" s="388"/>
      <c r="AD7" s="388"/>
      <c r="AE7" s="388"/>
      <c r="AF7" s="388"/>
      <c r="AG7" s="388"/>
      <c r="AH7" s="388"/>
      <c r="AI7" s="388"/>
    </row>
    <row r="8" spans="2:35" ht="18" x14ac:dyDescent="0.55000000000000004">
      <c r="B8" s="430" t="s">
        <v>209</v>
      </c>
      <c r="C8" s="431"/>
      <c r="D8" s="431"/>
      <c r="E8" s="431"/>
      <c r="F8" s="431"/>
      <c r="G8" s="431"/>
      <c r="H8" s="431"/>
      <c r="I8" s="431"/>
      <c r="J8" s="431"/>
      <c r="K8" s="431"/>
      <c r="L8" s="431"/>
      <c r="M8" s="431"/>
      <c r="N8" s="431"/>
      <c r="O8" s="431"/>
      <c r="P8" s="431"/>
      <c r="Q8" s="431"/>
      <c r="R8" s="431"/>
      <c r="S8" s="431"/>
      <c r="T8" s="431"/>
      <c r="U8" s="431"/>
      <c r="V8" s="431"/>
      <c r="W8" s="431"/>
      <c r="X8" s="432"/>
      <c r="Y8" s="388"/>
      <c r="Z8" s="388"/>
      <c r="AA8" s="388"/>
      <c r="AB8" s="388"/>
      <c r="AC8" s="388"/>
      <c r="AD8" s="388"/>
      <c r="AE8" s="388"/>
      <c r="AF8" s="388"/>
      <c r="AG8" s="388"/>
      <c r="AH8" s="388"/>
      <c r="AI8" s="388"/>
    </row>
    <row r="9" spans="2:35" ht="18" x14ac:dyDescent="0.55000000000000004">
      <c r="B9" s="430"/>
      <c r="C9" s="431"/>
      <c r="D9" s="431"/>
      <c r="E9" s="431"/>
      <c r="F9" s="431"/>
      <c r="G9" s="431"/>
      <c r="H9" s="431"/>
      <c r="I9" s="431"/>
      <c r="J9" s="431"/>
      <c r="K9" s="431"/>
      <c r="L9" s="431"/>
      <c r="M9" s="431"/>
      <c r="N9" s="431"/>
      <c r="O9" s="431"/>
      <c r="P9" s="431"/>
      <c r="Q9" s="431"/>
      <c r="R9" s="431"/>
      <c r="S9" s="431"/>
      <c r="T9" s="431"/>
      <c r="U9" s="431"/>
      <c r="V9" s="431"/>
      <c r="W9" s="431"/>
      <c r="X9" s="432"/>
      <c r="Y9" s="388"/>
      <c r="Z9" s="388"/>
      <c r="AA9" s="388"/>
      <c r="AB9" s="388"/>
      <c r="AC9" s="388"/>
      <c r="AD9" s="388"/>
      <c r="AE9" s="388"/>
      <c r="AF9" s="388"/>
      <c r="AG9" s="388"/>
      <c r="AH9" s="388"/>
      <c r="AI9" s="388"/>
    </row>
    <row r="10" spans="2:35" ht="18" x14ac:dyDescent="0.55000000000000004">
      <c r="B10" s="430" t="s">
        <v>212</v>
      </c>
      <c r="C10" s="431"/>
      <c r="D10" s="431"/>
      <c r="E10" s="431"/>
      <c r="F10" s="431"/>
      <c r="G10" s="431"/>
      <c r="H10" s="431"/>
      <c r="I10" s="431"/>
      <c r="J10" s="431"/>
      <c r="K10" s="431"/>
      <c r="L10" s="431"/>
      <c r="M10" s="431"/>
      <c r="N10" s="431"/>
      <c r="O10" s="431"/>
      <c r="P10" s="431"/>
      <c r="Q10" s="431"/>
      <c r="R10" s="431"/>
      <c r="S10" s="431"/>
      <c r="T10" s="431"/>
      <c r="U10" s="431"/>
      <c r="V10" s="431"/>
      <c r="W10" s="431"/>
      <c r="X10" s="432"/>
      <c r="Y10" s="388"/>
      <c r="Z10" s="388"/>
      <c r="AA10" s="388"/>
      <c r="AB10" s="388"/>
      <c r="AC10" s="388"/>
      <c r="AD10" s="388"/>
      <c r="AE10" s="388"/>
      <c r="AF10" s="388"/>
      <c r="AG10" s="388"/>
      <c r="AH10" s="388"/>
      <c r="AI10" s="388"/>
    </row>
    <row r="11" spans="2:35" ht="18" x14ac:dyDescent="0.55000000000000004">
      <c r="B11" s="433" t="s">
        <v>207</v>
      </c>
      <c r="C11" s="434"/>
      <c r="D11" s="434"/>
      <c r="E11" s="434"/>
      <c r="F11" s="434"/>
      <c r="G11" s="434"/>
      <c r="H11" s="434"/>
      <c r="I11" s="434"/>
      <c r="J11" s="434"/>
      <c r="K11" s="434"/>
      <c r="L11" s="434"/>
      <c r="M11" s="434"/>
      <c r="N11" s="434"/>
      <c r="O11" s="434"/>
      <c r="P11" s="434"/>
      <c r="Q11" s="434"/>
      <c r="R11" s="434"/>
      <c r="S11" s="434"/>
      <c r="T11" s="434"/>
      <c r="U11" s="434"/>
      <c r="V11" s="434"/>
      <c r="W11" s="434"/>
      <c r="X11" s="435"/>
      <c r="Y11" s="389"/>
      <c r="Z11" s="389"/>
      <c r="AA11" s="389"/>
      <c r="AB11" s="389"/>
      <c r="AC11" s="389"/>
      <c r="AD11" s="389"/>
      <c r="AE11" s="389"/>
      <c r="AF11" s="389"/>
      <c r="AG11" s="389"/>
      <c r="AH11" s="389"/>
      <c r="AI11" s="389"/>
    </row>
    <row r="12" spans="2:35" x14ac:dyDescent="0.35">
      <c r="Y12" s="390"/>
      <c r="Z12" s="390"/>
      <c r="AA12" s="390"/>
      <c r="AB12" s="390"/>
      <c r="AC12" s="390"/>
      <c r="AD12" s="390"/>
      <c r="AE12" s="390"/>
      <c r="AF12" s="390"/>
      <c r="AG12" s="390"/>
      <c r="AH12" s="390"/>
      <c r="AI12" s="390"/>
    </row>
    <row r="13" spans="2:35" ht="14.25" x14ac:dyDescent="0.35">
      <c r="B13" s="141" t="s">
        <v>217</v>
      </c>
    </row>
    <row r="14" spans="2:35" ht="14.25" x14ac:dyDescent="0.35">
      <c r="B14" s="141" t="s">
        <v>208</v>
      </c>
    </row>
    <row r="15" spans="2:35" x14ac:dyDescent="0.35"/>
    <row r="16" spans="2:35" x14ac:dyDescent="0.35"/>
    <row r="17" customFormat="1" x14ac:dyDescent="0.35"/>
    <row r="18" customFormat="1" x14ac:dyDescent="0.35"/>
    <row r="19" customFormat="1" x14ac:dyDescent="0.35"/>
    <row r="20" customFormat="1" x14ac:dyDescent="0.35"/>
    <row r="21" customFormat="1" hidden="1" x14ac:dyDescent="0.35"/>
    <row r="22" customFormat="1" hidden="1" x14ac:dyDescent="0.35"/>
    <row r="23" customFormat="1" hidden="1" x14ac:dyDescent="0.35"/>
    <row r="24" customFormat="1" hidden="1" x14ac:dyDescent="0.35"/>
    <row r="25" customFormat="1" hidden="1" x14ac:dyDescent="0.35"/>
    <row r="26" customFormat="1" hidden="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ECAF-280D-44AE-AA20-8F440492A343}">
  <sheetPr>
    <pageSetUpPr fitToPage="1"/>
  </sheetPr>
  <dimension ref="A1:CH86"/>
  <sheetViews>
    <sheetView zoomScale="70" zoomScaleNormal="70" zoomScalePageLayoutView="80" workbookViewId="0">
      <selection activeCell="AI76" sqref="AI76"/>
    </sheetView>
  </sheetViews>
  <sheetFormatPr defaultColWidth="8.86328125" defaultRowHeight="15.75" x14ac:dyDescent="0.5"/>
  <cols>
    <col min="1" max="1" width="2.796875" style="4" customWidth="1"/>
    <col min="2" max="2" width="17.46484375" style="4" customWidth="1"/>
    <col min="3" max="16" width="6.796875" style="4" customWidth="1"/>
    <col min="17" max="17" width="10.33203125" style="4" customWidth="1"/>
    <col min="18" max="18" width="6.796875" style="4" customWidth="1"/>
    <col min="19" max="19" width="24.796875" style="4" bestFit="1" customWidth="1"/>
    <col min="20" max="20" width="10.86328125" style="4" customWidth="1"/>
    <col min="21" max="21" width="11.53125" style="4" customWidth="1"/>
    <col min="22" max="22" width="35" style="4" bestFit="1" customWidth="1"/>
    <col min="23" max="23" width="8.53125" style="4" bestFit="1" customWidth="1"/>
    <col min="24" max="24" width="9" style="4" bestFit="1" customWidth="1"/>
    <col min="25" max="25" width="32.86328125" style="4" bestFit="1" customWidth="1"/>
    <col min="26" max="26" width="9" style="4" customWidth="1"/>
    <col min="27" max="27" width="17.1328125" style="4" customWidth="1"/>
    <col min="28" max="28" width="29.6640625" style="4" bestFit="1" customWidth="1"/>
    <col min="29" max="29" width="13.53125" style="4" bestFit="1" customWidth="1"/>
    <col min="30" max="30" width="12.6640625" style="4" bestFit="1" customWidth="1"/>
    <col min="31" max="31" width="24.1328125" style="4" customWidth="1"/>
    <col min="32" max="32" width="3.6640625" style="4" customWidth="1"/>
    <col min="33" max="33" width="28.6640625" style="4" bestFit="1" customWidth="1"/>
    <col min="34" max="34" width="11" style="4" bestFit="1" customWidth="1"/>
    <col min="35" max="35" width="8.1328125" style="4" bestFit="1" customWidth="1"/>
    <col min="36" max="36" width="2.796875" style="5" customWidth="1"/>
    <col min="37" max="37" width="13.33203125" style="4" bestFit="1" customWidth="1"/>
    <col min="38" max="16384" width="8.86328125" style="4"/>
  </cols>
  <sheetData>
    <row r="1" spans="1:40" ht="16.149999999999999" thickBot="1" x14ac:dyDescent="0.55000000000000004"/>
    <row r="2" spans="1:40" ht="45" customHeight="1" x14ac:dyDescent="1.05">
      <c r="B2" s="352" t="str">
        <f>'General Data'!B2&amp;" - ICFP Summary"</f>
        <v>Demonstration Academy 1 - ICFP Summary</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0" t="str">
        <f>'General Data'!B4</f>
        <v>2021-22</v>
      </c>
      <c r="AH2" s="350"/>
      <c r="AI2" s="351"/>
      <c r="AK2" s="6"/>
    </row>
    <row r="3" spans="1:40" ht="19.5" customHeight="1" x14ac:dyDescent="0.9">
      <c r="B3" s="346"/>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63"/>
      <c r="AH3" s="364"/>
      <c r="AI3" s="365"/>
      <c r="AK3" s="6"/>
    </row>
    <row r="4" spans="1:40" ht="20.25" customHeight="1" thickBot="1" x14ac:dyDescent="0.95">
      <c r="B4" s="348"/>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66"/>
      <c r="AH4" s="366"/>
      <c r="AI4" s="367"/>
      <c r="AK4" s="6"/>
    </row>
    <row r="5" spans="1:40" ht="16.149999999999999" thickBot="1" x14ac:dyDescent="0.55000000000000004">
      <c r="B5" s="7"/>
      <c r="C5" s="7"/>
      <c r="D5" s="7"/>
      <c r="E5" s="7"/>
      <c r="F5" s="7"/>
      <c r="G5" s="7"/>
      <c r="H5" s="7"/>
      <c r="I5" s="7"/>
      <c r="J5" s="7"/>
      <c r="K5" s="7"/>
      <c r="L5" s="7"/>
      <c r="M5" s="7"/>
      <c r="N5" s="7"/>
      <c r="O5" s="7"/>
      <c r="P5" s="7"/>
      <c r="Q5" s="7"/>
      <c r="R5" s="7"/>
      <c r="S5" s="8"/>
      <c r="U5" s="9"/>
      <c r="V5" s="10"/>
    </row>
    <row r="6" spans="1:40" ht="18.399999999999999" thickBot="1" x14ac:dyDescent="0.6">
      <c r="B6" s="402" t="s">
        <v>62</v>
      </c>
      <c r="C6" s="403"/>
      <c r="D6" s="403"/>
      <c r="E6" s="403"/>
      <c r="F6" s="403"/>
      <c r="G6" s="403"/>
      <c r="H6" s="406">
        <v>25</v>
      </c>
      <c r="I6" s="407"/>
      <c r="J6" s="58"/>
      <c r="K6" s="272" t="s">
        <v>76</v>
      </c>
      <c r="L6" s="271"/>
      <c r="M6" s="271"/>
      <c r="N6" s="271"/>
      <c r="O6" s="271"/>
      <c r="P6" s="271"/>
      <c r="Q6" s="273">
        <f>S46</f>
        <v>0</v>
      </c>
      <c r="R6" s="59"/>
      <c r="S6" s="272" t="s">
        <v>117</v>
      </c>
      <c r="T6" s="273">
        <f>SUM('Teacher Allocations'!H5:H154)</f>
        <v>0</v>
      </c>
      <c r="V6" s="272" t="s">
        <v>116</v>
      </c>
      <c r="W6" s="273">
        <f>SUMIFS('Other Staff Allocations'!G5:G304,'Other Staff Allocations'!E5:E304,"HLTA")</f>
        <v>0</v>
      </c>
      <c r="Y6" s="272" t="s">
        <v>121</v>
      </c>
      <c r="Z6" s="273">
        <f>SUMIFS('Other Staff Allocations'!G5:G304,'Other Staff Allocations'!E5:E304,"TA")</f>
        <v>0</v>
      </c>
      <c r="AA6" s="95"/>
      <c r="AB6" s="272" t="s">
        <v>135</v>
      </c>
      <c r="AC6" s="274" t="e">
        <f>AC46-H9</f>
        <v>#DIV/0!</v>
      </c>
      <c r="AG6" s="378" t="s">
        <v>15</v>
      </c>
      <c r="AH6" s="379"/>
      <c r="AI6" s="380"/>
      <c r="AK6" s="6"/>
    </row>
    <row r="7" spans="1:40" ht="16.149999999999999" thickBot="1" x14ac:dyDescent="0.55000000000000004">
      <c r="B7" s="402" t="s">
        <v>129</v>
      </c>
      <c r="C7" s="403"/>
      <c r="D7" s="403"/>
      <c r="E7" s="403"/>
      <c r="F7" s="403"/>
      <c r="G7" s="403"/>
      <c r="H7" s="415">
        <f>25/H6</f>
        <v>1</v>
      </c>
      <c r="I7" s="416"/>
      <c r="J7" s="59"/>
      <c r="K7" s="277" t="s">
        <v>31</v>
      </c>
      <c r="L7" s="275"/>
      <c r="M7" s="275"/>
      <c r="N7" s="275"/>
      <c r="O7" s="275"/>
      <c r="P7" s="275"/>
      <c r="Q7" s="400" t="e">
        <f>H9/Q6</f>
        <v>#DIV/0!</v>
      </c>
      <c r="R7" s="59"/>
      <c r="S7" s="277" t="s">
        <v>35</v>
      </c>
      <c r="T7" s="278" t="e">
        <f>SUM('Teacher Allocations'!AW5:AW1048576)/Summary!T6</f>
        <v>#DIV/0!</v>
      </c>
      <c r="V7" s="277" t="s">
        <v>73</v>
      </c>
      <c r="W7" s="278" t="e">
        <f>(T46*W46)/W6</f>
        <v>#DIV/0!</v>
      </c>
      <c r="Y7" s="277" t="s">
        <v>122</v>
      </c>
      <c r="Z7" s="278" t="e">
        <f>(T46*Y46)/Z6</f>
        <v>#DIV/0!</v>
      </c>
      <c r="AA7" s="96"/>
      <c r="AB7" s="279" t="s">
        <v>136</v>
      </c>
      <c r="AC7" s="280" t="e">
        <f>SUM(V46,X46,Z46,AA46,AB46)-H10</f>
        <v>#DIV/0!</v>
      </c>
      <c r="AG7" s="31" t="s">
        <v>216</v>
      </c>
      <c r="AH7" s="294"/>
      <c r="AI7" s="32" t="e">
        <f>AH7/AH$12</f>
        <v>#DIV/0!</v>
      </c>
      <c r="AL7" s="6"/>
      <c r="AM7" s="6"/>
      <c r="AN7" s="6"/>
    </row>
    <row r="8" spans="1:40" ht="16.149999999999999" thickBot="1" x14ac:dyDescent="0.55000000000000004">
      <c r="I8" s="121"/>
      <c r="J8" s="59"/>
      <c r="K8" s="277" t="s">
        <v>108</v>
      </c>
      <c r="L8" s="275"/>
      <c r="M8" s="275"/>
      <c r="N8" s="275"/>
      <c r="O8" s="275"/>
      <c r="P8" s="275"/>
      <c r="Q8" s="384" t="e">
        <f>AH20/Q6</f>
        <v>#DIV/0!</v>
      </c>
      <c r="R8" s="59"/>
      <c r="S8" s="277" t="s">
        <v>60</v>
      </c>
      <c r="T8" s="337" t="e">
        <f>AH15/T6</f>
        <v>#DIV/0!</v>
      </c>
      <c r="V8" s="277" t="s">
        <v>74</v>
      </c>
      <c r="W8" s="337" t="e">
        <f>AH16/W6</f>
        <v>#DIV/0!</v>
      </c>
      <c r="Y8" s="277" t="s">
        <v>123</v>
      </c>
      <c r="Z8" s="281" t="e">
        <f>AH17/Z6</f>
        <v>#DIV/0!</v>
      </c>
      <c r="AA8" s="97"/>
      <c r="AB8" s="279" t="s">
        <v>137</v>
      </c>
      <c r="AC8" s="280">
        <f>U46-AH40</f>
        <v>0</v>
      </c>
      <c r="AG8" s="33" t="s">
        <v>16</v>
      </c>
      <c r="AH8" s="295"/>
      <c r="AI8" s="15" t="e">
        <f>AH8/AH$12</f>
        <v>#DIV/0!</v>
      </c>
      <c r="AK8" s="16"/>
      <c r="AL8" s="6"/>
      <c r="AM8" s="6"/>
      <c r="AN8" s="6"/>
    </row>
    <row r="9" spans="1:40" x14ac:dyDescent="0.5">
      <c r="B9" s="404" t="s">
        <v>18</v>
      </c>
      <c r="C9" s="405"/>
      <c r="D9" s="405"/>
      <c r="E9" s="405"/>
      <c r="F9" s="405"/>
      <c r="G9" s="405"/>
      <c r="H9" s="408"/>
      <c r="I9" s="409"/>
      <c r="J9" s="58"/>
      <c r="K9" s="277" t="s">
        <v>109</v>
      </c>
      <c r="L9" s="275"/>
      <c r="M9" s="275"/>
      <c r="N9" s="275"/>
      <c r="O9" s="275"/>
      <c r="P9" s="275"/>
      <c r="Q9" s="384" t="e">
        <f>SUM(AH21:AH28)/Q6</f>
        <v>#DIV/0!</v>
      </c>
      <c r="R9" s="59"/>
      <c r="S9" s="277" t="s">
        <v>114</v>
      </c>
      <c r="T9" s="278" t="e">
        <f>S46/T6</f>
        <v>#DIV/0!</v>
      </c>
      <c r="V9" s="277" t="s">
        <v>115</v>
      </c>
      <c r="W9" s="278" t="e">
        <f>S46/W6</f>
        <v>#DIV/0!</v>
      </c>
      <c r="Y9" s="277" t="s">
        <v>124</v>
      </c>
      <c r="Z9" s="278" t="e">
        <f>S46/Z6</f>
        <v>#DIV/0!</v>
      </c>
      <c r="AA9" s="96"/>
      <c r="AB9" s="279" t="s">
        <v>138</v>
      </c>
      <c r="AC9" s="280">
        <f>W46-AH50</f>
        <v>0</v>
      </c>
      <c r="AG9" s="36" t="s">
        <v>24</v>
      </c>
      <c r="AH9" s="295"/>
      <c r="AI9" s="15" t="e">
        <f>AH9/AH$12</f>
        <v>#DIV/0!</v>
      </c>
      <c r="AL9" s="6"/>
      <c r="AM9" s="6"/>
      <c r="AN9" s="6"/>
    </row>
    <row r="10" spans="1:40" x14ac:dyDescent="0.5">
      <c r="B10" s="78" t="s">
        <v>19</v>
      </c>
      <c r="C10" s="79"/>
      <c r="D10" s="79"/>
      <c r="E10" s="79"/>
      <c r="F10" s="79"/>
      <c r="G10" s="79"/>
      <c r="H10" s="411"/>
      <c r="I10" s="412"/>
      <c r="J10" s="46"/>
      <c r="K10" s="277" t="s">
        <v>110</v>
      </c>
      <c r="L10" s="291"/>
      <c r="M10" s="291"/>
      <c r="N10" s="291"/>
      <c r="O10" s="282"/>
      <c r="P10" s="282"/>
      <c r="Q10" s="400" t="e">
        <f>'General Data'!$B$8/Q6</f>
        <v>#DIV/0!</v>
      </c>
      <c r="S10" s="277" t="s">
        <v>61</v>
      </c>
      <c r="T10" s="283" t="e">
        <f>T7/H6</f>
        <v>#DIV/0!</v>
      </c>
      <c r="U10" s="68"/>
      <c r="V10" s="277" t="s">
        <v>75</v>
      </c>
      <c r="W10" s="283" t="e">
        <f>W7/H6</f>
        <v>#DIV/0!</v>
      </c>
      <c r="Y10" s="277" t="s">
        <v>125</v>
      </c>
      <c r="Z10" s="283" t="e">
        <f>Z7/H6</f>
        <v>#DIV/0!</v>
      </c>
      <c r="AA10" s="98"/>
      <c r="AB10" s="279" t="s">
        <v>139</v>
      </c>
      <c r="AC10" s="280">
        <f>Y46-AH58</f>
        <v>0</v>
      </c>
      <c r="AG10" s="36" t="s">
        <v>17</v>
      </c>
      <c r="AH10" s="295"/>
      <c r="AI10" s="24" t="e">
        <f>AH10/AH$12</f>
        <v>#DIV/0!</v>
      </c>
      <c r="AL10" s="6"/>
      <c r="AM10" s="6"/>
      <c r="AN10" s="6"/>
    </row>
    <row r="11" spans="1:40" ht="16.149999999999999" thickBot="1" x14ac:dyDescent="0.55000000000000004">
      <c r="B11" s="80" t="s">
        <v>58</v>
      </c>
      <c r="C11" s="81"/>
      <c r="D11" s="81"/>
      <c r="E11" s="81"/>
      <c r="F11" s="81"/>
      <c r="G11" s="81"/>
      <c r="H11" s="413">
        <f>H9-H10</f>
        <v>0</v>
      </c>
      <c r="I11" s="414"/>
      <c r="J11" s="46"/>
      <c r="K11" s="292" t="s">
        <v>111</v>
      </c>
      <c r="L11" s="284"/>
      <c r="M11" s="284"/>
      <c r="N11" s="284"/>
      <c r="O11" s="284"/>
      <c r="P11" s="284"/>
      <c r="Q11" s="400" t="e">
        <f>(H10-AH29-'General Data'!$B$8)/Q6</f>
        <v>#DIV/0!</v>
      </c>
      <c r="S11" s="277" t="s">
        <v>143</v>
      </c>
      <c r="T11" s="276" t="e">
        <f>T8/H6</f>
        <v>#DIV/0!</v>
      </c>
      <c r="V11" s="277" t="s">
        <v>144</v>
      </c>
      <c r="W11" s="338" t="e">
        <f>W8/H6</f>
        <v>#DIV/0!</v>
      </c>
      <c r="Y11" s="277" t="s">
        <v>145</v>
      </c>
      <c r="Z11" s="276" t="e">
        <f>Z8/H6</f>
        <v>#DIV/0!</v>
      </c>
      <c r="AA11" s="99"/>
      <c r="AB11" s="285" t="s">
        <v>140</v>
      </c>
      <c r="AC11" s="286">
        <f>'General Data'!$B$9-AA46</f>
        <v>0</v>
      </c>
      <c r="AG11" s="36" t="s">
        <v>21</v>
      </c>
      <c r="AH11" s="295"/>
      <c r="AI11" s="24" t="e">
        <f>AH11/AH$12</f>
        <v>#DIV/0!</v>
      </c>
      <c r="AL11" s="6"/>
      <c r="AM11" s="6"/>
      <c r="AN11" s="6"/>
    </row>
    <row r="12" spans="1:40" ht="16.149999999999999" thickBot="1" x14ac:dyDescent="0.55000000000000004">
      <c r="B12" s="46"/>
      <c r="C12" s="46"/>
      <c r="D12" s="46"/>
      <c r="E12" s="46"/>
      <c r="F12" s="46"/>
      <c r="G12" s="46"/>
      <c r="H12" s="410"/>
      <c r="I12" s="410"/>
      <c r="J12" s="46"/>
      <c r="K12" s="293" t="s">
        <v>120</v>
      </c>
      <c r="L12" s="287"/>
      <c r="M12" s="287"/>
      <c r="N12" s="287"/>
      <c r="O12" s="287"/>
      <c r="P12" s="288"/>
      <c r="Q12" s="401" t="e">
        <f>H11/Q6</f>
        <v>#DIV/0!</v>
      </c>
      <c r="R12" s="46"/>
      <c r="S12" s="289" t="s">
        <v>118</v>
      </c>
      <c r="T12" s="290" t="e">
        <f>S46/(T8/(Q7*((H11+AH15)/H9)))</f>
        <v>#DIV/0!</v>
      </c>
      <c r="V12" s="289" t="s">
        <v>119</v>
      </c>
      <c r="W12" s="290" t="e">
        <f>S46/(W8/(Q7*((H11+AH16)/H9)))</f>
        <v>#DIV/0!</v>
      </c>
      <c r="Y12" s="289" t="s">
        <v>126</v>
      </c>
      <c r="Z12" s="290" t="e">
        <f>S46/(Z8/(Q7*((H11+AH17)/H9)))</f>
        <v>#DIV/0!</v>
      </c>
      <c r="AA12" s="98"/>
      <c r="AD12" s="68"/>
      <c r="AE12" s="68"/>
      <c r="AG12" s="69" t="s">
        <v>18</v>
      </c>
      <c r="AH12" s="70">
        <f>SUM(AH7:AH11)</f>
        <v>0</v>
      </c>
      <c r="AI12" s="71" t="e">
        <f>SUM(AI7:AI11)</f>
        <v>#DIV/0!</v>
      </c>
      <c r="AL12" s="6"/>
      <c r="AM12" s="6"/>
      <c r="AN12" s="6"/>
    </row>
    <row r="13" spans="1:40" ht="16.149999999999999" thickBot="1" x14ac:dyDescent="0.55000000000000004">
      <c r="B13" s="46"/>
      <c r="C13" s="46"/>
      <c r="D13" s="46"/>
      <c r="E13" s="46"/>
      <c r="F13" s="46"/>
      <c r="G13" s="46"/>
      <c r="H13" s="46"/>
      <c r="I13" s="46"/>
      <c r="J13" s="46"/>
      <c r="K13" s="46"/>
      <c r="L13" s="46"/>
      <c r="M13" s="46"/>
      <c r="N13" s="46"/>
      <c r="O13" s="46"/>
      <c r="P13" s="46"/>
      <c r="Q13" s="46"/>
      <c r="R13" s="46"/>
      <c r="S13" s="46"/>
      <c r="T13" s="67"/>
      <c r="U13" s="46"/>
      <c r="V13" s="11"/>
      <c r="W13" s="67"/>
      <c r="X13" s="48"/>
      <c r="Y13" s="48"/>
      <c r="Z13" s="48"/>
      <c r="AA13" s="48"/>
      <c r="AB13" s="47"/>
      <c r="AC13" s="47"/>
      <c r="AD13" s="49"/>
      <c r="AE13" s="49"/>
      <c r="AJ13" s="4"/>
      <c r="AN13" s="6"/>
    </row>
    <row r="14" spans="1:40" ht="21" customHeight="1" thickBot="1" x14ac:dyDescent="0.6">
      <c r="A14" s="19"/>
      <c r="B14" s="20" t="s">
        <v>37</v>
      </c>
      <c r="C14" s="373" t="s">
        <v>77</v>
      </c>
      <c r="D14" s="374"/>
      <c r="E14" s="374"/>
      <c r="F14" s="373"/>
      <c r="G14" s="373"/>
      <c r="H14" s="373"/>
      <c r="I14" s="373"/>
      <c r="J14" s="373"/>
      <c r="K14" s="373"/>
      <c r="L14" s="373"/>
      <c r="M14" s="373"/>
      <c r="N14" s="373"/>
      <c r="O14" s="373"/>
      <c r="P14" s="373"/>
      <c r="Q14" s="373"/>
      <c r="R14" s="373"/>
      <c r="S14" s="368" t="s">
        <v>76</v>
      </c>
      <c r="T14" s="375" t="s">
        <v>186</v>
      </c>
      <c r="U14" s="339" t="s">
        <v>188</v>
      </c>
      <c r="V14" s="339" t="s">
        <v>189</v>
      </c>
      <c r="W14" s="339" t="s">
        <v>162</v>
      </c>
      <c r="X14" s="339" t="s">
        <v>191</v>
      </c>
      <c r="Y14" s="339" t="s">
        <v>182</v>
      </c>
      <c r="Z14" s="339" t="s">
        <v>192</v>
      </c>
      <c r="AA14" s="339" t="s">
        <v>194</v>
      </c>
      <c r="AB14" s="339" t="s">
        <v>112</v>
      </c>
      <c r="AC14" s="342" t="s">
        <v>15</v>
      </c>
      <c r="AD14" s="376" t="s">
        <v>113</v>
      </c>
      <c r="AE14" s="344" t="s">
        <v>195</v>
      </c>
      <c r="AF14" s="22"/>
      <c r="AG14" s="378" t="s">
        <v>36</v>
      </c>
      <c r="AH14" s="379"/>
      <c r="AI14" s="380"/>
      <c r="AJ14" s="4"/>
      <c r="AM14" s="6"/>
      <c r="AN14" s="6"/>
    </row>
    <row r="15" spans="1:40" ht="21" customHeight="1" thickBot="1" x14ac:dyDescent="0.55000000000000004">
      <c r="B15" s="43" t="s">
        <v>38</v>
      </c>
      <c r="C15" s="61" t="s">
        <v>39</v>
      </c>
      <c r="D15" s="62" t="s">
        <v>40</v>
      </c>
      <c r="E15" s="63">
        <v>1</v>
      </c>
      <c r="F15" s="63">
        <v>2</v>
      </c>
      <c r="G15" s="64">
        <v>3</v>
      </c>
      <c r="H15" s="64">
        <v>4</v>
      </c>
      <c r="I15" s="64">
        <v>5</v>
      </c>
      <c r="J15" s="64">
        <v>6</v>
      </c>
      <c r="K15" s="64">
        <v>7</v>
      </c>
      <c r="L15" s="64">
        <v>8</v>
      </c>
      <c r="M15" s="64">
        <v>9</v>
      </c>
      <c r="N15" s="64">
        <v>10</v>
      </c>
      <c r="O15" s="64">
        <v>11</v>
      </c>
      <c r="P15" s="64">
        <v>12</v>
      </c>
      <c r="Q15" s="64">
        <v>13</v>
      </c>
      <c r="R15" s="64">
        <v>14</v>
      </c>
      <c r="S15" s="369"/>
      <c r="T15" s="343" t="s">
        <v>185</v>
      </c>
      <c r="U15" s="340" t="s">
        <v>187</v>
      </c>
      <c r="V15" s="370"/>
      <c r="W15" s="340" t="s">
        <v>187</v>
      </c>
      <c r="X15" s="340" t="s">
        <v>190</v>
      </c>
      <c r="Y15" s="370"/>
      <c r="Z15" s="340" t="s">
        <v>190</v>
      </c>
      <c r="AA15" s="341" t="s">
        <v>193</v>
      </c>
      <c r="AB15" s="371"/>
      <c r="AC15" s="372"/>
      <c r="AD15" s="377"/>
      <c r="AE15" s="345" t="s">
        <v>196</v>
      </c>
      <c r="AG15" s="12" t="s">
        <v>47</v>
      </c>
      <c r="AH15" s="296"/>
      <c r="AI15" s="13" t="e">
        <f>AH15/$H$9</f>
        <v>#DIV/0!</v>
      </c>
    </row>
    <row r="16" spans="1:40" x14ac:dyDescent="0.5">
      <c r="B16" s="56" t="s">
        <v>78</v>
      </c>
      <c r="C16" s="151">
        <f>SUMIFS('LA Top Up Income'!$AI:$AI,'LA Top Up Income'!$AH:$AH,Summary!C$15&amp;Summary!$B16)</f>
        <v>0</v>
      </c>
      <c r="D16" s="151">
        <f>SUMIFS('LA Top Up Income'!$AI:$AI,'LA Top Up Income'!$AH:$AH,Summary!D$15&amp;Summary!$B16)</f>
        <v>0</v>
      </c>
      <c r="E16" s="151">
        <f>SUMIFS('LA Top Up Income'!$AI:$AI,'LA Top Up Income'!$AH:$AH,Summary!E$15&amp;Summary!$B16)</f>
        <v>0</v>
      </c>
      <c r="F16" s="151">
        <f>SUMIFS('LA Top Up Income'!$AI:$AI,'LA Top Up Income'!$AH:$AH,Summary!F$15&amp;Summary!$B16)</f>
        <v>0</v>
      </c>
      <c r="G16" s="151">
        <f>SUMIFS('LA Top Up Income'!$AI:$AI,'LA Top Up Income'!$AH:$AH,Summary!G$15&amp;Summary!$B16)</f>
        <v>0</v>
      </c>
      <c r="H16" s="151">
        <f>SUMIFS('LA Top Up Income'!$AI:$AI,'LA Top Up Income'!$AH:$AH,Summary!H$15&amp;Summary!$B16)</f>
        <v>0</v>
      </c>
      <c r="I16" s="151">
        <f>SUMIFS('LA Top Up Income'!$AI:$AI,'LA Top Up Income'!$AH:$AH,Summary!I$15&amp;Summary!$B16)</f>
        <v>0</v>
      </c>
      <c r="J16" s="151">
        <f>SUMIFS('LA Top Up Income'!$AI:$AI,'LA Top Up Income'!$AH:$AH,Summary!J$15&amp;Summary!$B16)</f>
        <v>0</v>
      </c>
      <c r="K16" s="151">
        <f>SUMIFS('LA Top Up Income'!$AI:$AI,'LA Top Up Income'!$AH:$AH,Summary!K$15&amp;Summary!$B16)</f>
        <v>0</v>
      </c>
      <c r="L16" s="151">
        <f>SUMIFS('LA Top Up Income'!$AI:$AI,'LA Top Up Income'!$AH:$AH,Summary!L$15&amp;Summary!$B16)</f>
        <v>0</v>
      </c>
      <c r="M16" s="151">
        <f>SUMIFS('LA Top Up Income'!$AI:$AI,'LA Top Up Income'!$AH:$AH,Summary!M$15&amp;Summary!$B16)</f>
        <v>0</v>
      </c>
      <c r="N16" s="151">
        <f>SUMIFS('LA Top Up Income'!$AI:$AI,'LA Top Up Income'!$AH:$AH,Summary!N$15&amp;Summary!$B16)</f>
        <v>0</v>
      </c>
      <c r="O16" s="151">
        <f>SUMIFS('LA Top Up Income'!$AI:$AI,'LA Top Up Income'!$AH:$AH,Summary!O$15&amp;Summary!$B16)</f>
        <v>0</v>
      </c>
      <c r="P16" s="151">
        <f>SUMIFS('LA Top Up Income'!$AI:$AI,'LA Top Up Income'!$AH:$AH,Summary!P$15&amp;Summary!$B16)</f>
        <v>0</v>
      </c>
      <c r="Q16" s="151">
        <f>SUMIFS('LA Top Up Income'!$AI:$AI,'LA Top Up Income'!$AH:$AH,Summary!Q$15&amp;Summary!$B16)</f>
        <v>0</v>
      </c>
      <c r="R16" s="25">
        <f>SUMIFS('LA Top Up Income'!$AI:$AI,'LA Top Up Income'!$AH:$AH,Summary!R$15&amp;Summary!$B16)</f>
        <v>0</v>
      </c>
      <c r="S16" s="30">
        <f>SUM(C16:R16)</f>
        <v>0</v>
      </c>
      <c r="T16" s="131">
        <f>IF(S16&lt;=0,0,$H$6)</f>
        <v>0</v>
      </c>
      <c r="U16" s="85">
        <f>SUM('Teacher Allocations'!$BB$5:$BB$154)</f>
        <v>0</v>
      </c>
      <c r="V16" s="60">
        <f>SUM('Teacher Allocations'!$CN$5:$CN$154)</f>
        <v>0</v>
      </c>
      <c r="W16" s="85">
        <f>SUMIFS('Other Staff Allocations'!$BB$5:$BB$304,'Other Staff Allocations'!$E$5:$E$304,"HLTA")</f>
        <v>0</v>
      </c>
      <c r="X16" s="60">
        <f>SUMIFS('Other Staff Allocations'!$CN$5:$CN$304,'Other Staff Allocations'!$E$5:$E$304,"HLTA")</f>
        <v>0</v>
      </c>
      <c r="Y16" s="85">
        <f>SUMIFS('Other Staff Allocations'!$BB$5:$BB$304,'Other Staff Allocations'!$E$5:$E$304,"TA")</f>
        <v>0</v>
      </c>
      <c r="Z16" s="60">
        <f>SUMIFS('Other Staff Allocations'!$CN$5:$CN$304,'Other Staff Allocations'!$E$5:$E$304,"TA")</f>
        <v>0</v>
      </c>
      <c r="AA16" s="100">
        <f>IFERROR('General Data'!$B$9/$S$46*S16,0)</f>
        <v>0</v>
      </c>
      <c r="AB16" s="385" t="e">
        <f>($H$10-$V$46-$X$46-$Z$46-$AA$46)/$S$46*S16</f>
        <v>#DIV/0!</v>
      </c>
      <c r="AC16" s="382" t="e">
        <f>SUMIFS('LA Top Up Income'!$AJ:$AJ,'LA Top Up Income'!$F:$F,Summary!B16)+(($H$9-SUM('LA Top Up Income'!AJ:AJ))/$S$46*S16)</f>
        <v>#DIV/0!</v>
      </c>
      <c r="AD16" s="383" t="e">
        <f>AC16-V16-X16-Z16-AA16-AB16</f>
        <v>#DIV/0!</v>
      </c>
      <c r="AE16" s="116">
        <f>SUM('Teacher Allocations'!$EA$5:$EA$154)+SUM('Other Staff Allocations'!$EA$5:$EA$304)-T16</f>
        <v>0</v>
      </c>
      <c r="AG16" s="14" t="s">
        <v>71</v>
      </c>
      <c r="AH16" s="297"/>
      <c r="AI16" s="15" t="e">
        <f t="shared" ref="AI16:AI29" si="0">AH16/$H$9</f>
        <v>#DIV/0!</v>
      </c>
      <c r="AM16" s="123"/>
    </row>
    <row r="17" spans="2:36" x14ac:dyDescent="0.5">
      <c r="B17" s="56" t="s">
        <v>79</v>
      </c>
      <c r="C17" s="152">
        <f>SUMIFS('LA Top Up Income'!$AI:$AI,'LA Top Up Income'!$AH:$AH,Summary!C$15&amp;Summary!$B17)</f>
        <v>0</v>
      </c>
      <c r="D17" s="152">
        <f>SUMIFS('LA Top Up Income'!$AI:$AI,'LA Top Up Income'!$AH:$AH,Summary!D$15&amp;Summary!$B17)</f>
        <v>0</v>
      </c>
      <c r="E17" s="152">
        <f>SUMIFS('LA Top Up Income'!$AI:$AI,'LA Top Up Income'!$AH:$AH,Summary!E$15&amp;Summary!$B17)</f>
        <v>0</v>
      </c>
      <c r="F17" s="152">
        <f>SUMIFS('LA Top Up Income'!$AI:$AI,'LA Top Up Income'!$AH:$AH,Summary!F$15&amp;Summary!$B17)</f>
        <v>0</v>
      </c>
      <c r="G17" s="152">
        <f>SUMIFS('LA Top Up Income'!$AI:$AI,'LA Top Up Income'!$AH:$AH,Summary!G$15&amp;Summary!$B17)</f>
        <v>0</v>
      </c>
      <c r="H17" s="152">
        <f>SUMIFS('LA Top Up Income'!$AI:$AI,'LA Top Up Income'!$AH:$AH,Summary!H$15&amp;Summary!$B17)</f>
        <v>0</v>
      </c>
      <c r="I17" s="152">
        <f>SUMIFS('LA Top Up Income'!$AI:$AI,'LA Top Up Income'!$AH:$AH,Summary!I$15&amp;Summary!$B17)</f>
        <v>0</v>
      </c>
      <c r="J17" s="152">
        <f>SUMIFS('LA Top Up Income'!$AI:$AI,'LA Top Up Income'!$AH:$AH,Summary!J$15&amp;Summary!$B17)</f>
        <v>0</v>
      </c>
      <c r="K17" s="152">
        <f>SUMIFS('LA Top Up Income'!$AI:$AI,'LA Top Up Income'!$AH:$AH,Summary!K$15&amp;Summary!$B17)</f>
        <v>0</v>
      </c>
      <c r="L17" s="152">
        <f>SUMIFS('LA Top Up Income'!$AI:$AI,'LA Top Up Income'!$AH:$AH,Summary!L$15&amp;Summary!$B17)</f>
        <v>0</v>
      </c>
      <c r="M17" s="152">
        <f>SUMIFS('LA Top Up Income'!$AI:$AI,'LA Top Up Income'!$AH:$AH,Summary!M$15&amp;Summary!$B17)</f>
        <v>0</v>
      </c>
      <c r="N17" s="152">
        <f>SUMIFS('LA Top Up Income'!$AI:$AI,'LA Top Up Income'!$AH:$AH,Summary!N$15&amp;Summary!$B17)</f>
        <v>0</v>
      </c>
      <c r="O17" s="152">
        <f>SUMIFS('LA Top Up Income'!$AI:$AI,'LA Top Up Income'!$AH:$AH,Summary!O$15&amp;Summary!$B17)</f>
        <v>0</v>
      </c>
      <c r="P17" s="152">
        <f>SUMIFS('LA Top Up Income'!$AI:$AI,'LA Top Up Income'!$AH:$AH,Summary!P$15&amp;Summary!$B17)</f>
        <v>0</v>
      </c>
      <c r="Q17" s="152">
        <f>SUMIFS('LA Top Up Income'!$AI:$AI,'LA Top Up Income'!$AH:$AH,Summary!Q$15&amp;Summary!$B17)</f>
        <v>0</v>
      </c>
      <c r="R17" s="27">
        <f>SUMIFS('LA Top Up Income'!$AI:$AI,'LA Top Up Income'!$AH:$AH,Summary!R$15&amp;Summary!$B17)</f>
        <v>0</v>
      </c>
      <c r="S17" s="26">
        <f t="shared" ref="S17:S23" si="1">SUM(C17:R17)</f>
        <v>0</v>
      </c>
      <c r="T17" s="132">
        <f>IF(S17&lt;=0,0,$H$6)</f>
        <v>0</v>
      </c>
      <c r="U17" s="86">
        <f>SUM('Teacher Allocations'!$BC$5:$BC$154)</f>
        <v>0</v>
      </c>
      <c r="V17" s="53">
        <f>SUM('Teacher Allocations'!$CO$5:$CO$154)</f>
        <v>0</v>
      </c>
      <c r="W17" s="86">
        <f>SUMIFS('Other Staff Allocations'!$BC$5:$BC$304,'Other Staff Allocations'!$E$5:$E$304,"HLTA")</f>
        <v>0</v>
      </c>
      <c r="X17" s="53">
        <f>SUMIFS('Other Staff Allocations'!$CO$5:$CO$304,'Other Staff Allocations'!$E$5:$E$304,"HLTA")</f>
        <v>0</v>
      </c>
      <c r="Y17" s="86">
        <f>SUMIFS('Other Staff Allocations'!$BC$5:$BC$304,'Other Staff Allocations'!$E$5:$E$304,"TA")</f>
        <v>0</v>
      </c>
      <c r="Z17" s="53">
        <f>SUMIFS('Other Staff Allocations'!$CO$5:$CO$304,'Other Staff Allocations'!$E$5:$E$304,"TA")</f>
        <v>0</v>
      </c>
      <c r="AA17" s="100">
        <f>IFERROR('General Data'!$B$9/$S$46*S17,0)</f>
        <v>0</v>
      </c>
      <c r="AB17" s="134" t="e">
        <f t="shared" ref="AB17:AB23" si="2">($H$10-$V$46-$X$46-$Z$46-$AA$46)/$S$46*S17</f>
        <v>#DIV/0!</v>
      </c>
      <c r="AC17" s="155" t="e">
        <f>SUMIFS('LA Top Up Income'!$AJ:$AJ,'LA Top Up Income'!$F:$F,Summary!B17)+(($H$9-SUM('LA Top Up Income'!AJ:AJ))/$S$46*S17)</f>
        <v>#DIV/0!</v>
      </c>
      <c r="AD17" s="136" t="e">
        <f t="shared" ref="AD17:AD23" si="3">AC17-V17-X17-Z17-AA17-AB17</f>
        <v>#DIV/0!</v>
      </c>
      <c r="AE17" s="117">
        <f>SUM('Teacher Allocations'!$EB$5:$EB$154)+SUM('Other Staff Allocations'!$EB$5:$EB$304)-T17</f>
        <v>0</v>
      </c>
      <c r="AG17" s="14" t="s">
        <v>72</v>
      </c>
      <c r="AH17" s="297"/>
      <c r="AI17" s="15" t="e">
        <f t="shared" si="0"/>
        <v>#DIV/0!</v>
      </c>
    </row>
    <row r="18" spans="2:36" x14ac:dyDescent="0.5">
      <c r="B18" s="56" t="s">
        <v>80</v>
      </c>
      <c r="C18" s="152">
        <f>SUMIFS('LA Top Up Income'!$AI:$AI,'LA Top Up Income'!$AH:$AH,Summary!C$15&amp;Summary!$B18)</f>
        <v>0</v>
      </c>
      <c r="D18" s="152">
        <f>SUMIFS('LA Top Up Income'!$AI:$AI,'LA Top Up Income'!$AH:$AH,Summary!D$15&amp;Summary!$B18)</f>
        <v>0</v>
      </c>
      <c r="E18" s="152">
        <f>SUMIFS('LA Top Up Income'!$AI:$AI,'LA Top Up Income'!$AH:$AH,Summary!E$15&amp;Summary!$B18)</f>
        <v>0</v>
      </c>
      <c r="F18" s="152">
        <f>SUMIFS('LA Top Up Income'!$AI:$AI,'LA Top Up Income'!$AH:$AH,Summary!F$15&amp;Summary!$B18)</f>
        <v>0</v>
      </c>
      <c r="G18" s="152">
        <f>SUMIFS('LA Top Up Income'!$AI:$AI,'LA Top Up Income'!$AH:$AH,Summary!G$15&amp;Summary!$B18)</f>
        <v>0</v>
      </c>
      <c r="H18" s="152">
        <f>SUMIFS('LA Top Up Income'!$AI:$AI,'LA Top Up Income'!$AH:$AH,Summary!H$15&amp;Summary!$B18)</f>
        <v>0</v>
      </c>
      <c r="I18" s="152">
        <f>SUMIFS('LA Top Up Income'!$AI:$AI,'LA Top Up Income'!$AH:$AH,Summary!I$15&amp;Summary!$B18)</f>
        <v>0</v>
      </c>
      <c r="J18" s="152">
        <f>SUMIFS('LA Top Up Income'!$AI:$AI,'LA Top Up Income'!$AH:$AH,Summary!J$15&amp;Summary!$B18)</f>
        <v>0</v>
      </c>
      <c r="K18" s="152">
        <f>SUMIFS('LA Top Up Income'!$AI:$AI,'LA Top Up Income'!$AH:$AH,Summary!K$15&amp;Summary!$B18)</f>
        <v>0</v>
      </c>
      <c r="L18" s="152">
        <f>SUMIFS('LA Top Up Income'!$AI:$AI,'LA Top Up Income'!$AH:$AH,Summary!L$15&amp;Summary!$B18)</f>
        <v>0</v>
      </c>
      <c r="M18" s="152">
        <f>SUMIFS('LA Top Up Income'!$AI:$AI,'LA Top Up Income'!$AH:$AH,Summary!M$15&amp;Summary!$B18)</f>
        <v>0</v>
      </c>
      <c r="N18" s="152">
        <f>SUMIFS('LA Top Up Income'!$AI:$AI,'LA Top Up Income'!$AH:$AH,Summary!N$15&amp;Summary!$B18)</f>
        <v>0</v>
      </c>
      <c r="O18" s="152">
        <f>SUMIFS('LA Top Up Income'!$AI:$AI,'LA Top Up Income'!$AH:$AH,Summary!O$15&amp;Summary!$B18)</f>
        <v>0</v>
      </c>
      <c r="P18" s="152">
        <f>SUMIFS('LA Top Up Income'!$AI:$AI,'LA Top Up Income'!$AH:$AH,Summary!P$15&amp;Summary!$B18)</f>
        <v>0</v>
      </c>
      <c r="Q18" s="152">
        <f>SUMIFS('LA Top Up Income'!$AI:$AI,'LA Top Up Income'!$AH:$AH,Summary!Q$15&amp;Summary!$B18)</f>
        <v>0</v>
      </c>
      <c r="R18" s="27">
        <f>SUMIFS('LA Top Up Income'!$AI:$AI,'LA Top Up Income'!$AH:$AH,Summary!R$15&amp;Summary!$B18)</f>
        <v>0</v>
      </c>
      <c r="S18" s="26">
        <f t="shared" si="1"/>
        <v>0</v>
      </c>
      <c r="T18" s="132">
        <f t="shared" ref="T18:T45" si="4">IF(S18&lt;=0,0,$H$6)</f>
        <v>0</v>
      </c>
      <c r="U18" s="86">
        <f>SUM('Teacher Allocations'!$BD$5:$BD$154)</f>
        <v>0</v>
      </c>
      <c r="V18" s="53">
        <f>SUM('Teacher Allocations'!$CP$5:$CP$154)</f>
        <v>0</v>
      </c>
      <c r="W18" s="86">
        <f>SUMIFS('Other Staff Allocations'!$BD$5:$BD$304,'Other Staff Allocations'!$E$5:$E$304,"HLTA")</f>
        <v>0</v>
      </c>
      <c r="X18" s="53">
        <f>SUMIFS('Other Staff Allocations'!$CP$5:$CP$304,'Other Staff Allocations'!$E$5:$E$304,"HLTA")</f>
        <v>0</v>
      </c>
      <c r="Y18" s="86">
        <f>SUMIFS('Other Staff Allocations'!$BD$5:$BD$304,'Other Staff Allocations'!$E$5:$E$304,"TA")</f>
        <v>0</v>
      </c>
      <c r="Z18" s="53">
        <f>SUMIFS('Other Staff Allocations'!$CP$5:$CP$304,'Other Staff Allocations'!$E$5:$E$304,"TA")</f>
        <v>0</v>
      </c>
      <c r="AA18" s="100">
        <f>IFERROR('General Data'!$B$9/$S$46*S18,0)</f>
        <v>0</v>
      </c>
      <c r="AB18" s="134" t="e">
        <f t="shared" si="2"/>
        <v>#DIV/0!</v>
      </c>
      <c r="AC18" s="155" t="e">
        <f>SUMIFS('LA Top Up Income'!$AJ:$AJ,'LA Top Up Income'!$F:$F,Summary!B18)+(($H$9-SUM('LA Top Up Income'!AJ:AJ))/$S$46*S18)</f>
        <v>#DIV/0!</v>
      </c>
      <c r="AD18" s="136" t="e">
        <f t="shared" si="3"/>
        <v>#DIV/0!</v>
      </c>
      <c r="AE18" s="117">
        <f>SUM('Teacher Allocations'!$EC$5:$EC$154)+SUM('Other Staff Allocations'!$EC$5:$EC$304)-T18</f>
        <v>0</v>
      </c>
      <c r="AG18" s="14" t="s">
        <v>48</v>
      </c>
      <c r="AH18" s="297"/>
      <c r="AI18" s="15" t="e">
        <f t="shared" si="0"/>
        <v>#DIV/0!</v>
      </c>
      <c r="AJ18" s="44"/>
    </row>
    <row r="19" spans="2:36" ht="16.149999999999999" thickBot="1" x14ac:dyDescent="0.55000000000000004">
      <c r="B19" s="56" t="s">
        <v>81</v>
      </c>
      <c r="C19" s="152">
        <f>SUMIFS('LA Top Up Income'!$AI:$AI,'LA Top Up Income'!$AH:$AH,Summary!C$15&amp;Summary!$B19)</f>
        <v>0</v>
      </c>
      <c r="D19" s="152">
        <f>SUMIFS('LA Top Up Income'!$AI:$AI,'LA Top Up Income'!$AH:$AH,Summary!D$15&amp;Summary!$B19)</f>
        <v>0</v>
      </c>
      <c r="E19" s="152">
        <f>SUMIFS('LA Top Up Income'!$AI:$AI,'LA Top Up Income'!$AH:$AH,Summary!E$15&amp;Summary!$B19)</f>
        <v>0</v>
      </c>
      <c r="F19" s="152">
        <f>SUMIFS('LA Top Up Income'!$AI:$AI,'LA Top Up Income'!$AH:$AH,Summary!F$15&amp;Summary!$B19)</f>
        <v>0</v>
      </c>
      <c r="G19" s="152">
        <f>SUMIFS('LA Top Up Income'!$AI:$AI,'LA Top Up Income'!$AH:$AH,Summary!G$15&amp;Summary!$B19)</f>
        <v>0</v>
      </c>
      <c r="H19" s="152">
        <f>SUMIFS('LA Top Up Income'!$AI:$AI,'LA Top Up Income'!$AH:$AH,Summary!H$15&amp;Summary!$B19)</f>
        <v>0</v>
      </c>
      <c r="I19" s="152">
        <f>SUMIFS('LA Top Up Income'!$AI:$AI,'LA Top Up Income'!$AH:$AH,Summary!I$15&amp;Summary!$B19)</f>
        <v>0</v>
      </c>
      <c r="J19" s="152">
        <f>SUMIFS('LA Top Up Income'!$AI:$AI,'LA Top Up Income'!$AH:$AH,Summary!J$15&amp;Summary!$B19)</f>
        <v>0</v>
      </c>
      <c r="K19" s="152">
        <f>SUMIFS('LA Top Up Income'!$AI:$AI,'LA Top Up Income'!$AH:$AH,Summary!K$15&amp;Summary!$B19)</f>
        <v>0</v>
      </c>
      <c r="L19" s="152">
        <f>SUMIFS('LA Top Up Income'!$AI:$AI,'LA Top Up Income'!$AH:$AH,Summary!L$15&amp;Summary!$B19)</f>
        <v>0</v>
      </c>
      <c r="M19" s="152">
        <f>SUMIFS('LA Top Up Income'!$AI:$AI,'LA Top Up Income'!$AH:$AH,Summary!M$15&amp;Summary!$B19)</f>
        <v>0</v>
      </c>
      <c r="N19" s="152">
        <f>SUMIFS('LA Top Up Income'!$AI:$AI,'LA Top Up Income'!$AH:$AH,Summary!N$15&amp;Summary!$B19)</f>
        <v>0</v>
      </c>
      <c r="O19" s="152">
        <f>SUMIFS('LA Top Up Income'!$AI:$AI,'LA Top Up Income'!$AH:$AH,Summary!O$15&amp;Summary!$B19)</f>
        <v>0</v>
      </c>
      <c r="P19" s="152">
        <f>SUMIFS('LA Top Up Income'!$AI:$AI,'LA Top Up Income'!$AH:$AH,Summary!P$15&amp;Summary!$B19)</f>
        <v>0</v>
      </c>
      <c r="Q19" s="152">
        <f>SUMIFS('LA Top Up Income'!$AI:$AI,'LA Top Up Income'!$AH:$AH,Summary!Q$15&amp;Summary!$B19)</f>
        <v>0</v>
      </c>
      <c r="R19" s="27">
        <f>SUMIFS('LA Top Up Income'!$AI:$AI,'LA Top Up Income'!$AH:$AH,Summary!R$15&amp;Summary!$B19)</f>
        <v>0</v>
      </c>
      <c r="S19" s="26">
        <f t="shared" si="1"/>
        <v>0</v>
      </c>
      <c r="T19" s="132">
        <f t="shared" si="4"/>
        <v>0</v>
      </c>
      <c r="U19" s="86">
        <f>SUM('Teacher Allocations'!$BE$5:$BE$154)</f>
        <v>0</v>
      </c>
      <c r="V19" s="53">
        <f>SUM('Teacher Allocations'!$CQ$5:$CQ$154)</f>
        <v>0</v>
      </c>
      <c r="W19" s="86">
        <f>SUMIFS('Other Staff Allocations'!$BE$5:$BE$304,'Other Staff Allocations'!$E$5:$E$304,"HLTA")</f>
        <v>0</v>
      </c>
      <c r="X19" s="53">
        <f>SUMIFS('Other Staff Allocations'!$CQ$5:$CQ$304,'Other Staff Allocations'!$E$5:$E$304,"HLTA")</f>
        <v>0</v>
      </c>
      <c r="Y19" s="86">
        <f>SUMIFS('Other Staff Allocations'!$BE$5:$BE$304,'Other Staff Allocations'!$E$5:$E$304,"TA")</f>
        <v>0</v>
      </c>
      <c r="Z19" s="53">
        <f>SUMIFS('Other Staff Allocations'!$CQ$5:$CQ$304,'Other Staff Allocations'!$E$5:$E$304,"TA")</f>
        <v>0</v>
      </c>
      <c r="AA19" s="100">
        <f>IFERROR('General Data'!$B$9/$S$46*S19,0)</f>
        <v>0</v>
      </c>
      <c r="AB19" s="134" t="e">
        <f t="shared" si="2"/>
        <v>#DIV/0!</v>
      </c>
      <c r="AC19" s="155" t="e">
        <f>SUMIFS('LA Top Up Income'!$AJ:$AJ,'LA Top Up Income'!$F:$F,Summary!B19)+(($H$9-SUM('LA Top Up Income'!AJ:AJ))/$S$46*S19)</f>
        <v>#DIV/0!</v>
      </c>
      <c r="AD19" s="136" t="e">
        <f t="shared" si="3"/>
        <v>#DIV/0!</v>
      </c>
      <c r="AE19" s="117">
        <f>SUM('Teacher Allocations'!$ED$5:$ED$154)+SUM('Other Staff Allocations'!$ED$5:$ED$304)-T19</f>
        <v>0</v>
      </c>
      <c r="AG19" s="17" t="s">
        <v>55</v>
      </c>
      <c r="AH19" s="297"/>
      <c r="AI19" s="18" t="e">
        <f t="shared" si="0"/>
        <v>#DIV/0!</v>
      </c>
    </row>
    <row r="20" spans="2:36" ht="16.149999999999999" thickBot="1" x14ac:dyDescent="0.55000000000000004">
      <c r="B20" s="56" t="s">
        <v>82</v>
      </c>
      <c r="C20" s="151">
        <f>SUMIFS('LA Top Up Income'!$AI:$AI,'LA Top Up Income'!$AH:$AH,Summary!C$15&amp;Summary!$B20)</f>
        <v>0</v>
      </c>
      <c r="D20" s="151">
        <f>SUMIFS('LA Top Up Income'!$AI:$AI,'LA Top Up Income'!$AH:$AH,Summary!D$15&amp;Summary!$B20)</f>
        <v>0</v>
      </c>
      <c r="E20" s="151">
        <f>SUMIFS('LA Top Up Income'!$AI:$AI,'LA Top Up Income'!$AH:$AH,Summary!E$15&amp;Summary!$B20)</f>
        <v>0</v>
      </c>
      <c r="F20" s="151">
        <f>SUMIFS('LA Top Up Income'!$AI:$AI,'LA Top Up Income'!$AH:$AH,Summary!F$15&amp;Summary!$B20)</f>
        <v>0</v>
      </c>
      <c r="G20" s="151">
        <f>SUMIFS('LA Top Up Income'!$AI:$AI,'LA Top Up Income'!$AH:$AH,Summary!G$15&amp;Summary!$B20)</f>
        <v>0</v>
      </c>
      <c r="H20" s="151">
        <f>SUMIFS('LA Top Up Income'!$AI:$AI,'LA Top Up Income'!$AH:$AH,Summary!H$15&amp;Summary!$B20)</f>
        <v>0</v>
      </c>
      <c r="I20" s="151">
        <f>SUMIFS('LA Top Up Income'!$AI:$AI,'LA Top Up Income'!$AH:$AH,Summary!I$15&amp;Summary!$B20)</f>
        <v>0</v>
      </c>
      <c r="J20" s="151">
        <f>SUMIFS('LA Top Up Income'!$AI:$AI,'LA Top Up Income'!$AH:$AH,Summary!J$15&amp;Summary!$B20)</f>
        <v>0</v>
      </c>
      <c r="K20" s="151">
        <f>SUMIFS('LA Top Up Income'!$AI:$AI,'LA Top Up Income'!$AH:$AH,Summary!K$15&amp;Summary!$B20)</f>
        <v>0</v>
      </c>
      <c r="L20" s="151">
        <f>SUMIFS('LA Top Up Income'!$AI:$AI,'LA Top Up Income'!$AH:$AH,Summary!L$15&amp;Summary!$B20)</f>
        <v>0</v>
      </c>
      <c r="M20" s="151">
        <f>SUMIFS('LA Top Up Income'!$AI:$AI,'LA Top Up Income'!$AH:$AH,Summary!M$15&amp;Summary!$B20)</f>
        <v>0</v>
      </c>
      <c r="N20" s="151">
        <f>SUMIFS('LA Top Up Income'!$AI:$AI,'LA Top Up Income'!$AH:$AH,Summary!N$15&amp;Summary!$B20)</f>
        <v>0</v>
      </c>
      <c r="O20" s="151">
        <f>SUMIFS('LA Top Up Income'!$AI:$AI,'LA Top Up Income'!$AH:$AH,Summary!O$15&amp;Summary!$B20)</f>
        <v>0</v>
      </c>
      <c r="P20" s="151">
        <f>SUMIFS('LA Top Up Income'!$AI:$AI,'LA Top Up Income'!$AH:$AH,Summary!P$15&amp;Summary!$B20)</f>
        <v>0</v>
      </c>
      <c r="Q20" s="151">
        <f>SUMIFS('LA Top Up Income'!$AI:$AI,'LA Top Up Income'!$AH:$AH,Summary!Q$15&amp;Summary!$B20)</f>
        <v>0</v>
      </c>
      <c r="R20" s="25">
        <f>SUMIFS('LA Top Up Income'!$AI:$AI,'LA Top Up Income'!$AH:$AH,Summary!R$15&amp;Summary!$B20)</f>
        <v>0</v>
      </c>
      <c r="S20" s="30">
        <f t="shared" si="1"/>
        <v>0</v>
      </c>
      <c r="T20" s="132">
        <f t="shared" si="4"/>
        <v>0</v>
      </c>
      <c r="U20" s="85">
        <f>SUM('Teacher Allocations'!$BF$5:$BF$154)</f>
        <v>0</v>
      </c>
      <c r="V20" s="53">
        <f>SUM('Teacher Allocations'!$CR$5:$CR$154)</f>
        <v>0</v>
      </c>
      <c r="W20" s="85">
        <f>SUMIFS('Other Staff Allocations'!$BF$5:$BF$304,'Other Staff Allocations'!$E$5:$E$304,"HLTA")</f>
        <v>0</v>
      </c>
      <c r="X20" s="53">
        <f>SUMIFS('Other Staff Allocations'!$CR$5:$CR$304,'Other Staff Allocations'!$E$5:$E$304,"HLTA")</f>
        <v>0</v>
      </c>
      <c r="Y20" s="85">
        <f>SUMIFS('Other Staff Allocations'!$BF$5:$BF$304,'Other Staff Allocations'!$E$5:$E$304,"TA")</f>
        <v>0</v>
      </c>
      <c r="Z20" s="53">
        <f>SUMIFS('Other Staff Allocations'!$CR$5:$CR$304,'Other Staff Allocations'!$E$5:$E$304,"TA")</f>
        <v>0</v>
      </c>
      <c r="AA20" s="100">
        <f>IFERROR('General Data'!$B$9/$S$46*S20,0)</f>
        <v>0</v>
      </c>
      <c r="AB20" s="134" t="e">
        <f t="shared" si="2"/>
        <v>#DIV/0!</v>
      </c>
      <c r="AC20" s="155" t="e">
        <f>SUMIFS('LA Top Up Income'!$AJ:$AJ,'LA Top Up Income'!$F:$F,Summary!B20)+(($H$9-SUM('LA Top Up Income'!AJ:AJ))/$S$46*S20)</f>
        <v>#DIV/0!</v>
      </c>
      <c r="AD20" s="136" t="e">
        <f t="shared" si="3"/>
        <v>#DIV/0!</v>
      </c>
      <c r="AE20" s="117">
        <f>SUM('Teacher Allocations'!$EE$5:$EE$154)+SUM('Other Staff Allocations'!$EE$5:$EE$304)-T20</f>
        <v>0</v>
      </c>
      <c r="AG20" s="75" t="s">
        <v>49</v>
      </c>
      <c r="AH20" s="76">
        <f>SUM(AH15:AH19)</f>
        <v>0</v>
      </c>
      <c r="AI20" s="77" t="e">
        <f t="shared" si="0"/>
        <v>#DIV/0!</v>
      </c>
    </row>
    <row r="21" spans="2:36" x14ac:dyDescent="0.5">
      <c r="B21" s="56" t="s">
        <v>83</v>
      </c>
      <c r="C21" s="152">
        <f>SUMIFS('LA Top Up Income'!$AI:$AI,'LA Top Up Income'!$AH:$AH,Summary!C$15&amp;Summary!$B21)</f>
        <v>0</v>
      </c>
      <c r="D21" s="152">
        <f>SUMIFS('LA Top Up Income'!$AI:$AI,'LA Top Up Income'!$AH:$AH,Summary!D$15&amp;Summary!$B21)</f>
        <v>0</v>
      </c>
      <c r="E21" s="152">
        <f>SUMIFS('LA Top Up Income'!$AI:$AI,'LA Top Up Income'!$AH:$AH,Summary!E$15&amp;Summary!$B21)</f>
        <v>0</v>
      </c>
      <c r="F21" s="152">
        <f>SUMIFS('LA Top Up Income'!$AI:$AI,'LA Top Up Income'!$AH:$AH,Summary!F$15&amp;Summary!$B21)</f>
        <v>0</v>
      </c>
      <c r="G21" s="152">
        <f>SUMIFS('LA Top Up Income'!$AI:$AI,'LA Top Up Income'!$AH:$AH,Summary!G$15&amp;Summary!$B21)</f>
        <v>0</v>
      </c>
      <c r="H21" s="152">
        <f>SUMIFS('LA Top Up Income'!$AI:$AI,'LA Top Up Income'!$AH:$AH,Summary!H$15&amp;Summary!$B21)</f>
        <v>0</v>
      </c>
      <c r="I21" s="152">
        <f>SUMIFS('LA Top Up Income'!$AI:$AI,'LA Top Up Income'!$AH:$AH,Summary!I$15&amp;Summary!$B21)</f>
        <v>0</v>
      </c>
      <c r="J21" s="152">
        <f>SUMIFS('LA Top Up Income'!$AI:$AI,'LA Top Up Income'!$AH:$AH,Summary!J$15&amp;Summary!$B21)</f>
        <v>0</v>
      </c>
      <c r="K21" s="152">
        <f>SUMIFS('LA Top Up Income'!$AI:$AI,'LA Top Up Income'!$AH:$AH,Summary!K$15&amp;Summary!$B21)</f>
        <v>0</v>
      </c>
      <c r="L21" s="152">
        <f>SUMIFS('LA Top Up Income'!$AI:$AI,'LA Top Up Income'!$AH:$AH,Summary!L$15&amp;Summary!$B21)</f>
        <v>0</v>
      </c>
      <c r="M21" s="152">
        <f>SUMIFS('LA Top Up Income'!$AI:$AI,'LA Top Up Income'!$AH:$AH,Summary!M$15&amp;Summary!$B21)</f>
        <v>0</v>
      </c>
      <c r="N21" s="152">
        <f>SUMIFS('LA Top Up Income'!$AI:$AI,'LA Top Up Income'!$AH:$AH,Summary!N$15&amp;Summary!$B21)</f>
        <v>0</v>
      </c>
      <c r="O21" s="152">
        <f>SUMIFS('LA Top Up Income'!$AI:$AI,'LA Top Up Income'!$AH:$AH,Summary!O$15&amp;Summary!$B21)</f>
        <v>0</v>
      </c>
      <c r="P21" s="152">
        <f>SUMIFS('LA Top Up Income'!$AI:$AI,'LA Top Up Income'!$AH:$AH,Summary!P$15&amp;Summary!$B21)</f>
        <v>0</v>
      </c>
      <c r="Q21" s="152">
        <f>SUMIFS('LA Top Up Income'!$AI:$AI,'LA Top Up Income'!$AH:$AH,Summary!Q$15&amp;Summary!$B21)</f>
        <v>0</v>
      </c>
      <c r="R21" s="27">
        <f>SUMIFS('LA Top Up Income'!$AI:$AI,'LA Top Up Income'!$AH:$AH,Summary!R$15&amp;Summary!$B21)</f>
        <v>0</v>
      </c>
      <c r="S21" s="26">
        <f t="shared" si="1"/>
        <v>0</v>
      </c>
      <c r="T21" s="132">
        <f t="shared" si="4"/>
        <v>0</v>
      </c>
      <c r="U21" s="86">
        <f>SUM('Teacher Allocations'!$BG$5:$BG$154)</f>
        <v>0</v>
      </c>
      <c r="V21" s="53">
        <f>SUM('Teacher Allocations'!$CS$5:$CS$154)</f>
        <v>0</v>
      </c>
      <c r="W21" s="86">
        <f>SUMIFS('Other Staff Allocations'!$BG$5:$BG$304,'Other Staff Allocations'!$E$5:$E$304,"HLTA")</f>
        <v>0</v>
      </c>
      <c r="X21" s="53">
        <f>SUMIFS('Other Staff Allocations'!$CS$5:$CS$304,'Other Staff Allocations'!$E$5:$E$304,"HLTA")</f>
        <v>0</v>
      </c>
      <c r="Y21" s="86">
        <f>SUMIFS('Other Staff Allocations'!$BG$5:$BG$304,'Other Staff Allocations'!$E$5:$E$304,"TA")</f>
        <v>0</v>
      </c>
      <c r="Z21" s="53">
        <f>SUMIFS('Other Staff Allocations'!$CS$5:$CS$304,'Other Staff Allocations'!$E$5:$E$304,"TA")</f>
        <v>0</v>
      </c>
      <c r="AA21" s="100">
        <f>IFERROR('General Data'!$B$9/$S$46*S21,0)</f>
        <v>0</v>
      </c>
      <c r="AB21" s="134" t="e">
        <f t="shared" si="2"/>
        <v>#DIV/0!</v>
      </c>
      <c r="AC21" s="155" t="e">
        <f>SUMIFS('LA Top Up Income'!$AJ:$AJ,'LA Top Up Income'!$F:$F,Summary!B21)+(($H$9-SUM('LA Top Up Income'!AJ:AJ))/$S$46*S21)</f>
        <v>#DIV/0!</v>
      </c>
      <c r="AD21" s="136" t="e">
        <f t="shared" si="3"/>
        <v>#DIV/0!</v>
      </c>
      <c r="AE21" s="117">
        <f>SUM('Teacher Allocations'!$EF$5:$EF$154)+SUM('Other Staff Allocations'!$EF$5:$EF$304)-T21</f>
        <v>0</v>
      </c>
      <c r="AG21" s="45" t="s">
        <v>59</v>
      </c>
      <c r="AH21" s="298"/>
      <c r="AI21" s="32" t="e">
        <f t="shared" si="0"/>
        <v>#DIV/0!</v>
      </c>
    </row>
    <row r="22" spans="2:36" x14ac:dyDescent="0.5">
      <c r="B22" s="56" t="s">
        <v>84</v>
      </c>
      <c r="C22" s="152">
        <f>SUMIFS('LA Top Up Income'!$AI:$AI,'LA Top Up Income'!$AH:$AH,Summary!C$15&amp;Summary!$B22)</f>
        <v>0</v>
      </c>
      <c r="D22" s="152">
        <f>SUMIFS('LA Top Up Income'!$AI:$AI,'LA Top Up Income'!$AH:$AH,Summary!D$15&amp;Summary!$B22)</f>
        <v>0</v>
      </c>
      <c r="E22" s="152">
        <f>SUMIFS('LA Top Up Income'!$AI:$AI,'LA Top Up Income'!$AH:$AH,Summary!E$15&amp;Summary!$B22)</f>
        <v>0</v>
      </c>
      <c r="F22" s="152">
        <f>SUMIFS('LA Top Up Income'!$AI:$AI,'LA Top Up Income'!$AH:$AH,Summary!F$15&amp;Summary!$B22)</f>
        <v>0</v>
      </c>
      <c r="G22" s="152">
        <f>SUMIFS('LA Top Up Income'!$AI:$AI,'LA Top Up Income'!$AH:$AH,Summary!G$15&amp;Summary!$B22)</f>
        <v>0</v>
      </c>
      <c r="H22" s="152">
        <f>SUMIFS('LA Top Up Income'!$AI:$AI,'LA Top Up Income'!$AH:$AH,Summary!H$15&amp;Summary!$B22)</f>
        <v>0</v>
      </c>
      <c r="I22" s="152">
        <f>SUMIFS('LA Top Up Income'!$AI:$AI,'LA Top Up Income'!$AH:$AH,Summary!I$15&amp;Summary!$B22)</f>
        <v>0</v>
      </c>
      <c r="J22" s="152">
        <f>SUMIFS('LA Top Up Income'!$AI:$AI,'LA Top Up Income'!$AH:$AH,Summary!J$15&amp;Summary!$B22)</f>
        <v>0</v>
      </c>
      <c r="K22" s="152">
        <f>SUMIFS('LA Top Up Income'!$AI:$AI,'LA Top Up Income'!$AH:$AH,Summary!K$15&amp;Summary!$B22)</f>
        <v>0</v>
      </c>
      <c r="L22" s="152">
        <f>SUMIFS('LA Top Up Income'!$AI:$AI,'LA Top Up Income'!$AH:$AH,Summary!L$15&amp;Summary!$B22)</f>
        <v>0</v>
      </c>
      <c r="M22" s="152">
        <f>SUMIFS('LA Top Up Income'!$AI:$AI,'LA Top Up Income'!$AH:$AH,Summary!M$15&amp;Summary!$B22)</f>
        <v>0</v>
      </c>
      <c r="N22" s="152">
        <f>SUMIFS('LA Top Up Income'!$AI:$AI,'LA Top Up Income'!$AH:$AH,Summary!N$15&amp;Summary!$B22)</f>
        <v>0</v>
      </c>
      <c r="O22" s="152">
        <f>SUMIFS('LA Top Up Income'!$AI:$AI,'LA Top Up Income'!$AH:$AH,Summary!O$15&amp;Summary!$B22)</f>
        <v>0</v>
      </c>
      <c r="P22" s="152">
        <f>SUMIFS('LA Top Up Income'!$AI:$AI,'LA Top Up Income'!$AH:$AH,Summary!P$15&amp;Summary!$B22)</f>
        <v>0</v>
      </c>
      <c r="Q22" s="152">
        <f>SUMIFS('LA Top Up Income'!$AI:$AI,'LA Top Up Income'!$AH:$AH,Summary!Q$15&amp;Summary!$B22)</f>
        <v>0</v>
      </c>
      <c r="R22" s="27">
        <f>SUMIFS('LA Top Up Income'!$AI:$AI,'LA Top Up Income'!$AH:$AH,Summary!R$15&amp;Summary!$B22)</f>
        <v>0</v>
      </c>
      <c r="S22" s="26">
        <f t="shared" si="1"/>
        <v>0</v>
      </c>
      <c r="T22" s="132">
        <f t="shared" si="4"/>
        <v>0</v>
      </c>
      <c r="U22" s="86">
        <f>SUM('Teacher Allocations'!$BH$5:$BH$154)</f>
        <v>0</v>
      </c>
      <c r="V22" s="53">
        <f>SUM('Teacher Allocations'!$CT$5:$CT$154)</f>
        <v>0</v>
      </c>
      <c r="W22" s="86">
        <f>SUMIFS('Other Staff Allocations'!$BH$5:$BH$304,'Other Staff Allocations'!$E$5:$E$304,"HLTA")</f>
        <v>0</v>
      </c>
      <c r="X22" s="53">
        <f>SUMIFS('Other Staff Allocations'!$CT$5:$CT$304,'Other Staff Allocations'!$E$5:$E$304,"HLTA")</f>
        <v>0</v>
      </c>
      <c r="Y22" s="86">
        <f>SUMIFS('Other Staff Allocations'!$BH$5:$BH$304,'Other Staff Allocations'!$E$5:$E$304,"TA")</f>
        <v>0</v>
      </c>
      <c r="Z22" s="53">
        <f>SUMIFS('Other Staff Allocations'!$CT$5:$CT$304,'Other Staff Allocations'!$E$5:$E$304,"TA")</f>
        <v>0</v>
      </c>
      <c r="AA22" s="100">
        <f>IFERROR('General Data'!$B$9/$S$46*S22,0)</f>
        <v>0</v>
      </c>
      <c r="AB22" s="134" t="e">
        <f t="shared" si="2"/>
        <v>#DIV/0!</v>
      </c>
      <c r="AC22" s="155" t="e">
        <f>SUMIFS('LA Top Up Income'!$AJ:$AJ,'LA Top Up Income'!$F:$F,Summary!B22)+(($H$9-SUM('LA Top Up Income'!AJ:AJ))/$S$46*S22)</f>
        <v>#DIV/0!</v>
      </c>
      <c r="AD22" s="136" t="e">
        <f t="shared" si="3"/>
        <v>#DIV/0!</v>
      </c>
      <c r="AE22" s="117">
        <f>SUM('Teacher Allocations'!$EG$5:$EG$154)+SUM('Other Staff Allocations'!$EG$5:$EG$304)-T22</f>
        <v>0</v>
      </c>
      <c r="AG22" s="23" t="s">
        <v>50</v>
      </c>
      <c r="AH22" s="297"/>
      <c r="AI22" s="24" t="e">
        <f t="shared" si="0"/>
        <v>#DIV/0!</v>
      </c>
    </row>
    <row r="23" spans="2:36" x14ac:dyDescent="0.5">
      <c r="B23" s="56" t="s">
        <v>85</v>
      </c>
      <c r="C23" s="153">
        <f>SUMIFS('LA Top Up Income'!$AI:$AI,'LA Top Up Income'!$AH:$AH,Summary!C$15&amp;Summary!$B23)</f>
        <v>0</v>
      </c>
      <c r="D23" s="153">
        <f>SUMIFS('LA Top Up Income'!$AI:$AI,'LA Top Up Income'!$AH:$AH,Summary!D$15&amp;Summary!$B23)</f>
        <v>0</v>
      </c>
      <c r="E23" s="153">
        <f>SUMIFS('LA Top Up Income'!$AI:$AI,'LA Top Up Income'!$AH:$AH,Summary!E$15&amp;Summary!$B23)</f>
        <v>0</v>
      </c>
      <c r="F23" s="153">
        <f>SUMIFS('LA Top Up Income'!$AI:$AI,'LA Top Up Income'!$AH:$AH,Summary!F$15&amp;Summary!$B23)</f>
        <v>0</v>
      </c>
      <c r="G23" s="153">
        <f>SUMIFS('LA Top Up Income'!$AI:$AI,'LA Top Up Income'!$AH:$AH,Summary!G$15&amp;Summary!$B23)</f>
        <v>0</v>
      </c>
      <c r="H23" s="153">
        <f>SUMIFS('LA Top Up Income'!$AI:$AI,'LA Top Up Income'!$AH:$AH,Summary!H$15&amp;Summary!$B23)</f>
        <v>0</v>
      </c>
      <c r="I23" s="153">
        <f>SUMIFS('LA Top Up Income'!$AI:$AI,'LA Top Up Income'!$AH:$AH,Summary!I$15&amp;Summary!$B23)</f>
        <v>0</v>
      </c>
      <c r="J23" s="153">
        <f>SUMIFS('LA Top Up Income'!$AI:$AI,'LA Top Up Income'!$AH:$AH,Summary!J$15&amp;Summary!$B23)</f>
        <v>0</v>
      </c>
      <c r="K23" s="153">
        <f>SUMIFS('LA Top Up Income'!$AI:$AI,'LA Top Up Income'!$AH:$AH,Summary!K$15&amp;Summary!$B23)</f>
        <v>0</v>
      </c>
      <c r="L23" s="153">
        <f>SUMIFS('LA Top Up Income'!$AI:$AI,'LA Top Up Income'!$AH:$AH,Summary!L$15&amp;Summary!$B23)</f>
        <v>0</v>
      </c>
      <c r="M23" s="153">
        <f>SUMIFS('LA Top Up Income'!$AI:$AI,'LA Top Up Income'!$AH:$AH,Summary!M$15&amp;Summary!$B23)</f>
        <v>0</v>
      </c>
      <c r="N23" s="153">
        <f>SUMIFS('LA Top Up Income'!$AI:$AI,'LA Top Up Income'!$AH:$AH,Summary!N$15&amp;Summary!$B23)</f>
        <v>0</v>
      </c>
      <c r="O23" s="153">
        <f>SUMIFS('LA Top Up Income'!$AI:$AI,'LA Top Up Income'!$AH:$AH,Summary!O$15&amp;Summary!$B23)</f>
        <v>0</v>
      </c>
      <c r="P23" s="153">
        <f>SUMIFS('LA Top Up Income'!$AI:$AI,'LA Top Up Income'!$AH:$AH,Summary!P$15&amp;Summary!$B23)</f>
        <v>0</v>
      </c>
      <c r="Q23" s="153">
        <f>SUMIFS('LA Top Up Income'!$AI:$AI,'LA Top Up Income'!$AH:$AH,Summary!Q$15&amp;Summary!$B23)</f>
        <v>0</v>
      </c>
      <c r="R23" s="35">
        <f>SUMIFS('LA Top Up Income'!$AI:$AI,'LA Top Up Income'!$AH:$AH,Summary!R$15&amp;Summary!$B23)</f>
        <v>0</v>
      </c>
      <c r="S23" s="26">
        <f t="shared" si="1"/>
        <v>0</v>
      </c>
      <c r="T23" s="132">
        <f t="shared" si="4"/>
        <v>0</v>
      </c>
      <c r="U23" s="87">
        <f>SUM('Teacher Allocations'!$BI$5:$BI$154)</f>
        <v>0</v>
      </c>
      <c r="V23" s="53">
        <f>SUM('Teacher Allocations'!$CU$5:$CU$154)</f>
        <v>0</v>
      </c>
      <c r="W23" s="87">
        <f>SUMIFS('Other Staff Allocations'!$BI$5:$BI$304,'Other Staff Allocations'!$E$5:$E$304,"HLTA")</f>
        <v>0</v>
      </c>
      <c r="X23" s="53">
        <f>SUMIFS('Other Staff Allocations'!$CU$5:$CU$304,'Other Staff Allocations'!$E$5:$E$304,"HLTA")</f>
        <v>0</v>
      </c>
      <c r="Y23" s="87">
        <f>SUMIFS('Other Staff Allocations'!$BI$5:$BI$304,'Other Staff Allocations'!$E$5:$E$304,"TA")</f>
        <v>0</v>
      </c>
      <c r="Z23" s="53">
        <f>SUMIFS('Other Staff Allocations'!$CU$5:$CU$304,'Other Staff Allocations'!$E$5:$E$304,"TA")</f>
        <v>0</v>
      </c>
      <c r="AA23" s="100">
        <f>IFERROR('General Data'!$B$9/$S$46*S23,0)</f>
        <v>0</v>
      </c>
      <c r="AB23" s="134" t="e">
        <f t="shared" si="2"/>
        <v>#DIV/0!</v>
      </c>
      <c r="AC23" s="155" t="e">
        <f>SUMIFS('LA Top Up Income'!$AJ:$AJ,'LA Top Up Income'!$F:$F,Summary!B23)+(($H$9-SUM('LA Top Up Income'!AJ:AJ))/$S$46*S23)</f>
        <v>#DIV/0!</v>
      </c>
      <c r="AD23" s="136" t="e">
        <f t="shared" si="3"/>
        <v>#DIV/0!</v>
      </c>
      <c r="AE23" s="117">
        <f>SUM('Teacher Allocations'!$EH$5:$EH$154)+SUM('Other Staff Allocations'!$EH$5:$EH$304)-T23</f>
        <v>0</v>
      </c>
      <c r="AG23" s="23" t="s">
        <v>51</v>
      </c>
      <c r="AH23" s="297"/>
      <c r="AI23" s="24" t="e">
        <f t="shared" si="0"/>
        <v>#DIV/0!</v>
      </c>
    </row>
    <row r="24" spans="2:36" x14ac:dyDescent="0.5">
      <c r="B24" s="56" t="s">
        <v>86</v>
      </c>
      <c r="C24" s="153">
        <f>SUMIFS('LA Top Up Income'!$AI:$AI,'LA Top Up Income'!$AH:$AH,Summary!C$15&amp;Summary!$B24)</f>
        <v>0</v>
      </c>
      <c r="D24" s="153">
        <f>SUMIFS('LA Top Up Income'!$AI:$AI,'LA Top Up Income'!$AH:$AH,Summary!D$15&amp;Summary!$B24)</f>
        <v>0</v>
      </c>
      <c r="E24" s="153">
        <f>SUMIFS('LA Top Up Income'!$AI:$AI,'LA Top Up Income'!$AH:$AH,Summary!E$15&amp;Summary!$B24)</f>
        <v>0</v>
      </c>
      <c r="F24" s="153">
        <f>SUMIFS('LA Top Up Income'!$AI:$AI,'LA Top Up Income'!$AH:$AH,Summary!F$15&amp;Summary!$B24)</f>
        <v>0</v>
      </c>
      <c r="G24" s="153">
        <f>SUMIFS('LA Top Up Income'!$AI:$AI,'LA Top Up Income'!$AH:$AH,Summary!G$15&amp;Summary!$B24)</f>
        <v>0</v>
      </c>
      <c r="H24" s="153">
        <f>SUMIFS('LA Top Up Income'!$AI:$AI,'LA Top Up Income'!$AH:$AH,Summary!H$15&amp;Summary!$B24)</f>
        <v>0</v>
      </c>
      <c r="I24" s="153">
        <f>SUMIFS('LA Top Up Income'!$AI:$AI,'LA Top Up Income'!$AH:$AH,Summary!I$15&amp;Summary!$B24)</f>
        <v>0</v>
      </c>
      <c r="J24" s="153">
        <f>SUMIFS('LA Top Up Income'!$AI:$AI,'LA Top Up Income'!$AH:$AH,Summary!J$15&amp;Summary!$B24)</f>
        <v>0</v>
      </c>
      <c r="K24" s="153">
        <f>SUMIFS('LA Top Up Income'!$AI:$AI,'LA Top Up Income'!$AH:$AH,Summary!K$15&amp;Summary!$B24)</f>
        <v>0</v>
      </c>
      <c r="L24" s="153">
        <f>SUMIFS('LA Top Up Income'!$AI:$AI,'LA Top Up Income'!$AH:$AH,Summary!L$15&amp;Summary!$B24)</f>
        <v>0</v>
      </c>
      <c r="M24" s="153">
        <f>SUMIFS('LA Top Up Income'!$AI:$AI,'LA Top Up Income'!$AH:$AH,Summary!M$15&amp;Summary!$B24)</f>
        <v>0</v>
      </c>
      <c r="N24" s="153">
        <f>SUMIFS('LA Top Up Income'!$AI:$AI,'LA Top Up Income'!$AH:$AH,Summary!N$15&amp;Summary!$B24)</f>
        <v>0</v>
      </c>
      <c r="O24" s="153">
        <f>SUMIFS('LA Top Up Income'!$AI:$AI,'LA Top Up Income'!$AH:$AH,Summary!O$15&amp;Summary!$B24)</f>
        <v>0</v>
      </c>
      <c r="P24" s="153">
        <f>SUMIFS('LA Top Up Income'!$AI:$AI,'LA Top Up Income'!$AH:$AH,Summary!P$15&amp;Summary!$B24)</f>
        <v>0</v>
      </c>
      <c r="Q24" s="153">
        <f>SUMIFS('LA Top Up Income'!$AI:$AI,'LA Top Up Income'!$AH:$AH,Summary!Q$15&amp;Summary!$B24)</f>
        <v>0</v>
      </c>
      <c r="R24" s="35">
        <f>SUMIFS('LA Top Up Income'!$AI:$AI,'LA Top Up Income'!$AH:$AH,Summary!R$15&amp;Summary!$B24)</f>
        <v>0</v>
      </c>
      <c r="S24" s="26">
        <f t="shared" ref="S24:S45" si="5">SUM(C24:R24)</f>
        <v>0</v>
      </c>
      <c r="T24" s="132">
        <f t="shared" si="4"/>
        <v>0</v>
      </c>
      <c r="U24" s="87">
        <f>SUM('Teacher Allocations'!$BJ$5:$BJ$154)</f>
        <v>0</v>
      </c>
      <c r="V24" s="53">
        <f>SUM('Teacher Allocations'!$CV$5:$CV$154)</f>
        <v>0</v>
      </c>
      <c r="W24" s="87">
        <f>SUMIFS('Other Staff Allocations'!$BJ$5:$BJ$304,'Other Staff Allocations'!$E$5:$E$304,"HLTA")</f>
        <v>0</v>
      </c>
      <c r="X24" s="53">
        <f>SUMIFS('Other Staff Allocations'!$CV$5:$CV$304,'Other Staff Allocations'!$E$5:$E$304,"HLTA")</f>
        <v>0</v>
      </c>
      <c r="Y24" s="87">
        <f>SUMIFS('Other Staff Allocations'!$BJ$5:$BJ$304,'Other Staff Allocations'!$E$5:$E$304,"TA")</f>
        <v>0</v>
      </c>
      <c r="Z24" s="53">
        <f>SUMIFS('Other Staff Allocations'!$CV$5:$CV$304,'Other Staff Allocations'!$E$5:$E$304,"TA")</f>
        <v>0</v>
      </c>
      <c r="AA24" s="100">
        <f>IFERROR('General Data'!$B$9/$S$46*S24,0)</f>
        <v>0</v>
      </c>
      <c r="AB24" s="134" t="e">
        <f t="shared" ref="AB24:AB45" si="6">($H$10-$V$46-$X$46-$Z$46-$AA$46)/$S$46*S24</f>
        <v>#DIV/0!</v>
      </c>
      <c r="AC24" s="155" t="e">
        <f>SUMIFS('LA Top Up Income'!$AJ:$AJ,'LA Top Up Income'!$F:$F,Summary!B24)+(($H$9-SUM('LA Top Up Income'!AJ:AJ))/$S$46*S24)</f>
        <v>#DIV/0!</v>
      </c>
      <c r="AD24" s="136" t="e">
        <f t="shared" ref="AD24:AD45" si="7">AC24-V24-X24-Z24-AA24-AB24</f>
        <v>#DIV/0!</v>
      </c>
      <c r="AE24" s="117">
        <f>SUM('Teacher Allocations'!$EI$5:$EI$154)+SUM('Other Staff Allocations'!$EI$5:$EI$304)-T24</f>
        <v>0</v>
      </c>
      <c r="AG24" s="23" t="s">
        <v>52</v>
      </c>
      <c r="AH24" s="297"/>
      <c r="AI24" s="24" t="e">
        <f t="shared" si="0"/>
        <v>#DIV/0!</v>
      </c>
    </row>
    <row r="25" spans="2:36" x14ac:dyDescent="0.5">
      <c r="B25" s="56" t="s">
        <v>87</v>
      </c>
      <c r="C25" s="153">
        <f>SUMIFS('LA Top Up Income'!$AI:$AI,'LA Top Up Income'!$AH:$AH,Summary!C$15&amp;Summary!$B25)</f>
        <v>0</v>
      </c>
      <c r="D25" s="153">
        <f>SUMIFS('LA Top Up Income'!$AI:$AI,'LA Top Up Income'!$AH:$AH,Summary!D$15&amp;Summary!$B25)</f>
        <v>0</v>
      </c>
      <c r="E25" s="153">
        <f>SUMIFS('LA Top Up Income'!$AI:$AI,'LA Top Up Income'!$AH:$AH,Summary!E$15&amp;Summary!$B25)</f>
        <v>0</v>
      </c>
      <c r="F25" s="153">
        <f>SUMIFS('LA Top Up Income'!$AI:$AI,'LA Top Up Income'!$AH:$AH,Summary!F$15&amp;Summary!$B25)</f>
        <v>0</v>
      </c>
      <c r="G25" s="153">
        <f>SUMIFS('LA Top Up Income'!$AI:$AI,'LA Top Up Income'!$AH:$AH,Summary!G$15&amp;Summary!$B25)</f>
        <v>0</v>
      </c>
      <c r="H25" s="153">
        <f>SUMIFS('LA Top Up Income'!$AI:$AI,'LA Top Up Income'!$AH:$AH,Summary!H$15&amp;Summary!$B25)</f>
        <v>0</v>
      </c>
      <c r="I25" s="153">
        <f>SUMIFS('LA Top Up Income'!$AI:$AI,'LA Top Up Income'!$AH:$AH,Summary!I$15&amp;Summary!$B25)</f>
        <v>0</v>
      </c>
      <c r="J25" s="153">
        <f>SUMIFS('LA Top Up Income'!$AI:$AI,'LA Top Up Income'!$AH:$AH,Summary!J$15&amp;Summary!$B25)</f>
        <v>0</v>
      </c>
      <c r="K25" s="153">
        <f>SUMIFS('LA Top Up Income'!$AI:$AI,'LA Top Up Income'!$AH:$AH,Summary!K$15&amp;Summary!$B25)</f>
        <v>0</v>
      </c>
      <c r="L25" s="153">
        <f>SUMIFS('LA Top Up Income'!$AI:$AI,'LA Top Up Income'!$AH:$AH,Summary!L$15&amp;Summary!$B25)</f>
        <v>0</v>
      </c>
      <c r="M25" s="153">
        <f>SUMIFS('LA Top Up Income'!$AI:$AI,'LA Top Up Income'!$AH:$AH,Summary!M$15&amp;Summary!$B25)</f>
        <v>0</v>
      </c>
      <c r="N25" s="153">
        <f>SUMIFS('LA Top Up Income'!$AI:$AI,'LA Top Up Income'!$AH:$AH,Summary!N$15&amp;Summary!$B25)</f>
        <v>0</v>
      </c>
      <c r="O25" s="153">
        <f>SUMIFS('LA Top Up Income'!$AI:$AI,'LA Top Up Income'!$AH:$AH,Summary!O$15&amp;Summary!$B25)</f>
        <v>0</v>
      </c>
      <c r="P25" s="153">
        <f>SUMIFS('LA Top Up Income'!$AI:$AI,'LA Top Up Income'!$AH:$AH,Summary!P$15&amp;Summary!$B25)</f>
        <v>0</v>
      </c>
      <c r="Q25" s="153">
        <f>SUMIFS('LA Top Up Income'!$AI:$AI,'LA Top Up Income'!$AH:$AH,Summary!Q$15&amp;Summary!$B25)</f>
        <v>0</v>
      </c>
      <c r="R25" s="35">
        <f>SUMIFS('LA Top Up Income'!$AI:$AI,'LA Top Up Income'!$AH:$AH,Summary!R$15&amp;Summary!$B25)</f>
        <v>0</v>
      </c>
      <c r="S25" s="26">
        <f t="shared" si="5"/>
        <v>0</v>
      </c>
      <c r="T25" s="132">
        <f t="shared" si="4"/>
        <v>0</v>
      </c>
      <c r="U25" s="87">
        <f>SUM('Teacher Allocations'!$BK$5:$BK$154)</f>
        <v>0</v>
      </c>
      <c r="V25" s="53">
        <f>SUM('Teacher Allocations'!$CW$5:$CW$154)</f>
        <v>0</v>
      </c>
      <c r="W25" s="87">
        <f>SUMIFS('Other Staff Allocations'!$BK$5:$BK$304,'Other Staff Allocations'!$E$5:$E$304,"HLTA")</f>
        <v>0</v>
      </c>
      <c r="X25" s="53">
        <f>SUMIFS('Other Staff Allocations'!$CW$5:$CW$304,'Other Staff Allocations'!$E$5:$E$304,"HLTA")</f>
        <v>0</v>
      </c>
      <c r="Y25" s="87">
        <f>SUMIFS('Other Staff Allocations'!$BK$5:$BK$304,'Other Staff Allocations'!$E$5:$E$304,"TA")</f>
        <v>0</v>
      </c>
      <c r="Z25" s="53">
        <f>SUMIFS('Other Staff Allocations'!$CW$5:$CW$304,'Other Staff Allocations'!$E$5:$E$304,"TA")</f>
        <v>0</v>
      </c>
      <c r="AA25" s="100">
        <f>IFERROR('General Data'!$B$9/$S$46*S25,0)</f>
        <v>0</v>
      </c>
      <c r="AB25" s="134" t="e">
        <f t="shared" si="6"/>
        <v>#DIV/0!</v>
      </c>
      <c r="AC25" s="155" t="e">
        <f>SUMIFS('LA Top Up Income'!$AJ:$AJ,'LA Top Up Income'!$F:$F,Summary!B25)+(($H$9-SUM('LA Top Up Income'!AJ:AJ))/$S$46*S25)</f>
        <v>#DIV/0!</v>
      </c>
      <c r="AD25" s="136" t="e">
        <f t="shared" si="7"/>
        <v>#DIV/0!</v>
      </c>
      <c r="AE25" s="117">
        <f>SUM('Teacher Allocations'!$EJ$5:$EJ$154)+SUM('Other Staff Allocations'!$EJ$5:$EJ$304)-T25</f>
        <v>0</v>
      </c>
      <c r="AG25" s="23" t="s">
        <v>53</v>
      </c>
      <c r="AH25" s="297"/>
      <c r="AI25" s="24" t="e">
        <f t="shared" si="0"/>
        <v>#DIV/0!</v>
      </c>
    </row>
    <row r="26" spans="2:36" x14ac:dyDescent="0.5">
      <c r="B26" s="56" t="s">
        <v>88</v>
      </c>
      <c r="C26" s="153">
        <f>SUMIFS('LA Top Up Income'!$AI:$AI,'LA Top Up Income'!$AH:$AH,Summary!C$15&amp;Summary!$B26)</f>
        <v>0</v>
      </c>
      <c r="D26" s="153">
        <f>SUMIFS('LA Top Up Income'!$AI:$AI,'LA Top Up Income'!$AH:$AH,Summary!D$15&amp;Summary!$B26)</f>
        <v>0</v>
      </c>
      <c r="E26" s="153">
        <f>SUMIFS('LA Top Up Income'!$AI:$AI,'LA Top Up Income'!$AH:$AH,Summary!E$15&amp;Summary!$B26)</f>
        <v>0</v>
      </c>
      <c r="F26" s="153">
        <f>SUMIFS('LA Top Up Income'!$AI:$AI,'LA Top Up Income'!$AH:$AH,Summary!F$15&amp;Summary!$B26)</f>
        <v>0</v>
      </c>
      <c r="G26" s="153">
        <f>SUMIFS('LA Top Up Income'!$AI:$AI,'LA Top Up Income'!$AH:$AH,Summary!G$15&amp;Summary!$B26)</f>
        <v>0</v>
      </c>
      <c r="H26" s="153">
        <f>SUMIFS('LA Top Up Income'!$AI:$AI,'LA Top Up Income'!$AH:$AH,Summary!H$15&amp;Summary!$B26)</f>
        <v>0</v>
      </c>
      <c r="I26" s="153">
        <f>SUMIFS('LA Top Up Income'!$AI:$AI,'LA Top Up Income'!$AH:$AH,Summary!I$15&amp;Summary!$B26)</f>
        <v>0</v>
      </c>
      <c r="J26" s="153">
        <f>SUMIFS('LA Top Up Income'!$AI:$AI,'LA Top Up Income'!$AH:$AH,Summary!J$15&amp;Summary!$B26)</f>
        <v>0</v>
      </c>
      <c r="K26" s="153">
        <f>SUMIFS('LA Top Up Income'!$AI:$AI,'LA Top Up Income'!$AH:$AH,Summary!K$15&amp;Summary!$B26)</f>
        <v>0</v>
      </c>
      <c r="L26" s="153">
        <f>SUMIFS('LA Top Up Income'!$AI:$AI,'LA Top Up Income'!$AH:$AH,Summary!L$15&amp;Summary!$B26)</f>
        <v>0</v>
      </c>
      <c r="M26" s="153">
        <f>SUMIFS('LA Top Up Income'!$AI:$AI,'LA Top Up Income'!$AH:$AH,Summary!M$15&amp;Summary!$B26)</f>
        <v>0</v>
      </c>
      <c r="N26" s="153">
        <f>SUMIFS('LA Top Up Income'!$AI:$AI,'LA Top Up Income'!$AH:$AH,Summary!N$15&amp;Summary!$B26)</f>
        <v>0</v>
      </c>
      <c r="O26" s="153">
        <f>SUMIFS('LA Top Up Income'!$AI:$AI,'LA Top Up Income'!$AH:$AH,Summary!O$15&amp;Summary!$B26)</f>
        <v>0</v>
      </c>
      <c r="P26" s="153">
        <f>SUMIFS('LA Top Up Income'!$AI:$AI,'LA Top Up Income'!$AH:$AH,Summary!P$15&amp;Summary!$B26)</f>
        <v>0</v>
      </c>
      <c r="Q26" s="153">
        <f>SUMIFS('LA Top Up Income'!$AI:$AI,'LA Top Up Income'!$AH:$AH,Summary!Q$15&amp;Summary!$B26)</f>
        <v>0</v>
      </c>
      <c r="R26" s="35">
        <f>SUMIFS('LA Top Up Income'!$AI:$AI,'LA Top Up Income'!$AH:$AH,Summary!R$15&amp;Summary!$B26)</f>
        <v>0</v>
      </c>
      <c r="S26" s="26">
        <f t="shared" si="5"/>
        <v>0</v>
      </c>
      <c r="T26" s="132">
        <f t="shared" si="4"/>
        <v>0</v>
      </c>
      <c r="U26" s="87">
        <f>SUM('Teacher Allocations'!$BL$5:$BL$154)</f>
        <v>0</v>
      </c>
      <c r="V26" s="53">
        <f>SUM('Teacher Allocations'!$CX$5:$CX$154)</f>
        <v>0</v>
      </c>
      <c r="W26" s="87">
        <f>SUMIFS('Other Staff Allocations'!$BL$5:$BL$304,'Other Staff Allocations'!$E$5:$E$304,"HLTA")</f>
        <v>0</v>
      </c>
      <c r="X26" s="53">
        <f>SUMIFS('Other Staff Allocations'!$CX$5:$CX$304,'Other Staff Allocations'!$E$5:$E$304,"HLTA")</f>
        <v>0</v>
      </c>
      <c r="Y26" s="87">
        <f>SUMIFS('Other Staff Allocations'!$BL$5:$BL$304,'Other Staff Allocations'!$E$5:$E$304,"TA")</f>
        <v>0</v>
      </c>
      <c r="Z26" s="53">
        <f>SUMIFS('Other Staff Allocations'!$CX$5:$CX$304,'Other Staff Allocations'!$E$5:$E$304,"TA")</f>
        <v>0</v>
      </c>
      <c r="AA26" s="100">
        <f>IFERROR('General Data'!$B$9/$S$46*S26,0)</f>
        <v>0</v>
      </c>
      <c r="AB26" s="134" t="e">
        <f t="shared" si="6"/>
        <v>#DIV/0!</v>
      </c>
      <c r="AC26" s="155" t="e">
        <f>SUMIFS('LA Top Up Income'!$AJ:$AJ,'LA Top Up Income'!$F:$F,Summary!B26)+(($H$9-SUM('LA Top Up Income'!AJ:AJ))/$S$46*S26)</f>
        <v>#DIV/0!</v>
      </c>
      <c r="AD26" s="136" t="e">
        <f t="shared" si="7"/>
        <v>#DIV/0!</v>
      </c>
      <c r="AE26" s="117">
        <f>SUM('Teacher Allocations'!$EK$5:$EK$154)+SUM('Other Staff Allocations'!$EK$5:$EK$304)-T26</f>
        <v>0</v>
      </c>
      <c r="AG26" s="23" t="s">
        <v>22</v>
      </c>
      <c r="AH26" s="297"/>
      <c r="AI26" s="24" t="e">
        <f t="shared" si="0"/>
        <v>#DIV/0!</v>
      </c>
    </row>
    <row r="27" spans="2:36" x14ac:dyDescent="0.5">
      <c r="B27" s="56" t="s">
        <v>89</v>
      </c>
      <c r="C27" s="153">
        <f>SUMIFS('LA Top Up Income'!$AI:$AI,'LA Top Up Income'!$AH:$AH,Summary!C$15&amp;Summary!$B27)</f>
        <v>0</v>
      </c>
      <c r="D27" s="153">
        <f>SUMIFS('LA Top Up Income'!$AI:$AI,'LA Top Up Income'!$AH:$AH,Summary!D$15&amp;Summary!$B27)</f>
        <v>0</v>
      </c>
      <c r="E27" s="153">
        <f>SUMIFS('LA Top Up Income'!$AI:$AI,'LA Top Up Income'!$AH:$AH,Summary!E$15&amp;Summary!$B27)</f>
        <v>0</v>
      </c>
      <c r="F27" s="153">
        <f>SUMIFS('LA Top Up Income'!$AI:$AI,'LA Top Up Income'!$AH:$AH,Summary!F$15&amp;Summary!$B27)</f>
        <v>0</v>
      </c>
      <c r="G27" s="153">
        <f>SUMIFS('LA Top Up Income'!$AI:$AI,'LA Top Up Income'!$AH:$AH,Summary!G$15&amp;Summary!$B27)</f>
        <v>0</v>
      </c>
      <c r="H27" s="153">
        <f>SUMIFS('LA Top Up Income'!$AI:$AI,'LA Top Up Income'!$AH:$AH,Summary!H$15&amp;Summary!$B27)</f>
        <v>0</v>
      </c>
      <c r="I27" s="153">
        <f>SUMIFS('LA Top Up Income'!$AI:$AI,'LA Top Up Income'!$AH:$AH,Summary!I$15&amp;Summary!$B27)</f>
        <v>0</v>
      </c>
      <c r="J27" s="153">
        <f>SUMIFS('LA Top Up Income'!$AI:$AI,'LA Top Up Income'!$AH:$AH,Summary!J$15&amp;Summary!$B27)</f>
        <v>0</v>
      </c>
      <c r="K27" s="153">
        <f>SUMIFS('LA Top Up Income'!$AI:$AI,'LA Top Up Income'!$AH:$AH,Summary!K$15&amp;Summary!$B27)</f>
        <v>0</v>
      </c>
      <c r="L27" s="153">
        <f>SUMIFS('LA Top Up Income'!$AI:$AI,'LA Top Up Income'!$AH:$AH,Summary!L$15&amp;Summary!$B27)</f>
        <v>0</v>
      </c>
      <c r="M27" s="153">
        <f>SUMIFS('LA Top Up Income'!$AI:$AI,'LA Top Up Income'!$AH:$AH,Summary!M$15&amp;Summary!$B27)</f>
        <v>0</v>
      </c>
      <c r="N27" s="153">
        <f>SUMIFS('LA Top Up Income'!$AI:$AI,'LA Top Up Income'!$AH:$AH,Summary!N$15&amp;Summary!$B27)</f>
        <v>0</v>
      </c>
      <c r="O27" s="153">
        <f>SUMIFS('LA Top Up Income'!$AI:$AI,'LA Top Up Income'!$AH:$AH,Summary!O$15&amp;Summary!$B27)</f>
        <v>0</v>
      </c>
      <c r="P27" s="153">
        <f>SUMIFS('LA Top Up Income'!$AI:$AI,'LA Top Up Income'!$AH:$AH,Summary!P$15&amp;Summary!$B27)</f>
        <v>0</v>
      </c>
      <c r="Q27" s="153">
        <f>SUMIFS('LA Top Up Income'!$AI:$AI,'LA Top Up Income'!$AH:$AH,Summary!Q$15&amp;Summary!$B27)</f>
        <v>0</v>
      </c>
      <c r="R27" s="35">
        <f>SUMIFS('LA Top Up Income'!$AI:$AI,'LA Top Up Income'!$AH:$AH,Summary!R$15&amp;Summary!$B27)</f>
        <v>0</v>
      </c>
      <c r="S27" s="26">
        <f t="shared" si="5"/>
        <v>0</v>
      </c>
      <c r="T27" s="132">
        <f t="shared" si="4"/>
        <v>0</v>
      </c>
      <c r="U27" s="87">
        <f>SUM('Teacher Allocations'!$BM$5:$BM$154)</f>
        <v>0</v>
      </c>
      <c r="V27" s="53">
        <f>SUM('Teacher Allocations'!$CY$5:$CY$154)</f>
        <v>0</v>
      </c>
      <c r="W27" s="87">
        <f>SUMIFS('Other Staff Allocations'!$BM$5:$BM$304,'Other Staff Allocations'!$E$5:$E$304,"HLTA")</f>
        <v>0</v>
      </c>
      <c r="X27" s="53">
        <f>SUMIFS('Other Staff Allocations'!$CY$5:$CY$304,'Other Staff Allocations'!$E$5:$E$304,"HLTA")</f>
        <v>0</v>
      </c>
      <c r="Y27" s="87">
        <f>SUMIFS('Other Staff Allocations'!$BM$5:$BM$304,'Other Staff Allocations'!$E$5:$E$304,"TA")</f>
        <v>0</v>
      </c>
      <c r="Z27" s="53">
        <f>SUMIFS('Other Staff Allocations'!$CY$5:$CY$304,'Other Staff Allocations'!$E$5:$E$304,"TA")</f>
        <v>0</v>
      </c>
      <c r="AA27" s="100">
        <f>IFERROR('General Data'!$B$9/$S$46*S27,0)</f>
        <v>0</v>
      </c>
      <c r="AB27" s="134" t="e">
        <f t="shared" si="6"/>
        <v>#DIV/0!</v>
      </c>
      <c r="AC27" s="155" t="e">
        <f>SUMIFS('LA Top Up Income'!$AJ:$AJ,'LA Top Up Income'!$F:$F,Summary!B27)+(($H$9-SUM('LA Top Up Income'!AJ:AJ))/$S$46*S27)</f>
        <v>#DIV/0!</v>
      </c>
      <c r="AD27" s="136" t="e">
        <f t="shared" si="7"/>
        <v>#DIV/0!</v>
      </c>
      <c r="AE27" s="117">
        <f>SUM('Teacher Allocations'!$EL$5:$EL$154)+SUM('Other Staff Allocations'!$EL$5:$EL$304)-T27</f>
        <v>0</v>
      </c>
      <c r="AG27" s="23" t="s">
        <v>56</v>
      </c>
      <c r="AH27" s="297"/>
      <c r="AI27" s="24" t="e">
        <f t="shared" si="0"/>
        <v>#DIV/0!</v>
      </c>
    </row>
    <row r="28" spans="2:36" ht="16.149999999999999" thickBot="1" x14ac:dyDescent="0.55000000000000004">
      <c r="B28" s="56" t="s">
        <v>90</v>
      </c>
      <c r="C28" s="153">
        <f>SUMIFS('LA Top Up Income'!$AI:$AI,'LA Top Up Income'!$AH:$AH,Summary!C$15&amp;Summary!$B28)</f>
        <v>0</v>
      </c>
      <c r="D28" s="153">
        <f>SUMIFS('LA Top Up Income'!$AI:$AI,'LA Top Up Income'!$AH:$AH,Summary!D$15&amp;Summary!$B28)</f>
        <v>0</v>
      </c>
      <c r="E28" s="153">
        <f>SUMIFS('LA Top Up Income'!$AI:$AI,'LA Top Up Income'!$AH:$AH,Summary!E$15&amp;Summary!$B28)</f>
        <v>0</v>
      </c>
      <c r="F28" s="153">
        <f>SUMIFS('LA Top Up Income'!$AI:$AI,'LA Top Up Income'!$AH:$AH,Summary!F$15&amp;Summary!$B28)</f>
        <v>0</v>
      </c>
      <c r="G28" s="153">
        <f>SUMIFS('LA Top Up Income'!$AI:$AI,'LA Top Up Income'!$AH:$AH,Summary!G$15&amp;Summary!$B28)</f>
        <v>0</v>
      </c>
      <c r="H28" s="153">
        <f>SUMIFS('LA Top Up Income'!$AI:$AI,'LA Top Up Income'!$AH:$AH,Summary!H$15&amp;Summary!$B28)</f>
        <v>0</v>
      </c>
      <c r="I28" s="153">
        <f>SUMIFS('LA Top Up Income'!$AI:$AI,'LA Top Up Income'!$AH:$AH,Summary!I$15&amp;Summary!$B28)</f>
        <v>0</v>
      </c>
      <c r="J28" s="153">
        <f>SUMIFS('LA Top Up Income'!$AI:$AI,'LA Top Up Income'!$AH:$AH,Summary!J$15&amp;Summary!$B28)</f>
        <v>0</v>
      </c>
      <c r="K28" s="153">
        <f>SUMIFS('LA Top Up Income'!$AI:$AI,'LA Top Up Income'!$AH:$AH,Summary!K$15&amp;Summary!$B28)</f>
        <v>0</v>
      </c>
      <c r="L28" s="153">
        <f>SUMIFS('LA Top Up Income'!$AI:$AI,'LA Top Up Income'!$AH:$AH,Summary!L$15&amp;Summary!$B28)</f>
        <v>0</v>
      </c>
      <c r="M28" s="153">
        <f>SUMIFS('LA Top Up Income'!$AI:$AI,'LA Top Up Income'!$AH:$AH,Summary!M$15&amp;Summary!$B28)</f>
        <v>0</v>
      </c>
      <c r="N28" s="153">
        <f>SUMIFS('LA Top Up Income'!$AI:$AI,'LA Top Up Income'!$AH:$AH,Summary!N$15&amp;Summary!$B28)</f>
        <v>0</v>
      </c>
      <c r="O28" s="153">
        <f>SUMIFS('LA Top Up Income'!$AI:$AI,'LA Top Up Income'!$AH:$AH,Summary!O$15&amp;Summary!$B28)</f>
        <v>0</v>
      </c>
      <c r="P28" s="153">
        <f>SUMIFS('LA Top Up Income'!$AI:$AI,'LA Top Up Income'!$AH:$AH,Summary!P$15&amp;Summary!$B28)</f>
        <v>0</v>
      </c>
      <c r="Q28" s="153">
        <f>SUMIFS('LA Top Up Income'!$AI:$AI,'LA Top Up Income'!$AH:$AH,Summary!Q$15&amp;Summary!$B28)</f>
        <v>0</v>
      </c>
      <c r="R28" s="35">
        <f>SUMIFS('LA Top Up Income'!$AI:$AI,'LA Top Up Income'!$AH:$AH,Summary!R$15&amp;Summary!$B28)</f>
        <v>0</v>
      </c>
      <c r="S28" s="26">
        <f t="shared" si="5"/>
        <v>0</v>
      </c>
      <c r="T28" s="132">
        <f t="shared" si="4"/>
        <v>0</v>
      </c>
      <c r="U28" s="87">
        <f>SUM('Teacher Allocations'!$BN$5:$BN$154)</f>
        <v>0</v>
      </c>
      <c r="V28" s="53">
        <f>SUM('Teacher Allocations'!$CZ$5:$CZ$154)</f>
        <v>0</v>
      </c>
      <c r="W28" s="87">
        <f>SUMIFS('Other Staff Allocations'!$BN$5:$BN$304,'Other Staff Allocations'!$E$5:$E$304,"HLTA")</f>
        <v>0</v>
      </c>
      <c r="X28" s="53">
        <f>SUMIFS('Other Staff Allocations'!$CZ$5:$CZ$304,'Other Staff Allocations'!$E$5:$E$304,"HLTA")</f>
        <v>0</v>
      </c>
      <c r="Y28" s="87">
        <f>SUMIFS('Other Staff Allocations'!$BN$5:$BN$304,'Other Staff Allocations'!$E$5:$E$304,"TA")</f>
        <v>0</v>
      </c>
      <c r="Z28" s="53">
        <f>SUMIFS('Other Staff Allocations'!$CZ$5:$CZ$304,'Other Staff Allocations'!$E$5:$E$304,"TA")</f>
        <v>0</v>
      </c>
      <c r="AA28" s="100">
        <f>IFERROR('General Data'!$B$9/$S$46*S28,0)</f>
        <v>0</v>
      </c>
      <c r="AB28" s="134" t="e">
        <f t="shared" si="6"/>
        <v>#DIV/0!</v>
      </c>
      <c r="AC28" s="155" t="e">
        <f>SUMIFS('LA Top Up Income'!$AJ:$AJ,'LA Top Up Income'!$F:$F,Summary!B28)+(($H$9-SUM('LA Top Up Income'!AJ:AJ))/$S$46*S28)</f>
        <v>#DIV/0!</v>
      </c>
      <c r="AD28" s="136" t="e">
        <f t="shared" si="7"/>
        <v>#DIV/0!</v>
      </c>
      <c r="AE28" s="117">
        <f>SUM('Teacher Allocations'!$EM$5:$EM$154)+SUM('Other Staff Allocations'!$EM$5:$EM$304)-T28</f>
        <v>0</v>
      </c>
      <c r="AG28" s="28" t="s">
        <v>54</v>
      </c>
      <c r="AH28" s="299"/>
      <c r="AI28" s="29" t="e">
        <f t="shared" si="0"/>
        <v>#DIV/0!</v>
      </c>
    </row>
    <row r="29" spans="2:36" ht="16.149999999999999" thickBot="1" x14ac:dyDescent="0.55000000000000004">
      <c r="B29" s="56" t="s">
        <v>91</v>
      </c>
      <c r="C29" s="153">
        <f>SUMIFS('LA Top Up Income'!$AI:$AI,'LA Top Up Income'!$AH:$AH,Summary!C$15&amp;Summary!$B29)</f>
        <v>0</v>
      </c>
      <c r="D29" s="153">
        <f>SUMIFS('LA Top Up Income'!$AI:$AI,'LA Top Up Income'!$AH:$AH,Summary!D$15&amp;Summary!$B29)</f>
        <v>0</v>
      </c>
      <c r="E29" s="153">
        <f>SUMIFS('LA Top Up Income'!$AI:$AI,'LA Top Up Income'!$AH:$AH,Summary!E$15&amp;Summary!$B29)</f>
        <v>0</v>
      </c>
      <c r="F29" s="153">
        <f>SUMIFS('LA Top Up Income'!$AI:$AI,'LA Top Up Income'!$AH:$AH,Summary!F$15&amp;Summary!$B29)</f>
        <v>0</v>
      </c>
      <c r="G29" s="153">
        <f>SUMIFS('LA Top Up Income'!$AI:$AI,'LA Top Up Income'!$AH:$AH,Summary!G$15&amp;Summary!$B29)</f>
        <v>0</v>
      </c>
      <c r="H29" s="153">
        <f>SUMIFS('LA Top Up Income'!$AI:$AI,'LA Top Up Income'!$AH:$AH,Summary!H$15&amp;Summary!$B29)</f>
        <v>0</v>
      </c>
      <c r="I29" s="153">
        <f>SUMIFS('LA Top Up Income'!$AI:$AI,'LA Top Up Income'!$AH:$AH,Summary!I$15&amp;Summary!$B29)</f>
        <v>0</v>
      </c>
      <c r="J29" s="153">
        <f>SUMIFS('LA Top Up Income'!$AI:$AI,'LA Top Up Income'!$AH:$AH,Summary!J$15&amp;Summary!$B29)</f>
        <v>0</v>
      </c>
      <c r="K29" s="153">
        <f>SUMIFS('LA Top Up Income'!$AI:$AI,'LA Top Up Income'!$AH:$AH,Summary!K$15&amp;Summary!$B29)</f>
        <v>0</v>
      </c>
      <c r="L29" s="153">
        <f>SUMIFS('LA Top Up Income'!$AI:$AI,'LA Top Up Income'!$AH:$AH,Summary!L$15&amp;Summary!$B29)</f>
        <v>0</v>
      </c>
      <c r="M29" s="153">
        <f>SUMIFS('LA Top Up Income'!$AI:$AI,'LA Top Up Income'!$AH:$AH,Summary!M$15&amp;Summary!$B29)</f>
        <v>0</v>
      </c>
      <c r="N29" s="153">
        <f>SUMIFS('LA Top Up Income'!$AI:$AI,'LA Top Up Income'!$AH:$AH,Summary!N$15&amp;Summary!$B29)</f>
        <v>0</v>
      </c>
      <c r="O29" s="153">
        <f>SUMIFS('LA Top Up Income'!$AI:$AI,'LA Top Up Income'!$AH:$AH,Summary!O$15&amp;Summary!$B29)</f>
        <v>0</v>
      </c>
      <c r="P29" s="153">
        <f>SUMIFS('LA Top Up Income'!$AI:$AI,'LA Top Up Income'!$AH:$AH,Summary!P$15&amp;Summary!$B29)</f>
        <v>0</v>
      </c>
      <c r="Q29" s="153">
        <f>SUMIFS('LA Top Up Income'!$AI:$AI,'LA Top Up Income'!$AH:$AH,Summary!Q$15&amp;Summary!$B29)</f>
        <v>0</v>
      </c>
      <c r="R29" s="35">
        <f>SUMIFS('LA Top Up Income'!$AI:$AI,'LA Top Up Income'!$AH:$AH,Summary!R$15&amp;Summary!$B29)</f>
        <v>0</v>
      </c>
      <c r="S29" s="26">
        <f t="shared" si="5"/>
        <v>0</v>
      </c>
      <c r="T29" s="132">
        <f t="shared" si="4"/>
        <v>0</v>
      </c>
      <c r="U29" s="87">
        <f>SUM('Teacher Allocations'!$BO$5:$BO$154)</f>
        <v>0</v>
      </c>
      <c r="V29" s="53">
        <f>SUM('Teacher Allocations'!$DA$5:$DA$154)</f>
        <v>0</v>
      </c>
      <c r="W29" s="87">
        <f>SUMIFS('Other Staff Allocations'!$BO$5:$BO$304,'Other Staff Allocations'!$E$5:$E$304,"HLTA")</f>
        <v>0</v>
      </c>
      <c r="X29" s="53">
        <f>SUMIFS('Other Staff Allocations'!$DA$5:$DA$304,'Other Staff Allocations'!$E$5:$E$304,"HLTA")</f>
        <v>0</v>
      </c>
      <c r="Y29" s="87">
        <f>SUMIFS('Other Staff Allocations'!$BO$5:$BO$304,'Other Staff Allocations'!$E$5:$E$304,"TA")</f>
        <v>0</v>
      </c>
      <c r="Z29" s="53">
        <f>SUMIFS('Other Staff Allocations'!$DA$5:$DA$304,'Other Staff Allocations'!$E$5:$E$304,"TA")</f>
        <v>0</v>
      </c>
      <c r="AA29" s="100">
        <f>IFERROR('General Data'!$B$9/$S$46*S29,0)</f>
        <v>0</v>
      </c>
      <c r="AB29" s="134" t="e">
        <f t="shared" si="6"/>
        <v>#DIV/0!</v>
      </c>
      <c r="AC29" s="155" t="e">
        <f>SUMIFS('LA Top Up Income'!$AJ:$AJ,'LA Top Up Income'!$F:$F,Summary!B29)+(($H$9-SUM('LA Top Up Income'!AJ:AJ))/$S$46*S29)</f>
        <v>#DIV/0!</v>
      </c>
      <c r="AD29" s="136" t="e">
        <f t="shared" si="7"/>
        <v>#DIV/0!</v>
      </c>
      <c r="AE29" s="117">
        <f>SUM('Teacher Allocations'!$EN$5:$EN$154)+SUM('Other Staff Allocations'!$EN$5:$EN$304)-T29</f>
        <v>0</v>
      </c>
      <c r="AG29" s="72" t="s">
        <v>57</v>
      </c>
      <c r="AH29" s="73">
        <f>SUM(AH20:AH28)</f>
        <v>0</v>
      </c>
      <c r="AI29" s="74" t="e">
        <f t="shared" si="0"/>
        <v>#DIV/0!</v>
      </c>
    </row>
    <row r="30" spans="2:36" ht="16.149999999999999" thickBot="1" x14ac:dyDescent="0.55000000000000004">
      <c r="B30" s="56" t="s">
        <v>92</v>
      </c>
      <c r="C30" s="153">
        <f>SUMIFS('LA Top Up Income'!$AI:$AI,'LA Top Up Income'!$AH:$AH,Summary!C$15&amp;Summary!$B30)</f>
        <v>0</v>
      </c>
      <c r="D30" s="153">
        <f>SUMIFS('LA Top Up Income'!$AI:$AI,'LA Top Up Income'!$AH:$AH,Summary!D$15&amp;Summary!$B30)</f>
        <v>0</v>
      </c>
      <c r="E30" s="153">
        <f>SUMIFS('LA Top Up Income'!$AI:$AI,'LA Top Up Income'!$AH:$AH,Summary!E$15&amp;Summary!$B30)</f>
        <v>0</v>
      </c>
      <c r="F30" s="153">
        <f>SUMIFS('LA Top Up Income'!$AI:$AI,'LA Top Up Income'!$AH:$AH,Summary!F$15&amp;Summary!$B30)</f>
        <v>0</v>
      </c>
      <c r="G30" s="153">
        <f>SUMIFS('LA Top Up Income'!$AI:$AI,'LA Top Up Income'!$AH:$AH,Summary!G$15&amp;Summary!$B30)</f>
        <v>0</v>
      </c>
      <c r="H30" s="153">
        <f>SUMIFS('LA Top Up Income'!$AI:$AI,'LA Top Up Income'!$AH:$AH,Summary!H$15&amp;Summary!$B30)</f>
        <v>0</v>
      </c>
      <c r="I30" s="153">
        <f>SUMIFS('LA Top Up Income'!$AI:$AI,'LA Top Up Income'!$AH:$AH,Summary!I$15&amp;Summary!$B30)</f>
        <v>0</v>
      </c>
      <c r="J30" s="153">
        <f>SUMIFS('LA Top Up Income'!$AI:$AI,'LA Top Up Income'!$AH:$AH,Summary!J$15&amp;Summary!$B30)</f>
        <v>0</v>
      </c>
      <c r="K30" s="153">
        <f>SUMIFS('LA Top Up Income'!$AI:$AI,'LA Top Up Income'!$AH:$AH,Summary!K$15&amp;Summary!$B30)</f>
        <v>0</v>
      </c>
      <c r="L30" s="153">
        <f>SUMIFS('LA Top Up Income'!$AI:$AI,'LA Top Up Income'!$AH:$AH,Summary!L$15&amp;Summary!$B30)</f>
        <v>0</v>
      </c>
      <c r="M30" s="153">
        <f>SUMIFS('LA Top Up Income'!$AI:$AI,'LA Top Up Income'!$AH:$AH,Summary!M$15&amp;Summary!$B30)</f>
        <v>0</v>
      </c>
      <c r="N30" s="153">
        <f>SUMIFS('LA Top Up Income'!$AI:$AI,'LA Top Up Income'!$AH:$AH,Summary!N$15&amp;Summary!$B30)</f>
        <v>0</v>
      </c>
      <c r="O30" s="153">
        <f>SUMIFS('LA Top Up Income'!$AI:$AI,'LA Top Up Income'!$AH:$AH,Summary!O$15&amp;Summary!$B30)</f>
        <v>0</v>
      </c>
      <c r="P30" s="153">
        <f>SUMIFS('LA Top Up Income'!$AI:$AI,'LA Top Up Income'!$AH:$AH,Summary!P$15&amp;Summary!$B30)</f>
        <v>0</v>
      </c>
      <c r="Q30" s="153">
        <f>SUMIFS('LA Top Up Income'!$AI:$AI,'LA Top Up Income'!$AH:$AH,Summary!Q$15&amp;Summary!$B30)</f>
        <v>0</v>
      </c>
      <c r="R30" s="35">
        <f>SUMIFS('LA Top Up Income'!$AI:$AI,'LA Top Up Income'!$AH:$AH,Summary!R$15&amp;Summary!$B30)</f>
        <v>0</v>
      </c>
      <c r="S30" s="26">
        <f t="shared" si="5"/>
        <v>0</v>
      </c>
      <c r="T30" s="132">
        <f t="shared" si="4"/>
        <v>0</v>
      </c>
      <c r="U30" s="87">
        <f>SUM('Teacher Allocations'!$BP$5:$BP$154)</f>
        <v>0</v>
      </c>
      <c r="V30" s="53">
        <f>SUM('Teacher Allocations'!$DB$5:$DB$154)</f>
        <v>0</v>
      </c>
      <c r="W30" s="87">
        <f>SUMIFS('Other Staff Allocations'!$BP$5:$BP$304,'Other Staff Allocations'!$E$5:$E$304,"HLTA")</f>
        <v>0</v>
      </c>
      <c r="X30" s="53">
        <f>SUMIFS('Other Staff Allocations'!$DB$5:$DB$304,'Other Staff Allocations'!$E$5:$E$304,"HLTA")</f>
        <v>0</v>
      </c>
      <c r="Y30" s="87">
        <f>SUMIFS('Other Staff Allocations'!$BP$5:$BP$304,'Other Staff Allocations'!$E$5:$E$304,"TA")</f>
        <v>0</v>
      </c>
      <c r="Z30" s="53">
        <f>SUMIFS('Other Staff Allocations'!$DB$5:$DB$304,'Other Staff Allocations'!$E$5:$E$304,"TA")</f>
        <v>0</v>
      </c>
      <c r="AA30" s="100">
        <f>IFERROR('General Data'!$B$9/$S$46*S30,0)</f>
        <v>0</v>
      </c>
      <c r="AB30" s="134" t="e">
        <f t="shared" si="6"/>
        <v>#DIV/0!</v>
      </c>
      <c r="AC30" s="155" t="e">
        <f>SUMIFS('LA Top Up Income'!$AJ:$AJ,'LA Top Up Income'!$F:$F,Summary!B30)+(($H$9-SUM('LA Top Up Income'!AJ:AJ))/$S$46*S30)</f>
        <v>#DIV/0!</v>
      </c>
      <c r="AD30" s="136" t="e">
        <f t="shared" si="7"/>
        <v>#DIV/0!</v>
      </c>
      <c r="AE30" s="117">
        <f>SUM('Teacher Allocations'!$EO$5:$EO$154)+SUM('Other Staff Allocations'!$EO$5:$EO$304)-T30</f>
        <v>0</v>
      </c>
      <c r="AH30" s="44"/>
    </row>
    <row r="31" spans="2:36" ht="18.399999999999999" thickBot="1" x14ac:dyDescent="0.6">
      <c r="B31" s="56" t="s">
        <v>93</v>
      </c>
      <c r="C31" s="153">
        <f>SUMIFS('LA Top Up Income'!$AI:$AI,'LA Top Up Income'!$AH:$AH,Summary!C$15&amp;Summary!$B31)</f>
        <v>0</v>
      </c>
      <c r="D31" s="153">
        <f>SUMIFS('LA Top Up Income'!$AI:$AI,'LA Top Up Income'!$AH:$AH,Summary!D$15&amp;Summary!$B31)</f>
        <v>0</v>
      </c>
      <c r="E31" s="153">
        <f>SUMIFS('LA Top Up Income'!$AI:$AI,'LA Top Up Income'!$AH:$AH,Summary!E$15&amp;Summary!$B31)</f>
        <v>0</v>
      </c>
      <c r="F31" s="153">
        <f>SUMIFS('LA Top Up Income'!$AI:$AI,'LA Top Up Income'!$AH:$AH,Summary!F$15&amp;Summary!$B31)</f>
        <v>0</v>
      </c>
      <c r="G31" s="153">
        <f>SUMIFS('LA Top Up Income'!$AI:$AI,'LA Top Up Income'!$AH:$AH,Summary!G$15&amp;Summary!$B31)</f>
        <v>0</v>
      </c>
      <c r="H31" s="153">
        <f>SUMIFS('LA Top Up Income'!$AI:$AI,'LA Top Up Income'!$AH:$AH,Summary!H$15&amp;Summary!$B31)</f>
        <v>0</v>
      </c>
      <c r="I31" s="153">
        <f>SUMIFS('LA Top Up Income'!$AI:$AI,'LA Top Up Income'!$AH:$AH,Summary!I$15&amp;Summary!$B31)</f>
        <v>0</v>
      </c>
      <c r="J31" s="153">
        <f>SUMIFS('LA Top Up Income'!$AI:$AI,'LA Top Up Income'!$AH:$AH,Summary!J$15&amp;Summary!$B31)</f>
        <v>0</v>
      </c>
      <c r="K31" s="153">
        <f>SUMIFS('LA Top Up Income'!$AI:$AI,'LA Top Up Income'!$AH:$AH,Summary!K$15&amp;Summary!$B31)</f>
        <v>0</v>
      </c>
      <c r="L31" s="153">
        <f>SUMIFS('LA Top Up Income'!$AI:$AI,'LA Top Up Income'!$AH:$AH,Summary!L$15&amp;Summary!$B31)</f>
        <v>0</v>
      </c>
      <c r="M31" s="153">
        <f>SUMIFS('LA Top Up Income'!$AI:$AI,'LA Top Up Income'!$AH:$AH,Summary!M$15&amp;Summary!$B31)</f>
        <v>0</v>
      </c>
      <c r="N31" s="153">
        <f>SUMIFS('LA Top Up Income'!$AI:$AI,'LA Top Up Income'!$AH:$AH,Summary!N$15&amp;Summary!$B31)</f>
        <v>0</v>
      </c>
      <c r="O31" s="153">
        <f>SUMIFS('LA Top Up Income'!$AI:$AI,'LA Top Up Income'!$AH:$AH,Summary!O$15&amp;Summary!$B31)</f>
        <v>0</v>
      </c>
      <c r="P31" s="153">
        <f>SUMIFS('LA Top Up Income'!$AI:$AI,'LA Top Up Income'!$AH:$AH,Summary!P$15&amp;Summary!$B31)</f>
        <v>0</v>
      </c>
      <c r="Q31" s="153">
        <f>SUMIFS('LA Top Up Income'!$AI:$AI,'LA Top Up Income'!$AH:$AH,Summary!Q$15&amp;Summary!$B31)</f>
        <v>0</v>
      </c>
      <c r="R31" s="35">
        <f>SUMIFS('LA Top Up Income'!$AI:$AI,'LA Top Up Income'!$AH:$AH,Summary!R$15&amp;Summary!$B31)</f>
        <v>0</v>
      </c>
      <c r="S31" s="26">
        <f t="shared" si="5"/>
        <v>0</v>
      </c>
      <c r="T31" s="132">
        <f t="shared" si="4"/>
        <v>0</v>
      </c>
      <c r="U31" s="87">
        <f>SUM('Teacher Allocations'!$BQ$5:$BQ$154)</f>
        <v>0</v>
      </c>
      <c r="V31" s="53">
        <f>SUM('Teacher Allocations'!$DC$5:$DC$154)</f>
        <v>0</v>
      </c>
      <c r="W31" s="87">
        <f>SUMIFS('Other Staff Allocations'!$BQ$5:$BQ$304,'Other Staff Allocations'!$E$5:$E$304,"HLTA")</f>
        <v>0</v>
      </c>
      <c r="X31" s="53">
        <f>SUMIFS('Other Staff Allocations'!$DC$5:$DC$304,'Other Staff Allocations'!$E$5:$E$304,"HLTA")</f>
        <v>0</v>
      </c>
      <c r="Y31" s="87">
        <f>SUMIFS('Other Staff Allocations'!$BQ$5:$BQ$304,'Other Staff Allocations'!$E$5:$E$304,"TA")</f>
        <v>0</v>
      </c>
      <c r="Z31" s="53">
        <f>SUMIFS('Other Staff Allocations'!$DC$5:$DC$304,'Other Staff Allocations'!$E$5:$E$304,"TA")</f>
        <v>0</v>
      </c>
      <c r="AA31" s="100">
        <f>IFERROR('General Data'!$B$9/$S$46*S31,0)</f>
        <v>0</v>
      </c>
      <c r="AB31" s="134" t="e">
        <f t="shared" si="6"/>
        <v>#DIV/0!</v>
      </c>
      <c r="AC31" s="155" t="e">
        <f>SUMIFS('LA Top Up Income'!$AJ:$AJ,'LA Top Up Income'!$F:$F,Summary!B31)+(($H$9-SUM('LA Top Up Income'!AJ:AJ))/$S$46*S31)</f>
        <v>#DIV/0!</v>
      </c>
      <c r="AD31" s="136" t="e">
        <f t="shared" si="7"/>
        <v>#DIV/0!</v>
      </c>
      <c r="AE31" s="117">
        <f>SUM('Teacher Allocations'!$EP$5:$EP$154)+SUM('Other Staff Allocations'!$EP$5:$EP$304)-T31</f>
        <v>0</v>
      </c>
      <c r="AG31" s="378" t="s">
        <v>68</v>
      </c>
      <c r="AH31" s="379"/>
      <c r="AI31" s="380"/>
    </row>
    <row r="32" spans="2:36" x14ac:dyDescent="0.5">
      <c r="B32" s="56" t="s">
        <v>94</v>
      </c>
      <c r="C32" s="153">
        <f>SUMIFS('LA Top Up Income'!$AI:$AI,'LA Top Up Income'!$AH:$AH,Summary!C$15&amp;Summary!$B32)</f>
        <v>0</v>
      </c>
      <c r="D32" s="153">
        <f>SUMIFS('LA Top Up Income'!$AI:$AI,'LA Top Up Income'!$AH:$AH,Summary!D$15&amp;Summary!$B32)</f>
        <v>0</v>
      </c>
      <c r="E32" s="153">
        <f>SUMIFS('LA Top Up Income'!$AI:$AI,'LA Top Up Income'!$AH:$AH,Summary!E$15&amp;Summary!$B32)</f>
        <v>0</v>
      </c>
      <c r="F32" s="153">
        <f>SUMIFS('LA Top Up Income'!$AI:$AI,'LA Top Up Income'!$AH:$AH,Summary!F$15&amp;Summary!$B32)</f>
        <v>0</v>
      </c>
      <c r="G32" s="153">
        <f>SUMIFS('LA Top Up Income'!$AI:$AI,'LA Top Up Income'!$AH:$AH,Summary!G$15&amp;Summary!$B32)</f>
        <v>0</v>
      </c>
      <c r="H32" s="153">
        <f>SUMIFS('LA Top Up Income'!$AI:$AI,'LA Top Up Income'!$AH:$AH,Summary!H$15&amp;Summary!$B32)</f>
        <v>0</v>
      </c>
      <c r="I32" s="153">
        <f>SUMIFS('LA Top Up Income'!$AI:$AI,'LA Top Up Income'!$AH:$AH,Summary!I$15&amp;Summary!$B32)</f>
        <v>0</v>
      </c>
      <c r="J32" s="153">
        <f>SUMIFS('LA Top Up Income'!$AI:$AI,'LA Top Up Income'!$AH:$AH,Summary!J$15&amp;Summary!$B32)</f>
        <v>0</v>
      </c>
      <c r="K32" s="153">
        <f>SUMIFS('LA Top Up Income'!$AI:$AI,'LA Top Up Income'!$AH:$AH,Summary!K$15&amp;Summary!$B32)</f>
        <v>0</v>
      </c>
      <c r="L32" s="153">
        <f>SUMIFS('LA Top Up Income'!$AI:$AI,'LA Top Up Income'!$AH:$AH,Summary!L$15&amp;Summary!$B32)</f>
        <v>0</v>
      </c>
      <c r="M32" s="153">
        <f>SUMIFS('LA Top Up Income'!$AI:$AI,'LA Top Up Income'!$AH:$AH,Summary!M$15&amp;Summary!$B32)</f>
        <v>0</v>
      </c>
      <c r="N32" s="153">
        <f>SUMIFS('LA Top Up Income'!$AI:$AI,'LA Top Up Income'!$AH:$AH,Summary!N$15&amp;Summary!$B32)</f>
        <v>0</v>
      </c>
      <c r="O32" s="153">
        <f>SUMIFS('LA Top Up Income'!$AI:$AI,'LA Top Up Income'!$AH:$AH,Summary!O$15&amp;Summary!$B32)</f>
        <v>0</v>
      </c>
      <c r="P32" s="153">
        <f>SUMIFS('LA Top Up Income'!$AI:$AI,'LA Top Up Income'!$AH:$AH,Summary!P$15&amp;Summary!$B32)</f>
        <v>0</v>
      </c>
      <c r="Q32" s="153">
        <f>SUMIFS('LA Top Up Income'!$AI:$AI,'LA Top Up Income'!$AH:$AH,Summary!Q$15&amp;Summary!$B32)</f>
        <v>0</v>
      </c>
      <c r="R32" s="35">
        <f>SUMIFS('LA Top Up Income'!$AI:$AI,'LA Top Up Income'!$AH:$AH,Summary!R$15&amp;Summary!$B32)</f>
        <v>0</v>
      </c>
      <c r="S32" s="26">
        <f t="shared" si="5"/>
        <v>0</v>
      </c>
      <c r="T32" s="132">
        <f t="shared" si="4"/>
        <v>0</v>
      </c>
      <c r="U32" s="87">
        <f>SUM('Teacher Allocations'!$BR$5:$BR$154)</f>
        <v>0</v>
      </c>
      <c r="V32" s="53">
        <f>SUM('Teacher Allocations'!$DD$5:$DD$154)</f>
        <v>0</v>
      </c>
      <c r="W32" s="87">
        <f>SUMIFS('Other Staff Allocations'!$BR$5:$BR$304,'Other Staff Allocations'!$E$5:$E$304,"HLTA")</f>
        <v>0</v>
      </c>
      <c r="X32" s="53">
        <f>SUMIFS('Other Staff Allocations'!$DD$5:$DD$304,'Other Staff Allocations'!$E$5:$E$304,"HLTA")</f>
        <v>0</v>
      </c>
      <c r="Y32" s="87">
        <f>SUMIFS('Other Staff Allocations'!$BR$5:$BR$304,'Other Staff Allocations'!$E$5:$E$304,"TA")</f>
        <v>0</v>
      </c>
      <c r="Z32" s="53">
        <f>SUMIFS('Other Staff Allocations'!$DD$5:$DD$304,'Other Staff Allocations'!$E$5:$E$304,"TA")</f>
        <v>0</v>
      </c>
      <c r="AA32" s="100">
        <f>IFERROR('General Data'!$B$9/$S$46*S32,0)</f>
        <v>0</v>
      </c>
      <c r="AB32" s="134" t="e">
        <f t="shared" si="6"/>
        <v>#DIV/0!</v>
      </c>
      <c r="AC32" s="155" t="e">
        <f>SUMIFS('LA Top Up Income'!$AJ:$AJ,'LA Top Up Income'!$F:$F,Summary!B32)+(($H$9-SUM('LA Top Up Income'!AJ:AJ))/$S$46*S32)</f>
        <v>#DIV/0!</v>
      </c>
      <c r="AD32" s="136" t="e">
        <f t="shared" si="7"/>
        <v>#DIV/0!</v>
      </c>
      <c r="AE32" s="117">
        <f>SUM('Teacher Allocations'!$EQ$5:$EQ$154)+SUM('Other Staff Allocations'!$EQ$5:$EQ$304)-T32</f>
        <v>0</v>
      </c>
      <c r="AG32" s="42" t="s">
        <v>42</v>
      </c>
      <c r="AH32" s="34">
        <f>SUMIFS('Teacher Allocations'!$F$5:$F$154,'Teacher Allocations'!$E$5:$E$154,"Leadership")</f>
        <v>0</v>
      </c>
      <c r="AI32" s="18" t="e">
        <f>AH32/$AH$37</f>
        <v>#DIV/0!</v>
      </c>
    </row>
    <row r="33" spans="2:37" x14ac:dyDescent="0.5">
      <c r="B33" s="56" t="s">
        <v>95</v>
      </c>
      <c r="C33" s="153">
        <f>SUMIFS('LA Top Up Income'!$AI:$AI,'LA Top Up Income'!$AH:$AH,Summary!C$15&amp;Summary!$B33)</f>
        <v>0</v>
      </c>
      <c r="D33" s="153">
        <f>SUMIFS('LA Top Up Income'!$AI:$AI,'LA Top Up Income'!$AH:$AH,Summary!D$15&amp;Summary!$B33)</f>
        <v>0</v>
      </c>
      <c r="E33" s="153">
        <f>SUMIFS('LA Top Up Income'!$AI:$AI,'LA Top Up Income'!$AH:$AH,Summary!E$15&amp;Summary!$B33)</f>
        <v>0</v>
      </c>
      <c r="F33" s="153">
        <f>SUMIFS('LA Top Up Income'!$AI:$AI,'LA Top Up Income'!$AH:$AH,Summary!F$15&amp;Summary!$B33)</f>
        <v>0</v>
      </c>
      <c r="G33" s="153">
        <f>SUMIFS('LA Top Up Income'!$AI:$AI,'LA Top Up Income'!$AH:$AH,Summary!G$15&amp;Summary!$B33)</f>
        <v>0</v>
      </c>
      <c r="H33" s="153">
        <f>SUMIFS('LA Top Up Income'!$AI:$AI,'LA Top Up Income'!$AH:$AH,Summary!H$15&amp;Summary!$B33)</f>
        <v>0</v>
      </c>
      <c r="I33" s="153">
        <f>SUMIFS('LA Top Up Income'!$AI:$AI,'LA Top Up Income'!$AH:$AH,Summary!I$15&amp;Summary!$B33)</f>
        <v>0</v>
      </c>
      <c r="J33" s="153">
        <f>SUMIFS('LA Top Up Income'!$AI:$AI,'LA Top Up Income'!$AH:$AH,Summary!J$15&amp;Summary!$B33)</f>
        <v>0</v>
      </c>
      <c r="K33" s="153">
        <f>SUMIFS('LA Top Up Income'!$AI:$AI,'LA Top Up Income'!$AH:$AH,Summary!K$15&amp;Summary!$B33)</f>
        <v>0</v>
      </c>
      <c r="L33" s="153">
        <f>SUMIFS('LA Top Up Income'!$AI:$AI,'LA Top Up Income'!$AH:$AH,Summary!L$15&amp;Summary!$B33)</f>
        <v>0</v>
      </c>
      <c r="M33" s="153">
        <f>SUMIFS('LA Top Up Income'!$AI:$AI,'LA Top Up Income'!$AH:$AH,Summary!M$15&amp;Summary!$B33)</f>
        <v>0</v>
      </c>
      <c r="N33" s="153">
        <f>SUMIFS('LA Top Up Income'!$AI:$AI,'LA Top Up Income'!$AH:$AH,Summary!N$15&amp;Summary!$B33)</f>
        <v>0</v>
      </c>
      <c r="O33" s="153">
        <f>SUMIFS('LA Top Up Income'!$AI:$AI,'LA Top Up Income'!$AH:$AH,Summary!O$15&amp;Summary!$B33)</f>
        <v>0</v>
      </c>
      <c r="P33" s="153">
        <f>SUMIFS('LA Top Up Income'!$AI:$AI,'LA Top Up Income'!$AH:$AH,Summary!P$15&amp;Summary!$B33)</f>
        <v>0</v>
      </c>
      <c r="Q33" s="153">
        <f>SUMIFS('LA Top Up Income'!$AI:$AI,'LA Top Up Income'!$AH:$AH,Summary!Q$15&amp;Summary!$B33)</f>
        <v>0</v>
      </c>
      <c r="R33" s="35">
        <f>SUMIFS('LA Top Up Income'!$AI:$AI,'LA Top Up Income'!$AH:$AH,Summary!R$15&amp;Summary!$B33)</f>
        <v>0</v>
      </c>
      <c r="S33" s="26">
        <f t="shared" si="5"/>
        <v>0</v>
      </c>
      <c r="T33" s="132">
        <f t="shared" si="4"/>
        <v>0</v>
      </c>
      <c r="U33" s="87">
        <f>SUM('Teacher Allocations'!$BS$5:$BS$154)</f>
        <v>0</v>
      </c>
      <c r="V33" s="53">
        <f>SUM('Teacher Allocations'!$DE$5:$DE$154)</f>
        <v>0</v>
      </c>
      <c r="W33" s="87">
        <f>SUMIFS('Other Staff Allocations'!$BS$5:$BS$304,'Other Staff Allocations'!$E$5:$E$304,"HLTA")</f>
        <v>0</v>
      </c>
      <c r="X33" s="53">
        <f>SUMIFS('Other Staff Allocations'!$DE$5:$DE$304,'Other Staff Allocations'!$E$5:$E$304,"HLTA")</f>
        <v>0</v>
      </c>
      <c r="Y33" s="87">
        <f>SUMIFS('Other Staff Allocations'!$BS$5:$BS$304,'Other Staff Allocations'!$E$5:$E$304,"TA")</f>
        <v>0</v>
      </c>
      <c r="Z33" s="53">
        <f>SUMIFS('Other Staff Allocations'!$DE$5:$DE$304,'Other Staff Allocations'!$E$5:$E$304,"TA")</f>
        <v>0</v>
      </c>
      <c r="AA33" s="100">
        <f>IFERROR('General Data'!$B$9/$S$46*S33,0)</f>
        <v>0</v>
      </c>
      <c r="AB33" s="134" t="e">
        <f t="shared" si="6"/>
        <v>#DIV/0!</v>
      </c>
      <c r="AC33" s="155" t="e">
        <f>SUMIFS('LA Top Up Income'!$AJ:$AJ,'LA Top Up Income'!$F:$F,Summary!B33)+(($H$9-SUM('LA Top Up Income'!AJ:AJ))/$S$46*S33)</f>
        <v>#DIV/0!</v>
      </c>
      <c r="AD33" s="136" t="e">
        <f t="shared" si="7"/>
        <v>#DIV/0!</v>
      </c>
      <c r="AE33" s="117">
        <f>SUM('Teacher Allocations'!$ER$5:$ER$154)+SUM('Other Staff Allocations'!$ER$5:$ER$304)-T33</f>
        <v>0</v>
      </c>
      <c r="AG33" s="33" t="s">
        <v>43</v>
      </c>
      <c r="AH33" s="34">
        <f>SUMIFS('Teacher Allocations'!$F$5:$F$154,'Teacher Allocations'!$E$5:$E$154,"Upper")</f>
        <v>0</v>
      </c>
      <c r="AI33" s="18" t="e">
        <f>AH33/$AH$37</f>
        <v>#DIV/0!</v>
      </c>
    </row>
    <row r="34" spans="2:37" x14ac:dyDescent="0.5">
      <c r="B34" s="56" t="s">
        <v>96</v>
      </c>
      <c r="C34" s="153">
        <f>SUMIFS('LA Top Up Income'!$AI:$AI,'LA Top Up Income'!$AH:$AH,Summary!C$15&amp;Summary!$B34)</f>
        <v>0</v>
      </c>
      <c r="D34" s="153">
        <f>SUMIFS('LA Top Up Income'!$AI:$AI,'LA Top Up Income'!$AH:$AH,Summary!D$15&amp;Summary!$B34)</f>
        <v>0</v>
      </c>
      <c r="E34" s="153">
        <f>SUMIFS('LA Top Up Income'!$AI:$AI,'LA Top Up Income'!$AH:$AH,Summary!E$15&amp;Summary!$B34)</f>
        <v>0</v>
      </c>
      <c r="F34" s="153">
        <f>SUMIFS('LA Top Up Income'!$AI:$AI,'LA Top Up Income'!$AH:$AH,Summary!F$15&amp;Summary!$B34)</f>
        <v>0</v>
      </c>
      <c r="G34" s="153">
        <f>SUMIFS('LA Top Up Income'!$AI:$AI,'LA Top Up Income'!$AH:$AH,Summary!G$15&amp;Summary!$B34)</f>
        <v>0</v>
      </c>
      <c r="H34" s="153">
        <f>SUMIFS('LA Top Up Income'!$AI:$AI,'LA Top Up Income'!$AH:$AH,Summary!H$15&amp;Summary!$B34)</f>
        <v>0</v>
      </c>
      <c r="I34" s="153">
        <f>SUMIFS('LA Top Up Income'!$AI:$AI,'LA Top Up Income'!$AH:$AH,Summary!I$15&amp;Summary!$B34)</f>
        <v>0</v>
      </c>
      <c r="J34" s="153">
        <f>SUMIFS('LA Top Up Income'!$AI:$AI,'LA Top Up Income'!$AH:$AH,Summary!J$15&amp;Summary!$B34)</f>
        <v>0</v>
      </c>
      <c r="K34" s="153">
        <f>SUMIFS('LA Top Up Income'!$AI:$AI,'LA Top Up Income'!$AH:$AH,Summary!K$15&amp;Summary!$B34)</f>
        <v>0</v>
      </c>
      <c r="L34" s="153">
        <f>SUMIFS('LA Top Up Income'!$AI:$AI,'LA Top Up Income'!$AH:$AH,Summary!L$15&amp;Summary!$B34)</f>
        <v>0</v>
      </c>
      <c r="M34" s="153">
        <f>SUMIFS('LA Top Up Income'!$AI:$AI,'LA Top Up Income'!$AH:$AH,Summary!M$15&amp;Summary!$B34)</f>
        <v>0</v>
      </c>
      <c r="N34" s="153">
        <f>SUMIFS('LA Top Up Income'!$AI:$AI,'LA Top Up Income'!$AH:$AH,Summary!N$15&amp;Summary!$B34)</f>
        <v>0</v>
      </c>
      <c r="O34" s="153">
        <f>SUMIFS('LA Top Up Income'!$AI:$AI,'LA Top Up Income'!$AH:$AH,Summary!O$15&amp;Summary!$B34)</f>
        <v>0</v>
      </c>
      <c r="P34" s="153">
        <f>SUMIFS('LA Top Up Income'!$AI:$AI,'LA Top Up Income'!$AH:$AH,Summary!P$15&amp;Summary!$B34)</f>
        <v>0</v>
      </c>
      <c r="Q34" s="153">
        <f>SUMIFS('LA Top Up Income'!$AI:$AI,'LA Top Up Income'!$AH:$AH,Summary!Q$15&amp;Summary!$B34)</f>
        <v>0</v>
      </c>
      <c r="R34" s="35">
        <f>SUMIFS('LA Top Up Income'!$AI:$AI,'LA Top Up Income'!$AH:$AH,Summary!R$15&amp;Summary!$B34)</f>
        <v>0</v>
      </c>
      <c r="S34" s="26">
        <f t="shared" si="5"/>
        <v>0</v>
      </c>
      <c r="T34" s="132">
        <f t="shared" si="4"/>
        <v>0</v>
      </c>
      <c r="U34" s="87">
        <f>SUM('Teacher Allocations'!$BT$5:$BT$154)</f>
        <v>0</v>
      </c>
      <c r="V34" s="53">
        <f>SUM('Teacher Allocations'!$DF$5:$DF$154)</f>
        <v>0</v>
      </c>
      <c r="W34" s="87">
        <f>SUMIFS('Other Staff Allocations'!$BT$5:$BT$304,'Other Staff Allocations'!$E$5:$E$304,"HLTA")</f>
        <v>0</v>
      </c>
      <c r="X34" s="53">
        <f>SUMIFS('Other Staff Allocations'!$DF$5:$DF$304,'Other Staff Allocations'!$E$5:$E$304,"HLTA")</f>
        <v>0</v>
      </c>
      <c r="Y34" s="87">
        <f>SUMIFS('Other Staff Allocations'!$BT$5:$BT$304,'Other Staff Allocations'!$E$5:$E$304,"TA")</f>
        <v>0</v>
      </c>
      <c r="Z34" s="53">
        <f>SUMIFS('Other Staff Allocations'!$DF$5:$DF$304,'Other Staff Allocations'!$E$5:$E$304,"TA")</f>
        <v>0</v>
      </c>
      <c r="AA34" s="100">
        <f>IFERROR('General Data'!$B$9/$S$46*S34,0)</f>
        <v>0</v>
      </c>
      <c r="AB34" s="134" t="e">
        <f t="shared" si="6"/>
        <v>#DIV/0!</v>
      </c>
      <c r="AC34" s="155" t="e">
        <f>SUMIFS('LA Top Up Income'!$AJ:$AJ,'LA Top Up Income'!$F:$F,Summary!B34)+(($H$9-SUM('LA Top Up Income'!AJ:AJ))/$S$46*S34)</f>
        <v>#DIV/0!</v>
      </c>
      <c r="AD34" s="136" t="e">
        <f t="shared" si="7"/>
        <v>#DIV/0!</v>
      </c>
      <c r="AE34" s="117">
        <f>SUM('Teacher Allocations'!$ES$5:$ES$154)+SUM('Other Staff Allocations'!$ES$5:$ES$304)-T34</f>
        <v>0</v>
      </c>
      <c r="AG34" s="36" t="s">
        <v>44</v>
      </c>
      <c r="AH34" s="34">
        <f>SUMIFS('Teacher Allocations'!$F$5:$F$154,'Teacher Allocations'!$E$5:$E$154,"Main")</f>
        <v>0</v>
      </c>
      <c r="AI34" s="18" t="e">
        <f>AH34/$AH$37</f>
        <v>#DIV/0!</v>
      </c>
    </row>
    <row r="35" spans="2:37" x14ac:dyDescent="0.5">
      <c r="B35" s="56" t="s">
        <v>97</v>
      </c>
      <c r="C35" s="153">
        <f>SUMIFS('LA Top Up Income'!$AI:$AI,'LA Top Up Income'!$AH:$AH,Summary!C$15&amp;Summary!$B35)</f>
        <v>0</v>
      </c>
      <c r="D35" s="153">
        <f>SUMIFS('LA Top Up Income'!$AI:$AI,'LA Top Up Income'!$AH:$AH,Summary!D$15&amp;Summary!$B35)</f>
        <v>0</v>
      </c>
      <c r="E35" s="153">
        <f>SUMIFS('LA Top Up Income'!$AI:$AI,'LA Top Up Income'!$AH:$AH,Summary!E$15&amp;Summary!$B35)</f>
        <v>0</v>
      </c>
      <c r="F35" s="153">
        <f>SUMIFS('LA Top Up Income'!$AI:$AI,'LA Top Up Income'!$AH:$AH,Summary!F$15&amp;Summary!$B35)</f>
        <v>0</v>
      </c>
      <c r="G35" s="153">
        <f>SUMIFS('LA Top Up Income'!$AI:$AI,'LA Top Up Income'!$AH:$AH,Summary!G$15&amp;Summary!$B35)</f>
        <v>0</v>
      </c>
      <c r="H35" s="153">
        <f>SUMIFS('LA Top Up Income'!$AI:$AI,'LA Top Up Income'!$AH:$AH,Summary!H$15&amp;Summary!$B35)</f>
        <v>0</v>
      </c>
      <c r="I35" s="153">
        <f>SUMIFS('LA Top Up Income'!$AI:$AI,'LA Top Up Income'!$AH:$AH,Summary!I$15&amp;Summary!$B35)</f>
        <v>0</v>
      </c>
      <c r="J35" s="153">
        <f>SUMIFS('LA Top Up Income'!$AI:$AI,'LA Top Up Income'!$AH:$AH,Summary!J$15&amp;Summary!$B35)</f>
        <v>0</v>
      </c>
      <c r="K35" s="153">
        <f>SUMIFS('LA Top Up Income'!$AI:$AI,'LA Top Up Income'!$AH:$AH,Summary!K$15&amp;Summary!$B35)</f>
        <v>0</v>
      </c>
      <c r="L35" s="153">
        <f>SUMIFS('LA Top Up Income'!$AI:$AI,'LA Top Up Income'!$AH:$AH,Summary!L$15&amp;Summary!$B35)</f>
        <v>0</v>
      </c>
      <c r="M35" s="153">
        <f>SUMIFS('LA Top Up Income'!$AI:$AI,'LA Top Up Income'!$AH:$AH,Summary!M$15&amp;Summary!$B35)</f>
        <v>0</v>
      </c>
      <c r="N35" s="153">
        <f>SUMIFS('LA Top Up Income'!$AI:$AI,'LA Top Up Income'!$AH:$AH,Summary!N$15&amp;Summary!$B35)</f>
        <v>0</v>
      </c>
      <c r="O35" s="153">
        <f>SUMIFS('LA Top Up Income'!$AI:$AI,'LA Top Up Income'!$AH:$AH,Summary!O$15&amp;Summary!$B35)</f>
        <v>0</v>
      </c>
      <c r="P35" s="153">
        <f>SUMIFS('LA Top Up Income'!$AI:$AI,'LA Top Up Income'!$AH:$AH,Summary!P$15&amp;Summary!$B35)</f>
        <v>0</v>
      </c>
      <c r="Q35" s="153">
        <f>SUMIFS('LA Top Up Income'!$AI:$AI,'LA Top Up Income'!$AH:$AH,Summary!Q$15&amp;Summary!$B35)</f>
        <v>0</v>
      </c>
      <c r="R35" s="35">
        <f>SUMIFS('LA Top Up Income'!$AI:$AI,'LA Top Up Income'!$AH:$AH,Summary!R$15&amp;Summary!$B35)</f>
        <v>0</v>
      </c>
      <c r="S35" s="26">
        <f t="shared" si="5"/>
        <v>0</v>
      </c>
      <c r="T35" s="132">
        <f t="shared" si="4"/>
        <v>0</v>
      </c>
      <c r="U35" s="87">
        <f>SUM('Teacher Allocations'!$BU$5:$BU$154)</f>
        <v>0</v>
      </c>
      <c r="V35" s="53">
        <f>SUM('Teacher Allocations'!$DG$5:$DG$154)</f>
        <v>0</v>
      </c>
      <c r="W35" s="87">
        <f>SUMIFS('Other Staff Allocations'!$BU$5:$BU$304,'Other Staff Allocations'!$E$5:$E$304,"HLTA")</f>
        <v>0</v>
      </c>
      <c r="X35" s="53">
        <f>SUMIFS('Other Staff Allocations'!$DG$5:$DG$304,'Other Staff Allocations'!$E$5:$E$304,"HLTA")</f>
        <v>0</v>
      </c>
      <c r="Y35" s="87">
        <f>SUMIFS('Other Staff Allocations'!$BU$5:$BU$304,'Other Staff Allocations'!$E$5:$E$304,"TA")</f>
        <v>0</v>
      </c>
      <c r="Z35" s="53">
        <f>SUMIFS('Other Staff Allocations'!$DG$5:$DG$304,'Other Staff Allocations'!$E$5:$E$304,"TA")</f>
        <v>0</v>
      </c>
      <c r="AA35" s="100">
        <f>IFERROR('General Data'!$B$9/$S$46*S35,0)</f>
        <v>0</v>
      </c>
      <c r="AB35" s="134" t="e">
        <f t="shared" si="6"/>
        <v>#DIV/0!</v>
      </c>
      <c r="AC35" s="155" t="e">
        <f>SUMIFS('LA Top Up Income'!$AJ:$AJ,'LA Top Up Income'!$F:$F,Summary!B35)+(($H$9-SUM('LA Top Up Income'!AJ:AJ))/$S$46*S35)</f>
        <v>#DIV/0!</v>
      </c>
      <c r="AD35" s="136" t="e">
        <f t="shared" si="7"/>
        <v>#DIV/0!</v>
      </c>
      <c r="AE35" s="117">
        <f>SUM('Teacher Allocations'!$ET$5:$ET$154)+SUM('Other Staff Allocations'!$ET$5:$ET$304)-T35</f>
        <v>0</v>
      </c>
      <c r="AG35" s="36" t="s">
        <v>45</v>
      </c>
      <c r="AH35" s="34">
        <f>SUMIFS('Teacher Allocations'!$F$5:$F$154,'Teacher Allocations'!$E$5:$E$154,"Unqualified")</f>
        <v>0</v>
      </c>
      <c r="AI35" s="18" t="e">
        <f>AH35/$AH$37</f>
        <v>#DIV/0!</v>
      </c>
    </row>
    <row r="36" spans="2:37" ht="16.149999999999999" thickBot="1" x14ac:dyDescent="0.55000000000000004">
      <c r="B36" s="56" t="s">
        <v>98</v>
      </c>
      <c r="C36" s="153">
        <f>SUMIFS('LA Top Up Income'!$AI:$AI,'LA Top Up Income'!$AH:$AH,Summary!C$15&amp;Summary!$B36)</f>
        <v>0</v>
      </c>
      <c r="D36" s="153">
        <f>SUMIFS('LA Top Up Income'!$AI:$AI,'LA Top Up Income'!$AH:$AH,Summary!D$15&amp;Summary!$B36)</f>
        <v>0</v>
      </c>
      <c r="E36" s="153">
        <f>SUMIFS('LA Top Up Income'!$AI:$AI,'LA Top Up Income'!$AH:$AH,Summary!E$15&amp;Summary!$B36)</f>
        <v>0</v>
      </c>
      <c r="F36" s="153">
        <f>SUMIFS('LA Top Up Income'!$AI:$AI,'LA Top Up Income'!$AH:$AH,Summary!F$15&amp;Summary!$B36)</f>
        <v>0</v>
      </c>
      <c r="G36" s="153">
        <f>SUMIFS('LA Top Up Income'!$AI:$AI,'LA Top Up Income'!$AH:$AH,Summary!G$15&amp;Summary!$B36)</f>
        <v>0</v>
      </c>
      <c r="H36" s="153">
        <f>SUMIFS('LA Top Up Income'!$AI:$AI,'LA Top Up Income'!$AH:$AH,Summary!H$15&amp;Summary!$B36)</f>
        <v>0</v>
      </c>
      <c r="I36" s="153">
        <f>SUMIFS('LA Top Up Income'!$AI:$AI,'LA Top Up Income'!$AH:$AH,Summary!I$15&amp;Summary!$B36)</f>
        <v>0</v>
      </c>
      <c r="J36" s="153">
        <f>SUMIFS('LA Top Up Income'!$AI:$AI,'LA Top Up Income'!$AH:$AH,Summary!J$15&amp;Summary!$B36)</f>
        <v>0</v>
      </c>
      <c r="K36" s="153">
        <f>SUMIFS('LA Top Up Income'!$AI:$AI,'LA Top Up Income'!$AH:$AH,Summary!K$15&amp;Summary!$B36)</f>
        <v>0</v>
      </c>
      <c r="L36" s="153">
        <f>SUMIFS('LA Top Up Income'!$AI:$AI,'LA Top Up Income'!$AH:$AH,Summary!L$15&amp;Summary!$B36)</f>
        <v>0</v>
      </c>
      <c r="M36" s="153">
        <f>SUMIFS('LA Top Up Income'!$AI:$AI,'LA Top Up Income'!$AH:$AH,Summary!M$15&amp;Summary!$B36)</f>
        <v>0</v>
      </c>
      <c r="N36" s="153">
        <f>SUMIFS('LA Top Up Income'!$AI:$AI,'LA Top Up Income'!$AH:$AH,Summary!N$15&amp;Summary!$B36)</f>
        <v>0</v>
      </c>
      <c r="O36" s="153">
        <f>SUMIFS('LA Top Up Income'!$AI:$AI,'LA Top Up Income'!$AH:$AH,Summary!O$15&amp;Summary!$B36)</f>
        <v>0</v>
      </c>
      <c r="P36" s="153">
        <f>SUMIFS('LA Top Up Income'!$AI:$AI,'LA Top Up Income'!$AH:$AH,Summary!P$15&amp;Summary!$B36)</f>
        <v>0</v>
      </c>
      <c r="Q36" s="153">
        <f>SUMIFS('LA Top Up Income'!$AI:$AI,'LA Top Up Income'!$AH:$AH,Summary!Q$15&amp;Summary!$B36)</f>
        <v>0</v>
      </c>
      <c r="R36" s="35">
        <f>SUMIFS('LA Top Up Income'!$AI:$AI,'LA Top Up Income'!$AH:$AH,Summary!R$15&amp;Summary!$B36)</f>
        <v>0</v>
      </c>
      <c r="S36" s="26">
        <f t="shared" si="5"/>
        <v>0</v>
      </c>
      <c r="T36" s="132">
        <f t="shared" si="4"/>
        <v>0</v>
      </c>
      <c r="U36" s="87">
        <f>SUM('Teacher Allocations'!$BV$5:$BV$154)</f>
        <v>0</v>
      </c>
      <c r="V36" s="53">
        <f>SUM('Teacher Allocations'!$DH$5:$DH$154)</f>
        <v>0</v>
      </c>
      <c r="W36" s="87">
        <f>SUMIFS('Other Staff Allocations'!$BV$5:$BV$304,'Other Staff Allocations'!$E$5:$E$304,"HLTA")</f>
        <v>0</v>
      </c>
      <c r="X36" s="53">
        <f>SUMIFS('Other Staff Allocations'!$DH$5:$DH$304,'Other Staff Allocations'!$E$5:$E$304,"HLTA")</f>
        <v>0</v>
      </c>
      <c r="Y36" s="87">
        <f>SUMIFS('Other Staff Allocations'!$BV$5:$BV$304,'Other Staff Allocations'!$E$5:$E$304,"TA")</f>
        <v>0</v>
      </c>
      <c r="Z36" s="53">
        <f>SUMIFS('Other Staff Allocations'!$DH$5:$DH$304,'Other Staff Allocations'!$E$5:$E$304,"TA")</f>
        <v>0</v>
      </c>
      <c r="AA36" s="100">
        <f>IFERROR('General Data'!$B$9/$S$46*S36,0)</f>
        <v>0</v>
      </c>
      <c r="AB36" s="134" t="e">
        <f t="shared" si="6"/>
        <v>#DIV/0!</v>
      </c>
      <c r="AC36" s="155" t="e">
        <f>SUMIFS('LA Top Up Income'!$AJ:$AJ,'LA Top Up Income'!$F:$F,Summary!B36)+(($H$9-SUM('LA Top Up Income'!AJ:AJ))/$S$46*S36)</f>
        <v>#DIV/0!</v>
      </c>
      <c r="AD36" s="136" t="e">
        <f t="shared" si="7"/>
        <v>#DIV/0!</v>
      </c>
      <c r="AE36" s="117">
        <f>SUM('Teacher Allocations'!$EU$5:$EU$154)+SUM('Other Staff Allocations'!$EU$5:$EU$304)-T36</f>
        <v>0</v>
      </c>
      <c r="AG36" s="36" t="s">
        <v>197</v>
      </c>
      <c r="AH36" s="34">
        <f>SUM('Teacher Allocations'!G5:G154)</f>
        <v>0</v>
      </c>
      <c r="AI36" s="18" t="e">
        <f>AH36/$AH$37</f>
        <v>#DIV/0!</v>
      </c>
    </row>
    <row r="37" spans="2:37" ht="16.149999999999999" thickBot="1" x14ac:dyDescent="0.55000000000000004">
      <c r="B37" s="56" t="s">
        <v>99</v>
      </c>
      <c r="C37" s="153">
        <f>SUMIFS('LA Top Up Income'!$AI:$AI,'LA Top Up Income'!$AH:$AH,Summary!C$15&amp;Summary!$B37)</f>
        <v>0</v>
      </c>
      <c r="D37" s="153">
        <f>SUMIFS('LA Top Up Income'!$AI:$AI,'LA Top Up Income'!$AH:$AH,Summary!D$15&amp;Summary!$B37)</f>
        <v>0</v>
      </c>
      <c r="E37" s="153">
        <f>SUMIFS('LA Top Up Income'!$AI:$AI,'LA Top Up Income'!$AH:$AH,Summary!E$15&amp;Summary!$B37)</f>
        <v>0</v>
      </c>
      <c r="F37" s="153">
        <f>SUMIFS('LA Top Up Income'!$AI:$AI,'LA Top Up Income'!$AH:$AH,Summary!F$15&amp;Summary!$B37)</f>
        <v>0</v>
      </c>
      <c r="G37" s="153">
        <f>SUMIFS('LA Top Up Income'!$AI:$AI,'LA Top Up Income'!$AH:$AH,Summary!G$15&amp;Summary!$B37)</f>
        <v>0</v>
      </c>
      <c r="H37" s="153">
        <f>SUMIFS('LA Top Up Income'!$AI:$AI,'LA Top Up Income'!$AH:$AH,Summary!H$15&amp;Summary!$B37)</f>
        <v>0</v>
      </c>
      <c r="I37" s="153">
        <f>SUMIFS('LA Top Up Income'!$AI:$AI,'LA Top Up Income'!$AH:$AH,Summary!I$15&amp;Summary!$B37)</f>
        <v>0</v>
      </c>
      <c r="J37" s="153">
        <f>SUMIFS('LA Top Up Income'!$AI:$AI,'LA Top Up Income'!$AH:$AH,Summary!J$15&amp;Summary!$B37)</f>
        <v>0</v>
      </c>
      <c r="K37" s="153">
        <f>SUMIFS('LA Top Up Income'!$AI:$AI,'LA Top Up Income'!$AH:$AH,Summary!K$15&amp;Summary!$B37)</f>
        <v>0</v>
      </c>
      <c r="L37" s="153">
        <f>SUMIFS('LA Top Up Income'!$AI:$AI,'LA Top Up Income'!$AH:$AH,Summary!L$15&amp;Summary!$B37)</f>
        <v>0</v>
      </c>
      <c r="M37" s="153">
        <f>SUMIFS('LA Top Up Income'!$AI:$AI,'LA Top Up Income'!$AH:$AH,Summary!M$15&amp;Summary!$B37)</f>
        <v>0</v>
      </c>
      <c r="N37" s="153">
        <f>SUMIFS('LA Top Up Income'!$AI:$AI,'LA Top Up Income'!$AH:$AH,Summary!N$15&amp;Summary!$B37)</f>
        <v>0</v>
      </c>
      <c r="O37" s="153">
        <f>SUMIFS('LA Top Up Income'!$AI:$AI,'LA Top Up Income'!$AH:$AH,Summary!O$15&amp;Summary!$B37)</f>
        <v>0</v>
      </c>
      <c r="P37" s="153">
        <f>SUMIFS('LA Top Up Income'!$AI:$AI,'LA Top Up Income'!$AH:$AH,Summary!P$15&amp;Summary!$B37)</f>
        <v>0</v>
      </c>
      <c r="Q37" s="153">
        <f>SUMIFS('LA Top Up Income'!$AI:$AI,'LA Top Up Income'!$AH:$AH,Summary!Q$15&amp;Summary!$B37)</f>
        <v>0</v>
      </c>
      <c r="R37" s="35">
        <f>SUMIFS('LA Top Up Income'!$AI:$AI,'LA Top Up Income'!$AH:$AH,Summary!R$15&amp;Summary!$B37)</f>
        <v>0</v>
      </c>
      <c r="S37" s="26">
        <f t="shared" si="5"/>
        <v>0</v>
      </c>
      <c r="T37" s="132">
        <f t="shared" si="4"/>
        <v>0</v>
      </c>
      <c r="U37" s="87">
        <f>SUM('Teacher Allocations'!$BW$5:$BW$154)</f>
        <v>0</v>
      </c>
      <c r="V37" s="53">
        <f>SUM('Teacher Allocations'!$DI$5:$DI$154)</f>
        <v>0</v>
      </c>
      <c r="W37" s="87">
        <f>SUMIFS('Other Staff Allocations'!$BW$5:$BW$304,'Other Staff Allocations'!$E$5:$E$304,"HLTA")</f>
        <v>0</v>
      </c>
      <c r="X37" s="53">
        <f>SUMIFS('Other Staff Allocations'!$DI$5:$DI$304,'Other Staff Allocations'!$E$5:$E$304,"HLTA")</f>
        <v>0</v>
      </c>
      <c r="Y37" s="87">
        <f>SUMIFS('Other Staff Allocations'!$BW$5:$BW$304,'Other Staff Allocations'!$E$5:$E$304,"TA")</f>
        <v>0</v>
      </c>
      <c r="Z37" s="53">
        <f>SUMIFS('Other Staff Allocations'!$DI$5:$DI$304,'Other Staff Allocations'!$E$5:$E$304,"TA")</f>
        <v>0</v>
      </c>
      <c r="AA37" s="100">
        <f>IFERROR('General Data'!$B$9/$S$46*S37,0)</f>
        <v>0</v>
      </c>
      <c r="AB37" s="134" t="e">
        <f t="shared" si="6"/>
        <v>#DIV/0!</v>
      </c>
      <c r="AC37" s="155" t="e">
        <f>SUMIFS('LA Top Up Income'!$AJ:$AJ,'LA Top Up Income'!$F:$F,Summary!B37)+(($H$9-SUM('LA Top Up Income'!AJ:AJ))/$S$46*S37)</f>
        <v>#DIV/0!</v>
      </c>
      <c r="AD37" s="136" t="e">
        <f t="shared" si="7"/>
        <v>#DIV/0!</v>
      </c>
      <c r="AE37" s="117">
        <f>SUM('Teacher Allocations'!$EV$5:$EV$154)+SUM('Other Staff Allocations'!$EV$5:$EV$304)-T37</f>
        <v>0</v>
      </c>
      <c r="AG37" s="69" t="s">
        <v>46</v>
      </c>
      <c r="AH37" s="70">
        <f>SUM(AH32:AH36)</f>
        <v>0</v>
      </c>
      <c r="AI37" s="71" t="e">
        <f>SUM(AI32:AI36)</f>
        <v>#DIV/0!</v>
      </c>
    </row>
    <row r="38" spans="2:37" ht="16.149999999999999" thickBot="1" x14ac:dyDescent="0.55000000000000004">
      <c r="B38" s="56" t="s">
        <v>100</v>
      </c>
      <c r="C38" s="153">
        <f>SUMIFS('LA Top Up Income'!$AI:$AI,'LA Top Up Income'!$AH:$AH,Summary!C$15&amp;Summary!$B38)</f>
        <v>0</v>
      </c>
      <c r="D38" s="153">
        <f>SUMIFS('LA Top Up Income'!$AI:$AI,'LA Top Up Income'!$AH:$AH,Summary!D$15&amp;Summary!$B38)</f>
        <v>0</v>
      </c>
      <c r="E38" s="153">
        <f>SUMIFS('LA Top Up Income'!$AI:$AI,'LA Top Up Income'!$AH:$AH,Summary!E$15&amp;Summary!$B38)</f>
        <v>0</v>
      </c>
      <c r="F38" s="153">
        <f>SUMIFS('LA Top Up Income'!$AI:$AI,'LA Top Up Income'!$AH:$AH,Summary!F$15&amp;Summary!$B38)</f>
        <v>0</v>
      </c>
      <c r="G38" s="153">
        <f>SUMIFS('LA Top Up Income'!$AI:$AI,'LA Top Up Income'!$AH:$AH,Summary!G$15&amp;Summary!$B38)</f>
        <v>0</v>
      </c>
      <c r="H38" s="153">
        <f>SUMIFS('LA Top Up Income'!$AI:$AI,'LA Top Up Income'!$AH:$AH,Summary!H$15&amp;Summary!$B38)</f>
        <v>0</v>
      </c>
      <c r="I38" s="153">
        <f>SUMIFS('LA Top Up Income'!$AI:$AI,'LA Top Up Income'!$AH:$AH,Summary!I$15&amp;Summary!$B38)</f>
        <v>0</v>
      </c>
      <c r="J38" s="153">
        <f>SUMIFS('LA Top Up Income'!$AI:$AI,'LA Top Up Income'!$AH:$AH,Summary!J$15&amp;Summary!$B38)</f>
        <v>0</v>
      </c>
      <c r="K38" s="153">
        <f>SUMIFS('LA Top Up Income'!$AI:$AI,'LA Top Up Income'!$AH:$AH,Summary!K$15&amp;Summary!$B38)</f>
        <v>0</v>
      </c>
      <c r="L38" s="153">
        <f>SUMIFS('LA Top Up Income'!$AI:$AI,'LA Top Up Income'!$AH:$AH,Summary!L$15&amp;Summary!$B38)</f>
        <v>0</v>
      </c>
      <c r="M38" s="153">
        <f>SUMIFS('LA Top Up Income'!$AI:$AI,'LA Top Up Income'!$AH:$AH,Summary!M$15&amp;Summary!$B38)</f>
        <v>0</v>
      </c>
      <c r="N38" s="153">
        <f>SUMIFS('LA Top Up Income'!$AI:$AI,'LA Top Up Income'!$AH:$AH,Summary!N$15&amp;Summary!$B38)</f>
        <v>0</v>
      </c>
      <c r="O38" s="153">
        <f>SUMIFS('LA Top Up Income'!$AI:$AI,'LA Top Up Income'!$AH:$AH,Summary!O$15&amp;Summary!$B38)</f>
        <v>0</v>
      </c>
      <c r="P38" s="153">
        <f>SUMIFS('LA Top Up Income'!$AI:$AI,'LA Top Up Income'!$AH:$AH,Summary!P$15&amp;Summary!$B38)</f>
        <v>0</v>
      </c>
      <c r="Q38" s="153">
        <f>SUMIFS('LA Top Up Income'!$AI:$AI,'LA Top Up Income'!$AH:$AH,Summary!Q$15&amp;Summary!$B38)</f>
        <v>0</v>
      </c>
      <c r="R38" s="35">
        <f>SUMIFS('LA Top Up Income'!$AI:$AI,'LA Top Up Income'!$AH:$AH,Summary!R$15&amp;Summary!$B38)</f>
        <v>0</v>
      </c>
      <c r="S38" s="26">
        <f t="shared" si="5"/>
        <v>0</v>
      </c>
      <c r="T38" s="132">
        <f t="shared" si="4"/>
        <v>0</v>
      </c>
      <c r="U38" s="87">
        <f>SUM('Teacher Allocations'!$BX$5:$BX$154)</f>
        <v>0</v>
      </c>
      <c r="V38" s="53">
        <f>SUM('Teacher Allocations'!$DJ$5:$DJ$154)</f>
        <v>0</v>
      </c>
      <c r="W38" s="87">
        <f>SUMIFS('Other Staff Allocations'!$BX$5:$BX$304,'Other Staff Allocations'!$E$5:$E$304,"HLTA")</f>
        <v>0</v>
      </c>
      <c r="X38" s="53">
        <f>SUMIFS('Other Staff Allocations'!$DJ$5:$DJ$304,'Other Staff Allocations'!$E$5:$E$304,"HLTA")</f>
        <v>0</v>
      </c>
      <c r="Y38" s="87">
        <f>SUMIFS('Other Staff Allocations'!$BX$5:$BX$304,'Other Staff Allocations'!$E$5:$E$304,"TA")</f>
        <v>0</v>
      </c>
      <c r="Z38" s="53">
        <f>SUMIFS('Other Staff Allocations'!$DJ$5:$DJ$304,'Other Staff Allocations'!$E$5:$E$304,"TA")</f>
        <v>0</v>
      </c>
      <c r="AA38" s="100">
        <f>IFERROR('General Data'!$B$9/$S$46*S38,0)</f>
        <v>0</v>
      </c>
      <c r="AB38" s="134" t="e">
        <f t="shared" si="6"/>
        <v>#DIV/0!</v>
      </c>
      <c r="AC38" s="155" t="e">
        <f>SUMIFS('LA Top Up Income'!$AJ:$AJ,'LA Top Up Income'!$F:$F,Summary!B38)+(($H$9-SUM('LA Top Up Income'!AJ:AJ))/$S$46*S38)</f>
        <v>#DIV/0!</v>
      </c>
      <c r="AD38" s="136" t="e">
        <f t="shared" si="7"/>
        <v>#DIV/0!</v>
      </c>
      <c r="AE38" s="117">
        <f>SUM('Teacher Allocations'!$EW$5:$EW$154)+SUM('Other Staff Allocations'!$EW$5:$EW$304)-T38</f>
        <v>0</v>
      </c>
    </row>
    <row r="39" spans="2:37" ht="18.399999999999999" thickBot="1" x14ac:dyDescent="0.6">
      <c r="B39" s="56" t="s">
        <v>101</v>
      </c>
      <c r="C39" s="153">
        <f>SUMIFS('LA Top Up Income'!$AI:$AI,'LA Top Up Income'!$AH:$AH,Summary!C$15&amp;Summary!$B39)</f>
        <v>0</v>
      </c>
      <c r="D39" s="153">
        <f>SUMIFS('LA Top Up Income'!$AI:$AI,'LA Top Up Income'!$AH:$AH,Summary!D$15&amp;Summary!$B39)</f>
        <v>0</v>
      </c>
      <c r="E39" s="153">
        <f>SUMIFS('LA Top Up Income'!$AI:$AI,'LA Top Up Income'!$AH:$AH,Summary!E$15&amp;Summary!$B39)</f>
        <v>0</v>
      </c>
      <c r="F39" s="153">
        <f>SUMIFS('LA Top Up Income'!$AI:$AI,'LA Top Up Income'!$AH:$AH,Summary!F$15&amp;Summary!$B39)</f>
        <v>0</v>
      </c>
      <c r="G39" s="153">
        <f>SUMIFS('LA Top Up Income'!$AI:$AI,'LA Top Up Income'!$AH:$AH,Summary!G$15&amp;Summary!$B39)</f>
        <v>0</v>
      </c>
      <c r="H39" s="153">
        <f>SUMIFS('LA Top Up Income'!$AI:$AI,'LA Top Up Income'!$AH:$AH,Summary!H$15&amp;Summary!$B39)</f>
        <v>0</v>
      </c>
      <c r="I39" s="153">
        <f>SUMIFS('LA Top Up Income'!$AI:$AI,'LA Top Up Income'!$AH:$AH,Summary!I$15&amp;Summary!$B39)</f>
        <v>0</v>
      </c>
      <c r="J39" s="153">
        <f>SUMIFS('LA Top Up Income'!$AI:$AI,'LA Top Up Income'!$AH:$AH,Summary!J$15&amp;Summary!$B39)</f>
        <v>0</v>
      </c>
      <c r="K39" s="153">
        <f>SUMIFS('LA Top Up Income'!$AI:$AI,'LA Top Up Income'!$AH:$AH,Summary!K$15&amp;Summary!$B39)</f>
        <v>0</v>
      </c>
      <c r="L39" s="153">
        <f>SUMIFS('LA Top Up Income'!$AI:$AI,'LA Top Up Income'!$AH:$AH,Summary!L$15&amp;Summary!$B39)</f>
        <v>0</v>
      </c>
      <c r="M39" s="153">
        <f>SUMIFS('LA Top Up Income'!$AI:$AI,'LA Top Up Income'!$AH:$AH,Summary!M$15&amp;Summary!$B39)</f>
        <v>0</v>
      </c>
      <c r="N39" s="153">
        <f>SUMIFS('LA Top Up Income'!$AI:$AI,'LA Top Up Income'!$AH:$AH,Summary!N$15&amp;Summary!$B39)</f>
        <v>0</v>
      </c>
      <c r="O39" s="153">
        <f>SUMIFS('LA Top Up Income'!$AI:$AI,'LA Top Up Income'!$AH:$AH,Summary!O$15&amp;Summary!$B39)</f>
        <v>0</v>
      </c>
      <c r="P39" s="153">
        <f>SUMIFS('LA Top Up Income'!$AI:$AI,'LA Top Up Income'!$AH:$AH,Summary!P$15&amp;Summary!$B39)</f>
        <v>0</v>
      </c>
      <c r="Q39" s="153">
        <f>SUMIFS('LA Top Up Income'!$AI:$AI,'LA Top Up Income'!$AH:$AH,Summary!Q$15&amp;Summary!$B39)</f>
        <v>0</v>
      </c>
      <c r="R39" s="35">
        <f>SUMIFS('LA Top Up Income'!$AI:$AI,'LA Top Up Income'!$AH:$AH,Summary!R$15&amp;Summary!$B39)</f>
        <v>0</v>
      </c>
      <c r="S39" s="26">
        <f t="shared" si="5"/>
        <v>0</v>
      </c>
      <c r="T39" s="132">
        <f t="shared" si="4"/>
        <v>0</v>
      </c>
      <c r="U39" s="87">
        <f>SUM('Teacher Allocations'!$BY$5:$BY$154)</f>
        <v>0</v>
      </c>
      <c r="V39" s="53">
        <f>SUM('Teacher Allocations'!$DK$5:$DK$154)</f>
        <v>0</v>
      </c>
      <c r="W39" s="87">
        <f>SUMIFS('Other Staff Allocations'!$BY$5:$BY$304,'Other Staff Allocations'!$E$5:$E$304,"HLTA")</f>
        <v>0</v>
      </c>
      <c r="X39" s="53">
        <f>SUMIFS('Other Staff Allocations'!$DK$5:$DK$304,'Other Staff Allocations'!$E$5:$E$304,"HLTA")</f>
        <v>0</v>
      </c>
      <c r="Y39" s="87">
        <f>SUMIFS('Other Staff Allocations'!$BY$5:$BY$304,'Other Staff Allocations'!$E$5:$E$304,"TA")</f>
        <v>0</v>
      </c>
      <c r="Z39" s="53">
        <f>SUMIFS('Other Staff Allocations'!$DK$5:$DK$304,'Other Staff Allocations'!$E$5:$E$304,"TA")</f>
        <v>0</v>
      </c>
      <c r="AA39" s="100">
        <f>IFERROR('General Data'!$B$9/$S$46*S39,0)</f>
        <v>0</v>
      </c>
      <c r="AB39" s="134" t="e">
        <f t="shared" si="6"/>
        <v>#DIV/0!</v>
      </c>
      <c r="AC39" s="155" t="e">
        <f>SUMIFS('LA Top Up Income'!$AJ:$AJ,'LA Top Up Income'!$F:$F,Summary!B39)+(($H$9-SUM('LA Top Up Income'!AJ:AJ))/$S$46*S39)</f>
        <v>#DIV/0!</v>
      </c>
      <c r="AD39" s="136" t="e">
        <f t="shared" si="7"/>
        <v>#DIV/0!</v>
      </c>
      <c r="AE39" s="117">
        <f>SUM('Teacher Allocations'!$EX$5:$EX$154)+SUM('Other Staff Allocations'!$EX$5:$EX$304)-T39</f>
        <v>0</v>
      </c>
      <c r="AG39" s="378" t="s">
        <v>67</v>
      </c>
      <c r="AH39" s="379"/>
      <c r="AI39" s="380"/>
    </row>
    <row r="40" spans="2:37" x14ac:dyDescent="0.5">
      <c r="B40" s="56" t="s">
        <v>102</v>
      </c>
      <c r="C40" s="153">
        <f>SUMIFS('LA Top Up Income'!$AI:$AI,'LA Top Up Income'!$AH:$AH,Summary!C$15&amp;Summary!$B40)</f>
        <v>0</v>
      </c>
      <c r="D40" s="153">
        <f>SUMIFS('LA Top Up Income'!$AI:$AI,'LA Top Up Income'!$AH:$AH,Summary!D$15&amp;Summary!$B40)</f>
        <v>0</v>
      </c>
      <c r="E40" s="153">
        <f>SUMIFS('LA Top Up Income'!$AI:$AI,'LA Top Up Income'!$AH:$AH,Summary!E$15&amp;Summary!$B40)</f>
        <v>0</v>
      </c>
      <c r="F40" s="153">
        <f>SUMIFS('LA Top Up Income'!$AI:$AI,'LA Top Up Income'!$AH:$AH,Summary!F$15&amp;Summary!$B40)</f>
        <v>0</v>
      </c>
      <c r="G40" s="153">
        <f>SUMIFS('LA Top Up Income'!$AI:$AI,'LA Top Up Income'!$AH:$AH,Summary!G$15&amp;Summary!$B40)</f>
        <v>0</v>
      </c>
      <c r="H40" s="153">
        <f>SUMIFS('LA Top Up Income'!$AI:$AI,'LA Top Up Income'!$AH:$AH,Summary!H$15&amp;Summary!$B40)</f>
        <v>0</v>
      </c>
      <c r="I40" s="153">
        <f>SUMIFS('LA Top Up Income'!$AI:$AI,'LA Top Up Income'!$AH:$AH,Summary!I$15&amp;Summary!$B40)</f>
        <v>0</v>
      </c>
      <c r="J40" s="153">
        <f>SUMIFS('LA Top Up Income'!$AI:$AI,'LA Top Up Income'!$AH:$AH,Summary!J$15&amp;Summary!$B40)</f>
        <v>0</v>
      </c>
      <c r="K40" s="153">
        <f>SUMIFS('LA Top Up Income'!$AI:$AI,'LA Top Up Income'!$AH:$AH,Summary!K$15&amp;Summary!$B40)</f>
        <v>0</v>
      </c>
      <c r="L40" s="153">
        <f>SUMIFS('LA Top Up Income'!$AI:$AI,'LA Top Up Income'!$AH:$AH,Summary!L$15&amp;Summary!$B40)</f>
        <v>0</v>
      </c>
      <c r="M40" s="153">
        <f>SUMIFS('LA Top Up Income'!$AI:$AI,'LA Top Up Income'!$AH:$AH,Summary!M$15&amp;Summary!$B40)</f>
        <v>0</v>
      </c>
      <c r="N40" s="153">
        <f>SUMIFS('LA Top Up Income'!$AI:$AI,'LA Top Up Income'!$AH:$AH,Summary!N$15&amp;Summary!$B40)</f>
        <v>0</v>
      </c>
      <c r="O40" s="153">
        <f>SUMIFS('LA Top Up Income'!$AI:$AI,'LA Top Up Income'!$AH:$AH,Summary!O$15&amp;Summary!$B40)</f>
        <v>0</v>
      </c>
      <c r="P40" s="153">
        <f>SUMIFS('LA Top Up Income'!$AI:$AI,'LA Top Up Income'!$AH:$AH,Summary!P$15&amp;Summary!$B40)</f>
        <v>0</v>
      </c>
      <c r="Q40" s="153">
        <f>SUMIFS('LA Top Up Income'!$AI:$AI,'LA Top Up Income'!$AH:$AH,Summary!Q$15&amp;Summary!$B40)</f>
        <v>0</v>
      </c>
      <c r="R40" s="35">
        <f>SUMIFS('LA Top Up Income'!$AI:$AI,'LA Top Up Income'!$AH:$AH,Summary!R$15&amp;Summary!$B40)</f>
        <v>0</v>
      </c>
      <c r="S40" s="26">
        <f t="shared" si="5"/>
        <v>0</v>
      </c>
      <c r="T40" s="132">
        <f t="shared" si="4"/>
        <v>0</v>
      </c>
      <c r="U40" s="87">
        <f>SUM('Teacher Allocations'!$BZ$5:$BZ$154)</f>
        <v>0</v>
      </c>
      <c r="V40" s="53">
        <f>SUM('Teacher Allocations'!$DL$5:$DL$154)</f>
        <v>0</v>
      </c>
      <c r="W40" s="87">
        <f>SUMIFS('Other Staff Allocations'!$BZ$5:$BZ$304,'Other Staff Allocations'!$E$5:$E$304,"HLTA")</f>
        <v>0</v>
      </c>
      <c r="X40" s="53">
        <f>SUMIFS('Other Staff Allocations'!$DL$5:$DL$304,'Other Staff Allocations'!$E$5:$E$304,"HLTA")</f>
        <v>0</v>
      </c>
      <c r="Y40" s="87">
        <f>SUMIFS('Other Staff Allocations'!$BZ$5:$BZ$304,'Other Staff Allocations'!$E$5:$E$304,"TA")</f>
        <v>0</v>
      </c>
      <c r="Z40" s="53">
        <f>SUMIFS('Other Staff Allocations'!$DL$5:$DL$304,'Other Staff Allocations'!$E$5:$E$304,"TA")</f>
        <v>0</v>
      </c>
      <c r="AA40" s="100">
        <f>IFERROR('General Data'!$B$9/$S$46*S40,0)</f>
        <v>0</v>
      </c>
      <c r="AB40" s="134" t="e">
        <f t="shared" si="6"/>
        <v>#DIV/0!</v>
      </c>
      <c r="AC40" s="155" t="e">
        <f>SUMIFS('LA Top Up Income'!$AJ:$AJ,'LA Top Up Income'!$F:$F,Summary!B40)+(($H$9-SUM('LA Top Up Income'!AJ:AJ))/$S$46*S40)</f>
        <v>#DIV/0!</v>
      </c>
      <c r="AD40" s="136" t="e">
        <f t="shared" si="7"/>
        <v>#DIV/0!</v>
      </c>
      <c r="AE40" s="117">
        <f>SUM('Teacher Allocations'!$EY$5:$EY$154)+SUM('Other Staff Allocations'!$EY$5:$EY$304)-T40</f>
        <v>0</v>
      </c>
      <c r="AG40" s="42" t="s">
        <v>69</v>
      </c>
      <c r="AH40" s="82">
        <f>SUM('Teacher Allocations'!CF5:CF154)</f>
        <v>0</v>
      </c>
      <c r="AI40" s="18" t="e">
        <f t="shared" ref="AI40:AI46" si="8">AH40/$AH$47</f>
        <v>#DIV/0!</v>
      </c>
    </row>
    <row r="41" spans="2:37" x14ac:dyDescent="0.5">
      <c r="B41" s="56" t="s">
        <v>103</v>
      </c>
      <c r="C41" s="153">
        <f>SUMIFS('LA Top Up Income'!$AI:$AI,'LA Top Up Income'!$AH:$AH,Summary!C$15&amp;Summary!$B41)</f>
        <v>0</v>
      </c>
      <c r="D41" s="153">
        <f>SUMIFS('LA Top Up Income'!$AI:$AI,'LA Top Up Income'!$AH:$AH,Summary!D$15&amp;Summary!$B41)</f>
        <v>0</v>
      </c>
      <c r="E41" s="153">
        <f>SUMIFS('LA Top Up Income'!$AI:$AI,'LA Top Up Income'!$AH:$AH,Summary!E$15&amp;Summary!$B41)</f>
        <v>0</v>
      </c>
      <c r="F41" s="153">
        <f>SUMIFS('LA Top Up Income'!$AI:$AI,'LA Top Up Income'!$AH:$AH,Summary!F$15&amp;Summary!$B41)</f>
        <v>0</v>
      </c>
      <c r="G41" s="153">
        <f>SUMIFS('LA Top Up Income'!$AI:$AI,'LA Top Up Income'!$AH:$AH,Summary!G$15&amp;Summary!$B41)</f>
        <v>0</v>
      </c>
      <c r="H41" s="153">
        <f>SUMIFS('LA Top Up Income'!$AI:$AI,'LA Top Up Income'!$AH:$AH,Summary!H$15&amp;Summary!$B41)</f>
        <v>0</v>
      </c>
      <c r="I41" s="153">
        <f>SUMIFS('LA Top Up Income'!$AI:$AI,'LA Top Up Income'!$AH:$AH,Summary!I$15&amp;Summary!$B41)</f>
        <v>0</v>
      </c>
      <c r="J41" s="153">
        <f>SUMIFS('LA Top Up Income'!$AI:$AI,'LA Top Up Income'!$AH:$AH,Summary!J$15&amp;Summary!$B41)</f>
        <v>0</v>
      </c>
      <c r="K41" s="153">
        <f>SUMIFS('LA Top Up Income'!$AI:$AI,'LA Top Up Income'!$AH:$AH,Summary!K$15&amp;Summary!$B41)</f>
        <v>0</v>
      </c>
      <c r="L41" s="153">
        <f>SUMIFS('LA Top Up Income'!$AI:$AI,'LA Top Up Income'!$AH:$AH,Summary!L$15&amp;Summary!$B41)</f>
        <v>0</v>
      </c>
      <c r="M41" s="153">
        <f>SUMIFS('LA Top Up Income'!$AI:$AI,'LA Top Up Income'!$AH:$AH,Summary!M$15&amp;Summary!$B41)</f>
        <v>0</v>
      </c>
      <c r="N41" s="153">
        <f>SUMIFS('LA Top Up Income'!$AI:$AI,'LA Top Up Income'!$AH:$AH,Summary!N$15&amp;Summary!$B41)</f>
        <v>0</v>
      </c>
      <c r="O41" s="153">
        <f>SUMIFS('LA Top Up Income'!$AI:$AI,'LA Top Up Income'!$AH:$AH,Summary!O$15&amp;Summary!$B41)</f>
        <v>0</v>
      </c>
      <c r="P41" s="153">
        <f>SUMIFS('LA Top Up Income'!$AI:$AI,'LA Top Up Income'!$AH:$AH,Summary!P$15&amp;Summary!$B41)</f>
        <v>0</v>
      </c>
      <c r="Q41" s="153">
        <f>SUMIFS('LA Top Up Income'!$AI:$AI,'LA Top Up Income'!$AH:$AH,Summary!Q$15&amp;Summary!$B41)</f>
        <v>0</v>
      </c>
      <c r="R41" s="35">
        <f>SUMIFS('LA Top Up Income'!$AI:$AI,'LA Top Up Income'!$AH:$AH,Summary!R$15&amp;Summary!$B41)</f>
        <v>0</v>
      </c>
      <c r="S41" s="26">
        <f t="shared" si="5"/>
        <v>0</v>
      </c>
      <c r="T41" s="132">
        <f t="shared" si="4"/>
        <v>0</v>
      </c>
      <c r="U41" s="87">
        <f>SUM('Teacher Allocations'!$CA$5:$CA$154)</f>
        <v>0</v>
      </c>
      <c r="V41" s="53">
        <f>SUM('Teacher Allocations'!$DM$5:$DM$154)</f>
        <v>0</v>
      </c>
      <c r="W41" s="87">
        <f>SUMIFS('Other Staff Allocations'!$CA$5:$CA$304,'Other Staff Allocations'!$E$5:$E$304,"HLTA")</f>
        <v>0</v>
      </c>
      <c r="X41" s="53">
        <f>SUMIFS('Other Staff Allocations'!$DM$5:$DM$304,'Other Staff Allocations'!$E$5:$E$304,"HLTA")</f>
        <v>0</v>
      </c>
      <c r="Y41" s="87">
        <f>SUMIFS('Other Staff Allocations'!$CA$5:$CA$304,'Other Staff Allocations'!$E$5:$E$304,"TA")</f>
        <v>0</v>
      </c>
      <c r="Z41" s="53">
        <f>SUMIFS('Other Staff Allocations'!$DM$5:$DM$304,'Other Staff Allocations'!$E$5:$E$304,"TA")</f>
        <v>0</v>
      </c>
      <c r="AA41" s="100">
        <f>IFERROR('General Data'!$B$9/$S$46*S41,0)</f>
        <v>0</v>
      </c>
      <c r="AB41" s="134" t="e">
        <f t="shared" si="6"/>
        <v>#DIV/0!</v>
      </c>
      <c r="AC41" s="155" t="e">
        <f>SUMIFS('LA Top Up Income'!$AJ:$AJ,'LA Top Up Income'!$F:$F,Summary!B41)+(($H$9-SUM('LA Top Up Income'!AJ:AJ))/$S$46*S41)</f>
        <v>#DIV/0!</v>
      </c>
      <c r="AD41" s="136" t="e">
        <f t="shared" si="7"/>
        <v>#DIV/0!</v>
      </c>
      <c r="AE41" s="117">
        <f>SUM('Teacher Allocations'!$EZ$5:$EZ$154)+SUM('Other Staff Allocations'!$EZ$5:$EZ$304)-T41</f>
        <v>0</v>
      </c>
      <c r="AG41" s="33" t="s">
        <v>32</v>
      </c>
      <c r="AH41" s="82">
        <f>SUM('Teacher Allocations'!CG5:CG154)</f>
        <v>0</v>
      </c>
      <c r="AI41" s="18" t="e">
        <f t="shared" si="8"/>
        <v>#DIV/0!</v>
      </c>
    </row>
    <row r="42" spans="2:37" x14ac:dyDescent="0.5">
      <c r="B42" s="56" t="s">
        <v>104</v>
      </c>
      <c r="C42" s="153">
        <f>SUMIFS('LA Top Up Income'!$AI:$AI,'LA Top Up Income'!$AH:$AH,Summary!C$15&amp;Summary!$B42)</f>
        <v>0</v>
      </c>
      <c r="D42" s="153">
        <f>SUMIFS('LA Top Up Income'!$AI:$AI,'LA Top Up Income'!$AH:$AH,Summary!D$15&amp;Summary!$B42)</f>
        <v>0</v>
      </c>
      <c r="E42" s="153">
        <f>SUMIFS('LA Top Up Income'!$AI:$AI,'LA Top Up Income'!$AH:$AH,Summary!E$15&amp;Summary!$B42)</f>
        <v>0</v>
      </c>
      <c r="F42" s="153">
        <f>SUMIFS('LA Top Up Income'!$AI:$AI,'LA Top Up Income'!$AH:$AH,Summary!F$15&amp;Summary!$B42)</f>
        <v>0</v>
      </c>
      <c r="G42" s="153">
        <f>SUMIFS('LA Top Up Income'!$AI:$AI,'LA Top Up Income'!$AH:$AH,Summary!G$15&amp;Summary!$B42)</f>
        <v>0</v>
      </c>
      <c r="H42" s="153">
        <f>SUMIFS('LA Top Up Income'!$AI:$AI,'LA Top Up Income'!$AH:$AH,Summary!H$15&amp;Summary!$B42)</f>
        <v>0</v>
      </c>
      <c r="I42" s="153">
        <f>SUMIFS('LA Top Up Income'!$AI:$AI,'LA Top Up Income'!$AH:$AH,Summary!I$15&amp;Summary!$B42)</f>
        <v>0</v>
      </c>
      <c r="J42" s="153">
        <f>SUMIFS('LA Top Up Income'!$AI:$AI,'LA Top Up Income'!$AH:$AH,Summary!J$15&amp;Summary!$B42)</f>
        <v>0</v>
      </c>
      <c r="K42" s="153">
        <f>SUMIFS('LA Top Up Income'!$AI:$AI,'LA Top Up Income'!$AH:$AH,Summary!K$15&amp;Summary!$B42)</f>
        <v>0</v>
      </c>
      <c r="L42" s="153">
        <f>SUMIFS('LA Top Up Income'!$AI:$AI,'LA Top Up Income'!$AH:$AH,Summary!L$15&amp;Summary!$B42)</f>
        <v>0</v>
      </c>
      <c r="M42" s="153">
        <f>SUMIFS('LA Top Up Income'!$AI:$AI,'LA Top Up Income'!$AH:$AH,Summary!M$15&amp;Summary!$B42)</f>
        <v>0</v>
      </c>
      <c r="N42" s="153">
        <f>SUMIFS('LA Top Up Income'!$AI:$AI,'LA Top Up Income'!$AH:$AH,Summary!N$15&amp;Summary!$B42)</f>
        <v>0</v>
      </c>
      <c r="O42" s="153">
        <f>SUMIFS('LA Top Up Income'!$AI:$AI,'LA Top Up Income'!$AH:$AH,Summary!O$15&amp;Summary!$B42)</f>
        <v>0</v>
      </c>
      <c r="P42" s="153">
        <f>SUMIFS('LA Top Up Income'!$AI:$AI,'LA Top Up Income'!$AH:$AH,Summary!P$15&amp;Summary!$B42)</f>
        <v>0</v>
      </c>
      <c r="Q42" s="153">
        <f>SUMIFS('LA Top Up Income'!$AI:$AI,'LA Top Up Income'!$AH:$AH,Summary!Q$15&amp;Summary!$B42)</f>
        <v>0</v>
      </c>
      <c r="R42" s="35">
        <f>SUMIFS('LA Top Up Income'!$AI:$AI,'LA Top Up Income'!$AH:$AH,Summary!R$15&amp;Summary!$B42)</f>
        <v>0</v>
      </c>
      <c r="S42" s="26">
        <f t="shared" si="5"/>
        <v>0</v>
      </c>
      <c r="T42" s="132">
        <f t="shared" si="4"/>
        <v>0</v>
      </c>
      <c r="U42" s="87">
        <f>SUM('Teacher Allocations'!$CB$5:$CB$154)</f>
        <v>0</v>
      </c>
      <c r="V42" s="53">
        <f>SUM('Teacher Allocations'!$DN$5:$DN$154)</f>
        <v>0</v>
      </c>
      <c r="W42" s="87">
        <f>SUMIFS('Other Staff Allocations'!$CB$5:$CB$304,'Other Staff Allocations'!$E$5:$E$304,"HLTA")</f>
        <v>0</v>
      </c>
      <c r="X42" s="53">
        <f>SUMIFS('Other Staff Allocations'!$DN$5:$DN$304,'Other Staff Allocations'!$E$5:$E$304,"HLTA")</f>
        <v>0</v>
      </c>
      <c r="Y42" s="87">
        <f>SUMIFS('Other Staff Allocations'!$CB$5:$CB$304,'Other Staff Allocations'!$E$5:$E$304,"TA")</f>
        <v>0</v>
      </c>
      <c r="Z42" s="53">
        <f>SUMIFS('Other Staff Allocations'!$DN$5:$DN$304,'Other Staff Allocations'!$E$5:$E$304,"TA")</f>
        <v>0</v>
      </c>
      <c r="AA42" s="100">
        <f>IFERROR('General Data'!$B$9/$S$46*S42,0)</f>
        <v>0</v>
      </c>
      <c r="AB42" s="134" t="e">
        <f t="shared" si="6"/>
        <v>#DIV/0!</v>
      </c>
      <c r="AC42" s="155" t="e">
        <f>SUMIFS('LA Top Up Income'!$AJ:$AJ,'LA Top Up Income'!$F:$F,Summary!B42)+(($H$9-SUM('LA Top Up Income'!AJ:AJ))/$S$46*S42)</f>
        <v>#DIV/0!</v>
      </c>
      <c r="AD42" s="136" t="e">
        <f t="shared" si="7"/>
        <v>#DIV/0!</v>
      </c>
      <c r="AE42" s="117">
        <f>SUM('Teacher Allocations'!$FA$5:$FA$154)+SUM('Other Staff Allocations'!$FA$5:$FA$304)-T42</f>
        <v>0</v>
      </c>
      <c r="AG42" s="36" t="s">
        <v>26</v>
      </c>
      <c r="AH42" s="82">
        <f>SUM('Teacher Allocations'!CH5:CH154)</f>
        <v>0</v>
      </c>
      <c r="AI42" s="18" t="e">
        <f t="shared" si="8"/>
        <v>#DIV/0!</v>
      </c>
    </row>
    <row r="43" spans="2:37" x14ac:dyDescent="0.5">
      <c r="B43" s="56" t="s">
        <v>105</v>
      </c>
      <c r="C43" s="153">
        <f>SUMIFS('LA Top Up Income'!$AI:$AI,'LA Top Up Income'!$AH:$AH,Summary!C$15&amp;Summary!$B43)</f>
        <v>0</v>
      </c>
      <c r="D43" s="153">
        <f>SUMIFS('LA Top Up Income'!$AI:$AI,'LA Top Up Income'!$AH:$AH,Summary!D$15&amp;Summary!$B43)</f>
        <v>0</v>
      </c>
      <c r="E43" s="153">
        <f>SUMIFS('LA Top Up Income'!$AI:$AI,'LA Top Up Income'!$AH:$AH,Summary!E$15&amp;Summary!$B43)</f>
        <v>0</v>
      </c>
      <c r="F43" s="153">
        <f>SUMIFS('LA Top Up Income'!$AI:$AI,'LA Top Up Income'!$AH:$AH,Summary!F$15&amp;Summary!$B43)</f>
        <v>0</v>
      </c>
      <c r="G43" s="153">
        <f>SUMIFS('LA Top Up Income'!$AI:$AI,'LA Top Up Income'!$AH:$AH,Summary!G$15&amp;Summary!$B43)</f>
        <v>0</v>
      </c>
      <c r="H43" s="153">
        <f>SUMIFS('LA Top Up Income'!$AI:$AI,'LA Top Up Income'!$AH:$AH,Summary!H$15&amp;Summary!$B43)</f>
        <v>0</v>
      </c>
      <c r="I43" s="153">
        <f>SUMIFS('LA Top Up Income'!$AI:$AI,'LA Top Up Income'!$AH:$AH,Summary!I$15&amp;Summary!$B43)</f>
        <v>0</v>
      </c>
      <c r="J43" s="153">
        <f>SUMIFS('LA Top Up Income'!$AI:$AI,'LA Top Up Income'!$AH:$AH,Summary!J$15&amp;Summary!$B43)</f>
        <v>0</v>
      </c>
      <c r="K43" s="153">
        <f>SUMIFS('LA Top Up Income'!$AI:$AI,'LA Top Up Income'!$AH:$AH,Summary!K$15&amp;Summary!$B43)</f>
        <v>0</v>
      </c>
      <c r="L43" s="153">
        <f>SUMIFS('LA Top Up Income'!$AI:$AI,'LA Top Up Income'!$AH:$AH,Summary!L$15&amp;Summary!$B43)</f>
        <v>0</v>
      </c>
      <c r="M43" s="153">
        <f>SUMIFS('LA Top Up Income'!$AI:$AI,'LA Top Up Income'!$AH:$AH,Summary!M$15&amp;Summary!$B43)</f>
        <v>0</v>
      </c>
      <c r="N43" s="153">
        <f>SUMIFS('LA Top Up Income'!$AI:$AI,'LA Top Up Income'!$AH:$AH,Summary!N$15&amp;Summary!$B43)</f>
        <v>0</v>
      </c>
      <c r="O43" s="153">
        <f>SUMIFS('LA Top Up Income'!$AI:$AI,'LA Top Up Income'!$AH:$AH,Summary!O$15&amp;Summary!$B43)</f>
        <v>0</v>
      </c>
      <c r="P43" s="153">
        <f>SUMIFS('LA Top Up Income'!$AI:$AI,'LA Top Up Income'!$AH:$AH,Summary!P$15&amp;Summary!$B43)</f>
        <v>0</v>
      </c>
      <c r="Q43" s="153">
        <f>SUMIFS('LA Top Up Income'!$AI:$AI,'LA Top Up Income'!$AH:$AH,Summary!Q$15&amp;Summary!$B43)</f>
        <v>0</v>
      </c>
      <c r="R43" s="35">
        <f>SUMIFS('LA Top Up Income'!$AI:$AI,'LA Top Up Income'!$AH:$AH,Summary!R$15&amp;Summary!$B43)</f>
        <v>0</v>
      </c>
      <c r="S43" s="26">
        <f t="shared" si="5"/>
        <v>0</v>
      </c>
      <c r="T43" s="132">
        <f t="shared" si="4"/>
        <v>0</v>
      </c>
      <c r="U43" s="87">
        <f>SUM('Teacher Allocations'!$CC$5:$CC$154)</f>
        <v>0</v>
      </c>
      <c r="V43" s="53">
        <f>SUM('Teacher Allocations'!$DO$5:$DO154)</f>
        <v>0</v>
      </c>
      <c r="W43" s="87">
        <f>SUMIFS('Other Staff Allocations'!$CC$5:$CC$304,'Other Staff Allocations'!$E$5:$E$304,"HLTA")</f>
        <v>0</v>
      </c>
      <c r="X43" s="53">
        <f>SUMIFS('Other Staff Allocations'!$DO$5:$DO$304,'Other Staff Allocations'!$E$5:$E$304,"HLTA")</f>
        <v>0</v>
      </c>
      <c r="Y43" s="87">
        <f>SUMIFS('Other Staff Allocations'!$CC$5:$CC$304,'Other Staff Allocations'!$E$5:$E$304,"TA")</f>
        <v>0</v>
      </c>
      <c r="Z43" s="53">
        <f>SUMIFS('Other Staff Allocations'!$DO$5:$DO$304,'Other Staff Allocations'!$E$5:$E$304,"TA")</f>
        <v>0</v>
      </c>
      <c r="AA43" s="100">
        <f>IFERROR('General Data'!$B$9/$S$46*S43,0)</f>
        <v>0</v>
      </c>
      <c r="AB43" s="134" t="e">
        <f t="shared" si="6"/>
        <v>#DIV/0!</v>
      </c>
      <c r="AC43" s="155" t="e">
        <f>SUMIFS('LA Top Up Income'!$AJ:$AJ,'LA Top Up Income'!$F:$F,Summary!B43)+(($H$9-SUM('LA Top Up Income'!AJ:AJ))/$S$46*S43)</f>
        <v>#DIV/0!</v>
      </c>
      <c r="AD43" s="136" t="e">
        <f t="shared" si="7"/>
        <v>#DIV/0!</v>
      </c>
      <c r="AE43" s="117">
        <f>SUM('Teacher Allocations'!$FB$5:$FB$154)+SUM('Other Staff Allocations'!$FB$5:$FB$304)-T43</f>
        <v>0</v>
      </c>
      <c r="AG43" s="36" t="s">
        <v>63</v>
      </c>
      <c r="AH43" s="82">
        <f>SUM('Teacher Allocations'!CI5:CI154)</f>
        <v>0</v>
      </c>
      <c r="AI43" s="18" t="e">
        <f t="shared" si="8"/>
        <v>#DIV/0!</v>
      </c>
    </row>
    <row r="44" spans="2:37" x14ac:dyDescent="0.5">
      <c r="B44" s="56" t="s">
        <v>106</v>
      </c>
      <c r="C44" s="153">
        <f>SUMIFS('LA Top Up Income'!$AI:$AI,'LA Top Up Income'!$AH:$AH,Summary!C$15&amp;Summary!$B44)</f>
        <v>0</v>
      </c>
      <c r="D44" s="153">
        <f>SUMIFS('LA Top Up Income'!$AI:$AI,'LA Top Up Income'!$AH:$AH,Summary!D$15&amp;Summary!$B44)</f>
        <v>0</v>
      </c>
      <c r="E44" s="153">
        <f>SUMIFS('LA Top Up Income'!$AI:$AI,'LA Top Up Income'!$AH:$AH,Summary!E$15&amp;Summary!$B44)</f>
        <v>0</v>
      </c>
      <c r="F44" s="153">
        <f>SUMIFS('LA Top Up Income'!$AI:$AI,'LA Top Up Income'!$AH:$AH,Summary!F$15&amp;Summary!$B44)</f>
        <v>0</v>
      </c>
      <c r="G44" s="153">
        <f>SUMIFS('LA Top Up Income'!$AI:$AI,'LA Top Up Income'!$AH:$AH,Summary!G$15&amp;Summary!$B44)</f>
        <v>0</v>
      </c>
      <c r="H44" s="153">
        <f>SUMIFS('LA Top Up Income'!$AI:$AI,'LA Top Up Income'!$AH:$AH,Summary!H$15&amp;Summary!$B44)</f>
        <v>0</v>
      </c>
      <c r="I44" s="153">
        <f>SUMIFS('LA Top Up Income'!$AI:$AI,'LA Top Up Income'!$AH:$AH,Summary!I$15&amp;Summary!$B44)</f>
        <v>0</v>
      </c>
      <c r="J44" s="153">
        <f>SUMIFS('LA Top Up Income'!$AI:$AI,'LA Top Up Income'!$AH:$AH,Summary!J$15&amp;Summary!$B44)</f>
        <v>0</v>
      </c>
      <c r="K44" s="153">
        <f>SUMIFS('LA Top Up Income'!$AI:$AI,'LA Top Up Income'!$AH:$AH,Summary!K$15&amp;Summary!$B44)</f>
        <v>0</v>
      </c>
      <c r="L44" s="153">
        <f>SUMIFS('LA Top Up Income'!$AI:$AI,'LA Top Up Income'!$AH:$AH,Summary!L$15&amp;Summary!$B44)</f>
        <v>0</v>
      </c>
      <c r="M44" s="153">
        <f>SUMIFS('LA Top Up Income'!$AI:$AI,'LA Top Up Income'!$AH:$AH,Summary!M$15&amp;Summary!$B44)</f>
        <v>0</v>
      </c>
      <c r="N44" s="153">
        <f>SUMIFS('LA Top Up Income'!$AI:$AI,'LA Top Up Income'!$AH:$AH,Summary!N$15&amp;Summary!$B44)</f>
        <v>0</v>
      </c>
      <c r="O44" s="153">
        <f>SUMIFS('LA Top Up Income'!$AI:$AI,'LA Top Up Income'!$AH:$AH,Summary!O$15&amp;Summary!$B44)</f>
        <v>0</v>
      </c>
      <c r="P44" s="153">
        <f>SUMIFS('LA Top Up Income'!$AI:$AI,'LA Top Up Income'!$AH:$AH,Summary!P$15&amp;Summary!$B44)</f>
        <v>0</v>
      </c>
      <c r="Q44" s="153">
        <f>SUMIFS('LA Top Up Income'!$AI:$AI,'LA Top Up Income'!$AH:$AH,Summary!Q$15&amp;Summary!$B44)</f>
        <v>0</v>
      </c>
      <c r="R44" s="35">
        <f>SUMIFS('LA Top Up Income'!$AI:$AI,'LA Top Up Income'!$AH:$AH,Summary!R$15&amp;Summary!$B44)</f>
        <v>0</v>
      </c>
      <c r="S44" s="26">
        <f t="shared" si="5"/>
        <v>0</v>
      </c>
      <c r="T44" s="132">
        <f t="shared" si="4"/>
        <v>0</v>
      </c>
      <c r="U44" s="87">
        <f>SUM('Teacher Allocations'!$CD$5:$CD$154)</f>
        <v>0</v>
      </c>
      <c r="V44" s="53">
        <f>SUM('Teacher Allocations'!$DP$5:$DP$154)</f>
        <v>0</v>
      </c>
      <c r="W44" s="87">
        <f>SUMIFS('Other Staff Allocations'!$CD$5:$CD$304,'Other Staff Allocations'!$E$5:$E$304,"HLTA")</f>
        <v>0</v>
      </c>
      <c r="X44" s="53">
        <f>SUMIFS('Other Staff Allocations'!$DP$5:$DP$304,'Other Staff Allocations'!$E$5:$E$304,"HLTA")</f>
        <v>0</v>
      </c>
      <c r="Y44" s="87">
        <f>SUMIFS('Other Staff Allocations'!$CD$5:$CD$304,'Other Staff Allocations'!$E$5:$E$304,"TA")</f>
        <v>0</v>
      </c>
      <c r="Z44" s="53">
        <f>SUMIFS('Other Staff Allocations'!$DP$5:$DP$304,'Other Staff Allocations'!$E$5:$E$304,"TA")</f>
        <v>0</v>
      </c>
      <c r="AA44" s="100">
        <f>IFERROR('General Data'!$B$9/$S$46*S44,0)</f>
        <v>0</v>
      </c>
      <c r="AB44" s="134" t="e">
        <f t="shared" si="6"/>
        <v>#DIV/0!</v>
      </c>
      <c r="AC44" s="155" t="e">
        <f>SUMIFS('LA Top Up Income'!$AJ:$AJ,'LA Top Up Income'!$F:$F,Summary!B44)+(($H$9-SUM('LA Top Up Income'!AJ:AJ))/$S$46*S44)</f>
        <v>#DIV/0!</v>
      </c>
      <c r="AD44" s="136" t="e">
        <f t="shared" si="7"/>
        <v>#DIV/0!</v>
      </c>
      <c r="AE44" s="117">
        <f>SUM('Teacher Allocations'!$FC$5:$FC$154)+SUM('Other Staff Allocations'!$FC$5:$FC$304)-T44</f>
        <v>0</v>
      </c>
      <c r="AG44" s="36" t="s">
        <v>33</v>
      </c>
      <c r="AH44" s="82">
        <f>SUM('Teacher Allocations'!CJ5:CJ154)</f>
        <v>0</v>
      </c>
      <c r="AI44" s="18" t="e">
        <f t="shared" si="8"/>
        <v>#DIV/0!</v>
      </c>
    </row>
    <row r="45" spans="2:37" ht="16.149999999999999" thickBot="1" x14ac:dyDescent="0.55000000000000004">
      <c r="B45" s="57" t="s">
        <v>107</v>
      </c>
      <c r="C45" s="154">
        <f>SUMIFS('LA Top Up Income'!$AI:$AI,'LA Top Up Income'!$AH:$AH,Summary!C$15&amp;Summary!$B45)</f>
        <v>0</v>
      </c>
      <c r="D45" s="154">
        <f>SUMIFS('LA Top Up Income'!$AI:$AI,'LA Top Up Income'!$AH:$AH,Summary!D$15&amp;Summary!$B45)</f>
        <v>0</v>
      </c>
      <c r="E45" s="154">
        <f>SUMIFS('LA Top Up Income'!$AI:$AI,'LA Top Up Income'!$AH:$AH,Summary!E$15&amp;Summary!$B45)</f>
        <v>0</v>
      </c>
      <c r="F45" s="154">
        <f>SUMIFS('LA Top Up Income'!$AI:$AI,'LA Top Up Income'!$AH:$AH,Summary!F$15&amp;Summary!$B45)</f>
        <v>0</v>
      </c>
      <c r="G45" s="154">
        <f>SUMIFS('LA Top Up Income'!$AI:$AI,'LA Top Up Income'!$AH:$AH,Summary!G$15&amp;Summary!$B45)</f>
        <v>0</v>
      </c>
      <c r="H45" s="154">
        <f>SUMIFS('LA Top Up Income'!$AI:$AI,'LA Top Up Income'!$AH:$AH,Summary!H$15&amp;Summary!$B45)</f>
        <v>0</v>
      </c>
      <c r="I45" s="154">
        <f>SUMIFS('LA Top Up Income'!$AI:$AI,'LA Top Up Income'!$AH:$AH,Summary!I$15&amp;Summary!$B45)</f>
        <v>0</v>
      </c>
      <c r="J45" s="154">
        <f>SUMIFS('LA Top Up Income'!$AI:$AI,'LA Top Up Income'!$AH:$AH,Summary!J$15&amp;Summary!$B45)</f>
        <v>0</v>
      </c>
      <c r="K45" s="154">
        <f>SUMIFS('LA Top Up Income'!$AI:$AI,'LA Top Up Income'!$AH:$AH,Summary!K$15&amp;Summary!$B45)</f>
        <v>0</v>
      </c>
      <c r="L45" s="154">
        <f>SUMIFS('LA Top Up Income'!$AI:$AI,'LA Top Up Income'!$AH:$AH,Summary!L$15&amp;Summary!$B45)</f>
        <v>0</v>
      </c>
      <c r="M45" s="154">
        <f>SUMIFS('LA Top Up Income'!$AI:$AI,'LA Top Up Income'!$AH:$AH,Summary!M$15&amp;Summary!$B45)</f>
        <v>0</v>
      </c>
      <c r="N45" s="154">
        <f>SUMIFS('LA Top Up Income'!$AI:$AI,'LA Top Up Income'!$AH:$AH,Summary!N$15&amp;Summary!$B45)</f>
        <v>0</v>
      </c>
      <c r="O45" s="154">
        <f>SUMIFS('LA Top Up Income'!$AI:$AI,'LA Top Up Income'!$AH:$AH,Summary!O$15&amp;Summary!$B45)</f>
        <v>0</v>
      </c>
      <c r="P45" s="154">
        <f>SUMIFS('LA Top Up Income'!$AI:$AI,'LA Top Up Income'!$AH:$AH,Summary!P$15&amp;Summary!$B45)</f>
        <v>0</v>
      </c>
      <c r="Q45" s="154">
        <f>SUMIFS('LA Top Up Income'!$AI:$AI,'LA Top Up Income'!$AH:$AH,Summary!Q$15&amp;Summary!$B45)</f>
        <v>0</v>
      </c>
      <c r="R45" s="38">
        <f>SUMIFS('LA Top Up Income'!$AI:$AI,'LA Top Up Income'!$AH:$AH,Summary!R$15&amp;Summary!$B45)</f>
        <v>0</v>
      </c>
      <c r="S45" s="37">
        <f t="shared" si="5"/>
        <v>0</v>
      </c>
      <c r="T45" s="133">
        <f t="shared" si="4"/>
        <v>0</v>
      </c>
      <c r="U45" s="88">
        <f>SUM('Teacher Allocations'!$CE$5:$CE$154)</f>
        <v>0</v>
      </c>
      <c r="V45" s="54">
        <f>SUM('Teacher Allocations'!$DQ$5:$DQ$154)</f>
        <v>0</v>
      </c>
      <c r="W45" s="88">
        <f>SUMIFS('Other Staff Allocations'!$CE$5:$CE$304,'Other Staff Allocations'!$E$5:$E$304,"HLTA")</f>
        <v>0</v>
      </c>
      <c r="X45" s="54">
        <f>SUMIFS('Other Staff Allocations'!$DQ$5:$DQ$304,'Other Staff Allocations'!$E$5:$E$304,"HLTA")</f>
        <v>0</v>
      </c>
      <c r="Y45" s="88">
        <f>SUMIFS('Other Staff Allocations'!$CE$5:$CE$304,'Other Staff Allocations'!$E$5:$E$304,"TA")</f>
        <v>0</v>
      </c>
      <c r="Z45" s="54">
        <f>SUMIFS('Other Staff Allocations'!$DQ$5:$DQ$304,'Other Staff Allocations'!$E$5:$E$304,"TA")</f>
        <v>0</v>
      </c>
      <c r="AA45" s="100">
        <f>IFERROR('General Data'!$B$9/$S$46*S45,0)</f>
        <v>0</v>
      </c>
      <c r="AB45" s="135" t="e">
        <f t="shared" si="6"/>
        <v>#DIV/0!</v>
      </c>
      <c r="AC45" s="155" t="e">
        <f>SUMIFS('LA Top Up Income'!$AJ:$AJ,'LA Top Up Income'!$F:$F,Summary!B45)+(($H$9-SUM('LA Top Up Income'!AJ:AJ))/$S$46*S45)</f>
        <v>#DIV/0!</v>
      </c>
      <c r="AD45" s="136" t="e">
        <f t="shared" si="7"/>
        <v>#DIV/0!</v>
      </c>
      <c r="AE45" s="117">
        <f>SUM('Teacher Allocations'!$FD$5:$FD$154)+SUM('Other Staff Allocations'!$FD$5:$FD$304)-T45</f>
        <v>0</v>
      </c>
      <c r="AG45" s="36" t="s">
        <v>34</v>
      </c>
      <c r="AH45" s="82">
        <f>SUM('Teacher Allocations'!CK5:CK154)</f>
        <v>0</v>
      </c>
      <c r="AI45" s="18" t="e">
        <f t="shared" si="8"/>
        <v>#DIV/0!</v>
      </c>
    </row>
    <row r="46" spans="2:37" ht="16.149999999999999" thickBot="1" x14ac:dyDescent="0.55000000000000004">
      <c r="B46" s="39" t="s">
        <v>1</v>
      </c>
      <c r="C46" s="40">
        <f t="shared" ref="C46:R46" si="9">SUM(C16:C45)</f>
        <v>0</v>
      </c>
      <c r="D46" s="40">
        <f t="shared" si="9"/>
        <v>0</v>
      </c>
      <c r="E46" s="40">
        <f t="shared" si="9"/>
        <v>0</v>
      </c>
      <c r="F46" s="40">
        <f t="shared" si="9"/>
        <v>0</v>
      </c>
      <c r="G46" s="40">
        <f t="shared" si="9"/>
        <v>0</v>
      </c>
      <c r="H46" s="40">
        <f t="shared" si="9"/>
        <v>0</v>
      </c>
      <c r="I46" s="40">
        <f t="shared" si="9"/>
        <v>0</v>
      </c>
      <c r="J46" s="40">
        <f t="shared" si="9"/>
        <v>0</v>
      </c>
      <c r="K46" s="40">
        <f t="shared" si="9"/>
        <v>0</v>
      </c>
      <c r="L46" s="40">
        <f t="shared" si="9"/>
        <v>0</v>
      </c>
      <c r="M46" s="40">
        <f t="shared" si="9"/>
        <v>0</v>
      </c>
      <c r="N46" s="40">
        <f t="shared" si="9"/>
        <v>0</v>
      </c>
      <c r="O46" s="40">
        <f t="shared" si="9"/>
        <v>0</v>
      </c>
      <c r="P46" s="40">
        <f t="shared" si="9"/>
        <v>0</v>
      </c>
      <c r="Q46" s="40">
        <f t="shared" si="9"/>
        <v>0</v>
      </c>
      <c r="R46" s="40">
        <f t="shared" si="9"/>
        <v>0</v>
      </c>
      <c r="S46" s="21">
        <f>SUM(S16:S45)</f>
        <v>0</v>
      </c>
      <c r="T46" s="66">
        <f>SUM(T16:T45)</f>
        <v>0</v>
      </c>
      <c r="U46" s="84">
        <f>SUM(U16:U45)</f>
        <v>0</v>
      </c>
      <c r="V46" s="55">
        <f t="shared" ref="V46" si="10">SUM(V16:V45)</f>
        <v>0</v>
      </c>
      <c r="W46" s="84">
        <f t="shared" ref="W46:AE46" si="11">SUM(W16:W45)</f>
        <v>0</v>
      </c>
      <c r="X46" s="55">
        <f t="shared" si="11"/>
        <v>0</v>
      </c>
      <c r="Y46" s="84">
        <f t="shared" si="11"/>
        <v>0</v>
      </c>
      <c r="Z46" s="55">
        <f t="shared" si="11"/>
        <v>0</v>
      </c>
      <c r="AA46" s="55">
        <f t="shared" si="11"/>
        <v>0</v>
      </c>
      <c r="AB46" s="55" t="e">
        <f t="shared" si="11"/>
        <v>#DIV/0!</v>
      </c>
      <c r="AC46" s="65" t="e">
        <f t="shared" si="11"/>
        <v>#DIV/0!</v>
      </c>
      <c r="AD46" s="115" t="e">
        <f t="shared" si="11"/>
        <v>#DIV/0!</v>
      </c>
      <c r="AE46" s="137">
        <f t="shared" si="11"/>
        <v>0</v>
      </c>
      <c r="AG46" s="36" t="s">
        <v>181</v>
      </c>
      <c r="AH46" s="82">
        <f>SUM('Teacher Allocations'!CL5:CL154)</f>
        <v>0</v>
      </c>
      <c r="AI46" s="18" t="e">
        <f t="shared" si="8"/>
        <v>#DIV/0!</v>
      </c>
    </row>
    <row r="47" spans="2:37" ht="16.149999999999999" thickBot="1" x14ac:dyDescent="0.55000000000000004">
      <c r="AG47" s="69" t="s">
        <v>70</v>
      </c>
      <c r="AH47" s="83">
        <f>SUM(AH40:AH46)</f>
        <v>0</v>
      </c>
      <c r="AI47" s="71" t="e">
        <f>SUM(AI40:AI46)</f>
        <v>#DIV/0!</v>
      </c>
      <c r="AK47" s="334"/>
    </row>
    <row r="48" spans="2:37" ht="16.149999999999999" thickBot="1" x14ac:dyDescent="0.55000000000000004"/>
    <row r="49" spans="2:37" ht="18.399999999999999" thickBot="1" x14ac:dyDescent="0.6">
      <c r="AG49" s="378" t="s">
        <v>133</v>
      </c>
      <c r="AH49" s="379"/>
      <c r="AI49" s="380"/>
    </row>
    <row r="50" spans="2:37" x14ac:dyDescent="0.5">
      <c r="B50" s="41"/>
      <c r="C50" s="41"/>
      <c r="D50" s="41"/>
      <c r="E50" s="41"/>
      <c r="F50" s="41"/>
      <c r="G50" s="41"/>
      <c r="H50" s="41"/>
      <c r="I50" s="41"/>
      <c r="J50" s="41"/>
      <c r="K50" s="41"/>
      <c r="L50" s="41"/>
      <c r="M50" s="41"/>
      <c r="N50" s="41"/>
      <c r="O50" s="41"/>
      <c r="P50" s="41"/>
      <c r="Q50" s="41"/>
      <c r="R50" s="41"/>
      <c r="S50" s="41"/>
      <c r="T50" s="41"/>
      <c r="U50" s="41"/>
      <c r="V50" s="41"/>
      <c r="AD50" s="124"/>
      <c r="AE50" s="124"/>
      <c r="AF50" s="41"/>
      <c r="AG50" s="42" t="str">
        <f>AG40</f>
        <v>Timetable Contact</v>
      </c>
      <c r="AH50" s="82">
        <f>SUMIFS('Other Staff Allocations'!CF5:CF304,'Other Staff Allocations'!E5:E304,"HLTA")</f>
        <v>0</v>
      </c>
      <c r="AI50" s="18" t="e">
        <f>AH50/$AH$55</f>
        <v>#DIV/0!</v>
      </c>
      <c r="AK50" s="334"/>
    </row>
    <row r="51" spans="2:37" x14ac:dyDescent="0.5">
      <c r="AG51" s="42" t="str">
        <f>AG41</f>
        <v>PPA</v>
      </c>
      <c r="AH51" s="82">
        <f>SUMIFS('Other Staff Allocations'!CG5:CG304,'Other Staff Allocations'!E5:E304,"HLTA")</f>
        <v>0</v>
      </c>
      <c r="AI51" s="18" t="e">
        <f>AH51/$AH$55</f>
        <v>#DIV/0!</v>
      </c>
      <c r="AK51" s="334"/>
    </row>
    <row r="52" spans="2:37" x14ac:dyDescent="0.5">
      <c r="AG52" s="42" t="str">
        <f>AG44</f>
        <v>Learning Support</v>
      </c>
      <c r="AH52" s="82">
        <f>SUMIFS('Other Staff Allocations'!CJ5:CJ304,'Other Staff Allocations'!E5:E304,"HLTA")</f>
        <v>0</v>
      </c>
      <c r="AI52" s="18" t="e">
        <f>AH52/$AH$55</f>
        <v>#DIV/0!</v>
      </c>
      <c r="AK52" s="334"/>
    </row>
    <row r="53" spans="2:37" x14ac:dyDescent="0.5">
      <c r="AG53" s="42" t="str">
        <f>AG45</f>
        <v>Intervention activity (incl. therapy)</v>
      </c>
      <c r="AH53" s="82">
        <f>SUMIFS('Other Staff Allocations'!CK5:CK304,'Other Staff Allocations'!E5:E304,"HLTA")</f>
        <v>0</v>
      </c>
      <c r="AI53" s="18" t="e">
        <f>AH53/$AH$55</f>
        <v>#DIV/0!</v>
      </c>
      <c r="AK53" s="334"/>
    </row>
    <row r="54" spans="2:37" ht="16.149999999999999" thickBot="1" x14ac:dyDescent="0.55000000000000004">
      <c r="AG54" s="42" t="str">
        <f>AG46</f>
        <v>Other</v>
      </c>
      <c r="AH54" s="82">
        <f>SUMIFS('Other Staff Allocations'!CL5:CL304,'Other Staff Allocations'!E5:E304,"HLTA")</f>
        <v>0</v>
      </c>
      <c r="AI54" s="18" t="e">
        <f>AH54/$AH$55</f>
        <v>#DIV/0!</v>
      </c>
      <c r="AK54" s="334"/>
    </row>
    <row r="55" spans="2:37" ht="16.149999999999999" thickBot="1" x14ac:dyDescent="0.55000000000000004">
      <c r="AG55" s="69" t="s">
        <v>179</v>
      </c>
      <c r="AH55" s="83">
        <f>SUM(AH50:AH54)</f>
        <v>0</v>
      </c>
      <c r="AI55" s="71" t="e">
        <f>SUM(AI50:AI54)</f>
        <v>#DIV/0!</v>
      </c>
      <c r="AK55" s="334"/>
    </row>
    <row r="56" spans="2:37" ht="16.149999999999999" thickBot="1" x14ac:dyDescent="0.55000000000000004"/>
    <row r="57" spans="2:37" ht="18.399999999999999" thickBot="1" x14ac:dyDescent="0.6">
      <c r="AG57" s="378" t="s">
        <v>134</v>
      </c>
      <c r="AH57" s="379"/>
      <c r="AI57" s="380"/>
    </row>
    <row r="58" spans="2:37" x14ac:dyDescent="0.5">
      <c r="AG58" s="42" t="str">
        <f>AG40</f>
        <v>Timetable Contact</v>
      </c>
      <c r="AH58" s="82">
        <f>SUMIFS('Other Staff Allocations'!CF5:CF304,'Other Staff Allocations'!E5:E304,"TA")</f>
        <v>0</v>
      </c>
      <c r="AI58" s="18" t="e">
        <f>AH58/$AH$63</f>
        <v>#DIV/0!</v>
      </c>
    </row>
    <row r="59" spans="2:37" x14ac:dyDescent="0.5">
      <c r="AG59" s="42" t="str">
        <f>AG41</f>
        <v>PPA</v>
      </c>
      <c r="AH59" s="82">
        <f>SUMIFS('Other Staff Allocations'!CG5:CG304,'Other Staff Allocations'!E5:E304,"TA")</f>
        <v>0</v>
      </c>
      <c r="AI59" s="18" t="e">
        <f>AH59/$AH$63</f>
        <v>#DIV/0!</v>
      </c>
    </row>
    <row r="60" spans="2:37" x14ac:dyDescent="0.5">
      <c r="AG60" s="42" t="str">
        <f>AG44</f>
        <v>Learning Support</v>
      </c>
      <c r="AH60" s="82">
        <f>SUMIFS('Other Staff Allocations'!CJ5:CJ304,'Other Staff Allocations'!E5:E304,"TA")</f>
        <v>0</v>
      </c>
      <c r="AI60" s="18" t="e">
        <f>AH60/$AH$63</f>
        <v>#DIV/0!</v>
      </c>
    </row>
    <row r="61" spans="2:37" x14ac:dyDescent="0.5">
      <c r="AG61" s="42" t="str">
        <f>AG45</f>
        <v>Intervention activity (incl. therapy)</v>
      </c>
      <c r="AH61" s="82">
        <f>SUMIFS('Other Staff Allocations'!CK5:CK304,'Other Staff Allocations'!E5:E304,"TA")</f>
        <v>0</v>
      </c>
      <c r="AI61" s="18" t="e">
        <f>AH61/$AH$63</f>
        <v>#DIV/0!</v>
      </c>
    </row>
    <row r="62" spans="2:37" ht="16.149999999999999" thickBot="1" x14ac:dyDescent="0.55000000000000004">
      <c r="AG62" s="42" t="str">
        <f>AG46</f>
        <v>Other</v>
      </c>
      <c r="AH62" s="82">
        <f>SUMIFS('Other Staff Allocations'!CL5:CL304,'Other Staff Allocations'!E5:E304,"TA")</f>
        <v>0</v>
      </c>
      <c r="AI62" s="18" t="e">
        <f>AH62/$AH$63</f>
        <v>#DIV/0!</v>
      </c>
    </row>
    <row r="63" spans="2:37" ht="16.149999999999999" thickBot="1" x14ac:dyDescent="0.55000000000000004">
      <c r="AG63" s="69" t="s">
        <v>180</v>
      </c>
      <c r="AH63" s="83">
        <f>SUM(AH58:AH62)</f>
        <v>0</v>
      </c>
      <c r="AI63" s="71" t="e">
        <f>SUM(AI58:AI62)</f>
        <v>#DIV/0!</v>
      </c>
      <c r="AK63" s="334"/>
    </row>
    <row r="65" spans="1:86" ht="16.149999999999999" thickBot="1" x14ac:dyDescent="0.55000000000000004">
      <c r="AF65" s="50"/>
    </row>
    <row r="66" spans="1:86" ht="16.149999999999999" thickBot="1" x14ac:dyDescent="0.55000000000000004">
      <c r="B66" s="118" t="s">
        <v>41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20"/>
    </row>
    <row r="67" spans="1:86" x14ac:dyDescent="0.5">
      <c r="B67" s="354"/>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6"/>
    </row>
    <row r="68" spans="1:86" x14ac:dyDescent="0.5">
      <c r="B68" s="357"/>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9"/>
    </row>
    <row r="69" spans="1:86" x14ac:dyDescent="0.5">
      <c r="B69" s="357"/>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9"/>
    </row>
    <row r="70" spans="1:86" s="5" customFormat="1" x14ac:dyDescent="0.5">
      <c r="A70" s="4"/>
      <c r="B70" s="357"/>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9"/>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s="5" customFormat="1" x14ac:dyDescent="0.5">
      <c r="A71" s="4"/>
      <c r="B71" s="357"/>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9"/>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s="5" customFormat="1" x14ac:dyDescent="0.5">
      <c r="A72" s="4"/>
      <c r="B72" s="357"/>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9"/>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s="5" customFormat="1" x14ac:dyDescent="0.5">
      <c r="A73" s="4"/>
      <c r="B73" s="357"/>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9"/>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s="5" customFormat="1" x14ac:dyDescent="0.5">
      <c r="A74" s="4"/>
      <c r="B74" s="357"/>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9"/>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s="5" customFormat="1" x14ac:dyDescent="0.5">
      <c r="A75" s="4"/>
      <c r="B75" s="357"/>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9"/>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s="5" customFormat="1" ht="16.149999999999999" thickBot="1" x14ac:dyDescent="0.55000000000000004">
      <c r="A76" s="4"/>
      <c r="B76" s="360"/>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2"/>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s="5" customFormat="1" x14ac:dyDescent="0.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08"/>
      <c r="AF77" s="4"/>
      <c r="AG77" s="4"/>
      <c r="AH77" s="4"/>
      <c r="AI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s="5" customFormat="1" x14ac:dyDescent="0.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08"/>
      <c r="AF78" s="4"/>
      <c r="AG78" s="4"/>
      <c r="AH78" s="4"/>
      <c r="AI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5">
      <c r="AE79" s="108"/>
    </row>
    <row r="86" spans="36:36" x14ac:dyDescent="0.5">
      <c r="AJ86" s="4"/>
    </row>
  </sheetData>
  <mergeCells count="9">
    <mergeCell ref="B6:G6"/>
    <mergeCell ref="B9:G9"/>
    <mergeCell ref="H6:I6"/>
    <mergeCell ref="H9:I9"/>
    <mergeCell ref="H12:I12"/>
    <mergeCell ref="H10:I10"/>
    <mergeCell ref="H11:I11"/>
    <mergeCell ref="B7:G7"/>
    <mergeCell ref="H7:I7"/>
  </mergeCells>
  <phoneticPr fontId="12" type="noConversion"/>
  <printOptions horizontalCentered="1" verticalCentered="1"/>
  <pageMargins left="0.31496062992125984" right="0.31496062992125984" top="0.70866141732283472" bottom="0.6692913385826772" header="0.51181102362204722" footer="0.51181102362204722"/>
  <pageSetup paperSize="9" scale="3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73"/>
  <sheetViews>
    <sheetView zoomScale="70" zoomScaleNormal="70" workbookViewId="0">
      <pane xSplit="2" ySplit="1" topLeftCell="C2" activePane="bottomRight" state="frozen"/>
      <selection pane="topRight" activeCell="C1" sqref="C1"/>
      <selection pane="bottomLeft" activeCell="A5" sqref="A5"/>
      <selection pane="bottomRight" activeCell="B8" sqref="B8"/>
    </sheetView>
  </sheetViews>
  <sheetFormatPr defaultColWidth="8.86328125" defaultRowHeight="14.25" x14ac:dyDescent="0.35"/>
  <cols>
    <col min="1" max="1" width="67.59765625" style="258" customWidth="1"/>
    <col min="2" max="2" width="40.46484375" style="258" bestFit="1" customWidth="1"/>
    <col min="3" max="4" width="22.19921875" style="258" bestFit="1" customWidth="1"/>
    <col min="5" max="5" width="9.86328125" style="258" bestFit="1" customWidth="1"/>
    <col min="6" max="6" width="7.53125" style="258" bestFit="1" customWidth="1"/>
    <col min="7" max="7" width="8.53125" style="258" bestFit="1" customWidth="1"/>
    <col min="8" max="8" width="6.46484375" style="258" bestFit="1" customWidth="1"/>
    <col min="9" max="9" width="5.1328125" style="258" bestFit="1" customWidth="1"/>
    <col min="10" max="10" width="4.796875" style="258" bestFit="1" customWidth="1"/>
    <col min="11" max="11" width="5" style="258" bestFit="1" customWidth="1"/>
    <col min="12" max="12" width="4.33203125" style="258" bestFit="1" customWidth="1"/>
    <col min="13" max="13" width="6.86328125" style="258" bestFit="1" customWidth="1"/>
    <col min="14" max="14" width="5.19921875" style="258" bestFit="1" customWidth="1"/>
    <col min="15" max="15" width="12.46484375" style="258" bestFit="1" customWidth="1"/>
    <col min="16" max="16384" width="8.86328125" style="258"/>
  </cols>
  <sheetData>
    <row r="1" spans="1:10" x14ac:dyDescent="0.35">
      <c r="A1" s="256" t="s">
        <v>150</v>
      </c>
      <c r="B1" s="257"/>
      <c r="C1" s="257"/>
      <c r="D1" s="257"/>
      <c r="E1" s="257"/>
      <c r="F1" s="257"/>
      <c r="G1" s="257"/>
      <c r="H1" s="257"/>
      <c r="I1" s="257"/>
      <c r="J1" s="257"/>
    </row>
    <row r="2" spans="1:10" x14ac:dyDescent="0.35">
      <c r="A2" s="256" t="s">
        <v>149</v>
      </c>
      <c r="B2" s="259" t="str">
        <f>VLOOKUP(B3,$A$13:$B$62,2,FALSE)</f>
        <v>Demonstration Academy 1</v>
      </c>
    </row>
    <row r="3" spans="1:10" x14ac:dyDescent="0.35">
      <c r="A3" s="256" t="s">
        <v>23</v>
      </c>
      <c r="B3" s="336" t="s">
        <v>148</v>
      </c>
      <c r="C3" s="335" t="s">
        <v>219</v>
      </c>
    </row>
    <row r="4" spans="1:10" x14ac:dyDescent="0.35">
      <c r="A4" s="256" t="s">
        <v>174</v>
      </c>
      <c r="B4" s="253" t="s">
        <v>20</v>
      </c>
    </row>
    <row r="5" spans="1:10" x14ac:dyDescent="0.35">
      <c r="A5" s="256"/>
      <c r="B5" s="260"/>
    </row>
    <row r="6" spans="1:10" x14ac:dyDescent="0.35">
      <c r="A6" s="256"/>
      <c r="B6" s="260"/>
    </row>
    <row r="7" spans="1:10" x14ac:dyDescent="0.35">
      <c r="A7" s="256" t="s">
        <v>171</v>
      </c>
      <c r="B7" s="260"/>
    </row>
    <row r="8" spans="1:10" x14ac:dyDescent="0.35">
      <c r="A8" s="258" t="s">
        <v>151</v>
      </c>
      <c r="B8" s="300"/>
      <c r="F8" s="261"/>
    </row>
    <row r="9" spans="1:10" x14ac:dyDescent="0.35">
      <c r="A9" s="258" t="s">
        <v>177</v>
      </c>
      <c r="B9" s="300"/>
    </row>
    <row r="10" spans="1:10" x14ac:dyDescent="0.35">
      <c r="F10" s="262"/>
      <c r="G10" s="262"/>
      <c r="H10" s="262"/>
      <c r="I10" s="262"/>
      <c r="J10" s="262"/>
    </row>
    <row r="11" spans="1:10" x14ac:dyDescent="0.35">
      <c r="F11" s="262"/>
      <c r="G11" s="262"/>
      <c r="H11" s="262"/>
      <c r="I11" s="262"/>
      <c r="J11" s="262"/>
    </row>
    <row r="12" spans="1:10" x14ac:dyDescent="0.35">
      <c r="A12" s="256" t="s">
        <v>183</v>
      </c>
      <c r="B12" s="256" t="s">
        <v>178</v>
      </c>
      <c r="F12" s="262"/>
      <c r="G12" s="262"/>
      <c r="H12" s="262"/>
      <c r="I12" s="262"/>
      <c r="J12" s="262"/>
    </row>
    <row r="13" spans="1:10" x14ac:dyDescent="0.35">
      <c r="A13" s="252" t="s">
        <v>148</v>
      </c>
      <c r="B13" s="252" t="s">
        <v>175</v>
      </c>
      <c r="F13" s="262"/>
      <c r="G13" s="262"/>
      <c r="H13" s="262"/>
      <c r="I13" s="262"/>
      <c r="J13" s="262"/>
    </row>
    <row r="14" spans="1:10" x14ac:dyDescent="0.35">
      <c r="A14" s="252"/>
      <c r="B14" s="252"/>
      <c r="F14" s="262"/>
      <c r="G14" s="262"/>
      <c r="H14" s="262"/>
      <c r="I14" s="262"/>
      <c r="J14" s="262"/>
    </row>
    <row r="15" spans="1:10" x14ac:dyDescent="0.35">
      <c r="A15" s="252"/>
      <c r="B15" s="252"/>
      <c r="F15" s="262"/>
      <c r="G15" s="262"/>
      <c r="H15" s="262"/>
      <c r="I15" s="262"/>
      <c r="J15" s="262"/>
    </row>
    <row r="16" spans="1:10" x14ac:dyDescent="0.35">
      <c r="A16" s="252"/>
      <c r="B16" s="252"/>
      <c r="F16" s="262"/>
      <c r="G16" s="262"/>
      <c r="H16" s="262"/>
      <c r="I16" s="262"/>
      <c r="J16" s="262"/>
    </row>
    <row r="17" spans="1:10" x14ac:dyDescent="0.35">
      <c r="A17" s="252"/>
      <c r="B17" s="252"/>
      <c r="F17" s="262"/>
      <c r="G17" s="262"/>
      <c r="H17" s="262"/>
      <c r="I17" s="262"/>
      <c r="J17" s="262"/>
    </row>
    <row r="18" spans="1:10" x14ac:dyDescent="0.35">
      <c r="A18" s="252"/>
      <c r="B18" s="252"/>
      <c r="F18" s="262"/>
      <c r="G18" s="262"/>
      <c r="H18" s="262"/>
      <c r="I18" s="262"/>
      <c r="J18" s="262"/>
    </row>
    <row r="19" spans="1:10" x14ac:dyDescent="0.35">
      <c r="A19" s="252"/>
      <c r="B19" s="252"/>
      <c r="F19" s="262"/>
      <c r="G19" s="262"/>
      <c r="H19" s="262"/>
      <c r="I19" s="262"/>
      <c r="J19" s="262"/>
    </row>
    <row r="20" spans="1:10" x14ac:dyDescent="0.35">
      <c r="A20" s="252"/>
      <c r="B20" s="252"/>
      <c r="F20" s="262"/>
      <c r="G20" s="262"/>
      <c r="H20" s="262"/>
      <c r="I20" s="262"/>
      <c r="J20" s="262"/>
    </row>
    <row r="21" spans="1:10" x14ac:dyDescent="0.35">
      <c r="A21" s="252"/>
      <c r="B21" s="252"/>
      <c r="F21" s="262"/>
      <c r="G21" s="262"/>
      <c r="H21" s="262"/>
      <c r="I21" s="262"/>
      <c r="J21" s="262"/>
    </row>
    <row r="22" spans="1:10" x14ac:dyDescent="0.35">
      <c r="A22" s="252"/>
      <c r="B22" s="252"/>
      <c r="F22" s="262"/>
      <c r="G22" s="262"/>
      <c r="H22" s="262"/>
      <c r="I22" s="262"/>
      <c r="J22" s="262"/>
    </row>
    <row r="23" spans="1:10" x14ac:dyDescent="0.35">
      <c r="A23" s="252"/>
      <c r="B23" s="252"/>
      <c r="F23" s="262"/>
      <c r="G23" s="262"/>
      <c r="H23" s="262"/>
      <c r="I23" s="262"/>
      <c r="J23" s="262"/>
    </row>
    <row r="24" spans="1:10" x14ac:dyDescent="0.35">
      <c r="A24" s="252"/>
      <c r="B24" s="252"/>
      <c r="F24" s="262"/>
      <c r="G24" s="262"/>
      <c r="H24" s="262"/>
      <c r="I24" s="262"/>
      <c r="J24" s="262"/>
    </row>
    <row r="25" spans="1:10" x14ac:dyDescent="0.35">
      <c r="A25" s="252"/>
      <c r="B25" s="252"/>
      <c r="F25" s="262"/>
      <c r="G25" s="262"/>
      <c r="H25" s="262"/>
      <c r="I25" s="262"/>
      <c r="J25" s="262"/>
    </row>
    <row r="26" spans="1:10" x14ac:dyDescent="0.35">
      <c r="A26" s="252"/>
      <c r="B26" s="252"/>
      <c r="F26" s="262"/>
      <c r="G26" s="262"/>
      <c r="H26" s="262"/>
      <c r="I26" s="262"/>
      <c r="J26" s="262"/>
    </row>
    <row r="27" spans="1:10" x14ac:dyDescent="0.35">
      <c r="A27" s="252"/>
      <c r="B27" s="252"/>
      <c r="F27" s="262"/>
      <c r="G27" s="262"/>
      <c r="H27" s="262"/>
      <c r="I27" s="262"/>
      <c r="J27" s="262"/>
    </row>
    <row r="28" spans="1:10" x14ac:dyDescent="0.35">
      <c r="A28" s="252"/>
      <c r="B28" s="252"/>
      <c r="F28" s="262"/>
      <c r="G28" s="262"/>
      <c r="H28" s="262"/>
      <c r="I28" s="262"/>
      <c r="J28" s="262"/>
    </row>
    <row r="29" spans="1:10" x14ac:dyDescent="0.35">
      <c r="A29" s="252"/>
      <c r="B29" s="252"/>
      <c r="F29" s="262"/>
      <c r="G29" s="262"/>
      <c r="H29" s="262"/>
      <c r="I29" s="262"/>
      <c r="J29" s="262"/>
    </row>
    <row r="30" spans="1:10" x14ac:dyDescent="0.35">
      <c r="A30" s="252"/>
      <c r="B30" s="252"/>
      <c r="F30" s="262"/>
      <c r="G30" s="262"/>
      <c r="H30" s="262"/>
      <c r="I30" s="262"/>
      <c r="J30" s="262"/>
    </row>
    <row r="31" spans="1:10" x14ac:dyDescent="0.35">
      <c r="A31" s="252"/>
      <c r="B31" s="252"/>
      <c r="F31" s="262"/>
      <c r="G31" s="262"/>
      <c r="H31" s="262"/>
      <c r="I31" s="262"/>
      <c r="J31" s="262"/>
    </row>
    <row r="32" spans="1:10" x14ac:dyDescent="0.35">
      <c r="A32" s="252"/>
      <c r="B32" s="252"/>
      <c r="F32" s="262"/>
      <c r="G32" s="262"/>
      <c r="H32" s="262"/>
      <c r="I32" s="262"/>
      <c r="J32" s="262"/>
    </row>
    <row r="33" spans="1:10" x14ac:dyDescent="0.35">
      <c r="A33" s="252"/>
      <c r="B33" s="252"/>
      <c r="F33" s="262"/>
      <c r="G33" s="262"/>
      <c r="H33" s="262"/>
      <c r="I33" s="262"/>
      <c r="J33" s="262"/>
    </row>
    <row r="34" spans="1:10" x14ac:dyDescent="0.35">
      <c r="A34" s="252"/>
      <c r="B34" s="252"/>
      <c r="F34" s="262"/>
      <c r="G34" s="262"/>
      <c r="H34" s="262"/>
      <c r="I34" s="262"/>
      <c r="J34" s="262"/>
    </row>
    <row r="35" spans="1:10" x14ac:dyDescent="0.35">
      <c r="A35" s="252"/>
      <c r="B35" s="252"/>
      <c r="F35" s="262"/>
      <c r="G35" s="262"/>
      <c r="H35" s="262"/>
      <c r="I35" s="262"/>
      <c r="J35" s="262"/>
    </row>
    <row r="36" spans="1:10" x14ac:dyDescent="0.35">
      <c r="A36" s="252"/>
      <c r="B36" s="252"/>
      <c r="F36" s="262"/>
      <c r="G36" s="262"/>
      <c r="H36" s="262"/>
      <c r="I36" s="262"/>
      <c r="J36" s="262"/>
    </row>
    <row r="37" spans="1:10" x14ac:dyDescent="0.35">
      <c r="A37" s="252"/>
      <c r="B37" s="252"/>
      <c r="F37" s="262"/>
      <c r="G37" s="262"/>
      <c r="H37" s="262"/>
      <c r="I37" s="262"/>
      <c r="J37" s="262"/>
    </row>
    <row r="38" spans="1:10" x14ac:dyDescent="0.35">
      <c r="A38" s="252"/>
      <c r="B38" s="252"/>
      <c r="F38" s="262"/>
      <c r="G38" s="262"/>
      <c r="H38" s="262"/>
      <c r="I38" s="262"/>
      <c r="J38" s="262"/>
    </row>
    <row r="39" spans="1:10" x14ac:dyDescent="0.35">
      <c r="A39" s="252"/>
      <c r="B39" s="252"/>
      <c r="F39" s="262"/>
      <c r="G39" s="262"/>
      <c r="H39" s="262"/>
      <c r="I39" s="262"/>
      <c r="J39" s="262"/>
    </row>
    <row r="40" spans="1:10" x14ac:dyDescent="0.35">
      <c r="A40" s="252"/>
      <c r="B40" s="252"/>
      <c r="F40" s="262"/>
      <c r="G40" s="262"/>
      <c r="H40" s="262"/>
      <c r="I40" s="262"/>
      <c r="J40" s="262"/>
    </row>
    <row r="41" spans="1:10" x14ac:dyDescent="0.35">
      <c r="A41" s="252"/>
      <c r="B41" s="252"/>
      <c r="F41" s="262"/>
      <c r="G41" s="262"/>
      <c r="H41" s="262"/>
      <c r="I41" s="262"/>
      <c r="J41" s="262"/>
    </row>
    <row r="42" spans="1:10" x14ac:dyDescent="0.35">
      <c r="A42" s="252"/>
      <c r="B42" s="252"/>
      <c r="F42" s="262"/>
      <c r="G42" s="262"/>
      <c r="H42" s="262"/>
      <c r="I42" s="262"/>
      <c r="J42" s="262"/>
    </row>
    <row r="43" spans="1:10" x14ac:dyDescent="0.35">
      <c r="A43" s="252"/>
      <c r="B43" s="252"/>
      <c r="F43" s="262"/>
      <c r="G43" s="262"/>
      <c r="H43" s="262"/>
      <c r="I43" s="262"/>
      <c r="J43" s="262"/>
    </row>
    <row r="44" spans="1:10" x14ac:dyDescent="0.35">
      <c r="A44" s="252"/>
      <c r="B44" s="252"/>
      <c r="F44" s="262"/>
      <c r="G44" s="262"/>
      <c r="H44" s="262"/>
      <c r="I44" s="262"/>
      <c r="J44" s="262"/>
    </row>
    <row r="45" spans="1:10" x14ac:dyDescent="0.35">
      <c r="A45" s="252"/>
      <c r="B45" s="252"/>
      <c r="F45" s="262"/>
      <c r="G45" s="262"/>
      <c r="H45" s="262"/>
      <c r="I45" s="262"/>
      <c r="J45" s="262"/>
    </row>
    <row r="46" spans="1:10" x14ac:dyDescent="0.35">
      <c r="A46" s="252"/>
      <c r="B46" s="252"/>
      <c r="F46" s="262"/>
      <c r="G46" s="262"/>
      <c r="H46" s="262"/>
      <c r="I46" s="262"/>
      <c r="J46" s="262"/>
    </row>
    <row r="47" spans="1:10" x14ac:dyDescent="0.35">
      <c r="A47" s="252"/>
      <c r="B47" s="252"/>
      <c r="F47" s="262"/>
      <c r="G47" s="262"/>
      <c r="H47" s="262"/>
      <c r="I47" s="262"/>
      <c r="J47" s="262"/>
    </row>
    <row r="48" spans="1:10" x14ac:dyDescent="0.35">
      <c r="A48" s="252"/>
      <c r="B48" s="252"/>
      <c r="F48" s="262"/>
      <c r="G48" s="262"/>
      <c r="H48" s="262"/>
      <c r="I48" s="262"/>
      <c r="J48" s="262"/>
    </row>
    <row r="49" spans="1:10" x14ac:dyDescent="0.35">
      <c r="A49" s="252"/>
      <c r="B49" s="252"/>
      <c r="F49" s="262"/>
      <c r="G49" s="262"/>
      <c r="H49" s="262"/>
      <c r="I49" s="262"/>
      <c r="J49" s="262"/>
    </row>
    <row r="50" spans="1:10" x14ac:dyDescent="0.35">
      <c r="A50" s="252"/>
      <c r="B50" s="252"/>
      <c r="F50" s="262"/>
      <c r="G50" s="262"/>
      <c r="H50" s="262"/>
      <c r="I50" s="262"/>
      <c r="J50" s="262"/>
    </row>
    <row r="51" spans="1:10" x14ac:dyDescent="0.35">
      <c r="A51" s="252"/>
      <c r="B51" s="252"/>
      <c r="F51" s="262"/>
      <c r="G51" s="262"/>
      <c r="H51" s="262"/>
      <c r="I51" s="262"/>
      <c r="J51" s="262"/>
    </row>
    <row r="52" spans="1:10" x14ac:dyDescent="0.35">
      <c r="A52" s="252"/>
      <c r="B52" s="252"/>
      <c r="F52" s="262"/>
      <c r="G52" s="262"/>
      <c r="H52" s="262"/>
      <c r="I52" s="262"/>
      <c r="J52" s="262"/>
    </row>
    <row r="53" spans="1:10" x14ac:dyDescent="0.35">
      <c r="A53" s="252"/>
      <c r="B53" s="252"/>
      <c r="F53" s="262"/>
      <c r="G53" s="262"/>
      <c r="H53" s="262"/>
      <c r="I53" s="262"/>
      <c r="J53" s="262"/>
    </row>
    <row r="54" spans="1:10" x14ac:dyDescent="0.35">
      <c r="A54" s="252"/>
      <c r="B54" s="252"/>
      <c r="F54" s="262"/>
      <c r="G54" s="262"/>
      <c r="H54" s="262"/>
      <c r="I54" s="262"/>
      <c r="J54" s="262"/>
    </row>
    <row r="55" spans="1:10" x14ac:dyDescent="0.35">
      <c r="A55" s="252"/>
      <c r="B55" s="252"/>
      <c r="F55" s="262"/>
      <c r="G55" s="262"/>
      <c r="H55" s="262"/>
      <c r="I55" s="262"/>
      <c r="J55" s="262"/>
    </row>
    <row r="56" spans="1:10" x14ac:dyDescent="0.35">
      <c r="A56" s="252"/>
      <c r="B56" s="252"/>
      <c r="F56" s="262"/>
      <c r="G56" s="262"/>
      <c r="H56" s="262"/>
      <c r="I56" s="262"/>
      <c r="J56" s="262"/>
    </row>
    <row r="57" spans="1:10" x14ac:dyDescent="0.35">
      <c r="A57" s="252"/>
      <c r="B57" s="252"/>
      <c r="F57" s="262"/>
      <c r="G57" s="262"/>
      <c r="H57" s="262"/>
      <c r="I57" s="262"/>
      <c r="J57" s="262"/>
    </row>
    <row r="58" spans="1:10" x14ac:dyDescent="0.35">
      <c r="A58" s="252"/>
      <c r="B58" s="252"/>
      <c r="F58" s="262"/>
      <c r="G58" s="262"/>
      <c r="H58" s="262"/>
      <c r="I58" s="262"/>
      <c r="J58" s="262"/>
    </row>
    <row r="59" spans="1:10" x14ac:dyDescent="0.35">
      <c r="A59" s="252"/>
      <c r="B59" s="252"/>
      <c r="F59" s="262"/>
      <c r="G59" s="262"/>
      <c r="H59" s="262"/>
      <c r="I59" s="262"/>
      <c r="J59" s="262"/>
    </row>
    <row r="60" spans="1:10" x14ac:dyDescent="0.35">
      <c r="A60" s="252"/>
      <c r="B60" s="252"/>
      <c r="F60" s="262"/>
      <c r="G60" s="262"/>
      <c r="H60" s="262"/>
      <c r="I60" s="262"/>
      <c r="J60" s="262"/>
    </row>
    <row r="61" spans="1:10" x14ac:dyDescent="0.35">
      <c r="A61" s="252"/>
      <c r="B61" s="252"/>
      <c r="F61" s="262"/>
      <c r="G61" s="262"/>
      <c r="H61" s="262"/>
      <c r="I61" s="262"/>
      <c r="J61" s="262"/>
    </row>
    <row r="62" spans="1:10" x14ac:dyDescent="0.35">
      <c r="A62" s="252"/>
      <c r="B62" s="252"/>
      <c r="F62" s="262"/>
      <c r="G62" s="262"/>
      <c r="H62" s="262"/>
      <c r="I62" s="262"/>
      <c r="J62" s="262"/>
    </row>
    <row r="63" spans="1:10" x14ac:dyDescent="0.35">
      <c r="F63" s="262"/>
      <c r="G63" s="262"/>
      <c r="H63" s="262"/>
      <c r="I63" s="262"/>
      <c r="J63" s="262"/>
    </row>
    <row r="64" spans="1:10" x14ac:dyDescent="0.35">
      <c r="F64" s="262"/>
      <c r="G64" s="262"/>
      <c r="H64" s="262"/>
      <c r="I64" s="262"/>
      <c r="J64" s="262"/>
    </row>
    <row r="65" spans="1:10" x14ac:dyDescent="0.35">
      <c r="A65" s="256" t="s">
        <v>198</v>
      </c>
      <c r="F65" s="262"/>
      <c r="G65" s="262"/>
      <c r="H65" s="262"/>
      <c r="I65" s="262"/>
      <c r="J65" s="262"/>
    </row>
    <row r="66" spans="1:10" x14ac:dyDescent="0.35">
      <c r="A66" s="252" t="s">
        <v>176</v>
      </c>
      <c r="F66" s="262"/>
      <c r="G66" s="262"/>
      <c r="H66" s="262"/>
      <c r="I66" s="262"/>
      <c r="J66" s="262"/>
    </row>
    <row r="67" spans="1:10" x14ac:dyDescent="0.35">
      <c r="A67" s="252"/>
      <c r="F67" s="262"/>
      <c r="G67" s="262"/>
      <c r="H67" s="262"/>
      <c r="I67" s="262"/>
      <c r="J67" s="262"/>
    </row>
    <row r="68" spans="1:10" x14ac:dyDescent="0.35">
      <c r="A68" s="252"/>
      <c r="F68" s="262"/>
      <c r="G68" s="262"/>
      <c r="H68" s="262"/>
      <c r="I68" s="262"/>
      <c r="J68" s="262"/>
    </row>
    <row r="69" spans="1:10" x14ac:dyDescent="0.35">
      <c r="A69" s="252"/>
      <c r="F69" s="262"/>
      <c r="G69" s="262"/>
      <c r="H69" s="262"/>
      <c r="I69" s="262"/>
      <c r="J69" s="262"/>
    </row>
    <row r="70" spans="1:10" x14ac:dyDescent="0.35">
      <c r="A70" s="252"/>
      <c r="F70" s="262"/>
      <c r="G70" s="262"/>
      <c r="H70" s="262"/>
      <c r="I70" s="262"/>
      <c r="J70" s="262"/>
    </row>
    <row r="71" spans="1:10" x14ac:dyDescent="0.35">
      <c r="A71" s="252"/>
      <c r="F71" s="262"/>
      <c r="G71" s="262"/>
      <c r="H71" s="262"/>
      <c r="I71" s="262"/>
      <c r="J71" s="262"/>
    </row>
    <row r="72" spans="1:10" x14ac:dyDescent="0.35">
      <c r="A72" s="252"/>
      <c r="F72" s="262"/>
      <c r="G72" s="262"/>
      <c r="H72" s="262"/>
      <c r="I72" s="262"/>
      <c r="J72" s="262"/>
    </row>
    <row r="73" spans="1:10" x14ac:dyDescent="0.35">
      <c r="A73" s="252"/>
      <c r="F73" s="262"/>
      <c r="G73" s="262"/>
      <c r="H73" s="262"/>
      <c r="I73" s="262"/>
      <c r="J73" s="262"/>
    </row>
    <row r="74" spans="1:10" x14ac:dyDescent="0.35">
      <c r="A74" s="252"/>
      <c r="F74" s="262"/>
      <c r="G74" s="262"/>
      <c r="H74" s="262"/>
      <c r="I74" s="262"/>
      <c r="J74" s="262"/>
    </row>
    <row r="75" spans="1:10" x14ac:dyDescent="0.35">
      <c r="A75" s="252"/>
      <c r="F75" s="262"/>
      <c r="G75" s="262"/>
      <c r="H75" s="262"/>
      <c r="I75" s="262"/>
      <c r="J75" s="262"/>
    </row>
    <row r="76" spans="1:10" x14ac:dyDescent="0.35">
      <c r="A76" s="252"/>
      <c r="F76" s="262"/>
      <c r="G76" s="262"/>
      <c r="H76" s="262"/>
      <c r="I76" s="262"/>
      <c r="J76" s="262"/>
    </row>
    <row r="77" spans="1:10" x14ac:dyDescent="0.35">
      <c r="A77" s="252"/>
      <c r="F77" s="262"/>
      <c r="G77" s="262"/>
      <c r="H77" s="262"/>
      <c r="I77" s="262"/>
      <c r="J77" s="262"/>
    </row>
    <row r="78" spans="1:10" x14ac:dyDescent="0.35">
      <c r="A78" s="252"/>
      <c r="F78" s="262"/>
      <c r="G78" s="262"/>
      <c r="H78" s="262"/>
      <c r="I78" s="262"/>
      <c r="J78" s="262"/>
    </row>
    <row r="79" spans="1:10" x14ac:dyDescent="0.35">
      <c r="A79" s="252"/>
      <c r="F79" s="262"/>
      <c r="G79" s="262"/>
      <c r="H79" s="262"/>
      <c r="I79" s="262"/>
      <c r="J79" s="262"/>
    </row>
    <row r="80" spans="1:10" x14ac:dyDescent="0.35">
      <c r="A80" s="252"/>
      <c r="F80" s="262"/>
      <c r="G80" s="262"/>
      <c r="H80" s="262"/>
      <c r="I80" s="262"/>
      <c r="J80" s="262"/>
    </row>
    <row r="81" spans="1:15" x14ac:dyDescent="0.35">
      <c r="A81" s="252"/>
      <c r="F81" s="262"/>
      <c r="G81" s="262"/>
      <c r="H81" s="262"/>
      <c r="I81" s="262"/>
      <c r="J81" s="262"/>
    </row>
    <row r="82" spans="1:15" x14ac:dyDescent="0.35">
      <c r="A82" s="252"/>
      <c r="F82" s="262"/>
      <c r="G82" s="262"/>
      <c r="H82" s="262"/>
      <c r="I82" s="262"/>
      <c r="J82" s="262"/>
    </row>
    <row r="83" spans="1:15" x14ac:dyDescent="0.35">
      <c r="A83" s="252"/>
      <c r="D83" s="263"/>
      <c r="E83" s="262"/>
      <c r="F83" s="262"/>
      <c r="G83" s="262"/>
      <c r="H83" s="262"/>
      <c r="I83" s="262"/>
      <c r="J83" s="262"/>
    </row>
    <row r="84" spans="1:15" x14ac:dyDescent="0.35">
      <c r="A84" s="252"/>
      <c r="D84" s="263"/>
      <c r="E84" s="262"/>
      <c r="F84" s="262"/>
      <c r="G84" s="262"/>
      <c r="H84" s="262"/>
      <c r="I84" s="262"/>
      <c r="J84" s="262"/>
    </row>
    <row r="85" spans="1:15" x14ac:dyDescent="0.35">
      <c r="A85" s="252"/>
      <c r="D85" s="263"/>
      <c r="E85" s="262"/>
      <c r="F85" s="262"/>
      <c r="G85" s="262"/>
      <c r="H85" s="262"/>
      <c r="I85" s="262"/>
      <c r="J85" s="262"/>
    </row>
    <row r="86" spans="1:15" x14ac:dyDescent="0.35">
      <c r="D86" s="263"/>
      <c r="E86" s="262"/>
      <c r="F86" s="262"/>
      <c r="G86" s="262"/>
      <c r="H86" s="262"/>
      <c r="I86" s="262"/>
      <c r="J86" s="262"/>
    </row>
    <row r="87" spans="1:15" x14ac:dyDescent="0.35">
      <c r="F87" s="262"/>
      <c r="G87" s="262"/>
      <c r="H87" s="262"/>
      <c r="I87" s="262"/>
      <c r="J87" s="262"/>
    </row>
    <row r="88" spans="1:15" x14ac:dyDescent="0.35">
      <c r="A88" s="381" t="s">
        <v>199</v>
      </c>
      <c r="B88" s="270" t="s">
        <v>27</v>
      </c>
      <c r="C88" s="265" t="str">
        <f>"Apr - Mar "&amp;$B$4</f>
        <v>Apr - Mar 2021-22</v>
      </c>
      <c r="D88" s="265" t="str">
        <f>"Apr - Mar following year"</f>
        <v>Apr - Mar following year</v>
      </c>
      <c r="G88" s="262"/>
      <c r="H88" s="262"/>
      <c r="I88" s="262"/>
      <c r="J88" s="262"/>
      <c r="L88" s="256"/>
    </row>
    <row r="89" spans="1:15" x14ac:dyDescent="0.45">
      <c r="A89" s="269" t="s">
        <v>204</v>
      </c>
      <c r="B89" s="269" t="s">
        <v>25</v>
      </c>
      <c r="C89" s="268">
        <v>10000</v>
      </c>
      <c r="D89" s="268">
        <f>C89*1.02</f>
        <v>10200</v>
      </c>
      <c r="G89" s="262"/>
      <c r="H89" s="262"/>
      <c r="I89" s="262"/>
      <c r="J89" s="262"/>
      <c r="L89" s="264"/>
      <c r="M89" s="262"/>
      <c r="O89" s="262"/>
    </row>
    <row r="90" spans="1:15" x14ac:dyDescent="0.45">
      <c r="A90" s="269"/>
      <c r="B90" s="269"/>
      <c r="C90" s="268"/>
      <c r="D90" s="268"/>
      <c r="G90" s="262"/>
      <c r="H90" s="262"/>
      <c r="I90" s="262"/>
      <c r="J90" s="262"/>
      <c r="L90" s="264"/>
      <c r="M90" s="262"/>
      <c r="O90" s="262"/>
    </row>
    <row r="91" spans="1:15" x14ac:dyDescent="0.45">
      <c r="A91" s="269"/>
      <c r="B91" s="269"/>
      <c r="C91" s="268"/>
      <c r="D91" s="268"/>
      <c r="G91" s="262"/>
      <c r="H91" s="262"/>
      <c r="I91" s="262"/>
      <c r="J91" s="262"/>
      <c r="L91" s="264"/>
      <c r="M91" s="262"/>
      <c r="O91" s="262"/>
    </row>
    <row r="92" spans="1:15" x14ac:dyDescent="0.45">
      <c r="A92" s="269"/>
      <c r="B92" s="269"/>
      <c r="C92" s="268"/>
      <c r="D92" s="268"/>
      <c r="G92" s="262"/>
      <c r="H92" s="262"/>
      <c r="I92" s="262"/>
      <c r="J92" s="262"/>
      <c r="L92" s="264"/>
      <c r="M92" s="262"/>
      <c r="O92" s="262"/>
    </row>
    <row r="93" spans="1:15" x14ac:dyDescent="0.45">
      <c r="A93" s="269"/>
      <c r="B93" s="269"/>
      <c r="C93" s="268"/>
      <c r="D93" s="268"/>
      <c r="G93" s="262"/>
      <c r="H93" s="262"/>
      <c r="I93" s="262"/>
      <c r="J93" s="262"/>
      <c r="L93" s="264"/>
      <c r="M93" s="262"/>
      <c r="O93" s="262"/>
    </row>
    <row r="94" spans="1:15" x14ac:dyDescent="0.45">
      <c r="A94" s="269"/>
      <c r="B94" s="269"/>
      <c r="C94" s="268"/>
      <c r="D94" s="268"/>
      <c r="G94" s="262"/>
      <c r="H94" s="262"/>
      <c r="I94" s="262"/>
      <c r="J94" s="262"/>
      <c r="L94" s="264"/>
      <c r="M94" s="262"/>
      <c r="O94" s="262"/>
    </row>
    <row r="95" spans="1:15" x14ac:dyDescent="0.45">
      <c r="A95" s="269"/>
      <c r="B95" s="269"/>
      <c r="C95" s="268"/>
      <c r="D95" s="268"/>
      <c r="G95" s="262"/>
      <c r="H95" s="262"/>
      <c r="I95" s="262"/>
      <c r="J95" s="262"/>
      <c r="L95" s="264"/>
      <c r="M95" s="262"/>
      <c r="O95" s="262"/>
    </row>
    <row r="96" spans="1:15" x14ac:dyDescent="0.45">
      <c r="A96" s="269"/>
      <c r="B96" s="269"/>
      <c r="C96" s="268"/>
      <c r="D96" s="268"/>
      <c r="G96" s="262"/>
      <c r="H96" s="262"/>
      <c r="I96" s="262"/>
      <c r="J96" s="262"/>
      <c r="L96" s="264"/>
      <c r="M96" s="262"/>
      <c r="O96" s="262"/>
    </row>
    <row r="97" spans="1:15" x14ac:dyDescent="0.45">
      <c r="A97" s="269"/>
      <c r="B97" s="269"/>
      <c r="C97" s="268"/>
      <c r="D97" s="268"/>
      <c r="G97" s="262"/>
      <c r="H97" s="262"/>
      <c r="I97" s="262"/>
      <c r="J97" s="262"/>
      <c r="L97" s="264"/>
      <c r="M97" s="262"/>
      <c r="O97" s="262"/>
    </row>
    <row r="98" spans="1:15" x14ac:dyDescent="0.45">
      <c r="A98" s="269"/>
      <c r="B98" s="269"/>
      <c r="C98" s="268"/>
      <c r="D98" s="268"/>
      <c r="G98" s="262"/>
      <c r="H98" s="262"/>
      <c r="I98" s="262"/>
      <c r="J98" s="262"/>
      <c r="L98" s="264"/>
      <c r="M98" s="262"/>
      <c r="O98" s="262"/>
    </row>
    <row r="99" spans="1:15" x14ac:dyDescent="0.45">
      <c r="A99" s="269"/>
      <c r="B99" s="269"/>
      <c r="C99" s="268"/>
      <c r="D99" s="268"/>
      <c r="G99" s="262"/>
      <c r="H99" s="262"/>
      <c r="I99" s="262"/>
      <c r="J99" s="262"/>
      <c r="L99" s="264"/>
      <c r="M99" s="262"/>
      <c r="O99" s="262"/>
    </row>
    <row r="100" spans="1:15" x14ac:dyDescent="0.45">
      <c r="A100" s="269"/>
      <c r="B100" s="269"/>
      <c r="C100" s="268"/>
      <c r="D100" s="268"/>
      <c r="G100" s="262"/>
      <c r="H100" s="262"/>
      <c r="I100" s="262"/>
      <c r="J100" s="262"/>
      <c r="L100" s="264"/>
      <c r="M100" s="262"/>
      <c r="O100" s="262"/>
    </row>
    <row r="101" spans="1:15" x14ac:dyDescent="0.45">
      <c r="A101" s="269"/>
      <c r="B101" s="269"/>
      <c r="C101" s="268"/>
      <c r="D101" s="268"/>
      <c r="G101" s="262"/>
      <c r="H101" s="262"/>
      <c r="I101" s="262"/>
      <c r="J101" s="262"/>
      <c r="L101" s="264"/>
      <c r="M101" s="262"/>
      <c r="O101" s="262"/>
    </row>
    <row r="102" spans="1:15" x14ac:dyDescent="0.45">
      <c r="A102" s="269"/>
      <c r="B102" s="269"/>
      <c r="C102" s="268"/>
      <c r="D102" s="268"/>
      <c r="G102" s="262"/>
      <c r="H102" s="262"/>
      <c r="I102" s="262"/>
      <c r="J102" s="262"/>
      <c r="L102" s="264"/>
      <c r="M102" s="262"/>
      <c r="O102" s="262"/>
    </row>
    <row r="103" spans="1:15" x14ac:dyDescent="0.45">
      <c r="A103" s="269"/>
      <c r="B103" s="269"/>
      <c r="C103" s="268"/>
      <c r="D103" s="268"/>
      <c r="G103" s="262"/>
      <c r="H103" s="262"/>
      <c r="I103" s="262"/>
      <c r="J103" s="262"/>
    </row>
    <row r="104" spans="1:15" x14ac:dyDescent="0.45">
      <c r="A104" s="269"/>
      <c r="B104" s="269"/>
      <c r="C104" s="268"/>
      <c r="D104" s="268"/>
      <c r="G104" s="262"/>
      <c r="H104" s="262"/>
      <c r="I104" s="262"/>
      <c r="J104" s="262"/>
    </row>
    <row r="105" spans="1:15" x14ac:dyDescent="0.45">
      <c r="A105" s="269"/>
      <c r="B105" s="269"/>
      <c r="C105" s="268"/>
      <c r="D105" s="268"/>
      <c r="G105" s="262"/>
      <c r="H105" s="262"/>
      <c r="I105" s="262"/>
      <c r="J105" s="262"/>
    </row>
    <row r="106" spans="1:15" x14ac:dyDescent="0.45">
      <c r="A106" s="269"/>
      <c r="B106" s="269"/>
      <c r="C106" s="268"/>
      <c r="D106" s="268"/>
      <c r="G106" s="262"/>
      <c r="H106" s="262"/>
      <c r="I106" s="262"/>
      <c r="J106" s="262"/>
    </row>
    <row r="107" spans="1:15" x14ac:dyDescent="0.45">
      <c r="A107" s="269"/>
      <c r="B107" s="269"/>
      <c r="C107" s="268"/>
      <c r="D107" s="268"/>
      <c r="G107" s="262"/>
      <c r="H107" s="262"/>
      <c r="I107" s="262"/>
      <c r="J107" s="262"/>
    </row>
    <row r="108" spans="1:15" x14ac:dyDescent="0.45">
      <c r="A108" s="269"/>
      <c r="B108" s="269"/>
      <c r="C108" s="268"/>
      <c r="D108" s="268"/>
      <c r="G108" s="262"/>
      <c r="H108" s="262"/>
      <c r="I108" s="262"/>
      <c r="J108" s="262"/>
    </row>
    <row r="109" spans="1:15" x14ac:dyDescent="0.45">
      <c r="A109" s="269"/>
      <c r="B109" s="269"/>
      <c r="C109" s="268"/>
      <c r="D109" s="268"/>
      <c r="G109" s="262"/>
      <c r="H109" s="262"/>
      <c r="I109" s="262"/>
      <c r="J109" s="262"/>
    </row>
    <row r="110" spans="1:15" x14ac:dyDescent="0.45">
      <c r="A110" s="269"/>
      <c r="B110" s="269"/>
      <c r="C110" s="268"/>
      <c r="D110" s="268"/>
      <c r="G110" s="262"/>
      <c r="H110" s="262"/>
      <c r="I110" s="262"/>
      <c r="J110" s="262"/>
    </row>
    <row r="111" spans="1:15" x14ac:dyDescent="0.45">
      <c r="A111" s="269"/>
      <c r="B111" s="269"/>
      <c r="C111" s="268"/>
      <c r="D111" s="268"/>
      <c r="G111" s="262"/>
      <c r="H111" s="262"/>
      <c r="I111" s="262"/>
      <c r="J111" s="262"/>
    </row>
    <row r="112" spans="1:15" x14ac:dyDescent="0.45">
      <c r="A112" s="269"/>
      <c r="B112" s="269"/>
      <c r="C112" s="268"/>
      <c r="D112" s="268"/>
      <c r="G112" s="262"/>
      <c r="H112" s="262"/>
      <c r="I112" s="262"/>
      <c r="J112" s="262"/>
    </row>
    <row r="113" spans="1:13" x14ac:dyDescent="0.45">
      <c r="A113" s="269"/>
      <c r="B113" s="269"/>
      <c r="C113" s="268"/>
      <c r="D113" s="268"/>
      <c r="G113" s="262"/>
      <c r="H113" s="262"/>
      <c r="I113" s="262"/>
      <c r="J113" s="262"/>
    </row>
    <row r="114" spans="1:13" x14ac:dyDescent="0.45">
      <c r="A114" s="269"/>
      <c r="B114" s="269"/>
      <c r="C114" s="268"/>
      <c r="D114" s="268"/>
      <c r="G114" s="262"/>
      <c r="H114" s="262"/>
      <c r="I114" s="262"/>
      <c r="J114" s="262"/>
    </row>
    <row r="115" spans="1:13" x14ac:dyDescent="0.45">
      <c r="A115" s="269"/>
      <c r="B115" s="269"/>
      <c r="C115" s="268"/>
      <c r="D115" s="268"/>
      <c r="G115" s="262"/>
      <c r="H115" s="262"/>
      <c r="I115" s="262"/>
      <c r="J115" s="262"/>
    </row>
    <row r="116" spans="1:13" x14ac:dyDescent="0.45">
      <c r="A116" s="269"/>
      <c r="B116" s="269"/>
      <c r="C116" s="268"/>
      <c r="D116" s="268"/>
      <c r="G116" s="262"/>
      <c r="H116" s="262"/>
      <c r="I116" s="262"/>
      <c r="J116" s="262"/>
    </row>
    <row r="117" spans="1:13" x14ac:dyDescent="0.45">
      <c r="A117" s="269"/>
      <c r="B117" s="269"/>
      <c r="C117" s="268"/>
      <c r="D117" s="268"/>
      <c r="G117" s="262"/>
      <c r="H117" s="262"/>
      <c r="I117" s="262"/>
      <c r="J117" s="262"/>
      <c r="L117" s="264"/>
      <c r="M117" s="262"/>
    </row>
    <row r="118" spans="1:13" x14ac:dyDescent="0.45">
      <c r="A118" s="269"/>
      <c r="B118" s="269"/>
      <c r="C118" s="268"/>
      <c r="D118" s="268"/>
      <c r="G118" s="262"/>
      <c r="H118" s="262"/>
      <c r="I118" s="262"/>
      <c r="J118" s="262"/>
      <c r="L118" s="264"/>
      <c r="M118" s="262"/>
    </row>
    <row r="119" spans="1:13" x14ac:dyDescent="0.45">
      <c r="A119" s="269"/>
      <c r="B119" s="269"/>
      <c r="C119" s="268"/>
      <c r="D119" s="268"/>
      <c r="G119" s="262"/>
      <c r="H119" s="262"/>
      <c r="I119" s="262"/>
      <c r="J119" s="262"/>
      <c r="L119" s="264"/>
      <c r="M119" s="262"/>
    </row>
    <row r="120" spans="1:13" x14ac:dyDescent="0.45">
      <c r="A120" s="269"/>
      <c r="B120" s="269"/>
      <c r="C120" s="268"/>
      <c r="D120" s="268"/>
      <c r="G120" s="262"/>
      <c r="H120" s="262"/>
      <c r="I120" s="262"/>
      <c r="J120" s="262"/>
      <c r="L120" s="264"/>
      <c r="M120" s="262"/>
    </row>
    <row r="121" spans="1:13" x14ac:dyDescent="0.45">
      <c r="A121" s="269"/>
      <c r="B121" s="269"/>
      <c r="C121" s="268"/>
      <c r="D121" s="268"/>
      <c r="G121" s="262"/>
      <c r="H121" s="262"/>
      <c r="I121" s="262"/>
      <c r="J121" s="262"/>
      <c r="L121" s="264"/>
      <c r="M121" s="262"/>
    </row>
    <row r="122" spans="1:13" x14ac:dyDescent="0.45">
      <c r="A122" s="269"/>
      <c r="B122" s="269"/>
      <c r="C122" s="268"/>
      <c r="D122" s="268"/>
      <c r="G122" s="262"/>
      <c r="H122" s="262"/>
      <c r="I122" s="262"/>
      <c r="J122" s="262"/>
      <c r="L122" s="264"/>
      <c r="M122" s="262"/>
    </row>
    <row r="123" spans="1:13" x14ac:dyDescent="0.45">
      <c r="A123" s="269"/>
      <c r="B123" s="269"/>
      <c r="C123" s="268"/>
      <c r="D123" s="268"/>
      <c r="G123" s="262"/>
      <c r="H123" s="262"/>
      <c r="I123" s="262"/>
      <c r="J123" s="262"/>
      <c r="L123" s="264"/>
      <c r="M123" s="262"/>
    </row>
    <row r="124" spans="1:13" x14ac:dyDescent="0.45">
      <c r="A124" s="269"/>
      <c r="B124" s="269"/>
      <c r="C124" s="268"/>
      <c r="D124" s="268"/>
      <c r="G124" s="262"/>
      <c r="H124" s="262"/>
      <c r="I124" s="262"/>
      <c r="J124" s="262"/>
      <c r="L124" s="264"/>
      <c r="M124" s="262"/>
    </row>
    <row r="125" spans="1:13" x14ac:dyDescent="0.45">
      <c r="A125" s="269"/>
      <c r="B125" s="269"/>
      <c r="C125" s="268"/>
      <c r="D125" s="268"/>
      <c r="G125" s="262"/>
      <c r="H125" s="262"/>
      <c r="I125" s="262"/>
      <c r="J125" s="262"/>
      <c r="L125" s="264"/>
      <c r="M125" s="262"/>
    </row>
    <row r="126" spans="1:13" x14ac:dyDescent="0.45">
      <c r="A126" s="269"/>
      <c r="B126" s="269"/>
      <c r="C126" s="268"/>
      <c r="D126" s="268"/>
      <c r="G126" s="262"/>
      <c r="H126" s="262"/>
      <c r="I126" s="262"/>
      <c r="J126" s="262"/>
      <c r="L126" s="264"/>
      <c r="M126" s="262"/>
    </row>
    <row r="127" spans="1:13" x14ac:dyDescent="0.45">
      <c r="A127" s="269"/>
      <c r="B127" s="269"/>
      <c r="C127" s="268"/>
      <c r="D127" s="268"/>
      <c r="G127" s="262"/>
      <c r="H127" s="262"/>
      <c r="I127" s="262"/>
      <c r="J127" s="262"/>
      <c r="L127" s="264"/>
      <c r="M127" s="262"/>
    </row>
    <row r="128" spans="1:13" x14ac:dyDescent="0.45">
      <c r="A128" s="269"/>
      <c r="B128" s="269"/>
      <c r="C128" s="268"/>
      <c r="D128" s="268"/>
      <c r="G128" s="262"/>
      <c r="H128" s="262"/>
      <c r="I128" s="262"/>
      <c r="J128" s="262"/>
      <c r="L128" s="264"/>
      <c r="M128" s="262"/>
    </row>
    <row r="129" spans="1:13" x14ac:dyDescent="0.45">
      <c r="A129" s="269"/>
      <c r="B129" s="269"/>
      <c r="C129" s="268"/>
      <c r="D129" s="268"/>
      <c r="G129" s="262"/>
      <c r="H129" s="262"/>
      <c r="I129" s="262"/>
      <c r="J129" s="262"/>
      <c r="L129" s="264"/>
      <c r="M129" s="262"/>
    </row>
    <row r="130" spans="1:13" x14ac:dyDescent="0.45">
      <c r="A130" s="269"/>
      <c r="B130" s="269"/>
      <c r="C130" s="268"/>
      <c r="D130" s="268"/>
      <c r="G130" s="262"/>
      <c r="H130" s="262"/>
      <c r="I130" s="262"/>
      <c r="J130" s="262"/>
      <c r="L130" s="264"/>
      <c r="M130" s="262"/>
    </row>
    <row r="131" spans="1:13" x14ac:dyDescent="0.45">
      <c r="A131" s="269"/>
      <c r="B131" s="269"/>
      <c r="C131" s="268"/>
      <c r="D131" s="268"/>
      <c r="G131" s="262"/>
      <c r="H131" s="262"/>
      <c r="I131" s="262"/>
      <c r="J131" s="262"/>
      <c r="L131" s="264"/>
      <c r="M131" s="262"/>
    </row>
    <row r="132" spans="1:13" x14ac:dyDescent="0.45">
      <c r="A132" s="269"/>
      <c r="B132" s="269"/>
      <c r="C132" s="268"/>
      <c r="D132" s="268"/>
      <c r="G132" s="262"/>
      <c r="H132" s="262"/>
      <c r="I132" s="262"/>
      <c r="J132" s="262"/>
      <c r="L132" s="264"/>
      <c r="M132" s="262"/>
    </row>
    <row r="133" spans="1:13" x14ac:dyDescent="0.45">
      <c r="A133" s="269"/>
      <c r="B133" s="269"/>
      <c r="C133" s="268"/>
      <c r="D133" s="268"/>
      <c r="G133" s="262"/>
      <c r="H133" s="262"/>
      <c r="I133" s="262"/>
      <c r="J133" s="262"/>
      <c r="L133" s="264"/>
      <c r="M133" s="262"/>
    </row>
    <row r="134" spans="1:13" x14ac:dyDescent="0.45">
      <c r="A134" s="269"/>
      <c r="B134" s="269"/>
      <c r="C134" s="268"/>
      <c r="D134" s="268"/>
      <c r="G134" s="262"/>
      <c r="H134" s="262"/>
      <c r="I134" s="262"/>
      <c r="J134" s="262"/>
      <c r="L134" s="264"/>
      <c r="M134" s="262"/>
    </row>
    <row r="135" spans="1:13" x14ac:dyDescent="0.45">
      <c r="A135" s="269"/>
      <c r="B135" s="269"/>
      <c r="C135" s="268"/>
      <c r="D135" s="268"/>
      <c r="G135" s="262"/>
      <c r="H135" s="262"/>
      <c r="I135" s="262"/>
      <c r="J135" s="262"/>
      <c r="L135" s="264"/>
      <c r="M135" s="262"/>
    </row>
    <row r="136" spans="1:13" x14ac:dyDescent="0.45">
      <c r="A136" s="269"/>
      <c r="B136" s="269"/>
      <c r="C136" s="268"/>
      <c r="D136" s="268"/>
      <c r="G136" s="262"/>
      <c r="H136" s="262"/>
      <c r="I136" s="262"/>
      <c r="J136" s="262"/>
      <c r="L136" s="264"/>
      <c r="M136" s="262"/>
    </row>
    <row r="137" spans="1:13" x14ac:dyDescent="0.45">
      <c r="A137" s="269"/>
      <c r="B137" s="269"/>
      <c r="C137" s="268"/>
      <c r="D137" s="268"/>
      <c r="G137" s="262"/>
      <c r="H137" s="262"/>
      <c r="I137" s="262"/>
      <c r="J137" s="262"/>
      <c r="L137" s="264"/>
      <c r="M137" s="262"/>
    </row>
    <row r="138" spans="1:13" x14ac:dyDescent="0.45">
      <c r="A138" s="269"/>
      <c r="B138" s="269"/>
      <c r="C138" s="268"/>
      <c r="D138" s="268"/>
      <c r="G138" s="262"/>
      <c r="H138" s="262"/>
      <c r="I138" s="262"/>
      <c r="J138" s="262"/>
      <c r="L138" s="264"/>
      <c r="M138" s="262"/>
    </row>
    <row r="139" spans="1:13" x14ac:dyDescent="0.45">
      <c r="A139" s="269"/>
      <c r="B139" s="269"/>
      <c r="C139" s="268"/>
      <c r="D139" s="268"/>
      <c r="G139" s="262"/>
      <c r="H139" s="262"/>
      <c r="I139" s="262"/>
      <c r="J139" s="262"/>
      <c r="L139" s="264"/>
      <c r="M139" s="262"/>
    </row>
    <row r="140" spans="1:13" x14ac:dyDescent="0.45">
      <c r="A140" s="269"/>
      <c r="B140" s="269"/>
      <c r="C140" s="268"/>
      <c r="D140" s="268"/>
      <c r="G140" s="262"/>
      <c r="H140" s="262"/>
      <c r="I140" s="262"/>
      <c r="J140" s="262"/>
      <c r="L140" s="264"/>
      <c r="M140" s="262"/>
    </row>
    <row r="141" spans="1:13" x14ac:dyDescent="0.45">
      <c r="A141" s="269"/>
      <c r="B141" s="269"/>
      <c r="C141" s="268"/>
      <c r="D141" s="268"/>
      <c r="G141" s="262"/>
      <c r="H141" s="262"/>
      <c r="I141" s="262"/>
      <c r="J141" s="262"/>
      <c r="L141" s="264"/>
      <c r="M141" s="262"/>
    </row>
    <row r="142" spans="1:13" x14ac:dyDescent="0.45">
      <c r="A142" s="269"/>
      <c r="B142" s="269"/>
      <c r="C142" s="268"/>
      <c r="D142" s="268"/>
      <c r="G142" s="262"/>
      <c r="H142" s="262"/>
      <c r="I142" s="262"/>
      <c r="J142" s="262"/>
      <c r="L142" s="264"/>
      <c r="M142" s="262"/>
    </row>
    <row r="143" spans="1:13" x14ac:dyDescent="0.45">
      <c r="A143" s="269"/>
      <c r="B143" s="269"/>
      <c r="C143" s="268"/>
      <c r="D143" s="268"/>
      <c r="G143" s="262"/>
      <c r="H143" s="262"/>
      <c r="I143" s="262"/>
      <c r="J143" s="262"/>
      <c r="L143" s="264"/>
      <c r="M143" s="262"/>
    </row>
    <row r="144" spans="1:13" x14ac:dyDescent="0.45">
      <c r="A144" s="269"/>
      <c r="B144" s="269"/>
      <c r="C144" s="268"/>
      <c r="D144" s="268"/>
      <c r="G144" s="262"/>
      <c r="H144" s="262"/>
      <c r="I144" s="262"/>
      <c r="J144" s="262"/>
      <c r="L144" s="264"/>
      <c r="M144" s="262"/>
    </row>
    <row r="145" spans="1:13" x14ac:dyDescent="0.45">
      <c r="A145" s="269"/>
      <c r="B145" s="269"/>
      <c r="C145" s="268"/>
      <c r="D145" s="268"/>
      <c r="G145" s="262"/>
      <c r="H145" s="262"/>
      <c r="I145" s="262"/>
      <c r="J145" s="262"/>
      <c r="L145" s="264"/>
      <c r="M145" s="262"/>
    </row>
    <row r="146" spans="1:13" x14ac:dyDescent="0.45">
      <c r="A146" s="269"/>
      <c r="B146" s="269"/>
      <c r="C146" s="268"/>
      <c r="D146" s="268"/>
      <c r="G146" s="262"/>
      <c r="H146" s="262"/>
      <c r="I146" s="262"/>
      <c r="J146" s="262"/>
      <c r="L146" s="264"/>
      <c r="M146" s="262"/>
    </row>
    <row r="147" spans="1:13" x14ac:dyDescent="0.45">
      <c r="A147" s="269"/>
      <c r="B147" s="269"/>
      <c r="C147" s="268"/>
      <c r="D147" s="268"/>
      <c r="G147" s="262"/>
      <c r="H147" s="262"/>
      <c r="I147" s="262"/>
      <c r="J147" s="262"/>
      <c r="L147" s="264"/>
      <c r="M147" s="262"/>
    </row>
    <row r="148" spans="1:13" x14ac:dyDescent="0.45">
      <c r="A148" s="269"/>
      <c r="B148" s="269"/>
      <c r="C148" s="268"/>
      <c r="D148" s="268"/>
      <c r="G148" s="262"/>
      <c r="H148" s="262"/>
      <c r="I148" s="262"/>
      <c r="J148" s="262"/>
      <c r="L148" s="264"/>
      <c r="M148" s="262"/>
    </row>
    <row r="149" spans="1:13" x14ac:dyDescent="0.45">
      <c r="A149" s="269"/>
      <c r="B149" s="269"/>
      <c r="C149" s="268"/>
      <c r="D149" s="268"/>
      <c r="G149" s="262"/>
      <c r="H149" s="262"/>
      <c r="I149" s="262"/>
      <c r="J149" s="262"/>
      <c r="L149" s="264"/>
      <c r="M149" s="262"/>
    </row>
    <row r="150" spans="1:13" x14ac:dyDescent="0.45">
      <c r="A150" s="269"/>
      <c r="B150" s="269"/>
      <c r="C150" s="268"/>
      <c r="D150" s="268"/>
      <c r="G150" s="262"/>
      <c r="H150" s="262"/>
      <c r="I150" s="262"/>
      <c r="J150" s="262"/>
      <c r="L150" s="264"/>
      <c r="M150" s="262"/>
    </row>
    <row r="151" spans="1:13" x14ac:dyDescent="0.45">
      <c r="A151" s="269"/>
      <c r="B151" s="269"/>
      <c r="C151" s="268"/>
      <c r="D151" s="268"/>
      <c r="G151" s="262"/>
      <c r="H151" s="262"/>
      <c r="I151" s="262"/>
      <c r="J151" s="262"/>
      <c r="L151" s="264"/>
      <c r="M151" s="262"/>
    </row>
    <row r="152" spans="1:13" x14ac:dyDescent="0.45">
      <c r="A152" s="269"/>
      <c r="B152" s="269"/>
      <c r="C152" s="268"/>
      <c r="D152" s="268"/>
      <c r="G152" s="262"/>
      <c r="H152" s="262"/>
      <c r="I152" s="262"/>
      <c r="J152" s="262"/>
      <c r="L152" s="264"/>
      <c r="M152" s="262"/>
    </row>
    <row r="153" spans="1:13" x14ac:dyDescent="0.45">
      <c r="A153" s="269"/>
      <c r="B153" s="269"/>
      <c r="C153" s="268"/>
      <c r="D153" s="268"/>
      <c r="G153" s="262"/>
      <c r="H153" s="262"/>
      <c r="I153" s="262"/>
      <c r="J153" s="262"/>
      <c r="L153" s="264"/>
      <c r="M153" s="262"/>
    </row>
    <row r="154" spans="1:13" x14ac:dyDescent="0.45">
      <c r="A154" s="269"/>
      <c r="B154" s="269"/>
      <c r="C154" s="268"/>
      <c r="D154" s="268"/>
      <c r="G154" s="262"/>
      <c r="H154" s="262"/>
      <c r="I154" s="262"/>
      <c r="J154" s="262"/>
      <c r="L154" s="264"/>
      <c r="M154" s="262"/>
    </row>
    <row r="155" spans="1:13" x14ac:dyDescent="0.45">
      <c r="A155" s="269"/>
      <c r="B155" s="269"/>
      <c r="C155" s="268"/>
      <c r="D155" s="268"/>
      <c r="G155" s="262"/>
      <c r="H155" s="262"/>
      <c r="I155" s="262"/>
      <c r="J155" s="262"/>
      <c r="L155" s="264"/>
      <c r="M155" s="262"/>
    </row>
    <row r="156" spans="1:13" x14ac:dyDescent="0.45">
      <c r="A156" s="269"/>
      <c r="B156" s="269"/>
      <c r="C156" s="268"/>
      <c r="D156" s="268"/>
      <c r="G156" s="262"/>
      <c r="H156" s="262"/>
      <c r="I156" s="262"/>
      <c r="J156" s="262"/>
      <c r="L156" s="264"/>
      <c r="M156" s="262"/>
    </row>
    <row r="157" spans="1:13" x14ac:dyDescent="0.45">
      <c r="A157" s="269"/>
      <c r="B157" s="269"/>
      <c r="C157" s="268"/>
      <c r="D157" s="268"/>
      <c r="G157" s="262"/>
      <c r="H157" s="262"/>
      <c r="I157" s="262"/>
      <c r="J157" s="262"/>
      <c r="L157" s="264"/>
      <c r="M157" s="262"/>
    </row>
    <row r="158" spans="1:13" x14ac:dyDescent="0.45">
      <c r="A158" s="269"/>
      <c r="B158" s="269"/>
      <c r="C158" s="268"/>
      <c r="D158" s="268"/>
      <c r="G158" s="262"/>
      <c r="H158" s="262"/>
      <c r="I158" s="262"/>
      <c r="J158" s="262"/>
      <c r="L158" s="264"/>
      <c r="M158" s="262"/>
    </row>
    <row r="159" spans="1:13" x14ac:dyDescent="0.45">
      <c r="A159" s="269"/>
      <c r="B159" s="269"/>
      <c r="C159" s="268"/>
      <c r="D159" s="268"/>
      <c r="G159" s="262"/>
      <c r="H159" s="262"/>
      <c r="I159" s="262"/>
      <c r="J159" s="262"/>
      <c r="L159" s="264"/>
      <c r="M159" s="262"/>
    </row>
    <row r="160" spans="1:13" x14ac:dyDescent="0.45">
      <c r="A160" s="269"/>
      <c r="B160" s="269"/>
      <c r="C160" s="268"/>
      <c r="D160" s="268"/>
      <c r="G160" s="262"/>
      <c r="H160" s="262"/>
      <c r="I160" s="262"/>
      <c r="J160" s="262"/>
      <c r="L160" s="264"/>
      <c r="M160" s="262"/>
    </row>
    <row r="161" spans="1:13" x14ac:dyDescent="0.45">
      <c r="A161" s="269"/>
      <c r="B161" s="269"/>
      <c r="C161" s="268"/>
      <c r="D161" s="268"/>
      <c r="G161" s="262"/>
      <c r="H161" s="262"/>
      <c r="I161" s="262"/>
      <c r="J161" s="262"/>
      <c r="L161" s="264"/>
      <c r="M161" s="262"/>
    </row>
    <row r="162" spans="1:13" x14ac:dyDescent="0.45">
      <c r="A162" s="269"/>
      <c r="B162" s="269"/>
      <c r="C162" s="268"/>
      <c r="D162" s="268"/>
      <c r="G162" s="262"/>
      <c r="H162" s="262"/>
      <c r="I162" s="262"/>
      <c r="J162" s="262"/>
      <c r="L162" s="264"/>
      <c r="M162" s="262"/>
    </row>
    <row r="163" spans="1:13" x14ac:dyDescent="0.45">
      <c r="A163" s="269"/>
      <c r="B163" s="269"/>
      <c r="C163" s="268"/>
      <c r="D163" s="268"/>
      <c r="G163" s="262"/>
      <c r="H163" s="262"/>
      <c r="I163" s="262"/>
      <c r="J163" s="262"/>
      <c r="L163" s="264"/>
      <c r="M163" s="262"/>
    </row>
    <row r="164" spans="1:13" x14ac:dyDescent="0.45">
      <c r="A164" s="269"/>
      <c r="B164" s="269"/>
      <c r="C164" s="268"/>
      <c r="D164" s="268"/>
      <c r="G164" s="262"/>
      <c r="H164" s="262"/>
      <c r="I164" s="262"/>
      <c r="J164" s="262"/>
      <c r="L164" s="264"/>
      <c r="M164" s="262"/>
    </row>
    <row r="165" spans="1:13" x14ac:dyDescent="0.45">
      <c r="A165" s="269"/>
      <c r="B165" s="269"/>
      <c r="C165" s="268"/>
      <c r="D165" s="268"/>
      <c r="G165" s="262"/>
      <c r="H165" s="262"/>
      <c r="I165" s="262"/>
      <c r="J165" s="262"/>
      <c r="L165" s="264"/>
      <c r="M165" s="262"/>
    </row>
    <row r="166" spans="1:13" x14ac:dyDescent="0.45">
      <c r="A166" s="269"/>
      <c r="B166" s="269"/>
      <c r="C166" s="268"/>
      <c r="D166" s="268"/>
      <c r="G166" s="262"/>
      <c r="H166" s="262"/>
      <c r="I166" s="262"/>
      <c r="J166" s="262"/>
      <c r="L166" s="264"/>
      <c r="M166" s="262"/>
    </row>
    <row r="167" spans="1:13" x14ac:dyDescent="0.45">
      <c r="A167" s="269"/>
      <c r="B167" s="269"/>
      <c r="C167" s="268"/>
      <c r="D167" s="268"/>
      <c r="G167" s="262"/>
      <c r="H167" s="262"/>
      <c r="I167" s="262"/>
      <c r="J167" s="262"/>
      <c r="L167" s="264"/>
      <c r="M167" s="262"/>
    </row>
    <row r="168" spans="1:13" x14ac:dyDescent="0.45">
      <c r="A168" s="269"/>
      <c r="B168" s="269"/>
      <c r="C168" s="268"/>
      <c r="D168" s="268"/>
      <c r="G168" s="262"/>
      <c r="H168" s="262"/>
      <c r="I168" s="262"/>
      <c r="J168" s="262"/>
      <c r="L168" s="264"/>
      <c r="M168" s="262"/>
    </row>
    <row r="169" spans="1:13" x14ac:dyDescent="0.45">
      <c r="A169" s="269"/>
      <c r="B169" s="269"/>
      <c r="C169" s="268"/>
      <c r="D169" s="268"/>
      <c r="G169" s="262"/>
      <c r="H169" s="262"/>
      <c r="I169" s="262"/>
      <c r="J169" s="262"/>
      <c r="L169" s="264"/>
      <c r="M169" s="262"/>
    </row>
    <row r="170" spans="1:13" x14ac:dyDescent="0.45">
      <c r="A170" s="269"/>
      <c r="B170" s="269"/>
      <c r="C170" s="268"/>
      <c r="D170" s="268"/>
      <c r="G170" s="262"/>
      <c r="H170" s="262"/>
      <c r="I170" s="262"/>
      <c r="J170" s="262"/>
      <c r="L170" s="264"/>
      <c r="M170" s="262"/>
    </row>
    <row r="171" spans="1:13" x14ac:dyDescent="0.45">
      <c r="A171" s="269"/>
      <c r="B171" s="269"/>
      <c r="C171" s="268"/>
      <c r="D171" s="268"/>
      <c r="G171" s="262"/>
      <c r="H171" s="262"/>
      <c r="I171" s="262"/>
      <c r="J171" s="262"/>
      <c r="L171" s="264"/>
      <c r="M171" s="262"/>
    </row>
    <row r="172" spans="1:13" x14ac:dyDescent="0.45">
      <c r="A172" s="269"/>
      <c r="B172" s="269"/>
      <c r="C172" s="268"/>
      <c r="D172" s="268"/>
      <c r="G172" s="262"/>
      <c r="H172" s="262"/>
      <c r="I172" s="262"/>
      <c r="J172" s="262"/>
      <c r="L172" s="264"/>
      <c r="M172" s="262"/>
    </row>
    <row r="173" spans="1:13" x14ac:dyDescent="0.45">
      <c r="A173" s="269"/>
      <c r="B173" s="269"/>
      <c r="C173" s="268"/>
      <c r="D173" s="268"/>
      <c r="G173" s="262"/>
      <c r="H173" s="262"/>
      <c r="I173" s="262"/>
      <c r="J173" s="262"/>
      <c r="L173" s="264"/>
      <c r="M173" s="262"/>
    </row>
    <row r="174" spans="1:13" x14ac:dyDescent="0.45">
      <c r="A174" s="269"/>
      <c r="B174" s="269"/>
      <c r="C174" s="268"/>
      <c r="D174" s="268"/>
      <c r="G174" s="262"/>
      <c r="H174" s="262"/>
      <c r="I174" s="262"/>
      <c r="J174" s="262"/>
      <c r="L174" s="264"/>
      <c r="M174" s="262"/>
    </row>
    <row r="175" spans="1:13" x14ac:dyDescent="0.45">
      <c r="A175" s="269"/>
      <c r="B175" s="269"/>
      <c r="C175" s="268"/>
      <c r="D175" s="268"/>
      <c r="G175" s="262"/>
      <c r="H175" s="262"/>
      <c r="I175" s="262"/>
      <c r="J175" s="262"/>
      <c r="L175" s="264"/>
      <c r="M175" s="262"/>
    </row>
    <row r="176" spans="1:13" x14ac:dyDescent="0.45">
      <c r="A176" s="269"/>
      <c r="B176" s="269"/>
      <c r="C176" s="268"/>
      <c r="D176" s="268"/>
      <c r="G176" s="262"/>
      <c r="H176" s="262"/>
      <c r="I176" s="262"/>
      <c r="J176" s="262"/>
      <c r="L176" s="264"/>
      <c r="M176" s="262"/>
    </row>
    <row r="177" spans="1:14" x14ac:dyDescent="0.45">
      <c r="A177" s="269"/>
      <c r="B177" s="269"/>
      <c r="C177" s="268"/>
      <c r="D177" s="268"/>
      <c r="G177" s="262"/>
      <c r="H177" s="262"/>
      <c r="I177" s="262"/>
      <c r="J177" s="262"/>
      <c r="L177" s="264"/>
      <c r="M177" s="262"/>
    </row>
    <row r="178" spans="1:14" x14ac:dyDescent="0.45">
      <c r="A178" s="269"/>
      <c r="B178" s="269"/>
      <c r="C178" s="268"/>
      <c r="D178" s="268"/>
      <c r="G178" s="262"/>
      <c r="H178" s="262"/>
      <c r="I178" s="262"/>
      <c r="J178" s="262"/>
      <c r="L178" s="264"/>
      <c r="M178" s="262"/>
    </row>
    <row r="179" spans="1:14" x14ac:dyDescent="0.45">
      <c r="A179" s="269"/>
      <c r="B179" s="269"/>
      <c r="C179" s="268"/>
      <c r="D179" s="268"/>
      <c r="G179" s="262"/>
      <c r="H179" s="262"/>
      <c r="I179" s="262"/>
      <c r="J179" s="262"/>
      <c r="L179" s="264"/>
      <c r="M179" s="262"/>
    </row>
    <row r="180" spans="1:14" x14ac:dyDescent="0.45">
      <c r="A180" s="269"/>
      <c r="B180" s="269"/>
      <c r="C180" s="268"/>
      <c r="D180" s="268"/>
      <c r="G180" s="262"/>
      <c r="H180" s="262"/>
      <c r="I180" s="262"/>
      <c r="J180" s="262"/>
      <c r="L180" s="264"/>
      <c r="M180" s="262"/>
    </row>
    <row r="181" spans="1:14" x14ac:dyDescent="0.45">
      <c r="A181" s="269"/>
      <c r="B181" s="269"/>
      <c r="C181" s="268"/>
      <c r="D181" s="268"/>
      <c r="G181" s="262"/>
      <c r="H181" s="262"/>
      <c r="I181" s="262"/>
      <c r="J181" s="262"/>
      <c r="L181" s="264"/>
      <c r="M181" s="262"/>
    </row>
    <row r="182" spans="1:14" x14ac:dyDescent="0.45">
      <c r="A182" s="269"/>
      <c r="B182" s="269"/>
      <c r="C182" s="268"/>
      <c r="D182" s="268"/>
      <c r="G182" s="262"/>
      <c r="H182" s="262"/>
      <c r="I182" s="262"/>
      <c r="J182" s="262"/>
      <c r="L182" s="264"/>
      <c r="M182" s="262"/>
    </row>
    <row r="183" spans="1:14" x14ac:dyDescent="0.45">
      <c r="A183" s="269"/>
      <c r="B183" s="269"/>
      <c r="C183" s="268"/>
      <c r="D183" s="268"/>
      <c r="G183" s="262"/>
      <c r="H183" s="262"/>
      <c r="I183" s="262"/>
      <c r="J183" s="262"/>
      <c r="L183" s="264"/>
      <c r="M183" s="262"/>
    </row>
    <row r="184" spans="1:14" x14ac:dyDescent="0.45">
      <c r="A184" s="269"/>
      <c r="B184" s="269"/>
      <c r="C184" s="268"/>
      <c r="D184" s="268"/>
      <c r="G184" s="262"/>
      <c r="H184" s="262"/>
      <c r="I184" s="262"/>
      <c r="J184" s="262"/>
      <c r="L184" s="264"/>
      <c r="M184" s="262"/>
    </row>
    <row r="185" spans="1:14" x14ac:dyDescent="0.45">
      <c r="A185" s="269"/>
      <c r="B185" s="269"/>
      <c r="C185" s="268"/>
      <c r="D185" s="268"/>
      <c r="G185" s="262"/>
      <c r="H185" s="262"/>
      <c r="I185" s="262"/>
      <c r="J185" s="262"/>
      <c r="L185" s="264"/>
      <c r="M185" s="262"/>
    </row>
    <row r="186" spans="1:14" x14ac:dyDescent="0.45">
      <c r="A186" s="269"/>
      <c r="B186" s="269"/>
      <c r="C186" s="268"/>
      <c r="D186" s="268"/>
      <c r="G186" s="262"/>
      <c r="H186" s="262"/>
      <c r="I186" s="262"/>
      <c r="J186" s="262"/>
      <c r="L186" s="264"/>
      <c r="M186" s="262"/>
    </row>
    <row r="187" spans="1:14" x14ac:dyDescent="0.45">
      <c r="A187" s="269"/>
      <c r="B187" s="269"/>
      <c r="C187" s="268"/>
      <c r="D187" s="268"/>
      <c r="G187" s="262"/>
      <c r="H187" s="262"/>
      <c r="I187" s="262"/>
      <c r="J187" s="262"/>
      <c r="L187" s="264"/>
      <c r="M187" s="262"/>
    </row>
    <row r="188" spans="1:14" x14ac:dyDescent="0.45">
      <c r="A188" s="269"/>
      <c r="B188" s="269"/>
      <c r="C188" s="268"/>
      <c r="D188" s="268"/>
      <c r="G188" s="262"/>
      <c r="H188" s="262"/>
      <c r="I188" s="262"/>
      <c r="J188" s="262"/>
    </row>
    <row r="191" spans="1:14" x14ac:dyDescent="0.35">
      <c r="A191" s="256" t="s">
        <v>200</v>
      </c>
      <c r="B191" s="257" t="s">
        <v>4</v>
      </c>
      <c r="C191" s="257" t="s">
        <v>5</v>
      </c>
      <c r="D191" s="257" t="s">
        <v>6</v>
      </c>
      <c r="E191" s="257" t="s">
        <v>7</v>
      </c>
      <c r="F191" s="257" t="s">
        <v>8</v>
      </c>
      <c r="G191" s="257" t="s">
        <v>9</v>
      </c>
      <c r="H191" s="257" t="s">
        <v>10</v>
      </c>
      <c r="I191" s="257" t="s">
        <v>11</v>
      </c>
      <c r="J191" s="257" t="s">
        <v>3</v>
      </c>
      <c r="K191" s="257" t="s">
        <v>12</v>
      </c>
      <c r="L191" s="257" t="s">
        <v>13</v>
      </c>
      <c r="M191" s="257" t="s">
        <v>14</v>
      </c>
      <c r="N191" s="257" t="s">
        <v>1</v>
      </c>
    </row>
    <row r="192" spans="1:14" x14ac:dyDescent="0.35">
      <c r="A192" s="258" t="str">
        <f>A66</f>
        <v>Example County Council</v>
      </c>
      <c r="B192" s="254">
        <f>195/12</f>
        <v>16.25</v>
      </c>
      <c r="C192" s="254">
        <f t="shared" ref="C192:M192" si="0">195/12</f>
        <v>16.25</v>
      </c>
      <c r="D192" s="254">
        <f t="shared" si="0"/>
        <v>16.25</v>
      </c>
      <c r="E192" s="254">
        <f t="shared" si="0"/>
        <v>16.25</v>
      </c>
      <c r="F192" s="254">
        <f t="shared" si="0"/>
        <v>16.25</v>
      </c>
      <c r="G192" s="254">
        <f t="shared" si="0"/>
        <v>16.25</v>
      </c>
      <c r="H192" s="254">
        <f t="shared" si="0"/>
        <v>16.25</v>
      </c>
      <c r="I192" s="254">
        <f t="shared" si="0"/>
        <v>16.25</v>
      </c>
      <c r="J192" s="254">
        <f t="shared" si="0"/>
        <v>16.25</v>
      </c>
      <c r="K192" s="254">
        <f t="shared" si="0"/>
        <v>16.25</v>
      </c>
      <c r="L192" s="254">
        <f t="shared" si="0"/>
        <v>16.25</v>
      </c>
      <c r="M192" s="254">
        <f t="shared" si="0"/>
        <v>16.25</v>
      </c>
      <c r="N192" s="254">
        <f>SUM(B192:M192)</f>
        <v>195</v>
      </c>
    </row>
    <row r="193" spans="1:14" x14ac:dyDescent="0.35">
      <c r="A193" s="258">
        <f t="shared" ref="A193:A211" si="1">A67</f>
        <v>0</v>
      </c>
      <c r="B193" s="254"/>
      <c r="C193" s="254"/>
      <c r="D193" s="254"/>
      <c r="E193" s="254"/>
      <c r="F193" s="254"/>
      <c r="G193" s="254"/>
      <c r="H193" s="254"/>
      <c r="I193" s="254"/>
      <c r="J193" s="254"/>
      <c r="K193" s="254"/>
      <c r="L193" s="254"/>
      <c r="M193" s="254"/>
      <c r="N193" s="254">
        <f>SUM(B193:M193)</f>
        <v>0</v>
      </c>
    </row>
    <row r="194" spans="1:14" x14ac:dyDescent="0.35">
      <c r="A194" s="258">
        <f t="shared" si="1"/>
        <v>0</v>
      </c>
      <c r="B194" s="254"/>
      <c r="C194" s="254"/>
      <c r="D194" s="254"/>
      <c r="E194" s="254"/>
      <c r="F194" s="254"/>
      <c r="G194" s="254"/>
      <c r="H194" s="254"/>
      <c r="I194" s="254"/>
      <c r="J194" s="254"/>
      <c r="K194" s="254"/>
      <c r="L194" s="254"/>
      <c r="M194" s="254"/>
      <c r="N194" s="254">
        <f t="shared" ref="N194:N211" si="2">SUM(B194:M194)</f>
        <v>0</v>
      </c>
    </row>
    <row r="195" spans="1:14" x14ac:dyDescent="0.35">
      <c r="A195" s="258">
        <f t="shared" si="1"/>
        <v>0</v>
      </c>
      <c r="B195" s="254"/>
      <c r="C195" s="254"/>
      <c r="D195" s="254"/>
      <c r="E195" s="254"/>
      <c r="F195" s="254"/>
      <c r="G195" s="254"/>
      <c r="H195" s="254"/>
      <c r="I195" s="254"/>
      <c r="J195" s="254"/>
      <c r="K195" s="254"/>
      <c r="L195" s="254"/>
      <c r="M195" s="254"/>
      <c r="N195" s="254">
        <f t="shared" si="2"/>
        <v>0</v>
      </c>
    </row>
    <row r="196" spans="1:14" x14ac:dyDescent="0.35">
      <c r="A196" s="258">
        <f t="shared" si="1"/>
        <v>0</v>
      </c>
      <c r="B196" s="254"/>
      <c r="C196" s="254"/>
      <c r="D196" s="254"/>
      <c r="E196" s="254"/>
      <c r="F196" s="254"/>
      <c r="G196" s="254"/>
      <c r="H196" s="254"/>
      <c r="I196" s="254"/>
      <c r="J196" s="254"/>
      <c r="K196" s="254"/>
      <c r="L196" s="254"/>
      <c r="M196" s="254"/>
      <c r="N196" s="254">
        <f t="shared" si="2"/>
        <v>0</v>
      </c>
    </row>
    <row r="197" spans="1:14" x14ac:dyDescent="0.35">
      <c r="A197" s="258">
        <f t="shared" si="1"/>
        <v>0</v>
      </c>
      <c r="B197" s="254"/>
      <c r="C197" s="254"/>
      <c r="D197" s="254"/>
      <c r="E197" s="254"/>
      <c r="F197" s="254"/>
      <c r="G197" s="254"/>
      <c r="H197" s="254"/>
      <c r="I197" s="254"/>
      <c r="J197" s="254"/>
      <c r="K197" s="254"/>
      <c r="L197" s="254"/>
      <c r="M197" s="254"/>
      <c r="N197" s="254">
        <f t="shared" si="2"/>
        <v>0</v>
      </c>
    </row>
    <row r="198" spans="1:14" x14ac:dyDescent="0.35">
      <c r="A198" s="258">
        <f t="shared" si="1"/>
        <v>0</v>
      </c>
      <c r="B198" s="254"/>
      <c r="C198" s="254"/>
      <c r="D198" s="254"/>
      <c r="E198" s="254"/>
      <c r="F198" s="254"/>
      <c r="G198" s="254"/>
      <c r="H198" s="254"/>
      <c r="I198" s="254"/>
      <c r="J198" s="254"/>
      <c r="K198" s="254"/>
      <c r="L198" s="254"/>
      <c r="M198" s="254"/>
      <c r="N198" s="254">
        <f t="shared" si="2"/>
        <v>0</v>
      </c>
    </row>
    <row r="199" spans="1:14" x14ac:dyDescent="0.35">
      <c r="A199" s="258">
        <f t="shared" si="1"/>
        <v>0</v>
      </c>
      <c r="B199" s="254"/>
      <c r="C199" s="254"/>
      <c r="D199" s="254"/>
      <c r="E199" s="254"/>
      <c r="F199" s="254"/>
      <c r="G199" s="254"/>
      <c r="H199" s="254"/>
      <c r="I199" s="254"/>
      <c r="J199" s="254"/>
      <c r="K199" s="254"/>
      <c r="L199" s="254"/>
      <c r="M199" s="254"/>
      <c r="N199" s="254">
        <f t="shared" si="2"/>
        <v>0</v>
      </c>
    </row>
    <row r="200" spans="1:14" x14ac:dyDescent="0.35">
      <c r="A200" s="258">
        <f t="shared" si="1"/>
        <v>0</v>
      </c>
      <c r="B200" s="254"/>
      <c r="C200" s="254"/>
      <c r="D200" s="254"/>
      <c r="E200" s="254"/>
      <c r="F200" s="254"/>
      <c r="G200" s="254"/>
      <c r="H200" s="254"/>
      <c r="I200" s="254"/>
      <c r="J200" s="254"/>
      <c r="K200" s="254"/>
      <c r="L200" s="254"/>
      <c r="M200" s="254"/>
      <c r="N200" s="254">
        <f t="shared" si="2"/>
        <v>0</v>
      </c>
    </row>
    <row r="201" spans="1:14" x14ac:dyDescent="0.35">
      <c r="A201" s="258">
        <f t="shared" si="1"/>
        <v>0</v>
      </c>
      <c r="B201" s="254"/>
      <c r="C201" s="254"/>
      <c r="D201" s="254"/>
      <c r="E201" s="254"/>
      <c r="F201" s="254"/>
      <c r="G201" s="254"/>
      <c r="H201" s="254"/>
      <c r="I201" s="254"/>
      <c r="J201" s="254"/>
      <c r="K201" s="254"/>
      <c r="L201" s="254"/>
      <c r="M201" s="254"/>
      <c r="N201" s="254">
        <f t="shared" si="2"/>
        <v>0</v>
      </c>
    </row>
    <row r="202" spans="1:14" x14ac:dyDescent="0.35">
      <c r="A202" s="258">
        <f t="shared" si="1"/>
        <v>0</v>
      </c>
      <c r="B202" s="254"/>
      <c r="C202" s="254"/>
      <c r="D202" s="254"/>
      <c r="E202" s="254"/>
      <c r="F202" s="254"/>
      <c r="G202" s="254"/>
      <c r="H202" s="254"/>
      <c r="I202" s="254"/>
      <c r="J202" s="254"/>
      <c r="K202" s="254"/>
      <c r="L202" s="254"/>
      <c r="M202" s="254"/>
      <c r="N202" s="254">
        <f t="shared" si="2"/>
        <v>0</v>
      </c>
    </row>
    <row r="203" spans="1:14" x14ac:dyDescent="0.35">
      <c r="A203" s="258">
        <f t="shared" si="1"/>
        <v>0</v>
      </c>
      <c r="B203" s="254"/>
      <c r="C203" s="254"/>
      <c r="D203" s="254"/>
      <c r="E203" s="254"/>
      <c r="F203" s="254"/>
      <c r="G203" s="254"/>
      <c r="H203" s="254"/>
      <c r="I203" s="254"/>
      <c r="J203" s="254"/>
      <c r="K203" s="254"/>
      <c r="L203" s="254"/>
      <c r="M203" s="254"/>
      <c r="N203" s="254">
        <f t="shared" si="2"/>
        <v>0</v>
      </c>
    </row>
    <row r="204" spans="1:14" x14ac:dyDescent="0.35">
      <c r="A204" s="258">
        <f t="shared" si="1"/>
        <v>0</v>
      </c>
      <c r="B204" s="254"/>
      <c r="C204" s="254"/>
      <c r="D204" s="254"/>
      <c r="E204" s="254"/>
      <c r="F204" s="254"/>
      <c r="G204" s="254"/>
      <c r="H204" s="254"/>
      <c r="I204" s="254"/>
      <c r="J204" s="254"/>
      <c r="K204" s="254"/>
      <c r="L204" s="254"/>
      <c r="M204" s="254"/>
      <c r="N204" s="254">
        <f t="shared" si="2"/>
        <v>0</v>
      </c>
    </row>
    <row r="205" spans="1:14" x14ac:dyDescent="0.35">
      <c r="A205" s="258">
        <f t="shared" si="1"/>
        <v>0</v>
      </c>
      <c r="B205" s="254"/>
      <c r="C205" s="254"/>
      <c r="D205" s="254"/>
      <c r="E205" s="254"/>
      <c r="F205" s="254"/>
      <c r="G205" s="254"/>
      <c r="H205" s="254"/>
      <c r="I205" s="254"/>
      <c r="J205" s="254"/>
      <c r="K205" s="254"/>
      <c r="L205" s="254"/>
      <c r="M205" s="254"/>
      <c r="N205" s="254">
        <f t="shared" si="2"/>
        <v>0</v>
      </c>
    </row>
    <row r="206" spans="1:14" x14ac:dyDescent="0.35">
      <c r="A206" s="258">
        <f t="shared" si="1"/>
        <v>0</v>
      </c>
      <c r="B206" s="254"/>
      <c r="C206" s="254"/>
      <c r="D206" s="254"/>
      <c r="E206" s="254"/>
      <c r="F206" s="254"/>
      <c r="G206" s="254"/>
      <c r="H206" s="254"/>
      <c r="I206" s="254"/>
      <c r="J206" s="254"/>
      <c r="K206" s="254"/>
      <c r="L206" s="254"/>
      <c r="M206" s="254"/>
      <c r="N206" s="254">
        <f t="shared" si="2"/>
        <v>0</v>
      </c>
    </row>
    <row r="207" spans="1:14" x14ac:dyDescent="0.35">
      <c r="A207" s="258">
        <f t="shared" si="1"/>
        <v>0</v>
      </c>
      <c r="B207" s="254"/>
      <c r="C207" s="254"/>
      <c r="D207" s="254"/>
      <c r="E207" s="254"/>
      <c r="F207" s="254"/>
      <c r="G207" s="254"/>
      <c r="H207" s="254"/>
      <c r="I207" s="254"/>
      <c r="J207" s="254"/>
      <c r="K207" s="254"/>
      <c r="L207" s="254"/>
      <c r="M207" s="254"/>
      <c r="N207" s="254">
        <f t="shared" si="2"/>
        <v>0</v>
      </c>
    </row>
    <row r="208" spans="1:14" x14ac:dyDescent="0.35">
      <c r="A208" s="258">
        <f t="shared" si="1"/>
        <v>0</v>
      </c>
      <c r="B208" s="254"/>
      <c r="C208" s="254"/>
      <c r="D208" s="254"/>
      <c r="E208" s="254"/>
      <c r="F208" s="254"/>
      <c r="G208" s="254"/>
      <c r="H208" s="254"/>
      <c r="I208" s="254"/>
      <c r="J208" s="254"/>
      <c r="K208" s="254"/>
      <c r="L208" s="254"/>
      <c r="M208" s="254"/>
      <c r="N208" s="254">
        <f t="shared" si="2"/>
        <v>0</v>
      </c>
    </row>
    <row r="209" spans="1:14" x14ac:dyDescent="0.35">
      <c r="A209" s="258">
        <f t="shared" si="1"/>
        <v>0</v>
      </c>
      <c r="B209" s="254"/>
      <c r="C209" s="254"/>
      <c r="D209" s="254"/>
      <c r="E209" s="254"/>
      <c r="F209" s="254"/>
      <c r="G209" s="254"/>
      <c r="H209" s="254"/>
      <c r="I209" s="254"/>
      <c r="J209" s="254"/>
      <c r="K209" s="254"/>
      <c r="L209" s="254"/>
      <c r="M209" s="254"/>
      <c r="N209" s="254">
        <f t="shared" si="2"/>
        <v>0</v>
      </c>
    </row>
    <row r="210" spans="1:14" x14ac:dyDescent="0.35">
      <c r="A210" s="258">
        <f t="shared" si="1"/>
        <v>0</v>
      </c>
      <c r="B210" s="254"/>
      <c r="C210" s="254"/>
      <c r="D210" s="254"/>
      <c r="E210" s="254"/>
      <c r="F210" s="254"/>
      <c r="G210" s="254"/>
      <c r="H210" s="254"/>
      <c r="I210" s="254"/>
      <c r="J210" s="254"/>
      <c r="K210" s="254"/>
      <c r="L210" s="254"/>
      <c r="M210" s="254"/>
      <c r="N210" s="254">
        <f t="shared" si="2"/>
        <v>0</v>
      </c>
    </row>
    <row r="211" spans="1:14" x14ac:dyDescent="0.35">
      <c r="A211" s="258">
        <f t="shared" si="1"/>
        <v>0</v>
      </c>
      <c r="B211" s="254"/>
      <c r="C211" s="254"/>
      <c r="D211" s="254"/>
      <c r="E211" s="254"/>
      <c r="F211" s="254"/>
      <c r="G211" s="254"/>
      <c r="H211" s="254"/>
      <c r="I211" s="254"/>
      <c r="J211" s="254"/>
      <c r="K211" s="254"/>
      <c r="L211" s="254"/>
      <c r="M211" s="254"/>
      <c r="N211" s="254">
        <f t="shared" si="2"/>
        <v>0</v>
      </c>
    </row>
    <row r="212" spans="1:14" x14ac:dyDescent="0.35">
      <c r="D212" s="263"/>
      <c r="E212" s="263"/>
      <c r="F212" s="263"/>
      <c r="G212" s="263"/>
      <c r="H212" s="263"/>
      <c r="I212" s="263"/>
      <c r="J212" s="263"/>
    </row>
    <row r="213" spans="1:14" ht="13.9" customHeight="1" x14ac:dyDescent="0.35">
      <c r="D213" s="263"/>
      <c r="E213" s="263"/>
      <c r="F213" s="263"/>
      <c r="G213" s="263"/>
      <c r="H213" s="263"/>
      <c r="I213" s="263"/>
      <c r="J213" s="263"/>
    </row>
    <row r="214" spans="1:14" x14ac:dyDescent="0.35">
      <c r="A214" s="256" t="s">
        <v>201</v>
      </c>
      <c r="B214" s="265" t="str">
        <f>"Apr - Mar "&amp;$B$4</f>
        <v>Apr - Mar 2021-22</v>
      </c>
      <c r="C214" s="265" t="str">
        <f>"Apr - Mar following year"</f>
        <v>Apr - Mar following year</v>
      </c>
    </row>
    <row r="215" spans="1:14" x14ac:dyDescent="0.35">
      <c r="A215" s="258" t="str">
        <f t="shared" ref="A215:A246" si="3">A13</f>
        <v>DEM</v>
      </c>
      <c r="B215" s="255">
        <v>1000</v>
      </c>
      <c r="C215" s="255">
        <f>B215</f>
        <v>1000</v>
      </c>
    </row>
    <row r="216" spans="1:14" x14ac:dyDescent="0.35">
      <c r="A216" s="258">
        <f t="shared" si="3"/>
        <v>0</v>
      </c>
      <c r="B216" s="255"/>
      <c r="C216" s="255"/>
    </row>
    <row r="217" spans="1:14" x14ac:dyDescent="0.35">
      <c r="A217" s="258">
        <f t="shared" si="3"/>
        <v>0</v>
      </c>
      <c r="B217" s="255"/>
      <c r="C217" s="255"/>
    </row>
    <row r="218" spans="1:14" x14ac:dyDescent="0.35">
      <c r="A218" s="258">
        <f t="shared" si="3"/>
        <v>0</v>
      </c>
      <c r="B218" s="255"/>
      <c r="C218" s="255"/>
    </row>
    <row r="219" spans="1:14" x14ac:dyDescent="0.35">
      <c r="A219" s="258">
        <f t="shared" si="3"/>
        <v>0</v>
      </c>
      <c r="B219" s="255"/>
      <c r="C219" s="255"/>
    </row>
    <row r="220" spans="1:14" x14ac:dyDescent="0.35">
      <c r="A220" s="258">
        <f t="shared" si="3"/>
        <v>0</v>
      </c>
      <c r="B220" s="255"/>
      <c r="C220" s="255"/>
    </row>
    <row r="221" spans="1:14" x14ac:dyDescent="0.35">
      <c r="A221" s="258">
        <f t="shared" si="3"/>
        <v>0</v>
      </c>
      <c r="B221" s="255"/>
      <c r="C221" s="255"/>
    </row>
    <row r="222" spans="1:14" x14ac:dyDescent="0.35">
      <c r="A222" s="258">
        <f t="shared" si="3"/>
        <v>0</v>
      </c>
      <c r="B222" s="255"/>
      <c r="C222" s="255"/>
    </row>
    <row r="223" spans="1:14" x14ac:dyDescent="0.35">
      <c r="A223" s="258">
        <f t="shared" si="3"/>
        <v>0</v>
      </c>
      <c r="B223" s="255"/>
      <c r="C223" s="255"/>
    </row>
    <row r="224" spans="1:14" x14ac:dyDescent="0.35">
      <c r="A224" s="258">
        <f t="shared" si="3"/>
        <v>0</v>
      </c>
      <c r="B224" s="255"/>
      <c r="C224" s="255"/>
    </row>
    <row r="225" spans="1:3" x14ac:dyDescent="0.35">
      <c r="A225" s="258">
        <f t="shared" si="3"/>
        <v>0</v>
      </c>
      <c r="B225" s="255"/>
      <c r="C225" s="255"/>
    </row>
    <row r="226" spans="1:3" x14ac:dyDescent="0.35">
      <c r="A226" s="258">
        <f t="shared" si="3"/>
        <v>0</v>
      </c>
      <c r="B226" s="255"/>
      <c r="C226" s="255"/>
    </row>
    <row r="227" spans="1:3" x14ac:dyDescent="0.35">
      <c r="A227" s="258">
        <f t="shared" si="3"/>
        <v>0</v>
      </c>
      <c r="B227" s="255"/>
      <c r="C227" s="255"/>
    </row>
    <row r="228" spans="1:3" x14ac:dyDescent="0.35">
      <c r="A228" s="258">
        <f t="shared" si="3"/>
        <v>0</v>
      </c>
      <c r="B228" s="255"/>
      <c r="C228" s="255"/>
    </row>
    <row r="229" spans="1:3" x14ac:dyDescent="0.35">
      <c r="A229" s="258">
        <f t="shared" si="3"/>
        <v>0</v>
      </c>
      <c r="B229" s="255"/>
      <c r="C229" s="255"/>
    </row>
    <row r="230" spans="1:3" x14ac:dyDescent="0.35">
      <c r="A230" s="258">
        <f t="shared" si="3"/>
        <v>0</v>
      </c>
      <c r="B230" s="255"/>
      <c r="C230" s="255"/>
    </row>
    <row r="231" spans="1:3" x14ac:dyDescent="0.35">
      <c r="A231" s="258">
        <f t="shared" si="3"/>
        <v>0</v>
      </c>
      <c r="B231" s="255"/>
      <c r="C231" s="255"/>
    </row>
    <row r="232" spans="1:3" x14ac:dyDescent="0.35">
      <c r="A232" s="258">
        <f t="shared" si="3"/>
        <v>0</v>
      </c>
      <c r="B232" s="255"/>
      <c r="C232" s="255"/>
    </row>
    <row r="233" spans="1:3" x14ac:dyDescent="0.35">
      <c r="A233" s="258">
        <f t="shared" si="3"/>
        <v>0</v>
      </c>
      <c r="B233" s="255"/>
      <c r="C233" s="255"/>
    </row>
    <row r="234" spans="1:3" x14ac:dyDescent="0.35">
      <c r="A234" s="258">
        <f t="shared" si="3"/>
        <v>0</v>
      </c>
      <c r="B234" s="255"/>
      <c r="C234" s="255"/>
    </row>
    <row r="235" spans="1:3" x14ac:dyDescent="0.35">
      <c r="A235" s="258">
        <f t="shared" si="3"/>
        <v>0</v>
      </c>
      <c r="B235" s="255"/>
      <c r="C235" s="255"/>
    </row>
    <row r="236" spans="1:3" x14ac:dyDescent="0.35">
      <c r="A236" s="258">
        <f t="shared" si="3"/>
        <v>0</v>
      </c>
      <c r="B236" s="255"/>
      <c r="C236" s="255"/>
    </row>
    <row r="237" spans="1:3" x14ac:dyDescent="0.35">
      <c r="A237" s="258">
        <f t="shared" si="3"/>
        <v>0</v>
      </c>
      <c r="B237" s="255"/>
      <c r="C237" s="255"/>
    </row>
    <row r="238" spans="1:3" x14ac:dyDescent="0.35">
      <c r="A238" s="258">
        <f t="shared" si="3"/>
        <v>0</v>
      </c>
      <c r="B238" s="255"/>
      <c r="C238" s="255"/>
    </row>
    <row r="239" spans="1:3" x14ac:dyDescent="0.35">
      <c r="A239" s="258">
        <f t="shared" si="3"/>
        <v>0</v>
      </c>
      <c r="B239" s="255"/>
      <c r="C239" s="255"/>
    </row>
    <row r="240" spans="1:3" x14ac:dyDescent="0.35">
      <c r="A240" s="258">
        <f t="shared" si="3"/>
        <v>0</v>
      </c>
      <c r="B240" s="255"/>
      <c r="C240" s="255"/>
    </row>
    <row r="241" spans="1:3" x14ac:dyDescent="0.35">
      <c r="A241" s="258">
        <f t="shared" si="3"/>
        <v>0</v>
      </c>
      <c r="B241" s="255"/>
      <c r="C241" s="255"/>
    </row>
    <row r="242" spans="1:3" x14ac:dyDescent="0.35">
      <c r="A242" s="258">
        <f t="shared" si="3"/>
        <v>0</v>
      </c>
      <c r="B242" s="255"/>
      <c r="C242" s="255"/>
    </row>
    <row r="243" spans="1:3" x14ac:dyDescent="0.35">
      <c r="A243" s="258">
        <f t="shared" si="3"/>
        <v>0</v>
      </c>
      <c r="B243" s="255"/>
      <c r="C243" s="255"/>
    </row>
    <row r="244" spans="1:3" x14ac:dyDescent="0.35">
      <c r="A244" s="258">
        <f t="shared" si="3"/>
        <v>0</v>
      </c>
      <c r="B244" s="255"/>
      <c r="C244" s="255"/>
    </row>
    <row r="245" spans="1:3" x14ac:dyDescent="0.35">
      <c r="A245" s="258">
        <f t="shared" si="3"/>
        <v>0</v>
      </c>
      <c r="B245" s="255"/>
      <c r="C245" s="255"/>
    </row>
    <row r="246" spans="1:3" x14ac:dyDescent="0.35">
      <c r="A246" s="258">
        <f t="shared" si="3"/>
        <v>0</v>
      </c>
      <c r="B246" s="255"/>
      <c r="C246" s="255"/>
    </row>
    <row r="247" spans="1:3" x14ac:dyDescent="0.35">
      <c r="A247" s="258">
        <f t="shared" ref="A247:A264" si="4">A45</f>
        <v>0</v>
      </c>
      <c r="B247" s="255"/>
      <c r="C247" s="255"/>
    </row>
    <row r="248" spans="1:3" x14ac:dyDescent="0.35">
      <c r="A248" s="258">
        <f t="shared" si="4"/>
        <v>0</v>
      </c>
      <c r="B248" s="255"/>
      <c r="C248" s="255"/>
    </row>
    <row r="249" spans="1:3" x14ac:dyDescent="0.35">
      <c r="A249" s="258">
        <f t="shared" si="4"/>
        <v>0</v>
      </c>
      <c r="B249" s="255"/>
      <c r="C249" s="255"/>
    </row>
    <row r="250" spans="1:3" x14ac:dyDescent="0.35">
      <c r="A250" s="258">
        <f t="shared" si="4"/>
        <v>0</v>
      </c>
      <c r="B250" s="255"/>
      <c r="C250" s="255"/>
    </row>
    <row r="251" spans="1:3" x14ac:dyDescent="0.35">
      <c r="A251" s="258">
        <f t="shared" si="4"/>
        <v>0</v>
      </c>
      <c r="B251" s="255"/>
      <c r="C251" s="255"/>
    </row>
    <row r="252" spans="1:3" x14ac:dyDescent="0.35">
      <c r="A252" s="258">
        <f t="shared" si="4"/>
        <v>0</v>
      </c>
      <c r="B252" s="255"/>
      <c r="C252" s="255"/>
    </row>
    <row r="253" spans="1:3" x14ac:dyDescent="0.35">
      <c r="A253" s="258">
        <f t="shared" si="4"/>
        <v>0</v>
      </c>
      <c r="B253" s="255"/>
      <c r="C253" s="255"/>
    </row>
    <row r="254" spans="1:3" x14ac:dyDescent="0.35">
      <c r="A254" s="258">
        <f t="shared" si="4"/>
        <v>0</v>
      </c>
      <c r="B254" s="255"/>
      <c r="C254" s="255"/>
    </row>
    <row r="255" spans="1:3" x14ac:dyDescent="0.35">
      <c r="A255" s="258">
        <f t="shared" si="4"/>
        <v>0</v>
      </c>
      <c r="B255" s="255"/>
      <c r="C255" s="255"/>
    </row>
    <row r="256" spans="1:3" x14ac:dyDescent="0.35">
      <c r="A256" s="258">
        <f t="shared" si="4"/>
        <v>0</v>
      </c>
      <c r="B256" s="255"/>
      <c r="C256" s="255"/>
    </row>
    <row r="257" spans="1:10" x14ac:dyDescent="0.35">
      <c r="A257" s="258">
        <f t="shared" si="4"/>
        <v>0</v>
      </c>
      <c r="B257" s="255"/>
      <c r="C257" s="255"/>
    </row>
    <row r="258" spans="1:10" x14ac:dyDescent="0.35">
      <c r="A258" s="258">
        <f t="shared" si="4"/>
        <v>0</v>
      </c>
      <c r="B258" s="255"/>
      <c r="C258" s="255"/>
    </row>
    <row r="259" spans="1:10" x14ac:dyDescent="0.35">
      <c r="A259" s="258">
        <f t="shared" si="4"/>
        <v>0</v>
      </c>
      <c r="B259" s="255"/>
      <c r="C259" s="255"/>
    </row>
    <row r="260" spans="1:10" x14ac:dyDescent="0.35">
      <c r="A260" s="258">
        <f t="shared" si="4"/>
        <v>0</v>
      </c>
      <c r="B260" s="255"/>
      <c r="C260" s="255"/>
    </row>
    <row r="261" spans="1:10" x14ac:dyDescent="0.35">
      <c r="A261" s="258">
        <f t="shared" si="4"/>
        <v>0</v>
      </c>
      <c r="B261" s="255"/>
      <c r="C261" s="255"/>
    </row>
    <row r="262" spans="1:10" x14ac:dyDescent="0.35">
      <c r="A262" s="258">
        <f t="shared" si="4"/>
        <v>0</v>
      </c>
      <c r="B262" s="255"/>
      <c r="C262" s="255"/>
    </row>
    <row r="263" spans="1:10" x14ac:dyDescent="0.35">
      <c r="A263" s="258">
        <f t="shared" si="4"/>
        <v>0</v>
      </c>
      <c r="B263" s="255"/>
      <c r="C263" s="255"/>
    </row>
    <row r="264" spans="1:10" x14ac:dyDescent="0.35">
      <c r="A264" s="258">
        <f t="shared" si="4"/>
        <v>0</v>
      </c>
      <c r="B264" s="255"/>
      <c r="C264" s="255"/>
    </row>
    <row r="265" spans="1:10" x14ac:dyDescent="0.35">
      <c r="D265" s="262"/>
      <c r="E265" s="262"/>
      <c r="F265" s="262"/>
      <c r="G265" s="262"/>
      <c r="H265" s="262"/>
      <c r="I265" s="262"/>
      <c r="J265" s="262"/>
    </row>
    <row r="266" spans="1:10" x14ac:dyDescent="0.35">
      <c r="E266" s="262"/>
      <c r="F266" s="262"/>
      <c r="G266" s="262"/>
      <c r="H266" s="262"/>
      <c r="I266" s="262"/>
      <c r="J266" s="262"/>
    </row>
    <row r="267" spans="1:10" x14ac:dyDescent="0.35">
      <c r="A267" s="256" t="s">
        <v>202</v>
      </c>
      <c r="B267" s="265" t="str">
        <f>"Apr - Mar "&amp;$B$4</f>
        <v>Apr - Mar 2021-22</v>
      </c>
      <c r="C267" s="265" t="str">
        <f>"Apr - Mar following year"</f>
        <v>Apr - Mar following year</v>
      </c>
      <c r="G267" s="262"/>
      <c r="H267" s="262"/>
      <c r="I267" s="262"/>
      <c r="J267" s="262"/>
    </row>
    <row r="268" spans="1:10" x14ac:dyDescent="0.35">
      <c r="A268" s="258" t="str">
        <f>A66</f>
        <v>Example County Council</v>
      </c>
      <c r="B268" s="255">
        <v>1000</v>
      </c>
      <c r="C268" s="255">
        <f>B268</f>
        <v>1000</v>
      </c>
      <c r="G268" s="262"/>
      <c r="H268" s="262"/>
      <c r="I268" s="262"/>
      <c r="J268" s="262"/>
    </row>
    <row r="269" spans="1:10" x14ac:dyDescent="0.35">
      <c r="A269" s="258">
        <f t="shared" ref="A269:A287" si="5">A67</f>
        <v>0</v>
      </c>
      <c r="B269" s="255"/>
      <c r="C269" s="255"/>
      <c r="G269" s="262"/>
      <c r="H269" s="262"/>
      <c r="I269" s="262"/>
      <c r="J269" s="262"/>
    </row>
    <row r="270" spans="1:10" x14ac:dyDescent="0.35">
      <c r="A270" s="258">
        <f t="shared" si="5"/>
        <v>0</v>
      </c>
      <c r="B270" s="255"/>
      <c r="C270" s="255"/>
      <c r="G270" s="262"/>
      <c r="H270" s="262"/>
      <c r="I270" s="262"/>
      <c r="J270" s="262"/>
    </row>
    <row r="271" spans="1:10" x14ac:dyDescent="0.35">
      <c r="A271" s="258">
        <f t="shared" si="5"/>
        <v>0</v>
      </c>
      <c r="B271" s="255"/>
      <c r="C271" s="255"/>
      <c r="G271" s="262"/>
      <c r="H271" s="262"/>
      <c r="I271" s="262"/>
      <c r="J271" s="262"/>
    </row>
    <row r="272" spans="1:10" x14ac:dyDescent="0.35">
      <c r="A272" s="258">
        <f t="shared" si="5"/>
        <v>0</v>
      </c>
      <c r="B272" s="255"/>
      <c r="C272" s="255"/>
      <c r="G272" s="262"/>
      <c r="H272" s="262"/>
      <c r="I272" s="262"/>
      <c r="J272" s="262"/>
    </row>
    <row r="273" spans="1:10" x14ac:dyDescent="0.35">
      <c r="A273" s="258">
        <f t="shared" si="5"/>
        <v>0</v>
      </c>
      <c r="B273" s="255"/>
      <c r="C273" s="255"/>
      <c r="G273" s="262"/>
      <c r="H273" s="262"/>
      <c r="I273" s="262"/>
      <c r="J273" s="262"/>
    </row>
    <row r="274" spans="1:10" x14ac:dyDescent="0.35">
      <c r="A274" s="258">
        <f t="shared" si="5"/>
        <v>0</v>
      </c>
      <c r="B274" s="255"/>
      <c r="C274" s="255"/>
      <c r="G274" s="262"/>
      <c r="H274" s="262"/>
      <c r="I274" s="262"/>
      <c r="J274" s="262"/>
    </row>
    <row r="275" spans="1:10" x14ac:dyDescent="0.35">
      <c r="A275" s="258">
        <f t="shared" si="5"/>
        <v>0</v>
      </c>
      <c r="B275" s="255"/>
      <c r="C275" s="255"/>
      <c r="G275" s="262"/>
      <c r="H275" s="262"/>
      <c r="I275" s="262"/>
      <c r="J275" s="262"/>
    </row>
    <row r="276" spans="1:10" x14ac:dyDescent="0.35">
      <c r="A276" s="258">
        <f t="shared" si="5"/>
        <v>0</v>
      </c>
      <c r="B276" s="255"/>
      <c r="C276" s="255"/>
      <c r="G276" s="262"/>
      <c r="H276" s="262"/>
      <c r="I276" s="262"/>
      <c r="J276" s="262"/>
    </row>
    <row r="277" spans="1:10" x14ac:dyDescent="0.35">
      <c r="A277" s="258">
        <f t="shared" si="5"/>
        <v>0</v>
      </c>
      <c r="B277" s="255"/>
      <c r="C277" s="255"/>
      <c r="G277" s="262"/>
      <c r="H277" s="262"/>
      <c r="I277" s="262"/>
      <c r="J277" s="262"/>
    </row>
    <row r="278" spans="1:10" x14ac:dyDescent="0.35">
      <c r="A278" s="258">
        <f t="shared" si="5"/>
        <v>0</v>
      </c>
      <c r="B278" s="255"/>
      <c r="C278" s="255"/>
      <c r="G278" s="262"/>
      <c r="H278" s="262"/>
      <c r="I278" s="262"/>
      <c r="J278" s="262"/>
    </row>
    <row r="279" spans="1:10" x14ac:dyDescent="0.35">
      <c r="A279" s="258">
        <f t="shared" si="5"/>
        <v>0</v>
      </c>
      <c r="B279" s="255"/>
      <c r="C279" s="255"/>
      <c r="G279" s="262"/>
      <c r="H279" s="262"/>
      <c r="I279" s="262"/>
      <c r="J279" s="262"/>
    </row>
    <row r="280" spans="1:10" x14ac:dyDescent="0.35">
      <c r="A280" s="258">
        <f t="shared" si="5"/>
        <v>0</v>
      </c>
      <c r="B280" s="255"/>
      <c r="C280" s="255"/>
      <c r="G280" s="262"/>
      <c r="H280" s="262"/>
      <c r="I280" s="262"/>
      <c r="J280" s="262"/>
    </row>
    <row r="281" spans="1:10" x14ac:dyDescent="0.35">
      <c r="A281" s="258">
        <f t="shared" si="5"/>
        <v>0</v>
      </c>
      <c r="B281" s="255"/>
      <c r="C281" s="255"/>
      <c r="G281" s="262"/>
      <c r="H281" s="262"/>
      <c r="I281" s="262"/>
      <c r="J281" s="262"/>
    </row>
    <row r="282" spans="1:10" x14ac:dyDescent="0.35">
      <c r="A282" s="258">
        <f t="shared" si="5"/>
        <v>0</v>
      </c>
      <c r="B282" s="255"/>
      <c r="C282" s="255"/>
      <c r="G282" s="262"/>
      <c r="H282" s="262"/>
      <c r="I282" s="262"/>
      <c r="J282" s="262"/>
    </row>
    <row r="283" spans="1:10" x14ac:dyDescent="0.35">
      <c r="A283" s="258">
        <f t="shared" si="5"/>
        <v>0</v>
      </c>
      <c r="B283" s="255"/>
      <c r="C283" s="255"/>
      <c r="G283" s="262"/>
      <c r="H283" s="262"/>
      <c r="I283" s="262"/>
      <c r="J283" s="262"/>
    </row>
    <row r="284" spans="1:10" x14ac:dyDescent="0.35">
      <c r="A284" s="258">
        <f t="shared" si="5"/>
        <v>0</v>
      </c>
      <c r="B284" s="255"/>
      <c r="C284" s="255"/>
      <c r="G284" s="262"/>
      <c r="H284" s="262"/>
      <c r="I284" s="262"/>
      <c r="J284" s="262"/>
    </row>
    <row r="285" spans="1:10" x14ac:dyDescent="0.35">
      <c r="A285" s="258">
        <f t="shared" si="5"/>
        <v>0</v>
      </c>
      <c r="B285" s="255"/>
      <c r="C285" s="255"/>
      <c r="G285" s="262"/>
      <c r="H285" s="262"/>
      <c r="I285" s="262"/>
      <c r="J285" s="262"/>
    </row>
    <row r="286" spans="1:10" x14ac:dyDescent="0.35">
      <c r="A286" s="258">
        <f t="shared" si="5"/>
        <v>0</v>
      </c>
      <c r="B286" s="255"/>
      <c r="C286" s="255"/>
      <c r="G286" s="262"/>
      <c r="H286" s="262"/>
      <c r="I286" s="262"/>
      <c r="J286" s="262"/>
    </row>
    <row r="287" spans="1:10" x14ac:dyDescent="0.35">
      <c r="A287" s="258">
        <f t="shared" si="5"/>
        <v>0</v>
      </c>
      <c r="B287" s="255"/>
      <c r="C287" s="255"/>
      <c r="G287" s="262"/>
      <c r="H287" s="262"/>
      <c r="I287" s="262"/>
      <c r="J287" s="262"/>
    </row>
    <row r="288" spans="1:10" x14ac:dyDescent="0.35">
      <c r="E288" s="262"/>
      <c r="F288" s="262"/>
      <c r="G288" s="262"/>
      <c r="H288" s="262"/>
      <c r="I288" s="262"/>
      <c r="J288" s="262"/>
    </row>
    <row r="289" spans="1:10" x14ac:dyDescent="0.35">
      <c r="E289" s="262"/>
      <c r="F289" s="262"/>
      <c r="G289" s="262"/>
      <c r="H289" s="262"/>
      <c r="I289" s="262"/>
      <c r="J289" s="262"/>
    </row>
    <row r="290" spans="1:10" x14ac:dyDescent="0.35">
      <c r="A290" s="256" t="s">
        <v>203</v>
      </c>
      <c r="E290" s="266"/>
      <c r="F290" s="266"/>
      <c r="G290" s="266"/>
      <c r="H290" s="266"/>
      <c r="I290" s="266"/>
      <c r="J290" s="266"/>
    </row>
    <row r="291" spans="1:10" x14ac:dyDescent="0.35">
      <c r="A291" s="252" t="s">
        <v>39</v>
      </c>
    </row>
    <row r="292" spans="1:10" x14ac:dyDescent="0.35">
      <c r="A292" s="252" t="s">
        <v>40</v>
      </c>
    </row>
    <row r="293" spans="1:10" x14ac:dyDescent="0.35">
      <c r="A293" s="253">
        <v>1</v>
      </c>
    </row>
    <row r="294" spans="1:10" x14ac:dyDescent="0.35">
      <c r="A294" s="253">
        <v>2</v>
      </c>
    </row>
    <row r="295" spans="1:10" x14ac:dyDescent="0.35">
      <c r="A295" s="253">
        <v>3</v>
      </c>
    </row>
    <row r="296" spans="1:10" x14ac:dyDescent="0.35">
      <c r="A296" s="253">
        <v>4</v>
      </c>
    </row>
    <row r="297" spans="1:10" x14ac:dyDescent="0.35">
      <c r="A297" s="253">
        <v>5</v>
      </c>
    </row>
    <row r="298" spans="1:10" x14ac:dyDescent="0.35">
      <c r="A298" s="253">
        <v>6</v>
      </c>
    </row>
    <row r="299" spans="1:10" x14ac:dyDescent="0.35">
      <c r="A299" s="253">
        <v>7</v>
      </c>
    </row>
    <row r="300" spans="1:10" x14ac:dyDescent="0.35">
      <c r="A300" s="253">
        <v>8</v>
      </c>
    </row>
    <row r="301" spans="1:10" x14ac:dyDescent="0.35">
      <c r="A301" s="253">
        <v>9</v>
      </c>
    </row>
    <row r="302" spans="1:10" x14ac:dyDescent="0.35">
      <c r="A302" s="253">
        <v>10</v>
      </c>
    </row>
    <row r="303" spans="1:10" x14ac:dyDescent="0.35">
      <c r="A303" s="253">
        <v>11</v>
      </c>
    </row>
    <row r="304" spans="1:10" x14ac:dyDescent="0.35">
      <c r="A304" s="253">
        <v>12</v>
      </c>
    </row>
    <row r="305" spans="1:10" x14ac:dyDescent="0.35">
      <c r="A305" s="253">
        <v>13</v>
      </c>
    </row>
    <row r="306" spans="1:10" x14ac:dyDescent="0.35">
      <c r="A306" s="253">
        <v>14</v>
      </c>
    </row>
    <row r="307" spans="1:10" x14ac:dyDescent="0.35">
      <c r="A307" s="259"/>
    </row>
    <row r="308" spans="1:10" x14ac:dyDescent="0.35">
      <c r="A308" s="259"/>
    </row>
    <row r="314" spans="1:10" x14ac:dyDescent="0.35">
      <c r="D314" s="267"/>
      <c r="E314" s="267"/>
      <c r="F314" s="267"/>
      <c r="G314" s="267"/>
      <c r="H314" s="267"/>
      <c r="I314" s="267"/>
      <c r="J314" s="267"/>
    </row>
    <row r="315" spans="1:10" x14ac:dyDescent="0.35">
      <c r="D315" s="267"/>
      <c r="E315" s="267"/>
      <c r="F315" s="267"/>
      <c r="G315" s="267"/>
      <c r="H315" s="267"/>
      <c r="I315" s="267"/>
      <c r="J315" s="267"/>
    </row>
    <row r="316" spans="1:10" x14ac:dyDescent="0.35">
      <c r="D316" s="262"/>
      <c r="E316" s="262"/>
    </row>
    <row r="363" spans="1:1" x14ac:dyDescent="0.35">
      <c r="A363" s="256" t="s">
        <v>173</v>
      </c>
    </row>
    <row r="364" spans="1:1" x14ac:dyDescent="0.35">
      <c r="A364" s="258" t="s">
        <v>162</v>
      </c>
    </row>
    <row r="365" spans="1:1" x14ac:dyDescent="0.35">
      <c r="A365" s="258" t="s">
        <v>163</v>
      </c>
    </row>
    <row r="366" spans="1:1" x14ac:dyDescent="0.35">
      <c r="A366" s="258" t="s">
        <v>164</v>
      </c>
    </row>
    <row r="369" spans="1:1" x14ac:dyDescent="0.35">
      <c r="A369" s="256" t="s">
        <v>172</v>
      </c>
    </row>
    <row r="370" spans="1:1" x14ac:dyDescent="0.35">
      <c r="A370" s="258" t="s">
        <v>26</v>
      </c>
    </row>
    <row r="371" spans="1:1" x14ac:dyDescent="0.35">
      <c r="A371" s="258" t="s">
        <v>161</v>
      </c>
    </row>
    <row r="372" spans="1:1" x14ac:dyDescent="0.35">
      <c r="A372" s="258" t="s">
        <v>165</v>
      </c>
    </row>
    <row r="373" spans="1:1" x14ac:dyDescent="0.35">
      <c r="A373" s="258" t="s">
        <v>167</v>
      </c>
    </row>
  </sheetData>
  <phoneticPr fontId="12" type="noConversion"/>
  <dataValidations count="1">
    <dataValidation type="list" allowBlank="1" showInputMessage="1" showErrorMessage="1" sqref="B3" xr:uid="{6D8DC88A-D60D-4518-814F-C7A0578A65A4}">
      <formula1>$A$13:$A$62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J502"/>
  <sheetViews>
    <sheetView zoomScale="70" zoomScaleNormal="70" workbookViewId="0">
      <pane xSplit="5" ySplit="2" topLeftCell="F3" activePane="bottomRight" state="frozen"/>
      <selection activeCell="AC16" sqref="AC16:AC45"/>
      <selection pane="topRight" activeCell="AC16" sqref="AC16:AC45"/>
      <selection pane="bottomLeft" activeCell="AC16" sqref="AC16:AC45"/>
      <selection pane="bottomRight" activeCell="H3" sqref="H3"/>
    </sheetView>
  </sheetViews>
  <sheetFormatPr defaultColWidth="8.86328125" defaultRowHeight="14.25" x14ac:dyDescent="0.35"/>
  <cols>
    <col min="1" max="1" width="15.796875" style="141" bestFit="1" customWidth="1"/>
    <col min="2" max="2" width="17.46484375" style="141" bestFit="1" customWidth="1"/>
    <col min="3" max="3" width="26.1328125" style="141" bestFit="1" customWidth="1"/>
    <col min="4" max="4" width="22.86328125" style="141" bestFit="1" customWidth="1"/>
    <col min="5" max="5" width="15.1328125" style="141" bestFit="1" customWidth="1"/>
    <col min="6" max="6" width="15" style="141" bestFit="1" customWidth="1"/>
    <col min="7" max="7" width="3.796875" style="141" customWidth="1"/>
    <col min="8" max="19" width="11.6640625" style="141" customWidth="1"/>
    <col min="20" max="20" width="3.796875" style="141" customWidth="1"/>
    <col min="21" max="32" width="11.6640625" style="141" customWidth="1"/>
    <col min="33" max="33" width="3.796875" style="141" customWidth="1"/>
    <col min="34" max="34" width="12.53125" style="141" bestFit="1" customWidth="1"/>
    <col min="35" max="35" width="20" style="141" bestFit="1" customWidth="1"/>
    <col min="36" max="36" width="11.46484375" style="141" bestFit="1" customWidth="1"/>
    <col min="37" max="16384" width="8.86328125" style="141"/>
  </cols>
  <sheetData>
    <row r="1" spans="1:36" ht="14.65" thickBot="1" x14ac:dyDescent="0.4">
      <c r="A1" s="417" t="s">
        <v>155</v>
      </c>
      <c r="B1" s="418"/>
      <c r="C1" s="418"/>
      <c r="D1" s="418"/>
      <c r="E1" s="418"/>
      <c r="F1" s="419"/>
      <c r="G1" s="140"/>
      <c r="H1" s="417" t="str">
        <f>"FTE - "&amp;'General Data'!B4</f>
        <v>FTE - 2021-22</v>
      </c>
      <c r="I1" s="418"/>
      <c r="J1" s="418"/>
      <c r="K1" s="418"/>
      <c r="L1" s="418"/>
      <c r="M1" s="418"/>
      <c r="N1" s="418"/>
      <c r="O1" s="418"/>
      <c r="P1" s="418"/>
      <c r="Q1" s="418"/>
      <c r="R1" s="418"/>
      <c r="S1" s="419"/>
      <c r="T1" s="140"/>
      <c r="U1" s="417" t="str">
        <f>"LA Top Up Income - "&amp;'General Data'!B4</f>
        <v>LA Top Up Income - 2021-22</v>
      </c>
      <c r="V1" s="418"/>
      <c r="W1" s="418"/>
      <c r="X1" s="418"/>
      <c r="Y1" s="418"/>
      <c r="Z1" s="418"/>
      <c r="AA1" s="418"/>
      <c r="AB1" s="418"/>
      <c r="AC1" s="418"/>
      <c r="AD1" s="418"/>
      <c r="AE1" s="418"/>
      <c r="AF1" s="419"/>
      <c r="AH1" s="417" t="s">
        <v>158</v>
      </c>
      <c r="AI1" s="418"/>
      <c r="AJ1" s="419"/>
    </row>
    <row r="2" spans="1:36" x14ac:dyDescent="0.45">
      <c r="A2" s="138" t="s">
        <v>152</v>
      </c>
      <c r="B2" s="138" t="s">
        <v>153</v>
      </c>
      <c r="C2" s="138" t="s">
        <v>156</v>
      </c>
      <c r="D2" s="139" t="s">
        <v>184</v>
      </c>
      <c r="E2" s="139" t="s">
        <v>28</v>
      </c>
      <c r="F2" s="139" t="s">
        <v>170</v>
      </c>
      <c r="G2" s="142"/>
      <c r="H2" s="142" t="s">
        <v>4</v>
      </c>
      <c r="I2" s="142" t="s">
        <v>5</v>
      </c>
      <c r="J2" s="142" t="s">
        <v>6</v>
      </c>
      <c r="K2" s="142" t="s">
        <v>7</v>
      </c>
      <c r="L2" s="142" t="s">
        <v>8</v>
      </c>
      <c r="M2" s="142" t="s">
        <v>9</v>
      </c>
      <c r="N2" s="142" t="s">
        <v>10</v>
      </c>
      <c r="O2" s="142" t="s">
        <v>11</v>
      </c>
      <c r="P2" s="142" t="s">
        <v>3</v>
      </c>
      <c r="Q2" s="142" t="s">
        <v>12</v>
      </c>
      <c r="R2" s="142" t="s">
        <v>13</v>
      </c>
      <c r="S2" s="142" t="s">
        <v>14</v>
      </c>
      <c r="T2" s="142"/>
      <c r="U2" s="142" t="s">
        <v>4</v>
      </c>
      <c r="V2" s="142" t="s">
        <v>5</v>
      </c>
      <c r="W2" s="142" t="s">
        <v>6</v>
      </c>
      <c r="X2" s="142" t="s">
        <v>7</v>
      </c>
      <c r="Y2" s="142" t="s">
        <v>8</v>
      </c>
      <c r="Z2" s="142" t="s">
        <v>9</v>
      </c>
      <c r="AA2" s="142" t="s">
        <v>10</v>
      </c>
      <c r="AB2" s="142" t="s">
        <v>11</v>
      </c>
      <c r="AC2" s="142" t="s">
        <v>3</v>
      </c>
      <c r="AD2" s="142" t="s">
        <v>12</v>
      </c>
      <c r="AE2" s="142" t="s">
        <v>13</v>
      </c>
      <c r="AF2" s="142" t="s">
        <v>14</v>
      </c>
      <c r="AH2" s="142" t="s">
        <v>157</v>
      </c>
      <c r="AI2" s="142" t="s">
        <v>154</v>
      </c>
      <c r="AJ2" s="142" t="s">
        <v>15</v>
      </c>
    </row>
    <row r="3" spans="1:36" x14ac:dyDescent="0.45">
      <c r="A3" s="143"/>
      <c r="B3" s="143"/>
      <c r="C3" s="144"/>
      <c r="D3" s="143"/>
      <c r="E3" s="143"/>
      <c r="F3" s="145"/>
      <c r="G3" s="146"/>
      <c r="H3" s="147"/>
      <c r="I3" s="147">
        <f>H3</f>
        <v>0</v>
      </c>
      <c r="J3" s="147">
        <f>I3</f>
        <v>0</v>
      </c>
      <c r="K3" s="147">
        <f t="shared" ref="K3:S3" si="0">J3</f>
        <v>0</v>
      </c>
      <c r="L3" s="147">
        <f t="shared" si="0"/>
        <v>0</v>
      </c>
      <c r="M3" s="147">
        <f t="shared" si="0"/>
        <v>0</v>
      </c>
      <c r="N3" s="147">
        <f t="shared" si="0"/>
        <v>0</v>
      </c>
      <c r="O3" s="147">
        <f t="shared" si="0"/>
        <v>0</v>
      </c>
      <c r="P3" s="147">
        <f t="shared" si="0"/>
        <v>0</v>
      </c>
      <c r="Q3" s="147">
        <f t="shared" si="0"/>
        <v>0</v>
      </c>
      <c r="R3" s="147">
        <f t="shared" si="0"/>
        <v>0</v>
      </c>
      <c r="S3" s="147">
        <f t="shared" si="0"/>
        <v>0</v>
      </c>
      <c r="T3" s="146"/>
      <c r="U3" s="140">
        <f>IFERROR((VLOOKUP($D3,'General Data'!$A$88:$F$188,3,FALSE)+VLOOKUP('General Data'!$B$3,'General Data'!$A$214:$C$264,2,FALSE)+IF(OR($E3=12,$E3=13,$E3=14),VLOOKUP($C3,'General Data'!$A$267:$C$287,2,FALSE),0))/VLOOKUP($C3,'General Data'!$A$191:$N$211,14,FALSE)*VLOOKUP($C3,'General Data'!$A$191:$N$211,2,FALSE)*H3,0)</f>
        <v>0</v>
      </c>
      <c r="V3" s="140">
        <f>IFERROR((VLOOKUP($D3,'General Data'!$A$88:$F$188,3,FALSE)+VLOOKUP('General Data'!$B$3,'General Data'!$A$214:$C$264,2,FALSE)+IF(OR($E3=12,$E3=13,$E3=14),VLOOKUP($C3,'General Data'!$A$267:$C$287,2,FALSE),0))/VLOOKUP($C3,'General Data'!$A$191:$N$211,14,FALSE)*VLOOKUP($C3,'General Data'!$A$191:$N$211,2,FALSE)*I3,0)</f>
        <v>0</v>
      </c>
      <c r="W3" s="140">
        <f>IFERROR((VLOOKUP($D3,'General Data'!$A$88:$F$188,3,FALSE)+VLOOKUP('General Data'!$B$3,'General Data'!$A$214:$C$264,2,FALSE)+IF(OR($E3=12,$E3=13,$E3=14),VLOOKUP($C3,'General Data'!$A$267:$C$287,2,FALSE),0))/VLOOKUP($C3,'General Data'!$A$191:$N$211,14,FALSE)*VLOOKUP($C3,'General Data'!$A$191:$N$211,2,FALSE)*J3,0)</f>
        <v>0</v>
      </c>
      <c r="X3" s="140">
        <f>IFERROR((VLOOKUP($D3,'General Data'!$A$88:$F$188,3,FALSE)+VLOOKUP('General Data'!$B$3,'General Data'!$A$214:$C$264,2,FALSE)+IF(OR($E3=12,$E3=13,$E3=14),VLOOKUP($C3,'General Data'!$A$267:$C$287,2,FALSE),0))/VLOOKUP($C3,'General Data'!$A$191:$N$211,14,FALSE)*VLOOKUP($C3,'General Data'!$A$191:$N$211,2,FALSE)*K3,0)</f>
        <v>0</v>
      </c>
      <c r="Y3" s="140">
        <f>IFERROR((VLOOKUP($D3,'General Data'!$A$88:$F$188,3,FALSE)+VLOOKUP('General Data'!$B$3,'General Data'!$A$214:$C$264,2,FALSE)+IF(OR($E3=12,$E3=13,$E3=14),VLOOKUP($C3,'General Data'!$A$267:$C$287,2,FALSE),0))/VLOOKUP($C3,'General Data'!$A$191:$N$211,14,FALSE)*VLOOKUP($C3,'General Data'!$A$191:$N$211,2,FALSE)*L3,0)</f>
        <v>0</v>
      </c>
      <c r="Z3" s="140">
        <f>IFERROR((VLOOKUP($D3,'General Data'!$A$88:$F$188,3,FALSE)+VLOOKUP('General Data'!$B$3,'General Data'!$A$214:$C$264,2,FALSE)+IF(OR($E3=12,$E3=13,$E3=14),VLOOKUP($C3,'General Data'!$A$267:$C$287,2,FALSE),0))/VLOOKUP($C3,'General Data'!$A$191:$N$211,14,FALSE)*VLOOKUP($C3,'General Data'!$A$191:$N$211,2,FALSE)*M3,0)</f>
        <v>0</v>
      </c>
      <c r="AA3" s="140">
        <f>IFERROR((VLOOKUP($D3,'General Data'!$A$88:$F$188,3,FALSE)+VLOOKUP('General Data'!$B$3,'General Data'!$A$214:$C$264,2,FALSE)+IF(OR($E3=12,$E3=13,$E3=14),VLOOKUP($C3,'General Data'!$A$267:$C$287,2,FALSE),0))/VLOOKUP($C3,'General Data'!$A$191:$N$211,14,FALSE)*VLOOKUP($C3,'General Data'!$A$191:$N$211,2,FALSE)*N3,0)</f>
        <v>0</v>
      </c>
      <c r="AB3" s="140">
        <f>IFERROR((VLOOKUP($D3,'General Data'!$A$88:$F$188,3,FALSE)+VLOOKUP('General Data'!$B$3,'General Data'!$A$214:$C$264,2,FALSE)+IF(OR($E3=12,$E3=13,$E3=14),VLOOKUP($C3,'General Data'!$A$267:$C$287,2,FALSE),0))/VLOOKUP($C3,'General Data'!$A$191:$N$211,14,FALSE)*VLOOKUP($C3,'General Data'!$A$191:$N$211,2,FALSE)*O3,0)</f>
        <v>0</v>
      </c>
      <c r="AC3" s="140">
        <f>IFERROR((VLOOKUP($D3,'General Data'!$A$88:$F$188,3,FALSE)+VLOOKUP('General Data'!$B$3,'General Data'!$A$214:$C$264,2,FALSE)+IF(OR($E3=12,$E3=13,$E3=14),VLOOKUP($C3,'General Data'!$A$267:$C$287,2,FALSE),0))/VLOOKUP($C3,'General Data'!$A$191:$N$211,14,FALSE)*VLOOKUP($C3,'General Data'!$A$191:$N$211,2,FALSE)*P3,0)</f>
        <v>0</v>
      </c>
      <c r="AD3" s="140">
        <f>IFERROR((VLOOKUP($D3,'General Data'!$A$88:$F$188,3,FALSE)+VLOOKUP('General Data'!$B$3,'General Data'!$A$214:$C$264,2,FALSE)+IF(OR($E3=12,$E3=13,$E3=14),VLOOKUP($C3,'General Data'!$A$267:$C$287,2,FALSE),0))/VLOOKUP($C3,'General Data'!$A$191:$N$211,14,FALSE)*VLOOKUP($C3,'General Data'!$A$191:$N$211,2,FALSE)*Q3,0)</f>
        <v>0</v>
      </c>
      <c r="AE3" s="140">
        <f>IFERROR((VLOOKUP($D3,'General Data'!$A$88:$F$188,3,FALSE)+VLOOKUP('General Data'!$B$3,'General Data'!$A$214:$C$264,2,FALSE)+IF(OR($E3=12,$E3=13,$E3=14),VLOOKUP($C3,'General Data'!$A$267:$C$287,2,FALSE),0))/VLOOKUP($C3,'General Data'!$A$191:$N$211,14,FALSE)*VLOOKUP($C3,'General Data'!$A$191:$N$211,2,FALSE)*R3,0)</f>
        <v>0</v>
      </c>
      <c r="AF3" s="140">
        <f>IFERROR((VLOOKUP($D3,'General Data'!$A$88:$F$188,3,FALSE)+VLOOKUP('General Data'!$B$3,'General Data'!$A$214:$C$264,2,FALSE)+IF(OR($E3=12,$E3=13,$E3=14),VLOOKUP($C3,'General Data'!$A$267:$C$287,2,FALSE),0))/VLOOKUP($C3,'General Data'!$A$191:$N$211,14,FALSE)*VLOOKUP($C3,'General Data'!$A$191:$N$211,2,FALSE)*S3,0)</f>
        <v>0</v>
      </c>
      <c r="AH3" s="148" t="str">
        <f>E3&amp;F3</f>
        <v/>
      </c>
      <c r="AI3" s="149">
        <f>AVERAGE(H3:S3)</f>
        <v>0</v>
      </c>
      <c r="AJ3" s="146">
        <f>SUM(U3:AF3)</f>
        <v>0</v>
      </c>
    </row>
    <row r="4" spans="1:36" x14ac:dyDescent="0.45">
      <c r="A4" s="143"/>
      <c r="B4" s="143"/>
      <c r="C4" s="144"/>
      <c r="D4" s="143"/>
      <c r="E4" s="143"/>
      <c r="F4" s="145"/>
      <c r="G4" s="146"/>
      <c r="H4" s="147"/>
      <c r="I4" s="147">
        <f t="shared" ref="I4:S4" si="1">H4</f>
        <v>0</v>
      </c>
      <c r="J4" s="147">
        <f t="shared" si="1"/>
        <v>0</v>
      </c>
      <c r="K4" s="147">
        <f t="shared" si="1"/>
        <v>0</v>
      </c>
      <c r="L4" s="147">
        <f t="shared" si="1"/>
        <v>0</v>
      </c>
      <c r="M4" s="147">
        <f t="shared" si="1"/>
        <v>0</v>
      </c>
      <c r="N4" s="147">
        <f t="shared" si="1"/>
        <v>0</v>
      </c>
      <c r="O4" s="147">
        <f t="shared" si="1"/>
        <v>0</v>
      </c>
      <c r="P4" s="147">
        <f t="shared" si="1"/>
        <v>0</v>
      </c>
      <c r="Q4" s="147">
        <f t="shared" si="1"/>
        <v>0</v>
      </c>
      <c r="R4" s="147">
        <f t="shared" si="1"/>
        <v>0</v>
      </c>
      <c r="S4" s="147">
        <f t="shared" si="1"/>
        <v>0</v>
      </c>
      <c r="T4" s="146"/>
      <c r="U4" s="140">
        <f>IFERROR((VLOOKUP($D4,'General Data'!$A$88:$F$188,3,FALSE)+VLOOKUP('General Data'!$B$3,'General Data'!$A$214:$C$264,2,FALSE)+IF(OR($E4=12,$E4=13,$E4=14),VLOOKUP($C4,'General Data'!$A$267:$C$287,2,FALSE),0))/VLOOKUP($C4,'General Data'!$A$191:$N$211,14,FALSE)*VLOOKUP($C4,'General Data'!$A$191:$N$211,2,FALSE)*H4,0)</f>
        <v>0</v>
      </c>
      <c r="V4" s="140">
        <f>IFERROR((VLOOKUP($D4,'General Data'!$A$88:$F$188,3,FALSE)+VLOOKUP('General Data'!$B$3,'General Data'!$A$214:$C$264,2,FALSE)+IF(OR($E4=12,$E4=13,$E4=14),VLOOKUP($C4,'General Data'!$A$267:$C$287,2,FALSE),0))/VLOOKUP($C4,'General Data'!$A$191:$N$211,14,FALSE)*VLOOKUP($C4,'General Data'!$A$191:$N$211,2,FALSE)*I4,0)</f>
        <v>0</v>
      </c>
      <c r="W4" s="140">
        <f>IFERROR((VLOOKUP($D4,'General Data'!$A$88:$F$188,3,FALSE)+VLOOKUP('General Data'!$B$3,'General Data'!$A$214:$C$264,2,FALSE)+IF(OR($E4=12,$E4=13,$E4=14),VLOOKUP($C4,'General Data'!$A$267:$C$287,2,FALSE),0))/VLOOKUP($C4,'General Data'!$A$191:$N$211,14,FALSE)*VLOOKUP($C4,'General Data'!$A$191:$N$211,2,FALSE)*J4,0)</f>
        <v>0</v>
      </c>
      <c r="X4" s="140">
        <f>IFERROR((VLOOKUP($D4,'General Data'!$A$88:$F$188,3,FALSE)+VLOOKUP('General Data'!$B$3,'General Data'!$A$214:$C$264,2,FALSE)+IF(OR($E4=12,$E4=13,$E4=14),VLOOKUP($C4,'General Data'!$A$267:$C$287,2,FALSE),0))/VLOOKUP($C4,'General Data'!$A$191:$N$211,14,FALSE)*VLOOKUP($C4,'General Data'!$A$191:$N$211,2,FALSE)*K4,0)</f>
        <v>0</v>
      </c>
      <c r="Y4" s="140">
        <f>IFERROR((VLOOKUP($D4,'General Data'!$A$88:$F$188,3,FALSE)+VLOOKUP('General Data'!$B$3,'General Data'!$A$214:$C$264,2,FALSE)+IF(OR($E4=12,$E4=13,$E4=14),VLOOKUP($C4,'General Data'!$A$267:$C$287,2,FALSE),0))/VLOOKUP($C4,'General Data'!$A$191:$N$211,14,FALSE)*VLOOKUP($C4,'General Data'!$A$191:$N$211,2,FALSE)*L4,0)</f>
        <v>0</v>
      </c>
      <c r="Z4" s="140">
        <f>IFERROR((VLOOKUP($D4,'General Data'!$A$88:$F$188,3,FALSE)+VLOOKUP('General Data'!$B$3,'General Data'!$A$214:$C$264,2,FALSE)+IF(OR($E4=12,$E4=13,$E4=14),VLOOKUP($C4,'General Data'!$A$267:$C$287,2,FALSE),0))/VLOOKUP($C4,'General Data'!$A$191:$N$211,14,FALSE)*VLOOKUP($C4,'General Data'!$A$191:$N$211,2,FALSE)*M4,0)</f>
        <v>0</v>
      </c>
      <c r="AA4" s="140">
        <f>IFERROR((VLOOKUP($D4,'General Data'!$A$88:$F$188,3,FALSE)+VLOOKUP('General Data'!$B$3,'General Data'!$A$214:$C$264,2,FALSE)+IF(OR($E4=12,$E4=13,$E4=14),VLOOKUP($C4,'General Data'!$A$267:$C$287,2,FALSE),0))/VLOOKUP($C4,'General Data'!$A$191:$N$211,14,FALSE)*VLOOKUP($C4,'General Data'!$A$191:$N$211,2,FALSE)*N4,0)</f>
        <v>0</v>
      </c>
      <c r="AB4" s="140">
        <f>IFERROR((VLOOKUP($D4,'General Data'!$A$88:$F$188,3,FALSE)+VLOOKUP('General Data'!$B$3,'General Data'!$A$214:$C$264,2,FALSE)+IF(OR($E4=12,$E4=13,$E4=14),VLOOKUP($C4,'General Data'!$A$267:$C$287,2,FALSE),0))/VLOOKUP($C4,'General Data'!$A$191:$N$211,14,FALSE)*VLOOKUP($C4,'General Data'!$A$191:$N$211,2,FALSE)*O4,0)</f>
        <v>0</v>
      </c>
      <c r="AC4" s="140">
        <f>IFERROR((VLOOKUP($D4,'General Data'!$A$88:$F$188,3,FALSE)+VLOOKUP('General Data'!$B$3,'General Data'!$A$214:$C$264,2,FALSE)+IF(OR($E4=12,$E4=13,$E4=14),VLOOKUP($C4,'General Data'!$A$267:$C$287,2,FALSE),0))/VLOOKUP($C4,'General Data'!$A$191:$N$211,14,FALSE)*VLOOKUP($C4,'General Data'!$A$191:$N$211,2,FALSE)*P4,0)</f>
        <v>0</v>
      </c>
      <c r="AD4" s="140">
        <f>IFERROR((VLOOKUP($D4,'General Data'!$A$88:$F$188,3,FALSE)+VLOOKUP('General Data'!$B$3,'General Data'!$A$214:$C$264,2,FALSE)+IF(OR($E4=12,$E4=13,$E4=14),VLOOKUP($C4,'General Data'!$A$267:$C$287,2,FALSE),0))/VLOOKUP($C4,'General Data'!$A$191:$N$211,14,FALSE)*VLOOKUP($C4,'General Data'!$A$191:$N$211,2,FALSE)*Q4,0)</f>
        <v>0</v>
      </c>
      <c r="AE4" s="140">
        <f>IFERROR((VLOOKUP($D4,'General Data'!$A$88:$F$188,3,FALSE)+VLOOKUP('General Data'!$B$3,'General Data'!$A$214:$C$264,2,FALSE)+IF(OR($E4=12,$E4=13,$E4=14),VLOOKUP($C4,'General Data'!$A$267:$C$287,2,FALSE),0))/VLOOKUP($C4,'General Data'!$A$191:$N$211,14,FALSE)*VLOOKUP($C4,'General Data'!$A$191:$N$211,2,FALSE)*R4,0)</f>
        <v>0</v>
      </c>
      <c r="AF4" s="140">
        <f>IFERROR((VLOOKUP($D4,'General Data'!$A$88:$F$188,3,FALSE)+VLOOKUP('General Data'!$B$3,'General Data'!$A$214:$C$264,2,FALSE)+IF(OR($E4=12,$E4=13,$E4=14),VLOOKUP($C4,'General Data'!$A$267:$C$287,2,FALSE),0))/VLOOKUP($C4,'General Data'!$A$191:$N$211,14,FALSE)*VLOOKUP($C4,'General Data'!$A$191:$N$211,2,FALSE)*S4,0)</f>
        <v>0</v>
      </c>
      <c r="AH4" s="148" t="str">
        <f t="shared" ref="AH4:AH66" si="2">E4&amp;F4</f>
        <v/>
      </c>
      <c r="AI4" s="149">
        <f t="shared" ref="AI4:AI66" si="3">AVERAGE(H4:S4)</f>
        <v>0</v>
      </c>
      <c r="AJ4" s="146">
        <f t="shared" ref="AJ4:AJ66" si="4">SUM(U4:AF4)</f>
        <v>0</v>
      </c>
    </row>
    <row r="5" spans="1:36" x14ac:dyDescent="0.45">
      <c r="A5" s="143"/>
      <c r="B5" s="143"/>
      <c r="C5" s="144"/>
      <c r="D5" s="143"/>
      <c r="E5" s="143"/>
      <c r="F5" s="145"/>
      <c r="G5" s="146"/>
      <c r="H5" s="147"/>
      <c r="I5" s="147">
        <f t="shared" ref="I5:S5" si="5">H5</f>
        <v>0</v>
      </c>
      <c r="J5" s="147">
        <f t="shared" si="5"/>
        <v>0</v>
      </c>
      <c r="K5" s="147">
        <f t="shared" si="5"/>
        <v>0</v>
      </c>
      <c r="L5" s="147">
        <f t="shared" si="5"/>
        <v>0</v>
      </c>
      <c r="M5" s="147">
        <f t="shared" si="5"/>
        <v>0</v>
      </c>
      <c r="N5" s="147">
        <f t="shared" si="5"/>
        <v>0</v>
      </c>
      <c r="O5" s="147">
        <f t="shared" si="5"/>
        <v>0</v>
      </c>
      <c r="P5" s="147">
        <f t="shared" si="5"/>
        <v>0</v>
      </c>
      <c r="Q5" s="147">
        <f t="shared" si="5"/>
        <v>0</v>
      </c>
      <c r="R5" s="147">
        <f t="shared" si="5"/>
        <v>0</v>
      </c>
      <c r="S5" s="147">
        <f t="shared" si="5"/>
        <v>0</v>
      </c>
      <c r="T5" s="146"/>
      <c r="U5" s="140">
        <f>IFERROR((VLOOKUP($D5,'General Data'!$A$88:$F$188,3,FALSE)+VLOOKUP('General Data'!$B$3,'General Data'!$A$214:$C$264,2,FALSE)+IF(OR($E5=12,$E5=13,$E5=14),VLOOKUP($C5,'General Data'!$A$267:$C$287,2,FALSE),0))/VLOOKUP($C5,'General Data'!$A$191:$N$211,14,FALSE)*VLOOKUP($C5,'General Data'!$A$191:$N$211,2,FALSE)*H5,0)</f>
        <v>0</v>
      </c>
      <c r="V5" s="140">
        <f>IFERROR((VLOOKUP($D5,'General Data'!$A$88:$F$188,3,FALSE)+VLOOKUP('General Data'!$B$3,'General Data'!$A$214:$C$264,2,FALSE)+IF(OR($E5=12,$E5=13,$E5=14),VLOOKUP($C5,'General Data'!$A$267:$C$287,2,FALSE),0))/VLOOKUP($C5,'General Data'!$A$191:$N$211,14,FALSE)*VLOOKUP($C5,'General Data'!$A$191:$N$211,2,FALSE)*I5,0)</f>
        <v>0</v>
      </c>
      <c r="W5" s="140">
        <f>IFERROR((VLOOKUP($D5,'General Data'!$A$88:$F$188,3,FALSE)+VLOOKUP('General Data'!$B$3,'General Data'!$A$214:$C$264,2,FALSE)+IF(OR($E5=12,$E5=13,$E5=14),VLOOKUP($C5,'General Data'!$A$267:$C$287,2,FALSE),0))/VLOOKUP($C5,'General Data'!$A$191:$N$211,14,FALSE)*VLOOKUP($C5,'General Data'!$A$191:$N$211,2,FALSE)*J5,0)</f>
        <v>0</v>
      </c>
      <c r="X5" s="140">
        <f>IFERROR((VLOOKUP($D5,'General Data'!$A$88:$F$188,3,FALSE)+VLOOKUP('General Data'!$B$3,'General Data'!$A$214:$C$264,2,FALSE)+IF(OR($E5=12,$E5=13,$E5=14),VLOOKUP($C5,'General Data'!$A$267:$C$287,2,FALSE),0))/VLOOKUP($C5,'General Data'!$A$191:$N$211,14,FALSE)*VLOOKUP($C5,'General Data'!$A$191:$N$211,2,FALSE)*K5,0)</f>
        <v>0</v>
      </c>
      <c r="Y5" s="140">
        <f>IFERROR((VLOOKUP($D5,'General Data'!$A$88:$F$188,3,FALSE)+VLOOKUP('General Data'!$B$3,'General Data'!$A$214:$C$264,2,FALSE)+IF(OR($E5=12,$E5=13,$E5=14),VLOOKUP($C5,'General Data'!$A$267:$C$287,2,FALSE),0))/VLOOKUP($C5,'General Data'!$A$191:$N$211,14,FALSE)*VLOOKUP($C5,'General Data'!$A$191:$N$211,2,FALSE)*L5,0)</f>
        <v>0</v>
      </c>
      <c r="Z5" s="140">
        <f>IFERROR((VLOOKUP($D5,'General Data'!$A$88:$F$188,3,FALSE)+VLOOKUP('General Data'!$B$3,'General Data'!$A$214:$C$264,2,FALSE)+IF(OR($E5=12,$E5=13,$E5=14),VLOOKUP($C5,'General Data'!$A$267:$C$287,2,FALSE),0))/VLOOKUP($C5,'General Data'!$A$191:$N$211,14,FALSE)*VLOOKUP($C5,'General Data'!$A$191:$N$211,2,FALSE)*M5,0)</f>
        <v>0</v>
      </c>
      <c r="AA5" s="140">
        <f>IFERROR((VLOOKUP($D5,'General Data'!$A$88:$F$188,3,FALSE)+VLOOKUP('General Data'!$B$3,'General Data'!$A$214:$C$264,2,FALSE)+IF(OR($E5=12,$E5=13,$E5=14),VLOOKUP($C5,'General Data'!$A$267:$C$287,2,FALSE),0))/VLOOKUP($C5,'General Data'!$A$191:$N$211,14,FALSE)*VLOOKUP($C5,'General Data'!$A$191:$N$211,2,FALSE)*N5,0)</f>
        <v>0</v>
      </c>
      <c r="AB5" s="140">
        <f>IFERROR((VLOOKUP($D5,'General Data'!$A$88:$F$188,3,FALSE)+VLOOKUP('General Data'!$B$3,'General Data'!$A$214:$C$264,2,FALSE)+IF(OR($E5=12,$E5=13,$E5=14),VLOOKUP($C5,'General Data'!$A$267:$C$287,2,FALSE),0))/VLOOKUP($C5,'General Data'!$A$191:$N$211,14,FALSE)*VLOOKUP($C5,'General Data'!$A$191:$N$211,2,FALSE)*O5,0)</f>
        <v>0</v>
      </c>
      <c r="AC5" s="140">
        <f>IFERROR((VLOOKUP($D5,'General Data'!$A$88:$F$188,3,FALSE)+VLOOKUP('General Data'!$B$3,'General Data'!$A$214:$C$264,2,FALSE)+IF(OR($E5=12,$E5=13,$E5=14),VLOOKUP($C5,'General Data'!$A$267:$C$287,2,FALSE),0))/VLOOKUP($C5,'General Data'!$A$191:$N$211,14,FALSE)*VLOOKUP($C5,'General Data'!$A$191:$N$211,2,FALSE)*P5,0)</f>
        <v>0</v>
      </c>
      <c r="AD5" s="140">
        <f>IFERROR((VLOOKUP($D5,'General Data'!$A$88:$F$188,3,FALSE)+VLOOKUP('General Data'!$B$3,'General Data'!$A$214:$C$264,2,FALSE)+IF(OR($E5=12,$E5=13,$E5=14),VLOOKUP($C5,'General Data'!$A$267:$C$287,2,FALSE),0))/VLOOKUP($C5,'General Data'!$A$191:$N$211,14,FALSE)*VLOOKUP($C5,'General Data'!$A$191:$N$211,2,FALSE)*Q5,0)</f>
        <v>0</v>
      </c>
      <c r="AE5" s="140">
        <f>IFERROR((VLOOKUP($D5,'General Data'!$A$88:$F$188,3,FALSE)+VLOOKUP('General Data'!$B$3,'General Data'!$A$214:$C$264,2,FALSE)+IF(OR($E5=12,$E5=13,$E5=14),VLOOKUP($C5,'General Data'!$A$267:$C$287,2,FALSE),0))/VLOOKUP($C5,'General Data'!$A$191:$N$211,14,FALSE)*VLOOKUP($C5,'General Data'!$A$191:$N$211,2,FALSE)*R5,0)</f>
        <v>0</v>
      </c>
      <c r="AF5" s="140">
        <f>IFERROR((VLOOKUP($D5,'General Data'!$A$88:$F$188,3,FALSE)+VLOOKUP('General Data'!$B$3,'General Data'!$A$214:$C$264,2,FALSE)+IF(OR($E5=12,$E5=13,$E5=14),VLOOKUP($C5,'General Data'!$A$267:$C$287,2,FALSE),0))/VLOOKUP($C5,'General Data'!$A$191:$N$211,14,FALSE)*VLOOKUP($C5,'General Data'!$A$191:$N$211,2,FALSE)*S5,0)</f>
        <v>0</v>
      </c>
      <c r="AH5" s="148" t="str">
        <f t="shared" si="2"/>
        <v/>
      </c>
      <c r="AI5" s="149">
        <f t="shared" si="3"/>
        <v>0</v>
      </c>
      <c r="AJ5" s="146">
        <f t="shared" si="4"/>
        <v>0</v>
      </c>
    </row>
    <row r="6" spans="1:36" x14ac:dyDescent="0.45">
      <c r="A6" s="143"/>
      <c r="B6" s="143"/>
      <c r="C6" s="144"/>
      <c r="D6" s="143"/>
      <c r="E6" s="143"/>
      <c r="F6" s="145"/>
      <c r="G6" s="146"/>
      <c r="H6" s="147"/>
      <c r="I6" s="147">
        <f t="shared" ref="I6:S6" si="6">H6</f>
        <v>0</v>
      </c>
      <c r="J6" s="147">
        <f t="shared" si="6"/>
        <v>0</v>
      </c>
      <c r="K6" s="147">
        <f t="shared" si="6"/>
        <v>0</v>
      </c>
      <c r="L6" s="147">
        <f t="shared" si="6"/>
        <v>0</v>
      </c>
      <c r="M6" s="147">
        <f t="shared" si="6"/>
        <v>0</v>
      </c>
      <c r="N6" s="147">
        <f t="shared" si="6"/>
        <v>0</v>
      </c>
      <c r="O6" s="147">
        <f t="shared" si="6"/>
        <v>0</v>
      </c>
      <c r="P6" s="147">
        <f t="shared" si="6"/>
        <v>0</v>
      </c>
      <c r="Q6" s="147">
        <f t="shared" si="6"/>
        <v>0</v>
      </c>
      <c r="R6" s="147">
        <f t="shared" si="6"/>
        <v>0</v>
      </c>
      <c r="S6" s="147">
        <f t="shared" si="6"/>
        <v>0</v>
      </c>
      <c r="T6" s="146"/>
      <c r="U6" s="140">
        <f>IFERROR((VLOOKUP($D6,'General Data'!$A$88:$F$188,3,FALSE)+VLOOKUP('General Data'!$B$3,'General Data'!$A$214:$C$264,2,FALSE)+IF(OR($E6=12,$E6=13,$E6=14),VLOOKUP($C6,'General Data'!$A$267:$C$287,2,FALSE),0))/VLOOKUP($C6,'General Data'!$A$191:$N$211,14,FALSE)*VLOOKUP($C6,'General Data'!$A$191:$N$211,2,FALSE)*H6,0)</f>
        <v>0</v>
      </c>
      <c r="V6" s="140">
        <f>IFERROR((VLOOKUP($D6,'General Data'!$A$88:$F$188,3,FALSE)+VLOOKUP('General Data'!$B$3,'General Data'!$A$214:$C$264,2,FALSE)+IF(OR($E6=12,$E6=13,$E6=14),VLOOKUP($C6,'General Data'!$A$267:$C$287,2,FALSE),0))/VLOOKUP($C6,'General Data'!$A$191:$N$211,14,FALSE)*VLOOKUP($C6,'General Data'!$A$191:$N$211,2,FALSE)*I6,0)</f>
        <v>0</v>
      </c>
      <c r="W6" s="140">
        <f>IFERROR((VLOOKUP($D6,'General Data'!$A$88:$F$188,3,FALSE)+VLOOKUP('General Data'!$B$3,'General Data'!$A$214:$C$264,2,FALSE)+IF(OR($E6=12,$E6=13,$E6=14),VLOOKUP($C6,'General Data'!$A$267:$C$287,2,FALSE),0))/VLOOKUP($C6,'General Data'!$A$191:$N$211,14,FALSE)*VLOOKUP($C6,'General Data'!$A$191:$N$211,2,FALSE)*J6,0)</f>
        <v>0</v>
      </c>
      <c r="X6" s="140">
        <f>IFERROR((VLOOKUP($D6,'General Data'!$A$88:$F$188,3,FALSE)+VLOOKUP('General Data'!$B$3,'General Data'!$A$214:$C$264,2,FALSE)+IF(OR($E6=12,$E6=13,$E6=14),VLOOKUP($C6,'General Data'!$A$267:$C$287,2,FALSE),0))/VLOOKUP($C6,'General Data'!$A$191:$N$211,14,FALSE)*VLOOKUP($C6,'General Data'!$A$191:$N$211,2,FALSE)*K6,0)</f>
        <v>0</v>
      </c>
      <c r="Y6" s="140">
        <f>IFERROR((VLOOKUP($D6,'General Data'!$A$88:$F$188,3,FALSE)+VLOOKUP('General Data'!$B$3,'General Data'!$A$214:$C$264,2,FALSE)+IF(OR($E6=12,$E6=13,$E6=14),VLOOKUP($C6,'General Data'!$A$267:$C$287,2,FALSE),0))/VLOOKUP($C6,'General Data'!$A$191:$N$211,14,FALSE)*VLOOKUP($C6,'General Data'!$A$191:$N$211,2,FALSE)*L6,0)</f>
        <v>0</v>
      </c>
      <c r="Z6" s="140">
        <f>IFERROR((VLOOKUP($D6,'General Data'!$A$88:$F$188,3,FALSE)+VLOOKUP('General Data'!$B$3,'General Data'!$A$214:$C$264,2,FALSE)+IF(OR($E6=12,$E6=13,$E6=14),VLOOKUP($C6,'General Data'!$A$267:$C$287,2,FALSE),0))/VLOOKUP($C6,'General Data'!$A$191:$N$211,14,FALSE)*VLOOKUP($C6,'General Data'!$A$191:$N$211,2,FALSE)*M6,0)</f>
        <v>0</v>
      </c>
      <c r="AA6" s="140">
        <f>IFERROR((VLOOKUP($D6,'General Data'!$A$88:$F$188,3,FALSE)+VLOOKUP('General Data'!$B$3,'General Data'!$A$214:$C$264,2,FALSE)+IF(OR($E6=12,$E6=13,$E6=14),VLOOKUP($C6,'General Data'!$A$267:$C$287,2,FALSE),0))/VLOOKUP($C6,'General Data'!$A$191:$N$211,14,FALSE)*VLOOKUP($C6,'General Data'!$A$191:$N$211,2,FALSE)*N6,0)</f>
        <v>0</v>
      </c>
      <c r="AB6" s="140">
        <f>IFERROR((VLOOKUP($D6,'General Data'!$A$88:$F$188,3,FALSE)+VLOOKUP('General Data'!$B$3,'General Data'!$A$214:$C$264,2,FALSE)+IF(OR($E6=12,$E6=13,$E6=14),VLOOKUP($C6,'General Data'!$A$267:$C$287,2,FALSE),0))/VLOOKUP($C6,'General Data'!$A$191:$N$211,14,FALSE)*VLOOKUP($C6,'General Data'!$A$191:$N$211,2,FALSE)*O6,0)</f>
        <v>0</v>
      </c>
      <c r="AC6" s="140">
        <f>IFERROR((VLOOKUP($D6,'General Data'!$A$88:$F$188,3,FALSE)+VLOOKUP('General Data'!$B$3,'General Data'!$A$214:$C$264,2,FALSE)+IF(OR($E6=12,$E6=13,$E6=14),VLOOKUP($C6,'General Data'!$A$267:$C$287,2,FALSE),0))/VLOOKUP($C6,'General Data'!$A$191:$N$211,14,FALSE)*VLOOKUP($C6,'General Data'!$A$191:$N$211,2,FALSE)*P6,0)</f>
        <v>0</v>
      </c>
      <c r="AD6" s="140">
        <f>IFERROR((VLOOKUP($D6,'General Data'!$A$88:$F$188,3,FALSE)+VLOOKUP('General Data'!$B$3,'General Data'!$A$214:$C$264,2,FALSE)+IF(OR($E6=12,$E6=13,$E6=14),VLOOKUP($C6,'General Data'!$A$267:$C$287,2,FALSE),0))/VLOOKUP($C6,'General Data'!$A$191:$N$211,14,FALSE)*VLOOKUP($C6,'General Data'!$A$191:$N$211,2,FALSE)*Q6,0)</f>
        <v>0</v>
      </c>
      <c r="AE6" s="140">
        <f>IFERROR((VLOOKUP($D6,'General Data'!$A$88:$F$188,3,FALSE)+VLOOKUP('General Data'!$B$3,'General Data'!$A$214:$C$264,2,FALSE)+IF(OR($E6=12,$E6=13,$E6=14),VLOOKUP($C6,'General Data'!$A$267:$C$287,2,FALSE),0))/VLOOKUP($C6,'General Data'!$A$191:$N$211,14,FALSE)*VLOOKUP($C6,'General Data'!$A$191:$N$211,2,FALSE)*R6,0)</f>
        <v>0</v>
      </c>
      <c r="AF6" s="140">
        <f>IFERROR((VLOOKUP($D6,'General Data'!$A$88:$F$188,3,FALSE)+VLOOKUP('General Data'!$B$3,'General Data'!$A$214:$C$264,2,FALSE)+IF(OR($E6=12,$E6=13,$E6=14),VLOOKUP($C6,'General Data'!$A$267:$C$287,2,FALSE),0))/VLOOKUP($C6,'General Data'!$A$191:$N$211,14,FALSE)*VLOOKUP($C6,'General Data'!$A$191:$N$211,2,FALSE)*S6,0)</f>
        <v>0</v>
      </c>
      <c r="AH6" s="148" t="str">
        <f t="shared" si="2"/>
        <v/>
      </c>
      <c r="AI6" s="149">
        <f t="shared" si="3"/>
        <v>0</v>
      </c>
      <c r="AJ6" s="146">
        <f t="shared" si="4"/>
        <v>0</v>
      </c>
    </row>
    <row r="7" spans="1:36" x14ac:dyDescent="0.45">
      <c r="A7" s="143"/>
      <c r="B7" s="143"/>
      <c r="C7" s="144"/>
      <c r="D7" s="143"/>
      <c r="E7" s="143"/>
      <c r="F7" s="145"/>
      <c r="G7" s="146"/>
      <c r="H7" s="147"/>
      <c r="I7" s="147">
        <f t="shared" ref="I7:S7" si="7">H7</f>
        <v>0</v>
      </c>
      <c r="J7" s="147">
        <f t="shared" si="7"/>
        <v>0</v>
      </c>
      <c r="K7" s="147">
        <f t="shared" si="7"/>
        <v>0</v>
      </c>
      <c r="L7" s="147">
        <f t="shared" si="7"/>
        <v>0</v>
      </c>
      <c r="M7" s="147">
        <f t="shared" si="7"/>
        <v>0</v>
      </c>
      <c r="N7" s="147">
        <f t="shared" si="7"/>
        <v>0</v>
      </c>
      <c r="O7" s="147">
        <f t="shared" si="7"/>
        <v>0</v>
      </c>
      <c r="P7" s="147">
        <f t="shared" si="7"/>
        <v>0</v>
      </c>
      <c r="Q7" s="147">
        <f t="shared" si="7"/>
        <v>0</v>
      </c>
      <c r="R7" s="147">
        <f t="shared" si="7"/>
        <v>0</v>
      </c>
      <c r="S7" s="147">
        <f t="shared" si="7"/>
        <v>0</v>
      </c>
      <c r="T7" s="146"/>
      <c r="U7" s="140">
        <f>IFERROR((VLOOKUP($D7,'General Data'!$A$88:$F$188,3,FALSE)+VLOOKUP('General Data'!$B$3,'General Data'!$A$214:$C$264,2,FALSE)+IF(OR($E7=12,$E7=13,$E7=14),VLOOKUP($C7,'General Data'!$A$267:$C$287,2,FALSE),0))/VLOOKUP($C7,'General Data'!$A$191:$N$211,14,FALSE)*VLOOKUP($C7,'General Data'!$A$191:$N$211,2,FALSE)*H7,0)</f>
        <v>0</v>
      </c>
      <c r="V7" s="140">
        <f>IFERROR((VLOOKUP($D7,'General Data'!$A$88:$F$188,3,FALSE)+VLOOKUP('General Data'!$B$3,'General Data'!$A$214:$C$264,2,FALSE)+IF(OR($E7=12,$E7=13,$E7=14),VLOOKUP($C7,'General Data'!$A$267:$C$287,2,FALSE),0))/VLOOKUP($C7,'General Data'!$A$191:$N$211,14,FALSE)*VLOOKUP($C7,'General Data'!$A$191:$N$211,2,FALSE)*I7,0)</f>
        <v>0</v>
      </c>
      <c r="W7" s="140">
        <f>IFERROR((VLOOKUP($D7,'General Data'!$A$88:$F$188,3,FALSE)+VLOOKUP('General Data'!$B$3,'General Data'!$A$214:$C$264,2,FALSE)+IF(OR($E7=12,$E7=13,$E7=14),VLOOKUP($C7,'General Data'!$A$267:$C$287,2,FALSE),0))/VLOOKUP($C7,'General Data'!$A$191:$N$211,14,FALSE)*VLOOKUP($C7,'General Data'!$A$191:$N$211,2,FALSE)*J7,0)</f>
        <v>0</v>
      </c>
      <c r="X7" s="140">
        <f>IFERROR((VLOOKUP($D7,'General Data'!$A$88:$F$188,3,FALSE)+VLOOKUP('General Data'!$B$3,'General Data'!$A$214:$C$264,2,FALSE)+IF(OR($E7=12,$E7=13,$E7=14),VLOOKUP($C7,'General Data'!$A$267:$C$287,2,FALSE),0))/VLOOKUP($C7,'General Data'!$A$191:$N$211,14,FALSE)*VLOOKUP($C7,'General Data'!$A$191:$N$211,2,FALSE)*K7,0)</f>
        <v>0</v>
      </c>
      <c r="Y7" s="140">
        <f>IFERROR((VLOOKUP($D7,'General Data'!$A$88:$F$188,3,FALSE)+VLOOKUP('General Data'!$B$3,'General Data'!$A$214:$C$264,2,FALSE)+IF(OR($E7=12,$E7=13,$E7=14),VLOOKUP($C7,'General Data'!$A$267:$C$287,2,FALSE),0))/VLOOKUP($C7,'General Data'!$A$191:$N$211,14,FALSE)*VLOOKUP($C7,'General Data'!$A$191:$N$211,2,FALSE)*L7,0)</f>
        <v>0</v>
      </c>
      <c r="Z7" s="140">
        <f>IFERROR((VLOOKUP($D7,'General Data'!$A$88:$F$188,3,FALSE)+VLOOKUP('General Data'!$B$3,'General Data'!$A$214:$C$264,2,FALSE)+IF(OR($E7=12,$E7=13,$E7=14),VLOOKUP($C7,'General Data'!$A$267:$C$287,2,FALSE),0))/VLOOKUP($C7,'General Data'!$A$191:$N$211,14,FALSE)*VLOOKUP($C7,'General Data'!$A$191:$N$211,2,FALSE)*M7,0)</f>
        <v>0</v>
      </c>
      <c r="AA7" s="140">
        <f>IFERROR((VLOOKUP($D7,'General Data'!$A$88:$F$188,3,FALSE)+VLOOKUP('General Data'!$B$3,'General Data'!$A$214:$C$264,2,FALSE)+IF(OR($E7=12,$E7=13,$E7=14),VLOOKUP($C7,'General Data'!$A$267:$C$287,2,FALSE),0))/VLOOKUP($C7,'General Data'!$A$191:$N$211,14,FALSE)*VLOOKUP($C7,'General Data'!$A$191:$N$211,2,FALSE)*N7,0)</f>
        <v>0</v>
      </c>
      <c r="AB7" s="140">
        <f>IFERROR((VLOOKUP($D7,'General Data'!$A$88:$F$188,3,FALSE)+VLOOKUP('General Data'!$B$3,'General Data'!$A$214:$C$264,2,FALSE)+IF(OR($E7=12,$E7=13,$E7=14),VLOOKUP($C7,'General Data'!$A$267:$C$287,2,FALSE),0))/VLOOKUP($C7,'General Data'!$A$191:$N$211,14,FALSE)*VLOOKUP($C7,'General Data'!$A$191:$N$211,2,FALSE)*O7,0)</f>
        <v>0</v>
      </c>
      <c r="AC7" s="140">
        <f>IFERROR((VLOOKUP($D7,'General Data'!$A$88:$F$188,3,FALSE)+VLOOKUP('General Data'!$B$3,'General Data'!$A$214:$C$264,2,FALSE)+IF(OR($E7=12,$E7=13,$E7=14),VLOOKUP($C7,'General Data'!$A$267:$C$287,2,FALSE),0))/VLOOKUP($C7,'General Data'!$A$191:$N$211,14,FALSE)*VLOOKUP($C7,'General Data'!$A$191:$N$211,2,FALSE)*P7,0)</f>
        <v>0</v>
      </c>
      <c r="AD7" s="140">
        <f>IFERROR((VLOOKUP($D7,'General Data'!$A$88:$F$188,3,FALSE)+VLOOKUP('General Data'!$B$3,'General Data'!$A$214:$C$264,2,FALSE)+IF(OR($E7=12,$E7=13,$E7=14),VLOOKUP($C7,'General Data'!$A$267:$C$287,2,FALSE),0))/VLOOKUP($C7,'General Data'!$A$191:$N$211,14,FALSE)*VLOOKUP($C7,'General Data'!$A$191:$N$211,2,FALSE)*Q7,0)</f>
        <v>0</v>
      </c>
      <c r="AE7" s="140">
        <f>IFERROR((VLOOKUP($D7,'General Data'!$A$88:$F$188,3,FALSE)+VLOOKUP('General Data'!$B$3,'General Data'!$A$214:$C$264,2,FALSE)+IF(OR($E7=12,$E7=13,$E7=14),VLOOKUP($C7,'General Data'!$A$267:$C$287,2,FALSE),0))/VLOOKUP($C7,'General Data'!$A$191:$N$211,14,FALSE)*VLOOKUP($C7,'General Data'!$A$191:$N$211,2,FALSE)*R7,0)</f>
        <v>0</v>
      </c>
      <c r="AF7" s="140">
        <f>IFERROR((VLOOKUP($D7,'General Data'!$A$88:$F$188,3,FALSE)+VLOOKUP('General Data'!$B$3,'General Data'!$A$214:$C$264,2,FALSE)+IF(OR($E7=12,$E7=13,$E7=14),VLOOKUP($C7,'General Data'!$A$267:$C$287,2,FALSE),0))/VLOOKUP($C7,'General Data'!$A$191:$N$211,14,FALSE)*VLOOKUP($C7,'General Data'!$A$191:$N$211,2,FALSE)*S7,0)</f>
        <v>0</v>
      </c>
      <c r="AH7" s="148" t="str">
        <f t="shared" si="2"/>
        <v/>
      </c>
      <c r="AI7" s="149">
        <f t="shared" si="3"/>
        <v>0</v>
      </c>
      <c r="AJ7" s="146">
        <f t="shared" si="4"/>
        <v>0</v>
      </c>
    </row>
    <row r="8" spans="1:36" x14ac:dyDescent="0.45">
      <c r="A8" s="143"/>
      <c r="B8" s="143"/>
      <c r="C8" s="144"/>
      <c r="D8" s="143"/>
      <c r="E8" s="143"/>
      <c r="F8" s="145"/>
      <c r="G8" s="146"/>
      <c r="H8" s="147"/>
      <c r="I8" s="147">
        <f t="shared" ref="I8:S8" si="8">H8</f>
        <v>0</v>
      </c>
      <c r="J8" s="147">
        <f t="shared" si="8"/>
        <v>0</v>
      </c>
      <c r="K8" s="147">
        <f t="shared" si="8"/>
        <v>0</v>
      </c>
      <c r="L8" s="147">
        <f t="shared" si="8"/>
        <v>0</v>
      </c>
      <c r="M8" s="147">
        <f t="shared" si="8"/>
        <v>0</v>
      </c>
      <c r="N8" s="147">
        <f t="shared" si="8"/>
        <v>0</v>
      </c>
      <c r="O8" s="147">
        <f t="shared" si="8"/>
        <v>0</v>
      </c>
      <c r="P8" s="147">
        <f t="shared" si="8"/>
        <v>0</v>
      </c>
      <c r="Q8" s="147">
        <f t="shared" si="8"/>
        <v>0</v>
      </c>
      <c r="R8" s="147">
        <f t="shared" si="8"/>
        <v>0</v>
      </c>
      <c r="S8" s="147">
        <f t="shared" si="8"/>
        <v>0</v>
      </c>
      <c r="T8" s="146"/>
      <c r="U8" s="140">
        <f>IFERROR((VLOOKUP($D8,'General Data'!$A$88:$F$188,3,FALSE)+VLOOKUP('General Data'!$B$3,'General Data'!$A$214:$C$264,2,FALSE)+IF(OR($E8=12,$E8=13,$E8=14),VLOOKUP($C8,'General Data'!$A$267:$C$287,2,FALSE),0))/VLOOKUP($C8,'General Data'!$A$191:$N$211,14,FALSE)*VLOOKUP($C8,'General Data'!$A$191:$N$211,2,FALSE)*H8,0)</f>
        <v>0</v>
      </c>
      <c r="V8" s="140">
        <f>IFERROR((VLOOKUP($D8,'General Data'!$A$88:$F$188,3,FALSE)+VLOOKUP('General Data'!$B$3,'General Data'!$A$214:$C$264,2,FALSE)+IF(OR($E8=12,$E8=13,$E8=14),VLOOKUP($C8,'General Data'!$A$267:$C$287,2,FALSE),0))/VLOOKUP($C8,'General Data'!$A$191:$N$211,14,FALSE)*VLOOKUP($C8,'General Data'!$A$191:$N$211,2,FALSE)*I8,0)</f>
        <v>0</v>
      </c>
      <c r="W8" s="140">
        <f>IFERROR((VLOOKUP($D8,'General Data'!$A$88:$F$188,3,FALSE)+VLOOKUP('General Data'!$B$3,'General Data'!$A$214:$C$264,2,FALSE)+IF(OR($E8=12,$E8=13,$E8=14),VLOOKUP($C8,'General Data'!$A$267:$C$287,2,FALSE),0))/VLOOKUP($C8,'General Data'!$A$191:$N$211,14,FALSE)*VLOOKUP($C8,'General Data'!$A$191:$N$211,2,FALSE)*J8,0)</f>
        <v>0</v>
      </c>
      <c r="X8" s="140">
        <f>IFERROR((VLOOKUP($D8,'General Data'!$A$88:$F$188,3,FALSE)+VLOOKUP('General Data'!$B$3,'General Data'!$A$214:$C$264,2,FALSE)+IF(OR($E8=12,$E8=13,$E8=14),VLOOKUP($C8,'General Data'!$A$267:$C$287,2,FALSE),0))/VLOOKUP($C8,'General Data'!$A$191:$N$211,14,FALSE)*VLOOKUP($C8,'General Data'!$A$191:$N$211,2,FALSE)*K8,0)</f>
        <v>0</v>
      </c>
      <c r="Y8" s="140">
        <f>IFERROR((VLOOKUP($D8,'General Data'!$A$88:$F$188,3,FALSE)+VLOOKUP('General Data'!$B$3,'General Data'!$A$214:$C$264,2,FALSE)+IF(OR($E8=12,$E8=13,$E8=14),VLOOKUP($C8,'General Data'!$A$267:$C$287,2,FALSE),0))/VLOOKUP($C8,'General Data'!$A$191:$N$211,14,FALSE)*VLOOKUP($C8,'General Data'!$A$191:$N$211,2,FALSE)*L8,0)</f>
        <v>0</v>
      </c>
      <c r="Z8" s="140">
        <f>IFERROR((VLOOKUP($D8,'General Data'!$A$88:$F$188,3,FALSE)+VLOOKUP('General Data'!$B$3,'General Data'!$A$214:$C$264,2,FALSE)+IF(OR($E8=12,$E8=13,$E8=14),VLOOKUP($C8,'General Data'!$A$267:$C$287,2,FALSE),0))/VLOOKUP($C8,'General Data'!$A$191:$N$211,14,FALSE)*VLOOKUP($C8,'General Data'!$A$191:$N$211,2,FALSE)*M8,0)</f>
        <v>0</v>
      </c>
      <c r="AA8" s="140">
        <f>IFERROR((VLOOKUP($D8,'General Data'!$A$88:$F$188,3,FALSE)+VLOOKUP('General Data'!$B$3,'General Data'!$A$214:$C$264,2,FALSE)+IF(OR($E8=12,$E8=13,$E8=14),VLOOKUP($C8,'General Data'!$A$267:$C$287,2,FALSE),0))/VLOOKUP($C8,'General Data'!$A$191:$N$211,14,FALSE)*VLOOKUP($C8,'General Data'!$A$191:$N$211,2,FALSE)*N8,0)</f>
        <v>0</v>
      </c>
      <c r="AB8" s="140">
        <f>IFERROR((VLOOKUP($D8,'General Data'!$A$88:$F$188,3,FALSE)+VLOOKUP('General Data'!$B$3,'General Data'!$A$214:$C$264,2,FALSE)+IF(OR($E8=12,$E8=13,$E8=14),VLOOKUP($C8,'General Data'!$A$267:$C$287,2,FALSE),0))/VLOOKUP($C8,'General Data'!$A$191:$N$211,14,FALSE)*VLOOKUP($C8,'General Data'!$A$191:$N$211,2,FALSE)*O8,0)</f>
        <v>0</v>
      </c>
      <c r="AC8" s="140">
        <f>IFERROR((VLOOKUP($D8,'General Data'!$A$88:$F$188,3,FALSE)+VLOOKUP('General Data'!$B$3,'General Data'!$A$214:$C$264,2,FALSE)+IF(OR($E8=12,$E8=13,$E8=14),VLOOKUP($C8,'General Data'!$A$267:$C$287,2,FALSE),0))/VLOOKUP($C8,'General Data'!$A$191:$N$211,14,FALSE)*VLOOKUP($C8,'General Data'!$A$191:$N$211,2,FALSE)*P8,0)</f>
        <v>0</v>
      </c>
      <c r="AD8" s="140">
        <f>IFERROR((VLOOKUP($D8,'General Data'!$A$88:$F$188,3,FALSE)+VLOOKUP('General Data'!$B$3,'General Data'!$A$214:$C$264,2,FALSE)+IF(OR($E8=12,$E8=13,$E8=14),VLOOKUP($C8,'General Data'!$A$267:$C$287,2,FALSE),0))/VLOOKUP($C8,'General Data'!$A$191:$N$211,14,FALSE)*VLOOKUP($C8,'General Data'!$A$191:$N$211,2,FALSE)*Q8,0)</f>
        <v>0</v>
      </c>
      <c r="AE8" s="140">
        <f>IFERROR((VLOOKUP($D8,'General Data'!$A$88:$F$188,3,FALSE)+VLOOKUP('General Data'!$B$3,'General Data'!$A$214:$C$264,2,FALSE)+IF(OR($E8=12,$E8=13,$E8=14),VLOOKUP($C8,'General Data'!$A$267:$C$287,2,FALSE),0))/VLOOKUP($C8,'General Data'!$A$191:$N$211,14,FALSE)*VLOOKUP($C8,'General Data'!$A$191:$N$211,2,FALSE)*R8,0)</f>
        <v>0</v>
      </c>
      <c r="AF8" s="140">
        <f>IFERROR((VLOOKUP($D8,'General Data'!$A$88:$F$188,3,FALSE)+VLOOKUP('General Data'!$B$3,'General Data'!$A$214:$C$264,2,FALSE)+IF(OR($E8=12,$E8=13,$E8=14),VLOOKUP($C8,'General Data'!$A$267:$C$287,2,FALSE),0))/VLOOKUP($C8,'General Data'!$A$191:$N$211,14,FALSE)*VLOOKUP($C8,'General Data'!$A$191:$N$211,2,FALSE)*S8,0)</f>
        <v>0</v>
      </c>
      <c r="AH8" s="148" t="str">
        <f t="shared" si="2"/>
        <v/>
      </c>
      <c r="AI8" s="149">
        <f t="shared" si="3"/>
        <v>0</v>
      </c>
      <c r="AJ8" s="146">
        <f t="shared" si="4"/>
        <v>0</v>
      </c>
    </row>
    <row r="9" spans="1:36" x14ac:dyDescent="0.45">
      <c r="A9" s="143"/>
      <c r="B9" s="143"/>
      <c r="C9" s="144"/>
      <c r="D9" s="143"/>
      <c r="E9" s="143"/>
      <c r="F9" s="145"/>
      <c r="G9" s="146"/>
      <c r="H9" s="147"/>
      <c r="I9" s="147">
        <f t="shared" ref="I9:S9" si="9">H9</f>
        <v>0</v>
      </c>
      <c r="J9" s="147">
        <f t="shared" si="9"/>
        <v>0</v>
      </c>
      <c r="K9" s="147">
        <f t="shared" si="9"/>
        <v>0</v>
      </c>
      <c r="L9" s="147">
        <f t="shared" si="9"/>
        <v>0</v>
      </c>
      <c r="M9" s="147">
        <f t="shared" si="9"/>
        <v>0</v>
      </c>
      <c r="N9" s="147">
        <f t="shared" si="9"/>
        <v>0</v>
      </c>
      <c r="O9" s="147">
        <f t="shared" si="9"/>
        <v>0</v>
      </c>
      <c r="P9" s="147">
        <f t="shared" si="9"/>
        <v>0</v>
      </c>
      <c r="Q9" s="147">
        <f t="shared" si="9"/>
        <v>0</v>
      </c>
      <c r="R9" s="147">
        <f t="shared" si="9"/>
        <v>0</v>
      </c>
      <c r="S9" s="147">
        <f t="shared" si="9"/>
        <v>0</v>
      </c>
      <c r="T9" s="146"/>
      <c r="U9" s="140">
        <f>IFERROR((VLOOKUP($D9,'General Data'!$A$88:$F$188,3,FALSE)+VLOOKUP('General Data'!$B$3,'General Data'!$A$214:$C$264,2,FALSE)+IF(OR($E9=12,$E9=13,$E9=14),VLOOKUP($C9,'General Data'!$A$267:$C$287,2,FALSE),0))/VLOOKUP($C9,'General Data'!$A$191:$N$211,14,FALSE)*VLOOKUP($C9,'General Data'!$A$191:$N$211,2,FALSE)*H9,0)</f>
        <v>0</v>
      </c>
      <c r="V9" s="140">
        <f>IFERROR((VLOOKUP($D9,'General Data'!$A$88:$F$188,3,FALSE)+VLOOKUP('General Data'!$B$3,'General Data'!$A$214:$C$264,2,FALSE)+IF(OR($E9=12,$E9=13,$E9=14),VLOOKUP($C9,'General Data'!$A$267:$C$287,2,FALSE),0))/VLOOKUP($C9,'General Data'!$A$191:$N$211,14,FALSE)*VLOOKUP($C9,'General Data'!$A$191:$N$211,2,FALSE)*I9,0)</f>
        <v>0</v>
      </c>
      <c r="W9" s="140">
        <f>IFERROR((VLOOKUP($D9,'General Data'!$A$88:$F$188,3,FALSE)+VLOOKUP('General Data'!$B$3,'General Data'!$A$214:$C$264,2,FALSE)+IF(OR($E9=12,$E9=13,$E9=14),VLOOKUP($C9,'General Data'!$A$267:$C$287,2,FALSE),0))/VLOOKUP($C9,'General Data'!$A$191:$N$211,14,FALSE)*VLOOKUP($C9,'General Data'!$A$191:$N$211,2,FALSE)*J9,0)</f>
        <v>0</v>
      </c>
      <c r="X9" s="140">
        <f>IFERROR((VLOOKUP($D9,'General Data'!$A$88:$F$188,3,FALSE)+VLOOKUP('General Data'!$B$3,'General Data'!$A$214:$C$264,2,FALSE)+IF(OR($E9=12,$E9=13,$E9=14),VLOOKUP($C9,'General Data'!$A$267:$C$287,2,FALSE),0))/VLOOKUP($C9,'General Data'!$A$191:$N$211,14,FALSE)*VLOOKUP($C9,'General Data'!$A$191:$N$211,2,FALSE)*K9,0)</f>
        <v>0</v>
      </c>
      <c r="Y9" s="140">
        <f>IFERROR((VLOOKUP($D9,'General Data'!$A$88:$F$188,3,FALSE)+VLOOKUP('General Data'!$B$3,'General Data'!$A$214:$C$264,2,FALSE)+IF(OR($E9=12,$E9=13,$E9=14),VLOOKUP($C9,'General Data'!$A$267:$C$287,2,FALSE),0))/VLOOKUP($C9,'General Data'!$A$191:$N$211,14,FALSE)*VLOOKUP($C9,'General Data'!$A$191:$N$211,2,FALSE)*L9,0)</f>
        <v>0</v>
      </c>
      <c r="Z9" s="140">
        <f>IFERROR((VLOOKUP($D9,'General Data'!$A$88:$F$188,3,FALSE)+VLOOKUP('General Data'!$B$3,'General Data'!$A$214:$C$264,2,FALSE)+IF(OR($E9=12,$E9=13,$E9=14),VLOOKUP($C9,'General Data'!$A$267:$C$287,2,FALSE),0))/VLOOKUP($C9,'General Data'!$A$191:$N$211,14,FALSE)*VLOOKUP($C9,'General Data'!$A$191:$N$211,2,FALSE)*M9,0)</f>
        <v>0</v>
      </c>
      <c r="AA9" s="140">
        <f>IFERROR((VLOOKUP($D9,'General Data'!$A$88:$F$188,3,FALSE)+VLOOKUP('General Data'!$B$3,'General Data'!$A$214:$C$264,2,FALSE)+IF(OR($E9=12,$E9=13,$E9=14),VLOOKUP($C9,'General Data'!$A$267:$C$287,2,FALSE),0))/VLOOKUP($C9,'General Data'!$A$191:$N$211,14,FALSE)*VLOOKUP($C9,'General Data'!$A$191:$N$211,2,FALSE)*N9,0)</f>
        <v>0</v>
      </c>
      <c r="AB9" s="140">
        <f>IFERROR((VLOOKUP($D9,'General Data'!$A$88:$F$188,3,FALSE)+VLOOKUP('General Data'!$B$3,'General Data'!$A$214:$C$264,2,FALSE)+IF(OR($E9=12,$E9=13,$E9=14),VLOOKUP($C9,'General Data'!$A$267:$C$287,2,FALSE),0))/VLOOKUP($C9,'General Data'!$A$191:$N$211,14,FALSE)*VLOOKUP($C9,'General Data'!$A$191:$N$211,2,FALSE)*O9,0)</f>
        <v>0</v>
      </c>
      <c r="AC9" s="140">
        <f>IFERROR((VLOOKUP($D9,'General Data'!$A$88:$F$188,3,FALSE)+VLOOKUP('General Data'!$B$3,'General Data'!$A$214:$C$264,2,FALSE)+IF(OR($E9=12,$E9=13,$E9=14),VLOOKUP($C9,'General Data'!$A$267:$C$287,2,FALSE),0))/VLOOKUP($C9,'General Data'!$A$191:$N$211,14,FALSE)*VLOOKUP($C9,'General Data'!$A$191:$N$211,2,FALSE)*P9,0)</f>
        <v>0</v>
      </c>
      <c r="AD9" s="140">
        <f>IFERROR((VLOOKUP($D9,'General Data'!$A$88:$F$188,3,FALSE)+VLOOKUP('General Data'!$B$3,'General Data'!$A$214:$C$264,2,FALSE)+IF(OR($E9=12,$E9=13,$E9=14),VLOOKUP($C9,'General Data'!$A$267:$C$287,2,FALSE),0))/VLOOKUP($C9,'General Data'!$A$191:$N$211,14,FALSE)*VLOOKUP($C9,'General Data'!$A$191:$N$211,2,FALSE)*Q9,0)</f>
        <v>0</v>
      </c>
      <c r="AE9" s="140">
        <f>IFERROR((VLOOKUP($D9,'General Data'!$A$88:$F$188,3,FALSE)+VLOOKUP('General Data'!$B$3,'General Data'!$A$214:$C$264,2,FALSE)+IF(OR($E9=12,$E9=13,$E9=14),VLOOKUP($C9,'General Data'!$A$267:$C$287,2,FALSE),0))/VLOOKUP($C9,'General Data'!$A$191:$N$211,14,FALSE)*VLOOKUP($C9,'General Data'!$A$191:$N$211,2,FALSE)*R9,0)</f>
        <v>0</v>
      </c>
      <c r="AF9" s="140">
        <f>IFERROR((VLOOKUP($D9,'General Data'!$A$88:$F$188,3,FALSE)+VLOOKUP('General Data'!$B$3,'General Data'!$A$214:$C$264,2,FALSE)+IF(OR($E9=12,$E9=13,$E9=14),VLOOKUP($C9,'General Data'!$A$267:$C$287,2,FALSE),0))/VLOOKUP($C9,'General Data'!$A$191:$N$211,14,FALSE)*VLOOKUP($C9,'General Data'!$A$191:$N$211,2,FALSE)*S9,0)</f>
        <v>0</v>
      </c>
      <c r="AH9" s="148" t="str">
        <f t="shared" si="2"/>
        <v/>
      </c>
      <c r="AI9" s="149">
        <f t="shared" si="3"/>
        <v>0</v>
      </c>
      <c r="AJ9" s="146">
        <f t="shared" si="4"/>
        <v>0</v>
      </c>
    </row>
    <row r="10" spans="1:36" x14ac:dyDescent="0.45">
      <c r="A10" s="143"/>
      <c r="B10" s="143"/>
      <c r="C10" s="144"/>
      <c r="D10" s="143"/>
      <c r="E10" s="143"/>
      <c r="F10" s="145"/>
      <c r="G10" s="146"/>
      <c r="H10" s="147"/>
      <c r="I10" s="147">
        <f t="shared" ref="I10:S10" si="10">H10</f>
        <v>0</v>
      </c>
      <c r="J10" s="147">
        <f t="shared" si="10"/>
        <v>0</v>
      </c>
      <c r="K10" s="147">
        <f t="shared" si="10"/>
        <v>0</v>
      </c>
      <c r="L10" s="147">
        <f t="shared" si="10"/>
        <v>0</v>
      </c>
      <c r="M10" s="147">
        <f t="shared" si="10"/>
        <v>0</v>
      </c>
      <c r="N10" s="147">
        <f t="shared" si="10"/>
        <v>0</v>
      </c>
      <c r="O10" s="147">
        <f t="shared" si="10"/>
        <v>0</v>
      </c>
      <c r="P10" s="147">
        <f t="shared" si="10"/>
        <v>0</v>
      </c>
      <c r="Q10" s="147">
        <f t="shared" si="10"/>
        <v>0</v>
      </c>
      <c r="R10" s="147">
        <f t="shared" si="10"/>
        <v>0</v>
      </c>
      <c r="S10" s="147">
        <f t="shared" si="10"/>
        <v>0</v>
      </c>
      <c r="T10" s="146"/>
      <c r="U10" s="140">
        <f>IFERROR((VLOOKUP($D10,'General Data'!$A$88:$F$188,3,FALSE)+VLOOKUP('General Data'!$B$3,'General Data'!$A$214:$C$264,2,FALSE)+IF(OR($E10=12,$E10=13,$E10=14),VLOOKUP($C10,'General Data'!$A$267:$C$287,2,FALSE),0))/VLOOKUP($C10,'General Data'!$A$191:$N$211,14,FALSE)*VLOOKUP($C10,'General Data'!$A$191:$N$211,2,FALSE)*H10,0)</f>
        <v>0</v>
      </c>
      <c r="V10" s="140">
        <f>IFERROR((VLOOKUP($D10,'General Data'!$A$88:$F$188,3,FALSE)+VLOOKUP('General Data'!$B$3,'General Data'!$A$214:$C$264,2,FALSE)+IF(OR($E10=12,$E10=13,$E10=14),VLOOKUP($C10,'General Data'!$A$267:$C$287,2,FALSE),0))/VLOOKUP($C10,'General Data'!$A$191:$N$211,14,FALSE)*VLOOKUP($C10,'General Data'!$A$191:$N$211,2,FALSE)*I10,0)</f>
        <v>0</v>
      </c>
      <c r="W10" s="140">
        <f>IFERROR((VLOOKUP($D10,'General Data'!$A$88:$F$188,3,FALSE)+VLOOKUP('General Data'!$B$3,'General Data'!$A$214:$C$264,2,FALSE)+IF(OR($E10=12,$E10=13,$E10=14),VLOOKUP($C10,'General Data'!$A$267:$C$287,2,FALSE),0))/VLOOKUP($C10,'General Data'!$A$191:$N$211,14,FALSE)*VLOOKUP($C10,'General Data'!$A$191:$N$211,2,FALSE)*J10,0)</f>
        <v>0</v>
      </c>
      <c r="X10" s="140">
        <f>IFERROR((VLOOKUP($D10,'General Data'!$A$88:$F$188,3,FALSE)+VLOOKUP('General Data'!$B$3,'General Data'!$A$214:$C$264,2,FALSE)+IF(OR($E10=12,$E10=13,$E10=14),VLOOKUP($C10,'General Data'!$A$267:$C$287,2,FALSE),0))/VLOOKUP($C10,'General Data'!$A$191:$N$211,14,FALSE)*VLOOKUP($C10,'General Data'!$A$191:$N$211,2,FALSE)*K10,0)</f>
        <v>0</v>
      </c>
      <c r="Y10" s="140">
        <f>IFERROR((VLOOKUP($D10,'General Data'!$A$88:$F$188,3,FALSE)+VLOOKUP('General Data'!$B$3,'General Data'!$A$214:$C$264,2,FALSE)+IF(OR($E10=12,$E10=13,$E10=14),VLOOKUP($C10,'General Data'!$A$267:$C$287,2,FALSE),0))/VLOOKUP($C10,'General Data'!$A$191:$N$211,14,FALSE)*VLOOKUP($C10,'General Data'!$A$191:$N$211,2,FALSE)*L10,0)</f>
        <v>0</v>
      </c>
      <c r="Z10" s="140">
        <f>IFERROR((VLOOKUP($D10,'General Data'!$A$88:$F$188,3,FALSE)+VLOOKUP('General Data'!$B$3,'General Data'!$A$214:$C$264,2,FALSE)+IF(OR($E10=12,$E10=13,$E10=14),VLOOKUP($C10,'General Data'!$A$267:$C$287,2,FALSE),0))/VLOOKUP($C10,'General Data'!$A$191:$N$211,14,FALSE)*VLOOKUP($C10,'General Data'!$A$191:$N$211,2,FALSE)*M10,0)</f>
        <v>0</v>
      </c>
      <c r="AA10" s="140">
        <f>IFERROR((VLOOKUP($D10,'General Data'!$A$88:$F$188,3,FALSE)+VLOOKUP('General Data'!$B$3,'General Data'!$A$214:$C$264,2,FALSE)+IF(OR($E10=12,$E10=13,$E10=14),VLOOKUP($C10,'General Data'!$A$267:$C$287,2,FALSE),0))/VLOOKUP($C10,'General Data'!$A$191:$N$211,14,FALSE)*VLOOKUP($C10,'General Data'!$A$191:$N$211,2,FALSE)*N10,0)</f>
        <v>0</v>
      </c>
      <c r="AB10" s="140">
        <f>IFERROR((VLOOKUP($D10,'General Data'!$A$88:$F$188,3,FALSE)+VLOOKUP('General Data'!$B$3,'General Data'!$A$214:$C$264,2,FALSE)+IF(OR($E10=12,$E10=13,$E10=14),VLOOKUP($C10,'General Data'!$A$267:$C$287,2,FALSE),0))/VLOOKUP($C10,'General Data'!$A$191:$N$211,14,FALSE)*VLOOKUP($C10,'General Data'!$A$191:$N$211,2,FALSE)*O10,0)</f>
        <v>0</v>
      </c>
      <c r="AC10" s="140">
        <f>IFERROR((VLOOKUP($D10,'General Data'!$A$88:$F$188,3,FALSE)+VLOOKUP('General Data'!$B$3,'General Data'!$A$214:$C$264,2,FALSE)+IF(OR($E10=12,$E10=13,$E10=14),VLOOKUP($C10,'General Data'!$A$267:$C$287,2,FALSE),0))/VLOOKUP($C10,'General Data'!$A$191:$N$211,14,FALSE)*VLOOKUP($C10,'General Data'!$A$191:$N$211,2,FALSE)*P10,0)</f>
        <v>0</v>
      </c>
      <c r="AD10" s="140">
        <f>IFERROR((VLOOKUP($D10,'General Data'!$A$88:$F$188,3,FALSE)+VLOOKUP('General Data'!$B$3,'General Data'!$A$214:$C$264,2,FALSE)+IF(OR($E10=12,$E10=13,$E10=14),VLOOKUP($C10,'General Data'!$A$267:$C$287,2,FALSE),0))/VLOOKUP($C10,'General Data'!$A$191:$N$211,14,FALSE)*VLOOKUP($C10,'General Data'!$A$191:$N$211,2,FALSE)*Q10,0)</f>
        <v>0</v>
      </c>
      <c r="AE10" s="140">
        <f>IFERROR((VLOOKUP($D10,'General Data'!$A$88:$F$188,3,FALSE)+VLOOKUP('General Data'!$B$3,'General Data'!$A$214:$C$264,2,FALSE)+IF(OR($E10=12,$E10=13,$E10=14),VLOOKUP($C10,'General Data'!$A$267:$C$287,2,FALSE),0))/VLOOKUP($C10,'General Data'!$A$191:$N$211,14,FALSE)*VLOOKUP($C10,'General Data'!$A$191:$N$211,2,FALSE)*R10,0)</f>
        <v>0</v>
      </c>
      <c r="AF10" s="140">
        <f>IFERROR((VLOOKUP($D10,'General Data'!$A$88:$F$188,3,FALSE)+VLOOKUP('General Data'!$B$3,'General Data'!$A$214:$C$264,2,FALSE)+IF(OR($E10=12,$E10=13,$E10=14),VLOOKUP($C10,'General Data'!$A$267:$C$287,2,FALSE),0))/VLOOKUP($C10,'General Data'!$A$191:$N$211,14,FALSE)*VLOOKUP($C10,'General Data'!$A$191:$N$211,2,FALSE)*S10,0)</f>
        <v>0</v>
      </c>
      <c r="AH10" s="148" t="str">
        <f t="shared" si="2"/>
        <v/>
      </c>
      <c r="AI10" s="149">
        <f t="shared" si="3"/>
        <v>0</v>
      </c>
      <c r="AJ10" s="146">
        <f t="shared" si="4"/>
        <v>0</v>
      </c>
    </row>
    <row r="11" spans="1:36" x14ac:dyDescent="0.45">
      <c r="A11" s="143"/>
      <c r="B11" s="143"/>
      <c r="C11" s="144"/>
      <c r="D11" s="143"/>
      <c r="E11" s="143"/>
      <c r="F11" s="145"/>
      <c r="G11" s="146"/>
      <c r="H11" s="147"/>
      <c r="I11" s="147">
        <f t="shared" ref="I11:S11" si="11">H11</f>
        <v>0</v>
      </c>
      <c r="J11" s="147">
        <f t="shared" si="11"/>
        <v>0</v>
      </c>
      <c r="K11" s="147">
        <f t="shared" si="11"/>
        <v>0</v>
      </c>
      <c r="L11" s="147">
        <f t="shared" si="11"/>
        <v>0</v>
      </c>
      <c r="M11" s="147">
        <f t="shared" si="11"/>
        <v>0</v>
      </c>
      <c r="N11" s="147">
        <f t="shared" si="11"/>
        <v>0</v>
      </c>
      <c r="O11" s="147">
        <f t="shared" si="11"/>
        <v>0</v>
      </c>
      <c r="P11" s="147">
        <f t="shared" si="11"/>
        <v>0</v>
      </c>
      <c r="Q11" s="147">
        <f t="shared" si="11"/>
        <v>0</v>
      </c>
      <c r="R11" s="147">
        <f t="shared" si="11"/>
        <v>0</v>
      </c>
      <c r="S11" s="147">
        <f t="shared" si="11"/>
        <v>0</v>
      </c>
      <c r="T11" s="146"/>
      <c r="U11" s="140">
        <f>IFERROR((VLOOKUP($D11,'General Data'!$A$88:$F$188,3,FALSE)+VLOOKUP('General Data'!$B$3,'General Data'!$A$214:$C$264,2,FALSE)+IF(OR($E11=12,$E11=13,$E11=14),VLOOKUP($C11,'General Data'!$A$267:$C$287,2,FALSE),0))/VLOOKUP($C11,'General Data'!$A$191:$N$211,14,FALSE)*VLOOKUP($C11,'General Data'!$A$191:$N$211,2,FALSE)*H11,0)</f>
        <v>0</v>
      </c>
      <c r="V11" s="140">
        <f>IFERROR((VLOOKUP($D11,'General Data'!$A$88:$F$188,3,FALSE)+VLOOKUP('General Data'!$B$3,'General Data'!$A$214:$C$264,2,FALSE)+IF(OR($E11=12,$E11=13,$E11=14),VLOOKUP($C11,'General Data'!$A$267:$C$287,2,FALSE),0))/VLOOKUP($C11,'General Data'!$A$191:$N$211,14,FALSE)*VLOOKUP($C11,'General Data'!$A$191:$N$211,2,FALSE)*I11,0)</f>
        <v>0</v>
      </c>
      <c r="W11" s="140">
        <f>IFERROR((VLOOKUP($D11,'General Data'!$A$88:$F$188,3,FALSE)+VLOOKUP('General Data'!$B$3,'General Data'!$A$214:$C$264,2,FALSE)+IF(OR($E11=12,$E11=13,$E11=14),VLOOKUP($C11,'General Data'!$A$267:$C$287,2,FALSE),0))/VLOOKUP($C11,'General Data'!$A$191:$N$211,14,FALSE)*VLOOKUP($C11,'General Data'!$A$191:$N$211,2,FALSE)*J11,0)</f>
        <v>0</v>
      </c>
      <c r="X11" s="140">
        <f>IFERROR((VLOOKUP($D11,'General Data'!$A$88:$F$188,3,FALSE)+VLOOKUP('General Data'!$B$3,'General Data'!$A$214:$C$264,2,FALSE)+IF(OR($E11=12,$E11=13,$E11=14),VLOOKUP($C11,'General Data'!$A$267:$C$287,2,FALSE),0))/VLOOKUP($C11,'General Data'!$A$191:$N$211,14,FALSE)*VLOOKUP($C11,'General Data'!$A$191:$N$211,2,FALSE)*K11,0)</f>
        <v>0</v>
      </c>
      <c r="Y11" s="140">
        <f>IFERROR((VLOOKUP($D11,'General Data'!$A$88:$F$188,3,FALSE)+VLOOKUP('General Data'!$B$3,'General Data'!$A$214:$C$264,2,FALSE)+IF(OR($E11=12,$E11=13,$E11=14),VLOOKUP($C11,'General Data'!$A$267:$C$287,2,FALSE),0))/VLOOKUP($C11,'General Data'!$A$191:$N$211,14,FALSE)*VLOOKUP($C11,'General Data'!$A$191:$N$211,2,FALSE)*L11,0)</f>
        <v>0</v>
      </c>
      <c r="Z11" s="140">
        <f>IFERROR((VLOOKUP($D11,'General Data'!$A$88:$F$188,3,FALSE)+VLOOKUP('General Data'!$B$3,'General Data'!$A$214:$C$264,2,FALSE)+IF(OR($E11=12,$E11=13,$E11=14),VLOOKUP($C11,'General Data'!$A$267:$C$287,2,FALSE),0))/VLOOKUP($C11,'General Data'!$A$191:$N$211,14,FALSE)*VLOOKUP($C11,'General Data'!$A$191:$N$211,2,FALSE)*M11,0)</f>
        <v>0</v>
      </c>
      <c r="AA11" s="140">
        <f>IFERROR((VLOOKUP($D11,'General Data'!$A$88:$F$188,3,FALSE)+VLOOKUP('General Data'!$B$3,'General Data'!$A$214:$C$264,2,FALSE)+IF(OR($E11=12,$E11=13,$E11=14),VLOOKUP($C11,'General Data'!$A$267:$C$287,2,FALSE),0))/VLOOKUP($C11,'General Data'!$A$191:$N$211,14,FALSE)*VLOOKUP($C11,'General Data'!$A$191:$N$211,2,FALSE)*N11,0)</f>
        <v>0</v>
      </c>
      <c r="AB11" s="140">
        <f>IFERROR((VLOOKUP($D11,'General Data'!$A$88:$F$188,3,FALSE)+VLOOKUP('General Data'!$B$3,'General Data'!$A$214:$C$264,2,FALSE)+IF(OR($E11=12,$E11=13,$E11=14),VLOOKUP($C11,'General Data'!$A$267:$C$287,2,FALSE),0))/VLOOKUP($C11,'General Data'!$A$191:$N$211,14,FALSE)*VLOOKUP($C11,'General Data'!$A$191:$N$211,2,FALSE)*O11,0)</f>
        <v>0</v>
      </c>
      <c r="AC11" s="140">
        <f>IFERROR((VLOOKUP($D11,'General Data'!$A$88:$F$188,3,FALSE)+VLOOKUP('General Data'!$B$3,'General Data'!$A$214:$C$264,2,FALSE)+IF(OR($E11=12,$E11=13,$E11=14),VLOOKUP($C11,'General Data'!$A$267:$C$287,2,FALSE),0))/VLOOKUP($C11,'General Data'!$A$191:$N$211,14,FALSE)*VLOOKUP($C11,'General Data'!$A$191:$N$211,2,FALSE)*P11,0)</f>
        <v>0</v>
      </c>
      <c r="AD11" s="140">
        <f>IFERROR((VLOOKUP($D11,'General Data'!$A$88:$F$188,3,FALSE)+VLOOKUP('General Data'!$B$3,'General Data'!$A$214:$C$264,2,FALSE)+IF(OR($E11=12,$E11=13,$E11=14),VLOOKUP($C11,'General Data'!$A$267:$C$287,2,FALSE),0))/VLOOKUP($C11,'General Data'!$A$191:$N$211,14,FALSE)*VLOOKUP($C11,'General Data'!$A$191:$N$211,2,FALSE)*Q11,0)</f>
        <v>0</v>
      </c>
      <c r="AE11" s="140">
        <f>IFERROR((VLOOKUP($D11,'General Data'!$A$88:$F$188,3,FALSE)+VLOOKUP('General Data'!$B$3,'General Data'!$A$214:$C$264,2,FALSE)+IF(OR($E11=12,$E11=13,$E11=14),VLOOKUP($C11,'General Data'!$A$267:$C$287,2,FALSE),0))/VLOOKUP($C11,'General Data'!$A$191:$N$211,14,FALSE)*VLOOKUP($C11,'General Data'!$A$191:$N$211,2,FALSE)*R11,0)</f>
        <v>0</v>
      </c>
      <c r="AF11" s="140">
        <f>IFERROR((VLOOKUP($D11,'General Data'!$A$88:$F$188,3,FALSE)+VLOOKUP('General Data'!$B$3,'General Data'!$A$214:$C$264,2,FALSE)+IF(OR($E11=12,$E11=13,$E11=14),VLOOKUP($C11,'General Data'!$A$267:$C$287,2,FALSE),0))/VLOOKUP($C11,'General Data'!$A$191:$N$211,14,FALSE)*VLOOKUP($C11,'General Data'!$A$191:$N$211,2,FALSE)*S11,0)</f>
        <v>0</v>
      </c>
      <c r="AH11" s="148" t="str">
        <f t="shared" si="2"/>
        <v/>
      </c>
      <c r="AI11" s="149">
        <f t="shared" si="3"/>
        <v>0</v>
      </c>
      <c r="AJ11" s="146">
        <f t="shared" si="4"/>
        <v>0</v>
      </c>
    </row>
    <row r="12" spans="1:36" x14ac:dyDescent="0.45">
      <c r="A12" s="143"/>
      <c r="B12" s="143"/>
      <c r="C12" s="144"/>
      <c r="D12" s="143"/>
      <c r="E12" s="143"/>
      <c r="F12" s="145"/>
      <c r="G12" s="146"/>
      <c r="H12" s="147"/>
      <c r="I12" s="147">
        <f t="shared" ref="I12:S12" si="12">H12</f>
        <v>0</v>
      </c>
      <c r="J12" s="147">
        <f t="shared" si="12"/>
        <v>0</v>
      </c>
      <c r="K12" s="147">
        <f t="shared" si="12"/>
        <v>0</v>
      </c>
      <c r="L12" s="147">
        <f t="shared" si="12"/>
        <v>0</v>
      </c>
      <c r="M12" s="147">
        <f t="shared" si="12"/>
        <v>0</v>
      </c>
      <c r="N12" s="147">
        <f t="shared" si="12"/>
        <v>0</v>
      </c>
      <c r="O12" s="147">
        <f t="shared" si="12"/>
        <v>0</v>
      </c>
      <c r="P12" s="147">
        <f t="shared" si="12"/>
        <v>0</v>
      </c>
      <c r="Q12" s="147">
        <f t="shared" si="12"/>
        <v>0</v>
      </c>
      <c r="R12" s="147">
        <f t="shared" si="12"/>
        <v>0</v>
      </c>
      <c r="S12" s="147">
        <f t="shared" si="12"/>
        <v>0</v>
      </c>
      <c r="T12" s="146"/>
      <c r="U12" s="140">
        <f>IFERROR((VLOOKUP($D12,'General Data'!$A$88:$F$188,3,FALSE)+VLOOKUP('General Data'!$B$3,'General Data'!$A$214:$C$264,2,FALSE)+IF(OR($E12=12,$E12=13,$E12=14),VLOOKUP($C12,'General Data'!$A$267:$C$287,2,FALSE),0))/VLOOKUP($C12,'General Data'!$A$191:$N$211,14,FALSE)*VLOOKUP($C12,'General Data'!$A$191:$N$211,2,FALSE)*H12,0)</f>
        <v>0</v>
      </c>
      <c r="V12" s="140">
        <f>IFERROR((VLOOKUP($D12,'General Data'!$A$88:$F$188,3,FALSE)+VLOOKUP('General Data'!$B$3,'General Data'!$A$214:$C$264,2,FALSE)+IF(OR($E12=12,$E12=13,$E12=14),VLOOKUP($C12,'General Data'!$A$267:$C$287,2,FALSE),0))/VLOOKUP($C12,'General Data'!$A$191:$N$211,14,FALSE)*VLOOKUP($C12,'General Data'!$A$191:$N$211,2,FALSE)*I12,0)</f>
        <v>0</v>
      </c>
      <c r="W12" s="140">
        <f>IFERROR((VLOOKUP($D12,'General Data'!$A$88:$F$188,3,FALSE)+VLOOKUP('General Data'!$B$3,'General Data'!$A$214:$C$264,2,FALSE)+IF(OR($E12=12,$E12=13,$E12=14),VLOOKUP($C12,'General Data'!$A$267:$C$287,2,FALSE),0))/VLOOKUP($C12,'General Data'!$A$191:$N$211,14,FALSE)*VLOOKUP($C12,'General Data'!$A$191:$N$211,2,FALSE)*J12,0)</f>
        <v>0</v>
      </c>
      <c r="X12" s="140">
        <f>IFERROR((VLOOKUP($D12,'General Data'!$A$88:$F$188,3,FALSE)+VLOOKUP('General Data'!$B$3,'General Data'!$A$214:$C$264,2,FALSE)+IF(OR($E12=12,$E12=13,$E12=14),VLOOKUP($C12,'General Data'!$A$267:$C$287,2,FALSE),0))/VLOOKUP($C12,'General Data'!$A$191:$N$211,14,FALSE)*VLOOKUP($C12,'General Data'!$A$191:$N$211,2,FALSE)*K12,0)</f>
        <v>0</v>
      </c>
      <c r="Y12" s="140">
        <f>IFERROR((VLOOKUP($D12,'General Data'!$A$88:$F$188,3,FALSE)+VLOOKUP('General Data'!$B$3,'General Data'!$A$214:$C$264,2,FALSE)+IF(OR($E12=12,$E12=13,$E12=14),VLOOKUP($C12,'General Data'!$A$267:$C$287,2,FALSE),0))/VLOOKUP($C12,'General Data'!$A$191:$N$211,14,FALSE)*VLOOKUP($C12,'General Data'!$A$191:$N$211,2,FALSE)*L12,0)</f>
        <v>0</v>
      </c>
      <c r="Z12" s="140">
        <f>IFERROR((VLOOKUP($D12,'General Data'!$A$88:$F$188,3,FALSE)+VLOOKUP('General Data'!$B$3,'General Data'!$A$214:$C$264,2,FALSE)+IF(OR($E12=12,$E12=13,$E12=14),VLOOKUP($C12,'General Data'!$A$267:$C$287,2,FALSE),0))/VLOOKUP($C12,'General Data'!$A$191:$N$211,14,FALSE)*VLOOKUP($C12,'General Data'!$A$191:$N$211,2,FALSE)*M12,0)</f>
        <v>0</v>
      </c>
      <c r="AA12" s="140">
        <f>IFERROR((VLOOKUP($D12,'General Data'!$A$88:$F$188,3,FALSE)+VLOOKUP('General Data'!$B$3,'General Data'!$A$214:$C$264,2,FALSE)+IF(OR($E12=12,$E12=13,$E12=14),VLOOKUP($C12,'General Data'!$A$267:$C$287,2,FALSE),0))/VLOOKUP($C12,'General Data'!$A$191:$N$211,14,FALSE)*VLOOKUP($C12,'General Data'!$A$191:$N$211,2,FALSE)*N12,0)</f>
        <v>0</v>
      </c>
      <c r="AB12" s="140">
        <f>IFERROR((VLOOKUP($D12,'General Data'!$A$88:$F$188,3,FALSE)+VLOOKUP('General Data'!$B$3,'General Data'!$A$214:$C$264,2,FALSE)+IF(OR($E12=12,$E12=13,$E12=14),VLOOKUP($C12,'General Data'!$A$267:$C$287,2,FALSE),0))/VLOOKUP($C12,'General Data'!$A$191:$N$211,14,FALSE)*VLOOKUP($C12,'General Data'!$A$191:$N$211,2,FALSE)*O12,0)</f>
        <v>0</v>
      </c>
      <c r="AC12" s="140">
        <f>IFERROR((VLOOKUP($D12,'General Data'!$A$88:$F$188,3,FALSE)+VLOOKUP('General Data'!$B$3,'General Data'!$A$214:$C$264,2,FALSE)+IF(OR($E12=12,$E12=13,$E12=14),VLOOKUP($C12,'General Data'!$A$267:$C$287,2,FALSE),0))/VLOOKUP($C12,'General Data'!$A$191:$N$211,14,FALSE)*VLOOKUP($C12,'General Data'!$A$191:$N$211,2,FALSE)*P12,0)</f>
        <v>0</v>
      </c>
      <c r="AD12" s="140">
        <f>IFERROR((VLOOKUP($D12,'General Data'!$A$88:$F$188,3,FALSE)+VLOOKUP('General Data'!$B$3,'General Data'!$A$214:$C$264,2,FALSE)+IF(OR($E12=12,$E12=13,$E12=14),VLOOKUP($C12,'General Data'!$A$267:$C$287,2,FALSE),0))/VLOOKUP($C12,'General Data'!$A$191:$N$211,14,FALSE)*VLOOKUP($C12,'General Data'!$A$191:$N$211,2,FALSE)*Q12,0)</f>
        <v>0</v>
      </c>
      <c r="AE12" s="140">
        <f>IFERROR((VLOOKUP($D12,'General Data'!$A$88:$F$188,3,FALSE)+VLOOKUP('General Data'!$B$3,'General Data'!$A$214:$C$264,2,FALSE)+IF(OR($E12=12,$E12=13,$E12=14),VLOOKUP($C12,'General Data'!$A$267:$C$287,2,FALSE),0))/VLOOKUP($C12,'General Data'!$A$191:$N$211,14,FALSE)*VLOOKUP($C12,'General Data'!$A$191:$N$211,2,FALSE)*R12,0)</f>
        <v>0</v>
      </c>
      <c r="AF12" s="140">
        <f>IFERROR((VLOOKUP($D12,'General Data'!$A$88:$F$188,3,FALSE)+VLOOKUP('General Data'!$B$3,'General Data'!$A$214:$C$264,2,FALSE)+IF(OR($E12=12,$E12=13,$E12=14),VLOOKUP($C12,'General Data'!$A$267:$C$287,2,FALSE),0))/VLOOKUP($C12,'General Data'!$A$191:$N$211,14,FALSE)*VLOOKUP($C12,'General Data'!$A$191:$N$211,2,FALSE)*S12,0)</f>
        <v>0</v>
      </c>
      <c r="AH12" s="148" t="str">
        <f t="shared" si="2"/>
        <v/>
      </c>
      <c r="AI12" s="149">
        <f t="shared" si="3"/>
        <v>0</v>
      </c>
      <c r="AJ12" s="146">
        <f t="shared" si="4"/>
        <v>0</v>
      </c>
    </row>
    <row r="13" spans="1:36" x14ac:dyDescent="0.45">
      <c r="A13" s="143"/>
      <c r="B13" s="143"/>
      <c r="C13" s="144"/>
      <c r="D13" s="143"/>
      <c r="E13" s="143"/>
      <c r="F13" s="145"/>
      <c r="G13" s="146"/>
      <c r="H13" s="147"/>
      <c r="I13" s="147">
        <f t="shared" ref="I13:S13" si="13">H13</f>
        <v>0</v>
      </c>
      <c r="J13" s="147">
        <f t="shared" si="13"/>
        <v>0</v>
      </c>
      <c r="K13" s="147">
        <f t="shared" si="13"/>
        <v>0</v>
      </c>
      <c r="L13" s="147">
        <f t="shared" si="13"/>
        <v>0</v>
      </c>
      <c r="M13" s="147">
        <f t="shared" si="13"/>
        <v>0</v>
      </c>
      <c r="N13" s="147">
        <f t="shared" si="13"/>
        <v>0</v>
      </c>
      <c r="O13" s="147">
        <f t="shared" si="13"/>
        <v>0</v>
      </c>
      <c r="P13" s="147">
        <f t="shared" si="13"/>
        <v>0</v>
      </c>
      <c r="Q13" s="147">
        <f t="shared" si="13"/>
        <v>0</v>
      </c>
      <c r="R13" s="147">
        <f t="shared" si="13"/>
        <v>0</v>
      </c>
      <c r="S13" s="147">
        <f t="shared" si="13"/>
        <v>0</v>
      </c>
      <c r="T13" s="146"/>
      <c r="U13" s="140">
        <f>IFERROR((VLOOKUP($D13,'General Data'!$A$88:$F$188,3,FALSE)+VLOOKUP('General Data'!$B$3,'General Data'!$A$214:$C$264,2,FALSE)+IF(OR($E13=12,$E13=13,$E13=14),VLOOKUP($C13,'General Data'!$A$267:$C$287,2,FALSE),0))/VLOOKUP($C13,'General Data'!$A$191:$N$211,14,FALSE)*VLOOKUP($C13,'General Data'!$A$191:$N$211,2,FALSE)*H13,0)</f>
        <v>0</v>
      </c>
      <c r="V13" s="140">
        <f>IFERROR((VLOOKUP($D13,'General Data'!$A$88:$F$188,3,FALSE)+VLOOKUP('General Data'!$B$3,'General Data'!$A$214:$C$264,2,FALSE)+IF(OR($E13=12,$E13=13,$E13=14),VLOOKUP($C13,'General Data'!$A$267:$C$287,2,FALSE),0))/VLOOKUP($C13,'General Data'!$A$191:$N$211,14,FALSE)*VLOOKUP($C13,'General Data'!$A$191:$N$211,2,FALSE)*I13,0)</f>
        <v>0</v>
      </c>
      <c r="W13" s="140">
        <f>IFERROR((VLOOKUP($D13,'General Data'!$A$88:$F$188,3,FALSE)+VLOOKUP('General Data'!$B$3,'General Data'!$A$214:$C$264,2,FALSE)+IF(OR($E13=12,$E13=13,$E13=14),VLOOKUP($C13,'General Data'!$A$267:$C$287,2,FALSE),0))/VLOOKUP($C13,'General Data'!$A$191:$N$211,14,FALSE)*VLOOKUP($C13,'General Data'!$A$191:$N$211,2,FALSE)*J13,0)</f>
        <v>0</v>
      </c>
      <c r="X13" s="140">
        <f>IFERROR((VLOOKUP($D13,'General Data'!$A$88:$F$188,3,FALSE)+VLOOKUP('General Data'!$B$3,'General Data'!$A$214:$C$264,2,FALSE)+IF(OR($E13=12,$E13=13,$E13=14),VLOOKUP($C13,'General Data'!$A$267:$C$287,2,FALSE),0))/VLOOKUP($C13,'General Data'!$A$191:$N$211,14,FALSE)*VLOOKUP($C13,'General Data'!$A$191:$N$211,2,FALSE)*K13,0)</f>
        <v>0</v>
      </c>
      <c r="Y13" s="140">
        <f>IFERROR((VLOOKUP($D13,'General Data'!$A$88:$F$188,3,FALSE)+VLOOKUP('General Data'!$B$3,'General Data'!$A$214:$C$264,2,FALSE)+IF(OR($E13=12,$E13=13,$E13=14),VLOOKUP($C13,'General Data'!$A$267:$C$287,2,FALSE),0))/VLOOKUP($C13,'General Data'!$A$191:$N$211,14,FALSE)*VLOOKUP($C13,'General Data'!$A$191:$N$211,2,FALSE)*L13,0)</f>
        <v>0</v>
      </c>
      <c r="Z13" s="140">
        <f>IFERROR((VLOOKUP($D13,'General Data'!$A$88:$F$188,3,FALSE)+VLOOKUP('General Data'!$B$3,'General Data'!$A$214:$C$264,2,FALSE)+IF(OR($E13=12,$E13=13,$E13=14),VLOOKUP($C13,'General Data'!$A$267:$C$287,2,FALSE),0))/VLOOKUP($C13,'General Data'!$A$191:$N$211,14,FALSE)*VLOOKUP($C13,'General Data'!$A$191:$N$211,2,FALSE)*M13,0)</f>
        <v>0</v>
      </c>
      <c r="AA13" s="140">
        <f>IFERROR((VLOOKUP($D13,'General Data'!$A$88:$F$188,3,FALSE)+VLOOKUP('General Data'!$B$3,'General Data'!$A$214:$C$264,2,FALSE)+IF(OR($E13=12,$E13=13,$E13=14),VLOOKUP($C13,'General Data'!$A$267:$C$287,2,FALSE),0))/VLOOKUP($C13,'General Data'!$A$191:$N$211,14,FALSE)*VLOOKUP($C13,'General Data'!$A$191:$N$211,2,FALSE)*N13,0)</f>
        <v>0</v>
      </c>
      <c r="AB13" s="140">
        <f>IFERROR((VLOOKUP($D13,'General Data'!$A$88:$F$188,3,FALSE)+VLOOKUP('General Data'!$B$3,'General Data'!$A$214:$C$264,2,FALSE)+IF(OR($E13=12,$E13=13,$E13=14),VLOOKUP($C13,'General Data'!$A$267:$C$287,2,FALSE),0))/VLOOKUP($C13,'General Data'!$A$191:$N$211,14,FALSE)*VLOOKUP($C13,'General Data'!$A$191:$N$211,2,FALSE)*O13,0)</f>
        <v>0</v>
      </c>
      <c r="AC13" s="140">
        <f>IFERROR((VLOOKUP($D13,'General Data'!$A$88:$F$188,3,FALSE)+VLOOKUP('General Data'!$B$3,'General Data'!$A$214:$C$264,2,FALSE)+IF(OR($E13=12,$E13=13,$E13=14),VLOOKUP($C13,'General Data'!$A$267:$C$287,2,FALSE),0))/VLOOKUP($C13,'General Data'!$A$191:$N$211,14,FALSE)*VLOOKUP($C13,'General Data'!$A$191:$N$211,2,FALSE)*P13,0)</f>
        <v>0</v>
      </c>
      <c r="AD13" s="140">
        <f>IFERROR((VLOOKUP($D13,'General Data'!$A$88:$F$188,3,FALSE)+VLOOKUP('General Data'!$B$3,'General Data'!$A$214:$C$264,2,FALSE)+IF(OR($E13=12,$E13=13,$E13=14),VLOOKUP($C13,'General Data'!$A$267:$C$287,2,FALSE),0))/VLOOKUP($C13,'General Data'!$A$191:$N$211,14,FALSE)*VLOOKUP($C13,'General Data'!$A$191:$N$211,2,FALSE)*Q13,0)</f>
        <v>0</v>
      </c>
      <c r="AE13" s="140">
        <f>IFERROR((VLOOKUP($D13,'General Data'!$A$88:$F$188,3,FALSE)+VLOOKUP('General Data'!$B$3,'General Data'!$A$214:$C$264,2,FALSE)+IF(OR($E13=12,$E13=13,$E13=14),VLOOKUP($C13,'General Data'!$A$267:$C$287,2,FALSE),0))/VLOOKUP($C13,'General Data'!$A$191:$N$211,14,FALSE)*VLOOKUP($C13,'General Data'!$A$191:$N$211,2,FALSE)*R13,0)</f>
        <v>0</v>
      </c>
      <c r="AF13" s="140">
        <f>IFERROR((VLOOKUP($D13,'General Data'!$A$88:$F$188,3,FALSE)+VLOOKUP('General Data'!$B$3,'General Data'!$A$214:$C$264,2,FALSE)+IF(OR($E13=12,$E13=13,$E13=14),VLOOKUP($C13,'General Data'!$A$267:$C$287,2,FALSE),0))/VLOOKUP($C13,'General Data'!$A$191:$N$211,14,FALSE)*VLOOKUP($C13,'General Data'!$A$191:$N$211,2,FALSE)*S13,0)</f>
        <v>0</v>
      </c>
      <c r="AH13" s="148" t="str">
        <f t="shared" si="2"/>
        <v/>
      </c>
      <c r="AI13" s="149">
        <f t="shared" si="3"/>
        <v>0</v>
      </c>
      <c r="AJ13" s="146">
        <f t="shared" si="4"/>
        <v>0</v>
      </c>
    </row>
    <row r="14" spans="1:36" x14ac:dyDescent="0.45">
      <c r="A14" s="143"/>
      <c r="B14" s="143"/>
      <c r="C14" s="144"/>
      <c r="D14" s="143"/>
      <c r="E14" s="143"/>
      <c r="F14" s="145"/>
      <c r="G14" s="146"/>
      <c r="H14" s="147"/>
      <c r="I14" s="147">
        <f t="shared" ref="I14:S14" si="14">H14</f>
        <v>0</v>
      </c>
      <c r="J14" s="147">
        <f t="shared" si="14"/>
        <v>0</v>
      </c>
      <c r="K14" s="147">
        <f t="shared" si="14"/>
        <v>0</v>
      </c>
      <c r="L14" s="147">
        <f t="shared" si="14"/>
        <v>0</v>
      </c>
      <c r="M14" s="147">
        <f t="shared" si="14"/>
        <v>0</v>
      </c>
      <c r="N14" s="147">
        <f t="shared" si="14"/>
        <v>0</v>
      </c>
      <c r="O14" s="147">
        <f t="shared" si="14"/>
        <v>0</v>
      </c>
      <c r="P14" s="147">
        <f t="shared" si="14"/>
        <v>0</v>
      </c>
      <c r="Q14" s="147">
        <f t="shared" si="14"/>
        <v>0</v>
      </c>
      <c r="R14" s="147">
        <f t="shared" si="14"/>
        <v>0</v>
      </c>
      <c r="S14" s="147">
        <f t="shared" si="14"/>
        <v>0</v>
      </c>
      <c r="T14" s="146"/>
      <c r="U14" s="140">
        <f>IFERROR((VLOOKUP($D14,'General Data'!$A$88:$F$188,3,FALSE)+VLOOKUP('General Data'!$B$3,'General Data'!$A$214:$C$264,2,FALSE)+IF(OR($E14=12,$E14=13,$E14=14),VLOOKUP($C14,'General Data'!$A$267:$C$287,2,FALSE),0))/VLOOKUP($C14,'General Data'!$A$191:$N$211,14,FALSE)*VLOOKUP($C14,'General Data'!$A$191:$N$211,2,FALSE)*H14,0)</f>
        <v>0</v>
      </c>
      <c r="V14" s="140">
        <f>IFERROR((VLOOKUP($D14,'General Data'!$A$88:$F$188,3,FALSE)+VLOOKUP('General Data'!$B$3,'General Data'!$A$214:$C$264,2,FALSE)+IF(OR($E14=12,$E14=13,$E14=14),VLOOKUP($C14,'General Data'!$A$267:$C$287,2,FALSE),0))/VLOOKUP($C14,'General Data'!$A$191:$N$211,14,FALSE)*VLOOKUP($C14,'General Data'!$A$191:$N$211,2,FALSE)*I14,0)</f>
        <v>0</v>
      </c>
      <c r="W14" s="140">
        <f>IFERROR((VLOOKUP($D14,'General Data'!$A$88:$F$188,3,FALSE)+VLOOKUP('General Data'!$B$3,'General Data'!$A$214:$C$264,2,FALSE)+IF(OR($E14=12,$E14=13,$E14=14),VLOOKUP($C14,'General Data'!$A$267:$C$287,2,FALSE),0))/VLOOKUP($C14,'General Data'!$A$191:$N$211,14,FALSE)*VLOOKUP($C14,'General Data'!$A$191:$N$211,2,FALSE)*J14,0)</f>
        <v>0</v>
      </c>
      <c r="X14" s="140">
        <f>IFERROR((VLOOKUP($D14,'General Data'!$A$88:$F$188,3,FALSE)+VLOOKUP('General Data'!$B$3,'General Data'!$A$214:$C$264,2,FALSE)+IF(OR($E14=12,$E14=13,$E14=14),VLOOKUP($C14,'General Data'!$A$267:$C$287,2,FALSE),0))/VLOOKUP($C14,'General Data'!$A$191:$N$211,14,FALSE)*VLOOKUP($C14,'General Data'!$A$191:$N$211,2,FALSE)*K14,0)</f>
        <v>0</v>
      </c>
      <c r="Y14" s="140">
        <f>IFERROR((VLOOKUP($D14,'General Data'!$A$88:$F$188,3,FALSE)+VLOOKUP('General Data'!$B$3,'General Data'!$A$214:$C$264,2,FALSE)+IF(OR($E14=12,$E14=13,$E14=14),VLOOKUP($C14,'General Data'!$A$267:$C$287,2,FALSE),0))/VLOOKUP($C14,'General Data'!$A$191:$N$211,14,FALSE)*VLOOKUP($C14,'General Data'!$A$191:$N$211,2,FALSE)*L14,0)</f>
        <v>0</v>
      </c>
      <c r="Z14" s="140">
        <f>IFERROR((VLOOKUP($D14,'General Data'!$A$88:$F$188,3,FALSE)+VLOOKUP('General Data'!$B$3,'General Data'!$A$214:$C$264,2,FALSE)+IF(OR($E14=12,$E14=13,$E14=14),VLOOKUP($C14,'General Data'!$A$267:$C$287,2,FALSE),0))/VLOOKUP($C14,'General Data'!$A$191:$N$211,14,FALSE)*VLOOKUP($C14,'General Data'!$A$191:$N$211,2,FALSE)*M14,0)</f>
        <v>0</v>
      </c>
      <c r="AA14" s="140">
        <f>IFERROR((VLOOKUP($D14,'General Data'!$A$88:$F$188,3,FALSE)+VLOOKUP('General Data'!$B$3,'General Data'!$A$214:$C$264,2,FALSE)+IF(OR($E14=12,$E14=13,$E14=14),VLOOKUP($C14,'General Data'!$A$267:$C$287,2,FALSE),0))/VLOOKUP($C14,'General Data'!$A$191:$N$211,14,FALSE)*VLOOKUP($C14,'General Data'!$A$191:$N$211,2,FALSE)*N14,0)</f>
        <v>0</v>
      </c>
      <c r="AB14" s="140">
        <f>IFERROR((VLOOKUP($D14,'General Data'!$A$88:$F$188,3,FALSE)+VLOOKUP('General Data'!$B$3,'General Data'!$A$214:$C$264,2,FALSE)+IF(OR($E14=12,$E14=13,$E14=14),VLOOKUP($C14,'General Data'!$A$267:$C$287,2,FALSE),0))/VLOOKUP($C14,'General Data'!$A$191:$N$211,14,FALSE)*VLOOKUP($C14,'General Data'!$A$191:$N$211,2,FALSE)*O14,0)</f>
        <v>0</v>
      </c>
      <c r="AC14" s="140">
        <f>IFERROR((VLOOKUP($D14,'General Data'!$A$88:$F$188,3,FALSE)+VLOOKUP('General Data'!$B$3,'General Data'!$A$214:$C$264,2,FALSE)+IF(OR($E14=12,$E14=13,$E14=14),VLOOKUP($C14,'General Data'!$A$267:$C$287,2,FALSE),0))/VLOOKUP($C14,'General Data'!$A$191:$N$211,14,FALSE)*VLOOKUP($C14,'General Data'!$A$191:$N$211,2,FALSE)*P14,0)</f>
        <v>0</v>
      </c>
      <c r="AD14" s="140">
        <f>IFERROR((VLOOKUP($D14,'General Data'!$A$88:$F$188,3,FALSE)+VLOOKUP('General Data'!$B$3,'General Data'!$A$214:$C$264,2,FALSE)+IF(OR($E14=12,$E14=13,$E14=14),VLOOKUP($C14,'General Data'!$A$267:$C$287,2,FALSE),0))/VLOOKUP($C14,'General Data'!$A$191:$N$211,14,FALSE)*VLOOKUP($C14,'General Data'!$A$191:$N$211,2,FALSE)*Q14,0)</f>
        <v>0</v>
      </c>
      <c r="AE14" s="140">
        <f>IFERROR((VLOOKUP($D14,'General Data'!$A$88:$F$188,3,FALSE)+VLOOKUP('General Data'!$B$3,'General Data'!$A$214:$C$264,2,FALSE)+IF(OR($E14=12,$E14=13,$E14=14),VLOOKUP($C14,'General Data'!$A$267:$C$287,2,FALSE),0))/VLOOKUP($C14,'General Data'!$A$191:$N$211,14,FALSE)*VLOOKUP($C14,'General Data'!$A$191:$N$211,2,FALSE)*R14,0)</f>
        <v>0</v>
      </c>
      <c r="AF14" s="140">
        <f>IFERROR((VLOOKUP($D14,'General Data'!$A$88:$F$188,3,FALSE)+VLOOKUP('General Data'!$B$3,'General Data'!$A$214:$C$264,2,FALSE)+IF(OR($E14=12,$E14=13,$E14=14),VLOOKUP($C14,'General Data'!$A$267:$C$287,2,FALSE),0))/VLOOKUP($C14,'General Data'!$A$191:$N$211,14,FALSE)*VLOOKUP($C14,'General Data'!$A$191:$N$211,2,FALSE)*S14,0)</f>
        <v>0</v>
      </c>
      <c r="AH14" s="148" t="str">
        <f t="shared" si="2"/>
        <v/>
      </c>
      <c r="AI14" s="149">
        <f t="shared" si="3"/>
        <v>0</v>
      </c>
      <c r="AJ14" s="146">
        <f t="shared" si="4"/>
        <v>0</v>
      </c>
    </row>
    <row r="15" spans="1:36" x14ac:dyDescent="0.45">
      <c r="A15" s="143"/>
      <c r="B15" s="143"/>
      <c r="C15" s="144"/>
      <c r="D15" s="143"/>
      <c r="E15" s="143"/>
      <c r="F15" s="145"/>
      <c r="G15" s="146"/>
      <c r="H15" s="147"/>
      <c r="I15" s="147">
        <f t="shared" ref="I15:S15" si="15">H15</f>
        <v>0</v>
      </c>
      <c r="J15" s="147">
        <f t="shared" si="15"/>
        <v>0</v>
      </c>
      <c r="K15" s="147">
        <f t="shared" si="15"/>
        <v>0</v>
      </c>
      <c r="L15" s="147">
        <f t="shared" si="15"/>
        <v>0</v>
      </c>
      <c r="M15" s="147">
        <f t="shared" si="15"/>
        <v>0</v>
      </c>
      <c r="N15" s="147">
        <f t="shared" si="15"/>
        <v>0</v>
      </c>
      <c r="O15" s="147">
        <f t="shared" si="15"/>
        <v>0</v>
      </c>
      <c r="P15" s="147">
        <f t="shared" si="15"/>
        <v>0</v>
      </c>
      <c r="Q15" s="147">
        <f t="shared" si="15"/>
        <v>0</v>
      </c>
      <c r="R15" s="147">
        <f t="shared" si="15"/>
        <v>0</v>
      </c>
      <c r="S15" s="147">
        <f t="shared" si="15"/>
        <v>0</v>
      </c>
      <c r="T15" s="146"/>
      <c r="U15" s="140">
        <f>IFERROR((VLOOKUP($D15,'General Data'!$A$88:$F$188,3,FALSE)+VLOOKUP('General Data'!$B$3,'General Data'!$A$214:$C$264,2,FALSE)+IF(OR($E15=12,$E15=13,$E15=14),VLOOKUP($C15,'General Data'!$A$267:$C$287,2,FALSE),0))/VLOOKUP($C15,'General Data'!$A$191:$N$211,14,FALSE)*VLOOKUP($C15,'General Data'!$A$191:$N$211,2,FALSE)*H15,0)</f>
        <v>0</v>
      </c>
      <c r="V15" s="140">
        <f>IFERROR((VLOOKUP($D15,'General Data'!$A$88:$F$188,3,FALSE)+VLOOKUP('General Data'!$B$3,'General Data'!$A$214:$C$264,2,FALSE)+IF(OR($E15=12,$E15=13,$E15=14),VLOOKUP($C15,'General Data'!$A$267:$C$287,2,FALSE),0))/VLOOKUP($C15,'General Data'!$A$191:$N$211,14,FALSE)*VLOOKUP($C15,'General Data'!$A$191:$N$211,2,FALSE)*I15,0)</f>
        <v>0</v>
      </c>
      <c r="W15" s="140">
        <f>IFERROR((VLOOKUP($D15,'General Data'!$A$88:$F$188,3,FALSE)+VLOOKUP('General Data'!$B$3,'General Data'!$A$214:$C$264,2,FALSE)+IF(OR($E15=12,$E15=13,$E15=14),VLOOKUP($C15,'General Data'!$A$267:$C$287,2,FALSE),0))/VLOOKUP($C15,'General Data'!$A$191:$N$211,14,FALSE)*VLOOKUP($C15,'General Data'!$A$191:$N$211,2,FALSE)*J15,0)</f>
        <v>0</v>
      </c>
      <c r="X15" s="140">
        <f>IFERROR((VLOOKUP($D15,'General Data'!$A$88:$F$188,3,FALSE)+VLOOKUP('General Data'!$B$3,'General Data'!$A$214:$C$264,2,FALSE)+IF(OR($E15=12,$E15=13,$E15=14),VLOOKUP($C15,'General Data'!$A$267:$C$287,2,FALSE),0))/VLOOKUP($C15,'General Data'!$A$191:$N$211,14,FALSE)*VLOOKUP($C15,'General Data'!$A$191:$N$211,2,FALSE)*K15,0)</f>
        <v>0</v>
      </c>
      <c r="Y15" s="140">
        <f>IFERROR((VLOOKUP($D15,'General Data'!$A$88:$F$188,3,FALSE)+VLOOKUP('General Data'!$B$3,'General Data'!$A$214:$C$264,2,FALSE)+IF(OR($E15=12,$E15=13,$E15=14),VLOOKUP($C15,'General Data'!$A$267:$C$287,2,FALSE),0))/VLOOKUP($C15,'General Data'!$A$191:$N$211,14,FALSE)*VLOOKUP($C15,'General Data'!$A$191:$N$211,2,FALSE)*L15,0)</f>
        <v>0</v>
      </c>
      <c r="Z15" s="140">
        <f>IFERROR((VLOOKUP($D15,'General Data'!$A$88:$F$188,3,FALSE)+VLOOKUP('General Data'!$B$3,'General Data'!$A$214:$C$264,2,FALSE)+IF(OR($E15=12,$E15=13,$E15=14),VLOOKUP($C15,'General Data'!$A$267:$C$287,2,FALSE),0))/VLOOKUP($C15,'General Data'!$A$191:$N$211,14,FALSE)*VLOOKUP($C15,'General Data'!$A$191:$N$211,2,FALSE)*M15,0)</f>
        <v>0</v>
      </c>
      <c r="AA15" s="140">
        <f>IFERROR((VLOOKUP($D15,'General Data'!$A$88:$F$188,3,FALSE)+VLOOKUP('General Data'!$B$3,'General Data'!$A$214:$C$264,2,FALSE)+IF(OR($E15=12,$E15=13,$E15=14),VLOOKUP($C15,'General Data'!$A$267:$C$287,2,FALSE),0))/VLOOKUP($C15,'General Data'!$A$191:$N$211,14,FALSE)*VLOOKUP($C15,'General Data'!$A$191:$N$211,2,FALSE)*N15,0)</f>
        <v>0</v>
      </c>
      <c r="AB15" s="140">
        <f>IFERROR((VLOOKUP($D15,'General Data'!$A$88:$F$188,3,FALSE)+VLOOKUP('General Data'!$B$3,'General Data'!$A$214:$C$264,2,FALSE)+IF(OR($E15=12,$E15=13,$E15=14),VLOOKUP($C15,'General Data'!$A$267:$C$287,2,FALSE),0))/VLOOKUP($C15,'General Data'!$A$191:$N$211,14,FALSE)*VLOOKUP($C15,'General Data'!$A$191:$N$211,2,FALSE)*O15,0)</f>
        <v>0</v>
      </c>
      <c r="AC15" s="140">
        <f>IFERROR((VLOOKUP($D15,'General Data'!$A$88:$F$188,3,FALSE)+VLOOKUP('General Data'!$B$3,'General Data'!$A$214:$C$264,2,FALSE)+IF(OR($E15=12,$E15=13,$E15=14),VLOOKUP($C15,'General Data'!$A$267:$C$287,2,FALSE),0))/VLOOKUP($C15,'General Data'!$A$191:$N$211,14,FALSE)*VLOOKUP($C15,'General Data'!$A$191:$N$211,2,FALSE)*P15,0)</f>
        <v>0</v>
      </c>
      <c r="AD15" s="140">
        <f>IFERROR((VLOOKUP($D15,'General Data'!$A$88:$F$188,3,FALSE)+VLOOKUP('General Data'!$B$3,'General Data'!$A$214:$C$264,2,FALSE)+IF(OR($E15=12,$E15=13,$E15=14),VLOOKUP($C15,'General Data'!$A$267:$C$287,2,FALSE),0))/VLOOKUP($C15,'General Data'!$A$191:$N$211,14,FALSE)*VLOOKUP($C15,'General Data'!$A$191:$N$211,2,FALSE)*Q15,0)</f>
        <v>0</v>
      </c>
      <c r="AE15" s="140">
        <f>IFERROR((VLOOKUP($D15,'General Data'!$A$88:$F$188,3,FALSE)+VLOOKUP('General Data'!$B$3,'General Data'!$A$214:$C$264,2,FALSE)+IF(OR($E15=12,$E15=13,$E15=14),VLOOKUP($C15,'General Data'!$A$267:$C$287,2,FALSE),0))/VLOOKUP($C15,'General Data'!$A$191:$N$211,14,FALSE)*VLOOKUP($C15,'General Data'!$A$191:$N$211,2,FALSE)*R15,0)</f>
        <v>0</v>
      </c>
      <c r="AF15" s="140">
        <f>IFERROR((VLOOKUP($D15,'General Data'!$A$88:$F$188,3,FALSE)+VLOOKUP('General Data'!$B$3,'General Data'!$A$214:$C$264,2,FALSE)+IF(OR($E15=12,$E15=13,$E15=14),VLOOKUP($C15,'General Data'!$A$267:$C$287,2,FALSE),0))/VLOOKUP($C15,'General Data'!$A$191:$N$211,14,FALSE)*VLOOKUP($C15,'General Data'!$A$191:$N$211,2,FALSE)*S15,0)</f>
        <v>0</v>
      </c>
      <c r="AH15" s="148" t="str">
        <f t="shared" si="2"/>
        <v/>
      </c>
      <c r="AI15" s="149">
        <f t="shared" si="3"/>
        <v>0</v>
      </c>
      <c r="AJ15" s="146">
        <f t="shared" si="4"/>
        <v>0</v>
      </c>
    </row>
    <row r="16" spans="1:36" x14ac:dyDescent="0.45">
      <c r="A16" s="143"/>
      <c r="B16" s="143"/>
      <c r="C16" s="144"/>
      <c r="D16" s="143"/>
      <c r="E16" s="143"/>
      <c r="F16" s="145"/>
      <c r="G16" s="146"/>
      <c r="H16" s="147"/>
      <c r="I16" s="147">
        <f t="shared" ref="I16:S16" si="16">H16</f>
        <v>0</v>
      </c>
      <c r="J16" s="147">
        <f t="shared" si="16"/>
        <v>0</v>
      </c>
      <c r="K16" s="147">
        <f t="shared" si="16"/>
        <v>0</v>
      </c>
      <c r="L16" s="147">
        <f t="shared" si="16"/>
        <v>0</v>
      </c>
      <c r="M16" s="147">
        <f t="shared" si="16"/>
        <v>0</v>
      </c>
      <c r="N16" s="147">
        <f t="shared" si="16"/>
        <v>0</v>
      </c>
      <c r="O16" s="147">
        <f t="shared" si="16"/>
        <v>0</v>
      </c>
      <c r="P16" s="147">
        <f t="shared" si="16"/>
        <v>0</v>
      </c>
      <c r="Q16" s="147">
        <f t="shared" si="16"/>
        <v>0</v>
      </c>
      <c r="R16" s="147">
        <f t="shared" si="16"/>
        <v>0</v>
      </c>
      <c r="S16" s="147">
        <f t="shared" si="16"/>
        <v>0</v>
      </c>
      <c r="T16" s="146"/>
      <c r="U16" s="140">
        <f>IFERROR((VLOOKUP($D16,'General Data'!$A$88:$F$188,3,FALSE)+VLOOKUP('General Data'!$B$3,'General Data'!$A$214:$C$264,2,FALSE)+IF(OR($E16=12,$E16=13,$E16=14),VLOOKUP($C16,'General Data'!$A$267:$C$287,2,FALSE),0))/VLOOKUP($C16,'General Data'!$A$191:$N$211,14,FALSE)*VLOOKUP($C16,'General Data'!$A$191:$N$211,2,FALSE)*H16,0)</f>
        <v>0</v>
      </c>
      <c r="V16" s="140">
        <f>IFERROR((VLOOKUP($D16,'General Data'!$A$88:$F$188,3,FALSE)+VLOOKUP('General Data'!$B$3,'General Data'!$A$214:$C$264,2,FALSE)+IF(OR($E16=12,$E16=13,$E16=14),VLOOKUP($C16,'General Data'!$A$267:$C$287,2,FALSE),0))/VLOOKUP($C16,'General Data'!$A$191:$N$211,14,FALSE)*VLOOKUP($C16,'General Data'!$A$191:$N$211,2,FALSE)*I16,0)</f>
        <v>0</v>
      </c>
      <c r="W16" s="140">
        <f>IFERROR((VLOOKUP($D16,'General Data'!$A$88:$F$188,3,FALSE)+VLOOKUP('General Data'!$B$3,'General Data'!$A$214:$C$264,2,FALSE)+IF(OR($E16=12,$E16=13,$E16=14),VLOOKUP($C16,'General Data'!$A$267:$C$287,2,FALSE),0))/VLOOKUP($C16,'General Data'!$A$191:$N$211,14,FALSE)*VLOOKUP($C16,'General Data'!$A$191:$N$211,2,FALSE)*J16,0)</f>
        <v>0</v>
      </c>
      <c r="X16" s="140">
        <f>IFERROR((VLOOKUP($D16,'General Data'!$A$88:$F$188,3,FALSE)+VLOOKUP('General Data'!$B$3,'General Data'!$A$214:$C$264,2,FALSE)+IF(OR($E16=12,$E16=13,$E16=14),VLOOKUP($C16,'General Data'!$A$267:$C$287,2,FALSE),0))/VLOOKUP($C16,'General Data'!$A$191:$N$211,14,FALSE)*VLOOKUP($C16,'General Data'!$A$191:$N$211,2,FALSE)*K16,0)</f>
        <v>0</v>
      </c>
      <c r="Y16" s="140">
        <f>IFERROR((VLOOKUP($D16,'General Data'!$A$88:$F$188,3,FALSE)+VLOOKUP('General Data'!$B$3,'General Data'!$A$214:$C$264,2,FALSE)+IF(OR($E16=12,$E16=13,$E16=14),VLOOKUP($C16,'General Data'!$A$267:$C$287,2,FALSE),0))/VLOOKUP($C16,'General Data'!$A$191:$N$211,14,FALSE)*VLOOKUP($C16,'General Data'!$A$191:$N$211,2,FALSE)*L16,0)</f>
        <v>0</v>
      </c>
      <c r="Z16" s="140">
        <f>IFERROR((VLOOKUP($D16,'General Data'!$A$88:$F$188,3,FALSE)+VLOOKUP('General Data'!$B$3,'General Data'!$A$214:$C$264,2,FALSE)+IF(OR($E16=12,$E16=13,$E16=14),VLOOKUP($C16,'General Data'!$A$267:$C$287,2,FALSE),0))/VLOOKUP($C16,'General Data'!$A$191:$N$211,14,FALSE)*VLOOKUP($C16,'General Data'!$A$191:$N$211,2,FALSE)*M16,0)</f>
        <v>0</v>
      </c>
      <c r="AA16" s="140">
        <f>IFERROR((VLOOKUP($D16,'General Data'!$A$88:$F$188,3,FALSE)+VLOOKUP('General Data'!$B$3,'General Data'!$A$214:$C$264,2,FALSE)+IF(OR($E16=12,$E16=13,$E16=14),VLOOKUP($C16,'General Data'!$A$267:$C$287,2,FALSE),0))/VLOOKUP($C16,'General Data'!$A$191:$N$211,14,FALSE)*VLOOKUP($C16,'General Data'!$A$191:$N$211,2,FALSE)*N16,0)</f>
        <v>0</v>
      </c>
      <c r="AB16" s="140">
        <f>IFERROR((VLOOKUP($D16,'General Data'!$A$88:$F$188,3,FALSE)+VLOOKUP('General Data'!$B$3,'General Data'!$A$214:$C$264,2,FALSE)+IF(OR($E16=12,$E16=13,$E16=14),VLOOKUP($C16,'General Data'!$A$267:$C$287,2,FALSE),0))/VLOOKUP($C16,'General Data'!$A$191:$N$211,14,FALSE)*VLOOKUP($C16,'General Data'!$A$191:$N$211,2,FALSE)*O16,0)</f>
        <v>0</v>
      </c>
      <c r="AC16" s="140">
        <f>IFERROR((VLOOKUP($D16,'General Data'!$A$88:$F$188,3,FALSE)+VLOOKUP('General Data'!$B$3,'General Data'!$A$214:$C$264,2,FALSE)+IF(OR($E16=12,$E16=13,$E16=14),VLOOKUP($C16,'General Data'!$A$267:$C$287,2,FALSE),0))/VLOOKUP($C16,'General Data'!$A$191:$N$211,14,FALSE)*VLOOKUP($C16,'General Data'!$A$191:$N$211,2,FALSE)*P16,0)</f>
        <v>0</v>
      </c>
      <c r="AD16" s="140">
        <f>IFERROR((VLOOKUP($D16,'General Data'!$A$88:$F$188,3,FALSE)+VLOOKUP('General Data'!$B$3,'General Data'!$A$214:$C$264,2,FALSE)+IF(OR($E16=12,$E16=13,$E16=14),VLOOKUP($C16,'General Data'!$A$267:$C$287,2,FALSE),0))/VLOOKUP($C16,'General Data'!$A$191:$N$211,14,FALSE)*VLOOKUP($C16,'General Data'!$A$191:$N$211,2,FALSE)*Q16,0)</f>
        <v>0</v>
      </c>
      <c r="AE16" s="140">
        <f>IFERROR((VLOOKUP($D16,'General Data'!$A$88:$F$188,3,FALSE)+VLOOKUP('General Data'!$B$3,'General Data'!$A$214:$C$264,2,FALSE)+IF(OR($E16=12,$E16=13,$E16=14),VLOOKUP($C16,'General Data'!$A$267:$C$287,2,FALSE),0))/VLOOKUP($C16,'General Data'!$A$191:$N$211,14,FALSE)*VLOOKUP($C16,'General Data'!$A$191:$N$211,2,FALSE)*R16,0)</f>
        <v>0</v>
      </c>
      <c r="AF16" s="140">
        <f>IFERROR((VLOOKUP($D16,'General Data'!$A$88:$F$188,3,FALSE)+VLOOKUP('General Data'!$B$3,'General Data'!$A$214:$C$264,2,FALSE)+IF(OR($E16=12,$E16=13,$E16=14),VLOOKUP($C16,'General Data'!$A$267:$C$287,2,FALSE),0))/VLOOKUP($C16,'General Data'!$A$191:$N$211,14,FALSE)*VLOOKUP($C16,'General Data'!$A$191:$N$211,2,FALSE)*S16,0)</f>
        <v>0</v>
      </c>
      <c r="AH16" s="148" t="str">
        <f t="shared" si="2"/>
        <v/>
      </c>
      <c r="AI16" s="149">
        <f t="shared" si="3"/>
        <v>0</v>
      </c>
      <c r="AJ16" s="146">
        <f t="shared" si="4"/>
        <v>0</v>
      </c>
    </row>
    <row r="17" spans="1:36" x14ac:dyDescent="0.45">
      <c r="A17" s="143"/>
      <c r="B17" s="143"/>
      <c r="C17" s="144"/>
      <c r="D17" s="143"/>
      <c r="E17" s="143"/>
      <c r="F17" s="145"/>
      <c r="G17" s="146"/>
      <c r="H17" s="147"/>
      <c r="I17" s="147">
        <f t="shared" ref="I17:S17" si="17">H17</f>
        <v>0</v>
      </c>
      <c r="J17" s="147">
        <f t="shared" si="17"/>
        <v>0</v>
      </c>
      <c r="K17" s="147">
        <f t="shared" si="17"/>
        <v>0</v>
      </c>
      <c r="L17" s="147">
        <f t="shared" si="17"/>
        <v>0</v>
      </c>
      <c r="M17" s="147">
        <f t="shared" si="17"/>
        <v>0</v>
      </c>
      <c r="N17" s="147">
        <f t="shared" si="17"/>
        <v>0</v>
      </c>
      <c r="O17" s="147">
        <f t="shared" si="17"/>
        <v>0</v>
      </c>
      <c r="P17" s="147">
        <f t="shared" si="17"/>
        <v>0</v>
      </c>
      <c r="Q17" s="147">
        <f t="shared" si="17"/>
        <v>0</v>
      </c>
      <c r="R17" s="147">
        <f t="shared" si="17"/>
        <v>0</v>
      </c>
      <c r="S17" s="147">
        <f t="shared" si="17"/>
        <v>0</v>
      </c>
      <c r="T17" s="146"/>
      <c r="U17" s="140">
        <f>IFERROR((VLOOKUP($D17,'General Data'!$A$88:$F$188,3,FALSE)+VLOOKUP('General Data'!$B$3,'General Data'!$A$214:$C$264,2,FALSE)+IF(OR($E17=12,$E17=13,$E17=14),VLOOKUP($C17,'General Data'!$A$267:$C$287,2,FALSE),0))/VLOOKUP($C17,'General Data'!$A$191:$N$211,14,FALSE)*VLOOKUP($C17,'General Data'!$A$191:$N$211,2,FALSE)*H17,0)</f>
        <v>0</v>
      </c>
      <c r="V17" s="140">
        <f>IFERROR((VLOOKUP($D17,'General Data'!$A$88:$F$188,3,FALSE)+VLOOKUP('General Data'!$B$3,'General Data'!$A$214:$C$264,2,FALSE)+IF(OR($E17=12,$E17=13,$E17=14),VLOOKUP($C17,'General Data'!$A$267:$C$287,2,FALSE),0))/VLOOKUP($C17,'General Data'!$A$191:$N$211,14,FALSE)*VLOOKUP($C17,'General Data'!$A$191:$N$211,2,FALSE)*I17,0)</f>
        <v>0</v>
      </c>
      <c r="W17" s="140">
        <f>IFERROR((VLOOKUP($D17,'General Data'!$A$88:$F$188,3,FALSE)+VLOOKUP('General Data'!$B$3,'General Data'!$A$214:$C$264,2,FALSE)+IF(OR($E17=12,$E17=13,$E17=14),VLOOKUP($C17,'General Data'!$A$267:$C$287,2,FALSE),0))/VLOOKUP($C17,'General Data'!$A$191:$N$211,14,FALSE)*VLOOKUP($C17,'General Data'!$A$191:$N$211,2,FALSE)*J17,0)</f>
        <v>0</v>
      </c>
      <c r="X17" s="140">
        <f>IFERROR((VLOOKUP($D17,'General Data'!$A$88:$F$188,3,FALSE)+VLOOKUP('General Data'!$B$3,'General Data'!$A$214:$C$264,2,FALSE)+IF(OR($E17=12,$E17=13,$E17=14),VLOOKUP($C17,'General Data'!$A$267:$C$287,2,FALSE),0))/VLOOKUP($C17,'General Data'!$A$191:$N$211,14,FALSE)*VLOOKUP($C17,'General Data'!$A$191:$N$211,2,FALSE)*K17,0)</f>
        <v>0</v>
      </c>
      <c r="Y17" s="140">
        <f>IFERROR((VLOOKUP($D17,'General Data'!$A$88:$F$188,3,FALSE)+VLOOKUP('General Data'!$B$3,'General Data'!$A$214:$C$264,2,FALSE)+IF(OR($E17=12,$E17=13,$E17=14),VLOOKUP($C17,'General Data'!$A$267:$C$287,2,FALSE),0))/VLOOKUP($C17,'General Data'!$A$191:$N$211,14,FALSE)*VLOOKUP($C17,'General Data'!$A$191:$N$211,2,FALSE)*L17,0)</f>
        <v>0</v>
      </c>
      <c r="Z17" s="140">
        <f>IFERROR((VLOOKUP($D17,'General Data'!$A$88:$F$188,3,FALSE)+VLOOKUP('General Data'!$B$3,'General Data'!$A$214:$C$264,2,FALSE)+IF(OR($E17=12,$E17=13,$E17=14),VLOOKUP($C17,'General Data'!$A$267:$C$287,2,FALSE),0))/VLOOKUP($C17,'General Data'!$A$191:$N$211,14,FALSE)*VLOOKUP($C17,'General Data'!$A$191:$N$211,2,FALSE)*M17,0)</f>
        <v>0</v>
      </c>
      <c r="AA17" s="140">
        <f>IFERROR((VLOOKUP($D17,'General Data'!$A$88:$F$188,3,FALSE)+VLOOKUP('General Data'!$B$3,'General Data'!$A$214:$C$264,2,FALSE)+IF(OR($E17=12,$E17=13,$E17=14),VLOOKUP($C17,'General Data'!$A$267:$C$287,2,FALSE),0))/VLOOKUP($C17,'General Data'!$A$191:$N$211,14,FALSE)*VLOOKUP($C17,'General Data'!$A$191:$N$211,2,FALSE)*N17,0)</f>
        <v>0</v>
      </c>
      <c r="AB17" s="140">
        <f>IFERROR((VLOOKUP($D17,'General Data'!$A$88:$F$188,3,FALSE)+VLOOKUP('General Data'!$B$3,'General Data'!$A$214:$C$264,2,FALSE)+IF(OR($E17=12,$E17=13,$E17=14),VLOOKUP($C17,'General Data'!$A$267:$C$287,2,FALSE),0))/VLOOKUP($C17,'General Data'!$A$191:$N$211,14,FALSE)*VLOOKUP($C17,'General Data'!$A$191:$N$211,2,FALSE)*O17,0)</f>
        <v>0</v>
      </c>
      <c r="AC17" s="140">
        <f>IFERROR((VLOOKUP($D17,'General Data'!$A$88:$F$188,3,FALSE)+VLOOKUP('General Data'!$B$3,'General Data'!$A$214:$C$264,2,FALSE)+IF(OR($E17=12,$E17=13,$E17=14),VLOOKUP($C17,'General Data'!$A$267:$C$287,2,FALSE),0))/VLOOKUP($C17,'General Data'!$A$191:$N$211,14,FALSE)*VLOOKUP($C17,'General Data'!$A$191:$N$211,2,FALSE)*P17,0)</f>
        <v>0</v>
      </c>
      <c r="AD17" s="140">
        <f>IFERROR((VLOOKUP($D17,'General Data'!$A$88:$F$188,3,FALSE)+VLOOKUP('General Data'!$B$3,'General Data'!$A$214:$C$264,2,FALSE)+IF(OR($E17=12,$E17=13,$E17=14),VLOOKUP($C17,'General Data'!$A$267:$C$287,2,FALSE),0))/VLOOKUP($C17,'General Data'!$A$191:$N$211,14,FALSE)*VLOOKUP($C17,'General Data'!$A$191:$N$211,2,FALSE)*Q17,0)</f>
        <v>0</v>
      </c>
      <c r="AE17" s="140">
        <f>IFERROR((VLOOKUP($D17,'General Data'!$A$88:$F$188,3,FALSE)+VLOOKUP('General Data'!$B$3,'General Data'!$A$214:$C$264,2,FALSE)+IF(OR($E17=12,$E17=13,$E17=14),VLOOKUP($C17,'General Data'!$A$267:$C$287,2,FALSE),0))/VLOOKUP($C17,'General Data'!$A$191:$N$211,14,FALSE)*VLOOKUP($C17,'General Data'!$A$191:$N$211,2,FALSE)*R17,0)</f>
        <v>0</v>
      </c>
      <c r="AF17" s="140">
        <f>IFERROR((VLOOKUP($D17,'General Data'!$A$88:$F$188,3,FALSE)+VLOOKUP('General Data'!$B$3,'General Data'!$A$214:$C$264,2,FALSE)+IF(OR($E17=12,$E17=13,$E17=14),VLOOKUP($C17,'General Data'!$A$267:$C$287,2,FALSE),0))/VLOOKUP($C17,'General Data'!$A$191:$N$211,14,FALSE)*VLOOKUP($C17,'General Data'!$A$191:$N$211,2,FALSE)*S17,0)</f>
        <v>0</v>
      </c>
      <c r="AH17" s="148" t="str">
        <f t="shared" si="2"/>
        <v/>
      </c>
      <c r="AI17" s="149">
        <f t="shared" si="3"/>
        <v>0</v>
      </c>
      <c r="AJ17" s="146">
        <f t="shared" si="4"/>
        <v>0</v>
      </c>
    </row>
    <row r="18" spans="1:36" x14ac:dyDescent="0.45">
      <c r="A18" s="143"/>
      <c r="B18" s="143"/>
      <c r="C18" s="144"/>
      <c r="D18" s="143"/>
      <c r="E18" s="143"/>
      <c r="F18" s="145"/>
      <c r="G18" s="146"/>
      <c r="H18" s="147"/>
      <c r="I18" s="147">
        <f t="shared" ref="I18:S18" si="18">H18</f>
        <v>0</v>
      </c>
      <c r="J18" s="147">
        <f t="shared" si="18"/>
        <v>0</v>
      </c>
      <c r="K18" s="147">
        <f t="shared" si="18"/>
        <v>0</v>
      </c>
      <c r="L18" s="147">
        <f t="shared" si="18"/>
        <v>0</v>
      </c>
      <c r="M18" s="147">
        <f t="shared" si="18"/>
        <v>0</v>
      </c>
      <c r="N18" s="147">
        <f t="shared" si="18"/>
        <v>0</v>
      </c>
      <c r="O18" s="147">
        <f t="shared" si="18"/>
        <v>0</v>
      </c>
      <c r="P18" s="147">
        <f t="shared" si="18"/>
        <v>0</v>
      </c>
      <c r="Q18" s="147">
        <f t="shared" si="18"/>
        <v>0</v>
      </c>
      <c r="R18" s="147">
        <f t="shared" si="18"/>
        <v>0</v>
      </c>
      <c r="S18" s="147">
        <f t="shared" si="18"/>
        <v>0</v>
      </c>
      <c r="T18" s="146"/>
      <c r="U18" s="140">
        <f>IFERROR((VLOOKUP($D18,'General Data'!$A$88:$F$188,3,FALSE)+VLOOKUP('General Data'!$B$3,'General Data'!$A$214:$C$264,2,FALSE)+IF(OR($E18=12,$E18=13,$E18=14),VLOOKUP($C18,'General Data'!$A$267:$C$287,2,FALSE),0))/VLOOKUP($C18,'General Data'!$A$191:$N$211,14,FALSE)*VLOOKUP($C18,'General Data'!$A$191:$N$211,2,FALSE)*H18,0)</f>
        <v>0</v>
      </c>
      <c r="V18" s="140">
        <f>IFERROR((VLOOKUP($D18,'General Data'!$A$88:$F$188,3,FALSE)+VLOOKUP('General Data'!$B$3,'General Data'!$A$214:$C$264,2,FALSE)+IF(OR($E18=12,$E18=13,$E18=14),VLOOKUP($C18,'General Data'!$A$267:$C$287,2,FALSE),0))/VLOOKUP($C18,'General Data'!$A$191:$N$211,14,FALSE)*VLOOKUP($C18,'General Data'!$A$191:$N$211,2,FALSE)*I18,0)</f>
        <v>0</v>
      </c>
      <c r="W18" s="140">
        <f>IFERROR((VLOOKUP($D18,'General Data'!$A$88:$F$188,3,FALSE)+VLOOKUP('General Data'!$B$3,'General Data'!$A$214:$C$264,2,FALSE)+IF(OR($E18=12,$E18=13,$E18=14),VLOOKUP($C18,'General Data'!$A$267:$C$287,2,FALSE),0))/VLOOKUP($C18,'General Data'!$A$191:$N$211,14,FALSE)*VLOOKUP($C18,'General Data'!$A$191:$N$211,2,FALSE)*J18,0)</f>
        <v>0</v>
      </c>
      <c r="X18" s="140">
        <f>IFERROR((VLOOKUP($D18,'General Data'!$A$88:$F$188,3,FALSE)+VLOOKUP('General Data'!$B$3,'General Data'!$A$214:$C$264,2,FALSE)+IF(OR($E18=12,$E18=13,$E18=14),VLOOKUP($C18,'General Data'!$A$267:$C$287,2,FALSE),0))/VLOOKUP($C18,'General Data'!$A$191:$N$211,14,FALSE)*VLOOKUP($C18,'General Data'!$A$191:$N$211,2,FALSE)*K18,0)</f>
        <v>0</v>
      </c>
      <c r="Y18" s="140">
        <f>IFERROR((VLOOKUP($D18,'General Data'!$A$88:$F$188,3,FALSE)+VLOOKUP('General Data'!$B$3,'General Data'!$A$214:$C$264,2,FALSE)+IF(OR($E18=12,$E18=13,$E18=14),VLOOKUP($C18,'General Data'!$A$267:$C$287,2,FALSE),0))/VLOOKUP($C18,'General Data'!$A$191:$N$211,14,FALSE)*VLOOKUP($C18,'General Data'!$A$191:$N$211,2,FALSE)*L18,0)</f>
        <v>0</v>
      </c>
      <c r="Z18" s="140">
        <f>IFERROR((VLOOKUP($D18,'General Data'!$A$88:$F$188,3,FALSE)+VLOOKUP('General Data'!$B$3,'General Data'!$A$214:$C$264,2,FALSE)+IF(OR($E18=12,$E18=13,$E18=14),VLOOKUP($C18,'General Data'!$A$267:$C$287,2,FALSE),0))/VLOOKUP($C18,'General Data'!$A$191:$N$211,14,FALSE)*VLOOKUP($C18,'General Data'!$A$191:$N$211,2,FALSE)*M18,0)</f>
        <v>0</v>
      </c>
      <c r="AA18" s="140">
        <f>IFERROR((VLOOKUP($D18,'General Data'!$A$88:$F$188,3,FALSE)+VLOOKUP('General Data'!$B$3,'General Data'!$A$214:$C$264,2,FALSE)+IF(OR($E18=12,$E18=13,$E18=14),VLOOKUP($C18,'General Data'!$A$267:$C$287,2,FALSE),0))/VLOOKUP($C18,'General Data'!$A$191:$N$211,14,FALSE)*VLOOKUP($C18,'General Data'!$A$191:$N$211,2,FALSE)*N18,0)</f>
        <v>0</v>
      </c>
      <c r="AB18" s="140">
        <f>IFERROR((VLOOKUP($D18,'General Data'!$A$88:$F$188,3,FALSE)+VLOOKUP('General Data'!$B$3,'General Data'!$A$214:$C$264,2,FALSE)+IF(OR($E18=12,$E18=13,$E18=14),VLOOKUP($C18,'General Data'!$A$267:$C$287,2,FALSE),0))/VLOOKUP($C18,'General Data'!$A$191:$N$211,14,FALSE)*VLOOKUP($C18,'General Data'!$A$191:$N$211,2,FALSE)*O18,0)</f>
        <v>0</v>
      </c>
      <c r="AC18" s="140">
        <f>IFERROR((VLOOKUP($D18,'General Data'!$A$88:$F$188,3,FALSE)+VLOOKUP('General Data'!$B$3,'General Data'!$A$214:$C$264,2,FALSE)+IF(OR($E18=12,$E18=13,$E18=14),VLOOKUP($C18,'General Data'!$A$267:$C$287,2,FALSE),0))/VLOOKUP($C18,'General Data'!$A$191:$N$211,14,FALSE)*VLOOKUP($C18,'General Data'!$A$191:$N$211,2,FALSE)*P18,0)</f>
        <v>0</v>
      </c>
      <c r="AD18" s="140">
        <f>IFERROR((VLOOKUP($D18,'General Data'!$A$88:$F$188,3,FALSE)+VLOOKUP('General Data'!$B$3,'General Data'!$A$214:$C$264,2,FALSE)+IF(OR($E18=12,$E18=13,$E18=14),VLOOKUP($C18,'General Data'!$A$267:$C$287,2,FALSE),0))/VLOOKUP($C18,'General Data'!$A$191:$N$211,14,FALSE)*VLOOKUP($C18,'General Data'!$A$191:$N$211,2,FALSE)*Q18,0)</f>
        <v>0</v>
      </c>
      <c r="AE18" s="140">
        <f>IFERROR((VLOOKUP($D18,'General Data'!$A$88:$F$188,3,FALSE)+VLOOKUP('General Data'!$B$3,'General Data'!$A$214:$C$264,2,FALSE)+IF(OR($E18=12,$E18=13,$E18=14),VLOOKUP($C18,'General Data'!$A$267:$C$287,2,FALSE),0))/VLOOKUP($C18,'General Data'!$A$191:$N$211,14,FALSE)*VLOOKUP($C18,'General Data'!$A$191:$N$211,2,FALSE)*R18,0)</f>
        <v>0</v>
      </c>
      <c r="AF18" s="140">
        <f>IFERROR((VLOOKUP($D18,'General Data'!$A$88:$F$188,3,FALSE)+VLOOKUP('General Data'!$B$3,'General Data'!$A$214:$C$264,2,FALSE)+IF(OR($E18=12,$E18=13,$E18=14),VLOOKUP($C18,'General Data'!$A$267:$C$287,2,FALSE),0))/VLOOKUP($C18,'General Data'!$A$191:$N$211,14,FALSE)*VLOOKUP($C18,'General Data'!$A$191:$N$211,2,FALSE)*S18,0)</f>
        <v>0</v>
      </c>
      <c r="AH18" s="148" t="str">
        <f t="shared" si="2"/>
        <v/>
      </c>
      <c r="AI18" s="149">
        <f t="shared" si="3"/>
        <v>0</v>
      </c>
      <c r="AJ18" s="146">
        <f t="shared" si="4"/>
        <v>0</v>
      </c>
    </row>
    <row r="19" spans="1:36" x14ac:dyDescent="0.45">
      <c r="A19" s="143"/>
      <c r="B19" s="143"/>
      <c r="C19" s="144"/>
      <c r="D19" s="143"/>
      <c r="E19" s="143"/>
      <c r="F19" s="145"/>
      <c r="G19" s="146"/>
      <c r="H19" s="147"/>
      <c r="I19" s="147">
        <f t="shared" ref="I19:S19" si="19">H19</f>
        <v>0</v>
      </c>
      <c r="J19" s="147">
        <f t="shared" si="19"/>
        <v>0</v>
      </c>
      <c r="K19" s="147">
        <f t="shared" si="19"/>
        <v>0</v>
      </c>
      <c r="L19" s="147">
        <f t="shared" si="19"/>
        <v>0</v>
      </c>
      <c r="M19" s="147">
        <f t="shared" si="19"/>
        <v>0</v>
      </c>
      <c r="N19" s="147">
        <f t="shared" si="19"/>
        <v>0</v>
      </c>
      <c r="O19" s="147">
        <f t="shared" si="19"/>
        <v>0</v>
      </c>
      <c r="P19" s="147">
        <f t="shared" si="19"/>
        <v>0</v>
      </c>
      <c r="Q19" s="147">
        <f t="shared" si="19"/>
        <v>0</v>
      </c>
      <c r="R19" s="147">
        <f t="shared" si="19"/>
        <v>0</v>
      </c>
      <c r="S19" s="147">
        <f t="shared" si="19"/>
        <v>0</v>
      </c>
      <c r="T19" s="146"/>
      <c r="U19" s="140">
        <f>IFERROR((VLOOKUP($D19,'General Data'!$A$88:$F$188,3,FALSE)+VLOOKUP('General Data'!$B$3,'General Data'!$A$214:$C$264,2,FALSE)+IF(OR($E19=12,$E19=13,$E19=14),VLOOKUP($C19,'General Data'!$A$267:$C$287,2,FALSE),0))/VLOOKUP($C19,'General Data'!$A$191:$N$211,14,FALSE)*VLOOKUP($C19,'General Data'!$A$191:$N$211,2,FALSE)*H19,0)</f>
        <v>0</v>
      </c>
      <c r="V19" s="140">
        <f>IFERROR((VLOOKUP($D19,'General Data'!$A$88:$F$188,3,FALSE)+VLOOKUP('General Data'!$B$3,'General Data'!$A$214:$C$264,2,FALSE)+IF(OR($E19=12,$E19=13,$E19=14),VLOOKUP($C19,'General Data'!$A$267:$C$287,2,FALSE),0))/VLOOKUP($C19,'General Data'!$A$191:$N$211,14,FALSE)*VLOOKUP($C19,'General Data'!$A$191:$N$211,2,FALSE)*I19,0)</f>
        <v>0</v>
      </c>
      <c r="W19" s="140">
        <f>IFERROR((VLOOKUP($D19,'General Data'!$A$88:$F$188,3,FALSE)+VLOOKUP('General Data'!$B$3,'General Data'!$A$214:$C$264,2,FALSE)+IF(OR($E19=12,$E19=13,$E19=14),VLOOKUP($C19,'General Data'!$A$267:$C$287,2,FALSE),0))/VLOOKUP($C19,'General Data'!$A$191:$N$211,14,FALSE)*VLOOKUP($C19,'General Data'!$A$191:$N$211,2,FALSE)*J19,0)</f>
        <v>0</v>
      </c>
      <c r="X19" s="140">
        <f>IFERROR((VLOOKUP($D19,'General Data'!$A$88:$F$188,3,FALSE)+VLOOKUP('General Data'!$B$3,'General Data'!$A$214:$C$264,2,FALSE)+IF(OR($E19=12,$E19=13,$E19=14),VLOOKUP($C19,'General Data'!$A$267:$C$287,2,FALSE),0))/VLOOKUP($C19,'General Data'!$A$191:$N$211,14,FALSE)*VLOOKUP($C19,'General Data'!$A$191:$N$211,2,FALSE)*K19,0)</f>
        <v>0</v>
      </c>
      <c r="Y19" s="140">
        <f>IFERROR((VLOOKUP($D19,'General Data'!$A$88:$F$188,3,FALSE)+VLOOKUP('General Data'!$B$3,'General Data'!$A$214:$C$264,2,FALSE)+IF(OR($E19=12,$E19=13,$E19=14),VLOOKUP($C19,'General Data'!$A$267:$C$287,2,FALSE),0))/VLOOKUP($C19,'General Data'!$A$191:$N$211,14,FALSE)*VLOOKUP($C19,'General Data'!$A$191:$N$211,2,FALSE)*L19,0)</f>
        <v>0</v>
      </c>
      <c r="Z19" s="140">
        <f>IFERROR((VLOOKUP($D19,'General Data'!$A$88:$F$188,3,FALSE)+VLOOKUP('General Data'!$B$3,'General Data'!$A$214:$C$264,2,FALSE)+IF(OR($E19=12,$E19=13,$E19=14),VLOOKUP($C19,'General Data'!$A$267:$C$287,2,FALSE),0))/VLOOKUP($C19,'General Data'!$A$191:$N$211,14,FALSE)*VLOOKUP($C19,'General Data'!$A$191:$N$211,2,FALSE)*M19,0)</f>
        <v>0</v>
      </c>
      <c r="AA19" s="140">
        <f>IFERROR((VLOOKUP($D19,'General Data'!$A$88:$F$188,3,FALSE)+VLOOKUP('General Data'!$B$3,'General Data'!$A$214:$C$264,2,FALSE)+IF(OR($E19=12,$E19=13,$E19=14),VLOOKUP($C19,'General Data'!$A$267:$C$287,2,FALSE),0))/VLOOKUP($C19,'General Data'!$A$191:$N$211,14,FALSE)*VLOOKUP($C19,'General Data'!$A$191:$N$211,2,FALSE)*N19,0)</f>
        <v>0</v>
      </c>
      <c r="AB19" s="140">
        <f>IFERROR((VLOOKUP($D19,'General Data'!$A$88:$F$188,3,FALSE)+VLOOKUP('General Data'!$B$3,'General Data'!$A$214:$C$264,2,FALSE)+IF(OR($E19=12,$E19=13,$E19=14),VLOOKUP($C19,'General Data'!$A$267:$C$287,2,FALSE),0))/VLOOKUP($C19,'General Data'!$A$191:$N$211,14,FALSE)*VLOOKUP($C19,'General Data'!$A$191:$N$211,2,FALSE)*O19,0)</f>
        <v>0</v>
      </c>
      <c r="AC19" s="140">
        <f>IFERROR((VLOOKUP($D19,'General Data'!$A$88:$F$188,3,FALSE)+VLOOKUP('General Data'!$B$3,'General Data'!$A$214:$C$264,2,FALSE)+IF(OR($E19=12,$E19=13,$E19=14),VLOOKUP($C19,'General Data'!$A$267:$C$287,2,FALSE),0))/VLOOKUP($C19,'General Data'!$A$191:$N$211,14,FALSE)*VLOOKUP($C19,'General Data'!$A$191:$N$211,2,FALSE)*P19,0)</f>
        <v>0</v>
      </c>
      <c r="AD19" s="140">
        <f>IFERROR((VLOOKUP($D19,'General Data'!$A$88:$F$188,3,FALSE)+VLOOKUP('General Data'!$B$3,'General Data'!$A$214:$C$264,2,FALSE)+IF(OR($E19=12,$E19=13,$E19=14),VLOOKUP($C19,'General Data'!$A$267:$C$287,2,FALSE),0))/VLOOKUP($C19,'General Data'!$A$191:$N$211,14,FALSE)*VLOOKUP($C19,'General Data'!$A$191:$N$211,2,FALSE)*Q19,0)</f>
        <v>0</v>
      </c>
      <c r="AE19" s="140">
        <f>IFERROR((VLOOKUP($D19,'General Data'!$A$88:$F$188,3,FALSE)+VLOOKUP('General Data'!$B$3,'General Data'!$A$214:$C$264,2,FALSE)+IF(OR($E19=12,$E19=13,$E19=14),VLOOKUP($C19,'General Data'!$A$267:$C$287,2,FALSE),0))/VLOOKUP($C19,'General Data'!$A$191:$N$211,14,FALSE)*VLOOKUP($C19,'General Data'!$A$191:$N$211,2,FALSE)*R19,0)</f>
        <v>0</v>
      </c>
      <c r="AF19" s="140">
        <f>IFERROR((VLOOKUP($D19,'General Data'!$A$88:$F$188,3,FALSE)+VLOOKUP('General Data'!$B$3,'General Data'!$A$214:$C$264,2,FALSE)+IF(OR($E19=12,$E19=13,$E19=14),VLOOKUP($C19,'General Data'!$A$267:$C$287,2,FALSE),0))/VLOOKUP($C19,'General Data'!$A$191:$N$211,14,FALSE)*VLOOKUP($C19,'General Data'!$A$191:$N$211,2,FALSE)*S19,0)</f>
        <v>0</v>
      </c>
      <c r="AH19" s="148" t="str">
        <f t="shared" si="2"/>
        <v/>
      </c>
      <c r="AI19" s="149">
        <f t="shared" si="3"/>
        <v>0</v>
      </c>
      <c r="AJ19" s="146">
        <f t="shared" si="4"/>
        <v>0</v>
      </c>
    </row>
    <row r="20" spans="1:36" x14ac:dyDescent="0.45">
      <c r="A20" s="143"/>
      <c r="B20" s="143"/>
      <c r="C20" s="144"/>
      <c r="D20" s="143"/>
      <c r="E20" s="143"/>
      <c r="F20" s="145"/>
      <c r="G20" s="146"/>
      <c r="H20" s="147"/>
      <c r="I20" s="147">
        <f t="shared" ref="I20:S20" si="20">H20</f>
        <v>0</v>
      </c>
      <c r="J20" s="147">
        <f t="shared" si="20"/>
        <v>0</v>
      </c>
      <c r="K20" s="147">
        <f t="shared" si="20"/>
        <v>0</v>
      </c>
      <c r="L20" s="147">
        <f t="shared" si="20"/>
        <v>0</v>
      </c>
      <c r="M20" s="147">
        <f t="shared" si="20"/>
        <v>0</v>
      </c>
      <c r="N20" s="147">
        <f t="shared" si="20"/>
        <v>0</v>
      </c>
      <c r="O20" s="147">
        <f t="shared" si="20"/>
        <v>0</v>
      </c>
      <c r="P20" s="147">
        <f t="shared" si="20"/>
        <v>0</v>
      </c>
      <c r="Q20" s="147">
        <f t="shared" si="20"/>
        <v>0</v>
      </c>
      <c r="R20" s="147">
        <f t="shared" si="20"/>
        <v>0</v>
      </c>
      <c r="S20" s="147">
        <f t="shared" si="20"/>
        <v>0</v>
      </c>
      <c r="T20" s="146"/>
      <c r="U20" s="140">
        <f>IFERROR((VLOOKUP($D20,'General Data'!$A$88:$F$188,3,FALSE)+VLOOKUP('General Data'!$B$3,'General Data'!$A$214:$C$264,2,FALSE)+IF(OR($E20=12,$E20=13,$E20=14),VLOOKUP($C20,'General Data'!$A$267:$C$287,2,FALSE),0))/VLOOKUP($C20,'General Data'!$A$191:$N$211,14,FALSE)*VLOOKUP($C20,'General Data'!$A$191:$N$211,2,FALSE)*H20,0)</f>
        <v>0</v>
      </c>
      <c r="V20" s="140">
        <f>IFERROR((VLOOKUP($D20,'General Data'!$A$88:$F$188,3,FALSE)+VLOOKUP('General Data'!$B$3,'General Data'!$A$214:$C$264,2,FALSE)+IF(OR($E20=12,$E20=13,$E20=14),VLOOKUP($C20,'General Data'!$A$267:$C$287,2,FALSE),0))/VLOOKUP($C20,'General Data'!$A$191:$N$211,14,FALSE)*VLOOKUP($C20,'General Data'!$A$191:$N$211,2,FALSE)*I20,0)</f>
        <v>0</v>
      </c>
      <c r="W20" s="140">
        <f>IFERROR((VLOOKUP($D20,'General Data'!$A$88:$F$188,3,FALSE)+VLOOKUP('General Data'!$B$3,'General Data'!$A$214:$C$264,2,FALSE)+IF(OR($E20=12,$E20=13,$E20=14),VLOOKUP($C20,'General Data'!$A$267:$C$287,2,FALSE),0))/VLOOKUP($C20,'General Data'!$A$191:$N$211,14,FALSE)*VLOOKUP($C20,'General Data'!$A$191:$N$211,2,FALSE)*J20,0)</f>
        <v>0</v>
      </c>
      <c r="X20" s="140">
        <f>IFERROR((VLOOKUP($D20,'General Data'!$A$88:$F$188,3,FALSE)+VLOOKUP('General Data'!$B$3,'General Data'!$A$214:$C$264,2,FALSE)+IF(OR($E20=12,$E20=13,$E20=14),VLOOKUP($C20,'General Data'!$A$267:$C$287,2,FALSE),0))/VLOOKUP($C20,'General Data'!$A$191:$N$211,14,FALSE)*VLOOKUP($C20,'General Data'!$A$191:$N$211,2,FALSE)*K20,0)</f>
        <v>0</v>
      </c>
      <c r="Y20" s="140">
        <f>IFERROR((VLOOKUP($D20,'General Data'!$A$88:$F$188,3,FALSE)+VLOOKUP('General Data'!$B$3,'General Data'!$A$214:$C$264,2,FALSE)+IF(OR($E20=12,$E20=13,$E20=14),VLOOKUP($C20,'General Data'!$A$267:$C$287,2,FALSE),0))/VLOOKUP($C20,'General Data'!$A$191:$N$211,14,FALSE)*VLOOKUP($C20,'General Data'!$A$191:$N$211,2,FALSE)*L20,0)</f>
        <v>0</v>
      </c>
      <c r="Z20" s="140">
        <f>IFERROR((VLOOKUP($D20,'General Data'!$A$88:$F$188,3,FALSE)+VLOOKUP('General Data'!$B$3,'General Data'!$A$214:$C$264,2,FALSE)+IF(OR($E20=12,$E20=13,$E20=14),VLOOKUP($C20,'General Data'!$A$267:$C$287,2,FALSE),0))/VLOOKUP($C20,'General Data'!$A$191:$N$211,14,FALSE)*VLOOKUP($C20,'General Data'!$A$191:$N$211,2,FALSE)*M20,0)</f>
        <v>0</v>
      </c>
      <c r="AA20" s="140">
        <f>IFERROR((VLOOKUP($D20,'General Data'!$A$88:$F$188,3,FALSE)+VLOOKUP('General Data'!$B$3,'General Data'!$A$214:$C$264,2,FALSE)+IF(OR($E20=12,$E20=13,$E20=14),VLOOKUP($C20,'General Data'!$A$267:$C$287,2,FALSE),0))/VLOOKUP($C20,'General Data'!$A$191:$N$211,14,FALSE)*VLOOKUP($C20,'General Data'!$A$191:$N$211,2,FALSE)*N20,0)</f>
        <v>0</v>
      </c>
      <c r="AB20" s="140">
        <f>IFERROR((VLOOKUP($D20,'General Data'!$A$88:$F$188,3,FALSE)+VLOOKUP('General Data'!$B$3,'General Data'!$A$214:$C$264,2,FALSE)+IF(OR($E20=12,$E20=13,$E20=14),VLOOKUP($C20,'General Data'!$A$267:$C$287,2,FALSE),0))/VLOOKUP($C20,'General Data'!$A$191:$N$211,14,FALSE)*VLOOKUP($C20,'General Data'!$A$191:$N$211,2,FALSE)*O20,0)</f>
        <v>0</v>
      </c>
      <c r="AC20" s="140">
        <f>IFERROR((VLOOKUP($D20,'General Data'!$A$88:$F$188,3,FALSE)+VLOOKUP('General Data'!$B$3,'General Data'!$A$214:$C$264,2,FALSE)+IF(OR($E20=12,$E20=13,$E20=14),VLOOKUP($C20,'General Data'!$A$267:$C$287,2,FALSE),0))/VLOOKUP($C20,'General Data'!$A$191:$N$211,14,FALSE)*VLOOKUP($C20,'General Data'!$A$191:$N$211,2,FALSE)*P20,0)</f>
        <v>0</v>
      </c>
      <c r="AD20" s="140">
        <f>IFERROR((VLOOKUP($D20,'General Data'!$A$88:$F$188,3,FALSE)+VLOOKUP('General Data'!$B$3,'General Data'!$A$214:$C$264,2,FALSE)+IF(OR($E20=12,$E20=13,$E20=14),VLOOKUP($C20,'General Data'!$A$267:$C$287,2,FALSE),0))/VLOOKUP($C20,'General Data'!$A$191:$N$211,14,FALSE)*VLOOKUP($C20,'General Data'!$A$191:$N$211,2,FALSE)*Q20,0)</f>
        <v>0</v>
      </c>
      <c r="AE20" s="140">
        <f>IFERROR((VLOOKUP($D20,'General Data'!$A$88:$F$188,3,FALSE)+VLOOKUP('General Data'!$B$3,'General Data'!$A$214:$C$264,2,FALSE)+IF(OR($E20=12,$E20=13,$E20=14),VLOOKUP($C20,'General Data'!$A$267:$C$287,2,FALSE),0))/VLOOKUP($C20,'General Data'!$A$191:$N$211,14,FALSE)*VLOOKUP($C20,'General Data'!$A$191:$N$211,2,FALSE)*R20,0)</f>
        <v>0</v>
      </c>
      <c r="AF20" s="140">
        <f>IFERROR((VLOOKUP($D20,'General Data'!$A$88:$F$188,3,FALSE)+VLOOKUP('General Data'!$B$3,'General Data'!$A$214:$C$264,2,FALSE)+IF(OR($E20=12,$E20=13,$E20=14),VLOOKUP($C20,'General Data'!$A$267:$C$287,2,FALSE),0))/VLOOKUP($C20,'General Data'!$A$191:$N$211,14,FALSE)*VLOOKUP($C20,'General Data'!$A$191:$N$211,2,FALSE)*S20,0)</f>
        <v>0</v>
      </c>
      <c r="AH20" s="148" t="str">
        <f t="shared" si="2"/>
        <v/>
      </c>
      <c r="AI20" s="149">
        <f t="shared" si="3"/>
        <v>0</v>
      </c>
      <c r="AJ20" s="146">
        <f t="shared" si="4"/>
        <v>0</v>
      </c>
    </row>
    <row r="21" spans="1:36" x14ac:dyDescent="0.45">
      <c r="A21" s="143"/>
      <c r="B21" s="143"/>
      <c r="C21" s="144"/>
      <c r="D21" s="143"/>
      <c r="E21" s="143"/>
      <c r="F21" s="145"/>
      <c r="G21" s="146"/>
      <c r="H21" s="147"/>
      <c r="I21" s="147">
        <f t="shared" ref="I21:S21" si="21">H21</f>
        <v>0</v>
      </c>
      <c r="J21" s="147">
        <f t="shared" si="21"/>
        <v>0</v>
      </c>
      <c r="K21" s="147">
        <f t="shared" si="21"/>
        <v>0</v>
      </c>
      <c r="L21" s="147">
        <f t="shared" si="21"/>
        <v>0</v>
      </c>
      <c r="M21" s="147">
        <f t="shared" si="21"/>
        <v>0</v>
      </c>
      <c r="N21" s="147">
        <f t="shared" si="21"/>
        <v>0</v>
      </c>
      <c r="O21" s="147">
        <f t="shared" si="21"/>
        <v>0</v>
      </c>
      <c r="P21" s="147">
        <f t="shared" si="21"/>
        <v>0</v>
      </c>
      <c r="Q21" s="147">
        <f t="shared" si="21"/>
        <v>0</v>
      </c>
      <c r="R21" s="147">
        <f t="shared" si="21"/>
        <v>0</v>
      </c>
      <c r="S21" s="147">
        <f t="shared" si="21"/>
        <v>0</v>
      </c>
      <c r="T21" s="146"/>
      <c r="U21" s="140">
        <f>IFERROR((VLOOKUP($D21,'General Data'!$A$88:$F$188,3,FALSE)+VLOOKUP('General Data'!$B$3,'General Data'!$A$214:$C$264,2,FALSE)+IF(OR($E21=12,$E21=13,$E21=14),VLOOKUP($C21,'General Data'!$A$267:$C$287,2,FALSE),0))/VLOOKUP($C21,'General Data'!$A$191:$N$211,14,FALSE)*VLOOKUP($C21,'General Data'!$A$191:$N$211,2,FALSE)*H21,0)</f>
        <v>0</v>
      </c>
      <c r="V21" s="140">
        <f>IFERROR((VLOOKUP($D21,'General Data'!$A$88:$F$188,3,FALSE)+VLOOKUP('General Data'!$B$3,'General Data'!$A$214:$C$264,2,FALSE)+IF(OR($E21=12,$E21=13,$E21=14),VLOOKUP($C21,'General Data'!$A$267:$C$287,2,FALSE),0))/VLOOKUP($C21,'General Data'!$A$191:$N$211,14,FALSE)*VLOOKUP($C21,'General Data'!$A$191:$N$211,2,FALSE)*I21,0)</f>
        <v>0</v>
      </c>
      <c r="W21" s="140">
        <f>IFERROR((VLOOKUP($D21,'General Data'!$A$88:$F$188,3,FALSE)+VLOOKUP('General Data'!$B$3,'General Data'!$A$214:$C$264,2,FALSE)+IF(OR($E21=12,$E21=13,$E21=14),VLOOKUP($C21,'General Data'!$A$267:$C$287,2,FALSE),0))/VLOOKUP($C21,'General Data'!$A$191:$N$211,14,FALSE)*VLOOKUP($C21,'General Data'!$A$191:$N$211,2,FALSE)*J21,0)</f>
        <v>0</v>
      </c>
      <c r="X21" s="140">
        <f>IFERROR((VLOOKUP($D21,'General Data'!$A$88:$F$188,3,FALSE)+VLOOKUP('General Data'!$B$3,'General Data'!$A$214:$C$264,2,FALSE)+IF(OR($E21=12,$E21=13,$E21=14),VLOOKUP($C21,'General Data'!$A$267:$C$287,2,FALSE),0))/VLOOKUP($C21,'General Data'!$A$191:$N$211,14,FALSE)*VLOOKUP($C21,'General Data'!$A$191:$N$211,2,FALSE)*K21,0)</f>
        <v>0</v>
      </c>
      <c r="Y21" s="140">
        <f>IFERROR((VLOOKUP($D21,'General Data'!$A$88:$F$188,3,FALSE)+VLOOKUP('General Data'!$B$3,'General Data'!$A$214:$C$264,2,FALSE)+IF(OR($E21=12,$E21=13,$E21=14),VLOOKUP($C21,'General Data'!$A$267:$C$287,2,FALSE),0))/VLOOKUP($C21,'General Data'!$A$191:$N$211,14,FALSE)*VLOOKUP($C21,'General Data'!$A$191:$N$211,2,FALSE)*L21,0)</f>
        <v>0</v>
      </c>
      <c r="Z21" s="140">
        <f>IFERROR((VLOOKUP($D21,'General Data'!$A$88:$F$188,3,FALSE)+VLOOKUP('General Data'!$B$3,'General Data'!$A$214:$C$264,2,FALSE)+IF(OR($E21=12,$E21=13,$E21=14),VLOOKUP($C21,'General Data'!$A$267:$C$287,2,FALSE),0))/VLOOKUP($C21,'General Data'!$A$191:$N$211,14,FALSE)*VLOOKUP($C21,'General Data'!$A$191:$N$211,2,FALSE)*M21,0)</f>
        <v>0</v>
      </c>
      <c r="AA21" s="140">
        <f>IFERROR((VLOOKUP($D21,'General Data'!$A$88:$F$188,3,FALSE)+VLOOKUP('General Data'!$B$3,'General Data'!$A$214:$C$264,2,FALSE)+IF(OR($E21=12,$E21=13,$E21=14),VLOOKUP($C21,'General Data'!$A$267:$C$287,2,FALSE),0))/VLOOKUP($C21,'General Data'!$A$191:$N$211,14,FALSE)*VLOOKUP($C21,'General Data'!$A$191:$N$211,2,FALSE)*N21,0)</f>
        <v>0</v>
      </c>
      <c r="AB21" s="140">
        <f>IFERROR((VLOOKUP($D21,'General Data'!$A$88:$F$188,3,FALSE)+VLOOKUP('General Data'!$B$3,'General Data'!$A$214:$C$264,2,FALSE)+IF(OR($E21=12,$E21=13,$E21=14),VLOOKUP($C21,'General Data'!$A$267:$C$287,2,FALSE),0))/VLOOKUP($C21,'General Data'!$A$191:$N$211,14,FALSE)*VLOOKUP($C21,'General Data'!$A$191:$N$211,2,FALSE)*O21,0)</f>
        <v>0</v>
      </c>
      <c r="AC21" s="140">
        <f>IFERROR((VLOOKUP($D21,'General Data'!$A$88:$F$188,3,FALSE)+VLOOKUP('General Data'!$B$3,'General Data'!$A$214:$C$264,2,FALSE)+IF(OR($E21=12,$E21=13,$E21=14),VLOOKUP($C21,'General Data'!$A$267:$C$287,2,FALSE),0))/VLOOKUP($C21,'General Data'!$A$191:$N$211,14,FALSE)*VLOOKUP($C21,'General Data'!$A$191:$N$211,2,FALSE)*P21,0)</f>
        <v>0</v>
      </c>
      <c r="AD21" s="140">
        <f>IFERROR((VLOOKUP($D21,'General Data'!$A$88:$F$188,3,FALSE)+VLOOKUP('General Data'!$B$3,'General Data'!$A$214:$C$264,2,FALSE)+IF(OR($E21=12,$E21=13,$E21=14),VLOOKUP($C21,'General Data'!$A$267:$C$287,2,FALSE),0))/VLOOKUP($C21,'General Data'!$A$191:$N$211,14,FALSE)*VLOOKUP($C21,'General Data'!$A$191:$N$211,2,FALSE)*Q21,0)</f>
        <v>0</v>
      </c>
      <c r="AE21" s="140">
        <f>IFERROR((VLOOKUP($D21,'General Data'!$A$88:$F$188,3,FALSE)+VLOOKUP('General Data'!$B$3,'General Data'!$A$214:$C$264,2,FALSE)+IF(OR($E21=12,$E21=13,$E21=14),VLOOKUP($C21,'General Data'!$A$267:$C$287,2,FALSE),0))/VLOOKUP($C21,'General Data'!$A$191:$N$211,14,FALSE)*VLOOKUP($C21,'General Data'!$A$191:$N$211,2,FALSE)*R21,0)</f>
        <v>0</v>
      </c>
      <c r="AF21" s="140">
        <f>IFERROR((VLOOKUP($D21,'General Data'!$A$88:$F$188,3,FALSE)+VLOOKUP('General Data'!$B$3,'General Data'!$A$214:$C$264,2,FALSE)+IF(OR($E21=12,$E21=13,$E21=14),VLOOKUP($C21,'General Data'!$A$267:$C$287,2,FALSE),0))/VLOOKUP($C21,'General Data'!$A$191:$N$211,14,FALSE)*VLOOKUP($C21,'General Data'!$A$191:$N$211,2,FALSE)*S21,0)</f>
        <v>0</v>
      </c>
      <c r="AH21" s="148" t="str">
        <f t="shared" si="2"/>
        <v/>
      </c>
      <c r="AI21" s="149">
        <f t="shared" si="3"/>
        <v>0</v>
      </c>
      <c r="AJ21" s="146">
        <f t="shared" si="4"/>
        <v>0</v>
      </c>
    </row>
    <row r="22" spans="1:36" x14ac:dyDescent="0.45">
      <c r="A22" s="143"/>
      <c r="B22" s="143"/>
      <c r="C22" s="144"/>
      <c r="D22" s="143"/>
      <c r="E22" s="143"/>
      <c r="F22" s="145"/>
      <c r="G22" s="146"/>
      <c r="H22" s="147"/>
      <c r="I22" s="147">
        <f t="shared" ref="I22:S22" si="22">H22</f>
        <v>0</v>
      </c>
      <c r="J22" s="147">
        <f t="shared" si="22"/>
        <v>0</v>
      </c>
      <c r="K22" s="147">
        <f t="shared" si="22"/>
        <v>0</v>
      </c>
      <c r="L22" s="147">
        <f t="shared" si="22"/>
        <v>0</v>
      </c>
      <c r="M22" s="147">
        <f t="shared" si="22"/>
        <v>0</v>
      </c>
      <c r="N22" s="147">
        <f t="shared" si="22"/>
        <v>0</v>
      </c>
      <c r="O22" s="147">
        <f t="shared" si="22"/>
        <v>0</v>
      </c>
      <c r="P22" s="147">
        <f t="shared" si="22"/>
        <v>0</v>
      </c>
      <c r="Q22" s="147">
        <f t="shared" si="22"/>
        <v>0</v>
      </c>
      <c r="R22" s="147">
        <f t="shared" si="22"/>
        <v>0</v>
      </c>
      <c r="S22" s="147">
        <f t="shared" si="22"/>
        <v>0</v>
      </c>
      <c r="T22" s="146"/>
      <c r="U22" s="140">
        <f>IFERROR((VLOOKUP($D22,'General Data'!$A$88:$F$188,3,FALSE)+VLOOKUP('General Data'!$B$3,'General Data'!$A$214:$C$264,2,FALSE)+IF(OR($E22=12,$E22=13,$E22=14),VLOOKUP($C22,'General Data'!$A$267:$C$287,2,FALSE),0))/VLOOKUP($C22,'General Data'!$A$191:$N$211,14,FALSE)*VLOOKUP($C22,'General Data'!$A$191:$N$211,2,FALSE)*H22,0)</f>
        <v>0</v>
      </c>
      <c r="V22" s="140">
        <f>IFERROR((VLOOKUP($D22,'General Data'!$A$88:$F$188,3,FALSE)+VLOOKUP('General Data'!$B$3,'General Data'!$A$214:$C$264,2,FALSE)+IF(OR($E22=12,$E22=13,$E22=14),VLOOKUP($C22,'General Data'!$A$267:$C$287,2,FALSE),0))/VLOOKUP($C22,'General Data'!$A$191:$N$211,14,FALSE)*VLOOKUP($C22,'General Data'!$A$191:$N$211,2,FALSE)*I22,0)</f>
        <v>0</v>
      </c>
      <c r="W22" s="140">
        <f>IFERROR((VLOOKUP($D22,'General Data'!$A$88:$F$188,3,FALSE)+VLOOKUP('General Data'!$B$3,'General Data'!$A$214:$C$264,2,FALSE)+IF(OR($E22=12,$E22=13,$E22=14),VLOOKUP($C22,'General Data'!$A$267:$C$287,2,FALSE),0))/VLOOKUP($C22,'General Data'!$A$191:$N$211,14,FALSE)*VLOOKUP($C22,'General Data'!$A$191:$N$211,2,FALSE)*J22,0)</f>
        <v>0</v>
      </c>
      <c r="X22" s="140">
        <f>IFERROR((VLOOKUP($D22,'General Data'!$A$88:$F$188,3,FALSE)+VLOOKUP('General Data'!$B$3,'General Data'!$A$214:$C$264,2,FALSE)+IF(OR($E22=12,$E22=13,$E22=14),VLOOKUP($C22,'General Data'!$A$267:$C$287,2,FALSE),0))/VLOOKUP($C22,'General Data'!$A$191:$N$211,14,FALSE)*VLOOKUP($C22,'General Data'!$A$191:$N$211,2,FALSE)*K22,0)</f>
        <v>0</v>
      </c>
      <c r="Y22" s="140">
        <f>IFERROR((VLOOKUP($D22,'General Data'!$A$88:$F$188,3,FALSE)+VLOOKUP('General Data'!$B$3,'General Data'!$A$214:$C$264,2,FALSE)+IF(OR($E22=12,$E22=13,$E22=14),VLOOKUP($C22,'General Data'!$A$267:$C$287,2,FALSE),0))/VLOOKUP($C22,'General Data'!$A$191:$N$211,14,FALSE)*VLOOKUP($C22,'General Data'!$A$191:$N$211,2,FALSE)*L22,0)</f>
        <v>0</v>
      </c>
      <c r="Z22" s="140">
        <f>IFERROR((VLOOKUP($D22,'General Data'!$A$88:$F$188,3,FALSE)+VLOOKUP('General Data'!$B$3,'General Data'!$A$214:$C$264,2,FALSE)+IF(OR($E22=12,$E22=13,$E22=14),VLOOKUP($C22,'General Data'!$A$267:$C$287,2,FALSE),0))/VLOOKUP($C22,'General Data'!$A$191:$N$211,14,FALSE)*VLOOKUP($C22,'General Data'!$A$191:$N$211,2,FALSE)*M22,0)</f>
        <v>0</v>
      </c>
      <c r="AA22" s="140">
        <f>IFERROR((VLOOKUP($D22,'General Data'!$A$88:$F$188,3,FALSE)+VLOOKUP('General Data'!$B$3,'General Data'!$A$214:$C$264,2,FALSE)+IF(OR($E22=12,$E22=13,$E22=14),VLOOKUP($C22,'General Data'!$A$267:$C$287,2,FALSE),0))/VLOOKUP($C22,'General Data'!$A$191:$N$211,14,FALSE)*VLOOKUP($C22,'General Data'!$A$191:$N$211,2,FALSE)*N22,0)</f>
        <v>0</v>
      </c>
      <c r="AB22" s="140">
        <f>IFERROR((VLOOKUP($D22,'General Data'!$A$88:$F$188,3,FALSE)+VLOOKUP('General Data'!$B$3,'General Data'!$A$214:$C$264,2,FALSE)+IF(OR($E22=12,$E22=13,$E22=14),VLOOKUP($C22,'General Data'!$A$267:$C$287,2,FALSE),0))/VLOOKUP($C22,'General Data'!$A$191:$N$211,14,FALSE)*VLOOKUP($C22,'General Data'!$A$191:$N$211,2,FALSE)*O22,0)</f>
        <v>0</v>
      </c>
      <c r="AC22" s="140">
        <f>IFERROR((VLOOKUP($D22,'General Data'!$A$88:$F$188,3,FALSE)+VLOOKUP('General Data'!$B$3,'General Data'!$A$214:$C$264,2,FALSE)+IF(OR($E22=12,$E22=13,$E22=14),VLOOKUP($C22,'General Data'!$A$267:$C$287,2,FALSE),0))/VLOOKUP($C22,'General Data'!$A$191:$N$211,14,FALSE)*VLOOKUP($C22,'General Data'!$A$191:$N$211,2,FALSE)*P22,0)</f>
        <v>0</v>
      </c>
      <c r="AD22" s="140">
        <f>IFERROR((VLOOKUP($D22,'General Data'!$A$88:$F$188,3,FALSE)+VLOOKUP('General Data'!$B$3,'General Data'!$A$214:$C$264,2,FALSE)+IF(OR($E22=12,$E22=13,$E22=14),VLOOKUP($C22,'General Data'!$A$267:$C$287,2,FALSE),0))/VLOOKUP($C22,'General Data'!$A$191:$N$211,14,FALSE)*VLOOKUP($C22,'General Data'!$A$191:$N$211,2,FALSE)*Q22,0)</f>
        <v>0</v>
      </c>
      <c r="AE22" s="140">
        <f>IFERROR((VLOOKUP($D22,'General Data'!$A$88:$F$188,3,FALSE)+VLOOKUP('General Data'!$B$3,'General Data'!$A$214:$C$264,2,FALSE)+IF(OR($E22=12,$E22=13,$E22=14),VLOOKUP($C22,'General Data'!$A$267:$C$287,2,FALSE),0))/VLOOKUP($C22,'General Data'!$A$191:$N$211,14,FALSE)*VLOOKUP($C22,'General Data'!$A$191:$N$211,2,FALSE)*R22,0)</f>
        <v>0</v>
      </c>
      <c r="AF22" s="140">
        <f>IFERROR((VLOOKUP($D22,'General Data'!$A$88:$F$188,3,FALSE)+VLOOKUP('General Data'!$B$3,'General Data'!$A$214:$C$264,2,FALSE)+IF(OR($E22=12,$E22=13,$E22=14),VLOOKUP($C22,'General Data'!$A$267:$C$287,2,FALSE),0))/VLOOKUP($C22,'General Data'!$A$191:$N$211,14,FALSE)*VLOOKUP($C22,'General Data'!$A$191:$N$211,2,FALSE)*S22,0)</f>
        <v>0</v>
      </c>
      <c r="AH22" s="148" t="str">
        <f t="shared" si="2"/>
        <v/>
      </c>
      <c r="AI22" s="149">
        <f t="shared" si="3"/>
        <v>0</v>
      </c>
      <c r="AJ22" s="146">
        <f t="shared" si="4"/>
        <v>0</v>
      </c>
    </row>
    <row r="23" spans="1:36" x14ac:dyDescent="0.45">
      <c r="A23" s="143"/>
      <c r="B23" s="143"/>
      <c r="C23" s="144"/>
      <c r="D23" s="143"/>
      <c r="E23" s="143"/>
      <c r="F23" s="145"/>
      <c r="G23" s="146"/>
      <c r="H23" s="147"/>
      <c r="I23" s="147">
        <f t="shared" ref="I23:S23" si="23">H23</f>
        <v>0</v>
      </c>
      <c r="J23" s="147">
        <f t="shared" si="23"/>
        <v>0</v>
      </c>
      <c r="K23" s="147">
        <f t="shared" si="23"/>
        <v>0</v>
      </c>
      <c r="L23" s="147">
        <f t="shared" si="23"/>
        <v>0</v>
      </c>
      <c r="M23" s="147">
        <f t="shared" si="23"/>
        <v>0</v>
      </c>
      <c r="N23" s="147">
        <f t="shared" si="23"/>
        <v>0</v>
      </c>
      <c r="O23" s="147">
        <f t="shared" si="23"/>
        <v>0</v>
      </c>
      <c r="P23" s="147">
        <f t="shared" si="23"/>
        <v>0</v>
      </c>
      <c r="Q23" s="147">
        <f t="shared" si="23"/>
        <v>0</v>
      </c>
      <c r="R23" s="147">
        <f t="shared" si="23"/>
        <v>0</v>
      </c>
      <c r="S23" s="147">
        <f t="shared" si="23"/>
        <v>0</v>
      </c>
      <c r="T23" s="146"/>
      <c r="U23" s="140">
        <f>IFERROR((VLOOKUP($D23,'General Data'!$A$88:$F$188,3,FALSE)+VLOOKUP('General Data'!$B$3,'General Data'!$A$214:$C$264,2,FALSE)+IF(OR($E23=12,$E23=13,$E23=14),VLOOKUP($C23,'General Data'!$A$267:$C$287,2,FALSE),0))/VLOOKUP($C23,'General Data'!$A$191:$N$211,14,FALSE)*VLOOKUP($C23,'General Data'!$A$191:$N$211,2,FALSE)*H23,0)</f>
        <v>0</v>
      </c>
      <c r="V23" s="140">
        <f>IFERROR((VLOOKUP($D23,'General Data'!$A$88:$F$188,3,FALSE)+VLOOKUP('General Data'!$B$3,'General Data'!$A$214:$C$264,2,FALSE)+IF(OR($E23=12,$E23=13,$E23=14),VLOOKUP($C23,'General Data'!$A$267:$C$287,2,FALSE),0))/VLOOKUP($C23,'General Data'!$A$191:$N$211,14,FALSE)*VLOOKUP($C23,'General Data'!$A$191:$N$211,2,FALSE)*I23,0)</f>
        <v>0</v>
      </c>
      <c r="W23" s="140">
        <f>IFERROR((VLOOKUP($D23,'General Data'!$A$88:$F$188,3,FALSE)+VLOOKUP('General Data'!$B$3,'General Data'!$A$214:$C$264,2,FALSE)+IF(OR($E23=12,$E23=13,$E23=14),VLOOKUP($C23,'General Data'!$A$267:$C$287,2,FALSE),0))/VLOOKUP($C23,'General Data'!$A$191:$N$211,14,FALSE)*VLOOKUP($C23,'General Data'!$A$191:$N$211,2,FALSE)*J23,0)</f>
        <v>0</v>
      </c>
      <c r="X23" s="140">
        <f>IFERROR((VLOOKUP($D23,'General Data'!$A$88:$F$188,3,FALSE)+VLOOKUP('General Data'!$B$3,'General Data'!$A$214:$C$264,2,FALSE)+IF(OR($E23=12,$E23=13,$E23=14),VLOOKUP($C23,'General Data'!$A$267:$C$287,2,FALSE),0))/VLOOKUP($C23,'General Data'!$A$191:$N$211,14,FALSE)*VLOOKUP($C23,'General Data'!$A$191:$N$211,2,FALSE)*K23,0)</f>
        <v>0</v>
      </c>
      <c r="Y23" s="140">
        <f>IFERROR((VLOOKUP($D23,'General Data'!$A$88:$F$188,3,FALSE)+VLOOKUP('General Data'!$B$3,'General Data'!$A$214:$C$264,2,FALSE)+IF(OR($E23=12,$E23=13,$E23=14),VLOOKUP($C23,'General Data'!$A$267:$C$287,2,FALSE),0))/VLOOKUP($C23,'General Data'!$A$191:$N$211,14,FALSE)*VLOOKUP($C23,'General Data'!$A$191:$N$211,2,FALSE)*L23,0)</f>
        <v>0</v>
      </c>
      <c r="Z23" s="140">
        <f>IFERROR((VLOOKUP($D23,'General Data'!$A$88:$F$188,3,FALSE)+VLOOKUP('General Data'!$B$3,'General Data'!$A$214:$C$264,2,FALSE)+IF(OR($E23=12,$E23=13,$E23=14),VLOOKUP($C23,'General Data'!$A$267:$C$287,2,FALSE),0))/VLOOKUP($C23,'General Data'!$A$191:$N$211,14,FALSE)*VLOOKUP($C23,'General Data'!$A$191:$N$211,2,FALSE)*M23,0)</f>
        <v>0</v>
      </c>
      <c r="AA23" s="140">
        <f>IFERROR((VLOOKUP($D23,'General Data'!$A$88:$F$188,3,FALSE)+VLOOKUP('General Data'!$B$3,'General Data'!$A$214:$C$264,2,FALSE)+IF(OR($E23=12,$E23=13,$E23=14),VLOOKUP($C23,'General Data'!$A$267:$C$287,2,FALSE),0))/VLOOKUP($C23,'General Data'!$A$191:$N$211,14,FALSE)*VLOOKUP($C23,'General Data'!$A$191:$N$211,2,FALSE)*N23,0)</f>
        <v>0</v>
      </c>
      <c r="AB23" s="140">
        <f>IFERROR((VLOOKUP($D23,'General Data'!$A$88:$F$188,3,FALSE)+VLOOKUP('General Data'!$B$3,'General Data'!$A$214:$C$264,2,FALSE)+IF(OR($E23=12,$E23=13,$E23=14),VLOOKUP($C23,'General Data'!$A$267:$C$287,2,FALSE),0))/VLOOKUP($C23,'General Data'!$A$191:$N$211,14,FALSE)*VLOOKUP($C23,'General Data'!$A$191:$N$211,2,FALSE)*O23,0)</f>
        <v>0</v>
      </c>
      <c r="AC23" s="140">
        <f>IFERROR((VLOOKUP($D23,'General Data'!$A$88:$F$188,3,FALSE)+VLOOKUP('General Data'!$B$3,'General Data'!$A$214:$C$264,2,FALSE)+IF(OR($E23=12,$E23=13,$E23=14),VLOOKUP($C23,'General Data'!$A$267:$C$287,2,FALSE),0))/VLOOKUP($C23,'General Data'!$A$191:$N$211,14,FALSE)*VLOOKUP($C23,'General Data'!$A$191:$N$211,2,FALSE)*P23,0)</f>
        <v>0</v>
      </c>
      <c r="AD23" s="140">
        <f>IFERROR((VLOOKUP($D23,'General Data'!$A$88:$F$188,3,FALSE)+VLOOKUP('General Data'!$B$3,'General Data'!$A$214:$C$264,2,FALSE)+IF(OR($E23=12,$E23=13,$E23=14),VLOOKUP($C23,'General Data'!$A$267:$C$287,2,FALSE),0))/VLOOKUP($C23,'General Data'!$A$191:$N$211,14,FALSE)*VLOOKUP($C23,'General Data'!$A$191:$N$211,2,FALSE)*Q23,0)</f>
        <v>0</v>
      </c>
      <c r="AE23" s="140">
        <f>IFERROR((VLOOKUP($D23,'General Data'!$A$88:$F$188,3,FALSE)+VLOOKUP('General Data'!$B$3,'General Data'!$A$214:$C$264,2,FALSE)+IF(OR($E23=12,$E23=13,$E23=14),VLOOKUP($C23,'General Data'!$A$267:$C$287,2,FALSE),0))/VLOOKUP($C23,'General Data'!$A$191:$N$211,14,FALSE)*VLOOKUP($C23,'General Data'!$A$191:$N$211,2,FALSE)*R23,0)</f>
        <v>0</v>
      </c>
      <c r="AF23" s="140">
        <f>IFERROR((VLOOKUP($D23,'General Data'!$A$88:$F$188,3,FALSE)+VLOOKUP('General Data'!$B$3,'General Data'!$A$214:$C$264,2,FALSE)+IF(OR($E23=12,$E23=13,$E23=14),VLOOKUP($C23,'General Data'!$A$267:$C$287,2,FALSE),0))/VLOOKUP($C23,'General Data'!$A$191:$N$211,14,FALSE)*VLOOKUP($C23,'General Data'!$A$191:$N$211,2,FALSE)*S23,0)</f>
        <v>0</v>
      </c>
      <c r="AH23" s="148" t="str">
        <f t="shared" si="2"/>
        <v/>
      </c>
      <c r="AI23" s="149">
        <f t="shared" si="3"/>
        <v>0</v>
      </c>
      <c r="AJ23" s="146">
        <f t="shared" si="4"/>
        <v>0</v>
      </c>
    </row>
    <row r="24" spans="1:36" x14ac:dyDescent="0.45">
      <c r="A24" s="143"/>
      <c r="B24" s="143"/>
      <c r="C24" s="144"/>
      <c r="D24" s="143"/>
      <c r="E24" s="143"/>
      <c r="F24" s="145"/>
      <c r="G24" s="146"/>
      <c r="H24" s="147"/>
      <c r="I24" s="147">
        <f t="shared" ref="I24:S24" si="24">H24</f>
        <v>0</v>
      </c>
      <c r="J24" s="147">
        <f t="shared" si="24"/>
        <v>0</v>
      </c>
      <c r="K24" s="147">
        <f t="shared" si="24"/>
        <v>0</v>
      </c>
      <c r="L24" s="147">
        <f t="shared" si="24"/>
        <v>0</v>
      </c>
      <c r="M24" s="147">
        <f t="shared" si="24"/>
        <v>0</v>
      </c>
      <c r="N24" s="147">
        <f t="shared" si="24"/>
        <v>0</v>
      </c>
      <c r="O24" s="147">
        <f t="shared" si="24"/>
        <v>0</v>
      </c>
      <c r="P24" s="147">
        <f t="shared" si="24"/>
        <v>0</v>
      </c>
      <c r="Q24" s="147">
        <f t="shared" si="24"/>
        <v>0</v>
      </c>
      <c r="R24" s="147">
        <f t="shared" si="24"/>
        <v>0</v>
      </c>
      <c r="S24" s="147">
        <f t="shared" si="24"/>
        <v>0</v>
      </c>
      <c r="T24" s="146"/>
      <c r="U24" s="140">
        <f>IFERROR((VLOOKUP($D24,'General Data'!$A$88:$F$188,3,FALSE)+VLOOKUP('General Data'!$B$3,'General Data'!$A$214:$C$264,2,FALSE)+IF(OR($E24=12,$E24=13,$E24=14),VLOOKUP($C24,'General Data'!$A$267:$C$287,2,FALSE),0))/VLOOKUP($C24,'General Data'!$A$191:$N$211,14,FALSE)*VLOOKUP($C24,'General Data'!$A$191:$N$211,2,FALSE)*H24,0)</f>
        <v>0</v>
      </c>
      <c r="V24" s="140">
        <f>IFERROR((VLOOKUP($D24,'General Data'!$A$88:$F$188,3,FALSE)+VLOOKUP('General Data'!$B$3,'General Data'!$A$214:$C$264,2,FALSE)+IF(OR($E24=12,$E24=13,$E24=14),VLOOKUP($C24,'General Data'!$A$267:$C$287,2,FALSE),0))/VLOOKUP($C24,'General Data'!$A$191:$N$211,14,FALSE)*VLOOKUP($C24,'General Data'!$A$191:$N$211,2,FALSE)*I24,0)</f>
        <v>0</v>
      </c>
      <c r="W24" s="140">
        <f>IFERROR((VLOOKUP($D24,'General Data'!$A$88:$F$188,3,FALSE)+VLOOKUP('General Data'!$B$3,'General Data'!$A$214:$C$264,2,FALSE)+IF(OR($E24=12,$E24=13,$E24=14),VLOOKUP($C24,'General Data'!$A$267:$C$287,2,FALSE),0))/VLOOKUP($C24,'General Data'!$A$191:$N$211,14,FALSE)*VLOOKUP($C24,'General Data'!$A$191:$N$211,2,FALSE)*J24,0)</f>
        <v>0</v>
      </c>
      <c r="X24" s="140">
        <f>IFERROR((VLOOKUP($D24,'General Data'!$A$88:$F$188,3,FALSE)+VLOOKUP('General Data'!$B$3,'General Data'!$A$214:$C$264,2,FALSE)+IF(OR($E24=12,$E24=13,$E24=14),VLOOKUP($C24,'General Data'!$A$267:$C$287,2,FALSE),0))/VLOOKUP($C24,'General Data'!$A$191:$N$211,14,FALSE)*VLOOKUP($C24,'General Data'!$A$191:$N$211,2,FALSE)*K24,0)</f>
        <v>0</v>
      </c>
      <c r="Y24" s="140">
        <f>IFERROR((VLOOKUP($D24,'General Data'!$A$88:$F$188,3,FALSE)+VLOOKUP('General Data'!$B$3,'General Data'!$A$214:$C$264,2,FALSE)+IF(OR($E24=12,$E24=13,$E24=14),VLOOKUP($C24,'General Data'!$A$267:$C$287,2,FALSE),0))/VLOOKUP($C24,'General Data'!$A$191:$N$211,14,FALSE)*VLOOKUP($C24,'General Data'!$A$191:$N$211,2,FALSE)*L24,0)</f>
        <v>0</v>
      </c>
      <c r="Z24" s="140">
        <f>IFERROR((VLOOKUP($D24,'General Data'!$A$88:$F$188,3,FALSE)+VLOOKUP('General Data'!$B$3,'General Data'!$A$214:$C$264,2,FALSE)+IF(OR($E24=12,$E24=13,$E24=14),VLOOKUP($C24,'General Data'!$A$267:$C$287,2,FALSE),0))/VLOOKUP($C24,'General Data'!$A$191:$N$211,14,FALSE)*VLOOKUP($C24,'General Data'!$A$191:$N$211,2,FALSE)*M24,0)</f>
        <v>0</v>
      </c>
      <c r="AA24" s="140">
        <f>IFERROR((VLOOKUP($D24,'General Data'!$A$88:$F$188,3,FALSE)+VLOOKUP('General Data'!$B$3,'General Data'!$A$214:$C$264,2,FALSE)+IF(OR($E24=12,$E24=13,$E24=14),VLOOKUP($C24,'General Data'!$A$267:$C$287,2,FALSE),0))/VLOOKUP($C24,'General Data'!$A$191:$N$211,14,FALSE)*VLOOKUP($C24,'General Data'!$A$191:$N$211,2,FALSE)*N24,0)</f>
        <v>0</v>
      </c>
      <c r="AB24" s="140">
        <f>IFERROR((VLOOKUP($D24,'General Data'!$A$88:$F$188,3,FALSE)+VLOOKUP('General Data'!$B$3,'General Data'!$A$214:$C$264,2,FALSE)+IF(OR($E24=12,$E24=13,$E24=14),VLOOKUP($C24,'General Data'!$A$267:$C$287,2,FALSE),0))/VLOOKUP($C24,'General Data'!$A$191:$N$211,14,FALSE)*VLOOKUP($C24,'General Data'!$A$191:$N$211,2,FALSE)*O24,0)</f>
        <v>0</v>
      </c>
      <c r="AC24" s="140">
        <f>IFERROR((VLOOKUP($D24,'General Data'!$A$88:$F$188,3,FALSE)+VLOOKUP('General Data'!$B$3,'General Data'!$A$214:$C$264,2,FALSE)+IF(OR($E24=12,$E24=13,$E24=14),VLOOKUP($C24,'General Data'!$A$267:$C$287,2,FALSE),0))/VLOOKUP($C24,'General Data'!$A$191:$N$211,14,FALSE)*VLOOKUP($C24,'General Data'!$A$191:$N$211,2,FALSE)*P24,0)</f>
        <v>0</v>
      </c>
      <c r="AD24" s="140">
        <f>IFERROR((VLOOKUP($D24,'General Data'!$A$88:$F$188,3,FALSE)+VLOOKUP('General Data'!$B$3,'General Data'!$A$214:$C$264,2,FALSE)+IF(OR($E24=12,$E24=13,$E24=14),VLOOKUP($C24,'General Data'!$A$267:$C$287,2,FALSE),0))/VLOOKUP($C24,'General Data'!$A$191:$N$211,14,FALSE)*VLOOKUP($C24,'General Data'!$A$191:$N$211,2,FALSE)*Q24,0)</f>
        <v>0</v>
      </c>
      <c r="AE24" s="140">
        <f>IFERROR((VLOOKUP($D24,'General Data'!$A$88:$F$188,3,FALSE)+VLOOKUP('General Data'!$B$3,'General Data'!$A$214:$C$264,2,FALSE)+IF(OR($E24=12,$E24=13,$E24=14),VLOOKUP($C24,'General Data'!$A$267:$C$287,2,FALSE),0))/VLOOKUP($C24,'General Data'!$A$191:$N$211,14,FALSE)*VLOOKUP($C24,'General Data'!$A$191:$N$211,2,FALSE)*R24,0)</f>
        <v>0</v>
      </c>
      <c r="AF24" s="140">
        <f>IFERROR((VLOOKUP($D24,'General Data'!$A$88:$F$188,3,FALSE)+VLOOKUP('General Data'!$B$3,'General Data'!$A$214:$C$264,2,FALSE)+IF(OR($E24=12,$E24=13,$E24=14),VLOOKUP($C24,'General Data'!$A$267:$C$287,2,FALSE),0))/VLOOKUP($C24,'General Data'!$A$191:$N$211,14,FALSE)*VLOOKUP($C24,'General Data'!$A$191:$N$211,2,FALSE)*S24,0)</f>
        <v>0</v>
      </c>
      <c r="AH24" s="148" t="str">
        <f t="shared" si="2"/>
        <v/>
      </c>
      <c r="AI24" s="149">
        <f t="shared" si="3"/>
        <v>0</v>
      </c>
      <c r="AJ24" s="146">
        <f t="shared" si="4"/>
        <v>0</v>
      </c>
    </row>
    <row r="25" spans="1:36" x14ac:dyDescent="0.45">
      <c r="A25" s="143"/>
      <c r="B25" s="143"/>
      <c r="C25" s="144"/>
      <c r="D25" s="143"/>
      <c r="E25" s="143"/>
      <c r="F25" s="145"/>
      <c r="G25" s="146"/>
      <c r="H25" s="147"/>
      <c r="I25" s="147">
        <f t="shared" ref="I25:S25" si="25">H25</f>
        <v>0</v>
      </c>
      <c r="J25" s="147">
        <f t="shared" si="25"/>
        <v>0</v>
      </c>
      <c r="K25" s="147">
        <f t="shared" si="25"/>
        <v>0</v>
      </c>
      <c r="L25" s="147">
        <f t="shared" si="25"/>
        <v>0</v>
      </c>
      <c r="M25" s="147">
        <f t="shared" si="25"/>
        <v>0</v>
      </c>
      <c r="N25" s="147">
        <f t="shared" si="25"/>
        <v>0</v>
      </c>
      <c r="O25" s="147">
        <f t="shared" si="25"/>
        <v>0</v>
      </c>
      <c r="P25" s="147">
        <f t="shared" si="25"/>
        <v>0</v>
      </c>
      <c r="Q25" s="147">
        <f t="shared" si="25"/>
        <v>0</v>
      </c>
      <c r="R25" s="147">
        <f t="shared" si="25"/>
        <v>0</v>
      </c>
      <c r="S25" s="147">
        <f t="shared" si="25"/>
        <v>0</v>
      </c>
      <c r="T25" s="146"/>
      <c r="U25" s="140">
        <f>IFERROR((VLOOKUP($D25,'General Data'!$A$88:$F$188,3,FALSE)+VLOOKUP('General Data'!$B$3,'General Data'!$A$214:$C$264,2,FALSE)+IF(OR($E25=12,$E25=13,$E25=14),VLOOKUP($C25,'General Data'!$A$267:$C$287,2,FALSE),0))/VLOOKUP($C25,'General Data'!$A$191:$N$211,14,FALSE)*VLOOKUP($C25,'General Data'!$A$191:$N$211,2,FALSE)*H25,0)</f>
        <v>0</v>
      </c>
      <c r="V25" s="140">
        <f>IFERROR((VLOOKUP($D25,'General Data'!$A$88:$F$188,3,FALSE)+VLOOKUP('General Data'!$B$3,'General Data'!$A$214:$C$264,2,FALSE)+IF(OR($E25=12,$E25=13,$E25=14),VLOOKUP($C25,'General Data'!$A$267:$C$287,2,FALSE),0))/VLOOKUP($C25,'General Data'!$A$191:$N$211,14,FALSE)*VLOOKUP($C25,'General Data'!$A$191:$N$211,2,FALSE)*I25,0)</f>
        <v>0</v>
      </c>
      <c r="W25" s="140">
        <f>IFERROR((VLOOKUP($D25,'General Data'!$A$88:$F$188,3,FALSE)+VLOOKUP('General Data'!$B$3,'General Data'!$A$214:$C$264,2,FALSE)+IF(OR($E25=12,$E25=13,$E25=14),VLOOKUP($C25,'General Data'!$A$267:$C$287,2,FALSE),0))/VLOOKUP($C25,'General Data'!$A$191:$N$211,14,FALSE)*VLOOKUP($C25,'General Data'!$A$191:$N$211,2,FALSE)*J25,0)</f>
        <v>0</v>
      </c>
      <c r="X25" s="140">
        <f>IFERROR((VLOOKUP($D25,'General Data'!$A$88:$F$188,3,FALSE)+VLOOKUP('General Data'!$B$3,'General Data'!$A$214:$C$264,2,FALSE)+IF(OR($E25=12,$E25=13,$E25=14),VLOOKUP($C25,'General Data'!$A$267:$C$287,2,FALSE),0))/VLOOKUP($C25,'General Data'!$A$191:$N$211,14,FALSE)*VLOOKUP($C25,'General Data'!$A$191:$N$211,2,FALSE)*K25,0)</f>
        <v>0</v>
      </c>
      <c r="Y25" s="140">
        <f>IFERROR((VLOOKUP($D25,'General Data'!$A$88:$F$188,3,FALSE)+VLOOKUP('General Data'!$B$3,'General Data'!$A$214:$C$264,2,FALSE)+IF(OR($E25=12,$E25=13,$E25=14),VLOOKUP($C25,'General Data'!$A$267:$C$287,2,FALSE),0))/VLOOKUP($C25,'General Data'!$A$191:$N$211,14,FALSE)*VLOOKUP($C25,'General Data'!$A$191:$N$211,2,FALSE)*L25,0)</f>
        <v>0</v>
      </c>
      <c r="Z25" s="140">
        <f>IFERROR((VLOOKUP($D25,'General Data'!$A$88:$F$188,3,FALSE)+VLOOKUP('General Data'!$B$3,'General Data'!$A$214:$C$264,2,FALSE)+IF(OR($E25=12,$E25=13,$E25=14),VLOOKUP($C25,'General Data'!$A$267:$C$287,2,FALSE),0))/VLOOKUP($C25,'General Data'!$A$191:$N$211,14,FALSE)*VLOOKUP($C25,'General Data'!$A$191:$N$211,2,FALSE)*M25,0)</f>
        <v>0</v>
      </c>
      <c r="AA25" s="140">
        <f>IFERROR((VLOOKUP($D25,'General Data'!$A$88:$F$188,3,FALSE)+VLOOKUP('General Data'!$B$3,'General Data'!$A$214:$C$264,2,FALSE)+IF(OR($E25=12,$E25=13,$E25=14),VLOOKUP($C25,'General Data'!$A$267:$C$287,2,FALSE),0))/VLOOKUP($C25,'General Data'!$A$191:$N$211,14,FALSE)*VLOOKUP($C25,'General Data'!$A$191:$N$211,2,FALSE)*N25,0)</f>
        <v>0</v>
      </c>
      <c r="AB25" s="140">
        <f>IFERROR((VLOOKUP($D25,'General Data'!$A$88:$F$188,3,FALSE)+VLOOKUP('General Data'!$B$3,'General Data'!$A$214:$C$264,2,FALSE)+IF(OR($E25=12,$E25=13,$E25=14),VLOOKUP($C25,'General Data'!$A$267:$C$287,2,FALSE),0))/VLOOKUP($C25,'General Data'!$A$191:$N$211,14,FALSE)*VLOOKUP($C25,'General Data'!$A$191:$N$211,2,FALSE)*O25,0)</f>
        <v>0</v>
      </c>
      <c r="AC25" s="140">
        <f>IFERROR((VLOOKUP($D25,'General Data'!$A$88:$F$188,3,FALSE)+VLOOKUP('General Data'!$B$3,'General Data'!$A$214:$C$264,2,FALSE)+IF(OR($E25=12,$E25=13,$E25=14),VLOOKUP($C25,'General Data'!$A$267:$C$287,2,FALSE),0))/VLOOKUP($C25,'General Data'!$A$191:$N$211,14,FALSE)*VLOOKUP($C25,'General Data'!$A$191:$N$211,2,FALSE)*P25,0)</f>
        <v>0</v>
      </c>
      <c r="AD25" s="140">
        <f>IFERROR((VLOOKUP($D25,'General Data'!$A$88:$F$188,3,FALSE)+VLOOKUP('General Data'!$B$3,'General Data'!$A$214:$C$264,2,FALSE)+IF(OR($E25=12,$E25=13,$E25=14),VLOOKUP($C25,'General Data'!$A$267:$C$287,2,FALSE),0))/VLOOKUP($C25,'General Data'!$A$191:$N$211,14,FALSE)*VLOOKUP($C25,'General Data'!$A$191:$N$211,2,FALSE)*Q25,0)</f>
        <v>0</v>
      </c>
      <c r="AE25" s="140">
        <f>IFERROR((VLOOKUP($D25,'General Data'!$A$88:$F$188,3,FALSE)+VLOOKUP('General Data'!$B$3,'General Data'!$A$214:$C$264,2,FALSE)+IF(OR($E25=12,$E25=13,$E25=14),VLOOKUP($C25,'General Data'!$A$267:$C$287,2,FALSE),0))/VLOOKUP($C25,'General Data'!$A$191:$N$211,14,FALSE)*VLOOKUP($C25,'General Data'!$A$191:$N$211,2,FALSE)*R25,0)</f>
        <v>0</v>
      </c>
      <c r="AF25" s="140">
        <f>IFERROR((VLOOKUP($D25,'General Data'!$A$88:$F$188,3,FALSE)+VLOOKUP('General Data'!$B$3,'General Data'!$A$214:$C$264,2,FALSE)+IF(OR($E25=12,$E25=13,$E25=14),VLOOKUP($C25,'General Data'!$A$267:$C$287,2,FALSE),0))/VLOOKUP($C25,'General Data'!$A$191:$N$211,14,FALSE)*VLOOKUP($C25,'General Data'!$A$191:$N$211,2,FALSE)*S25,0)</f>
        <v>0</v>
      </c>
      <c r="AH25" s="148" t="str">
        <f t="shared" si="2"/>
        <v/>
      </c>
      <c r="AI25" s="149">
        <f t="shared" si="3"/>
        <v>0</v>
      </c>
      <c r="AJ25" s="146">
        <f t="shared" si="4"/>
        <v>0</v>
      </c>
    </row>
    <row r="26" spans="1:36" x14ac:dyDescent="0.45">
      <c r="A26" s="143"/>
      <c r="B26" s="143"/>
      <c r="C26" s="144"/>
      <c r="D26" s="143"/>
      <c r="E26" s="143"/>
      <c r="F26" s="145"/>
      <c r="G26" s="146"/>
      <c r="H26" s="147"/>
      <c r="I26" s="147">
        <f t="shared" ref="I26:S26" si="26">H26</f>
        <v>0</v>
      </c>
      <c r="J26" s="147">
        <f t="shared" si="26"/>
        <v>0</v>
      </c>
      <c r="K26" s="147">
        <f t="shared" si="26"/>
        <v>0</v>
      </c>
      <c r="L26" s="147">
        <f t="shared" si="26"/>
        <v>0</v>
      </c>
      <c r="M26" s="147">
        <f t="shared" si="26"/>
        <v>0</v>
      </c>
      <c r="N26" s="147">
        <f t="shared" si="26"/>
        <v>0</v>
      </c>
      <c r="O26" s="147">
        <f t="shared" si="26"/>
        <v>0</v>
      </c>
      <c r="P26" s="147">
        <f t="shared" si="26"/>
        <v>0</v>
      </c>
      <c r="Q26" s="147">
        <f t="shared" si="26"/>
        <v>0</v>
      </c>
      <c r="R26" s="147">
        <f t="shared" si="26"/>
        <v>0</v>
      </c>
      <c r="S26" s="147">
        <f t="shared" si="26"/>
        <v>0</v>
      </c>
      <c r="T26" s="146"/>
      <c r="U26" s="140">
        <f>IFERROR((VLOOKUP($D26,'General Data'!$A$88:$F$188,3,FALSE)+VLOOKUP('General Data'!$B$3,'General Data'!$A$214:$C$264,2,FALSE)+IF(OR($E26=12,$E26=13,$E26=14),VLOOKUP($C26,'General Data'!$A$267:$C$287,2,FALSE),0))/VLOOKUP($C26,'General Data'!$A$191:$N$211,14,FALSE)*VLOOKUP($C26,'General Data'!$A$191:$N$211,2,FALSE)*H26,0)</f>
        <v>0</v>
      </c>
      <c r="V26" s="140">
        <f>IFERROR((VLOOKUP($D26,'General Data'!$A$88:$F$188,3,FALSE)+VLOOKUP('General Data'!$B$3,'General Data'!$A$214:$C$264,2,FALSE)+IF(OR($E26=12,$E26=13,$E26=14),VLOOKUP($C26,'General Data'!$A$267:$C$287,2,FALSE),0))/VLOOKUP($C26,'General Data'!$A$191:$N$211,14,FALSE)*VLOOKUP($C26,'General Data'!$A$191:$N$211,2,FALSE)*I26,0)</f>
        <v>0</v>
      </c>
      <c r="W26" s="140">
        <f>IFERROR((VLOOKUP($D26,'General Data'!$A$88:$F$188,3,FALSE)+VLOOKUP('General Data'!$B$3,'General Data'!$A$214:$C$264,2,FALSE)+IF(OR($E26=12,$E26=13,$E26=14),VLOOKUP($C26,'General Data'!$A$267:$C$287,2,FALSE),0))/VLOOKUP($C26,'General Data'!$A$191:$N$211,14,FALSE)*VLOOKUP($C26,'General Data'!$A$191:$N$211,2,FALSE)*J26,0)</f>
        <v>0</v>
      </c>
      <c r="X26" s="140">
        <f>IFERROR((VLOOKUP($D26,'General Data'!$A$88:$F$188,3,FALSE)+VLOOKUP('General Data'!$B$3,'General Data'!$A$214:$C$264,2,FALSE)+IF(OR($E26=12,$E26=13,$E26=14),VLOOKUP($C26,'General Data'!$A$267:$C$287,2,FALSE),0))/VLOOKUP($C26,'General Data'!$A$191:$N$211,14,FALSE)*VLOOKUP($C26,'General Data'!$A$191:$N$211,2,FALSE)*K26,0)</f>
        <v>0</v>
      </c>
      <c r="Y26" s="140">
        <f>IFERROR((VLOOKUP($D26,'General Data'!$A$88:$F$188,3,FALSE)+VLOOKUP('General Data'!$B$3,'General Data'!$A$214:$C$264,2,FALSE)+IF(OR($E26=12,$E26=13,$E26=14),VLOOKUP($C26,'General Data'!$A$267:$C$287,2,FALSE),0))/VLOOKUP($C26,'General Data'!$A$191:$N$211,14,FALSE)*VLOOKUP($C26,'General Data'!$A$191:$N$211,2,FALSE)*L26,0)</f>
        <v>0</v>
      </c>
      <c r="Z26" s="140">
        <f>IFERROR((VLOOKUP($D26,'General Data'!$A$88:$F$188,3,FALSE)+VLOOKUP('General Data'!$B$3,'General Data'!$A$214:$C$264,2,FALSE)+IF(OR($E26=12,$E26=13,$E26=14),VLOOKUP($C26,'General Data'!$A$267:$C$287,2,FALSE),0))/VLOOKUP($C26,'General Data'!$A$191:$N$211,14,FALSE)*VLOOKUP($C26,'General Data'!$A$191:$N$211,2,FALSE)*M26,0)</f>
        <v>0</v>
      </c>
      <c r="AA26" s="140">
        <f>IFERROR((VLOOKUP($D26,'General Data'!$A$88:$F$188,3,FALSE)+VLOOKUP('General Data'!$B$3,'General Data'!$A$214:$C$264,2,FALSE)+IF(OR($E26=12,$E26=13,$E26=14),VLOOKUP($C26,'General Data'!$A$267:$C$287,2,FALSE),0))/VLOOKUP($C26,'General Data'!$A$191:$N$211,14,FALSE)*VLOOKUP($C26,'General Data'!$A$191:$N$211,2,FALSE)*N26,0)</f>
        <v>0</v>
      </c>
      <c r="AB26" s="140">
        <f>IFERROR((VLOOKUP($D26,'General Data'!$A$88:$F$188,3,FALSE)+VLOOKUP('General Data'!$B$3,'General Data'!$A$214:$C$264,2,FALSE)+IF(OR($E26=12,$E26=13,$E26=14),VLOOKUP($C26,'General Data'!$A$267:$C$287,2,FALSE),0))/VLOOKUP($C26,'General Data'!$A$191:$N$211,14,FALSE)*VLOOKUP($C26,'General Data'!$A$191:$N$211,2,FALSE)*O26,0)</f>
        <v>0</v>
      </c>
      <c r="AC26" s="140">
        <f>IFERROR((VLOOKUP($D26,'General Data'!$A$88:$F$188,3,FALSE)+VLOOKUP('General Data'!$B$3,'General Data'!$A$214:$C$264,2,FALSE)+IF(OR($E26=12,$E26=13,$E26=14),VLOOKUP($C26,'General Data'!$A$267:$C$287,2,FALSE),0))/VLOOKUP($C26,'General Data'!$A$191:$N$211,14,FALSE)*VLOOKUP($C26,'General Data'!$A$191:$N$211,2,FALSE)*P26,0)</f>
        <v>0</v>
      </c>
      <c r="AD26" s="140">
        <f>IFERROR((VLOOKUP($D26,'General Data'!$A$88:$F$188,3,FALSE)+VLOOKUP('General Data'!$B$3,'General Data'!$A$214:$C$264,2,FALSE)+IF(OR($E26=12,$E26=13,$E26=14),VLOOKUP($C26,'General Data'!$A$267:$C$287,2,FALSE),0))/VLOOKUP($C26,'General Data'!$A$191:$N$211,14,FALSE)*VLOOKUP($C26,'General Data'!$A$191:$N$211,2,FALSE)*Q26,0)</f>
        <v>0</v>
      </c>
      <c r="AE26" s="140">
        <f>IFERROR((VLOOKUP($D26,'General Data'!$A$88:$F$188,3,FALSE)+VLOOKUP('General Data'!$B$3,'General Data'!$A$214:$C$264,2,FALSE)+IF(OR($E26=12,$E26=13,$E26=14),VLOOKUP($C26,'General Data'!$A$267:$C$287,2,FALSE),0))/VLOOKUP($C26,'General Data'!$A$191:$N$211,14,FALSE)*VLOOKUP($C26,'General Data'!$A$191:$N$211,2,FALSE)*R26,0)</f>
        <v>0</v>
      </c>
      <c r="AF26" s="140">
        <f>IFERROR((VLOOKUP($D26,'General Data'!$A$88:$F$188,3,FALSE)+VLOOKUP('General Data'!$B$3,'General Data'!$A$214:$C$264,2,FALSE)+IF(OR($E26=12,$E26=13,$E26=14),VLOOKUP($C26,'General Data'!$A$267:$C$287,2,FALSE),0))/VLOOKUP($C26,'General Data'!$A$191:$N$211,14,FALSE)*VLOOKUP($C26,'General Data'!$A$191:$N$211,2,FALSE)*S26,0)</f>
        <v>0</v>
      </c>
      <c r="AH26" s="148" t="str">
        <f t="shared" si="2"/>
        <v/>
      </c>
      <c r="AI26" s="149">
        <f t="shared" si="3"/>
        <v>0</v>
      </c>
      <c r="AJ26" s="146">
        <f t="shared" si="4"/>
        <v>0</v>
      </c>
    </row>
    <row r="27" spans="1:36" x14ac:dyDescent="0.45">
      <c r="A27" s="143"/>
      <c r="B27" s="143"/>
      <c r="C27" s="144"/>
      <c r="D27" s="143"/>
      <c r="E27" s="143"/>
      <c r="F27" s="145"/>
      <c r="G27" s="146"/>
      <c r="H27" s="147"/>
      <c r="I27" s="147">
        <f t="shared" ref="I27:S27" si="27">H27</f>
        <v>0</v>
      </c>
      <c r="J27" s="147">
        <f t="shared" si="27"/>
        <v>0</v>
      </c>
      <c r="K27" s="147">
        <f t="shared" si="27"/>
        <v>0</v>
      </c>
      <c r="L27" s="147">
        <f t="shared" si="27"/>
        <v>0</v>
      </c>
      <c r="M27" s="147">
        <f t="shared" si="27"/>
        <v>0</v>
      </c>
      <c r="N27" s="147">
        <f t="shared" si="27"/>
        <v>0</v>
      </c>
      <c r="O27" s="147">
        <f t="shared" si="27"/>
        <v>0</v>
      </c>
      <c r="P27" s="147">
        <f t="shared" si="27"/>
        <v>0</v>
      </c>
      <c r="Q27" s="147">
        <f t="shared" si="27"/>
        <v>0</v>
      </c>
      <c r="R27" s="147">
        <f t="shared" si="27"/>
        <v>0</v>
      </c>
      <c r="S27" s="147">
        <f t="shared" si="27"/>
        <v>0</v>
      </c>
      <c r="T27" s="146"/>
      <c r="U27" s="140">
        <f>IFERROR((VLOOKUP($D27,'General Data'!$A$88:$F$188,3,FALSE)+VLOOKUP('General Data'!$B$3,'General Data'!$A$214:$C$264,2,FALSE)+IF(OR($E27=12,$E27=13,$E27=14),VLOOKUP($C27,'General Data'!$A$267:$C$287,2,FALSE),0))/VLOOKUP($C27,'General Data'!$A$191:$N$211,14,FALSE)*VLOOKUP($C27,'General Data'!$A$191:$N$211,2,FALSE)*H27,0)</f>
        <v>0</v>
      </c>
      <c r="V27" s="140">
        <f>IFERROR((VLOOKUP($D27,'General Data'!$A$88:$F$188,3,FALSE)+VLOOKUP('General Data'!$B$3,'General Data'!$A$214:$C$264,2,FALSE)+IF(OR($E27=12,$E27=13,$E27=14),VLOOKUP($C27,'General Data'!$A$267:$C$287,2,FALSE),0))/VLOOKUP($C27,'General Data'!$A$191:$N$211,14,FALSE)*VLOOKUP($C27,'General Data'!$A$191:$N$211,2,FALSE)*I27,0)</f>
        <v>0</v>
      </c>
      <c r="W27" s="140">
        <f>IFERROR((VLOOKUP($D27,'General Data'!$A$88:$F$188,3,FALSE)+VLOOKUP('General Data'!$B$3,'General Data'!$A$214:$C$264,2,FALSE)+IF(OR($E27=12,$E27=13,$E27=14),VLOOKUP($C27,'General Data'!$A$267:$C$287,2,FALSE),0))/VLOOKUP($C27,'General Data'!$A$191:$N$211,14,FALSE)*VLOOKUP($C27,'General Data'!$A$191:$N$211,2,FALSE)*J27,0)</f>
        <v>0</v>
      </c>
      <c r="X27" s="140">
        <f>IFERROR((VLOOKUP($D27,'General Data'!$A$88:$F$188,3,FALSE)+VLOOKUP('General Data'!$B$3,'General Data'!$A$214:$C$264,2,FALSE)+IF(OR($E27=12,$E27=13,$E27=14),VLOOKUP($C27,'General Data'!$A$267:$C$287,2,FALSE),0))/VLOOKUP($C27,'General Data'!$A$191:$N$211,14,FALSE)*VLOOKUP($C27,'General Data'!$A$191:$N$211,2,FALSE)*K27,0)</f>
        <v>0</v>
      </c>
      <c r="Y27" s="140">
        <f>IFERROR((VLOOKUP($D27,'General Data'!$A$88:$F$188,3,FALSE)+VLOOKUP('General Data'!$B$3,'General Data'!$A$214:$C$264,2,FALSE)+IF(OR($E27=12,$E27=13,$E27=14),VLOOKUP($C27,'General Data'!$A$267:$C$287,2,FALSE),0))/VLOOKUP($C27,'General Data'!$A$191:$N$211,14,FALSE)*VLOOKUP($C27,'General Data'!$A$191:$N$211,2,FALSE)*L27,0)</f>
        <v>0</v>
      </c>
      <c r="Z27" s="140">
        <f>IFERROR((VLOOKUP($D27,'General Data'!$A$88:$F$188,3,FALSE)+VLOOKUP('General Data'!$B$3,'General Data'!$A$214:$C$264,2,FALSE)+IF(OR($E27=12,$E27=13,$E27=14),VLOOKUP($C27,'General Data'!$A$267:$C$287,2,FALSE),0))/VLOOKUP($C27,'General Data'!$A$191:$N$211,14,FALSE)*VLOOKUP($C27,'General Data'!$A$191:$N$211,2,FALSE)*M27,0)</f>
        <v>0</v>
      </c>
      <c r="AA27" s="140">
        <f>IFERROR((VLOOKUP($D27,'General Data'!$A$88:$F$188,3,FALSE)+VLOOKUP('General Data'!$B$3,'General Data'!$A$214:$C$264,2,FALSE)+IF(OR($E27=12,$E27=13,$E27=14),VLOOKUP($C27,'General Data'!$A$267:$C$287,2,FALSE),0))/VLOOKUP($C27,'General Data'!$A$191:$N$211,14,FALSE)*VLOOKUP($C27,'General Data'!$A$191:$N$211,2,FALSE)*N27,0)</f>
        <v>0</v>
      </c>
      <c r="AB27" s="140">
        <f>IFERROR((VLOOKUP($D27,'General Data'!$A$88:$F$188,3,FALSE)+VLOOKUP('General Data'!$B$3,'General Data'!$A$214:$C$264,2,FALSE)+IF(OR($E27=12,$E27=13,$E27=14),VLOOKUP($C27,'General Data'!$A$267:$C$287,2,FALSE),0))/VLOOKUP($C27,'General Data'!$A$191:$N$211,14,FALSE)*VLOOKUP($C27,'General Data'!$A$191:$N$211,2,FALSE)*O27,0)</f>
        <v>0</v>
      </c>
      <c r="AC27" s="140">
        <f>IFERROR((VLOOKUP($D27,'General Data'!$A$88:$F$188,3,FALSE)+VLOOKUP('General Data'!$B$3,'General Data'!$A$214:$C$264,2,FALSE)+IF(OR($E27=12,$E27=13,$E27=14),VLOOKUP($C27,'General Data'!$A$267:$C$287,2,FALSE),0))/VLOOKUP($C27,'General Data'!$A$191:$N$211,14,FALSE)*VLOOKUP($C27,'General Data'!$A$191:$N$211,2,FALSE)*P27,0)</f>
        <v>0</v>
      </c>
      <c r="AD27" s="140">
        <f>IFERROR((VLOOKUP($D27,'General Data'!$A$88:$F$188,3,FALSE)+VLOOKUP('General Data'!$B$3,'General Data'!$A$214:$C$264,2,FALSE)+IF(OR($E27=12,$E27=13,$E27=14),VLOOKUP($C27,'General Data'!$A$267:$C$287,2,FALSE),0))/VLOOKUP($C27,'General Data'!$A$191:$N$211,14,FALSE)*VLOOKUP($C27,'General Data'!$A$191:$N$211,2,FALSE)*Q27,0)</f>
        <v>0</v>
      </c>
      <c r="AE27" s="140">
        <f>IFERROR((VLOOKUP($D27,'General Data'!$A$88:$F$188,3,FALSE)+VLOOKUP('General Data'!$B$3,'General Data'!$A$214:$C$264,2,FALSE)+IF(OR($E27=12,$E27=13,$E27=14),VLOOKUP($C27,'General Data'!$A$267:$C$287,2,FALSE),0))/VLOOKUP($C27,'General Data'!$A$191:$N$211,14,FALSE)*VLOOKUP($C27,'General Data'!$A$191:$N$211,2,FALSE)*R27,0)</f>
        <v>0</v>
      </c>
      <c r="AF27" s="140">
        <f>IFERROR((VLOOKUP($D27,'General Data'!$A$88:$F$188,3,FALSE)+VLOOKUP('General Data'!$B$3,'General Data'!$A$214:$C$264,2,FALSE)+IF(OR($E27=12,$E27=13,$E27=14),VLOOKUP($C27,'General Data'!$A$267:$C$287,2,FALSE),0))/VLOOKUP($C27,'General Data'!$A$191:$N$211,14,FALSE)*VLOOKUP($C27,'General Data'!$A$191:$N$211,2,FALSE)*S27,0)</f>
        <v>0</v>
      </c>
      <c r="AH27" s="148" t="str">
        <f t="shared" si="2"/>
        <v/>
      </c>
      <c r="AI27" s="149">
        <f t="shared" si="3"/>
        <v>0</v>
      </c>
      <c r="AJ27" s="146">
        <f t="shared" si="4"/>
        <v>0</v>
      </c>
    </row>
    <row r="28" spans="1:36" x14ac:dyDescent="0.45">
      <c r="A28" s="143"/>
      <c r="B28" s="143"/>
      <c r="C28" s="144"/>
      <c r="D28" s="143"/>
      <c r="E28" s="143"/>
      <c r="F28" s="145"/>
      <c r="G28" s="146"/>
      <c r="H28" s="147"/>
      <c r="I28" s="147">
        <f t="shared" ref="I28:S28" si="28">H28</f>
        <v>0</v>
      </c>
      <c r="J28" s="147">
        <f t="shared" si="28"/>
        <v>0</v>
      </c>
      <c r="K28" s="147">
        <f t="shared" si="28"/>
        <v>0</v>
      </c>
      <c r="L28" s="147">
        <f t="shared" si="28"/>
        <v>0</v>
      </c>
      <c r="M28" s="147">
        <f t="shared" si="28"/>
        <v>0</v>
      </c>
      <c r="N28" s="147">
        <f t="shared" si="28"/>
        <v>0</v>
      </c>
      <c r="O28" s="147">
        <f t="shared" si="28"/>
        <v>0</v>
      </c>
      <c r="P28" s="147">
        <f t="shared" si="28"/>
        <v>0</v>
      </c>
      <c r="Q28" s="147">
        <f t="shared" si="28"/>
        <v>0</v>
      </c>
      <c r="R28" s="147">
        <f t="shared" si="28"/>
        <v>0</v>
      </c>
      <c r="S28" s="147">
        <f t="shared" si="28"/>
        <v>0</v>
      </c>
      <c r="T28" s="146"/>
      <c r="U28" s="140">
        <f>IFERROR((VLOOKUP($D28,'General Data'!$A$88:$F$188,3,FALSE)+VLOOKUP('General Data'!$B$3,'General Data'!$A$214:$C$264,2,FALSE)+IF(OR($E28=12,$E28=13,$E28=14),VLOOKUP($C28,'General Data'!$A$267:$C$287,2,FALSE),0))/VLOOKUP($C28,'General Data'!$A$191:$N$211,14,FALSE)*VLOOKUP($C28,'General Data'!$A$191:$N$211,2,FALSE)*H28,0)</f>
        <v>0</v>
      </c>
      <c r="V28" s="140">
        <f>IFERROR((VLOOKUP($D28,'General Data'!$A$88:$F$188,3,FALSE)+VLOOKUP('General Data'!$B$3,'General Data'!$A$214:$C$264,2,FALSE)+IF(OR($E28=12,$E28=13,$E28=14),VLOOKUP($C28,'General Data'!$A$267:$C$287,2,FALSE),0))/VLOOKUP($C28,'General Data'!$A$191:$N$211,14,FALSE)*VLOOKUP($C28,'General Data'!$A$191:$N$211,2,FALSE)*I28,0)</f>
        <v>0</v>
      </c>
      <c r="W28" s="140">
        <f>IFERROR((VLOOKUP($D28,'General Data'!$A$88:$F$188,3,FALSE)+VLOOKUP('General Data'!$B$3,'General Data'!$A$214:$C$264,2,FALSE)+IF(OR($E28=12,$E28=13,$E28=14),VLOOKUP($C28,'General Data'!$A$267:$C$287,2,FALSE),0))/VLOOKUP($C28,'General Data'!$A$191:$N$211,14,FALSE)*VLOOKUP($C28,'General Data'!$A$191:$N$211,2,FALSE)*J28,0)</f>
        <v>0</v>
      </c>
      <c r="X28" s="140">
        <f>IFERROR((VLOOKUP($D28,'General Data'!$A$88:$F$188,3,FALSE)+VLOOKUP('General Data'!$B$3,'General Data'!$A$214:$C$264,2,FALSE)+IF(OR($E28=12,$E28=13,$E28=14),VLOOKUP($C28,'General Data'!$A$267:$C$287,2,FALSE),0))/VLOOKUP($C28,'General Data'!$A$191:$N$211,14,FALSE)*VLOOKUP($C28,'General Data'!$A$191:$N$211,2,FALSE)*K28,0)</f>
        <v>0</v>
      </c>
      <c r="Y28" s="140">
        <f>IFERROR((VLOOKUP($D28,'General Data'!$A$88:$F$188,3,FALSE)+VLOOKUP('General Data'!$B$3,'General Data'!$A$214:$C$264,2,FALSE)+IF(OR($E28=12,$E28=13,$E28=14),VLOOKUP($C28,'General Data'!$A$267:$C$287,2,FALSE),0))/VLOOKUP($C28,'General Data'!$A$191:$N$211,14,FALSE)*VLOOKUP($C28,'General Data'!$A$191:$N$211,2,FALSE)*L28,0)</f>
        <v>0</v>
      </c>
      <c r="Z28" s="140">
        <f>IFERROR((VLOOKUP($D28,'General Data'!$A$88:$F$188,3,FALSE)+VLOOKUP('General Data'!$B$3,'General Data'!$A$214:$C$264,2,FALSE)+IF(OR($E28=12,$E28=13,$E28=14),VLOOKUP($C28,'General Data'!$A$267:$C$287,2,FALSE),0))/VLOOKUP($C28,'General Data'!$A$191:$N$211,14,FALSE)*VLOOKUP($C28,'General Data'!$A$191:$N$211,2,FALSE)*M28,0)</f>
        <v>0</v>
      </c>
      <c r="AA28" s="140">
        <f>IFERROR((VLOOKUP($D28,'General Data'!$A$88:$F$188,3,FALSE)+VLOOKUP('General Data'!$B$3,'General Data'!$A$214:$C$264,2,FALSE)+IF(OR($E28=12,$E28=13,$E28=14),VLOOKUP($C28,'General Data'!$A$267:$C$287,2,FALSE),0))/VLOOKUP($C28,'General Data'!$A$191:$N$211,14,FALSE)*VLOOKUP($C28,'General Data'!$A$191:$N$211,2,FALSE)*N28,0)</f>
        <v>0</v>
      </c>
      <c r="AB28" s="140">
        <f>IFERROR((VLOOKUP($D28,'General Data'!$A$88:$F$188,3,FALSE)+VLOOKUP('General Data'!$B$3,'General Data'!$A$214:$C$264,2,FALSE)+IF(OR($E28=12,$E28=13,$E28=14),VLOOKUP($C28,'General Data'!$A$267:$C$287,2,FALSE),0))/VLOOKUP($C28,'General Data'!$A$191:$N$211,14,FALSE)*VLOOKUP($C28,'General Data'!$A$191:$N$211,2,FALSE)*O28,0)</f>
        <v>0</v>
      </c>
      <c r="AC28" s="140">
        <f>IFERROR((VLOOKUP($D28,'General Data'!$A$88:$F$188,3,FALSE)+VLOOKUP('General Data'!$B$3,'General Data'!$A$214:$C$264,2,FALSE)+IF(OR($E28=12,$E28=13,$E28=14),VLOOKUP($C28,'General Data'!$A$267:$C$287,2,FALSE),0))/VLOOKUP($C28,'General Data'!$A$191:$N$211,14,FALSE)*VLOOKUP($C28,'General Data'!$A$191:$N$211,2,FALSE)*P28,0)</f>
        <v>0</v>
      </c>
      <c r="AD28" s="140">
        <f>IFERROR((VLOOKUP($D28,'General Data'!$A$88:$F$188,3,FALSE)+VLOOKUP('General Data'!$B$3,'General Data'!$A$214:$C$264,2,FALSE)+IF(OR($E28=12,$E28=13,$E28=14),VLOOKUP($C28,'General Data'!$A$267:$C$287,2,FALSE),0))/VLOOKUP($C28,'General Data'!$A$191:$N$211,14,FALSE)*VLOOKUP($C28,'General Data'!$A$191:$N$211,2,FALSE)*Q28,0)</f>
        <v>0</v>
      </c>
      <c r="AE28" s="140">
        <f>IFERROR((VLOOKUP($D28,'General Data'!$A$88:$F$188,3,FALSE)+VLOOKUP('General Data'!$B$3,'General Data'!$A$214:$C$264,2,FALSE)+IF(OR($E28=12,$E28=13,$E28=14),VLOOKUP($C28,'General Data'!$A$267:$C$287,2,FALSE),0))/VLOOKUP($C28,'General Data'!$A$191:$N$211,14,FALSE)*VLOOKUP($C28,'General Data'!$A$191:$N$211,2,FALSE)*R28,0)</f>
        <v>0</v>
      </c>
      <c r="AF28" s="140">
        <f>IFERROR((VLOOKUP($D28,'General Data'!$A$88:$F$188,3,FALSE)+VLOOKUP('General Data'!$B$3,'General Data'!$A$214:$C$264,2,FALSE)+IF(OR($E28=12,$E28=13,$E28=14),VLOOKUP($C28,'General Data'!$A$267:$C$287,2,FALSE),0))/VLOOKUP($C28,'General Data'!$A$191:$N$211,14,FALSE)*VLOOKUP($C28,'General Data'!$A$191:$N$211,2,FALSE)*S28,0)</f>
        <v>0</v>
      </c>
      <c r="AH28" s="148" t="str">
        <f t="shared" si="2"/>
        <v/>
      </c>
      <c r="AI28" s="149">
        <f t="shared" si="3"/>
        <v>0</v>
      </c>
      <c r="AJ28" s="146">
        <f t="shared" si="4"/>
        <v>0</v>
      </c>
    </row>
    <row r="29" spans="1:36" x14ac:dyDescent="0.45">
      <c r="A29" s="143"/>
      <c r="B29" s="143"/>
      <c r="C29" s="144"/>
      <c r="D29" s="143"/>
      <c r="E29" s="143"/>
      <c r="F29" s="145"/>
      <c r="G29" s="146"/>
      <c r="H29" s="147"/>
      <c r="I29" s="147">
        <f t="shared" ref="I29:S29" si="29">H29</f>
        <v>0</v>
      </c>
      <c r="J29" s="147">
        <f t="shared" si="29"/>
        <v>0</v>
      </c>
      <c r="K29" s="147">
        <f t="shared" si="29"/>
        <v>0</v>
      </c>
      <c r="L29" s="147">
        <f t="shared" si="29"/>
        <v>0</v>
      </c>
      <c r="M29" s="147">
        <f t="shared" si="29"/>
        <v>0</v>
      </c>
      <c r="N29" s="147">
        <f t="shared" si="29"/>
        <v>0</v>
      </c>
      <c r="O29" s="147">
        <f t="shared" si="29"/>
        <v>0</v>
      </c>
      <c r="P29" s="147">
        <f t="shared" si="29"/>
        <v>0</v>
      </c>
      <c r="Q29" s="147">
        <f t="shared" si="29"/>
        <v>0</v>
      </c>
      <c r="R29" s="147">
        <f t="shared" si="29"/>
        <v>0</v>
      </c>
      <c r="S29" s="147">
        <f t="shared" si="29"/>
        <v>0</v>
      </c>
      <c r="T29" s="146"/>
      <c r="U29" s="140">
        <f>IFERROR((VLOOKUP($D29,'General Data'!$A$88:$F$188,3,FALSE)+VLOOKUP('General Data'!$B$3,'General Data'!$A$214:$C$264,2,FALSE)+IF(OR($E29=12,$E29=13,$E29=14),VLOOKUP($C29,'General Data'!$A$267:$C$287,2,FALSE),0))/VLOOKUP($C29,'General Data'!$A$191:$N$211,14,FALSE)*VLOOKUP($C29,'General Data'!$A$191:$N$211,2,FALSE)*H29,0)</f>
        <v>0</v>
      </c>
      <c r="V29" s="140">
        <f>IFERROR((VLOOKUP($D29,'General Data'!$A$88:$F$188,3,FALSE)+VLOOKUP('General Data'!$B$3,'General Data'!$A$214:$C$264,2,FALSE)+IF(OR($E29=12,$E29=13,$E29=14),VLOOKUP($C29,'General Data'!$A$267:$C$287,2,FALSE),0))/VLOOKUP($C29,'General Data'!$A$191:$N$211,14,FALSE)*VLOOKUP($C29,'General Data'!$A$191:$N$211,2,FALSE)*I29,0)</f>
        <v>0</v>
      </c>
      <c r="W29" s="140">
        <f>IFERROR((VLOOKUP($D29,'General Data'!$A$88:$F$188,3,FALSE)+VLOOKUP('General Data'!$B$3,'General Data'!$A$214:$C$264,2,FALSE)+IF(OR($E29=12,$E29=13,$E29=14),VLOOKUP($C29,'General Data'!$A$267:$C$287,2,FALSE),0))/VLOOKUP($C29,'General Data'!$A$191:$N$211,14,FALSE)*VLOOKUP($C29,'General Data'!$A$191:$N$211,2,FALSE)*J29,0)</f>
        <v>0</v>
      </c>
      <c r="X29" s="140">
        <f>IFERROR((VLOOKUP($D29,'General Data'!$A$88:$F$188,3,FALSE)+VLOOKUP('General Data'!$B$3,'General Data'!$A$214:$C$264,2,FALSE)+IF(OR($E29=12,$E29=13,$E29=14),VLOOKUP($C29,'General Data'!$A$267:$C$287,2,FALSE),0))/VLOOKUP($C29,'General Data'!$A$191:$N$211,14,FALSE)*VLOOKUP($C29,'General Data'!$A$191:$N$211,2,FALSE)*K29,0)</f>
        <v>0</v>
      </c>
      <c r="Y29" s="140">
        <f>IFERROR((VLOOKUP($D29,'General Data'!$A$88:$F$188,3,FALSE)+VLOOKUP('General Data'!$B$3,'General Data'!$A$214:$C$264,2,FALSE)+IF(OR($E29=12,$E29=13,$E29=14),VLOOKUP($C29,'General Data'!$A$267:$C$287,2,FALSE),0))/VLOOKUP($C29,'General Data'!$A$191:$N$211,14,FALSE)*VLOOKUP($C29,'General Data'!$A$191:$N$211,2,FALSE)*L29,0)</f>
        <v>0</v>
      </c>
      <c r="Z29" s="140">
        <f>IFERROR((VLOOKUP($D29,'General Data'!$A$88:$F$188,3,FALSE)+VLOOKUP('General Data'!$B$3,'General Data'!$A$214:$C$264,2,FALSE)+IF(OR($E29=12,$E29=13,$E29=14),VLOOKUP($C29,'General Data'!$A$267:$C$287,2,FALSE),0))/VLOOKUP($C29,'General Data'!$A$191:$N$211,14,FALSE)*VLOOKUP($C29,'General Data'!$A$191:$N$211,2,FALSE)*M29,0)</f>
        <v>0</v>
      </c>
      <c r="AA29" s="140">
        <f>IFERROR((VLOOKUP($D29,'General Data'!$A$88:$F$188,3,FALSE)+VLOOKUP('General Data'!$B$3,'General Data'!$A$214:$C$264,2,FALSE)+IF(OR($E29=12,$E29=13,$E29=14),VLOOKUP($C29,'General Data'!$A$267:$C$287,2,FALSE),0))/VLOOKUP($C29,'General Data'!$A$191:$N$211,14,FALSE)*VLOOKUP($C29,'General Data'!$A$191:$N$211,2,FALSE)*N29,0)</f>
        <v>0</v>
      </c>
      <c r="AB29" s="140">
        <f>IFERROR((VLOOKUP($D29,'General Data'!$A$88:$F$188,3,FALSE)+VLOOKUP('General Data'!$B$3,'General Data'!$A$214:$C$264,2,FALSE)+IF(OR($E29=12,$E29=13,$E29=14),VLOOKUP($C29,'General Data'!$A$267:$C$287,2,FALSE),0))/VLOOKUP($C29,'General Data'!$A$191:$N$211,14,FALSE)*VLOOKUP($C29,'General Data'!$A$191:$N$211,2,FALSE)*O29,0)</f>
        <v>0</v>
      </c>
      <c r="AC29" s="140">
        <f>IFERROR((VLOOKUP($D29,'General Data'!$A$88:$F$188,3,FALSE)+VLOOKUP('General Data'!$B$3,'General Data'!$A$214:$C$264,2,FALSE)+IF(OR($E29=12,$E29=13,$E29=14),VLOOKUP($C29,'General Data'!$A$267:$C$287,2,FALSE),0))/VLOOKUP($C29,'General Data'!$A$191:$N$211,14,FALSE)*VLOOKUP($C29,'General Data'!$A$191:$N$211,2,FALSE)*P29,0)</f>
        <v>0</v>
      </c>
      <c r="AD29" s="140">
        <f>IFERROR((VLOOKUP($D29,'General Data'!$A$88:$F$188,3,FALSE)+VLOOKUP('General Data'!$B$3,'General Data'!$A$214:$C$264,2,FALSE)+IF(OR($E29=12,$E29=13,$E29=14),VLOOKUP($C29,'General Data'!$A$267:$C$287,2,FALSE),0))/VLOOKUP($C29,'General Data'!$A$191:$N$211,14,FALSE)*VLOOKUP($C29,'General Data'!$A$191:$N$211,2,FALSE)*Q29,0)</f>
        <v>0</v>
      </c>
      <c r="AE29" s="140">
        <f>IFERROR((VLOOKUP($D29,'General Data'!$A$88:$F$188,3,FALSE)+VLOOKUP('General Data'!$B$3,'General Data'!$A$214:$C$264,2,FALSE)+IF(OR($E29=12,$E29=13,$E29=14),VLOOKUP($C29,'General Data'!$A$267:$C$287,2,FALSE),0))/VLOOKUP($C29,'General Data'!$A$191:$N$211,14,FALSE)*VLOOKUP($C29,'General Data'!$A$191:$N$211,2,FALSE)*R29,0)</f>
        <v>0</v>
      </c>
      <c r="AF29" s="140">
        <f>IFERROR((VLOOKUP($D29,'General Data'!$A$88:$F$188,3,FALSE)+VLOOKUP('General Data'!$B$3,'General Data'!$A$214:$C$264,2,FALSE)+IF(OR($E29=12,$E29=13,$E29=14),VLOOKUP($C29,'General Data'!$A$267:$C$287,2,FALSE),0))/VLOOKUP($C29,'General Data'!$A$191:$N$211,14,FALSE)*VLOOKUP($C29,'General Data'!$A$191:$N$211,2,FALSE)*S29,0)</f>
        <v>0</v>
      </c>
      <c r="AH29" s="148" t="str">
        <f t="shared" si="2"/>
        <v/>
      </c>
      <c r="AI29" s="149">
        <f t="shared" si="3"/>
        <v>0</v>
      </c>
      <c r="AJ29" s="146">
        <f t="shared" si="4"/>
        <v>0</v>
      </c>
    </row>
    <row r="30" spans="1:36" x14ac:dyDescent="0.45">
      <c r="A30" s="143"/>
      <c r="B30" s="143"/>
      <c r="C30" s="144"/>
      <c r="D30" s="143"/>
      <c r="E30" s="143"/>
      <c r="F30" s="145"/>
      <c r="G30" s="146"/>
      <c r="H30" s="147"/>
      <c r="I30" s="147">
        <f t="shared" ref="I30:S30" si="30">H30</f>
        <v>0</v>
      </c>
      <c r="J30" s="147">
        <f t="shared" si="30"/>
        <v>0</v>
      </c>
      <c r="K30" s="147">
        <f t="shared" si="30"/>
        <v>0</v>
      </c>
      <c r="L30" s="147">
        <f t="shared" si="30"/>
        <v>0</v>
      </c>
      <c r="M30" s="147">
        <f t="shared" si="30"/>
        <v>0</v>
      </c>
      <c r="N30" s="147">
        <f t="shared" si="30"/>
        <v>0</v>
      </c>
      <c r="O30" s="147">
        <f t="shared" si="30"/>
        <v>0</v>
      </c>
      <c r="P30" s="147">
        <f t="shared" si="30"/>
        <v>0</v>
      </c>
      <c r="Q30" s="147">
        <f t="shared" si="30"/>
        <v>0</v>
      </c>
      <c r="R30" s="147">
        <f t="shared" si="30"/>
        <v>0</v>
      </c>
      <c r="S30" s="147">
        <f t="shared" si="30"/>
        <v>0</v>
      </c>
      <c r="T30" s="146"/>
      <c r="U30" s="140">
        <f>IFERROR((VLOOKUP($D30,'General Data'!$A$88:$F$188,3,FALSE)+VLOOKUP('General Data'!$B$3,'General Data'!$A$214:$C$264,2,FALSE)+IF(OR($E30=12,$E30=13,$E30=14),VLOOKUP($C30,'General Data'!$A$267:$C$287,2,FALSE),0))/VLOOKUP($C30,'General Data'!$A$191:$N$211,14,FALSE)*VLOOKUP($C30,'General Data'!$A$191:$N$211,2,FALSE)*H30,0)</f>
        <v>0</v>
      </c>
      <c r="V30" s="140">
        <f>IFERROR((VLOOKUP($D30,'General Data'!$A$88:$F$188,3,FALSE)+VLOOKUP('General Data'!$B$3,'General Data'!$A$214:$C$264,2,FALSE)+IF(OR($E30=12,$E30=13,$E30=14),VLOOKUP($C30,'General Data'!$A$267:$C$287,2,FALSE),0))/VLOOKUP($C30,'General Data'!$A$191:$N$211,14,FALSE)*VLOOKUP($C30,'General Data'!$A$191:$N$211,2,FALSE)*I30,0)</f>
        <v>0</v>
      </c>
      <c r="W30" s="140">
        <f>IFERROR((VLOOKUP($D30,'General Data'!$A$88:$F$188,3,FALSE)+VLOOKUP('General Data'!$B$3,'General Data'!$A$214:$C$264,2,FALSE)+IF(OR($E30=12,$E30=13,$E30=14),VLOOKUP($C30,'General Data'!$A$267:$C$287,2,FALSE),0))/VLOOKUP($C30,'General Data'!$A$191:$N$211,14,FALSE)*VLOOKUP($C30,'General Data'!$A$191:$N$211,2,FALSE)*J30,0)</f>
        <v>0</v>
      </c>
      <c r="X30" s="140">
        <f>IFERROR((VLOOKUP($D30,'General Data'!$A$88:$F$188,3,FALSE)+VLOOKUP('General Data'!$B$3,'General Data'!$A$214:$C$264,2,FALSE)+IF(OR($E30=12,$E30=13,$E30=14),VLOOKUP($C30,'General Data'!$A$267:$C$287,2,FALSE),0))/VLOOKUP($C30,'General Data'!$A$191:$N$211,14,FALSE)*VLOOKUP($C30,'General Data'!$A$191:$N$211,2,FALSE)*K30,0)</f>
        <v>0</v>
      </c>
      <c r="Y30" s="140">
        <f>IFERROR((VLOOKUP($D30,'General Data'!$A$88:$F$188,3,FALSE)+VLOOKUP('General Data'!$B$3,'General Data'!$A$214:$C$264,2,FALSE)+IF(OR($E30=12,$E30=13,$E30=14),VLOOKUP($C30,'General Data'!$A$267:$C$287,2,FALSE),0))/VLOOKUP($C30,'General Data'!$A$191:$N$211,14,FALSE)*VLOOKUP($C30,'General Data'!$A$191:$N$211,2,FALSE)*L30,0)</f>
        <v>0</v>
      </c>
      <c r="Z30" s="140">
        <f>IFERROR((VLOOKUP($D30,'General Data'!$A$88:$F$188,3,FALSE)+VLOOKUP('General Data'!$B$3,'General Data'!$A$214:$C$264,2,FALSE)+IF(OR($E30=12,$E30=13,$E30=14),VLOOKUP($C30,'General Data'!$A$267:$C$287,2,FALSE),0))/VLOOKUP($C30,'General Data'!$A$191:$N$211,14,FALSE)*VLOOKUP($C30,'General Data'!$A$191:$N$211,2,FALSE)*M30,0)</f>
        <v>0</v>
      </c>
      <c r="AA30" s="140">
        <f>IFERROR((VLOOKUP($D30,'General Data'!$A$88:$F$188,3,FALSE)+VLOOKUP('General Data'!$B$3,'General Data'!$A$214:$C$264,2,FALSE)+IF(OR($E30=12,$E30=13,$E30=14),VLOOKUP($C30,'General Data'!$A$267:$C$287,2,FALSE),0))/VLOOKUP($C30,'General Data'!$A$191:$N$211,14,FALSE)*VLOOKUP($C30,'General Data'!$A$191:$N$211,2,FALSE)*N30,0)</f>
        <v>0</v>
      </c>
      <c r="AB30" s="140">
        <f>IFERROR((VLOOKUP($D30,'General Data'!$A$88:$F$188,3,FALSE)+VLOOKUP('General Data'!$B$3,'General Data'!$A$214:$C$264,2,FALSE)+IF(OR($E30=12,$E30=13,$E30=14),VLOOKUP($C30,'General Data'!$A$267:$C$287,2,FALSE),0))/VLOOKUP($C30,'General Data'!$A$191:$N$211,14,FALSE)*VLOOKUP($C30,'General Data'!$A$191:$N$211,2,FALSE)*O30,0)</f>
        <v>0</v>
      </c>
      <c r="AC30" s="140">
        <f>IFERROR((VLOOKUP($D30,'General Data'!$A$88:$F$188,3,FALSE)+VLOOKUP('General Data'!$B$3,'General Data'!$A$214:$C$264,2,FALSE)+IF(OR($E30=12,$E30=13,$E30=14),VLOOKUP($C30,'General Data'!$A$267:$C$287,2,FALSE),0))/VLOOKUP($C30,'General Data'!$A$191:$N$211,14,FALSE)*VLOOKUP($C30,'General Data'!$A$191:$N$211,2,FALSE)*P30,0)</f>
        <v>0</v>
      </c>
      <c r="AD30" s="140">
        <f>IFERROR((VLOOKUP($D30,'General Data'!$A$88:$F$188,3,FALSE)+VLOOKUP('General Data'!$B$3,'General Data'!$A$214:$C$264,2,FALSE)+IF(OR($E30=12,$E30=13,$E30=14),VLOOKUP($C30,'General Data'!$A$267:$C$287,2,FALSE),0))/VLOOKUP($C30,'General Data'!$A$191:$N$211,14,FALSE)*VLOOKUP($C30,'General Data'!$A$191:$N$211,2,FALSE)*Q30,0)</f>
        <v>0</v>
      </c>
      <c r="AE30" s="140">
        <f>IFERROR((VLOOKUP($D30,'General Data'!$A$88:$F$188,3,FALSE)+VLOOKUP('General Data'!$B$3,'General Data'!$A$214:$C$264,2,FALSE)+IF(OR($E30=12,$E30=13,$E30=14),VLOOKUP($C30,'General Data'!$A$267:$C$287,2,FALSE),0))/VLOOKUP($C30,'General Data'!$A$191:$N$211,14,FALSE)*VLOOKUP($C30,'General Data'!$A$191:$N$211,2,FALSE)*R30,0)</f>
        <v>0</v>
      </c>
      <c r="AF30" s="140">
        <f>IFERROR((VLOOKUP($D30,'General Data'!$A$88:$F$188,3,FALSE)+VLOOKUP('General Data'!$B$3,'General Data'!$A$214:$C$264,2,FALSE)+IF(OR($E30=12,$E30=13,$E30=14),VLOOKUP($C30,'General Data'!$A$267:$C$287,2,FALSE),0))/VLOOKUP($C30,'General Data'!$A$191:$N$211,14,FALSE)*VLOOKUP($C30,'General Data'!$A$191:$N$211,2,FALSE)*S30,0)</f>
        <v>0</v>
      </c>
      <c r="AH30" s="148" t="str">
        <f t="shared" si="2"/>
        <v/>
      </c>
      <c r="AI30" s="149">
        <f t="shared" si="3"/>
        <v>0</v>
      </c>
      <c r="AJ30" s="146">
        <f t="shared" si="4"/>
        <v>0</v>
      </c>
    </row>
    <row r="31" spans="1:36" x14ac:dyDescent="0.45">
      <c r="A31" s="143"/>
      <c r="B31" s="143"/>
      <c r="C31" s="144"/>
      <c r="D31" s="143"/>
      <c r="E31" s="143"/>
      <c r="F31" s="145"/>
      <c r="G31" s="146"/>
      <c r="H31" s="147"/>
      <c r="I31" s="147">
        <f t="shared" ref="I31:S31" si="31">H31</f>
        <v>0</v>
      </c>
      <c r="J31" s="147">
        <f t="shared" si="31"/>
        <v>0</v>
      </c>
      <c r="K31" s="147">
        <f t="shared" si="31"/>
        <v>0</v>
      </c>
      <c r="L31" s="147">
        <f t="shared" si="31"/>
        <v>0</v>
      </c>
      <c r="M31" s="147">
        <f t="shared" si="31"/>
        <v>0</v>
      </c>
      <c r="N31" s="147">
        <f t="shared" si="31"/>
        <v>0</v>
      </c>
      <c r="O31" s="147">
        <f t="shared" si="31"/>
        <v>0</v>
      </c>
      <c r="P31" s="147">
        <f t="shared" si="31"/>
        <v>0</v>
      </c>
      <c r="Q31" s="147">
        <f t="shared" si="31"/>
        <v>0</v>
      </c>
      <c r="R31" s="147">
        <f t="shared" si="31"/>
        <v>0</v>
      </c>
      <c r="S31" s="147">
        <f t="shared" si="31"/>
        <v>0</v>
      </c>
      <c r="T31" s="146"/>
      <c r="U31" s="140">
        <f>IFERROR((VLOOKUP($D31,'General Data'!$A$88:$F$188,3,FALSE)+VLOOKUP('General Data'!$B$3,'General Data'!$A$214:$C$264,2,FALSE)+IF(OR($E31=12,$E31=13,$E31=14),VLOOKUP($C31,'General Data'!$A$267:$C$287,2,FALSE),0))/VLOOKUP($C31,'General Data'!$A$191:$N$211,14,FALSE)*VLOOKUP($C31,'General Data'!$A$191:$N$211,2,FALSE)*H31,0)</f>
        <v>0</v>
      </c>
      <c r="V31" s="140">
        <f>IFERROR((VLOOKUP($D31,'General Data'!$A$88:$F$188,3,FALSE)+VLOOKUP('General Data'!$B$3,'General Data'!$A$214:$C$264,2,FALSE)+IF(OR($E31=12,$E31=13,$E31=14),VLOOKUP($C31,'General Data'!$A$267:$C$287,2,FALSE),0))/VLOOKUP($C31,'General Data'!$A$191:$N$211,14,FALSE)*VLOOKUP($C31,'General Data'!$A$191:$N$211,2,FALSE)*I31,0)</f>
        <v>0</v>
      </c>
      <c r="W31" s="140">
        <f>IFERROR((VLOOKUP($D31,'General Data'!$A$88:$F$188,3,FALSE)+VLOOKUP('General Data'!$B$3,'General Data'!$A$214:$C$264,2,FALSE)+IF(OR($E31=12,$E31=13,$E31=14),VLOOKUP($C31,'General Data'!$A$267:$C$287,2,FALSE),0))/VLOOKUP($C31,'General Data'!$A$191:$N$211,14,FALSE)*VLOOKUP($C31,'General Data'!$A$191:$N$211,2,FALSE)*J31,0)</f>
        <v>0</v>
      </c>
      <c r="X31" s="140">
        <f>IFERROR((VLOOKUP($D31,'General Data'!$A$88:$F$188,3,FALSE)+VLOOKUP('General Data'!$B$3,'General Data'!$A$214:$C$264,2,FALSE)+IF(OR($E31=12,$E31=13,$E31=14),VLOOKUP($C31,'General Data'!$A$267:$C$287,2,FALSE),0))/VLOOKUP($C31,'General Data'!$A$191:$N$211,14,FALSE)*VLOOKUP($C31,'General Data'!$A$191:$N$211,2,FALSE)*K31,0)</f>
        <v>0</v>
      </c>
      <c r="Y31" s="140">
        <f>IFERROR((VLOOKUP($D31,'General Data'!$A$88:$F$188,3,FALSE)+VLOOKUP('General Data'!$B$3,'General Data'!$A$214:$C$264,2,FALSE)+IF(OR($E31=12,$E31=13,$E31=14),VLOOKUP($C31,'General Data'!$A$267:$C$287,2,FALSE),0))/VLOOKUP($C31,'General Data'!$A$191:$N$211,14,FALSE)*VLOOKUP($C31,'General Data'!$A$191:$N$211,2,FALSE)*L31,0)</f>
        <v>0</v>
      </c>
      <c r="Z31" s="140">
        <f>IFERROR((VLOOKUP($D31,'General Data'!$A$88:$F$188,3,FALSE)+VLOOKUP('General Data'!$B$3,'General Data'!$A$214:$C$264,2,FALSE)+IF(OR($E31=12,$E31=13,$E31=14),VLOOKUP($C31,'General Data'!$A$267:$C$287,2,FALSE),0))/VLOOKUP($C31,'General Data'!$A$191:$N$211,14,FALSE)*VLOOKUP($C31,'General Data'!$A$191:$N$211,2,FALSE)*M31,0)</f>
        <v>0</v>
      </c>
      <c r="AA31" s="140">
        <f>IFERROR((VLOOKUP($D31,'General Data'!$A$88:$F$188,3,FALSE)+VLOOKUP('General Data'!$B$3,'General Data'!$A$214:$C$264,2,FALSE)+IF(OR($E31=12,$E31=13,$E31=14),VLOOKUP($C31,'General Data'!$A$267:$C$287,2,FALSE),0))/VLOOKUP($C31,'General Data'!$A$191:$N$211,14,FALSE)*VLOOKUP($C31,'General Data'!$A$191:$N$211,2,FALSE)*N31,0)</f>
        <v>0</v>
      </c>
      <c r="AB31" s="140">
        <f>IFERROR((VLOOKUP($D31,'General Data'!$A$88:$F$188,3,FALSE)+VLOOKUP('General Data'!$B$3,'General Data'!$A$214:$C$264,2,FALSE)+IF(OR($E31=12,$E31=13,$E31=14),VLOOKUP($C31,'General Data'!$A$267:$C$287,2,FALSE),0))/VLOOKUP($C31,'General Data'!$A$191:$N$211,14,FALSE)*VLOOKUP($C31,'General Data'!$A$191:$N$211,2,FALSE)*O31,0)</f>
        <v>0</v>
      </c>
      <c r="AC31" s="140">
        <f>IFERROR((VLOOKUP($D31,'General Data'!$A$88:$F$188,3,FALSE)+VLOOKUP('General Data'!$B$3,'General Data'!$A$214:$C$264,2,FALSE)+IF(OR($E31=12,$E31=13,$E31=14),VLOOKUP($C31,'General Data'!$A$267:$C$287,2,FALSE),0))/VLOOKUP($C31,'General Data'!$A$191:$N$211,14,FALSE)*VLOOKUP($C31,'General Data'!$A$191:$N$211,2,FALSE)*P31,0)</f>
        <v>0</v>
      </c>
      <c r="AD31" s="140">
        <f>IFERROR((VLOOKUP($D31,'General Data'!$A$88:$F$188,3,FALSE)+VLOOKUP('General Data'!$B$3,'General Data'!$A$214:$C$264,2,FALSE)+IF(OR($E31=12,$E31=13,$E31=14),VLOOKUP($C31,'General Data'!$A$267:$C$287,2,FALSE),0))/VLOOKUP($C31,'General Data'!$A$191:$N$211,14,FALSE)*VLOOKUP($C31,'General Data'!$A$191:$N$211,2,FALSE)*Q31,0)</f>
        <v>0</v>
      </c>
      <c r="AE31" s="140">
        <f>IFERROR((VLOOKUP($D31,'General Data'!$A$88:$F$188,3,FALSE)+VLOOKUP('General Data'!$B$3,'General Data'!$A$214:$C$264,2,FALSE)+IF(OR($E31=12,$E31=13,$E31=14),VLOOKUP($C31,'General Data'!$A$267:$C$287,2,FALSE),0))/VLOOKUP($C31,'General Data'!$A$191:$N$211,14,FALSE)*VLOOKUP($C31,'General Data'!$A$191:$N$211,2,FALSE)*R31,0)</f>
        <v>0</v>
      </c>
      <c r="AF31" s="140">
        <f>IFERROR((VLOOKUP($D31,'General Data'!$A$88:$F$188,3,FALSE)+VLOOKUP('General Data'!$B$3,'General Data'!$A$214:$C$264,2,FALSE)+IF(OR($E31=12,$E31=13,$E31=14),VLOOKUP($C31,'General Data'!$A$267:$C$287,2,FALSE),0))/VLOOKUP($C31,'General Data'!$A$191:$N$211,14,FALSE)*VLOOKUP($C31,'General Data'!$A$191:$N$211,2,FALSE)*S31,0)</f>
        <v>0</v>
      </c>
      <c r="AH31" s="148" t="str">
        <f t="shared" si="2"/>
        <v/>
      </c>
      <c r="AI31" s="149">
        <f t="shared" si="3"/>
        <v>0</v>
      </c>
      <c r="AJ31" s="146">
        <f t="shared" si="4"/>
        <v>0</v>
      </c>
    </row>
    <row r="32" spans="1:36" x14ac:dyDescent="0.45">
      <c r="A32" s="143"/>
      <c r="B32" s="143"/>
      <c r="C32" s="144"/>
      <c r="D32" s="143"/>
      <c r="E32" s="143"/>
      <c r="F32" s="145"/>
      <c r="G32" s="146"/>
      <c r="H32" s="147"/>
      <c r="I32" s="147">
        <f t="shared" ref="I32:S32" si="32">H32</f>
        <v>0</v>
      </c>
      <c r="J32" s="147">
        <f t="shared" si="32"/>
        <v>0</v>
      </c>
      <c r="K32" s="147">
        <f t="shared" si="32"/>
        <v>0</v>
      </c>
      <c r="L32" s="147">
        <f t="shared" si="32"/>
        <v>0</v>
      </c>
      <c r="M32" s="147">
        <f t="shared" si="32"/>
        <v>0</v>
      </c>
      <c r="N32" s="147">
        <f t="shared" si="32"/>
        <v>0</v>
      </c>
      <c r="O32" s="147">
        <f t="shared" si="32"/>
        <v>0</v>
      </c>
      <c r="P32" s="147">
        <f t="shared" si="32"/>
        <v>0</v>
      </c>
      <c r="Q32" s="147">
        <f t="shared" si="32"/>
        <v>0</v>
      </c>
      <c r="R32" s="147">
        <f t="shared" si="32"/>
        <v>0</v>
      </c>
      <c r="S32" s="147">
        <f t="shared" si="32"/>
        <v>0</v>
      </c>
      <c r="T32" s="146"/>
      <c r="U32" s="140">
        <f>IFERROR((VLOOKUP($D32,'General Data'!$A$88:$F$188,3,FALSE)+VLOOKUP('General Data'!$B$3,'General Data'!$A$214:$C$264,2,FALSE)+IF(OR($E32=12,$E32=13,$E32=14),VLOOKUP($C32,'General Data'!$A$267:$C$287,2,FALSE),0))/VLOOKUP($C32,'General Data'!$A$191:$N$211,14,FALSE)*VLOOKUP($C32,'General Data'!$A$191:$N$211,2,FALSE)*H32,0)</f>
        <v>0</v>
      </c>
      <c r="V32" s="140">
        <f>IFERROR((VLOOKUP($D32,'General Data'!$A$88:$F$188,3,FALSE)+VLOOKUP('General Data'!$B$3,'General Data'!$A$214:$C$264,2,FALSE)+IF(OR($E32=12,$E32=13,$E32=14),VLOOKUP($C32,'General Data'!$A$267:$C$287,2,FALSE),0))/VLOOKUP($C32,'General Data'!$A$191:$N$211,14,FALSE)*VLOOKUP($C32,'General Data'!$A$191:$N$211,2,FALSE)*I32,0)</f>
        <v>0</v>
      </c>
      <c r="W32" s="140">
        <f>IFERROR((VLOOKUP($D32,'General Data'!$A$88:$F$188,3,FALSE)+VLOOKUP('General Data'!$B$3,'General Data'!$A$214:$C$264,2,FALSE)+IF(OR($E32=12,$E32=13,$E32=14),VLOOKUP($C32,'General Data'!$A$267:$C$287,2,FALSE),0))/VLOOKUP($C32,'General Data'!$A$191:$N$211,14,FALSE)*VLOOKUP($C32,'General Data'!$A$191:$N$211,2,FALSE)*J32,0)</f>
        <v>0</v>
      </c>
      <c r="X32" s="140">
        <f>IFERROR((VLOOKUP($D32,'General Data'!$A$88:$F$188,3,FALSE)+VLOOKUP('General Data'!$B$3,'General Data'!$A$214:$C$264,2,FALSE)+IF(OR($E32=12,$E32=13,$E32=14),VLOOKUP($C32,'General Data'!$A$267:$C$287,2,FALSE),0))/VLOOKUP($C32,'General Data'!$A$191:$N$211,14,FALSE)*VLOOKUP($C32,'General Data'!$A$191:$N$211,2,FALSE)*K32,0)</f>
        <v>0</v>
      </c>
      <c r="Y32" s="140">
        <f>IFERROR((VLOOKUP($D32,'General Data'!$A$88:$F$188,3,FALSE)+VLOOKUP('General Data'!$B$3,'General Data'!$A$214:$C$264,2,FALSE)+IF(OR($E32=12,$E32=13,$E32=14),VLOOKUP($C32,'General Data'!$A$267:$C$287,2,FALSE),0))/VLOOKUP($C32,'General Data'!$A$191:$N$211,14,FALSE)*VLOOKUP($C32,'General Data'!$A$191:$N$211,2,FALSE)*L32,0)</f>
        <v>0</v>
      </c>
      <c r="Z32" s="140">
        <f>IFERROR((VLOOKUP($D32,'General Data'!$A$88:$F$188,3,FALSE)+VLOOKUP('General Data'!$B$3,'General Data'!$A$214:$C$264,2,FALSE)+IF(OR($E32=12,$E32=13,$E32=14),VLOOKUP($C32,'General Data'!$A$267:$C$287,2,FALSE),0))/VLOOKUP($C32,'General Data'!$A$191:$N$211,14,FALSE)*VLOOKUP($C32,'General Data'!$A$191:$N$211,2,FALSE)*M32,0)</f>
        <v>0</v>
      </c>
      <c r="AA32" s="140">
        <f>IFERROR((VLOOKUP($D32,'General Data'!$A$88:$F$188,3,FALSE)+VLOOKUP('General Data'!$B$3,'General Data'!$A$214:$C$264,2,FALSE)+IF(OR($E32=12,$E32=13,$E32=14),VLOOKUP($C32,'General Data'!$A$267:$C$287,2,FALSE),0))/VLOOKUP($C32,'General Data'!$A$191:$N$211,14,FALSE)*VLOOKUP($C32,'General Data'!$A$191:$N$211,2,FALSE)*N32,0)</f>
        <v>0</v>
      </c>
      <c r="AB32" s="140">
        <f>IFERROR((VLOOKUP($D32,'General Data'!$A$88:$F$188,3,FALSE)+VLOOKUP('General Data'!$B$3,'General Data'!$A$214:$C$264,2,FALSE)+IF(OR($E32=12,$E32=13,$E32=14),VLOOKUP($C32,'General Data'!$A$267:$C$287,2,FALSE),0))/VLOOKUP($C32,'General Data'!$A$191:$N$211,14,FALSE)*VLOOKUP($C32,'General Data'!$A$191:$N$211,2,FALSE)*O32,0)</f>
        <v>0</v>
      </c>
      <c r="AC32" s="140">
        <f>IFERROR((VLOOKUP($D32,'General Data'!$A$88:$F$188,3,FALSE)+VLOOKUP('General Data'!$B$3,'General Data'!$A$214:$C$264,2,FALSE)+IF(OR($E32=12,$E32=13,$E32=14),VLOOKUP($C32,'General Data'!$A$267:$C$287,2,FALSE),0))/VLOOKUP($C32,'General Data'!$A$191:$N$211,14,FALSE)*VLOOKUP($C32,'General Data'!$A$191:$N$211,2,FALSE)*P32,0)</f>
        <v>0</v>
      </c>
      <c r="AD32" s="140">
        <f>IFERROR((VLOOKUP($D32,'General Data'!$A$88:$F$188,3,FALSE)+VLOOKUP('General Data'!$B$3,'General Data'!$A$214:$C$264,2,FALSE)+IF(OR($E32=12,$E32=13,$E32=14),VLOOKUP($C32,'General Data'!$A$267:$C$287,2,FALSE),0))/VLOOKUP($C32,'General Data'!$A$191:$N$211,14,FALSE)*VLOOKUP($C32,'General Data'!$A$191:$N$211,2,FALSE)*Q32,0)</f>
        <v>0</v>
      </c>
      <c r="AE32" s="140">
        <f>IFERROR((VLOOKUP($D32,'General Data'!$A$88:$F$188,3,FALSE)+VLOOKUP('General Data'!$B$3,'General Data'!$A$214:$C$264,2,FALSE)+IF(OR($E32=12,$E32=13,$E32=14),VLOOKUP($C32,'General Data'!$A$267:$C$287,2,FALSE),0))/VLOOKUP($C32,'General Data'!$A$191:$N$211,14,FALSE)*VLOOKUP($C32,'General Data'!$A$191:$N$211,2,FALSE)*R32,0)</f>
        <v>0</v>
      </c>
      <c r="AF32" s="140">
        <f>IFERROR((VLOOKUP($D32,'General Data'!$A$88:$F$188,3,FALSE)+VLOOKUP('General Data'!$B$3,'General Data'!$A$214:$C$264,2,FALSE)+IF(OR($E32=12,$E32=13,$E32=14),VLOOKUP($C32,'General Data'!$A$267:$C$287,2,FALSE),0))/VLOOKUP($C32,'General Data'!$A$191:$N$211,14,FALSE)*VLOOKUP($C32,'General Data'!$A$191:$N$211,2,FALSE)*S32,0)</f>
        <v>0</v>
      </c>
      <c r="AH32" s="148" t="str">
        <f t="shared" si="2"/>
        <v/>
      </c>
      <c r="AI32" s="149">
        <f t="shared" si="3"/>
        <v>0</v>
      </c>
      <c r="AJ32" s="146">
        <f t="shared" si="4"/>
        <v>0</v>
      </c>
    </row>
    <row r="33" spans="1:36" x14ac:dyDescent="0.45">
      <c r="A33" s="143"/>
      <c r="B33" s="143"/>
      <c r="C33" s="144"/>
      <c r="D33" s="143"/>
      <c r="E33" s="143"/>
      <c r="F33" s="145"/>
      <c r="G33" s="146"/>
      <c r="H33" s="147"/>
      <c r="I33" s="147">
        <f t="shared" ref="I33:S33" si="33">H33</f>
        <v>0</v>
      </c>
      <c r="J33" s="147">
        <f t="shared" si="33"/>
        <v>0</v>
      </c>
      <c r="K33" s="147">
        <f t="shared" si="33"/>
        <v>0</v>
      </c>
      <c r="L33" s="147">
        <f t="shared" si="33"/>
        <v>0</v>
      </c>
      <c r="M33" s="147">
        <f t="shared" si="33"/>
        <v>0</v>
      </c>
      <c r="N33" s="147">
        <f t="shared" si="33"/>
        <v>0</v>
      </c>
      <c r="O33" s="147">
        <f t="shared" si="33"/>
        <v>0</v>
      </c>
      <c r="P33" s="147">
        <f t="shared" si="33"/>
        <v>0</v>
      </c>
      <c r="Q33" s="147">
        <f t="shared" si="33"/>
        <v>0</v>
      </c>
      <c r="R33" s="147">
        <f t="shared" si="33"/>
        <v>0</v>
      </c>
      <c r="S33" s="147">
        <f t="shared" si="33"/>
        <v>0</v>
      </c>
      <c r="T33" s="146"/>
      <c r="U33" s="140">
        <f>IFERROR((VLOOKUP($D33,'General Data'!$A$88:$F$188,3,FALSE)+VLOOKUP('General Data'!$B$3,'General Data'!$A$214:$C$264,2,FALSE)+IF(OR($E33=12,$E33=13,$E33=14),VLOOKUP($C33,'General Data'!$A$267:$C$287,2,FALSE),0))/VLOOKUP($C33,'General Data'!$A$191:$N$211,14,FALSE)*VLOOKUP($C33,'General Data'!$A$191:$N$211,2,FALSE)*H33,0)</f>
        <v>0</v>
      </c>
      <c r="V33" s="140">
        <f>IFERROR((VLOOKUP($D33,'General Data'!$A$88:$F$188,3,FALSE)+VLOOKUP('General Data'!$B$3,'General Data'!$A$214:$C$264,2,FALSE)+IF(OR($E33=12,$E33=13,$E33=14),VLOOKUP($C33,'General Data'!$A$267:$C$287,2,FALSE),0))/VLOOKUP($C33,'General Data'!$A$191:$N$211,14,FALSE)*VLOOKUP($C33,'General Data'!$A$191:$N$211,2,FALSE)*I33,0)</f>
        <v>0</v>
      </c>
      <c r="W33" s="140">
        <f>IFERROR((VLOOKUP($D33,'General Data'!$A$88:$F$188,3,FALSE)+VLOOKUP('General Data'!$B$3,'General Data'!$A$214:$C$264,2,FALSE)+IF(OR($E33=12,$E33=13,$E33=14),VLOOKUP($C33,'General Data'!$A$267:$C$287,2,FALSE),0))/VLOOKUP($C33,'General Data'!$A$191:$N$211,14,FALSE)*VLOOKUP($C33,'General Data'!$A$191:$N$211,2,FALSE)*J33,0)</f>
        <v>0</v>
      </c>
      <c r="X33" s="140">
        <f>IFERROR((VLOOKUP($D33,'General Data'!$A$88:$F$188,3,FALSE)+VLOOKUP('General Data'!$B$3,'General Data'!$A$214:$C$264,2,FALSE)+IF(OR($E33=12,$E33=13,$E33=14),VLOOKUP($C33,'General Data'!$A$267:$C$287,2,FALSE),0))/VLOOKUP($C33,'General Data'!$A$191:$N$211,14,FALSE)*VLOOKUP($C33,'General Data'!$A$191:$N$211,2,FALSE)*K33,0)</f>
        <v>0</v>
      </c>
      <c r="Y33" s="140">
        <f>IFERROR((VLOOKUP($D33,'General Data'!$A$88:$F$188,3,FALSE)+VLOOKUP('General Data'!$B$3,'General Data'!$A$214:$C$264,2,FALSE)+IF(OR($E33=12,$E33=13,$E33=14),VLOOKUP($C33,'General Data'!$A$267:$C$287,2,FALSE),0))/VLOOKUP($C33,'General Data'!$A$191:$N$211,14,FALSE)*VLOOKUP($C33,'General Data'!$A$191:$N$211,2,FALSE)*L33,0)</f>
        <v>0</v>
      </c>
      <c r="Z33" s="140">
        <f>IFERROR((VLOOKUP($D33,'General Data'!$A$88:$F$188,3,FALSE)+VLOOKUP('General Data'!$B$3,'General Data'!$A$214:$C$264,2,FALSE)+IF(OR($E33=12,$E33=13,$E33=14),VLOOKUP($C33,'General Data'!$A$267:$C$287,2,FALSE),0))/VLOOKUP($C33,'General Data'!$A$191:$N$211,14,FALSE)*VLOOKUP($C33,'General Data'!$A$191:$N$211,2,FALSE)*M33,0)</f>
        <v>0</v>
      </c>
      <c r="AA33" s="140">
        <f>IFERROR((VLOOKUP($D33,'General Data'!$A$88:$F$188,3,FALSE)+VLOOKUP('General Data'!$B$3,'General Data'!$A$214:$C$264,2,FALSE)+IF(OR($E33=12,$E33=13,$E33=14),VLOOKUP($C33,'General Data'!$A$267:$C$287,2,FALSE),0))/VLOOKUP($C33,'General Data'!$A$191:$N$211,14,FALSE)*VLOOKUP($C33,'General Data'!$A$191:$N$211,2,FALSE)*N33,0)</f>
        <v>0</v>
      </c>
      <c r="AB33" s="140">
        <f>IFERROR((VLOOKUP($D33,'General Data'!$A$88:$F$188,3,FALSE)+VLOOKUP('General Data'!$B$3,'General Data'!$A$214:$C$264,2,FALSE)+IF(OR($E33=12,$E33=13,$E33=14),VLOOKUP($C33,'General Data'!$A$267:$C$287,2,FALSE),0))/VLOOKUP($C33,'General Data'!$A$191:$N$211,14,FALSE)*VLOOKUP($C33,'General Data'!$A$191:$N$211,2,FALSE)*O33,0)</f>
        <v>0</v>
      </c>
      <c r="AC33" s="140">
        <f>IFERROR((VLOOKUP($D33,'General Data'!$A$88:$F$188,3,FALSE)+VLOOKUP('General Data'!$B$3,'General Data'!$A$214:$C$264,2,FALSE)+IF(OR($E33=12,$E33=13,$E33=14),VLOOKUP($C33,'General Data'!$A$267:$C$287,2,FALSE),0))/VLOOKUP($C33,'General Data'!$A$191:$N$211,14,FALSE)*VLOOKUP($C33,'General Data'!$A$191:$N$211,2,FALSE)*P33,0)</f>
        <v>0</v>
      </c>
      <c r="AD33" s="140">
        <f>IFERROR((VLOOKUP($D33,'General Data'!$A$88:$F$188,3,FALSE)+VLOOKUP('General Data'!$B$3,'General Data'!$A$214:$C$264,2,FALSE)+IF(OR($E33=12,$E33=13,$E33=14),VLOOKUP($C33,'General Data'!$A$267:$C$287,2,FALSE),0))/VLOOKUP($C33,'General Data'!$A$191:$N$211,14,FALSE)*VLOOKUP($C33,'General Data'!$A$191:$N$211,2,FALSE)*Q33,0)</f>
        <v>0</v>
      </c>
      <c r="AE33" s="140">
        <f>IFERROR((VLOOKUP($D33,'General Data'!$A$88:$F$188,3,FALSE)+VLOOKUP('General Data'!$B$3,'General Data'!$A$214:$C$264,2,FALSE)+IF(OR($E33=12,$E33=13,$E33=14),VLOOKUP($C33,'General Data'!$A$267:$C$287,2,FALSE),0))/VLOOKUP($C33,'General Data'!$A$191:$N$211,14,FALSE)*VLOOKUP($C33,'General Data'!$A$191:$N$211,2,FALSE)*R33,0)</f>
        <v>0</v>
      </c>
      <c r="AF33" s="140">
        <f>IFERROR((VLOOKUP($D33,'General Data'!$A$88:$F$188,3,FALSE)+VLOOKUP('General Data'!$B$3,'General Data'!$A$214:$C$264,2,FALSE)+IF(OR($E33=12,$E33=13,$E33=14),VLOOKUP($C33,'General Data'!$A$267:$C$287,2,FALSE),0))/VLOOKUP($C33,'General Data'!$A$191:$N$211,14,FALSE)*VLOOKUP($C33,'General Data'!$A$191:$N$211,2,FALSE)*S33,0)</f>
        <v>0</v>
      </c>
      <c r="AH33" s="148" t="str">
        <f t="shared" si="2"/>
        <v/>
      </c>
      <c r="AI33" s="149">
        <f t="shared" si="3"/>
        <v>0</v>
      </c>
      <c r="AJ33" s="146">
        <f t="shared" si="4"/>
        <v>0</v>
      </c>
    </row>
    <row r="34" spans="1:36" x14ac:dyDescent="0.45">
      <c r="A34" s="143"/>
      <c r="B34" s="143"/>
      <c r="C34" s="144"/>
      <c r="D34" s="143"/>
      <c r="E34" s="143"/>
      <c r="F34" s="145"/>
      <c r="G34" s="146"/>
      <c r="H34" s="147"/>
      <c r="I34" s="147">
        <f t="shared" ref="I34:S34" si="34">H34</f>
        <v>0</v>
      </c>
      <c r="J34" s="147">
        <f t="shared" si="34"/>
        <v>0</v>
      </c>
      <c r="K34" s="147">
        <f t="shared" si="34"/>
        <v>0</v>
      </c>
      <c r="L34" s="147">
        <f t="shared" si="34"/>
        <v>0</v>
      </c>
      <c r="M34" s="147">
        <f t="shared" si="34"/>
        <v>0</v>
      </c>
      <c r="N34" s="147">
        <f t="shared" si="34"/>
        <v>0</v>
      </c>
      <c r="O34" s="147">
        <f t="shared" si="34"/>
        <v>0</v>
      </c>
      <c r="P34" s="147">
        <f t="shared" si="34"/>
        <v>0</v>
      </c>
      <c r="Q34" s="147">
        <f t="shared" si="34"/>
        <v>0</v>
      </c>
      <c r="R34" s="147">
        <f t="shared" si="34"/>
        <v>0</v>
      </c>
      <c r="S34" s="147">
        <f t="shared" si="34"/>
        <v>0</v>
      </c>
      <c r="T34" s="146"/>
      <c r="U34" s="140">
        <f>IFERROR((VLOOKUP($D34,'General Data'!$A$88:$F$188,3,FALSE)+VLOOKUP('General Data'!$B$3,'General Data'!$A$214:$C$264,2,FALSE)+IF(OR($E34=12,$E34=13,$E34=14),VLOOKUP($C34,'General Data'!$A$267:$C$287,2,FALSE),0))/VLOOKUP($C34,'General Data'!$A$191:$N$211,14,FALSE)*VLOOKUP($C34,'General Data'!$A$191:$N$211,2,FALSE)*H34,0)</f>
        <v>0</v>
      </c>
      <c r="V34" s="140">
        <f>IFERROR((VLOOKUP($D34,'General Data'!$A$88:$F$188,3,FALSE)+VLOOKUP('General Data'!$B$3,'General Data'!$A$214:$C$264,2,FALSE)+IF(OR($E34=12,$E34=13,$E34=14),VLOOKUP($C34,'General Data'!$A$267:$C$287,2,FALSE),0))/VLOOKUP($C34,'General Data'!$A$191:$N$211,14,FALSE)*VLOOKUP($C34,'General Data'!$A$191:$N$211,2,FALSE)*I34,0)</f>
        <v>0</v>
      </c>
      <c r="W34" s="140">
        <f>IFERROR((VLOOKUP($D34,'General Data'!$A$88:$F$188,3,FALSE)+VLOOKUP('General Data'!$B$3,'General Data'!$A$214:$C$264,2,FALSE)+IF(OR($E34=12,$E34=13,$E34=14),VLOOKUP($C34,'General Data'!$A$267:$C$287,2,FALSE),0))/VLOOKUP($C34,'General Data'!$A$191:$N$211,14,FALSE)*VLOOKUP($C34,'General Data'!$A$191:$N$211,2,FALSE)*J34,0)</f>
        <v>0</v>
      </c>
      <c r="X34" s="140">
        <f>IFERROR((VLOOKUP($D34,'General Data'!$A$88:$F$188,3,FALSE)+VLOOKUP('General Data'!$B$3,'General Data'!$A$214:$C$264,2,FALSE)+IF(OR($E34=12,$E34=13,$E34=14),VLOOKUP($C34,'General Data'!$A$267:$C$287,2,FALSE),0))/VLOOKUP($C34,'General Data'!$A$191:$N$211,14,FALSE)*VLOOKUP($C34,'General Data'!$A$191:$N$211,2,FALSE)*K34,0)</f>
        <v>0</v>
      </c>
      <c r="Y34" s="140">
        <f>IFERROR((VLOOKUP($D34,'General Data'!$A$88:$F$188,3,FALSE)+VLOOKUP('General Data'!$B$3,'General Data'!$A$214:$C$264,2,FALSE)+IF(OR($E34=12,$E34=13,$E34=14),VLOOKUP($C34,'General Data'!$A$267:$C$287,2,FALSE),0))/VLOOKUP($C34,'General Data'!$A$191:$N$211,14,FALSE)*VLOOKUP($C34,'General Data'!$A$191:$N$211,2,FALSE)*L34,0)</f>
        <v>0</v>
      </c>
      <c r="Z34" s="140">
        <f>IFERROR((VLOOKUP($D34,'General Data'!$A$88:$F$188,3,FALSE)+VLOOKUP('General Data'!$B$3,'General Data'!$A$214:$C$264,2,FALSE)+IF(OR($E34=12,$E34=13,$E34=14),VLOOKUP($C34,'General Data'!$A$267:$C$287,2,FALSE),0))/VLOOKUP($C34,'General Data'!$A$191:$N$211,14,FALSE)*VLOOKUP($C34,'General Data'!$A$191:$N$211,2,FALSE)*M34,0)</f>
        <v>0</v>
      </c>
      <c r="AA34" s="140">
        <f>IFERROR((VLOOKUP($D34,'General Data'!$A$88:$F$188,3,FALSE)+VLOOKUP('General Data'!$B$3,'General Data'!$A$214:$C$264,2,FALSE)+IF(OR($E34=12,$E34=13,$E34=14),VLOOKUP($C34,'General Data'!$A$267:$C$287,2,FALSE),0))/VLOOKUP($C34,'General Data'!$A$191:$N$211,14,FALSE)*VLOOKUP($C34,'General Data'!$A$191:$N$211,2,FALSE)*N34,0)</f>
        <v>0</v>
      </c>
      <c r="AB34" s="140">
        <f>IFERROR((VLOOKUP($D34,'General Data'!$A$88:$F$188,3,FALSE)+VLOOKUP('General Data'!$B$3,'General Data'!$A$214:$C$264,2,FALSE)+IF(OR($E34=12,$E34=13,$E34=14),VLOOKUP($C34,'General Data'!$A$267:$C$287,2,FALSE),0))/VLOOKUP($C34,'General Data'!$A$191:$N$211,14,FALSE)*VLOOKUP($C34,'General Data'!$A$191:$N$211,2,FALSE)*O34,0)</f>
        <v>0</v>
      </c>
      <c r="AC34" s="140">
        <f>IFERROR((VLOOKUP($D34,'General Data'!$A$88:$F$188,3,FALSE)+VLOOKUP('General Data'!$B$3,'General Data'!$A$214:$C$264,2,FALSE)+IF(OR($E34=12,$E34=13,$E34=14),VLOOKUP($C34,'General Data'!$A$267:$C$287,2,FALSE),0))/VLOOKUP($C34,'General Data'!$A$191:$N$211,14,FALSE)*VLOOKUP($C34,'General Data'!$A$191:$N$211,2,FALSE)*P34,0)</f>
        <v>0</v>
      </c>
      <c r="AD34" s="140">
        <f>IFERROR((VLOOKUP($D34,'General Data'!$A$88:$F$188,3,FALSE)+VLOOKUP('General Data'!$B$3,'General Data'!$A$214:$C$264,2,FALSE)+IF(OR($E34=12,$E34=13,$E34=14),VLOOKUP($C34,'General Data'!$A$267:$C$287,2,FALSE),0))/VLOOKUP($C34,'General Data'!$A$191:$N$211,14,FALSE)*VLOOKUP($C34,'General Data'!$A$191:$N$211,2,FALSE)*Q34,0)</f>
        <v>0</v>
      </c>
      <c r="AE34" s="140">
        <f>IFERROR((VLOOKUP($D34,'General Data'!$A$88:$F$188,3,FALSE)+VLOOKUP('General Data'!$B$3,'General Data'!$A$214:$C$264,2,FALSE)+IF(OR($E34=12,$E34=13,$E34=14),VLOOKUP($C34,'General Data'!$A$267:$C$287,2,FALSE),0))/VLOOKUP($C34,'General Data'!$A$191:$N$211,14,FALSE)*VLOOKUP($C34,'General Data'!$A$191:$N$211,2,FALSE)*R34,0)</f>
        <v>0</v>
      </c>
      <c r="AF34" s="140">
        <f>IFERROR((VLOOKUP($D34,'General Data'!$A$88:$F$188,3,FALSE)+VLOOKUP('General Data'!$B$3,'General Data'!$A$214:$C$264,2,FALSE)+IF(OR($E34=12,$E34=13,$E34=14),VLOOKUP($C34,'General Data'!$A$267:$C$287,2,FALSE),0))/VLOOKUP($C34,'General Data'!$A$191:$N$211,14,FALSE)*VLOOKUP($C34,'General Data'!$A$191:$N$211,2,FALSE)*S34,0)</f>
        <v>0</v>
      </c>
      <c r="AH34" s="148" t="str">
        <f t="shared" si="2"/>
        <v/>
      </c>
      <c r="AI34" s="149">
        <f t="shared" si="3"/>
        <v>0</v>
      </c>
      <c r="AJ34" s="146">
        <f t="shared" si="4"/>
        <v>0</v>
      </c>
    </row>
    <row r="35" spans="1:36" x14ac:dyDescent="0.45">
      <c r="A35" s="143"/>
      <c r="B35" s="143"/>
      <c r="C35" s="144"/>
      <c r="D35" s="143"/>
      <c r="E35" s="143"/>
      <c r="F35" s="145"/>
      <c r="G35" s="146"/>
      <c r="H35" s="147"/>
      <c r="I35" s="147">
        <f t="shared" ref="I35:S35" si="35">H35</f>
        <v>0</v>
      </c>
      <c r="J35" s="147">
        <f t="shared" si="35"/>
        <v>0</v>
      </c>
      <c r="K35" s="147">
        <f t="shared" si="35"/>
        <v>0</v>
      </c>
      <c r="L35" s="147">
        <f t="shared" si="35"/>
        <v>0</v>
      </c>
      <c r="M35" s="147">
        <f t="shared" si="35"/>
        <v>0</v>
      </c>
      <c r="N35" s="147">
        <f t="shared" si="35"/>
        <v>0</v>
      </c>
      <c r="O35" s="147">
        <f t="shared" si="35"/>
        <v>0</v>
      </c>
      <c r="P35" s="147">
        <f t="shared" si="35"/>
        <v>0</v>
      </c>
      <c r="Q35" s="147">
        <f t="shared" si="35"/>
        <v>0</v>
      </c>
      <c r="R35" s="147">
        <f t="shared" si="35"/>
        <v>0</v>
      </c>
      <c r="S35" s="147">
        <f t="shared" si="35"/>
        <v>0</v>
      </c>
      <c r="T35" s="146"/>
      <c r="U35" s="140">
        <f>IFERROR((VLOOKUP($D35,'General Data'!$A$88:$F$188,3,FALSE)+VLOOKUP('General Data'!$B$3,'General Data'!$A$214:$C$264,2,FALSE)+IF(OR($E35=12,$E35=13,$E35=14),VLOOKUP($C35,'General Data'!$A$267:$C$287,2,FALSE),0))/VLOOKUP($C35,'General Data'!$A$191:$N$211,14,FALSE)*VLOOKUP($C35,'General Data'!$A$191:$N$211,2,FALSE)*H35,0)</f>
        <v>0</v>
      </c>
      <c r="V35" s="140">
        <f>IFERROR((VLOOKUP($D35,'General Data'!$A$88:$F$188,3,FALSE)+VLOOKUP('General Data'!$B$3,'General Data'!$A$214:$C$264,2,FALSE)+IF(OR($E35=12,$E35=13,$E35=14),VLOOKUP($C35,'General Data'!$A$267:$C$287,2,FALSE),0))/VLOOKUP($C35,'General Data'!$A$191:$N$211,14,FALSE)*VLOOKUP($C35,'General Data'!$A$191:$N$211,2,FALSE)*I35,0)</f>
        <v>0</v>
      </c>
      <c r="W35" s="140">
        <f>IFERROR((VLOOKUP($D35,'General Data'!$A$88:$F$188,3,FALSE)+VLOOKUP('General Data'!$B$3,'General Data'!$A$214:$C$264,2,FALSE)+IF(OR($E35=12,$E35=13,$E35=14),VLOOKUP($C35,'General Data'!$A$267:$C$287,2,FALSE),0))/VLOOKUP($C35,'General Data'!$A$191:$N$211,14,FALSE)*VLOOKUP($C35,'General Data'!$A$191:$N$211,2,FALSE)*J35,0)</f>
        <v>0</v>
      </c>
      <c r="X35" s="140">
        <f>IFERROR((VLOOKUP($D35,'General Data'!$A$88:$F$188,3,FALSE)+VLOOKUP('General Data'!$B$3,'General Data'!$A$214:$C$264,2,FALSE)+IF(OR($E35=12,$E35=13,$E35=14),VLOOKUP($C35,'General Data'!$A$267:$C$287,2,FALSE),0))/VLOOKUP($C35,'General Data'!$A$191:$N$211,14,FALSE)*VLOOKUP($C35,'General Data'!$A$191:$N$211,2,FALSE)*K35,0)</f>
        <v>0</v>
      </c>
      <c r="Y35" s="140">
        <f>IFERROR((VLOOKUP($D35,'General Data'!$A$88:$F$188,3,FALSE)+VLOOKUP('General Data'!$B$3,'General Data'!$A$214:$C$264,2,FALSE)+IF(OR($E35=12,$E35=13,$E35=14),VLOOKUP($C35,'General Data'!$A$267:$C$287,2,FALSE),0))/VLOOKUP($C35,'General Data'!$A$191:$N$211,14,FALSE)*VLOOKUP($C35,'General Data'!$A$191:$N$211,2,FALSE)*L35,0)</f>
        <v>0</v>
      </c>
      <c r="Z35" s="140">
        <f>IFERROR((VLOOKUP($D35,'General Data'!$A$88:$F$188,3,FALSE)+VLOOKUP('General Data'!$B$3,'General Data'!$A$214:$C$264,2,FALSE)+IF(OR($E35=12,$E35=13,$E35=14),VLOOKUP($C35,'General Data'!$A$267:$C$287,2,FALSE),0))/VLOOKUP($C35,'General Data'!$A$191:$N$211,14,FALSE)*VLOOKUP($C35,'General Data'!$A$191:$N$211,2,FALSE)*M35,0)</f>
        <v>0</v>
      </c>
      <c r="AA35" s="140">
        <f>IFERROR((VLOOKUP($D35,'General Data'!$A$88:$F$188,3,FALSE)+VLOOKUP('General Data'!$B$3,'General Data'!$A$214:$C$264,2,FALSE)+IF(OR($E35=12,$E35=13,$E35=14),VLOOKUP($C35,'General Data'!$A$267:$C$287,2,FALSE),0))/VLOOKUP($C35,'General Data'!$A$191:$N$211,14,FALSE)*VLOOKUP($C35,'General Data'!$A$191:$N$211,2,FALSE)*N35,0)</f>
        <v>0</v>
      </c>
      <c r="AB35" s="140">
        <f>IFERROR((VLOOKUP($D35,'General Data'!$A$88:$F$188,3,FALSE)+VLOOKUP('General Data'!$B$3,'General Data'!$A$214:$C$264,2,FALSE)+IF(OR($E35=12,$E35=13,$E35=14),VLOOKUP($C35,'General Data'!$A$267:$C$287,2,FALSE),0))/VLOOKUP($C35,'General Data'!$A$191:$N$211,14,FALSE)*VLOOKUP($C35,'General Data'!$A$191:$N$211,2,FALSE)*O35,0)</f>
        <v>0</v>
      </c>
      <c r="AC35" s="140">
        <f>IFERROR((VLOOKUP($D35,'General Data'!$A$88:$F$188,3,FALSE)+VLOOKUP('General Data'!$B$3,'General Data'!$A$214:$C$264,2,FALSE)+IF(OR($E35=12,$E35=13,$E35=14),VLOOKUP($C35,'General Data'!$A$267:$C$287,2,FALSE),0))/VLOOKUP($C35,'General Data'!$A$191:$N$211,14,FALSE)*VLOOKUP($C35,'General Data'!$A$191:$N$211,2,FALSE)*P35,0)</f>
        <v>0</v>
      </c>
      <c r="AD35" s="140">
        <f>IFERROR((VLOOKUP($D35,'General Data'!$A$88:$F$188,3,FALSE)+VLOOKUP('General Data'!$B$3,'General Data'!$A$214:$C$264,2,FALSE)+IF(OR($E35=12,$E35=13,$E35=14),VLOOKUP($C35,'General Data'!$A$267:$C$287,2,FALSE),0))/VLOOKUP($C35,'General Data'!$A$191:$N$211,14,FALSE)*VLOOKUP($C35,'General Data'!$A$191:$N$211,2,FALSE)*Q35,0)</f>
        <v>0</v>
      </c>
      <c r="AE35" s="140">
        <f>IFERROR((VLOOKUP($D35,'General Data'!$A$88:$F$188,3,FALSE)+VLOOKUP('General Data'!$B$3,'General Data'!$A$214:$C$264,2,FALSE)+IF(OR($E35=12,$E35=13,$E35=14),VLOOKUP($C35,'General Data'!$A$267:$C$287,2,FALSE),0))/VLOOKUP($C35,'General Data'!$A$191:$N$211,14,FALSE)*VLOOKUP($C35,'General Data'!$A$191:$N$211,2,FALSE)*R35,0)</f>
        <v>0</v>
      </c>
      <c r="AF35" s="140">
        <f>IFERROR((VLOOKUP($D35,'General Data'!$A$88:$F$188,3,FALSE)+VLOOKUP('General Data'!$B$3,'General Data'!$A$214:$C$264,2,FALSE)+IF(OR($E35=12,$E35=13,$E35=14),VLOOKUP($C35,'General Data'!$A$267:$C$287,2,FALSE),0))/VLOOKUP($C35,'General Data'!$A$191:$N$211,14,FALSE)*VLOOKUP($C35,'General Data'!$A$191:$N$211,2,FALSE)*S35,0)</f>
        <v>0</v>
      </c>
      <c r="AH35" s="148" t="str">
        <f t="shared" si="2"/>
        <v/>
      </c>
      <c r="AI35" s="149">
        <f t="shared" si="3"/>
        <v>0</v>
      </c>
      <c r="AJ35" s="146">
        <f t="shared" si="4"/>
        <v>0</v>
      </c>
    </row>
    <row r="36" spans="1:36" x14ac:dyDescent="0.45">
      <c r="A36" s="143"/>
      <c r="B36" s="143"/>
      <c r="C36" s="144"/>
      <c r="D36" s="143"/>
      <c r="E36" s="143"/>
      <c r="F36" s="145"/>
      <c r="G36" s="146"/>
      <c r="H36" s="147"/>
      <c r="I36" s="147">
        <f t="shared" ref="I36:S36" si="36">H36</f>
        <v>0</v>
      </c>
      <c r="J36" s="147">
        <f t="shared" si="36"/>
        <v>0</v>
      </c>
      <c r="K36" s="147">
        <f t="shared" si="36"/>
        <v>0</v>
      </c>
      <c r="L36" s="147">
        <f t="shared" si="36"/>
        <v>0</v>
      </c>
      <c r="M36" s="147">
        <f t="shared" si="36"/>
        <v>0</v>
      </c>
      <c r="N36" s="147">
        <f t="shared" si="36"/>
        <v>0</v>
      </c>
      <c r="O36" s="147">
        <f t="shared" si="36"/>
        <v>0</v>
      </c>
      <c r="P36" s="147">
        <f t="shared" si="36"/>
        <v>0</v>
      </c>
      <c r="Q36" s="147">
        <f t="shared" si="36"/>
        <v>0</v>
      </c>
      <c r="R36" s="147">
        <f t="shared" si="36"/>
        <v>0</v>
      </c>
      <c r="S36" s="147">
        <f t="shared" si="36"/>
        <v>0</v>
      </c>
      <c r="T36" s="146"/>
      <c r="U36" s="140">
        <f>IFERROR((VLOOKUP($D36,'General Data'!$A$88:$F$188,3,FALSE)+VLOOKUP('General Data'!$B$3,'General Data'!$A$214:$C$264,2,FALSE)+IF(OR($E36=12,$E36=13,$E36=14),VLOOKUP($C36,'General Data'!$A$267:$C$287,2,FALSE),0))/VLOOKUP($C36,'General Data'!$A$191:$N$211,14,FALSE)*VLOOKUP($C36,'General Data'!$A$191:$N$211,2,FALSE)*H36,0)</f>
        <v>0</v>
      </c>
      <c r="V36" s="140">
        <f>IFERROR((VLOOKUP($D36,'General Data'!$A$88:$F$188,3,FALSE)+VLOOKUP('General Data'!$B$3,'General Data'!$A$214:$C$264,2,FALSE)+IF(OR($E36=12,$E36=13,$E36=14),VLOOKUP($C36,'General Data'!$A$267:$C$287,2,FALSE),0))/VLOOKUP($C36,'General Data'!$A$191:$N$211,14,FALSE)*VLOOKUP($C36,'General Data'!$A$191:$N$211,2,FALSE)*I36,0)</f>
        <v>0</v>
      </c>
      <c r="W36" s="140">
        <f>IFERROR((VLOOKUP($D36,'General Data'!$A$88:$F$188,3,FALSE)+VLOOKUP('General Data'!$B$3,'General Data'!$A$214:$C$264,2,FALSE)+IF(OR($E36=12,$E36=13,$E36=14),VLOOKUP($C36,'General Data'!$A$267:$C$287,2,FALSE),0))/VLOOKUP($C36,'General Data'!$A$191:$N$211,14,FALSE)*VLOOKUP($C36,'General Data'!$A$191:$N$211,2,FALSE)*J36,0)</f>
        <v>0</v>
      </c>
      <c r="X36" s="140">
        <f>IFERROR((VLOOKUP($D36,'General Data'!$A$88:$F$188,3,FALSE)+VLOOKUP('General Data'!$B$3,'General Data'!$A$214:$C$264,2,FALSE)+IF(OR($E36=12,$E36=13,$E36=14),VLOOKUP($C36,'General Data'!$A$267:$C$287,2,FALSE),0))/VLOOKUP($C36,'General Data'!$A$191:$N$211,14,FALSE)*VLOOKUP($C36,'General Data'!$A$191:$N$211,2,FALSE)*K36,0)</f>
        <v>0</v>
      </c>
      <c r="Y36" s="140">
        <f>IFERROR((VLOOKUP($D36,'General Data'!$A$88:$F$188,3,FALSE)+VLOOKUP('General Data'!$B$3,'General Data'!$A$214:$C$264,2,FALSE)+IF(OR($E36=12,$E36=13,$E36=14),VLOOKUP($C36,'General Data'!$A$267:$C$287,2,FALSE),0))/VLOOKUP($C36,'General Data'!$A$191:$N$211,14,FALSE)*VLOOKUP($C36,'General Data'!$A$191:$N$211,2,FALSE)*L36,0)</f>
        <v>0</v>
      </c>
      <c r="Z36" s="140">
        <f>IFERROR((VLOOKUP($D36,'General Data'!$A$88:$F$188,3,FALSE)+VLOOKUP('General Data'!$B$3,'General Data'!$A$214:$C$264,2,FALSE)+IF(OR($E36=12,$E36=13,$E36=14),VLOOKUP($C36,'General Data'!$A$267:$C$287,2,FALSE),0))/VLOOKUP($C36,'General Data'!$A$191:$N$211,14,FALSE)*VLOOKUP($C36,'General Data'!$A$191:$N$211,2,FALSE)*M36,0)</f>
        <v>0</v>
      </c>
      <c r="AA36" s="140">
        <f>IFERROR((VLOOKUP($D36,'General Data'!$A$88:$F$188,3,FALSE)+VLOOKUP('General Data'!$B$3,'General Data'!$A$214:$C$264,2,FALSE)+IF(OR($E36=12,$E36=13,$E36=14),VLOOKUP($C36,'General Data'!$A$267:$C$287,2,FALSE),0))/VLOOKUP($C36,'General Data'!$A$191:$N$211,14,FALSE)*VLOOKUP($C36,'General Data'!$A$191:$N$211,2,FALSE)*N36,0)</f>
        <v>0</v>
      </c>
      <c r="AB36" s="140">
        <f>IFERROR((VLOOKUP($D36,'General Data'!$A$88:$F$188,3,FALSE)+VLOOKUP('General Data'!$B$3,'General Data'!$A$214:$C$264,2,FALSE)+IF(OR($E36=12,$E36=13,$E36=14),VLOOKUP($C36,'General Data'!$A$267:$C$287,2,FALSE),0))/VLOOKUP($C36,'General Data'!$A$191:$N$211,14,FALSE)*VLOOKUP($C36,'General Data'!$A$191:$N$211,2,FALSE)*O36,0)</f>
        <v>0</v>
      </c>
      <c r="AC36" s="140">
        <f>IFERROR((VLOOKUP($D36,'General Data'!$A$88:$F$188,3,FALSE)+VLOOKUP('General Data'!$B$3,'General Data'!$A$214:$C$264,2,FALSE)+IF(OR($E36=12,$E36=13,$E36=14),VLOOKUP($C36,'General Data'!$A$267:$C$287,2,FALSE),0))/VLOOKUP($C36,'General Data'!$A$191:$N$211,14,FALSE)*VLOOKUP($C36,'General Data'!$A$191:$N$211,2,FALSE)*P36,0)</f>
        <v>0</v>
      </c>
      <c r="AD36" s="140">
        <f>IFERROR((VLOOKUP($D36,'General Data'!$A$88:$F$188,3,FALSE)+VLOOKUP('General Data'!$B$3,'General Data'!$A$214:$C$264,2,FALSE)+IF(OR($E36=12,$E36=13,$E36=14),VLOOKUP($C36,'General Data'!$A$267:$C$287,2,FALSE),0))/VLOOKUP($C36,'General Data'!$A$191:$N$211,14,FALSE)*VLOOKUP($C36,'General Data'!$A$191:$N$211,2,FALSE)*Q36,0)</f>
        <v>0</v>
      </c>
      <c r="AE36" s="140">
        <f>IFERROR((VLOOKUP($D36,'General Data'!$A$88:$F$188,3,FALSE)+VLOOKUP('General Data'!$B$3,'General Data'!$A$214:$C$264,2,FALSE)+IF(OR($E36=12,$E36=13,$E36=14),VLOOKUP($C36,'General Data'!$A$267:$C$287,2,FALSE),0))/VLOOKUP($C36,'General Data'!$A$191:$N$211,14,FALSE)*VLOOKUP($C36,'General Data'!$A$191:$N$211,2,FALSE)*R36,0)</f>
        <v>0</v>
      </c>
      <c r="AF36" s="140">
        <f>IFERROR((VLOOKUP($D36,'General Data'!$A$88:$F$188,3,FALSE)+VLOOKUP('General Data'!$B$3,'General Data'!$A$214:$C$264,2,FALSE)+IF(OR($E36=12,$E36=13,$E36=14),VLOOKUP($C36,'General Data'!$A$267:$C$287,2,FALSE),0))/VLOOKUP($C36,'General Data'!$A$191:$N$211,14,FALSE)*VLOOKUP($C36,'General Data'!$A$191:$N$211,2,FALSE)*S36,0)</f>
        <v>0</v>
      </c>
      <c r="AH36" s="148" t="str">
        <f t="shared" si="2"/>
        <v/>
      </c>
      <c r="AI36" s="149">
        <f t="shared" si="3"/>
        <v>0</v>
      </c>
      <c r="AJ36" s="146">
        <f t="shared" si="4"/>
        <v>0</v>
      </c>
    </row>
    <row r="37" spans="1:36" x14ac:dyDescent="0.45">
      <c r="A37" s="143"/>
      <c r="B37" s="143"/>
      <c r="C37" s="144"/>
      <c r="D37" s="143"/>
      <c r="E37" s="143"/>
      <c r="F37" s="145"/>
      <c r="G37" s="146"/>
      <c r="H37" s="147"/>
      <c r="I37" s="147">
        <f t="shared" ref="I37:S37" si="37">H37</f>
        <v>0</v>
      </c>
      <c r="J37" s="147">
        <f t="shared" si="37"/>
        <v>0</v>
      </c>
      <c r="K37" s="147">
        <f t="shared" si="37"/>
        <v>0</v>
      </c>
      <c r="L37" s="147">
        <f t="shared" si="37"/>
        <v>0</v>
      </c>
      <c r="M37" s="147">
        <f t="shared" si="37"/>
        <v>0</v>
      </c>
      <c r="N37" s="147">
        <f t="shared" si="37"/>
        <v>0</v>
      </c>
      <c r="O37" s="147">
        <f t="shared" si="37"/>
        <v>0</v>
      </c>
      <c r="P37" s="147">
        <f t="shared" si="37"/>
        <v>0</v>
      </c>
      <c r="Q37" s="147">
        <f t="shared" si="37"/>
        <v>0</v>
      </c>
      <c r="R37" s="147">
        <f t="shared" si="37"/>
        <v>0</v>
      </c>
      <c r="S37" s="147">
        <f t="shared" si="37"/>
        <v>0</v>
      </c>
      <c r="T37" s="146"/>
      <c r="U37" s="140">
        <f>IFERROR((VLOOKUP($D37,'General Data'!$A$88:$F$188,3,FALSE)+VLOOKUP('General Data'!$B$3,'General Data'!$A$214:$C$264,2,FALSE)+IF(OR($E37=12,$E37=13,$E37=14),VLOOKUP($C37,'General Data'!$A$267:$C$287,2,FALSE),0))/VLOOKUP($C37,'General Data'!$A$191:$N$211,14,FALSE)*VLOOKUP($C37,'General Data'!$A$191:$N$211,2,FALSE)*H37,0)</f>
        <v>0</v>
      </c>
      <c r="V37" s="140">
        <f>IFERROR((VLOOKUP($D37,'General Data'!$A$88:$F$188,3,FALSE)+VLOOKUP('General Data'!$B$3,'General Data'!$A$214:$C$264,2,FALSE)+IF(OR($E37=12,$E37=13,$E37=14),VLOOKUP($C37,'General Data'!$A$267:$C$287,2,FALSE),0))/VLOOKUP($C37,'General Data'!$A$191:$N$211,14,FALSE)*VLOOKUP($C37,'General Data'!$A$191:$N$211,2,FALSE)*I37,0)</f>
        <v>0</v>
      </c>
      <c r="W37" s="140">
        <f>IFERROR((VLOOKUP($D37,'General Data'!$A$88:$F$188,3,FALSE)+VLOOKUP('General Data'!$B$3,'General Data'!$A$214:$C$264,2,FALSE)+IF(OR($E37=12,$E37=13,$E37=14),VLOOKUP($C37,'General Data'!$A$267:$C$287,2,FALSE),0))/VLOOKUP($C37,'General Data'!$A$191:$N$211,14,FALSE)*VLOOKUP($C37,'General Data'!$A$191:$N$211,2,FALSE)*J37,0)</f>
        <v>0</v>
      </c>
      <c r="X37" s="140">
        <f>IFERROR((VLOOKUP($D37,'General Data'!$A$88:$F$188,3,FALSE)+VLOOKUP('General Data'!$B$3,'General Data'!$A$214:$C$264,2,FALSE)+IF(OR($E37=12,$E37=13,$E37=14),VLOOKUP($C37,'General Data'!$A$267:$C$287,2,FALSE),0))/VLOOKUP($C37,'General Data'!$A$191:$N$211,14,FALSE)*VLOOKUP($C37,'General Data'!$A$191:$N$211,2,FALSE)*K37,0)</f>
        <v>0</v>
      </c>
      <c r="Y37" s="140">
        <f>IFERROR((VLOOKUP($D37,'General Data'!$A$88:$F$188,3,FALSE)+VLOOKUP('General Data'!$B$3,'General Data'!$A$214:$C$264,2,FALSE)+IF(OR($E37=12,$E37=13,$E37=14),VLOOKUP($C37,'General Data'!$A$267:$C$287,2,FALSE),0))/VLOOKUP($C37,'General Data'!$A$191:$N$211,14,FALSE)*VLOOKUP($C37,'General Data'!$A$191:$N$211,2,FALSE)*L37,0)</f>
        <v>0</v>
      </c>
      <c r="Z37" s="140">
        <f>IFERROR((VLOOKUP($D37,'General Data'!$A$88:$F$188,3,FALSE)+VLOOKUP('General Data'!$B$3,'General Data'!$A$214:$C$264,2,FALSE)+IF(OR($E37=12,$E37=13,$E37=14),VLOOKUP($C37,'General Data'!$A$267:$C$287,2,FALSE),0))/VLOOKUP($C37,'General Data'!$A$191:$N$211,14,FALSE)*VLOOKUP($C37,'General Data'!$A$191:$N$211,2,FALSE)*M37,0)</f>
        <v>0</v>
      </c>
      <c r="AA37" s="140">
        <f>IFERROR((VLOOKUP($D37,'General Data'!$A$88:$F$188,3,FALSE)+VLOOKUP('General Data'!$B$3,'General Data'!$A$214:$C$264,2,FALSE)+IF(OR($E37=12,$E37=13,$E37=14),VLOOKUP($C37,'General Data'!$A$267:$C$287,2,FALSE),0))/VLOOKUP($C37,'General Data'!$A$191:$N$211,14,FALSE)*VLOOKUP($C37,'General Data'!$A$191:$N$211,2,FALSE)*N37,0)</f>
        <v>0</v>
      </c>
      <c r="AB37" s="140">
        <f>IFERROR((VLOOKUP($D37,'General Data'!$A$88:$F$188,3,FALSE)+VLOOKUP('General Data'!$B$3,'General Data'!$A$214:$C$264,2,FALSE)+IF(OR($E37=12,$E37=13,$E37=14),VLOOKUP($C37,'General Data'!$A$267:$C$287,2,FALSE),0))/VLOOKUP($C37,'General Data'!$A$191:$N$211,14,FALSE)*VLOOKUP($C37,'General Data'!$A$191:$N$211,2,FALSE)*O37,0)</f>
        <v>0</v>
      </c>
      <c r="AC37" s="140">
        <f>IFERROR((VLOOKUP($D37,'General Data'!$A$88:$F$188,3,FALSE)+VLOOKUP('General Data'!$B$3,'General Data'!$A$214:$C$264,2,FALSE)+IF(OR($E37=12,$E37=13,$E37=14),VLOOKUP($C37,'General Data'!$A$267:$C$287,2,FALSE),0))/VLOOKUP($C37,'General Data'!$A$191:$N$211,14,FALSE)*VLOOKUP($C37,'General Data'!$A$191:$N$211,2,FALSE)*P37,0)</f>
        <v>0</v>
      </c>
      <c r="AD37" s="140">
        <f>IFERROR((VLOOKUP($D37,'General Data'!$A$88:$F$188,3,FALSE)+VLOOKUP('General Data'!$B$3,'General Data'!$A$214:$C$264,2,FALSE)+IF(OR($E37=12,$E37=13,$E37=14),VLOOKUP($C37,'General Data'!$A$267:$C$287,2,FALSE),0))/VLOOKUP($C37,'General Data'!$A$191:$N$211,14,FALSE)*VLOOKUP($C37,'General Data'!$A$191:$N$211,2,FALSE)*Q37,0)</f>
        <v>0</v>
      </c>
      <c r="AE37" s="140">
        <f>IFERROR((VLOOKUP($D37,'General Data'!$A$88:$F$188,3,FALSE)+VLOOKUP('General Data'!$B$3,'General Data'!$A$214:$C$264,2,FALSE)+IF(OR($E37=12,$E37=13,$E37=14),VLOOKUP($C37,'General Data'!$A$267:$C$287,2,FALSE),0))/VLOOKUP($C37,'General Data'!$A$191:$N$211,14,FALSE)*VLOOKUP($C37,'General Data'!$A$191:$N$211,2,FALSE)*R37,0)</f>
        <v>0</v>
      </c>
      <c r="AF37" s="140">
        <f>IFERROR((VLOOKUP($D37,'General Data'!$A$88:$F$188,3,FALSE)+VLOOKUP('General Data'!$B$3,'General Data'!$A$214:$C$264,2,FALSE)+IF(OR($E37=12,$E37=13,$E37=14),VLOOKUP($C37,'General Data'!$A$267:$C$287,2,FALSE),0))/VLOOKUP($C37,'General Data'!$A$191:$N$211,14,FALSE)*VLOOKUP($C37,'General Data'!$A$191:$N$211,2,FALSE)*S37,0)</f>
        <v>0</v>
      </c>
      <c r="AH37" s="148" t="str">
        <f t="shared" si="2"/>
        <v/>
      </c>
      <c r="AI37" s="149">
        <f t="shared" si="3"/>
        <v>0</v>
      </c>
      <c r="AJ37" s="146">
        <f t="shared" si="4"/>
        <v>0</v>
      </c>
    </row>
    <row r="38" spans="1:36" x14ac:dyDescent="0.45">
      <c r="A38" s="143"/>
      <c r="B38" s="143"/>
      <c r="C38" s="144"/>
      <c r="D38" s="143"/>
      <c r="E38" s="143"/>
      <c r="F38" s="145"/>
      <c r="G38" s="146"/>
      <c r="H38" s="147"/>
      <c r="I38" s="147">
        <f t="shared" ref="I38:S38" si="38">H38</f>
        <v>0</v>
      </c>
      <c r="J38" s="147">
        <f t="shared" si="38"/>
        <v>0</v>
      </c>
      <c r="K38" s="147">
        <f t="shared" si="38"/>
        <v>0</v>
      </c>
      <c r="L38" s="147">
        <f t="shared" si="38"/>
        <v>0</v>
      </c>
      <c r="M38" s="147">
        <f t="shared" si="38"/>
        <v>0</v>
      </c>
      <c r="N38" s="147">
        <f t="shared" si="38"/>
        <v>0</v>
      </c>
      <c r="O38" s="147">
        <f t="shared" si="38"/>
        <v>0</v>
      </c>
      <c r="P38" s="147">
        <f t="shared" si="38"/>
        <v>0</v>
      </c>
      <c r="Q38" s="147">
        <f t="shared" si="38"/>
        <v>0</v>
      </c>
      <c r="R38" s="147">
        <f t="shared" si="38"/>
        <v>0</v>
      </c>
      <c r="S38" s="147">
        <f t="shared" si="38"/>
        <v>0</v>
      </c>
      <c r="T38" s="146"/>
      <c r="U38" s="140">
        <f>IFERROR((VLOOKUP($D38,'General Data'!$A$88:$F$188,3,FALSE)+VLOOKUP('General Data'!$B$3,'General Data'!$A$214:$C$264,2,FALSE)+IF(OR($E38=12,$E38=13,$E38=14),VLOOKUP($C38,'General Data'!$A$267:$C$287,2,FALSE),0))/VLOOKUP($C38,'General Data'!$A$191:$N$211,14,FALSE)*VLOOKUP($C38,'General Data'!$A$191:$N$211,2,FALSE)*H38,0)</f>
        <v>0</v>
      </c>
      <c r="V38" s="140">
        <f>IFERROR((VLOOKUP($D38,'General Data'!$A$88:$F$188,3,FALSE)+VLOOKUP('General Data'!$B$3,'General Data'!$A$214:$C$264,2,FALSE)+IF(OR($E38=12,$E38=13,$E38=14),VLOOKUP($C38,'General Data'!$A$267:$C$287,2,FALSE),0))/VLOOKUP($C38,'General Data'!$A$191:$N$211,14,FALSE)*VLOOKUP($C38,'General Data'!$A$191:$N$211,2,FALSE)*I38,0)</f>
        <v>0</v>
      </c>
      <c r="W38" s="140">
        <f>IFERROR((VLOOKUP($D38,'General Data'!$A$88:$F$188,3,FALSE)+VLOOKUP('General Data'!$B$3,'General Data'!$A$214:$C$264,2,FALSE)+IF(OR($E38=12,$E38=13,$E38=14),VLOOKUP($C38,'General Data'!$A$267:$C$287,2,FALSE),0))/VLOOKUP($C38,'General Data'!$A$191:$N$211,14,FALSE)*VLOOKUP($C38,'General Data'!$A$191:$N$211,2,FALSE)*J38,0)</f>
        <v>0</v>
      </c>
      <c r="X38" s="140">
        <f>IFERROR((VLOOKUP($D38,'General Data'!$A$88:$F$188,3,FALSE)+VLOOKUP('General Data'!$B$3,'General Data'!$A$214:$C$264,2,FALSE)+IF(OR($E38=12,$E38=13,$E38=14),VLOOKUP($C38,'General Data'!$A$267:$C$287,2,FALSE),0))/VLOOKUP($C38,'General Data'!$A$191:$N$211,14,FALSE)*VLOOKUP($C38,'General Data'!$A$191:$N$211,2,FALSE)*K38,0)</f>
        <v>0</v>
      </c>
      <c r="Y38" s="140">
        <f>IFERROR((VLOOKUP($D38,'General Data'!$A$88:$F$188,3,FALSE)+VLOOKUP('General Data'!$B$3,'General Data'!$A$214:$C$264,2,FALSE)+IF(OR($E38=12,$E38=13,$E38=14),VLOOKUP($C38,'General Data'!$A$267:$C$287,2,FALSE),0))/VLOOKUP($C38,'General Data'!$A$191:$N$211,14,FALSE)*VLOOKUP($C38,'General Data'!$A$191:$N$211,2,FALSE)*L38,0)</f>
        <v>0</v>
      </c>
      <c r="Z38" s="140">
        <f>IFERROR((VLOOKUP($D38,'General Data'!$A$88:$F$188,3,FALSE)+VLOOKUP('General Data'!$B$3,'General Data'!$A$214:$C$264,2,FALSE)+IF(OR($E38=12,$E38=13,$E38=14),VLOOKUP($C38,'General Data'!$A$267:$C$287,2,FALSE),0))/VLOOKUP($C38,'General Data'!$A$191:$N$211,14,FALSE)*VLOOKUP($C38,'General Data'!$A$191:$N$211,2,FALSE)*M38,0)</f>
        <v>0</v>
      </c>
      <c r="AA38" s="140">
        <f>IFERROR((VLOOKUP($D38,'General Data'!$A$88:$F$188,3,FALSE)+VLOOKUP('General Data'!$B$3,'General Data'!$A$214:$C$264,2,FALSE)+IF(OR($E38=12,$E38=13,$E38=14),VLOOKUP($C38,'General Data'!$A$267:$C$287,2,FALSE),0))/VLOOKUP($C38,'General Data'!$A$191:$N$211,14,FALSE)*VLOOKUP($C38,'General Data'!$A$191:$N$211,2,FALSE)*N38,0)</f>
        <v>0</v>
      </c>
      <c r="AB38" s="140">
        <f>IFERROR((VLOOKUP($D38,'General Data'!$A$88:$F$188,3,FALSE)+VLOOKUP('General Data'!$B$3,'General Data'!$A$214:$C$264,2,FALSE)+IF(OR($E38=12,$E38=13,$E38=14),VLOOKUP($C38,'General Data'!$A$267:$C$287,2,FALSE),0))/VLOOKUP($C38,'General Data'!$A$191:$N$211,14,FALSE)*VLOOKUP($C38,'General Data'!$A$191:$N$211,2,FALSE)*O38,0)</f>
        <v>0</v>
      </c>
      <c r="AC38" s="140">
        <f>IFERROR((VLOOKUP($D38,'General Data'!$A$88:$F$188,3,FALSE)+VLOOKUP('General Data'!$B$3,'General Data'!$A$214:$C$264,2,FALSE)+IF(OR($E38=12,$E38=13,$E38=14),VLOOKUP($C38,'General Data'!$A$267:$C$287,2,FALSE),0))/VLOOKUP($C38,'General Data'!$A$191:$N$211,14,FALSE)*VLOOKUP($C38,'General Data'!$A$191:$N$211,2,FALSE)*P38,0)</f>
        <v>0</v>
      </c>
      <c r="AD38" s="140">
        <f>IFERROR((VLOOKUP($D38,'General Data'!$A$88:$F$188,3,FALSE)+VLOOKUP('General Data'!$B$3,'General Data'!$A$214:$C$264,2,FALSE)+IF(OR($E38=12,$E38=13,$E38=14),VLOOKUP($C38,'General Data'!$A$267:$C$287,2,FALSE),0))/VLOOKUP($C38,'General Data'!$A$191:$N$211,14,FALSE)*VLOOKUP($C38,'General Data'!$A$191:$N$211,2,FALSE)*Q38,0)</f>
        <v>0</v>
      </c>
      <c r="AE38" s="140">
        <f>IFERROR((VLOOKUP($D38,'General Data'!$A$88:$F$188,3,FALSE)+VLOOKUP('General Data'!$B$3,'General Data'!$A$214:$C$264,2,FALSE)+IF(OR($E38=12,$E38=13,$E38=14),VLOOKUP($C38,'General Data'!$A$267:$C$287,2,FALSE),0))/VLOOKUP($C38,'General Data'!$A$191:$N$211,14,FALSE)*VLOOKUP($C38,'General Data'!$A$191:$N$211,2,FALSE)*R38,0)</f>
        <v>0</v>
      </c>
      <c r="AF38" s="140">
        <f>IFERROR((VLOOKUP($D38,'General Data'!$A$88:$F$188,3,FALSE)+VLOOKUP('General Data'!$B$3,'General Data'!$A$214:$C$264,2,FALSE)+IF(OR($E38=12,$E38=13,$E38=14),VLOOKUP($C38,'General Data'!$A$267:$C$287,2,FALSE),0))/VLOOKUP($C38,'General Data'!$A$191:$N$211,14,FALSE)*VLOOKUP($C38,'General Data'!$A$191:$N$211,2,FALSE)*S38,0)</f>
        <v>0</v>
      </c>
      <c r="AH38" s="148" t="str">
        <f t="shared" si="2"/>
        <v/>
      </c>
      <c r="AI38" s="149">
        <f t="shared" si="3"/>
        <v>0</v>
      </c>
      <c r="AJ38" s="146">
        <f t="shared" si="4"/>
        <v>0</v>
      </c>
    </row>
    <row r="39" spans="1:36" x14ac:dyDescent="0.45">
      <c r="A39" s="143"/>
      <c r="B39" s="143"/>
      <c r="C39" s="144"/>
      <c r="D39" s="143"/>
      <c r="E39" s="143"/>
      <c r="F39" s="145"/>
      <c r="G39" s="146"/>
      <c r="H39" s="147"/>
      <c r="I39" s="147">
        <f t="shared" ref="I39:S39" si="39">H39</f>
        <v>0</v>
      </c>
      <c r="J39" s="147">
        <f t="shared" si="39"/>
        <v>0</v>
      </c>
      <c r="K39" s="147">
        <f t="shared" si="39"/>
        <v>0</v>
      </c>
      <c r="L39" s="147">
        <f t="shared" si="39"/>
        <v>0</v>
      </c>
      <c r="M39" s="147">
        <f t="shared" si="39"/>
        <v>0</v>
      </c>
      <c r="N39" s="147">
        <f t="shared" si="39"/>
        <v>0</v>
      </c>
      <c r="O39" s="147">
        <f t="shared" si="39"/>
        <v>0</v>
      </c>
      <c r="P39" s="147">
        <f t="shared" si="39"/>
        <v>0</v>
      </c>
      <c r="Q39" s="147">
        <f t="shared" si="39"/>
        <v>0</v>
      </c>
      <c r="R39" s="147">
        <f t="shared" si="39"/>
        <v>0</v>
      </c>
      <c r="S39" s="147">
        <f t="shared" si="39"/>
        <v>0</v>
      </c>
      <c r="T39" s="146"/>
      <c r="U39" s="140">
        <f>IFERROR((VLOOKUP($D39,'General Data'!$A$88:$F$188,3,FALSE)+VLOOKUP('General Data'!$B$3,'General Data'!$A$214:$C$264,2,FALSE)+IF(OR($E39=12,$E39=13,$E39=14),VLOOKUP($C39,'General Data'!$A$267:$C$287,2,FALSE),0))/VLOOKUP($C39,'General Data'!$A$191:$N$211,14,FALSE)*VLOOKUP($C39,'General Data'!$A$191:$N$211,2,FALSE)*H39,0)</f>
        <v>0</v>
      </c>
      <c r="V39" s="140">
        <f>IFERROR((VLOOKUP($D39,'General Data'!$A$88:$F$188,3,FALSE)+VLOOKUP('General Data'!$B$3,'General Data'!$A$214:$C$264,2,FALSE)+IF(OR($E39=12,$E39=13,$E39=14),VLOOKUP($C39,'General Data'!$A$267:$C$287,2,FALSE),0))/VLOOKUP($C39,'General Data'!$A$191:$N$211,14,FALSE)*VLOOKUP($C39,'General Data'!$A$191:$N$211,2,FALSE)*I39,0)</f>
        <v>0</v>
      </c>
      <c r="W39" s="140">
        <f>IFERROR((VLOOKUP($D39,'General Data'!$A$88:$F$188,3,FALSE)+VLOOKUP('General Data'!$B$3,'General Data'!$A$214:$C$264,2,FALSE)+IF(OR($E39=12,$E39=13,$E39=14),VLOOKUP($C39,'General Data'!$A$267:$C$287,2,FALSE),0))/VLOOKUP($C39,'General Data'!$A$191:$N$211,14,FALSE)*VLOOKUP($C39,'General Data'!$A$191:$N$211,2,FALSE)*J39,0)</f>
        <v>0</v>
      </c>
      <c r="X39" s="140">
        <f>IFERROR((VLOOKUP($D39,'General Data'!$A$88:$F$188,3,FALSE)+VLOOKUP('General Data'!$B$3,'General Data'!$A$214:$C$264,2,FALSE)+IF(OR($E39=12,$E39=13,$E39=14),VLOOKUP($C39,'General Data'!$A$267:$C$287,2,FALSE),0))/VLOOKUP($C39,'General Data'!$A$191:$N$211,14,FALSE)*VLOOKUP($C39,'General Data'!$A$191:$N$211,2,FALSE)*K39,0)</f>
        <v>0</v>
      </c>
      <c r="Y39" s="140">
        <f>IFERROR((VLOOKUP($D39,'General Data'!$A$88:$F$188,3,FALSE)+VLOOKUP('General Data'!$B$3,'General Data'!$A$214:$C$264,2,FALSE)+IF(OR($E39=12,$E39=13,$E39=14),VLOOKUP($C39,'General Data'!$A$267:$C$287,2,FALSE),0))/VLOOKUP($C39,'General Data'!$A$191:$N$211,14,FALSE)*VLOOKUP($C39,'General Data'!$A$191:$N$211,2,FALSE)*L39,0)</f>
        <v>0</v>
      </c>
      <c r="Z39" s="140">
        <f>IFERROR((VLOOKUP($D39,'General Data'!$A$88:$F$188,3,FALSE)+VLOOKUP('General Data'!$B$3,'General Data'!$A$214:$C$264,2,FALSE)+IF(OR($E39=12,$E39=13,$E39=14),VLOOKUP($C39,'General Data'!$A$267:$C$287,2,FALSE),0))/VLOOKUP($C39,'General Data'!$A$191:$N$211,14,FALSE)*VLOOKUP($C39,'General Data'!$A$191:$N$211,2,FALSE)*M39,0)</f>
        <v>0</v>
      </c>
      <c r="AA39" s="140">
        <f>IFERROR((VLOOKUP($D39,'General Data'!$A$88:$F$188,3,FALSE)+VLOOKUP('General Data'!$B$3,'General Data'!$A$214:$C$264,2,FALSE)+IF(OR($E39=12,$E39=13,$E39=14),VLOOKUP($C39,'General Data'!$A$267:$C$287,2,FALSE),0))/VLOOKUP($C39,'General Data'!$A$191:$N$211,14,FALSE)*VLOOKUP($C39,'General Data'!$A$191:$N$211,2,FALSE)*N39,0)</f>
        <v>0</v>
      </c>
      <c r="AB39" s="140">
        <f>IFERROR((VLOOKUP($D39,'General Data'!$A$88:$F$188,3,FALSE)+VLOOKUP('General Data'!$B$3,'General Data'!$A$214:$C$264,2,FALSE)+IF(OR($E39=12,$E39=13,$E39=14),VLOOKUP($C39,'General Data'!$A$267:$C$287,2,FALSE),0))/VLOOKUP($C39,'General Data'!$A$191:$N$211,14,FALSE)*VLOOKUP($C39,'General Data'!$A$191:$N$211,2,FALSE)*O39,0)</f>
        <v>0</v>
      </c>
      <c r="AC39" s="140">
        <f>IFERROR((VLOOKUP($D39,'General Data'!$A$88:$F$188,3,FALSE)+VLOOKUP('General Data'!$B$3,'General Data'!$A$214:$C$264,2,FALSE)+IF(OR($E39=12,$E39=13,$E39=14),VLOOKUP($C39,'General Data'!$A$267:$C$287,2,FALSE),0))/VLOOKUP($C39,'General Data'!$A$191:$N$211,14,FALSE)*VLOOKUP($C39,'General Data'!$A$191:$N$211,2,FALSE)*P39,0)</f>
        <v>0</v>
      </c>
      <c r="AD39" s="140">
        <f>IFERROR((VLOOKUP($D39,'General Data'!$A$88:$F$188,3,FALSE)+VLOOKUP('General Data'!$B$3,'General Data'!$A$214:$C$264,2,FALSE)+IF(OR($E39=12,$E39=13,$E39=14),VLOOKUP($C39,'General Data'!$A$267:$C$287,2,FALSE),0))/VLOOKUP($C39,'General Data'!$A$191:$N$211,14,FALSE)*VLOOKUP($C39,'General Data'!$A$191:$N$211,2,FALSE)*Q39,0)</f>
        <v>0</v>
      </c>
      <c r="AE39" s="140">
        <f>IFERROR((VLOOKUP($D39,'General Data'!$A$88:$F$188,3,FALSE)+VLOOKUP('General Data'!$B$3,'General Data'!$A$214:$C$264,2,FALSE)+IF(OR($E39=12,$E39=13,$E39=14),VLOOKUP($C39,'General Data'!$A$267:$C$287,2,FALSE),0))/VLOOKUP($C39,'General Data'!$A$191:$N$211,14,FALSE)*VLOOKUP($C39,'General Data'!$A$191:$N$211,2,FALSE)*R39,0)</f>
        <v>0</v>
      </c>
      <c r="AF39" s="140">
        <f>IFERROR((VLOOKUP($D39,'General Data'!$A$88:$F$188,3,FALSE)+VLOOKUP('General Data'!$B$3,'General Data'!$A$214:$C$264,2,FALSE)+IF(OR($E39=12,$E39=13,$E39=14),VLOOKUP($C39,'General Data'!$A$267:$C$287,2,FALSE),0))/VLOOKUP($C39,'General Data'!$A$191:$N$211,14,FALSE)*VLOOKUP($C39,'General Data'!$A$191:$N$211,2,FALSE)*S39,0)</f>
        <v>0</v>
      </c>
      <c r="AH39" s="148" t="str">
        <f t="shared" si="2"/>
        <v/>
      </c>
      <c r="AI39" s="149">
        <f t="shared" si="3"/>
        <v>0</v>
      </c>
      <c r="AJ39" s="146">
        <f t="shared" si="4"/>
        <v>0</v>
      </c>
    </row>
    <row r="40" spans="1:36" x14ac:dyDescent="0.45">
      <c r="A40" s="143"/>
      <c r="B40" s="143"/>
      <c r="C40" s="144"/>
      <c r="D40" s="143"/>
      <c r="E40" s="143"/>
      <c r="F40" s="145"/>
      <c r="G40" s="146"/>
      <c r="H40" s="147"/>
      <c r="I40" s="147">
        <f t="shared" ref="I40:S40" si="40">H40</f>
        <v>0</v>
      </c>
      <c r="J40" s="147">
        <f t="shared" si="40"/>
        <v>0</v>
      </c>
      <c r="K40" s="147">
        <f t="shared" si="40"/>
        <v>0</v>
      </c>
      <c r="L40" s="147">
        <f t="shared" si="40"/>
        <v>0</v>
      </c>
      <c r="M40" s="147">
        <f t="shared" si="40"/>
        <v>0</v>
      </c>
      <c r="N40" s="147">
        <f t="shared" si="40"/>
        <v>0</v>
      </c>
      <c r="O40" s="147">
        <f t="shared" si="40"/>
        <v>0</v>
      </c>
      <c r="P40" s="147">
        <f t="shared" si="40"/>
        <v>0</v>
      </c>
      <c r="Q40" s="147">
        <f t="shared" si="40"/>
        <v>0</v>
      </c>
      <c r="R40" s="147">
        <f t="shared" si="40"/>
        <v>0</v>
      </c>
      <c r="S40" s="147">
        <f t="shared" si="40"/>
        <v>0</v>
      </c>
      <c r="T40" s="146"/>
      <c r="U40" s="140">
        <f>IFERROR((VLOOKUP($D40,'General Data'!$A$88:$F$188,3,FALSE)+VLOOKUP('General Data'!$B$3,'General Data'!$A$214:$C$264,2,FALSE)+IF(OR($E40=12,$E40=13,$E40=14),VLOOKUP($C40,'General Data'!$A$267:$C$287,2,FALSE),0))/VLOOKUP($C40,'General Data'!$A$191:$N$211,14,FALSE)*VLOOKUP($C40,'General Data'!$A$191:$N$211,2,FALSE)*H40,0)</f>
        <v>0</v>
      </c>
      <c r="V40" s="140">
        <f>IFERROR((VLOOKUP($D40,'General Data'!$A$88:$F$188,3,FALSE)+VLOOKUP('General Data'!$B$3,'General Data'!$A$214:$C$264,2,FALSE)+IF(OR($E40=12,$E40=13,$E40=14),VLOOKUP($C40,'General Data'!$A$267:$C$287,2,FALSE),0))/VLOOKUP($C40,'General Data'!$A$191:$N$211,14,FALSE)*VLOOKUP($C40,'General Data'!$A$191:$N$211,2,FALSE)*I40,0)</f>
        <v>0</v>
      </c>
      <c r="W40" s="140">
        <f>IFERROR((VLOOKUP($D40,'General Data'!$A$88:$F$188,3,FALSE)+VLOOKUP('General Data'!$B$3,'General Data'!$A$214:$C$264,2,FALSE)+IF(OR($E40=12,$E40=13,$E40=14),VLOOKUP($C40,'General Data'!$A$267:$C$287,2,FALSE),0))/VLOOKUP($C40,'General Data'!$A$191:$N$211,14,FALSE)*VLOOKUP($C40,'General Data'!$A$191:$N$211,2,FALSE)*J40,0)</f>
        <v>0</v>
      </c>
      <c r="X40" s="140">
        <f>IFERROR((VLOOKUP($D40,'General Data'!$A$88:$F$188,3,FALSE)+VLOOKUP('General Data'!$B$3,'General Data'!$A$214:$C$264,2,FALSE)+IF(OR($E40=12,$E40=13,$E40=14),VLOOKUP($C40,'General Data'!$A$267:$C$287,2,FALSE),0))/VLOOKUP($C40,'General Data'!$A$191:$N$211,14,FALSE)*VLOOKUP($C40,'General Data'!$A$191:$N$211,2,FALSE)*K40,0)</f>
        <v>0</v>
      </c>
      <c r="Y40" s="140">
        <f>IFERROR((VLOOKUP($D40,'General Data'!$A$88:$F$188,3,FALSE)+VLOOKUP('General Data'!$B$3,'General Data'!$A$214:$C$264,2,FALSE)+IF(OR($E40=12,$E40=13,$E40=14),VLOOKUP($C40,'General Data'!$A$267:$C$287,2,FALSE),0))/VLOOKUP($C40,'General Data'!$A$191:$N$211,14,FALSE)*VLOOKUP($C40,'General Data'!$A$191:$N$211,2,FALSE)*L40,0)</f>
        <v>0</v>
      </c>
      <c r="Z40" s="140">
        <f>IFERROR((VLOOKUP($D40,'General Data'!$A$88:$F$188,3,FALSE)+VLOOKUP('General Data'!$B$3,'General Data'!$A$214:$C$264,2,FALSE)+IF(OR($E40=12,$E40=13,$E40=14),VLOOKUP($C40,'General Data'!$A$267:$C$287,2,FALSE),0))/VLOOKUP($C40,'General Data'!$A$191:$N$211,14,FALSE)*VLOOKUP($C40,'General Data'!$A$191:$N$211,2,FALSE)*M40,0)</f>
        <v>0</v>
      </c>
      <c r="AA40" s="140">
        <f>IFERROR((VLOOKUP($D40,'General Data'!$A$88:$F$188,3,FALSE)+VLOOKUP('General Data'!$B$3,'General Data'!$A$214:$C$264,2,FALSE)+IF(OR($E40=12,$E40=13,$E40=14),VLOOKUP($C40,'General Data'!$A$267:$C$287,2,FALSE),0))/VLOOKUP($C40,'General Data'!$A$191:$N$211,14,FALSE)*VLOOKUP($C40,'General Data'!$A$191:$N$211,2,FALSE)*N40,0)</f>
        <v>0</v>
      </c>
      <c r="AB40" s="140">
        <f>IFERROR((VLOOKUP($D40,'General Data'!$A$88:$F$188,3,FALSE)+VLOOKUP('General Data'!$B$3,'General Data'!$A$214:$C$264,2,FALSE)+IF(OR($E40=12,$E40=13,$E40=14),VLOOKUP($C40,'General Data'!$A$267:$C$287,2,FALSE),0))/VLOOKUP($C40,'General Data'!$A$191:$N$211,14,FALSE)*VLOOKUP($C40,'General Data'!$A$191:$N$211,2,FALSE)*O40,0)</f>
        <v>0</v>
      </c>
      <c r="AC40" s="140">
        <f>IFERROR((VLOOKUP($D40,'General Data'!$A$88:$F$188,3,FALSE)+VLOOKUP('General Data'!$B$3,'General Data'!$A$214:$C$264,2,FALSE)+IF(OR($E40=12,$E40=13,$E40=14),VLOOKUP($C40,'General Data'!$A$267:$C$287,2,FALSE),0))/VLOOKUP($C40,'General Data'!$A$191:$N$211,14,FALSE)*VLOOKUP($C40,'General Data'!$A$191:$N$211,2,FALSE)*P40,0)</f>
        <v>0</v>
      </c>
      <c r="AD40" s="140">
        <f>IFERROR((VLOOKUP($D40,'General Data'!$A$88:$F$188,3,FALSE)+VLOOKUP('General Data'!$B$3,'General Data'!$A$214:$C$264,2,FALSE)+IF(OR($E40=12,$E40=13,$E40=14),VLOOKUP($C40,'General Data'!$A$267:$C$287,2,FALSE),0))/VLOOKUP($C40,'General Data'!$A$191:$N$211,14,FALSE)*VLOOKUP($C40,'General Data'!$A$191:$N$211,2,FALSE)*Q40,0)</f>
        <v>0</v>
      </c>
      <c r="AE40" s="140">
        <f>IFERROR((VLOOKUP($D40,'General Data'!$A$88:$F$188,3,FALSE)+VLOOKUP('General Data'!$B$3,'General Data'!$A$214:$C$264,2,FALSE)+IF(OR($E40=12,$E40=13,$E40=14),VLOOKUP($C40,'General Data'!$A$267:$C$287,2,FALSE),0))/VLOOKUP($C40,'General Data'!$A$191:$N$211,14,FALSE)*VLOOKUP($C40,'General Data'!$A$191:$N$211,2,FALSE)*R40,0)</f>
        <v>0</v>
      </c>
      <c r="AF40" s="140">
        <f>IFERROR((VLOOKUP($D40,'General Data'!$A$88:$F$188,3,FALSE)+VLOOKUP('General Data'!$B$3,'General Data'!$A$214:$C$264,2,FALSE)+IF(OR($E40=12,$E40=13,$E40=14),VLOOKUP($C40,'General Data'!$A$267:$C$287,2,FALSE),0))/VLOOKUP($C40,'General Data'!$A$191:$N$211,14,FALSE)*VLOOKUP($C40,'General Data'!$A$191:$N$211,2,FALSE)*S40,0)</f>
        <v>0</v>
      </c>
      <c r="AH40" s="148" t="str">
        <f t="shared" si="2"/>
        <v/>
      </c>
      <c r="AI40" s="149">
        <f t="shared" si="3"/>
        <v>0</v>
      </c>
      <c r="AJ40" s="146">
        <f t="shared" si="4"/>
        <v>0</v>
      </c>
    </row>
    <row r="41" spans="1:36" x14ac:dyDescent="0.45">
      <c r="A41" s="143"/>
      <c r="B41" s="143"/>
      <c r="C41" s="144"/>
      <c r="D41" s="143"/>
      <c r="E41" s="143"/>
      <c r="F41" s="145"/>
      <c r="G41" s="146"/>
      <c r="H41" s="147"/>
      <c r="I41" s="147">
        <f t="shared" ref="I41:S41" si="41">H41</f>
        <v>0</v>
      </c>
      <c r="J41" s="147">
        <f t="shared" si="41"/>
        <v>0</v>
      </c>
      <c r="K41" s="147">
        <f t="shared" si="41"/>
        <v>0</v>
      </c>
      <c r="L41" s="147">
        <f t="shared" si="41"/>
        <v>0</v>
      </c>
      <c r="M41" s="147">
        <f t="shared" si="41"/>
        <v>0</v>
      </c>
      <c r="N41" s="147">
        <f t="shared" si="41"/>
        <v>0</v>
      </c>
      <c r="O41" s="147">
        <f t="shared" si="41"/>
        <v>0</v>
      </c>
      <c r="P41" s="147">
        <f t="shared" si="41"/>
        <v>0</v>
      </c>
      <c r="Q41" s="147">
        <f t="shared" si="41"/>
        <v>0</v>
      </c>
      <c r="R41" s="147">
        <f t="shared" si="41"/>
        <v>0</v>
      </c>
      <c r="S41" s="147">
        <f t="shared" si="41"/>
        <v>0</v>
      </c>
      <c r="T41" s="146"/>
      <c r="U41" s="140">
        <f>IFERROR((VLOOKUP($D41,'General Data'!$A$88:$F$188,3,FALSE)+VLOOKUP('General Data'!$B$3,'General Data'!$A$214:$C$264,2,FALSE)+IF(OR($E41=12,$E41=13,$E41=14),VLOOKUP($C41,'General Data'!$A$267:$C$287,2,FALSE),0))/VLOOKUP($C41,'General Data'!$A$191:$N$211,14,FALSE)*VLOOKUP($C41,'General Data'!$A$191:$N$211,2,FALSE)*H41,0)</f>
        <v>0</v>
      </c>
      <c r="V41" s="140">
        <f>IFERROR((VLOOKUP($D41,'General Data'!$A$88:$F$188,3,FALSE)+VLOOKUP('General Data'!$B$3,'General Data'!$A$214:$C$264,2,FALSE)+IF(OR($E41=12,$E41=13,$E41=14),VLOOKUP($C41,'General Data'!$A$267:$C$287,2,FALSE),0))/VLOOKUP($C41,'General Data'!$A$191:$N$211,14,FALSE)*VLOOKUP($C41,'General Data'!$A$191:$N$211,2,FALSE)*I41,0)</f>
        <v>0</v>
      </c>
      <c r="W41" s="140">
        <f>IFERROR((VLOOKUP($D41,'General Data'!$A$88:$F$188,3,FALSE)+VLOOKUP('General Data'!$B$3,'General Data'!$A$214:$C$264,2,FALSE)+IF(OR($E41=12,$E41=13,$E41=14),VLOOKUP($C41,'General Data'!$A$267:$C$287,2,FALSE),0))/VLOOKUP($C41,'General Data'!$A$191:$N$211,14,FALSE)*VLOOKUP($C41,'General Data'!$A$191:$N$211,2,FALSE)*J41,0)</f>
        <v>0</v>
      </c>
      <c r="X41" s="140">
        <f>IFERROR((VLOOKUP($D41,'General Data'!$A$88:$F$188,3,FALSE)+VLOOKUP('General Data'!$B$3,'General Data'!$A$214:$C$264,2,FALSE)+IF(OR($E41=12,$E41=13,$E41=14),VLOOKUP($C41,'General Data'!$A$267:$C$287,2,FALSE),0))/VLOOKUP($C41,'General Data'!$A$191:$N$211,14,FALSE)*VLOOKUP($C41,'General Data'!$A$191:$N$211,2,FALSE)*K41,0)</f>
        <v>0</v>
      </c>
      <c r="Y41" s="140">
        <f>IFERROR((VLOOKUP($D41,'General Data'!$A$88:$F$188,3,FALSE)+VLOOKUP('General Data'!$B$3,'General Data'!$A$214:$C$264,2,FALSE)+IF(OR($E41=12,$E41=13,$E41=14),VLOOKUP($C41,'General Data'!$A$267:$C$287,2,FALSE),0))/VLOOKUP($C41,'General Data'!$A$191:$N$211,14,FALSE)*VLOOKUP($C41,'General Data'!$A$191:$N$211,2,FALSE)*L41,0)</f>
        <v>0</v>
      </c>
      <c r="Z41" s="140">
        <f>IFERROR((VLOOKUP($D41,'General Data'!$A$88:$F$188,3,FALSE)+VLOOKUP('General Data'!$B$3,'General Data'!$A$214:$C$264,2,FALSE)+IF(OR($E41=12,$E41=13,$E41=14),VLOOKUP($C41,'General Data'!$A$267:$C$287,2,FALSE),0))/VLOOKUP($C41,'General Data'!$A$191:$N$211,14,FALSE)*VLOOKUP($C41,'General Data'!$A$191:$N$211,2,FALSE)*M41,0)</f>
        <v>0</v>
      </c>
      <c r="AA41" s="140">
        <f>IFERROR((VLOOKUP($D41,'General Data'!$A$88:$F$188,3,FALSE)+VLOOKUP('General Data'!$B$3,'General Data'!$A$214:$C$264,2,FALSE)+IF(OR($E41=12,$E41=13,$E41=14),VLOOKUP($C41,'General Data'!$A$267:$C$287,2,FALSE),0))/VLOOKUP($C41,'General Data'!$A$191:$N$211,14,FALSE)*VLOOKUP($C41,'General Data'!$A$191:$N$211,2,FALSE)*N41,0)</f>
        <v>0</v>
      </c>
      <c r="AB41" s="140">
        <f>IFERROR((VLOOKUP($D41,'General Data'!$A$88:$F$188,3,FALSE)+VLOOKUP('General Data'!$B$3,'General Data'!$A$214:$C$264,2,FALSE)+IF(OR($E41=12,$E41=13,$E41=14),VLOOKUP($C41,'General Data'!$A$267:$C$287,2,FALSE),0))/VLOOKUP($C41,'General Data'!$A$191:$N$211,14,FALSE)*VLOOKUP($C41,'General Data'!$A$191:$N$211,2,FALSE)*O41,0)</f>
        <v>0</v>
      </c>
      <c r="AC41" s="140">
        <f>IFERROR((VLOOKUP($D41,'General Data'!$A$88:$F$188,3,FALSE)+VLOOKUP('General Data'!$B$3,'General Data'!$A$214:$C$264,2,FALSE)+IF(OR($E41=12,$E41=13,$E41=14),VLOOKUP($C41,'General Data'!$A$267:$C$287,2,FALSE),0))/VLOOKUP($C41,'General Data'!$A$191:$N$211,14,FALSE)*VLOOKUP($C41,'General Data'!$A$191:$N$211,2,FALSE)*P41,0)</f>
        <v>0</v>
      </c>
      <c r="AD41" s="140">
        <f>IFERROR((VLOOKUP($D41,'General Data'!$A$88:$F$188,3,FALSE)+VLOOKUP('General Data'!$B$3,'General Data'!$A$214:$C$264,2,FALSE)+IF(OR($E41=12,$E41=13,$E41=14),VLOOKUP($C41,'General Data'!$A$267:$C$287,2,FALSE),0))/VLOOKUP($C41,'General Data'!$A$191:$N$211,14,FALSE)*VLOOKUP($C41,'General Data'!$A$191:$N$211,2,FALSE)*Q41,0)</f>
        <v>0</v>
      </c>
      <c r="AE41" s="140">
        <f>IFERROR((VLOOKUP($D41,'General Data'!$A$88:$F$188,3,FALSE)+VLOOKUP('General Data'!$B$3,'General Data'!$A$214:$C$264,2,FALSE)+IF(OR($E41=12,$E41=13,$E41=14),VLOOKUP($C41,'General Data'!$A$267:$C$287,2,FALSE),0))/VLOOKUP($C41,'General Data'!$A$191:$N$211,14,FALSE)*VLOOKUP($C41,'General Data'!$A$191:$N$211,2,FALSE)*R41,0)</f>
        <v>0</v>
      </c>
      <c r="AF41" s="140">
        <f>IFERROR((VLOOKUP($D41,'General Data'!$A$88:$F$188,3,FALSE)+VLOOKUP('General Data'!$B$3,'General Data'!$A$214:$C$264,2,FALSE)+IF(OR($E41=12,$E41=13,$E41=14),VLOOKUP($C41,'General Data'!$A$267:$C$287,2,FALSE),0))/VLOOKUP($C41,'General Data'!$A$191:$N$211,14,FALSE)*VLOOKUP($C41,'General Data'!$A$191:$N$211,2,FALSE)*S41,0)</f>
        <v>0</v>
      </c>
      <c r="AH41" s="148" t="str">
        <f t="shared" si="2"/>
        <v/>
      </c>
      <c r="AI41" s="149">
        <f t="shared" si="3"/>
        <v>0</v>
      </c>
      <c r="AJ41" s="146">
        <f t="shared" si="4"/>
        <v>0</v>
      </c>
    </row>
    <row r="42" spans="1:36" x14ac:dyDescent="0.45">
      <c r="A42" s="143"/>
      <c r="B42" s="143"/>
      <c r="C42" s="144"/>
      <c r="D42" s="143"/>
      <c r="E42" s="143"/>
      <c r="F42" s="145"/>
      <c r="G42" s="146"/>
      <c r="H42" s="147"/>
      <c r="I42" s="147">
        <f t="shared" ref="I42:S42" si="42">H42</f>
        <v>0</v>
      </c>
      <c r="J42" s="147">
        <f t="shared" si="42"/>
        <v>0</v>
      </c>
      <c r="K42" s="147">
        <f t="shared" si="42"/>
        <v>0</v>
      </c>
      <c r="L42" s="147">
        <f t="shared" si="42"/>
        <v>0</v>
      </c>
      <c r="M42" s="147">
        <f t="shared" si="42"/>
        <v>0</v>
      </c>
      <c r="N42" s="147">
        <f t="shared" si="42"/>
        <v>0</v>
      </c>
      <c r="O42" s="147">
        <f t="shared" si="42"/>
        <v>0</v>
      </c>
      <c r="P42" s="147">
        <f t="shared" si="42"/>
        <v>0</v>
      </c>
      <c r="Q42" s="147">
        <f t="shared" si="42"/>
        <v>0</v>
      </c>
      <c r="R42" s="147">
        <f t="shared" si="42"/>
        <v>0</v>
      </c>
      <c r="S42" s="147">
        <f t="shared" si="42"/>
        <v>0</v>
      </c>
      <c r="T42" s="146"/>
      <c r="U42" s="140">
        <f>IFERROR((VLOOKUP($D42,'General Data'!$A$88:$F$188,3,FALSE)+VLOOKUP('General Data'!$B$3,'General Data'!$A$214:$C$264,2,FALSE)+IF(OR($E42=12,$E42=13,$E42=14),VLOOKUP($C42,'General Data'!$A$267:$C$287,2,FALSE),0))/VLOOKUP($C42,'General Data'!$A$191:$N$211,14,FALSE)*VLOOKUP($C42,'General Data'!$A$191:$N$211,2,FALSE)*H42,0)</f>
        <v>0</v>
      </c>
      <c r="V42" s="140">
        <f>IFERROR((VLOOKUP($D42,'General Data'!$A$88:$F$188,3,FALSE)+VLOOKUP('General Data'!$B$3,'General Data'!$A$214:$C$264,2,FALSE)+IF(OR($E42=12,$E42=13,$E42=14),VLOOKUP($C42,'General Data'!$A$267:$C$287,2,FALSE),0))/VLOOKUP($C42,'General Data'!$A$191:$N$211,14,FALSE)*VLOOKUP($C42,'General Data'!$A$191:$N$211,2,FALSE)*I42,0)</f>
        <v>0</v>
      </c>
      <c r="W42" s="140">
        <f>IFERROR((VLOOKUP($D42,'General Data'!$A$88:$F$188,3,FALSE)+VLOOKUP('General Data'!$B$3,'General Data'!$A$214:$C$264,2,FALSE)+IF(OR($E42=12,$E42=13,$E42=14),VLOOKUP($C42,'General Data'!$A$267:$C$287,2,FALSE),0))/VLOOKUP($C42,'General Data'!$A$191:$N$211,14,FALSE)*VLOOKUP($C42,'General Data'!$A$191:$N$211,2,FALSE)*J42,0)</f>
        <v>0</v>
      </c>
      <c r="X42" s="140">
        <f>IFERROR((VLOOKUP($D42,'General Data'!$A$88:$F$188,3,FALSE)+VLOOKUP('General Data'!$B$3,'General Data'!$A$214:$C$264,2,FALSE)+IF(OR($E42=12,$E42=13,$E42=14),VLOOKUP($C42,'General Data'!$A$267:$C$287,2,FALSE),0))/VLOOKUP($C42,'General Data'!$A$191:$N$211,14,FALSE)*VLOOKUP($C42,'General Data'!$A$191:$N$211,2,FALSE)*K42,0)</f>
        <v>0</v>
      </c>
      <c r="Y42" s="140">
        <f>IFERROR((VLOOKUP($D42,'General Data'!$A$88:$F$188,3,FALSE)+VLOOKUP('General Data'!$B$3,'General Data'!$A$214:$C$264,2,FALSE)+IF(OR($E42=12,$E42=13,$E42=14),VLOOKUP($C42,'General Data'!$A$267:$C$287,2,FALSE),0))/VLOOKUP($C42,'General Data'!$A$191:$N$211,14,FALSE)*VLOOKUP($C42,'General Data'!$A$191:$N$211,2,FALSE)*L42,0)</f>
        <v>0</v>
      </c>
      <c r="Z42" s="140">
        <f>IFERROR((VLOOKUP($D42,'General Data'!$A$88:$F$188,3,FALSE)+VLOOKUP('General Data'!$B$3,'General Data'!$A$214:$C$264,2,FALSE)+IF(OR($E42=12,$E42=13,$E42=14),VLOOKUP($C42,'General Data'!$A$267:$C$287,2,FALSE),0))/VLOOKUP($C42,'General Data'!$A$191:$N$211,14,FALSE)*VLOOKUP($C42,'General Data'!$A$191:$N$211,2,FALSE)*M42,0)</f>
        <v>0</v>
      </c>
      <c r="AA42" s="140">
        <f>IFERROR((VLOOKUP($D42,'General Data'!$A$88:$F$188,3,FALSE)+VLOOKUP('General Data'!$B$3,'General Data'!$A$214:$C$264,2,FALSE)+IF(OR($E42=12,$E42=13,$E42=14),VLOOKUP($C42,'General Data'!$A$267:$C$287,2,FALSE),0))/VLOOKUP($C42,'General Data'!$A$191:$N$211,14,FALSE)*VLOOKUP($C42,'General Data'!$A$191:$N$211,2,FALSE)*N42,0)</f>
        <v>0</v>
      </c>
      <c r="AB42" s="140">
        <f>IFERROR((VLOOKUP($D42,'General Data'!$A$88:$F$188,3,FALSE)+VLOOKUP('General Data'!$B$3,'General Data'!$A$214:$C$264,2,FALSE)+IF(OR($E42=12,$E42=13,$E42=14),VLOOKUP($C42,'General Data'!$A$267:$C$287,2,FALSE),0))/VLOOKUP($C42,'General Data'!$A$191:$N$211,14,FALSE)*VLOOKUP($C42,'General Data'!$A$191:$N$211,2,FALSE)*O42,0)</f>
        <v>0</v>
      </c>
      <c r="AC42" s="140">
        <f>IFERROR((VLOOKUP($D42,'General Data'!$A$88:$F$188,3,FALSE)+VLOOKUP('General Data'!$B$3,'General Data'!$A$214:$C$264,2,FALSE)+IF(OR($E42=12,$E42=13,$E42=14),VLOOKUP($C42,'General Data'!$A$267:$C$287,2,FALSE),0))/VLOOKUP($C42,'General Data'!$A$191:$N$211,14,FALSE)*VLOOKUP($C42,'General Data'!$A$191:$N$211,2,FALSE)*P42,0)</f>
        <v>0</v>
      </c>
      <c r="AD42" s="140">
        <f>IFERROR((VLOOKUP($D42,'General Data'!$A$88:$F$188,3,FALSE)+VLOOKUP('General Data'!$B$3,'General Data'!$A$214:$C$264,2,FALSE)+IF(OR($E42=12,$E42=13,$E42=14),VLOOKUP($C42,'General Data'!$A$267:$C$287,2,FALSE),0))/VLOOKUP($C42,'General Data'!$A$191:$N$211,14,FALSE)*VLOOKUP($C42,'General Data'!$A$191:$N$211,2,FALSE)*Q42,0)</f>
        <v>0</v>
      </c>
      <c r="AE42" s="140">
        <f>IFERROR((VLOOKUP($D42,'General Data'!$A$88:$F$188,3,FALSE)+VLOOKUP('General Data'!$B$3,'General Data'!$A$214:$C$264,2,FALSE)+IF(OR($E42=12,$E42=13,$E42=14),VLOOKUP($C42,'General Data'!$A$267:$C$287,2,FALSE),0))/VLOOKUP($C42,'General Data'!$A$191:$N$211,14,FALSE)*VLOOKUP($C42,'General Data'!$A$191:$N$211,2,FALSE)*R42,0)</f>
        <v>0</v>
      </c>
      <c r="AF42" s="140">
        <f>IFERROR((VLOOKUP($D42,'General Data'!$A$88:$F$188,3,FALSE)+VLOOKUP('General Data'!$B$3,'General Data'!$A$214:$C$264,2,FALSE)+IF(OR($E42=12,$E42=13,$E42=14),VLOOKUP($C42,'General Data'!$A$267:$C$287,2,FALSE),0))/VLOOKUP($C42,'General Data'!$A$191:$N$211,14,FALSE)*VLOOKUP($C42,'General Data'!$A$191:$N$211,2,FALSE)*S42,0)</f>
        <v>0</v>
      </c>
      <c r="AH42" s="148" t="str">
        <f t="shared" si="2"/>
        <v/>
      </c>
      <c r="AI42" s="149">
        <f t="shared" si="3"/>
        <v>0</v>
      </c>
      <c r="AJ42" s="146">
        <f t="shared" si="4"/>
        <v>0</v>
      </c>
    </row>
    <row r="43" spans="1:36" x14ac:dyDescent="0.45">
      <c r="A43" s="143"/>
      <c r="B43" s="143"/>
      <c r="C43" s="144"/>
      <c r="D43" s="143"/>
      <c r="E43" s="143"/>
      <c r="F43" s="145"/>
      <c r="G43" s="146"/>
      <c r="H43" s="147"/>
      <c r="I43" s="147">
        <f t="shared" ref="I43:S43" si="43">H43</f>
        <v>0</v>
      </c>
      <c r="J43" s="147">
        <f t="shared" si="43"/>
        <v>0</v>
      </c>
      <c r="K43" s="147">
        <f t="shared" si="43"/>
        <v>0</v>
      </c>
      <c r="L43" s="147">
        <f t="shared" si="43"/>
        <v>0</v>
      </c>
      <c r="M43" s="147">
        <f t="shared" si="43"/>
        <v>0</v>
      </c>
      <c r="N43" s="147">
        <f t="shared" si="43"/>
        <v>0</v>
      </c>
      <c r="O43" s="147">
        <f t="shared" si="43"/>
        <v>0</v>
      </c>
      <c r="P43" s="147">
        <f t="shared" si="43"/>
        <v>0</v>
      </c>
      <c r="Q43" s="147">
        <f t="shared" si="43"/>
        <v>0</v>
      </c>
      <c r="R43" s="147">
        <f t="shared" si="43"/>
        <v>0</v>
      </c>
      <c r="S43" s="147">
        <f t="shared" si="43"/>
        <v>0</v>
      </c>
      <c r="T43" s="146"/>
      <c r="U43" s="140">
        <f>IFERROR((VLOOKUP($D43,'General Data'!$A$88:$F$188,3,FALSE)+VLOOKUP('General Data'!$B$3,'General Data'!$A$214:$C$264,2,FALSE)+IF(OR($E43=12,$E43=13,$E43=14),VLOOKUP($C43,'General Data'!$A$267:$C$287,2,FALSE),0))/VLOOKUP($C43,'General Data'!$A$191:$N$211,14,FALSE)*VLOOKUP($C43,'General Data'!$A$191:$N$211,2,FALSE)*H43,0)</f>
        <v>0</v>
      </c>
      <c r="V43" s="140">
        <f>IFERROR((VLOOKUP($D43,'General Data'!$A$88:$F$188,3,FALSE)+VLOOKUP('General Data'!$B$3,'General Data'!$A$214:$C$264,2,FALSE)+IF(OR($E43=12,$E43=13,$E43=14),VLOOKUP($C43,'General Data'!$A$267:$C$287,2,FALSE),0))/VLOOKUP($C43,'General Data'!$A$191:$N$211,14,FALSE)*VLOOKUP($C43,'General Data'!$A$191:$N$211,2,FALSE)*I43,0)</f>
        <v>0</v>
      </c>
      <c r="W43" s="140">
        <f>IFERROR((VLOOKUP($D43,'General Data'!$A$88:$F$188,3,FALSE)+VLOOKUP('General Data'!$B$3,'General Data'!$A$214:$C$264,2,FALSE)+IF(OR($E43=12,$E43=13,$E43=14),VLOOKUP($C43,'General Data'!$A$267:$C$287,2,FALSE),0))/VLOOKUP($C43,'General Data'!$A$191:$N$211,14,FALSE)*VLOOKUP($C43,'General Data'!$A$191:$N$211,2,FALSE)*J43,0)</f>
        <v>0</v>
      </c>
      <c r="X43" s="140">
        <f>IFERROR((VLOOKUP($D43,'General Data'!$A$88:$F$188,3,FALSE)+VLOOKUP('General Data'!$B$3,'General Data'!$A$214:$C$264,2,FALSE)+IF(OR($E43=12,$E43=13,$E43=14),VLOOKUP($C43,'General Data'!$A$267:$C$287,2,FALSE),0))/VLOOKUP($C43,'General Data'!$A$191:$N$211,14,FALSE)*VLOOKUP($C43,'General Data'!$A$191:$N$211,2,FALSE)*K43,0)</f>
        <v>0</v>
      </c>
      <c r="Y43" s="140">
        <f>IFERROR((VLOOKUP($D43,'General Data'!$A$88:$F$188,3,FALSE)+VLOOKUP('General Data'!$B$3,'General Data'!$A$214:$C$264,2,FALSE)+IF(OR($E43=12,$E43=13,$E43=14),VLOOKUP($C43,'General Data'!$A$267:$C$287,2,FALSE),0))/VLOOKUP($C43,'General Data'!$A$191:$N$211,14,FALSE)*VLOOKUP($C43,'General Data'!$A$191:$N$211,2,FALSE)*L43,0)</f>
        <v>0</v>
      </c>
      <c r="Z43" s="140">
        <f>IFERROR((VLOOKUP($D43,'General Data'!$A$88:$F$188,3,FALSE)+VLOOKUP('General Data'!$B$3,'General Data'!$A$214:$C$264,2,FALSE)+IF(OR($E43=12,$E43=13,$E43=14),VLOOKUP($C43,'General Data'!$A$267:$C$287,2,FALSE),0))/VLOOKUP($C43,'General Data'!$A$191:$N$211,14,FALSE)*VLOOKUP($C43,'General Data'!$A$191:$N$211,2,FALSE)*M43,0)</f>
        <v>0</v>
      </c>
      <c r="AA43" s="140">
        <f>IFERROR((VLOOKUP($D43,'General Data'!$A$88:$F$188,3,FALSE)+VLOOKUP('General Data'!$B$3,'General Data'!$A$214:$C$264,2,FALSE)+IF(OR($E43=12,$E43=13,$E43=14),VLOOKUP($C43,'General Data'!$A$267:$C$287,2,FALSE),0))/VLOOKUP($C43,'General Data'!$A$191:$N$211,14,FALSE)*VLOOKUP($C43,'General Data'!$A$191:$N$211,2,FALSE)*N43,0)</f>
        <v>0</v>
      </c>
      <c r="AB43" s="140">
        <f>IFERROR((VLOOKUP($D43,'General Data'!$A$88:$F$188,3,FALSE)+VLOOKUP('General Data'!$B$3,'General Data'!$A$214:$C$264,2,FALSE)+IF(OR($E43=12,$E43=13,$E43=14),VLOOKUP($C43,'General Data'!$A$267:$C$287,2,FALSE),0))/VLOOKUP($C43,'General Data'!$A$191:$N$211,14,FALSE)*VLOOKUP($C43,'General Data'!$A$191:$N$211,2,FALSE)*O43,0)</f>
        <v>0</v>
      </c>
      <c r="AC43" s="140">
        <f>IFERROR((VLOOKUP($D43,'General Data'!$A$88:$F$188,3,FALSE)+VLOOKUP('General Data'!$B$3,'General Data'!$A$214:$C$264,2,FALSE)+IF(OR($E43=12,$E43=13,$E43=14),VLOOKUP($C43,'General Data'!$A$267:$C$287,2,FALSE),0))/VLOOKUP($C43,'General Data'!$A$191:$N$211,14,FALSE)*VLOOKUP($C43,'General Data'!$A$191:$N$211,2,FALSE)*P43,0)</f>
        <v>0</v>
      </c>
      <c r="AD43" s="140">
        <f>IFERROR((VLOOKUP($D43,'General Data'!$A$88:$F$188,3,FALSE)+VLOOKUP('General Data'!$B$3,'General Data'!$A$214:$C$264,2,FALSE)+IF(OR($E43=12,$E43=13,$E43=14),VLOOKUP($C43,'General Data'!$A$267:$C$287,2,FALSE),0))/VLOOKUP($C43,'General Data'!$A$191:$N$211,14,FALSE)*VLOOKUP($C43,'General Data'!$A$191:$N$211,2,FALSE)*Q43,0)</f>
        <v>0</v>
      </c>
      <c r="AE43" s="140">
        <f>IFERROR((VLOOKUP($D43,'General Data'!$A$88:$F$188,3,FALSE)+VLOOKUP('General Data'!$B$3,'General Data'!$A$214:$C$264,2,FALSE)+IF(OR($E43=12,$E43=13,$E43=14),VLOOKUP($C43,'General Data'!$A$267:$C$287,2,FALSE),0))/VLOOKUP($C43,'General Data'!$A$191:$N$211,14,FALSE)*VLOOKUP($C43,'General Data'!$A$191:$N$211,2,FALSE)*R43,0)</f>
        <v>0</v>
      </c>
      <c r="AF43" s="140">
        <f>IFERROR((VLOOKUP($D43,'General Data'!$A$88:$F$188,3,FALSE)+VLOOKUP('General Data'!$B$3,'General Data'!$A$214:$C$264,2,FALSE)+IF(OR($E43=12,$E43=13,$E43=14),VLOOKUP($C43,'General Data'!$A$267:$C$287,2,FALSE),0))/VLOOKUP($C43,'General Data'!$A$191:$N$211,14,FALSE)*VLOOKUP($C43,'General Data'!$A$191:$N$211,2,FALSE)*S43,0)</f>
        <v>0</v>
      </c>
      <c r="AH43" s="148" t="str">
        <f t="shared" si="2"/>
        <v/>
      </c>
      <c r="AI43" s="149">
        <f t="shared" si="3"/>
        <v>0</v>
      </c>
      <c r="AJ43" s="146">
        <f t="shared" si="4"/>
        <v>0</v>
      </c>
    </row>
    <row r="44" spans="1:36" x14ac:dyDescent="0.45">
      <c r="A44" s="143"/>
      <c r="B44" s="143"/>
      <c r="C44" s="144"/>
      <c r="D44" s="143"/>
      <c r="E44" s="143"/>
      <c r="F44" s="145"/>
      <c r="G44" s="146"/>
      <c r="H44" s="147"/>
      <c r="I44" s="147">
        <f t="shared" ref="I44:S44" si="44">H44</f>
        <v>0</v>
      </c>
      <c r="J44" s="147">
        <f t="shared" si="44"/>
        <v>0</v>
      </c>
      <c r="K44" s="147">
        <f t="shared" si="44"/>
        <v>0</v>
      </c>
      <c r="L44" s="147">
        <f t="shared" si="44"/>
        <v>0</v>
      </c>
      <c r="M44" s="147">
        <f t="shared" si="44"/>
        <v>0</v>
      </c>
      <c r="N44" s="147">
        <f t="shared" si="44"/>
        <v>0</v>
      </c>
      <c r="O44" s="147">
        <f t="shared" si="44"/>
        <v>0</v>
      </c>
      <c r="P44" s="147">
        <f t="shared" si="44"/>
        <v>0</v>
      </c>
      <c r="Q44" s="147">
        <f t="shared" si="44"/>
        <v>0</v>
      </c>
      <c r="R44" s="147">
        <f t="shared" si="44"/>
        <v>0</v>
      </c>
      <c r="S44" s="147">
        <f t="shared" si="44"/>
        <v>0</v>
      </c>
      <c r="T44" s="146"/>
      <c r="U44" s="140">
        <f>IFERROR((VLOOKUP($D44,'General Data'!$A$88:$F$188,3,FALSE)+VLOOKUP('General Data'!$B$3,'General Data'!$A$214:$C$264,2,FALSE)+IF(OR($E44=12,$E44=13,$E44=14),VLOOKUP($C44,'General Data'!$A$267:$C$287,2,FALSE),0))/VLOOKUP($C44,'General Data'!$A$191:$N$211,14,FALSE)*VLOOKUP($C44,'General Data'!$A$191:$N$211,2,FALSE)*H44,0)</f>
        <v>0</v>
      </c>
      <c r="V44" s="140">
        <f>IFERROR((VLOOKUP($D44,'General Data'!$A$88:$F$188,3,FALSE)+VLOOKUP('General Data'!$B$3,'General Data'!$A$214:$C$264,2,FALSE)+IF(OR($E44=12,$E44=13,$E44=14),VLOOKUP($C44,'General Data'!$A$267:$C$287,2,FALSE),0))/VLOOKUP($C44,'General Data'!$A$191:$N$211,14,FALSE)*VLOOKUP($C44,'General Data'!$A$191:$N$211,2,FALSE)*I44,0)</f>
        <v>0</v>
      </c>
      <c r="W44" s="140">
        <f>IFERROR((VLOOKUP($D44,'General Data'!$A$88:$F$188,3,FALSE)+VLOOKUP('General Data'!$B$3,'General Data'!$A$214:$C$264,2,FALSE)+IF(OR($E44=12,$E44=13,$E44=14),VLOOKUP($C44,'General Data'!$A$267:$C$287,2,FALSE),0))/VLOOKUP($C44,'General Data'!$A$191:$N$211,14,FALSE)*VLOOKUP($C44,'General Data'!$A$191:$N$211,2,FALSE)*J44,0)</f>
        <v>0</v>
      </c>
      <c r="X44" s="140">
        <f>IFERROR((VLOOKUP($D44,'General Data'!$A$88:$F$188,3,FALSE)+VLOOKUP('General Data'!$B$3,'General Data'!$A$214:$C$264,2,FALSE)+IF(OR($E44=12,$E44=13,$E44=14),VLOOKUP($C44,'General Data'!$A$267:$C$287,2,FALSE),0))/VLOOKUP($C44,'General Data'!$A$191:$N$211,14,FALSE)*VLOOKUP($C44,'General Data'!$A$191:$N$211,2,FALSE)*K44,0)</f>
        <v>0</v>
      </c>
      <c r="Y44" s="140">
        <f>IFERROR((VLOOKUP($D44,'General Data'!$A$88:$F$188,3,FALSE)+VLOOKUP('General Data'!$B$3,'General Data'!$A$214:$C$264,2,FALSE)+IF(OR($E44=12,$E44=13,$E44=14),VLOOKUP($C44,'General Data'!$A$267:$C$287,2,FALSE),0))/VLOOKUP($C44,'General Data'!$A$191:$N$211,14,FALSE)*VLOOKUP($C44,'General Data'!$A$191:$N$211,2,FALSE)*L44,0)</f>
        <v>0</v>
      </c>
      <c r="Z44" s="140">
        <f>IFERROR((VLOOKUP($D44,'General Data'!$A$88:$F$188,3,FALSE)+VLOOKUP('General Data'!$B$3,'General Data'!$A$214:$C$264,2,FALSE)+IF(OR($E44=12,$E44=13,$E44=14),VLOOKUP($C44,'General Data'!$A$267:$C$287,2,FALSE),0))/VLOOKUP($C44,'General Data'!$A$191:$N$211,14,FALSE)*VLOOKUP($C44,'General Data'!$A$191:$N$211,2,FALSE)*M44,0)</f>
        <v>0</v>
      </c>
      <c r="AA44" s="140">
        <f>IFERROR((VLOOKUP($D44,'General Data'!$A$88:$F$188,3,FALSE)+VLOOKUP('General Data'!$B$3,'General Data'!$A$214:$C$264,2,FALSE)+IF(OR($E44=12,$E44=13,$E44=14),VLOOKUP($C44,'General Data'!$A$267:$C$287,2,FALSE),0))/VLOOKUP($C44,'General Data'!$A$191:$N$211,14,FALSE)*VLOOKUP($C44,'General Data'!$A$191:$N$211,2,FALSE)*N44,0)</f>
        <v>0</v>
      </c>
      <c r="AB44" s="140">
        <f>IFERROR((VLOOKUP($D44,'General Data'!$A$88:$F$188,3,FALSE)+VLOOKUP('General Data'!$B$3,'General Data'!$A$214:$C$264,2,FALSE)+IF(OR($E44=12,$E44=13,$E44=14),VLOOKUP($C44,'General Data'!$A$267:$C$287,2,FALSE),0))/VLOOKUP($C44,'General Data'!$A$191:$N$211,14,FALSE)*VLOOKUP($C44,'General Data'!$A$191:$N$211,2,FALSE)*O44,0)</f>
        <v>0</v>
      </c>
      <c r="AC44" s="140">
        <f>IFERROR((VLOOKUP($D44,'General Data'!$A$88:$F$188,3,FALSE)+VLOOKUP('General Data'!$B$3,'General Data'!$A$214:$C$264,2,FALSE)+IF(OR($E44=12,$E44=13,$E44=14),VLOOKUP($C44,'General Data'!$A$267:$C$287,2,FALSE),0))/VLOOKUP($C44,'General Data'!$A$191:$N$211,14,FALSE)*VLOOKUP($C44,'General Data'!$A$191:$N$211,2,FALSE)*P44,0)</f>
        <v>0</v>
      </c>
      <c r="AD44" s="140">
        <f>IFERROR((VLOOKUP($D44,'General Data'!$A$88:$F$188,3,FALSE)+VLOOKUP('General Data'!$B$3,'General Data'!$A$214:$C$264,2,FALSE)+IF(OR($E44=12,$E44=13,$E44=14),VLOOKUP($C44,'General Data'!$A$267:$C$287,2,FALSE),0))/VLOOKUP($C44,'General Data'!$A$191:$N$211,14,FALSE)*VLOOKUP($C44,'General Data'!$A$191:$N$211,2,FALSE)*Q44,0)</f>
        <v>0</v>
      </c>
      <c r="AE44" s="140">
        <f>IFERROR((VLOOKUP($D44,'General Data'!$A$88:$F$188,3,FALSE)+VLOOKUP('General Data'!$B$3,'General Data'!$A$214:$C$264,2,FALSE)+IF(OR($E44=12,$E44=13,$E44=14),VLOOKUP($C44,'General Data'!$A$267:$C$287,2,FALSE),0))/VLOOKUP($C44,'General Data'!$A$191:$N$211,14,FALSE)*VLOOKUP($C44,'General Data'!$A$191:$N$211,2,FALSE)*R44,0)</f>
        <v>0</v>
      </c>
      <c r="AF44" s="140">
        <f>IFERROR((VLOOKUP($D44,'General Data'!$A$88:$F$188,3,FALSE)+VLOOKUP('General Data'!$B$3,'General Data'!$A$214:$C$264,2,FALSE)+IF(OR($E44=12,$E44=13,$E44=14),VLOOKUP($C44,'General Data'!$A$267:$C$287,2,FALSE),0))/VLOOKUP($C44,'General Data'!$A$191:$N$211,14,FALSE)*VLOOKUP($C44,'General Data'!$A$191:$N$211,2,FALSE)*S44,0)</f>
        <v>0</v>
      </c>
      <c r="AH44" s="148" t="str">
        <f t="shared" si="2"/>
        <v/>
      </c>
      <c r="AI44" s="149">
        <f t="shared" si="3"/>
        <v>0</v>
      </c>
      <c r="AJ44" s="146">
        <f t="shared" si="4"/>
        <v>0</v>
      </c>
    </row>
    <row r="45" spans="1:36" x14ac:dyDescent="0.45">
      <c r="A45" s="143"/>
      <c r="B45" s="143"/>
      <c r="C45" s="144"/>
      <c r="D45" s="143"/>
      <c r="E45" s="143"/>
      <c r="F45" s="145"/>
      <c r="G45" s="146"/>
      <c r="H45" s="147"/>
      <c r="I45" s="147">
        <f t="shared" ref="I45:S45" si="45">H45</f>
        <v>0</v>
      </c>
      <c r="J45" s="147">
        <f t="shared" si="45"/>
        <v>0</v>
      </c>
      <c r="K45" s="147">
        <f t="shared" si="45"/>
        <v>0</v>
      </c>
      <c r="L45" s="147">
        <f t="shared" si="45"/>
        <v>0</v>
      </c>
      <c r="M45" s="147">
        <f t="shared" si="45"/>
        <v>0</v>
      </c>
      <c r="N45" s="147">
        <f t="shared" si="45"/>
        <v>0</v>
      </c>
      <c r="O45" s="147">
        <f t="shared" si="45"/>
        <v>0</v>
      </c>
      <c r="P45" s="147">
        <f t="shared" si="45"/>
        <v>0</v>
      </c>
      <c r="Q45" s="147">
        <f t="shared" si="45"/>
        <v>0</v>
      </c>
      <c r="R45" s="147">
        <f t="shared" si="45"/>
        <v>0</v>
      </c>
      <c r="S45" s="147">
        <f t="shared" si="45"/>
        <v>0</v>
      </c>
      <c r="T45" s="146"/>
      <c r="U45" s="140">
        <f>IFERROR((VLOOKUP($D45,'General Data'!$A$88:$F$188,3,FALSE)+VLOOKUP('General Data'!$B$3,'General Data'!$A$214:$C$264,2,FALSE)+IF(OR($E45=12,$E45=13,$E45=14),VLOOKUP($C45,'General Data'!$A$267:$C$287,2,FALSE),0))/VLOOKUP($C45,'General Data'!$A$191:$N$211,14,FALSE)*VLOOKUP($C45,'General Data'!$A$191:$N$211,2,FALSE)*H45,0)</f>
        <v>0</v>
      </c>
      <c r="V45" s="140">
        <f>IFERROR((VLOOKUP($D45,'General Data'!$A$88:$F$188,3,FALSE)+VLOOKUP('General Data'!$B$3,'General Data'!$A$214:$C$264,2,FALSE)+IF(OR($E45=12,$E45=13,$E45=14),VLOOKUP($C45,'General Data'!$A$267:$C$287,2,FALSE),0))/VLOOKUP($C45,'General Data'!$A$191:$N$211,14,FALSE)*VLOOKUP($C45,'General Data'!$A$191:$N$211,2,FALSE)*I45,0)</f>
        <v>0</v>
      </c>
      <c r="W45" s="140">
        <f>IFERROR((VLOOKUP($D45,'General Data'!$A$88:$F$188,3,FALSE)+VLOOKUP('General Data'!$B$3,'General Data'!$A$214:$C$264,2,FALSE)+IF(OR($E45=12,$E45=13,$E45=14),VLOOKUP($C45,'General Data'!$A$267:$C$287,2,FALSE),0))/VLOOKUP($C45,'General Data'!$A$191:$N$211,14,FALSE)*VLOOKUP($C45,'General Data'!$A$191:$N$211,2,FALSE)*J45,0)</f>
        <v>0</v>
      </c>
      <c r="X45" s="140">
        <f>IFERROR((VLOOKUP($D45,'General Data'!$A$88:$F$188,3,FALSE)+VLOOKUP('General Data'!$B$3,'General Data'!$A$214:$C$264,2,FALSE)+IF(OR($E45=12,$E45=13,$E45=14),VLOOKUP($C45,'General Data'!$A$267:$C$287,2,FALSE),0))/VLOOKUP($C45,'General Data'!$A$191:$N$211,14,FALSE)*VLOOKUP($C45,'General Data'!$A$191:$N$211,2,FALSE)*K45,0)</f>
        <v>0</v>
      </c>
      <c r="Y45" s="140">
        <f>IFERROR((VLOOKUP($D45,'General Data'!$A$88:$F$188,3,FALSE)+VLOOKUP('General Data'!$B$3,'General Data'!$A$214:$C$264,2,FALSE)+IF(OR($E45=12,$E45=13,$E45=14),VLOOKUP($C45,'General Data'!$A$267:$C$287,2,FALSE),0))/VLOOKUP($C45,'General Data'!$A$191:$N$211,14,FALSE)*VLOOKUP($C45,'General Data'!$A$191:$N$211,2,FALSE)*L45,0)</f>
        <v>0</v>
      </c>
      <c r="Z45" s="140">
        <f>IFERROR((VLOOKUP($D45,'General Data'!$A$88:$F$188,3,FALSE)+VLOOKUP('General Data'!$B$3,'General Data'!$A$214:$C$264,2,FALSE)+IF(OR($E45=12,$E45=13,$E45=14),VLOOKUP($C45,'General Data'!$A$267:$C$287,2,FALSE),0))/VLOOKUP($C45,'General Data'!$A$191:$N$211,14,FALSE)*VLOOKUP($C45,'General Data'!$A$191:$N$211,2,FALSE)*M45,0)</f>
        <v>0</v>
      </c>
      <c r="AA45" s="140">
        <f>IFERROR((VLOOKUP($D45,'General Data'!$A$88:$F$188,3,FALSE)+VLOOKUP('General Data'!$B$3,'General Data'!$A$214:$C$264,2,FALSE)+IF(OR($E45=12,$E45=13,$E45=14),VLOOKUP($C45,'General Data'!$A$267:$C$287,2,FALSE),0))/VLOOKUP($C45,'General Data'!$A$191:$N$211,14,FALSE)*VLOOKUP($C45,'General Data'!$A$191:$N$211,2,FALSE)*N45,0)</f>
        <v>0</v>
      </c>
      <c r="AB45" s="140">
        <f>IFERROR((VLOOKUP($D45,'General Data'!$A$88:$F$188,3,FALSE)+VLOOKUP('General Data'!$B$3,'General Data'!$A$214:$C$264,2,FALSE)+IF(OR($E45=12,$E45=13,$E45=14),VLOOKUP($C45,'General Data'!$A$267:$C$287,2,FALSE),0))/VLOOKUP($C45,'General Data'!$A$191:$N$211,14,FALSE)*VLOOKUP($C45,'General Data'!$A$191:$N$211,2,FALSE)*O45,0)</f>
        <v>0</v>
      </c>
      <c r="AC45" s="140">
        <f>IFERROR((VLOOKUP($D45,'General Data'!$A$88:$F$188,3,FALSE)+VLOOKUP('General Data'!$B$3,'General Data'!$A$214:$C$264,2,FALSE)+IF(OR($E45=12,$E45=13,$E45=14),VLOOKUP($C45,'General Data'!$A$267:$C$287,2,FALSE),0))/VLOOKUP($C45,'General Data'!$A$191:$N$211,14,FALSE)*VLOOKUP($C45,'General Data'!$A$191:$N$211,2,FALSE)*P45,0)</f>
        <v>0</v>
      </c>
      <c r="AD45" s="140">
        <f>IFERROR((VLOOKUP($D45,'General Data'!$A$88:$F$188,3,FALSE)+VLOOKUP('General Data'!$B$3,'General Data'!$A$214:$C$264,2,FALSE)+IF(OR($E45=12,$E45=13,$E45=14),VLOOKUP($C45,'General Data'!$A$267:$C$287,2,FALSE),0))/VLOOKUP($C45,'General Data'!$A$191:$N$211,14,FALSE)*VLOOKUP($C45,'General Data'!$A$191:$N$211,2,FALSE)*Q45,0)</f>
        <v>0</v>
      </c>
      <c r="AE45" s="140">
        <f>IFERROR((VLOOKUP($D45,'General Data'!$A$88:$F$188,3,FALSE)+VLOOKUP('General Data'!$B$3,'General Data'!$A$214:$C$264,2,FALSE)+IF(OR($E45=12,$E45=13,$E45=14),VLOOKUP($C45,'General Data'!$A$267:$C$287,2,FALSE),0))/VLOOKUP($C45,'General Data'!$A$191:$N$211,14,FALSE)*VLOOKUP($C45,'General Data'!$A$191:$N$211,2,FALSE)*R45,0)</f>
        <v>0</v>
      </c>
      <c r="AF45" s="140">
        <f>IFERROR((VLOOKUP($D45,'General Data'!$A$88:$F$188,3,FALSE)+VLOOKUP('General Data'!$B$3,'General Data'!$A$214:$C$264,2,FALSE)+IF(OR($E45=12,$E45=13,$E45=14),VLOOKUP($C45,'General Data'!$A$267:$C$287,2,FALSE),0))/VLOOKUP($C45,'General Data'!$A$191:$N$211,14,FALSE)*VLOOKUP($C45,'General Data'!$A$191:$N$211,2,FALSE)*S45,0)</f>
        <v>0</v>
      </c>
      <c r="AH45" s="148" t="str">
        <f t="shared" si="2"/>
        <v/>
      </c>
      <c r="AI45" s="149">
        <f t="shared" si="3"/>
        <v>0</v>
      </c>
      <c r="AJ45" s="146">
        <f t="shared" si="4"/>
        <v>0</v>
      </c>
    </row>
    <row r="46" spans="1:36" x14ac:dyDescent="0.45">
      <c r="A46" s="143"/>
      <c r="B46" s="143"/>
      <c r="C46" s="144"/>
      <c r="D46" s="143"/>
      <c r="E46" s="143"/>
      <c r="F46" s="145"/>
      <c r="G46" s="146"/>
      <c r="H46" s="147"/>
      <c r="I46" s="147">
        <f t="shared" ref="I46:S46" si="46">H46</f>
        <v>0</v>
      </c>
      <c r="J46" s="147">
        <f t="shared" si="46"/>
        <v>0</v>
      </c>
      <c r="K46" s="147">
        <f t="shared" si="46"/>
        <v>0</v>
      </c>
      <c r="L46" s="147">
        <f t="shared" si="46"/>
        <v>0</v>
      </c>
      <c r="M46" s="147">
        <f t="shared" si="46"/>
        <v>0</v>
      </c>
      <c r="N46" s="147">
        <f t="shared" si="46"/>
        <v>0</v>
      </c>
      <c r="O46" s="147">
        <f t="shared" si="46"/>
        <v>0</v>
      </c>
      <c r="P46" s="147">
        <f t="shared" si="46"/>
        <v>0</v>
      </c>
      <c r="Q46" s="147">
        <f t="shared" si="46"/>
        <v>0</v>
      </c>
      <c r="R46" s="147">
        <f t="shared" si="46"/>
        <v>0</v>
      </c>
      <c r="S46" s="147">
        <f t="shared" si="46"/>
        <v>0</v>
      </c>
      <c r="T46" s="146"/>
      <c r="U46" s="140">
        <f>IFERROR((VLOOKUP($D46,'General Data'!$A$88:$F$188,3,FALSE)+VLOOKUP('General Data'!$B$3,'General Data'!$A$214:$C$264,2,FALSE)+IF(OR($E46=12,$E46=13,$E46=14),VLOOKUP($C46,'General Data'!$A$267:$C$287,2,FALSE),0))/VLOOKUP($C46,'General Data'!$A$191:$N$211,14,FALSE)*VLOOKUP($C46,'General Data'!$A$191:$N$211,2,FALSE)*H46,0)</f>
        <v>0</v>
      </c>
      <c r="V46" s="140">
        <f>IFERROR((VLOOKUP($D46,'General Data'!$A$88:$F$188,3,FALSE)+VLOOKUP('General Data'!$B$3,'General Data'!$A$214:$C$264,2,FALSE)+IF(OR($E46=12,$E46=13,$E46=14),VLOOKUP($C46,'General Data'!$A$267:$C$287,2,FALSE),0))/VLOOKUP($C46,'General Data'!$A$191:$N$211,14,FALSE)*VLOOKUP($C46,'General Data'!$A$191:$N$211,2,FALSE)*I46,0)</f>
        <v>0</v>
      </c>
      <c r="W46" s="140">
        <f>IFERROR((VLOOKUP($D46,'General Data'!$A$88:$F$188,3,FALSE)+VLOOKUP('General Data'!$B$3,'General Data'!$A$214:$C$264,2,FALSE)+IF(OR($E46=12,$E46=13,$E46=14),VLOOKUP($C46,'General Data'!$A$267:$C$287,2,FALSE),0))/VLOOKUP($C46,'General Data'!$A$191:$N$211,14,FALSE)*VLOOKUP($C46,'General Data'!$A$191:$N$211,2,FALSE)*J46,0)</f>
        <v>0</v>
      </c>
      <c r="X46" s="140">
        <f>IFERROR((VLOOKUP($D46,'General Data'!$A$88:$F$188,3,FALSE)+VLOOKUP('General Data'!$B$3,'General Data'!$A$214:$C$264,2,FALSE)+IF(OR($E46=12,$E46=13,$E46=14),VLOOKUP($C46,'General Data'!$A$267:$C$287,2,FALSE),0))/VLOOKUP($C46,'General Data'!$A$191:$N$211,14,FALSE)*VLOOKUP($C46,'General Data'!$A$191:$N$211,2,FALSE)*K46,0)</f>
        <v>0</v>
      </c>
      <c r="Y46" s="140">
        <f>IFERROR((VLOOKUP($D46,'General Data'!$A$88:$F$188,3,FALSE)+VLOOKUP('General Data'!$B$3,'General Data'!$A$214:$C$264,2,FALSE)+IF(OR($E46=12,$E46=13,$E46=14),VLOOKUP($C46,'General Data'!$A$267:$C$287,2,FALSE),0))/VLOOKUP($C46,'General Data'!$A$191:$N$211,14,FALSE)*VLOOKUP($C46,'General Data'!$A$191:$N$211,2,FALSE)*L46,0)</f>
        <v>0</v>
      </c>
      <c r="Z46" s="140">
        <f>IFERROR((VLOOKUP($D46,'General Data'!$A$88:$F$188,3,FALSE)+VLOOKUP('General Data'!$B$3,'General Data'!$A$214:$C$264,2,FALSE)+IF(OR($E46=12,$E46=13,$E46=14),VLOOKUP($C46,'General Data'!$A$267:$C$287,2,FALSE),0))/VLOOKUP($C46,'General Data'!$A$191:$N$211,14,FALSE)*VLOOKUP($C46,'General Data'!$A$191:$N$211,2,FALSE)*M46,0)</f>
        <v>0</v>
      </c>
      <c r="AA46" s="140">
        <f>IFERROR((VLOOKUP($D46,'General Data'!$A$88:$F$188,3,FALSE)+VLOOKUP('General Data'!$B$3,'General Data'!$A$214:$C$264,2,FALSE)+IF(OR($E46=12,$E46=13,$E46=14),VLOOKUP($C46,'General Data'!$A$267:$C$287,2,FALSE),0))/VLOOKUP($C46,'General Data'!$A$191:$N$211,14,FALSE)*VLOOKUP($C46,'General Data'!$A$191:$N$211,2,FALSE)*N46,0)</f>
        <v>0</v>
      </c>
      <c r="AB46" s="140">
        <f>IFERROR((VLOOKUP($D46,'General Data'!$A$88:$F$188,3,FALSE)+VLOOKUP('General Data'!$B$3,'General Data'!$A$214:$C$264,2,FALSE)+IF(OR($E46=12,$E46=13,$E46=14),VLOOKUP($C46,'General Data'!$A$267:$C$287,2,FALSE),0))/VLOOKUP($C46,'General Data'!$A$191:$N$211,14,FALSE)*VLOOKUP($C46,'General Data'!$A$191:$N$211,2,FALSE)*O46,0)</f>
        <v>0</v>
      </c>
      <c r="AC46" s="140">
        <f>IFERROR((VLOOKUP($D46,'General Data'!$A$88:$F$188,3,FALSE)+VLOOKUP('General Data'!$B$3,'General Data'!$A$214:$C$264,2,FALSE)+IF(OR($E46=12,$E46=13,$E46=14),VLOOKUP($C46,'General Data'!$A$267:$C$287,2,FALSE),0))/VLOOKUP($C46,'General Data'!$A$191:$N$211,14,FALSE)*VLOOKUP($C46,'General Data'!$A$191:$N$211,2,FALSE)*P46,0)</f>
        <v>0</v>
      </c>
      <c r="AD46" s="140">
        <f>IFERROR((VLOOKUP($D46,'General Data'!$A$88:$F$188,3,FALSE)+VLOOKUP('General Data'!$B$3,'General Data'!$A$214:$C$264,2,FALSE)+IF(OR($E46=12,$E46=13,$E46=14),VLOOKUP($C46,'General Data'!$A$267:$C$287,2,FALSE),0))/VLOOKUP($C46,'General Data'!$A$191:$N$211,14,FALSE)*VLOOKUP($C46,'General Data'!$A$191:$N$211,2,FALSE)*Q46,0)</f>
        <v>0</v>
      </c>
      <c r="AE46" s="140">
        <f>IFERROR((VLOOKUP($D46,'General Data'!$A$88:$F$188,3,FALSE)+VLOOKUP('General Data'!$B$3,'General Data'!$A$214:$C$264,2,FALSE)+IF(OR($E46=12,$E46=13,$E46=14),VLOOKUP($C46,'General Data'!$A$267:$C$287,2,FALSE),0))/VLOOKUP($C46,'General Data'!$A$191:$N$211,14,FALSE)*VLOOKUP($C46,'General Data'!$A$191:$N$211,2,FALSE)*R46,0)</f>
        <v>0</v>
      </c>
      <c r="AF46" s="140">
        <f>IFERROR((VLOOKUP($D46,'General Data'!$A$88:$F$188,3,FALSE)+VLOOKUP('General Data'!$B$3,'General Data'!$A$214:$C$264,2,FALSE)+IF(OR($E46=12,$E46=13,$E46=14),VLOOKUP($C46,'General Data'!$A$267:$C$287,2,FALSE),0))/VLOOKUP($C46,'General Data'!$A$191:$N$211,14,FALSE)*VLOOKUP($C46,'General Data'!$A$191:$N$211,2,FALSE)*S46,0)</f>
        <v>0</v>
      </c>
      <c r="AH46" s="148" t="str">
        <f t="shared" si="2"/>
        <v/>
      </c>
      <c r="AI46" s="149">
        <f t="shared" si="3"/>
        <v>0</v>
      </c>
      <c r="AJ46" s="146">
        <f t="shared" si="4"/>
        <v>0</v>
      </c>
    </row>
    <row r="47" spans="1:36" x14ac:dyDescent="0.45">
      <c r="A47" s="143"/>
      <c r="B47" s="143"/>
      <c r="C47" s="144"/>
      <c r="D47" s="143"/>
      <c r="E47" s="143"/>
      <c r="F47" s="145"/>
      <c r="G47" s="146"/>
      <c r="H47" s="147"/>
      <c r="I47" s="147">
        <f t="shared" ref="I47:S47" si="47">H47</f>
        <v>0</v>
      </c>
      <c r="J47" s="147">
        <f t="shared" si="47"/>
        <v>0</v>
      </c>
      <c r="K47" s="147">
        <f t="shared" si="47"/>
        <v>0</v>
      </c>
      <c r="L47" s="147">
        <f t="shared" si="47"/>
        <v>0</v>
      </c>
      <c r="M47" s="147">
        <f t="shared" si="47"/>
        <v>0</v>
      </c>
      <c r="N47" s="147">
        <f t="shared" si="47"/>
        <v>0</v>
      </c>
      <c r="O47" s="147">
        <f t="shared" si="47"/>
        <v>0</v>
      </c>
      <c r="P47" s="147">
        <f t="shared" si="47"/>
        <v>0</v>
      </c>
      <c r="Q47" s="147">
        <f t="shared" si="47"/>
        <v>0</v>
      </c>
      <c r="R47" s="147">
        <f t="shared" si="47"/>
        <v>0</v>
      </c>
      <c r="S47" s="147">
        <f t="shared" si="47"/>
        <v>0</v>
      </c>
      <c r="T47" s="146"/>
      <c r="U47" s="140">
        <f>IFERROR((VLOOKUP($D47,'General Data'!$A$88:$F$188,3,FALSE)+VLOOKUP('General Data'!$B$3,'General Data'!$A$214:$C$264,2,FALSE)+IF(OR($E47=12,$E47=13,$E47=14),VLOOKUP($C47,'General Data'!$A$267:$C$287,2,FALSE),0))/VLOOKUP($C47,'General Data'!$A$191:$N$211,14,FALSE)*VLOOKUP($C47,'General Data'!$A$191:$N$211,2,FALSE)*H47,0)</f>
        <v>0</v>
      </c>
      <c r="V47" s="140">
        <f>IFERROR((VLOOKUP($D47,'General Data'!$A$88:$F$188,3,FALSE)+VLOOKUP('General Data'!$B$3,'General Data'!$A$214:$C$264,2,FALSE)+IF(OR($E47=12,$E47=13,$E47=14),VLOOKUP($C47,'General Data'!$A$267:$C$287,2,FALSE),0))/VLOOKUP($C47,'General Data'!$A$191:$N$211,14,FALSE)*VLOOKUP($C47,'General Data'!$A$191:$N$211,2,FALSE)*I47,0)</f>
        <v>0</v>
      </c>
      <c r="W47" s="140">
        <f>IFERROR((VLOOKUP($D47,'General Data'!$A$88:$F$188,3,FALSE)+VLOOKUP('General Data'!$B$3,'General Data'!$A$214:$C$264,2,FALSE)+IF(OR($E47=12,$E47=13,$E47=14),VLOOKUP($C47,'General Data'!$A$267:$C$287,2,FALSE),0))/VLOOKUP($C47,'General Data'!$A$191:$N$211,14,FALSE)*VLOOKUP($C47,'General Data'!$A$191:$N$211,2,FALSE)*J47,0)</f>
        <v>0</v>
      </c>
      <c r="X47" s="140">
        <f>IFERROR((VLOOKUP($D47,'General Data'!$A$88:$F$188,3,FALSE)+VLOOKUP('General Data'!$B$3,'General Data'!$A$214:$C$264,2,FALSE)+IF(OR($E47=12,$E47=13,$E47=14),VLOOKUP($C47,'General Data'!$A$267:$C$287,2,FALSE),0))/VLOOKUP($C47,'General Data'!$A$191:$N$211,14,FALSE)*VLOOKUP($C47,'General Data'!$A$191:$N$211,2,FALSE)*K47,0)</f>
        <v>0</v>
      </c>
      <c r="Y47" s="140">
        <f>IFERROR((VLOOKUP($D47,'General Data'!$A$88:$F$188,3,FALSE)+VLOOKUP('General Data'!$B$3,'General Data'!$A$214:$C$264,2,FALSE)+IF(OR($E47=12,$E47=13,$E47=14),VLOOKUP($C47,'General Data'!$A$267:$C$287,2,FALSE),0))/VLOOKUP($C47,'General Data'!$A$191:$N$211,14,FALSE)*VLOOKUP($C47,'General Data'!$A$191:$N$211,2,FALSE)*L47,0)</f>
        <v>0</v>
      </c>
      <c r="Z47" s="140">
        <f>IFERROR((VLOOKUP($D47,'General Data'!$A$88:$F$188,3,FALSE)+VLOOKUP('General Data'!$B$3,'General Data'!$A$214:$C$264,2,FALSE)+IF(OR($E47=12,$E47=13,$E47=14),VLOOKUP($C47,'General Data'!$A$267:$C$287,2,FALSE),0))/VLOOKUP($C47,'General Data'!$A$191:$N$211,14,FALSE)*VLOOKUP($C47,'General Data'!$A$191:$N$211,2,FALSE)*M47,0)</f>
        <v>0</v>
      </c>
      <c r="AA47" s="140">
        <f>IFERROR((VLOOKUP($D47,'General Data'!$A$88:$F$188,3,FALSE)+VLOOKUP('General Data'!$B$3,'General Data'!$A$214:$C$264,2,FALSE)+IF(OR($E47=12,$E47=13,$E47=14),VLOOKUP($C47,'General Data'!$A$267:$C$287,2,FALSE),0))/VLOOKUP($C47,'General Data'!$A$191:$N$211,14,FALSE)*VLOOKUP($C47,'General Data'!$A$191:$N$211,2,FALSE)*N47,0)</f>
        <v>0</v>
      </c>
      <c r="AB47" s="140">
        <f>IFERROR((VLOOKUP($D47,'General Data'!$A$88:$F$188,3,FALSE)+VLOOKUP('General Data'!$B$3,'General Data'!$A$214:$C$264,2,FALSE)+IF(OR($E47=12,$E47=13,$E47=14),VLOOKUP($C47,'General Data'!$A$267:$C$287,2,FALSE),0))/VLOOKUP($C47,'General Data'!$A$191:$N$211,14,FALSE)*VLOOKUP($C47,'General Data'!$A$191:$N$211,2,FALSE)*O47,0)</f>
        <v>0</v>
      </c>
      <c r="AC47" s="140">
        <f>IFERROR((VLOOKUP($D47,'General Data'!$A$88:$F$188,3,FALSE)+VLOOKUP('General Data'!$B$3,'General Data'!$A$214:$C$264,2,FALSE)+IF(OR($E47=12,$E47=13,$E47=14),VLOOKUP($C47,'General Data'!$A$267:$C$287,2,FALSE),0))/VLOOKUP($C47,'General Data'!$A$191:$N$211,14,FALSE)*VLOOKUP($C47,'General Data'!$A$191:$N$211,2,FALSE)*P47,0)</f>
        <v>0</v>
      </c>
      <c r="AD47" s="140">
        <f>IFERROR((VLOOKUP($D47,'General Data'!$A$88:$F$188,3,FALSE)+VLOOKUP('General Data'!$B$3,'General Data'!$A$214:$C$264,2,FALSE)+IF(OR($E47=12,$E47=13,$E47=14),VLOOKUP($C47,'General Data'!$A$267:$C$287,2,FALSE),0))/VLOOKUP($C47,'General Data'!$A$191:$N$211,14,FALSE)*VLOOKUP($C47,'General Data'!$A$191:$N$211,2,FALSE)*Q47,0)</f>
        <v>0</v>
      </c>
      <c r="AE47" s="140">
        <f>IFERROR((VLOOKUP($D47,'General Data'!$A$88:$F$188,3,FALSE)+VLOOKUP('General Data'!$B$3,'General Data'!$A$214:$C$264,2,FALSE)+IF(OR($E47=12,$E47=13,$E47=14),VLOOKUP($C47,'General Data'!$A$267:$C$287,2,FALSE),0))/VLOOKUP($C47,'General Data'!$A$191:$N$211,14,FALSE)*VLOOKUP($C47,'General Data'!$A$191:$N$211,2,FALSE)*R47,0)</f>
        <v>0</v>
      </c>
      <c r="AF47" s="140">
        <f>IFERROR((VLOOKUP($D47,'General Data'!$A$88:$F$188,3,FALSE)+VLOOKUP('General Data'!$B$3,'General Data'!$A$214:$C$264,2,FALSE)+IF(OR($E47=12,$E47=13,$E47=14),VLOOKUP($C47,'General Data'!$A$267:$C$287,2,FALSE),0))/VLOOKUP($C47,'General Data'!$A$191:$N$211,14,FALSE)*VLOOKUP($C47,'General Data'!$A$191:$N$211,2,FALSE)*S47,0)</f>
        <v>0</v>
      </c>
      <c r="AH47" s="148" t="str">
        <f t="shared" si="2"/>
        <v/>
      </c>
      <c r="AI47" s="149">
        <f t="shared" si="3"/>
        <v>0</v>
      </c>
      <c r="AJ47" s="146">
        <f t="shared" si="4"/>
        <v>0</v>
      </c>
    </row>
    <row r="48" spans="1:36" x14ac:dyDescent="0.45">
      <c r="A48" s="143"/>
      <c r="B48" s="143"/>
      <c r="C48" s="144"/>
      <c r="D48" s="143"/>
      <c r="E48" s="143"/>
      <c r="F48" s="145"/>
      <c r="G48" s="146"/>
      <c r="H48" s="147"/>
      <c r="I48" s="147">
        <f t="shared" ref="I48:S48" si="48">H48</f>
        <v>0</v>
      </c>
      <c r="J48" s="147">
        <f t="shared" si="48"/>
        <v>0</v>
      </c>
      <c r="K48" s="147">
        <f t="shared" si="48"/>
        <v>0</v>
      </c>
      <c r="L48" s="147">
        <f t="shared" si="48"/>
        <v>0</v>
      </c>
      <c r="M48" s="147">
        <f t="shared" si="48"/>
        <v>0</v>
      </c>
      <c r="N48" s="147">
        <f t="shared" si="48"/>
        <v>0</v>
      </c>
      <c r="O48" s="147">
        <f t="shared" si="48"/>
        <v>0</v>
      </c>
      <c r="P48" s="147">
        <f t="shared" si="48"/>
        <v>0</v>
      </c>
      <c r="Q48" s="147">
        <f t="shared" si="48"/>
        <v>0</v>
      </c>
      <c r="R48" s="147">
        <f t="shared" si="48"/>
        <v>0</v>
      </c>
      <c r="S48" s="147">
        <f t="shared" si="48"/>
        <v>0</v>
      </c>
      <c r="T48" s="146"/>
      <c r="U48" s="140">
        <f>IFERROR((VLOOKUP($D48,'General Data'!$A$88:$F$188,3,FALSE)+VLOOKUP('General Data'!$B$3,'General Data'!$A$214:$C$264,2,FALSE)+IF(OR($E48=12,$E48=13,$E48=14),VLOOKUP($C48,'General Data'!$A$267:$C$287,2,FALSE),0))/VLOOKUP($C48,'General Data'!$A$191:$N$211,14,FALSE)*VLOOKUP($C48,'General Data'!$A$191:$N$211,2,FALSE)*H48,0)</f>
        <v>0</v>
      </c>
      <c r="V48" s="140">
        <f>IFERROR((VLOOKUP($D48,'General Data'!$A$88:$F$188,3,FALSE)+VLOOKUP('General Data'!$B$3,'General Data'!$A$214:$C$264,2,FALSE)+IF(OR($E48=12,$E48=13,$E48=14),VLOOKUP($C48,'General Data'!$A$267:$C$287,2,FALSE),0))/VLOOKUP($C48,'General Data'!$A$191:$N$211,14,FALSE)*VLOOKUP($C48,'General Data'!$A$191:$N$211,2,FALSE)*I48,0)</f>
        <v>0</v>
      </c>
      <c r="W48" s="140">
        <f>IFERROR((VLOOKUP($D48,'General Data'!$A$88:$F$188,3,FALSE)+VLOOKUP('General Data'!$B$3,'General Data'!$A$214:$C$264,2,FALSE)+IF(OR($E48=12,$E48=13,$E48=14),VLOOKUP($C48,'General Data'!$A$267:$C$287,2,FALSE),0))/VLOOKUP($C48,'General Data'!$A$191:$N$211,14,FALSE)*VLOOKUP($C48,'General Data'!$A$191:$N$211,2,FALSE)*J48,0)</f>
        <v>0</v>
      </c>
      <c r="X48" s="140">
        <f>IFERROR((VLOOKUP($D48,'General Data'!$A$88:$F$188,3,FALSE)+VLOOKUP('General Data'!$B$3,'General Data'!$A$214:$C$264,2,FALSE)+IF(OR($E48=12,$E48=13,$E48=14),VLOOKUP($C48,'General Data'!$A$267:$C$287,2,FALSE),0))/VLOOKUP($C48,'General Data'!$A$191:$N$211,14,FALSE)*VLOOKUP($C48,'General Data'!$A$191:$N$211,2,FALSE)*K48,0)</f>
        <v>0</v>
      </c>
      <c r="Y48" s="140">
        <f>IFERROR((VLOOKUP($D48,'General Data'!$A$88:$F$188,3,FALSE)+VLOOKUP('General Data'!$B$3,'General Data'!$A$214:$C$264,2,FALSE)+IF(OR($E48=12,$E48=13,$E48=14),VLOOKUP($C48,'General Data'!$A$267:$C$287,2,FALSE),0))/VLOOKUP($C48,'General Data'!$A$191:$N$211,14,FALSE)*VLOOKUP($C48,'General Data'!$A$191:$N$211,2,FALSE)*L48,0)</f>
        <v>0</v>
      </c>
      <c r="Z48" s="140">
        <f>IFERROR((VLOOKUP($D48,'General Data'!$A$88:$F$188,3,FALSE)+VLOOKUP('General Data'!$B$3,'General Data'!$A$214:$C$264,2,FALSE)+IF(OR($E48=12,$E48=13,$E48=14),VLOOKUP($C48,'General Data'!$A$267:$C$287,2,FALSE),0))/VLOOKUP($C48,'General Data'!$A$191:$N$211,14,FALSE)*VLOOKUP($C48,'General Data'!$A$191:$N$211,2,FALSE)*M48,0)</f>
        <v>0</v>
      </c>
      <c r="AA48" s="140">
        <f>IFERROR((VLOOKUP($D48,'General Data'!$A$88:$F$188,3,FALSE)+VLOOKUP('General Data'!$B$3,'General Data'!$A$214:$C$264,2,FALSE)+IF(OR($E48=12,$E48=13,$E48=14),VLOOKUP($C48,'General Data'!$A$267:$C$287,2,FALSE),0))/VLOOKUP($C48,'General Data'!$A$191:$N$211,14,FALSE)*VLOOKUP($C48,'General Data'!$A$191:$N$211,2,FALSE)*N48,0)</f>
        <v>0</v>
      </c>
      <c r="AB48" s="140">
        <f>IFERROR((VLOOKUP($D48,'General Data'!$A$88:$F$188,3,FALSE)+VLOOKUP('General Data'!$B$3,'General Data'!$A$214:$C$264,2,FALSE)+IF(OR($E48=12,$E48=13,$E48=14),VLOOKUP($C48,'General Data'!$A$267:$C$287,2,FALSE),0))/VLOOKUP($C48,'General Data'!$A$191:$N$211,14,FALSE)*VLOOKUP($C48,'General Data'!$A$191:$N$211,2,FALSE)*O48,0)</f>
        <v>0</v>
      </c>
      <c r="AC48" s="140">
        <f>IFERROR((VLOOKUP($D48,'General Data'!$A$88:$F$188,3,FALSE)+VLOOKUP('General Data'!$B$3,'General Data'!$A$214:$C$264,2,FALSE)+IF(OR($E48=12,$E48=13,$E48=14),VLOOKUP($C48,'General Data'!$A$267:$C$287,2,FALSE),0))/VLOOKUP($C48,'General Data'!$A$191:$N$211,14,FALSE)*VLOOKUP($C48,'General Data'!$A$191:$N$211,2,FALSE)*P48,0)</f>
        <v>0</v>
      </c>
      <c r="AD48" s="140">
        <f>IFERROR((VLOOKUP($D48,'General Data'!$A$88:$F$188,3,FALSE)+VLOOKUP('General Data'!$B$3,'General Data'!$A$214:$C$264,2,FALSE)+IF(OR($E48=12,$E48=13,$E48=14),VLOOKUP($C48,'General Data'!$A$267:$C$287,2,FALSE),0))/VLOOKUP($C48,'General Data'!$A$191:$N$211,14,FALSE)*VLOOKUP($C48,'General Data'!$A$191:$N$211,2,FALSE)*Q48,0)</f>
        <v>0</v>
      </c>
      <c r="AE48" s="140">
        <f>IFERROR((VLOOKUP($D48,'General Data'!$A$88:$F$188,3,FALSE)+VLOOKUP('General Data'!$B$3,'General Data'!$A$214:$C$264,2,FALSE)+IF(OR($E48=12,$E48=13,$E48=14),VLOOKUP($C48,'General Data'!$A$267:$C$287,2,FALSE),0))/VLOOKUP($C48,'General Data'!$A$191:$N$211,14,FALSE)*VLOOKUP($C48,'General Data'!$A$191:$N$211,2,FALSE)*R48,0)</f>
        <v>0</v>
      </c>
      <c r="AF48" s="140">
        <f>IFERROR((VLOOKUP($D48,'General Data'!$A$88:$F$188,3,FALSE)+VLOOKUP('General Data'!$B$3,'General Data'!$A$214:$C$264,2,FALSE)+IF(OR($E48=12,$E48=13,$E48=14),VLOOKUP($C48,'General Data'!$A$267:$C$287,2,FALSE),0))/VLOOKUP($C48,'General Data'!$A$191:$N$211,14,FALSE)*VLOOKUP($C48,'General Data'!$A$191:$N$211,2,FALSE)*S48,0)</f>
        <v>0</v>
      </c>
      <c r="AH48" s="148" t="str">
        <f t="shared" si="2"/>
        <v/>
      </c>
      <c r="AI48" s="149">
        <f t="shared" si="3"/>
        <v>0</v>
      </c>
      <c r="AJ48" s="146">
        <f t="shared" si="4"/>
        <v>0</v>
      </c>
    </row>
    <row r="49" spans="1:36" x14ac:dyDescent="0.45">
      <c r="A49" s="143"/>
      <c r="B49" s="143"/>
      <c r="C49" s="144"/>
      <c r="D49" s="143"/>
      <c r="E49" s="143"/>
      <c r="F49" s="145"/>
      <c r="G49" s="146"/>
      <c r="H49" s="147"/>
      <c r="I49" s="147">
        <f t="shared" ref="I49:S49" si="49">H49</f>
        <v>0</v>
      </c>
      <c r="J49" s="147">
        <f t="shared" si="49"/>
        <v>0</v>
      </c>
      <c r="K49" s="147">
        <f t="shared" si="49"/>
        <v>0</v>
      </c>
      <c r="L49" s="147">
        <f t="shared" si="49"/>
        <v>0</v>
      </c>
      <c r="M49" s="147">
        <f t="shared" si="49"/>
        <v>0</v>
      </c>
      <c r="N49" s="147">
        <f t="shared" si="49"/>
        <v>0</v>
      </c>
      <c r="O49" s="147">
        <f t="shared" si="49"/>
        <v>0</v>
      </c>
      <c r="P49" s="147">
        <f t="shared" si="49"/>
        <v>0</v>
      </c>
      <c r="Q49" s="147">
        <f t="shared" si="49"/>
        <v>0</v>
      </c>
      <c r="R49" s="147">
        <f t="shared" si="49"/>
        <v>0</v>
      </c>
      <c r="S49" s="147">
        <f t="shared" si="49"/>
        <v>0</v>
      </c>
      <c r="T49" s="146"/>
      <c r="U49" s="140">
        <f>IFERROR((VLOOKUP($D49,'General Data'!$A$88:$F$188,3,FALSE)+VLOOKUP('General Data'!$B$3,'General Data'!$A$214:$C$264,2,FALSE)+IF(OR($E49=12,$E49=13,$E49=14),VLOOKUP($C49,'General Data'!$A$267:$C$287,2,FALSE),0))/VLOOKUP($C49,'General Data'!$A$191:$N$211,14,FALSE)*VLOOKUP($C49,'General Data'!$A$191:$N$211,2,FALSE)*H49,0)</f>
        <v>0</v>
      </c>
      <c r="V49" s="140">
        <f>IFERROR((VLOOKUP($D49,'General Data'!$A$88:$F$188,3,FALSE)+VLOOKUP('General Data'!$B$3,'General Data'!$A$214:$C$264,2,FALSE)+IF(OR($E49=12,$E49=13,$E49=14),VLOOKUP($C49,'General Data'!$A$267:$C$287,2,FALSE),0))/VLOOKUP($C49,'General Data'!$A$191:$N$211,14,FALSE)*VLOOKUP($C49,'General Data'!$A$191:$N$211,2,FALSE)*I49,0)</f>
        <v>0</v>
      </c>
      <c r="W49" s="140">
        <f>IFERROR((VLOOKUP($D49,'General Data'!$A$88:$F$188,3,FALSE)+VLOOKUP('General Data'!$B$3,'General Data'!$A$214:$C$264,2,FALSE)+IF(OR($E49=12,$E49=13,$E49=14),VLOOKUP($C49,'General Data'!$A$267:$C$287,2,FALSE),0))/VLOOKUP($C49,'General Data'!$A$191:$N$211,14,FALSE)*VLOOKUP($C49,'General Data'!$A$191:$N$211,2,FALSE)*J49,0)</f>
        <v>0</v>
      </c>
      <c r="X49" s="140">
        <f>IFERROR((VLOOKUP($D49,'General Data'!$A$88:$F$188,3,FALSE)+VLOOKUP('General Data'!$B$3,'General Data'!$A$214:$C$264,2,FALSE)+IF(OR($E49=12,$E49=13,$E49=14),VLOOKUP($C49,'General Data'!$A$267:$C$287,2,FALSE),0))/VLOOKUP($C49,'General Data'!$A$191:$N$211,14,FALSE)*VLOOKUP($C49,'General Data'!$A$191:$N$211,2,FALSE)*K49,0)</f>
        <v>0</v>
      </c>
      <c r="Y49" s="140">
        <f>IFERROR((VLOOKUP($D49,'General Data'!$A$88:$F$188,3,FALSE)+VLOOKUP('General Data'!$B$3,'General Data'!$A$214:$C$264,2,FALSE)+IF(OR($E49=12,$E49=13,$E49=14),VLOOKUP($C49,'General Data'!$A$267:$C$287,2,FALSE),0))/VLOOKUP($C49,'General Data'!$A$191:$N$211,14,FALSE)*VLOOKUP($C49,'General Data'!$A$191:$N$211,2,FALSE)*L49,0)</f>
        <v>0</v>
      </c>
      <c r="Z49" s="140">
        <f>IFERROR((VLOOKUP($D49,'General Data'!$A$88:$F$188,3,FALSE)+VLOOKUP('General Data'!$B$3,'General Data'!$A$214:$C$264,2,FALSE)+IF(OR($E49=12,$E49=13,$E49=14),VLOOKUP($C49,'General Data'!$A$267:$C$287,2,FALSE),0))/VLOOKUP($C49,'General Data'!$A$191:$N$211,14,FALSE)*VLOOKUP($C49,'General Data'!$A$191:$N$211,2,FALSE)*M49,0)</f>
        <v>0</v>
      </c>
      <c r="AA49" s="140">
        <f>IFERROR((VLOOKUP($D49,'General Data'!$A$88:$F$188,3,FALSE)+VLOOKUP('General Data'!$B$3,'General Data'!$A$214:$C$264,2,FALSE)+IF(OR($E49=12,$E49=13,$E49=14),VLOOKUP($C49,'General Data'!$A$267:$C$287,2,FALSE),0))/VLOOKUP($C49,'General Data'!$A$191:$N$211,14,FALSE)*VLOOKUP($C49,'General Data'!$A$191:$N$211,2,FALSE)*N49,0)</f>
        <v>0</v>
      </c>
      <c r="AB49" s="140">
        <f>IFERROR((VLOOKUP($D49,'General Data'!$A$88:$F$188,3,FALSE)+VLOOKUP('General Data'!$B$3,'General Data'!$A$214:$C$264,2,FALSE)+IF(OR($E49=12,$E49=13,$E49=14),VLOOKUP($C49,'General Data'!$A$267:$C$287,2,FALSE),0))/VLOOKUP($C49,'General Data'!$A$191:$N$211,14,FALSE)*VLOOKUP($C49,'General Data'!$A$191:$N$211,2,FALSE)*O49,0)</f>
        <v>0</v>
      </c>
      <c r="AC49" s="140">
        <f>IFERROR((VLOOKUP($D49,'General Data'!$A$88:$F$188,3,FALSE)+VLOOKUP('General Data'!$B$3,'General Data'!$A$214:$C$264,2,FALSE)+IF(OR($E49=12,$E49=13,$E49=14),VLOOKUP($C49,'General Data'!$A$267:$C$287,2,FALSE),0))/VLOOKUP($C49,'General Data'!$A$191:$N$211,14,FALSE)*VLOOKUP($C49,'General Data'!$A$191:$N$211,2,FALSE)*P49,0)</f>
        <v>0</v>
      </c>
      <c r="AD49" s="140">
        <f>IFERROR((VLOOKUP($D49,'General Data'!$A$88:$F$188,3,FALSE)+VLOOKUP('General Data'!$B$3,'General Data'!$A$214:$C$264,2,FALSE)+IF(OR($E49=12,$E49=13,$E49=14),VLOOKUP($C49,'General Data'!$A$267:$C$287,2,FALSE),0))/VLOOKUP($C49,'General Data'!$A$191:$N$211,14,FALSE)*VLOOKUP($C49,'General Data'!$A$191:$N$211,2,FALSE)*Q49,0)</f>
        <v>0</v>
      </c>
      <c r="AE49" s="140">
        <f>IFERROR((VLOOKUP($D49,'General Data'!$A$88:$F$188,3,FALSE)+VLOOKUP('General Data'!$B$3,'General Data'!$A$214:$C$264,2,FALSE)+IF(OR($E49=12,$E49=13,$E49=14),VLOOKUP($C49,'General Data'!$A$267:$C$287,2,FALSE),0))/VLOOKUP($C49,'General Data'!$A$191:$N$211,14,FALSE)*VLOOKUP($C49,'General Data'!$A$191:$N$211,2,FALSE)*R49,0)</f>
        <v>0</v>
      </c>
      <c r="AF49" s="140">
        <f>IFERROR((VLOOKUP($D49,'General Data'!$A$88:$F$188,3,FALSE)+VLOOKUP('General Data'!$B$3,'General Data'!$A$214:$C$264,2,FALSE)+IF(OR($E49=12,$E49=13,$E49=14),VLOOKUP($C49,'General Data'!$A$267:$C$287,2,FALSE),0))/VLOOKUP($C49,'General Data'!$A$191:$N$211,14,FALSE)*VLOOKUP($C49,'General Data'!$A$191:$N$211,2,FALSE)*S49,0)</f>
        <v>0</v>
      </c>
      <c r="AH49" s="148" t="str">
        <f t="shared" si="2"/>
        <v/>
      </c>
      <c r="AI49" s="149">
        <f t="shared" si="3"/>
        <v>0</v>
      </c>
      <c r="AJ49" s="146">
        <f t="shared" si="4"/>
        <v>0</v>
      </c>
    </row>
    <row r="50" spans="1:36" x14ac:dyDescent="0.45">
      <c r="A50" s="143"/>
      <c r="B50" s="143"/>
      <c r="C50" s="144"/>
      <c r="D50" s="143"/>
      <c r="E50" s="143"/>
      <c r="F50" s="145"/>
      <c r="G50" s="146"/>
      <c r="H50" s="147"/>
      <c r="I50" s="147">
        <f t="shared" ref="I50:S50" si="50">H50</f>
        <v>0</v>
      </c>
      <c r="J50" s="147">
        <f t="shared" si="50"/>
        <v>0</v>
      </c>
      <c r="K50" s="147">
        <f t="shared" si="50"/>
        <v>0</v>
      </c>
      <c r="L50" s="147">
        <f t="shared" si="50"/>
        <v>0</v>
      </c>
      <c r="M50" s="147">
        <f t="shared" si="50"/>
        <v>0</v>
      </c>
      <c r="N50" s="147">
        <f t="shared" si="50"/>
        <v>0</v>
      </c>
      <c r="O50" s="147">
        <f t="shared" si="50"/>
        <v>0</v>
      </c>
      <c r="P50" s="147">
        <f t="shared" si="50"/>
        <v>0</v>
      </c>
      <c r="Q50" s="147">
        <f t="shared" si="50"/>
        <v>0</v>
      </c>
      <c r="R50" s="147">
        <f t="shared" si="50"/>
        <v>0</v>
      </c>
      <c r="S50" s="147">
        <f t="shared" si="50"/>
        <v>0</v>
      </c>
      <c r="T50" s="146"/>
      <c r="U50" s="140">
        <f>IFERROR((VLOOKUP($D50,'General Data'!$A$88:$F$188,3,FALSE)+VLOOKUP('General Data'!$B$3,'General Data'!$A$214:$C$264,2,FALSE)+IF(OR($E50=12,$E50=13,$E50=14),VLOOKUP($C50,'General Data'!$A$267:$C$287,2,FALSE),0))/VLOOKUP($C50,'General Data'!$A$191:$N$211,14,FALSE)*VLOOKUP($C50,'General Data'!$A$191:$N$211,2,FALSE)*H50,0)</f>
        <v>0</v>
      </c>
      <c r="V50" s="140">
        <f>IFERROR((VLOOKUP($D50,'General Data'!$A$88:$F$188,3,FALSE)+VLOOKUP('General Data'!$B$3,'General Data'!$A$214:$C$264,2,FALSE)+IF(OR($E50=12,$E50=13,$E50=14),VLOOKUP($C50,'General Data'!$A$267:$C$287,2,FALSE),0))/VLOOKUP($C50,'General Data'!$A$191:$N$211,14,FALSE)*VLOOKUP($C50,'General Data'!$A$191:$N$211,2,FALSE)*I50,0)</f>
        <v>0</v>
      </c>
      <c r="W50" s="140">
        <f>IFERROR((VLOOKUP($D50,'General Data'!$A$88:$F$188,3,FALSE)+VLOOKUP('General Data'!$B$3,'General Data'!$A$214:$C$264,2,FALSE)+IF(OR($E50=12,$E50=13,$E50=14),VLOOKUP($C50,'General Data'!$A$267:$C$287,2,FALSE),0))/VLOOKUP($C50,'General Data'!$A$191:$N$211,14,FALSE)*VLOOKUP($C50,'General Data'!$A$191:$N$211,2,FALSE)*J50,0)</f>
        <v>0</v>
      </c>
      <c r="X50" s="140">
        <f>IFERROR((VLOOKUP($D50,'General Data'!$A$88:$F$188,3,FALSE)+VLOOKUP('General Data'!$B$3,'General Data'!$A$214:$C$264,2,FALSE)+IF(OR($E50=12,$E50=13,$E50=14),VLOOKUP($C50,'General Data'!$A$267:$C$287,2,FALSE),0))/VLOOKUP($C50,'General Data'!$A$191:$N$211,14,FALSE)*VLOOKUP($C50,'General Data'!$A$191:$N$211,2,FALSE)*K50,0)</f>
        <v>0</v>
      </c>
      <c r="Y50" s="140">
        <f>IFERROR((VLOOKUP($D50,'General Data'!$A$88:$F$188,3,FALSE)+VLOOKUP('General Data'!$B$3,'General Data'!$A$214:$C$264,2,FALSE)+IF(OR($E50=12,$E50=13,$E50=14),VLOOKUP($C50,'General Data'!$A$267:$C$287,2,FALSE),0))/VLOOKUP($C50,'General Data'!$A$191:$N$211,14,FALSE)*VLOOKUP($C50,'General Data'!$A$191:$N$211,2,FALSE)*L50,0)</f>
        <v>0</v>
      </c>
      <c r="Z50" s="140">
        <f>IFERROR((VLOOKUP($D50,'General Data'!$A$88:$F$188,3,FALSE)+VLOOKUP('General Data'!$B$3,'General Data'!$A$214:$C$264,2,FALSE)+IF(OR($E50=12,$E50=13,$E50=14),VLOOKUP($C50,'General Data'!$A$267:$C$287,2,FALSE),0))/VLOOKUP($C50,'General Data'!$A$191:$N$211,14,FALSE)*VLOOKUP($C50,'General Data'!$A$191:$N$211,2,FALSE)*M50,0)</f>
        <v>0</v>
      </c>
      <c r="AA50" s="140">
        <f>IFERROR((VLOOKUP($D50,'General Data'!$A$88:$F$188,3,FALSE)+VLOOKUP('General Data'!$B$3,'General Data'!$A$214:$C$264,2,FALSE)+IF(OR($E50=12,$E50=13,$E50=14),VLOOKUP($C50,'General Data'!$A$267:$C$287,2,FALSE),0))/VLOOKUP($C50,'General Data'!$A$191:$N$211,14,FALSE)*VLOOKUP($C50,'General Data'!$A$191:$N$211,2,FALSE)*N50,0)</f>
        <v>0</v>
      </c>
      <c r="AB50" s="140">
        <f>IFERROR((VLOOKUP($D50,'General Data'!$A$88:$F$188,3,FALSE)+VLOOKUP('General Data'!$B$3,'General Data'!$A$214:$C$264,2,FALSE)+IF(OR($E50=12,$E50=13,$E50=14),VLOOKUP($C50,'General Data'!$A$267:$C$287,2,FALSE),0))/VLOOKUP($C50,'General Data'!$A$191:$N$211,14,FALSE)*VLOOKUP($C50,'General Data'!$A$191:$N$211,2,FALSE)*O50,0)</f>
        <v>0</v>
      </c>
      <c r="AC50" s="140">
        <f>IFERROR((VLOOKUP($D50,'General Data'!$A$88:$F$188,3,FALSE)+VLOOKUP('General Data'!$B$3,'General Data'!$A$214:$C$264,2,FALSE)+IF(OR($E50=12,$E50=13,$E50=14),VLOOKUP($C50,'General Data'!$A$267:$C$287,2,FALSE),0))/VLOOKUP($C50,'General Data'!$A$191:$N$211,14,FALSE)*VLOOKUP($C50,'General Data'!$A$191:$N$211,2,FALSE)*P50,0)</f>
        <v>0</v>
      </c>
      <c r="AD50" s="140">
        <f>IFERROR((VLOOKUP($D50,'General Data'!$A$88:$F$188,3,FALSE)+VLOOKUP('General Data'!$B$3,'General Data'!$A$214:$C$264,2,FALSE)+IF(OR($E50=12,$E50=13,$E50=14),VLOOKUP($C50,'General Data'!$A$267:$C$287,2,FALSE),0))/VLOOKUP($C50,'General Data'!$A$191:$N$211,14,FALSE)*VLOOKUP($C50,'General Data'!$A$191:$N$211,2,FALSE)*Q50,0)</f>
        <v>0</v>
      </c>
      <c r="AE50" s="140">
        <f>IFERROR((VLOOKUP($D50,'General Data'!$A$88:$F$188,3,FALSE)+VLOOKUP('General Data'!$B$3,'General Data'!$A$214:$C$264,2,FALSE)+IF(OR($E50=12,$E50=13,$E50=14),VLOOKUP($C50,'General Data'!$A$267:$C$287,2,FALSE),0))/VLOOKUP($C50,'General Data'!$A$191:$N$211,14,FALSE)*VLOOKUP($C50,'General Data'!$A$191:$N$211,2,FALSE)*R50,0)</f>
        <v>0</v>
      </c>
      <c r="AF50" s="140">
        <f>IFERROR((VLOOKUP($D50,'General Data'!$A$88:$F$188,3,FALSE)+VLOOKUP('General Data'!$B$3,'General Data'!$A$214:$C$264,2,FALSE)+IF(OR($E50=12,$E50=13,$E50=14),VLOOKUP($C50,'General Data'!$A$267:$C$287,2,FALSE),0))/VLOOKUP($C50,'General Data'!$A$191:$N$211,14,FALSE)*VLOOKUP($C50,'General Data'!$A$191:$N$211,2,FALSE)*S50,0)</f>
        <v>0</v>
      </c>
      <c r="AH50" s="148" t="str">
        <f t="shared" si="2"/>
        <v/>
      </c>
      <c r="AI50" s="149">
        <f t="shared" si="3"/>
        <v>0</v>
      </c>
      <c r="AJ50" s="146">
        <f t="shared" si="4"/>
        <v>0</v>
      </c>
    </row>
    <row r="51" spans="1:36" x14ac:dyDescent="0.45">
      <c r="A51" s="143"/>
      <c r="B51" s="143"/>
      <c r="C51" s="144"/>
      <c r="D51" s="143"/>
      <c r="E51" s="143"/>
      <c r="F51" s="145"/>
      <c r="G51" s="146"/>
      <c r="H51" s="147"/>
      <c r="I51" s="147">
        <f t="shared" ref="I51:S51" si="51">H51</f>
        <v>0</v>
      </c>
      <c r="J51" s="147">
        <f t="shared" si="51"/>
        <v>0</v>
      </c>
      <c r="K51" s="147">
        <f t="shared" si="51"/>
        <v>0</v>
      </c>
      <c r="L51" s="147">
        <f t="shared" si="51"/>
        <v>0</v>
      </c>
      <c r="M51" s="147">
        <f t="shared" si="51"/>
        <v>0</v>
      </c>
      <c r="N51" s="147">
        <f t="shared" si="51"/>
        <v>0</v>
      </c>
      <c r="O51" s="147">
        <f t="shared" si="51"/>
        <v>0</v>
      </c>
      <c r="P51" s="147">
        <f t="shared" si="51"/>
        <v>0</v>
      </c>
      <c r="Q51" s="147">
        <f t="shared" si="51"/>
        <v>0</v>
      </c>
      <c r="R51" s="147">
        <f t="shared" si="51"/>
        <v>0</v>
      </c>
      <c r="S51" s="147">
        <f t="shared" si="51"/>
        <v>0</v>
      </c>
      <c r="T51" s="146"/>
      <c r="U51" s="140">
        <f>IFERROR((VLOOKUP($D51,'General Data'!$A$88:$F$188,3,FALSE)+VLOOKUP('General Data'!$B$3,'General Data'!$A$214:$C$264,2,FALSE)+IF(OR($E51=12,$E51=13,$E51=14),VLOOKUP($C51,'General Data'!$A$267:$C$287,2,FALSE),0))/VLOOKUP($C51,'General Data'!$A$191:$N$211,14,FALSE)*VLOOKUP($C51,'General Data'!$A$191:$N$211,2,FALSE)*H51,0)</f>
        <v>0</v>
      </c>
      <c r="V51" s="140">
        <f>IFERROR((VLOOKUP($D51,'General Data'!$A$88:$F$188,3,FALSE)+VLOOKUP('General Data'!$B$3,'General Data'!$A$214:$C$264,2,FALSE)+IF(OR($E51=12,$E51=13,$E51=14),VLOOKUP($C51,'General Data'!$A$267:$C$287,2,FALSE),0))/VLOOKUP($C51,'General Data'!$A$191:$N$211,14,FALSE)*VLOOKUP($C51,'General Data'!$A$191:$N$211,2,FALSE)*I51,0)</f>
        <v>0</v>
      </c>
      <c r="W51" s="140">
        <f>IFERROR((VLOOKUP($D51,'General Data'!$A$88:$F$188,3,FALSE)+VLOOKUP('General Data'!$B$3,'General Data'!$A$214:$C$264,2,FALSE)+IF(OR($E51=12,$E51=13,$E51=14),VLOOKUP($C51,'General Data'!$A$267:$C$287,2,FALSE),0))/VLOOKUP($C51,'General Data'!$A$191:$N$211,14,FALSE)*VLOOKUP($C51,'General Data'!$A$191:$N$211,2,FALSE)*J51,0)</f>
        <v>0</v>
      </c>
      <c r="X51" s="140">
        <f>IFERROR((VLOOKUP($D51,'General Data'!$A$88:$F$188,3,FALSE)+VLOOKUP('General Data'!$B$3,'General Data'!$A$214:$C$264,2,FALSE)+IF(OR($E51=12,$E51=13,$E51=14),VLOOKUP($C51,'General Data'!$A$267:$C$287,2,FALSE),0))/VLOOKUP($C51,'General Data'!$A$191:$N$211,14,FALSE)*VLOOKUP($C51,'General Data'!$A$191:$N$211,2,FALSE)*K51,0)</f>
        <v>0</v>
      </c>
      <c r="Y51" s="140">
        <f>IFERROR((VLOOKUP($D51,'General Data'!$A$88:$F$188,3,FALSE)+VLOOKUP('General Data'!$B$3,'General Data'!$A$214:$C$264,2,FALSE)+IF(OR($E51=12,$E51=13,$E51=14),VLOOKUP($C51,'General Data'!$A$267:$C$287,2,FALSE),0))/VLOOKUP($C51,'General Data'!$A$191:$N$211,14,FALSE)*VLOOKUP($C51,'General Data'!$A$191:$N$211,2,FALSE)*L51,0)</f>
        <v>0</v>
      </c>
      <c r="Z51" s="140">
        <f>IFERROR((VLOOKUP($D51,'General Data'!$A$88:$F$188,3,FALSE)+VLOOKUP('General Data'!$B$3,'General Data'!$A$214:$C$264,2,FALSE)+IF(OR($E51=12,$E51=13,$E51=14),VLOOKUP($C51,'General Data'!$A$267:$C$287,2,FALSE),0))/VLOOKUP($C51,'General Data'!$A$191:$N$211,14,FALSE)*VLOOKUP($C51,'General Data'!$A$191:$N$211,2,FALSE)*M51,0)</f>
        <v>0</v>
      </c>
      <c r="AA51" s="140">
        <f>IFERROR((VLOOKUP($D51,'General Data'!$A$88:$F$188,3,FALSE)+VLOOKUP('General Data'!$B$3,'General Data'!$A$214:$C$264,2,FALSE)+IF(OR($E51=12,$E51=13,$E51=14),VLOOKUP($C51,'General Data'!$A$267:$C$287,2,FALSE),0))/VLOOKUP($C51,'General Data'!$A$191:$N$211,14,FALSE)*VLOOKUP($C51,'General Data'!$A$191:$N$211,2,FALSE)*N51,0)</f>
        <v>0</v>
      </c>
      <c r="AB51" s="140">
        <f>IFERROR((VLOOKUP($D51,'General Data'!$A$88:$F$188,3,FALSE)+VLOOKUP('General Data'!$B$3,'General Data'!$A$214:$C$264,2,FALSE)+IF(OR($E51=12,$E51=13,$E51=14),VLOOKUP($C51,'General Data'!$A$267:$C$287,2,FALSE),0))/VLOOKUP($C51,'General Data'!$A$191:$N$211,14,FALSE)*VLOOKUP($C51,'General Data'!$A$191:$N$211,2,FALSE)*O51,0)</f>
        <v>0</v>
      </c>
      <c r="AC51" s="140">
        <f>IFERROR((VLOOKUP($D51,'General Data'!$A$88:$F$188,3,FALSE)+VLOOKUP('General Data'!$B$3,'General Data'!$A$214:$C$264,2,FALSE)+IF(OR($E51=12,$E51=13,$E51=14),VLOOKUP($C51,'General Data'!$A$267:$C$287,2,FALSE),0))/VLOOKUP($C51,'General Data'!$A$191:$N$211,14,FALSE)*VLOOKUP($C51,'General Data'!$A$191:$N$211,2,FALSE)*P51,0)</f>
        <v>0</v>
      </c>
      <c r="AD51" s="140">
        <f>IFERROR((VLOOKUP($D51,'General Data'!$A$88:$F$188,3,FALSE)+VLOOKUP('General Data'!$B$3,'General Data'!$A$214:$C$264,2,FALSE)+IF(OR($E51=12,$E51=13,$E51=14),VLOOKUP($C51,'General Data'!$A$267:$C$287,2,FALSE),0))/VLOOKUP($C51,'General Data'!$A$191:$N$211,14,FALSE)*VLOOKUP($C51,'General Data'!$A$191:$N$211,2,FALSE)*Q51,0)</f>
        <v>0</v>
      </c>
      <c r="AE51" s="140">
        <f>IFERROR((VLOOKUP($D51,'General Data'!$A$88:$F$188,3,FALSE)+VLOOKUP('General Data'!$B$3,'General Data'!$A$214:$C$264,2,FALSE)+IF(OR($E51=12,$E51=13,$E51=14),VLOOKUP($C51,'General Data'!$A$267:$C$287,2,FALSE),0))/VLOOKUP($C51,'General Data'!$A$191:$N$211,14,FALSE)*VLOOKUP($C51,'General Data'!$A$191:$N$211,2,FALSE)*R51,0)</f>
        <v>0</v>
      </c>
      <c r="AF51" s="140">
        <f>IFERROR((VLOOKUP($D51,'General Data'!$A$88:$F$188,3,FALSE)+VLOOKUP('General Data'!$B$3,'General Data'!$A$214:$C$264,2,FALSE)+IF(OR($E51=12,$E51=13,$E51=14),VLOOKUP($C51,'General Data'!$A$267:$C$287,2,FALSE),0))/VLOOKUP($C51,'General Data'!$A$191:$N$211,14,FALSE)*VLOOKUP($C51,'General Data'!$A$191:$N$211,2,FALSE)*S51,0)</f>
        <v>0</v>
      </c>
      <c r="AH51" s="148" t="str">
        <f t="shared" si="2"/>
        <v/>
      </c>
      <c r="AI51" s="149">
        <f t="shared" si="3"/>
        <v>0</v>
      </c>
      <c r="AJ51" s="146">
        <f t="shared" si="4"/>
        <v>0</v>
      </c>
    </row>
    <row r="52" spans="1:36" x14ac:dyDescent="0.45">
      <c r="A52" s="143"/>
      <c r="B52" s="143"/>
      <c r="C52" s="144"/>
      <c r="D52" s="143"/>
      <c r="E52" s="143"/>
      <c r="F52" s="145"/>
      <c r="G52" s="146"/>
      <c r="H52" s="147"/>
      <c r="I52" s="147">
        <f t="shared" ref="I52:S52" si="52">H52</f>
        <v>0</v>
      </c>
      <c r="J52" s="147">
        <f t="shared" si="52"/>
        <v>0</v>
      </c>
      <c r="K52" s="147">
        <f t="shared" si="52"/>
        <v>0</v>
      </c>
      <c r="L52" s="147">
        <f t="shared" si="52"/>
        <v>0</v>
      </c>
      <c r="M52" s="147">
        <f t="shared" si="52"/>
        <v>0</v>
      </c>
      <c r="N52" s="147">
        <f t="shared" si="52"/>
        <v>0</v>
      </c>
      <c r="O52" s="147">
        <f t="shared" si="52"/>
        <v>0</v>
      </c>
      <c r="P52" s="147">
        <f t="shared" si="52"/>
        <v>0</v>
      </c>
      <c r="Q52" s="147">
        <f t="shared" si="52"/>
        <v>0</v>
      </c>
      <c r="R52" s="147">
        <f t="shared" si="52"/>
        <v>0</v>
      </c>
      <c r="S52" s="147">
        <f t="shared" si="52"/>
        <v>0</v>
      </c>
      <c r="T52" s="146"/>
      <c r="U52" s="140">
        <f>IFERROR((VLOOKUP($D52,'General Data'!$A$88:$F$188,3,FALSE)+VLOOKUP('General Data'!$B$3,'General Data'!$A$214:$C$264,2,FALSE)+IF(OR($E52=12,$E52=13,$E52=14),VLOOKUP($C52,'General Data'!$A$267:$C$287,2,FALSE),0))/VLOOKUP($C52,'General Data'!$A$191:$N$211,14,FALSE)*VLOOKUP($C52,'General Data'!$A$191:$N$211,2,FALSE)*H52,0)</f>
        <v>0</v>
      </c>
      <c r="V52" s="140">
        <f>IFERROR((VLOOKUP($D52,'General Data'!$A$88:$F$188,3,FALSE)+VLOOKUP('General Data'!$B$3,'General Data'!$A$214:$C$264,2,FALSE)+IF(OR($E52=12,$E52=13,$E52=14),VLOOKUP($C52,'General Data'!$A$267:$C$287,2,FALSE),0))/VLOOKUP($C52,'General Data'!$A$191:$N$211,14,FALSE)*VLOOKUP($C52,'General Data'!$A$191:$N$211,2,FALSE)*I52,0)</f>
        <v>0</v>
      </c>
      <c r="W52" s="140">
        <f>IFERROR((VLOOKUP($D52,'General Data'!$A$88:$F$188,3,FALSE)+VLOOKUP('General Data'!$B$3,'General Data'!$A$214:$C$264,2,FALSE)+IF(OR($E52=12,$E52=13,$E52=14),VLOOKUP($C52,'General Data'!$A$267:$C$287,2,FALSE),0))/VLOOKUP($C52,'General Data'!$A$191:$N$211,14,FALSE)*VLOOKUP($C52,'General Data'!$A$191:$N$211,2,FALSE)*J52,0)</f>
        <v>0</v>
      </c>
      <c r="X52" s="140">
        <f>IFERROR((VLOOKUP($D52,'General Data'!$A$88:$F$188,3,FALSE)+VLOOKUP('General Data'!$B$3,'General Data'!$A$214:$C$264,2,FALSE)+IF(OR($E52=12,$E52=13,$E52=14),VLOOKUP($C52,'General Data'!$A$267:$C$287,2,FALSE),0))/VLOOKUP($C52,'General Data'!$A$191:$N$211,14,FALSE)*VLOOKUP($C52,'General Data'!$A$191:$N$211,2,FALSE)*K52,0)</f>
        <v>0</v>
      </c>
      <c r="Y52" s="140">
        <f>IFERROR((VLOOKUP($D52,'General Data'!$A$88:$F$188,3,FALSE)+VLOOKUP('General Data'!$B$3,'General Data'!$A$214:$C$264,2,FALSE)+IF(OR($E52=12,$E52=13,$E52=14),VLOOKUP($C52,'General Data'!$A$267:$C$287,2,FALSE),0))/VLOOKUP($C52,'General Data'!$A$191:$N$211,14,FALSE)*VLOOKUP($C52,'General Data'!$A$191:$N$211,2,FALSE)*L52,0)</f>
        <v>0</v>
      </c>
      <c r="Z52" s="140">
        <f>IFERROR((VLOOKUP($D52,'General Data'!$A$88:$F$188,3,FALSE)+VLOOKUP('General Data'!$B$3,'General Data'!$A$214:$C$264,2,FALSE)+IF(OR($E52=12,$E52=13,$E52=14),VLOOKUP($C52,'General Data'!$A$267:$C$287,2,FALSE),0))/VLOOKUP($C52,'General Data'!$A$191:$N$211,14,FALSE)*VLOOKUP($C52,'General Data'!$A$191:$N$211,2,FALSE)*M52,0)</f>
        <v>0</v>
      </c>
      <c r="AA52" s="140">
        <f>IFERROR((VLOOKUP($D52,'General Data'!$A$88:$F$188,3,FALSE)+VLOOKUP('General Data'!$B$3,'General Data'!$A$214:$C$264,2,FALSE)+IF(OR($E52=12,$E52=13,$E52=14),VLOOKUP($C52,'General Data'!$A$267:$C$287,2,FALSE),0))/VLOOKUP($C52,'General Data'!$A$191:$N$211,14,FALSE)*VLOOKUP($C52,'General Data'!$A$191:$N$211,2,FALSE)*N52,0)</f>
        <v>0</v>
      </c>
      <c r="AB52" s="140">
        <f>IFERROR((VLOOKUP($D52,'General Data'!$A$88:$F$188,3,FALSE)+VLOOKUP('General Data'!$B$3,'General Data'!$A$214:$C$264,2,FALSE)+IF(OR($E52=12,$E52=13,$E52=14),VLOOKUP($C52,'General Data'!$A$267:$C$287,2,FALSE),0))/VLOOKUP($C52,'General Data'!$A$191:$N$211,14,FALSE)*VLOOKUP($C52,'General Data'!$A$191:$N$211,2,FALSE)*O52,0)</f>
        <v>0</v>
      </c>
      <c r="AC52" s="140">
        <f>IFERROR((VLOOKUP($D52,'General Data'!$A$88:$F$188,3,FALSE)+VLOOKUP('General Data'!$B$3,'General Data'!$A$214:$C$264,2,FALSE)+IF(OR($E52=12,$E52=13,$E52=14),VLOOKUP($C52,'General Data'!$A$267:$C$287,2,FALSE),0))/VLOOKUP($C52,'General Data'!$A$191:$N$211,14,FALSE)*VLOOKUP($C52,'General Data'!$A$191:$N$211,2,FALSE)*P52,0)</f>
        <v>0</v>
      </c>
      <c r="AD52" s="140">
        <f>IFERROR((VLOOKUP($D52,'General Data'!$A$88:$F$188,3,FALSE)+VLOOKUP('General Data'!$B$3,'General Data'!$A$214:$C$264,2,FALSE)+IF(OR($E52=12,$E52=13,$E52=14),VLOOKUP($C52,'General Data'!$A$267:$C$287,2,FALSE),0))/VLOOKUP($C52,'General Data'!$A$191:$N$211,14,FALSE)*VLOOKUP($C52,'General Data'!$A$191:$N$211,2,FALSE)*Q52,0)</f>
        <v>0</v>
      </c>
      <c r="AE52" s="140">
        <f>IFERROR((VLOOKUP($D52,'General Data'!$A$88:$F$188,3,FALSE)+VLOOKUP('General Data'!$B$3,'General Data'!$A$214:$C$264,2,FALSE)+IF(OR($E52=12,$E52=13,$E52=14),VLOOKUP($C52,'General Data'!$A$267:$C$287,2,FALSE),0))/VLOOKUP($C52,'General Data'!$A$191:$N$211,14,FALSE)*VLOOKUP($C52,'General Data'!$A$191:$N$211,2,FALSE)*R52,0)</f>
        <v>0</v>
      </c>
      <c r="AF52" s="140">
        <f>IFERROR((VLOOKUP($D52,'General Data'!$A$88:$F$188,3,FALSE)+VLOOKUP('General Data'!$B$3,'General Data'!$A$214:$C$264,2,FALSE)+IF(OR($E52=12,$E52=13,$E52=14),VLOOKUP($C52,'General Data'!$A$267:$C$287,2,FALSE),0))/VLOOKUP($C52,'General Data'!$A$191:$N$211,14,FALSE)*VLOOKUP($C52,'General Data'!$A$191:$N$211,2,FALSE)*S52,0)</f>
        <v>0</v>
      </c>
      <c r="AH52" s="148" t="str">
        <f t="shared" si="2"/>
        <v/>
      </c>
      <c r="AI52" s="149">
        <f t="shared" si="3"/>
        <v>0</v>
      </c>
      <c r="AJ52" s="146">
        <f t="shared" si="4"/>
        <v>0</v>
      </c>
    </row>
    <row r="53" spans="1:36" x14ac:dyDescent="0.45">
      <c r="A53" s="143"/>
      <c r="B53" s="143"/>
      <c r="C53" s="144"/>
      <c r="D53" s="143"/>
      <c r="E53" s="143"/>
      <c r="F53" s="145"/>
      <c r="G53" s="146"/>
      <c r="H53" s="147"/>
      <c r="I53" s="147">
        <f t="shared" ref="I53:S53" si="53">H53</f>
        <v>0</v>
      </c>
      <c r="J53" s="147">
        <f t="shared" si="53"/>
        <v>0</v>
      </c>
      <c r="K53" s="147">
        <f t="shared" si="53"/>
        <v>0</v>
      </c>
      <c r="L53" s="147">
        <f t="shared" si="53"/>
        <v>0</v>
      </c>
      <c r="M53" s="147">
        <f t="shared" si="53"/>
        <v>0</v>
      </c>
      <c r="N53" s="147">
        <f t="shared" si="53"/>
        <v>0</v>
      </c>
      <c r="O53" s="147">
        <f t="shared" si="53"/>
        <v>0</v>
      </c>
      <c r="P53" s="147">
        <f t="shared" si="53"/>
        <v>0</v>
      </c>
      <c r="Q53" s="147">
        <f t="shared" si="53"/>
        <v>0</v>
      </c>
      <c r="R53" s="147">
        <f t="shared" si="53"/>
        <v>0</v>
      </c>
      <c r="S53" s="147">
        <f t="shared" si="53"/>
        <v>0</v>
      </c>
      <c r="T53" s="146"/>
      <c r="U53" s="140">
        <f>IFERROR((VLOOKUP($D53,'General Data'!$A$88:$F$188,3,FALSE)+VLOOKUP('General Data'!$B$3,'General Data'!$A$214:$C$264,2,FALSE)+IF(OR($E53=12,$E53=13,$E53=14),VLOOKUP($C53,'General Data'!$A$267:$C$287,2,FALSE),0))/VLOOKUP($C53,'General Data'!$A$191:$N$211,14,FALSE)*VLOOKUP($C53,'General Data'!$A$191:$N$211,2,FALSE)*H53,0)</f>
        <v>0</v>
      </c>
      <c r="V53" s="140">
        <f>IFERROR((VLOOKUP($D53,'General Data'!$A$88:$F$188,3,FALSE)+VLOOKUP('General Data'!$B$3,'General Data'!$A$214:$C$264,2,FALSE)+IF(OR($E53=12,$E53=13,$E53=14),VLOOKUP($C53,'General Data'!$A$267:$C$287,2,FALSE),0))/VLOOKUP($C53,'General Data'!$A$191:$N$211,14,FALSE)*VLOOKUP($C53,'General Data'!$A$191:$N$211,2,FALSE)*I53,0)</f>
        <v>0</v>
      </c>
      <c r="W53" s="140">
        <f>IFERROR((VLOOKUP($D53,'General Data'!$A$88:$F$188,3,FALSE)+VLOOKUP('General Data'!$B$3,'General Data'!$A$214:$C$264,2,FALSE)+IF(OR($E53=12,$E53=13,$E53=14),VLOOKUP($C53,'General Data'!$A$267:$C$287,2,FALSE),0))/VLOOKUP($C53,'General Data'!$A$191:$N$211,14,FALSE)*VLOOKUP($C53,'General Data'!$A$191:$N$211,2,FALSE)*J53,0)</f>
        <v>0</v>
      </c>
      <c r="X53" s="140">
        <f>IFERROR((VLOOKUP($D53,'General Data'!$A$88:$F$188,3,FALSE)+VLOOKUP('General Data'!$B$3,'General Data'!$A$214:$C$264,2,FALSE)+IF(OR($E53=12,$E53=13,$E53=14),VLOOKUP($C53,'General Data'!$A$267:$C$287,2,FALSE),0))/VLOOKUP($C53,'General Data'!$A$191:$N$211,14,FALSE)*VLOOKUP($C53,'General Data'!$A$191:$N$211,2,FALSE)*K53,0)</f>
        <v>0</v>
      </c>
      <c r="Y53" s="140">
        <f>IFERROR((VLOOKUP($D53,'General Data'!$A$88:$F$188,3,FALSE)+VLOOKUP('General Data'!$B$3,'General Data'!$A$214:$C$264,2,FALSE)+IF(OR($E53=12,$E53=13,$E53=14),VLOOKUP($C53,'General Data'!$A$267:$C$287,2,FALSE),0))/VLOOKUP($C53,'General Data'!$A$191:$N$211,14,FALSE)*VLOOKUP($C53,'General Data'!$A$191:$N$211,2,FALSE)*L53,0)</f>
        <v>0</v>
      </c>
      <c r="Z53" s="140">
        <f>IFERROR((VLOOKUP($D53,'General Data'!$A$88:$F$188,3,FALSE)+VLOOKUP('General Data'!$B$3,'General Data'!$A$214:$C$264,2,FALSE)+IF(OR($E53=12,$E53=13,$E53=14),VLOOKUP($C53,'General Data'!$A$267:$C$287,2,FALSE),0))/VLOOKUP($C53,'General Data'!$A$191:$N$211,14,FALSE)*VLOOKUP($C53,'General Data'!$A$191:$N$211,2,FALSE)*M53,0)</f>
        <v>0</v>
      </c>
      <c r="AA53" s="140">
        <f>IFERROR((VLOOKUP($D53,'General Data'!$A$88:$F$188,3,FALSE)+VLOOKUP('General Data'!$B$3,'General Data'!$A$214:$C$264,2,FALSE)+IF(OR($E53=12,$E53=13,$E53=14),VLOOKUP($C53,'General Data'!$A$267:$C$287,2,FALSE),0))/VLOOKUP($C53,'General Data'!$A$191:$N$211,14,FALSE)*VLOOKUP($C53,'General Data'!$A$191:$N$211,2,FALSE)*N53,0)</f>
        <v>0</v>
      </c>
      <c r="AB53" s="140">
        <f>IFERROR((VLOOKUP($D53,'General Data'!$A$88:$F$188,3,FALSE)+VLOOKUP('General Data'!$B$3,'General Data'!$A$214:$C$264,2,FALSE)+IF(OR($E53=12,$E53=13,$E53=14),VLOOKUP($C53,'General Data'!$A$267:$C$287,2,FALSE),0))/VLOOKUP($C53,'General Data'!$A$191:$N$211,14,FALSE)*VLOOKUP($C53,'General Data'!$A$191:$N$211,2,FALSE)*O53,0)</f>
        <v>0</v>
      </c>
      <c r="AC53" s="140">
        <f>IFERROR((VLOOKUP($D53,'General Data'!$A$88:$F$188,3,FALSE)+VLOOKUP('General Data'!$B$3,'General Data'!$A$214:$C$264,2,FALSE)+IF(OR($E53=12,$E53=13,$E53=14),VLOOKUP($C53,'General Data'!$A$267:$C$287,2,FALSE),0))/VLOOKUP($C53,'General Data'!$A$191:$N$211,14,FALSE)*VLOOKUP($C53,'General Data'!$A$191:$N$211,2,FALSE)*P53,0)</f>
        <v>0</v>
      </c>
      <c r="AD53" s="140">
        <f>IFERROR((VLOOKUP($D53,'General Data'!$A$88:$F$188,3,FALSE)+VLOOKUP('General Data'!$B$3,'General Data'!$A$214:$C$264,2,FALSE)+IF(OR($E53=12,$E53=13,$E53=14),VLOOKUP($C53,'General Data'!$A$267:$C$287,2,FALSE),0))/VLOOKUP($C53,'General Data'!$A$191:$N$211,14,FALSE)*VLOOKUP($C53,'General Data'!$A$191:$N$211,2,FALSE)*Q53,0)</f>
        <v>0</v>
      </c>
      <c r="AE53" s="140">
        <f>IFERROR((VLOOKUP($D53,'General Data'!$A$88:$F$188,3,FALSE)+VLOOKUP('General Data'!$B$3,'General Data'!$A$214:$C$264,2,FALSE)+IF(OR($E53=12,$E53=13,$E53=14),VLOOKUP($C53,'General Data'!$A$267:$C$287,2,FALSE),0))/VLOOKUP($C53,'General Data'!$A$191:$N$211,14,FALSE)*VLOOKUP($C53,'General Data'!$A$191:$N$211,2,FALSE)*R53,0)</f>
        <v>0</v>
      </c>
      <c r="AF53" s="140">
        <f>IFERROR((VLOOKUP($D53,'General Data'!$A$88:$F$188,3,FALSE)+VLOOKUP('General Data'!$B$3,'General Data'!$A$214:$C$264,2,FALSE)+IF(OR($E53=12,$E53=13,$E53=14),VLOOKUP($C53,'General Data'!$A$267:$C$287,2,FALSE),0))/VLOOKUP($C53,'General Data'!$A$191:$N$211,14,FALSE)*VLOOKUP($C53,'General Data'!$A$191:$N$211,2,FALSE)*S53,0)</f>
        <v>0</v>
      </c>
      <c r="AH53" s="148" t="str">
        <f t="shared" si="2"/>
        <v/>
      </c>
      <c r="AI53" s="149">
        <f t="shared" si="3"/>
        <v>0</v>
      </c>
      <c r="AJ53" s="146">
        <f t="shared" si="4"/>
        <v>0</v>
      </c>
    </row>
    <row r="54" spans="1:36" x14ac:dyDescent="0.45">
      <c r="A54" s="143"/>
      <c r="B54" s="143"/>
      <c r="C54" s="144"/>
      <c r="D54" s="143"/>
      <c r="E54" s="143"/>
      <c r="F54" s="145"/>
      <c r="G54" s="146"/>
      <c r="H54" s="147"/>
      <c r="I54" s="147">
        <f t="shared" ref="I54:S54" si="54">H54</f>
        <v>0</v>
      </c>
      <c r="J54" s="147">
        <f t="shared" si="54"/>
        <v>0</v>
      </c>
      <c r="K54" s="147">
        <f t="shared" si="54"/>
        <v>0</v>
      </c>
      <c r="L54" s="147">
        <f t="shared" si="54"/>
        <v>0</v>
      </c>
      <c r="M54" s="147">
        <f t="shared" si="54"/>
        <v>0</v>
      </c>
      <c r="N54" s="147">
        <f t="shared" si="54"/>
        <v>0</v>
      </c>
      <c r="O54" s="147">
        <f t="shared" si="54"/>
        <v>0</v>
      </c>
      <c r="P54" s="147">
        <f t="shared" si="54"/>
        <v>0</v>
      </c>
      <c r="Q54" s="147">
        <f t="shared" si="54"/>
        <v>0</v>
      </c>
      <c r="R54" s="147">
        <f t="shared" si="54"/>
        <v>0</v>
      </c>
      <c r="S54" s="147">
        <f t="shared" si="54"/>
        <v>0</v>
      </c>
      <c r="T54" s="146"/>
      <c r="U54" s="140">
        <f>IFERROR((VLOOKUP($D54,'General Data'!$A$88:$F$188,3,FALSE)+VLOOKUP('General Data'!$B$3,'General Data'!$A$214:$C$264,2,FALSE)+IF(OR($E54=12,$E54=13,$E54=14),VLOOKUP($C54,'General Data'!$A$267:$C$287,2,FALSE),0))/VLOOKUP($C54,'General Data'!$A$191:$N$211,14,FALSE)*VLOOKUP($C54,'General Data'!$A$191:$N$211,2,FALSE)*H54,0)</f>
        <v>0</v>
      </c>
      <c r="V54" s="140">
        <f>IFERROR((VLOOKUP($D54,'General Data'!$A$88:$F$188,3,FALSE)+VLOOKUP('General Data'!$B$3,'General Data'!$A$214:$C$264,2,FALSE)+IF(OR($E54=12,$E54=13,$E54=14),VLOOKUP($C54,'General Data'!$A$267:$C$287,2,FALSE),0))/VLOOKUP($C54,'General Data'!$A$191:$N$211,14,FALSE)*VLOOKUP($C54,'General Data'!$A$191:$N$211,2,FALSE)*I54,0)</f>
        <v>0</v>
      </c>
      <c r="W54" s="140">
        <f>IFERROR((VLOOKUP($D54,'General Data'!$A$88:$F$188,3,FALSE)+VLOOKUP('General Data'!$B$3,'General Data'!$A$214:$C$264,2,FALSE)+IF(OR($E54=12,$E54=13,$E54=14),VLOOKUP($C54,'General Data'!$A$267:$C$287,2,FALSE),0))/VLOOKUP($C54,'General Data'!$A$191:$N$211,14,FALSE)*VLOOKUP($C54,'General Data'!$A$191:$N$211,2,FALSE)*J54,0)</f>
        <v>0</v>
      </c>
      <c r="X54" s="140">
        <f>IFERROR((VLOOKUP($D54,'General Data'!$A$88:$F$188,3,FALSE)+VLOOKUP('General Data'!$B$3,'General Data'!$A$214:$C$264,2,FALSE)+IF(OR($E54=12,$E54=13,$E54=14),VLOOKUP($C54,'General Data'!$A$267:$C$287,2,FALSE),0))/VLOOKUP($C54,'General Data'!$A$191:$N$211,14,FALSE)*VLOOKUP($C54,'General Data'!$A$191:$N$211,2,FALSE)*K54,0)</f>
        <v>0</v>
      </c>
      <c r="Y54" s="140">
        <f>IFERROR((VLOOKUP($D54,'General Data'!$A$88:$F$188,3,FALSE)+VLOOKUP('General Data'!$B$3,'General Data'!$A$214:$C$264,2,FALSE)+IF(OR($E54=12,$E54=13,$E54=14),VLOOKUP($C54,'General Data'!$A$267:$C$287,2,FALSE),0))/VLOOKUP($C54,'General Data'!$A$191:$N$211,14,FALSE)*VLOOKUP($C54,'General Data'!$A$191:$N$211,2,FALSE)*L54,0)</f>
        <v>0</v>
      </c>
      <c r="Z54" s="140">
        <f>IFERROR((VLOOKUP($D54,'General Data'!$A$88:$F$188,3,FALSE)+VLOOKUP('General Data'!$B$3,'General Data'!$A$214:$C$264,2,FALSE)+IF(OR($E54=12,$E54=13,$E54=14),VLOOKUP($C54,'General Data'!$A$267:$C$287,2,FALSE),0))/VLOOKUP($C54,'General Data'!$A$191:$N$211,14,FALSE)*VLOOKUP($C54,'General Data'!$A$191:$N$211,2,FALSE)*M54,0)</f>
        <v>0</v>
      </c>
      <c r="AA54" s="140">
        <f>IFERROR((VLOOKUP($D54,'General Data'!$A$88:$F$188,3,FALSE)+VLOOKUP('General Data'!$B$3,'General Data'!$A$214:$C$264,2,FALSE)+IF(OR($E54=12,$E54=13,$E54=14),VLOOKUP($C54,'General Data'!$A$267:$C$287,2,FALSE),0))/VLOOKUP($C54,'General Data'!$A$191:$N$211,14,FALSE)*VLOOKUP($C54,'General Data'!$A$191:$N$211,2,FALSE)*N54,0)</f>
        <v>0</v>
      </c>
      <c r="AB54" s="140">
        <f>IFERROR((VLOOKUP($D54,'General Data'!$A$88:$F$188,3,FALSE)+VLOOKUP('General Data'!$B$3,'General Data'!$A$214:$C$264,2,FALSE)+IF(OR($E54=12,$E54=13,$E54=14),VLOOKUP($C54,'General Data'!$A$267:$C$287,2,FALSE),0))/VLOOKUP($C54,'General Data'!$A$191:$N$211,14,FALSE)*VLOOKUP($C54,'General Data'!$A$191:$N$211,2,FALSE)*O54,0)</f>
        <v>0</v>
      </c>
      <c r="AC54" s="140">
        <f>IFERROR((VLOOKUP($D54,'General Data'!$A$88:$F$188,3,FALSE)+VLOOKUP('General Data'!$B$3,'General Data'!$A$214:$C$264,2,FALSE)+IF(OR($E54=12,$E54=13,$E54=14),VLOOKUP($C54,'General Data'!$A$267:$C$287,2,FALSE),0))/VLOOKUP($C54,'General Data'!$A$191:$N$211,14,FALSE)*VLOOKUP($C54,'General Data'!$A$191:$N$211,2,FALSE)*P54,0)</f>
        <v>0</v>
      </c>
      <c r="AD54" s="140">
        <f>IFERROR((VLOOKUP($D54,'General Data'!$A$88:$F$188,3,FALSE)+VLOOKUP('General Data'!$B$3,'General Data'!$A$214:$C$264,2,FALSE)+IF(OR($E54=12,$E54=13,$E54=14),VLOOKUP($C54,'General Data'!$A$267:$C$287,2,FALSE),0))/VLOOKUP($C54,'General Data'!$A$191:$N$211,14,FALSE)*VLOOKUP($C54,'General Data'!$A$191:$N$211,2,FALSE)*Q54,0)</f>
        <v>0</v>
      </c>
      <c r="AE54" s="140">
        <f>IFERROR((VLOOKUP($D54,'General Data'!$A$88:$F$188,3,FALSE)+VLOOKUP('General Data'!$B$3,'General Data'!$A$214:$C$264,2,FALSE)+IF(OR($E54=12,$E54=13,$E54=14),VLOOKUP($C54,'General Data'!$A$267:$C$287,2,FALSE),0))/VLOOKUP($C54,'General Data'!$A$191:$N$211,14,FALSE)*VLOOKUP($C54,'General Data'!$A$191:$N$211,2,FALSE)*R54,0)</f>
        <v>0</v>
      </c>
      <c r="AF54" s="140">
        <f>IFERROR((VLOOKUP($D54,'General Data'!$A$88:$F$188,3,FALSE)+VLOOKUP('General Data'!$B$3,'General Data'!$A$214:$C$264,2,FALSE)+IF(OR($E54=12,$E54=13,$E54=14),VLOOKUP($C54,'General Data'!$A$267:$C$287,2,FALSE),0))/VLOOKUP($C54,'General Data'!$A$191:$N$211,14,FALSE)*VLOOKUP($C54,'General Data'!$A$191:$N$211,2,FALSE)*S54,0)</f>
        <v>0</v>
      </c>
      <c r="AH54" s="148" t="str">
        <f t="shared" si="2"/>
        <v/>
      </c>
      <c r="AI54" s="149">
        <f t="shared" si="3"/>
        <v>0</v>
      </c>
      <c r="AJ54" s="146">
        <f t="shared" si="4"/>
        <v>0</v>
      </c>
    </row>
    <row r="55" spans="1:36" x14ac:dyDescent="0.45">
      <c r="A55" s="143"/>
      <c r="B55" s="143"/>
      <c r="C55" s="144"/>
      <c r="D55" s="143"/>
      <c r="E55" s="143"/>
      <c r="F55" s="145"/>
      <c r="G55" s="146"/>
      <c r="H55" s="147"/>
      <c r="I55" s="147">
        <f t="shared" ref="I55:S55" si="55">H55</f>
        <v>0</v>
      </c>
      <c r="J55" s="147">
        <f t="shared" si="55"/>
        <v>0</v>
      </c>
      <c r="K55" s="147">
        <f t="shared" si="55"/>
        <v>0</v>
      </c>
      <c r="L55" s="147">
        <f t="shared" si="55"/>
        <v>0</v>
      </c>
      <c r="M55" s="147">
        <f t="shared" si="55"/>
        <v>0</v>
      </c>
      <c r="N55" s="147">
        <f t="shared" si="55"/>
        <v>0</v>
      </c>
      <c r="O55" s="147">
        <f t="shared" si="55"/>
        <v>0</v>
      </c>
      <c r="P55" s="147">
        <f t="shared" si="55"/>
        <v>0</v>
      </c>
      <c r="Q55" s="147">
        <f t="shared" si="55"/>
        <v>0</v>
      </c>
      <c r="R55" s="147">
        <f t="shared" si="55"/>
        <v>0</v>
      </c>
      <c r="S55" s="147">
        <f t="shared" si="55"/>
        <v>0</v>
      </c>
      <c r="T55" s="146"/>
      <c r="U55" s="140">
        <f>IFERROR((VLOOKUP($D55,'General Data'!$A$88:$F$188,3,FALSE)+VLOOKUP('General Data'!$B$3,'General Data'!$A$214:$C$264,2,FALSE)+IF(OR($E55=12,$E55=13,$E55=14),VLOOKUP($C55,'General Data'!$A$267:$C$287,2,FALSE),0))/VLOOKUP($C55,'General Data'!$A$191:$N$211,14,FALSE)*VLOOKUP($C55,'General Data'!$A$191:$N$211,2,FALSE)*H55,0)</f>
        <v>0</v>
      </c>
      <c r="V55" s="140">
        <f>IFERROR((VLOOKUP($D55,'General Data'!$A$88:$F$188,3,FALSE)+VLOOKUP('General Data'!$B$3,'General Data'!$A$214:$C$264,2,FALSE)+IF(OR($E55=12,$E55=13,$E55=14),VLOOKUP($C55,'General Data'!$A$267:$C$287,2,FALSE),0))/VLOOKUP($C55,'General Data'!$A$191:$N$211,14,FALSE)*VLOOKUP($C55,'General Data'!$A$191:$N$211,2,FALSE)*I55,0)</f>
        <v>0</v>
      </c>
      <c r="W55" s="140">
        <f>IFERROR((VLOOKUP($D55,'General Data'!$A$88:$F$188,3,FALSE)+VLOOKUP('General Data'!$B$3,'General Data'!$A$214:$C$264,2,FALSE)+IF(OR($E55=12,$E55=13,$E55=14),VLOOKUP($C55,'General Data'!$A$267:$C$287,2,FALSE),0))/VLOOKUP($C55,'General Data'!$A$191:$N$211,14,FALSE)*VLOOKUP($C55,'General Data'!$A$191:$N$211,2,FALSE)*J55,0)</f>
        <v>0</v>
      </c>
      <c r="X55" s="140">
        <f>IFERROR((VLOOKUP($D55,'General Data'!$A$88:$F$188,3,FALSE)+VLOOKUP('General Data'!$B$3,'General Data'!$A$214:$C$264,2,FALSE)+IF(OR($E55=12,$E55=13,$E55=14),VLOOKUP($C55,'General Data'!$A$267:$C$287,2,FALSE),0))/VLOOKUP($C55,'General Data'!$A$191:$N$211,14,FALSE)*VLOOKUP($C55,'General Data'!$A$191:$N$211,2,FALSE)*K55,0)</f>
        <v>0</v>
      </c>
      <c r="Y55" s="140">
        <f>IFERROR((VLOOKUP($D55,'General Data'!$A$88:$F$188,3,FALSE)+VLOOKUP('General Data'!$B$3,'General Data'!$A$214:$C$264,2,FALSE)+IF(OR($E55=12,$E55=13,$E55=14),VLOOKUP($C55,'General Data'!$A$267:$C$287,2,FALSE),0))/VLOOKUP($C55,'General Data'!$A$191:$N$211,14,FALSE)*VLOOKUP($C55,'General Data'!$A$191:$N$211,2,FALSE)*L55,0)</f>
        <v>0</v>
      </c>
      <c r="Z55" s="140">
        <f>IFERROR((VLOOKUP($D55,'General Data'!$A$88:$F$188,3,FALSE)+VLOOKUP('General Data'!$B$3,'General Data'!$A$214:$C$264,2,FALSE)+IF(OR($E55=12,$E55=13,$E55=14),VLOOKUP($C55,'General Data'!$A$267:$C$287,2,FALSE),0))/VLOOKUP($C55,'General Data'!$A$191:$N$211,14,FALSE)*VLOOKUP($C55,'General Data'!$A$191:$N$211,2,FALSE)*M55,0)</f>
        <v>0</v>
      </c>
      <c r="AA55" s="140">
        <f>IFERROR((VLOOKUP($D55,'General Data'!$A$88:$F$188,3,FALSE)+VLOOKUP('General Data'!$B$3,'General Data'!$A$214:$C$264,2,FALSE)+IF(OR($E55=12,$E55=13,$E55=14),VLOOKUP($C55,'General Data'!$A$267:$C$287,2,FALSE),0))/VLOOKUP($C55,'General Data'!$A$191:$N$211,14,FALSE)*VLOOKUP($C55,'General Data'!$A$191:$N$211,2,FALSE)*N55,0)</f>
        <v>0</v>
      </c>
      <c r="AB55" s="140">
        <f>IFERROR((VLOOKUP($D55,'General Data'!$A$88:$F$188,3,FALSE)+VLOOKUP('General Data'!$B$3,'General Data'!$A$214:$C$264,2,FALSE)+IF(OR($E55=12,$E55=13,$E55=14),VLOOKUP($C55,'General Data'!$A$267:$C$287,2,FALSE),0))/VLOOKUP($C55,'General Data'!$A$191:$N$211,14,FALSE)*VLOOKUP($C55,'General Data'!$A$191:$N$211,2,FALSE)*O55,0)</f>
        <v>0</v>
      </c>
      <c r="AC55" s="140">
        <f>IFERROR((VLOOKUP($D55,'General Data'!$A$88:$F$188,3,FALSE)+VLOOKUP('General Data'!$B$3,'General Data'!$A$214:$C$264,2,FALSE)+IF(OR($E55=12,$E55=13,$E55=14),VLOOKUP($C55,'General Data'!$A$267:$C$287,2,FALSE),0))/VLOOKUP($C55,'General Data'!$A$191:$N$211,14,FALSE)*VLOOKUP($C55,'General Data'!$A$191:$N$211,2,FALSE)*P55,0)</f>
        <v>0</v>
      </c>
      <c r="AD55" s="140">
        <f>IFERROR((VLOOKUP($D55,'General Data'!$A$88:$F$188,3,FALSE)+VLOOKUP('General Data'!$B$3,'General Data'!$A$214:$C$264,2,FALSE)+IF(OR($E55=12,$E55=13,$E55=14),VLOOKUP($C55,'General Data'!$A$267:$C$287,2,FALSE),0))/VLOOKUP($C55,'General Data'!$A$191:$N$211,14,FALSE)*VLOOKUP($C55,'General Data'!$A$191:$N$211,2,FALSE)*Q55,0)</f>
        <v>0</v>
      </c>
      <c r="AE55" s="140">
        <f>IFERROR((VLOOKUP($D55,'General Data'!$A$88:$F$188,3,FALSE)+VLOOKUP('General Data'!$B$3,'General Data'!$A$214:$C$264,2,FALSE)+IF(OR($E55=12,$E55=13,$E55=14),VLOOKUP($C55,'General Data'!$A$267:$C$287,2,FALSE),0))/VLOOKUP($C55,'General Data'!$A$191:$N$211,14,FALSE)*VLOOKUP($C55,'General Data'!$A$191:$N$211,2,FALSE)*R55,0)</f>
        <v>0</v>
      </c>
      <c r="AF55" s="140">
        <f>IFERROR((VLOOKUP($D55,'General Data'!$A$88:$F$188,3,FALSE)+VLOOKUP('General Data'!$B$3,'General Data'!$A$214:$C$264,2,FALSE)+IF(OR($E55=12,$E55=13,$E55=14),VLOOKUP($C55,'General Data'!$A$267:$C$287,2,FALSE),0))/VLOOKUP($C55,'General Data'!$A$191:$N$211,14,FALSE)*VLOOKUP($C55,'General Data'!$A$191:$N$211,2,FALSE)*S55,0)</f>
        <v>0</v>
      </c>
      <c r="AH55" s="148" t="str">
        <f t="shared" si="2"/>
        <v/>
      </c>
      <c r="AI55" s="149">
        <f t="shared" si="3"/>
        <v>0</v>
      </c>
      <c r="AJ55" s="146">
        <f t="shared" si="4"/>
        <v>0</v>
      </c>
    </row>
    <row r="56" spans="1:36" x14ac:dyDescent="0.45">
      <c r="A56" s="143"/>
      <c r="B56" s="143"/>
      <c r="C56" s="144"/>
      <c r="D56" s="143"/>
      <c r="E56" s="143"/>
      <c r="F56" s="145"/>
      <c r="G56" s="146"/>
      <c r="H56" s="147"/>
      <c r="I56" s="147">
        <f t="shared" ref="I56:S56" si="56">H56</f>
        <v>0</v>
      </c>
      <c r="J56" s="147">
        <f t="shared" si="56"/>
        <v>0</v>
      </c>
      <c r="K56" s="147">
        <f t="shared" si="56"/>
        <v>0</v>
      </c>
      <c r="L56" s="147">
        <f t="shared" si="56"/>
        <v>0</v>
      </c>
      <c r="M56" s="147">
        <f t="shared" si="56"/>
        <v>0</v>
      </c>
      <c r="N56" s="147">
        <f t="shared" si="56"/>
        <v>0</v>
      </c>
      <c r="O56" s="147">
        <f t="shared" si="56"/>
        <v>0</v>
      </c>
      <c r="P56" s="147">
        <f t="shared" si="56"/>
        <v>0</v>
      </c>
      <c r="Q56" s="147">
        <f t="shared" si="56"/>
        <v>0</v>
      </c>
      <c r="R56" s="147">
        <f t="shared" si="56"/>
        <v>0</v>
      </c>
      <c r="S56" s="147">
        <f t="shared" si="56"/>
        <v>0</v>
      </c>
      <c r="T56" s="146"/>
      <c r="U56" s="140">
        <f>IFERROR((VLOOKUP($D56,'General Data'!$A$88:$F$188,3,FALSE)+VLOOKUP('General Data'!$B$3,'General Data'!$A$214:$C$264,2,FALSE)+IF(OR($E56=12,$E56=13,$E56=14),VLOOKUP($C56,'General Data'!$A$267:$C$287,2,FALSE),0))/VLOOKUP($C56,'General Data'!$A$191:$N$211,14,FALSE)*VLOOKUP($C56,'General Data'!$A$191:$N$211,2,FALSE)*H56,0)</f>
        <v>0</v>
      </c>
      <c r="V56" s="140">
        <f>IFERROR((VLOOKUP($D56,'General Data'!$A$88:$F$188,3,FALSE)+VLOOKUP('General Data'!$B$3,'General Data'!$A$214:$C$264,2,FALSE)+IF(OR($E56=12,$E56=13,$E56=14),VLOOKUP($C56,'General Data'!$A$267:$C$287,2,FALSE),0))/VLOOKUP($C56,'General Data'!$A$191:$N$211,14,FALSE)*VLOOKUP($C56,'General Data'!$A$191:$N$211,2,FALSE)*I56,0)</f>
        <v>0</v>
      </c>
      <c r="W56" s="140">
        <f>IFERROR((VLOOKUP($D56,'General Data'!$A$88:$F$188,3,FALSE)+VLOOKUP('General Data'!$B$3,'General Data'!$A$214:$C$264,2,FALSE)+IF(OR($E56=12,$E56=13,$E56=14),VLOOKUP($C56,'General Data'!$A$267:$C$287,2,FALSE),0))/VLOOKUP($C56,'General Data'!$A$191:$N$211,14,FALSE)*VLOOKUP($C56,'General Data'!$A$191:$N$211,2,FALSE)*J56,0)</f>
        <v>0</v>
      </c>
      <c r="X56" s="140">
        <f>IFERROR((VLOOKUP($D56,'General Data'!$A$88:$F$188,3,FALSE)+VLOOKUP('General Data'!$B$3,'General Data'!$A$214:$C$264,2,FALSE)+IF(OR($E56=12,$E56=13,$E56=14),VLOOKUP($C56,'General Data'!$A$267:$C$287,2,FALSE),0))/VLOOKUP($C56,'General Data'!$A$191:$N$211,14,FALSE)*VLOOKUP($C56,'General Data'!$A$191:$N$211,2,FALSE)*K56,0)</f>
        <v>0</v>
      </c>
      <c r="Y56" s="140">
        <f>IFERROR((VLOOKUP($D56,'General Data'!$A$88:$F$188,3,FALSE)+VLOOKUP('General Data'!$B$3,'General Data'!$A$214:$C$264,2,FALSE)+IF(OR($E56=12,$E56=13,$E56=14),VLOOKUP($C56,'General Data'!$A$267:$C$287,2,FALSE),0))/VLOOKUP($C56,'General Data'!$A$191:$N$211,14,FALSE)*VLOOKUP($C56,'General Data'!$A$191:$N$211,2,FALSE)*L56,0)</f>
        <v>0</v>
      </c>
      <c r="Z56" s="140">
        <f>IFERROR((VLOOKUP($D56,'General Data'!$A$88:$F$188,3,FALSE)+VLOOKUP('General Data'!$B$3,'General Data'!$A$214:$C$264,2,FALSE)+IF(OR($E56=12,$E56=13,$E56=14),VLOOKUP($C56,'General Data'!$A$267:$C$287,2,FALSE),0))/VLOOKUP($C56,'General Data'!$A$191:$N$211,14,FALSE)*VLOOKUP($C56,'General Data'!$A$191:$N$211,2,FALSE)*M56,0)</f>
        <v>0</v>
      </c>
      <c r="AA56" s="140">
        <f>IFERROR((VLOOKUP($D56,'General Data'!$A$88:$F$188,3,FALSE)+VLOOKUP('General Data'!$B$3,'General Data'!$A$214:$C$264,2,FALSE)+IF(OR($E56=12,$E56=13,$E56=14),VLOOKUP($C56,'General Data'!$A$267:$C$287,2,FALSE),0))/VLOOKUP($C56,'General Data'!$A$191:$N$211,14,FALSE)*VLOOKUP($C56,'General Data'!$A$191:$N$211,2,FALSE)*N56,0)</f>
        <v>0</v>
      </c>
      <c r="AB56" s="140">
        <f>IFERROR((VLOOKUP($D56,'General Data'!$A$88:$F$188,3,FALSE)+VLOOKUP('General Data'!$B$3,'General Data'!$A$214:$C$264,2,FALSE)+IF(OR($E56=12,$E56=13,$E56=14),VLOOKUP($C56,'General Data'!$A$267:$C$287,2,FALSE),0))/VLOOKUP($C56,'General Data'!$A$191:$N$211,14,FALSE)*VLOOKUP($C56,'General Data'!$A$191:$N$211,2,FALSE)*O56,0)</f>
        <v>0</v>
      </c>
      <c r="AC56" s="140">
        <f>IFERROR((VLOOKUP($D56,'General Data'!$A$88:$F$188,3,FALSE)+VLOOKUP('General Data'!$B$3,'General Data'!$A$214:$C$264,2,FALSE)+IF(OR($E56=12,$E56=13,$E56=14),VLOOKUP($C56,'General Data'!$A$267:$C$287,2,FALSE),0))/VLOOKUP($C56,'General Data'!$A$191:$N$211,14,FALSE)*VLOOKUP($C56,'General Data'!$A$191:$N$211,2,FALSE)*P56,0)</f>
        <v>0</v>
      </c>
      <c r="AD56" s="140">
        <f>IFERROR((VLOOKUP($D56,'General Data'!$A$88:$F$188,3,FALSE)+VLOOKUP('General Data'!$B$3,'General Data'!$A$214:$C$264,2,FALSE)+IF(OR($E56=12,$E56=13,$E56=14),VLOOKUP($C56,'General Data'!$A$267:$C$287,2,FALSE),0))/VLOOKUP($C56,'General Data'!$A$191:$N$211,14,FALSE)*VLOOKUP($C56,'General Data'!$A$191:$N$211,2,FALSE)*Q56,0)</f>
        <v>0</v>
      </c>
      <c r="AE56" s="140">
        <f>IFERROR((VLOOKUP($D56,'General Data'!$A$88:$F$188,3,FALSE)+VLOOKUP('General Data'!$B$3,'General Data'!$A$214:$C$264,2,FALSE)+IF(OR($E56=12,$E56=13,$E56=14),VLOOKUP($C56,'General Data'!$A$267:$C$287,2,FALSE),0))/VLOOKUP($C56,'General Data'!$A$191:$N$211,14,FALSE)*VLOOKUP($C56,'General Data'!$A$191:$N$211,2,FALSE)*R56,0)</f>
        <v>0</v>
      </c>
      <c r="AF56" s="140">
        <f>IFERROR((VLOOKUP($D56,'General Data'!$A$88:$F$188,3,FALSE)+VLOOKUP('General Data'!$B$3,'General Data'!$A$214:$C$264,2,FALSE)+IF(OR($E56=12,$E56=13,$E56=14),VLOOKUP($C56,'General Data'!$A$267:$C$287,2,FALSE),0))/VLOOKUP($C56,'General Data'!$A$191:$N$211,14,FALSE)*VLOOKUP($C56,'General Data'!$A$191:$N$211,2,FALSE)*S56,0)</f>
        <v>0</v>
      </c>
      <c r="AH56" s="148" t="str">
        <f t="shared" si="2"/>
        <v/>
      </c>
      <c r="AI56" s="149">
        <f t="shared" si="3"/>
        <v>0</v>
      </c>
      <c r="AJ56" s="146">
        <f t="shared" si="4"/>
        <v>0</v>
      </c>
    </row>
    <row r="57" spans="1:36" x14ac:dyDescent="0.45">
      <c r="A57" s="143"/>
      <c r="B57" s="143"/>
      <c r="C57" s="144"/>
      <c r="D57" s="143"/>
      <c r="E57" s="143"/>
      <c r="F57" s="145"/>
      <c r="G57" s="146"/>
      <c r="H57" s="147"/>
      <c r="I57" s="147">
        <f t="shared" ref="I57:S57" si="57">H57</f>
        <v>0</v>
      </c>
      <c r="J57" s="147">
        <f t="shared" si="57"/>
        <v>0</v>
      </c>
      <c r="K57" s="147">
        <f t="shared" si="57"/>
        <v>0</v>
      </c>
      <c r="L57" s="147">
        <f t="shared" si="57"/>
        <v>0</v>
      </c>
      <c r="M57" s="147">
        <f t="shared" si="57"/>
        <v>0</v>
      </c>
      <c r="N57" s="147">
        <f t="shared" si="57"/>
        <v>0</v>
      </c>
      <c r="O57" s="147">
        <f t="shared" si="57"/>
        <v>0</v>
      </c>
      <c r="P57" s="147">
        <f t="shared" si="57"/>
        <v>0</v>
      </c>
      <c r="Q57" s="147">
        <f t="shared" si="57"/>
        <v>0</v>
      </c>
      <c r="R57" s="147">
        <f t="shared" si="57"/>
        <v>0</v>
      </c>
      <c r="S57" s="147">
        <f t="shared" si="57"/>
        <v>0</v>
      </c>
      <c r="T57" s="146"/>
      <c r="U57" s="140">
        <f>IFERROR((VLOOKUP($D57,'General Data'!$A$88:$F$188,3,FALSE)+VLOOKUP('General Data'!$B$3,'General Data'!$A$214:$C$264,2,FALSE)+IF(OR($E57=12,$E57=13,$E57=14),VLOOKUP($C57,'General Data'!$A$267:$C$287,2,FALSE),0))/VLOOKUP($C57,'General Data'!$A$191:$N$211,14,FALSE)*VLOOKUP($C57,'General Data'!$A$191:$N$211,2,FALSE)*H57,0)</f>
        <v>0</v>
      </c>
      <c r="V57" s="140">
        <f>IFERROR((VLOOKUP($D57,'General Data'!$A$88:$F$188,3,FALSE)+VLOOKUP('General Data'!$B$3,'General Data'!$A$214:$C$264,2,FALSE)+IF(OR($E57=12,$E57=13,$E57=14),VLOOKUP($C57,'General Data'!$A$267:$C$287,2,FALSE),0))/VLOOKUP($C57,'General Data'!$A$191:$N$211,14,FALSE)*VLOOKUP($C57,'General Data'!$A$191:$N$211,2,FALSE)*I57,0)</f>
        <v>0</v>
      </c>
      <c r="W57" s="140">
        <f>IFERROR((VLOOKUP($D57,'General Data'!$A$88:$F$188,3,FALSE)+VLOOKUP('General Data'!$B$3,'General Data'!$A$214:$C$264,2,FALSE)+IF(OR($E57=12,$E57=13,$E57=14),VLOOKUP($C57,'General Data'!$A$267:$C$287,2,FALSE),0))/VLOOKUP($C57,'General Data'!$A$191:$N$211,14,FALSE)*VLOOKUP($C57,'General Data'!$A$191:$N$211,2,FALSE)*J57,0)</f>
        <v>0</v>
      </c>
      <c r="X57" s="140">
        <f>IFERROR((VLOOKUP($D57,'General Data'!$A$88:$F$188,3,FALSE)+VLOOKUP('General Data'!$B$3,'General Data'!$A$214:$C$264,2,FALSE)+IF(OR($E57=12,$E57=13,$E57=14),VLOOKUP($C57,'General Data'!$A$267:$C$287,2,FALSE),0))/VLOOKUP($C57,'General Data'!$A$191:$N$211,14,FALSE)*VLOOKUP($C57,'General Data'!$A$191:$N$211,2,FALSE)*K57,0)</f>
        <v>0</v>
      </c>
      <c r="Y57" s="140">
        <f>IFERROR((VLOOKUP($D57,'General Data'!$A$88:$F$188,3,FALSE)+VLOOKUP('General Data'!$B$3,'General Data'!$A$214:$C$264,2,FALSE)+IF(OR($E57=12,$E57=13,$E57=14),VLOOKUP($C57,'General Data'!$A$267:$C$287,2,FALSE),0))/VLOOKUP($C57,'General Data'!$A$191:$N$211,14,FALSE)*VLOOKUP($C57,'General Data'!$A$191:$N$211,2,FALSE)*L57,0)</f>
        <v>0</v>
      </c>
      <c r="Z57" s="140">
        <f>IFERROR((VLOOKUP($D57,'General Data'!$A$88:$F$188,3,FALSE)+VLOOKUP('General Data'!$B$3,'General Data'!$A$214:$C$264,2,FALSE)+IF(OR($E57=12,$E57=13,$E57=14),VLOOKUP($C57,'General Data'!$A$267:$C$287,2,FALSE),0))/VLOOKUP($C57,'General Data'!$A$191:$N$211,14,FALSE)*VLOOKUP($C57,'General Data'!$A$191:$N$211,2,FALSE)*M57,0)</f>
        <v>0</v>
      </c>
      <c r="AA57" s="140">
        <f>IFERROR((VLOOKUP($D57,'General Data'!$A$88:$F$188,3,FALSE)+VLOOKUP('General Data'!$B$3,'General Data'!$A$214:$C$264,2,FALSE)+IF(OR($E57=12,$E57=13,$E57=14),VLOOKUP($C57,'General Data'!$A$267:$C$287,2,FALSE),0))/VLOOKUP($C57,'General Data'!$A$191:$N$211,14,FALSE)*VLOOKUP($C57,'General Data'!$A$191:$N$211,2,FALSE)*N57,0)</f>
        <v>0</v>
      </c>
      <c r="AB57" s="140">
        <f>IFERROR((VLOOKUP($D57,'General Data'!$A$88:$F$188,3,FALSE)+VLOOKUP('General Data'!$B$3,'General Data'!$A$214:$C$264,2,FALSE)+IF(OR($E57=12,$E57=13,$E57=14),VLOOKUP($C57,'General Data'!$A$267:$C$287,2,FALSE),0))/VLOOKUP($C57,'General Data'!$A$191:$N$211,14,FALSE)*VLOOKUP($C57,'General Data'!$A$191:$N$211,2,FALSE)*O57,0)</f>
        <v>0</v>
      </c>
      <c r="AC57" s="140">
        <f>IFERROR((VLOOKUP($D57,'General Data'!$A$88:$F$188,3,FALSE)+VLOOKUP('General Data'!$B$3,'General Data'!$A$214:$C$264,2,FALSE)+IF(OR($E57=12,$E57=13,$E57=14),VLOOKUP($C57,'General Data'!$A$267:$C$287,2,FALSE),0))/VLOOKUP($C57,'General Data'!$A$191:$N$211,14,FALSE)*VLOOKUP($C57,'General Data'!$A$191:$N$211,2,FALSE)*P57,0)</f>
        <v>0</v>
      </c>
      <c r="AD57" s="140">
        <f>IFERROR((VLOOKUP($D57,'General Data'!$A$88:$F$188,3,FALSE)+VLOOKUP('General Data'!$B$3,'General Data'!$A$214:$C$264,2,FALSE)+IF(OR($E57=12,$E57=13,$E57=14),VLOOKUP($C57,'General Data'!$A$267:$C$287,2,FALSE),0))/VLOOKUP($C57,'General Data'!$A$191:$N$211,14,FALSE)*VLOOKUP($C57,'General Data'!$A$191:$N$211,2,FALSE)*Q57,0)</f>
        <v>0</v>
      </c>
      <c r="AE57" s="140">
        <f>IFERROR((VLOOKUP($D57,'General Data'!$A$88:$F$188,3,FALSE)+VLOOKUP('General Data'!$B$3,'General Data'!$A$214:$C$264,2,FALSE)+IF(OR($E57=12,$E57=13,$E57=14),VLOOKUP($C57,'General Data'!$A$267:$C$287,2,FALSE),0))/VLOOKUP($C57,'General Data'!$A$191:$N$211,14,FALSE)*VLOOKUP($C57,'General Data'!$A$191:$N$211,2,FALSE)*R57,0)</f>
        <v>0</v>
      </c>
      <c r="AF57" s="140">
        <f>IFERROR((VLOOKUP($D57,'General Data'!$A$88:$F$188,3,FALSE)+VLOOKUP('General Data'!$B$3,'General Data'!$A$214:$C$264,2,FALSE)+IF(OR($E57=12,$E57=13,$E57=14),VLOOKUP($C57,'General Data'!$A$267:$C$287,2,FALSE),0))/VLOOKUP($C57,'General Data'!$A$191:$N$211,14,FALSE)*VLOOKUP($C57,'General Data'!$A$191:$N$211,2,FALSE)*S57,0)</f>
        <v>0</v>
      </c>
      <c r="AH57" s="148" t="str">
        <f t="shared" si="2"/>
        <v/>
      </c>
      <c r="AI57" s="149">
        <f t="shared" si="3"/>
        <v>0</v>
      </c>
      <c r="AJ57" s="146">
        <f t="shared" si="4"/>
        <v>0</v>
      </c>
    </row>
    <row r="58" spans="1:36" x14ac:dyDescent="0.45">
      <c r="A58" s="143"/>
      <c r="B58" s="143"/>
      <c r="C58" s="144"/>
      <c r="D58" s="143"/>
      <c r="E58" s="143"/>
      <c r="F58" s="145"/>
      <c r="G58" s="146"/>
      <c r="H58" s="147"/>
      <c r="I58" s="147">
        <f t="shared" ref="I58:S58" si="58">H58</f>
        <v>0</v>
      </c>
      <c r="J58" s="147">
        <f t="shared" si="58"/>
        <v>0</v>
      </c>
      <c r="K58" s="147">
        <f t="shared" si="58"/>
        <v>0</v>
      </c>
      <c r="L58" s="147">
        <f t="shared" si="58"/>
        <v>0</v>
      </c>
      <c r="M58" s="147">
        <f t="shared" si="58"/>
        <v>0</v>
      </c>
      <c r="N58" s="147">
        <f t="shared" si="58"/>
        <v>0</v>
      </c>
      <c r="O58" s="147">
        <f t="shared" si="58"/>
        <v>0</v>
      </c>
      <c r="P58" s="147">
        <f t="shared" si="58"/>
        <v>0</v>
      </c>
      <c r="Q58" s="147">
        <f t="shared" si="58"/>
        <v>0</v>
      </c>
      <c r="R58" s="147">
        <f t="shared" si="58"/>
        <v>0</v>
      </c>
      <c r="S58" s="147">
        <f t="shared" si="58"/>
        <v>0</v>
      </c>
      <c r="T58" s="146"/>
      <c r="U58" s="140">
        <f>IFERROR((VLOOKUP($D58,'General Data'!$A$88:$F$188,3,FALSE)+VLOOKUP('General Data'!$B$3,'General Data'!$A$214:$C$264,2,FALSE)+IF(OR($E58=12,$E58=13,$E58=14),VLOOKUP($C58,'General Data'!$A$267:$C$287,2,FALSE),0))/VLOOKUP($C58,'General Data'!$A$191:$N$211,14,FALSE)*VLOOKUP($C58,'General Data'!$A$191:$N$211,2,FALSE)*H58,0)</f>
        <v>0</v>
      </c>
      <c r="V58" s="140">
        <f>IFERROR((VLOOKUP($D58,'General Data'!$A$88:$F$188,3,FALSE)+VLOOKUP('General Data'!$B$3,'General Data'!$A$214:$C$264,2,FALSE)+IF(OR($E58=12,$E58=13,$E58=14),VLOOKUP($C58,'General Data'!$A$267:$C$287,2,FALSE),0))/VLOOKUP($C58,'General Data'!$A$191:$N$211,14,FALSE)*VLOOKUP($C58,'General Data'!$A$191:$N$211,2,FALSE)*I58,0)</f>
        <v>0</v>
      </c>
      <c r="W58" s="140">
        <f>IFERROR((VLOOKUP($D58,'General Data'!$A$88:$F$188,3,FALSE)+VLOOKUP('General Data'!$B$3,'General Data'!$A$214:$C$264,2,FALSE)+IF(OR($E58=12,$E58=13,$E58=14),VLOOKUP($C58,'General Data'!$A$267:$C$287,2,FALSE),0))/VLOOKUP($C58,'General Data'!$A$191:$N$211,14,FALSE)*VLOOKUP($C58,'General Data'!$A$191:$N$211,2,FALSE)*J58,0)</f>
        <v>0</v>
      </c>
      <c r="X58" s="140">
        <f>IFERROR((VLOOKUP($D58,'General Data'!$A$88:$F$188,3,FALSE)+VLOOKUP('General Data'!$B$3,'General Data'!$A$214:$C$264,2,FALSE)+IF(OR($E58=12,$E58=13,$E58=14),VLOOKUP($C58,'General Data'!$A$267:$C$287,2,FALSE),0))/VLOOKUP($C58,'General Data'!$A$191:$N$211,14,FALSE)*VLOOKUP($C58,'General Data'!$A$191:$N$211,2,FALSE)*K58,0)</f>
        <v>0</v>
      </c>
      <c r="Y58" s="140">
        <f>IFERROR((VLOOKUP($D58,'General Data'!$A$88:$F$188,3,FALSE)+VLOOKUP('General Data'!$B$3,'General Data'!$A$214:$C$264,2,FALSE)+IF(OR($E58=12,$E58=13,$E58=14),VLOOKUP($C58,'General Data'!$A$267:$C$287,2,FALSE),0))/VLOOKUP($C58,'General Data'!$A$191:$N$211,14,FALSE)*VLOOKUP($C58,'General Data'!$A$191:$N$211,2,FALSE)*L58,0)</f>
        <v>0</v>
      </c>
      <c r="Z58" s="140">
        <f>IFERROR((VLOOKUP($D58,'General Data'!$A$88:$F$188,3,FALSE)+VLOOKUP('General Data'!$B$3,'General Data'!$A$214:$C$264,2,FALSE)+IF(OR($E58=12,$E58=13,$E58=14),VLOOKUP($C58,'General Data'!$A$267:$C$287,2,FALSE),0))/VLOOKUP($C58,'General Data'!$A$191:$N$211,14,FALSE)*VLOOKUP($C58,'General Data'!$A$191:$N$211,2,FALSE)*M58,0)</f>
        <v>0</v>
      </c>
      <c r="AA58" s="140">
        <f>IFERROR((VLOOKUP($D58,'General Data'!$A$88:$F$188,3,FALSE)+VLOOKUP('General Data'!$B$3,'General Data'!$A$214:$C$264,2,FALSE)+IF(OR($E58=12,$E58=13,$E58=14),VLOOKUP($C58,'General Data'!$A$267:$C$287,2,FALSE),0))/VLOOKUP($C58,'General Data'!$A$191:$N$211,14,FALSE)*VLOOKUP($C58,'General Data'!$A$191:$N$211,2,FALSE)*N58,0)</f>
        <v>0</v>
      </c>
      <c r="AB58" s="140">
        <f>IFERROR((VLOOKUP($D58,'General Data'!$A$88:$F$188,3,FALSE)+VLOOKUP('General Data'!$B$3,'General Data'!$A$214:$C$264,2,FALSE)+IF(OR($E58=12,$E58=13,$E58=14),VLOOKUP($C58,'General Data'!$A$267:$C$287,2,FALSE),0))/VLOOKUP($C58,'General Data'!$A$191:$N$211,14,FALSE)*VLOOKUP($C58,'General Data'!$A$191:$N$211,2,FALSE)*O58,0)</f>
        <v>0</v>
      </c>
      <c r="AC58" s="140">
        <f>IFERROR((VLOOKUP($D58,'General Data'!$A$88:$F$188,3,FALSE)+VLOOKUP('General Data'!$B$3,'General Data'!$A$214:$C$264,2,FALSE)+IF(OR($E58=12,$E58=13,$E58=14),VLOOKUP($C58,'General Data'!$A$267:$C$287,2,FALSE),0))/VLOOKUP($C58,'General Data'!$A$191:$N$211,14,FALSE)*VLOOKUP($C58,'General Data'!$A$191:$N$211,2,FALSE)*P58,0)</f>
        <v>0</v>
      </c>
      <c r="AD58" s="140">
        <f>IFERROR((VLOOKUP($D58,'General Data'!$A$88:$F$188,3,FALSE)+VLOOKUP('General Data'!$B$3,'General Data'!$A$214:$C$264,2,FALSE)+IF(OR($E58=12,$E58=13,$E58=14),VLOOKUP($C58,'General Data'!$A$267:$C$287,2,FALSE),0))/VLOOKUP($C58,'General Data'!$A$191:$N$211,14,FALSE)*VLOOKUP($C58,'General Data'!$A$191:$N$211,2,FALSE)*Q58,0)</f>
        <v>0</v>
      </c>
      <c r="AE58" s="140">
        <f>IFERROR((VLOOKUP($D58,'General Data'!$A$88:$F$188,3,FALSE)+VLOOKUP('General Data'!$B$3,'General Data'!$A$214:$C$264,2,FALSE)+IF(OR($E58=12,$E58=13,$E58=14),VLOOKUP($C58,'General Data'!$A$267:$C$287,2,FALSE),0))/VLOOKUP($C58,'General Data'!$A$191:$N$211,14,FALSE)*VLOOKUP($C58,'General Data'!$A$191:$N$211,2,FALSE)*R58,0)</f>
        <v>0</v>
      </c>
      <c r="AF58" s="140">
        <f>IFERROR((VLOOKUP($D58,'General Data'!$A$88:$F$188,3,FALSE)+VLOOKUP('General Data'!$B$3,'General Data'!$A$214:$C$264,2,FALSE)+IF(OR($E58=12,$E58=13,$E58=14),VLOOKUP($C58,'General Data'!$A$267:$C$287,2,FALSE),0))/VLOOKUP($C58,'General Data'!$A$191:$N$211,14,FALSE)*VLOOKUP($C58,'General Data'!$A$191:$N$211,2,FALSE)*S58,0)</f>
        <v>0</v>
      </c>
      <c r="AH58" s="148" t="str">
        <f t="shared" si="2"/>
        <v/>
      </c>
      <c r="AI58" s="149">
        <f t="shared" si="3"/>
        <v>0</v>
      </c>
      <c r="AJ58" s="146">
        <f t="shared" si="4"/>
        <v>0</v>
      </c>
    </row>
    <row r="59" spans="1:36" x14ac:dyDescent="0.45">
      <c r="A59" s="143"/>
      <c r="B59" s="143"/>
      <c r="C59" s="144"/>
      <c r="D59" s="143"/>
      <c r="E59" s="143"/>
      <c r="F59" s="145"/>
      <c r="G59" s="146"/>
      <c r="H59" s="147"/>
      <c r="I59" s="147">
        <f t="shared" ref="I59:S59" si="59">H59</f>
        <v>0</v>
      </c>
      <c r="J59" s="147">
        <f t="shared" si="59"/>
        <v>0</v>
      </c>
      <c r="K59" s="147">
        <f t="shared" si="59"/>
        <v>0</v>
      </c>
      <c r="L59" s="147">
        <f t="shared" si="59"/>
        <v>0</v>
      </c>
      <c r="M59" s="147">
        <f t="shared" si="59"/>
        <v>0</v>
      </c>
      <c r="N59" s="147">
        <f t="shared" si="59"/>
        <v>0</v>
      </c>
      <c r="O59" s="147">
        <f t="shared" si="59"/>
        <v>0</v>
      </c>
      <c r="P59" s="147">
        <f t="shared" si="59"/>
        <v>0</v>
      </c>
      <c r="Q59" s="147">
        <f t="shared" si="59"/>
        <v>0</v>
      </c>
      <c r="R59" s="147">
        <f t="shared" si="59"/>
        <v>0</v>
      </c>
      <c r="S59" s="147">
        <f t="shared" si="59"/>
        <v>0</v>
      </c>
      <c r="T59" s="146"/>
      <c r="U59" s="140">
        <f>IFERROR((VLOOKUP($D59,'General Data'!$A$88:$F$188,3,FALSE)+VLOOKUP('General Data'!$B$3,'General Data'!$A$214:$C$264,2,FALSE)+IF(OR($E59=12,$E59=13,$E59=14),VLOOKUP($C59,'General Data'!$A$267:$C$287,2,FALSE),0))/VLOOKUP($C59,'General Data'!$A$191:$N$211,14,FALSE)*VLOOKUP($C59,'General Data'!$A$191:$N$211,2,FALSE)*H59,0)</f>
        <v>0</v>
      </c>
      <c r="V59" s="140">
        <f>IFERROR((VLOOKUP($D59,'General Data'!$A$88:$F$188,3,FALSE)+VLOOKUP('General Data'!$B$3,'General Data'!$A$214:$C$264,2,FALSE)+IF(OR($E59=12,$E59=13,$E59=14),VLOOKUP($C59,'General Data'!$A$267:$C$287,2,FALSE),0))/VLOOKUP($C59,'General Data'!$A$191:$N$211,14,FALSE)*VLOOKUP($C59,'General Data'!$A$191:$N$211,2,FALSE)*I59,0)</f>
        <v>0</v>
      </c>
      <c r="W59" s="140">
        <f>IFERROR((VLOOKUP($D59,'General Data'!$A$88:$F$188,3,FALSE)+VLOOKUP('General Data'!$B$3,'General Data'!$A$214:$C$264,2,FALSE)+IF(OR($E59=12,$E59=13,$E59=14),VLOOKUP($C59,'General Data'!$A$267:$C$287,2,FALSE),0))/VLOOKUP($C59,'General Data'!$A$191:$N$211,14,FALSE)*VLOOKUP($C59,'General Data'!$A$191:$N$211,2,FALSE)*J59,0)</f>
        <v>0</v>
      </c>
      <c r="X59" s="140">
        <f>IFERROR((VLOOKUP($D59,'General Data'!$A$88:$F$188,3,FALSE)+VLOOKUP('General Data'!$B$3,'General Data'!$A$214:$C$264,2,FALSE)+IF(OR($E59=12,$E59=13,$E59=14),VLOOKUP($C59,'General Data'!$A$267:$C$287,2,FALSE),0))/VLOOKUP($C59,'General Data'!$A$191:$N$211,14,FALSE)*VLOOKUP($C59,'General Data'!$A$191:$N$211,2,FALSE)*K59,0)</f>
        <v>0</v>
      </c>
      <c r="Y59" s="140">
        <f>IFERROR((VLOOKUP($D59,'General Data'!$A$88:$F$188,3,FALSE)+VLOOKUP('General Data'!$B$3,'General Data'!$A$214:$C$264,2,FALSE)+IF(OR($E59=12,$E59=13,$E59=14),VLOOKUP($C59,'General Data'!$A$267:$C$287,2,FALSE),0))/VLOOKUP($C59,'General Data'!$A$191:$N$211,14,FALSE)*VLOOKUP($C59,'General Data'!$A$191:$N$211,2,FALSE)*L59,0)</f>
        <v>0</v>
      </c>
      <c r="Z59" s="140">
        <f>IFERROR((VLOOKUP($D59,'General Data'!$A$88:$F$188,3,FALSE)+VLOOKUP('General Data'!$B$3,'General Data'!$A$214:$C$264,2,FALSE)+IF(OR($E59=12,$E59=13,$E59=14),VLOOKUP($C59,'General Data'!$A$267:$C$287,2,FALSE),0))/VLOOKUP($C59,'General Data'!$A$191:$N$211,14,FALSE)*VLOOKUP($C59,'General Data'!$A$191:$N$211,2,FALSE)*M59,0)</f>
        <v>0</v>
      </c>
      <c r="AA59" s="140">
        <f>IFERROR((VLOOKUP($D59,'General Data'!$A$88:$F$188,3,FALSE)+VLOOKUP('General Data'!$B$3,'General Data'!$A$214:$C$264,2,FALSE)+IF(OR($E59=12,$E59=13,$E59=14),VLOOKUP($C59,'General Data'!$A$267:$C$287,2,FALSE),0))/VLOOKUP($C59,'General Data'!$A$191:$N$211,14,FALSE)*VLOOKUP($C59,'General Data'!$A$191:$N$211,2,FALSE)*N59,0)</f>
        <v>0</v>
      </c>
      <c r="AB59" s="140">
        <f>IFERROR((VLOOKUP($D59,'General Data'!$A$88:$F$188,3,FALSE)+VLOOKUP('General Data'!$B$3,'General Data'!$A$214:$C$264,2,FALSE)+IF(OR($E59=12,$E59=13,$E59=14),VLOOKUP($C59,'General Data'!$A$267:$C$287,2,FALSE),0))/VLOOKUP($C59,'General Data'!$A$191:$N$211,14,FALSE)*VLOOKUP($C59,'General Data'!$A$191:$N$211,2,FALSE)*O59,0)</f>
        <v>0</v>
      </c>
      <c r="AC59" s="140">
        <f>IFERROR((VLOOKUP($D59,'General Data'!$A$88:$F$188,3,FALSE)+VLOOKUP('General Data'!$B$3,'General Data'!$A$214:$C$264,2,FALSE)+IF(OR($E59=12,$E59=13,$E59=14),VLOOKUP($C59,'General Data'!$A$267:$C$287,2,FALSE),0))/VLOOKUP($C59,'General Data'!$A$191:$N$211,14,FALSE)*VLOOKUP($C59,'General Data'!$A$191:$N$211,2,FALSE)*P59,0)</f>
        <v>0</v>
      </c>
      <c r="AD59" s="140">
        <f>IFERROR((VLOOKUP($D59,'General Data'!$A$88:$F$188,3,FALSE)+VLOOKUP('General Data'!$B$3,'General Data'!$A$214:$C$264,2,FALSE)+IF(OR($E59=12,$E59=13,$E59=14),VLOOKUP($C59,'General Data'!$A$267:$C$287,2,FALSE),0))/VLOOKUP($C59,'General Data'!$A$191:$N$211,14,FALSE)*VLOOKUP($C59,'General Data'!$A$191:$N$211,2,FALSE)*Q59,0)</f>
        <v>0</v>
      </c>
      <c r="AE59" s="140">
        <f>IFERROR((VLOOKUP($D59,'General Data'!$A$88:$F$188,3,FALSE)+VLOOKUP('General Data'!$B$3,'General Data'!$A$214:$C$264,2,FALSE)+IF(OR($E59=12,$E59=13,$E59=14),VLOOKUP($C59,'General Data'!$A$267:$C$287,2,FALSE),0))/VLOOKUP($C59,'General Data'!$A$191:$N$211,14,FALSE)*VLOOKUP($C59,'General Data'!$A$191:$N$211,2,FALSE)*R59,0)</f>
        <v>0</v>
      </c>
      <c r="AF59" s="140">
        <f>IFERROR((VLOOKUP($D59,'General Data'!$A$88:$F$188,3,FALSE)+VLOOKUP('General Data'!$B$3,'General Data'!$A$214:$C$264,2,FALSE)+IF(OR($E59=12,$E59=13,$E59=14),VLOOKUP($C59,'General Data'!$A$267:$C$287,2,FALSE),0))/VLOOKUP($C59,'General Data'!$A$191:$N$211,14,FALSE)*VLOOKUP($C59,'General Data'!$A$191:$N$211,2,FALSE)*S59,0)</f>
        <v>0</v>
      </c>
      <c r="AH59" s="148" t="str">
        <f t="shared" si="2"/>
        <v/>
      </c>
      <c r="AI59" s="149">
        <f t="shared" si="3"/>
        <v>0</v>
      </c>
      <c r="AJ59" s="146">
        <f t="shared" si="4"/>
        <v>0</v>
      </c>
    </row>
    <row r="60" spans="1:36" x14ac:dyDescent="0.45">
      <c r="A60" s="143"/>
      <c r="B60" s="143"/>
      <c r="C60" s="144"/>
      <c r="D60" s="143"/>
      <c r="E60" s="143"/>
      <c r="F60" s="145"/>
      <c r="G60" s="146"/>
      <c r="H60" s="147"/>
      <c r="I60" s="147">
        <f t="shared" ref="I60:S60" si="60">H60</f>
        <v>0</v>
      </c>
      <c r="J60" s="147">
        <f t="shared" si="60"/>
        <v>0</v>
      </c>
      <c r="K60" s="147">
        <f t="shared" si="60"/>
        <v>0</v>
      </c>
      <c r="L60" s="147">
        <f t="shared" si="60"/>
        <v>0</v>
      </c>
      <c r="M60" s="147">
        <f t="shared" si="60"/>
        <v>0</v>
      </c>
      <c r="N60" s="147">
        <f t="shared" si="60"/>
        <v>0</v>
      </c>
      <c r="O60" s="147">
        <f t="shared" si="60"/>
        <v>0</v>
      </c>
      <c r="P60" s="147">
        <f t="shared" si="60"/>
        <v>0</v>
      </c>
      <c r="Q60" s="147">
        <f t="shared" si="60"/>
        <v>0</v>
      </c>
      <c r="R60" s="147">
        <f t="shared" si="60"/>
        <v>0</v>
      </c>
      <c r="S60" s="147">
        <f t="shared" si="60"/>
        <v>0</v>
      </c>
      <c r="T60" s="146"/>
      <c r="U60" s="140">
        <f>IFERROR((VLOOKUP($D60,'General Data'!$A$88:$F$188,3,FALSE)+VLOOKUP('General Data'!$B$3,'General Data'!$A$214:$C$264,2,FALSE)+IF(OR($E60=12,$E60=13,$E60=14),VLOOKUP($C60,'General Data'!$A$267:$C$287,2,FALSE),0))/VLOOKUP($C60,'General Data'!$A$191:$N$211,14,FALSE)*VLOOKUP($C60,'General Data'!$A$191:$N$211,2,FALSE)*H60,0)</f>
        <v>0</v>
      </c>
      <c r="V60" s="140">
        <f>IFERROR((VLOOKUP($D60,'General Data'!$A$88:$F$188,3,FALSE)+VLOOKUP('General Data'!$B$3,'General Data'!$A$214:$C$264,2,FALSE)+IF(OR($E60=12,$E60=13,$E60=14),VLOOKUP($C60,'General Data'!$A$267:$C$287,2,FALSE),0))/VLOOKUP($C60,'General Data'!$A$191:$N$211,14,FALSE)*VLOOKUP($C60,'General Data'!$A$191:$N$211,2,FALSE)*I60,0)</f>
        <v>0</v>
      </c>
      <c r="W60" s="140">
        <f>IFERROR((VLOOKUP($D60,'General Data'!$A$88:$F$188,3,FALSE)+VLOOKUP('General Data'!$B$3,'General Data'!$A$214:$C$264,2,FALSE)+IF(OR($E60=12,$E60=13,$E60=14),VLOOKUP($C60,'General Data'!$A$267:$C$287,2,FALSE),0))/VLOOKUP($C60,'General Data'!$A$191:$N$211,14,FALSE)*VLOOKUP($C60,'General Data'!$A$191:$N$211,2,FALSE)*J60,0)</f>
        <v>0</v>
      </c>
      <c r="X60" s="140">
        <f>IFERROR((VLOOKUP($D60,'General Data'!$A$88:$F$188,3,FALSE)+VLOOKUP('General Data'!$B$3,'General Data'!$A$214:$C$264,2,FALSE)+IF(OR($E60=12,$E60=13,$E60=14),VLOOKUP($C60,'General Data'!$A$267:$C$287,2,FALSE),0))/VLOOKUP($C60,'General Data'!$A$191:$N$211,14,FALSE)*VLOOKUP($C60,'General Data'!$A$191:$N$211,2,FALSE)*K60,0)</f>
        <v>0</v>
      </c>
      <c r="Y60" s="140">
        <f>IFERROR((VLOOKUP($D60,'General Data'!$A$88:$F$188,3,FALSE)+VLOOKUP('General Data'!$B$3,'General Data'!$A$214:$C$264,2,FALSE)+IF(OR($E60=12,$E60=13,$E60=14),VLOOKUP($C60,'General Data'!$A$267:$C$287,2,FALSE),0))/VLOOKUP($C60,'General Data'!$A$191:$N$211,14,FALSE)*VLOOKUP($C60,'General Data'!$A$191:$N$211,2,FALSE)*L60,0)</f>
        <v>0</v>
      </c>
      <c r="Z60" s="140">
        <f>IFERROR((VLOOKUP($D60,'General Data'!$A$88:$F$188,3,FALSE)+VLOOKUP('General Data'!$B$3,'General Data'!$A$214:$C$264,2,FALSE)+IF(OR($E60=12,$E60=13,$E60=14),VLOOKUP($C60,'General Data'!$A$267:$C$287,2,FALSE),0))/VLOOKUP($C60,'General Data'!$A$191:$N$211,14,FALSE)*VLOOKUP($C60,'General Data'!$A$191:$N$211,2,FALSE)*M60,0)</f>
        <v>0</v>
      </c>
      <c r="AA60" s="140">
        <f>IFERROR((VLOOKUP($D60,'General Data'!$A$88:$F$188,3,FALSE)+VLOOKUP('General Data'!$B$3,'General Data'!$A$214:$C$264,2,FALSE)+IF(OR($E60=12,$E60=13,$E60=14),VLOOKUP($C60,'General Data'!$A$267:$C$287,2,FALSE),0))/VLOOKUP($C60,'General Data'!$A$191:$N$211,14,FALSE)*VLOOKUP($C60,'General Data'!$A$191:$N$211,2,FALSE)*N60,0)</f>
        <v>0</v>
      </c>
      <c r="AB60" s="140">
        <f>IFERROR((VLOOKUP($D60,'General Data'!$A$88:$F$188,3,FALSE)+VLOOKUP('General Data'!$B$3,'General Data'!$A$214:$C$264,2,FALSE)+IF(OR($E60=12,$E60=13,$E60=14),VLOOKUP($C60,'General Data'!$A$267:$C$287,2,FALSE),0))/VLOOKUP($C60,'General Data'!$A$191:$N$211,14,FALSE)*VLOOKUP($C60,'General Data'!$A$191:$N$211,2,FALSE)*O60,0)</f>
        <v>0</v>
      </c>
      <c r="AC60" s="140">
        <f>IFERROR((VLOOKUP($D60,'General Data'!$A$88:$F$188,3,FALSE)+VLOOKUP('General Data'!$B$3,'General Data'!$A$214:$C$264,2,FALSE)+IF(OR($E60=12,$E60=13,$E60=14),VLOOKUP($C60,'General Data'!$A$267:$C$287,2,FALSE),0))/VLOOKUP($C60,'General Data'!$A$191:$N$211,14,FALSE)*VLOOKUP($C60,'General Data'!$A$191:$N$211,2,FALSE)*P60,0)</f>
        <v>0</v>
      </c>
      <c r="AD60" s="140">
        <f>IFERROR((VLOOKUP($D60,'General Data'!$A$88:$F$188,3,FALSE)+VLOOKUP('General Data'!$B$3,'General Data'!$A$214:$C$264,2,FALSE)+IF(OR($E60=12,$E60=13,$E60=14),VLOOKUP($C60,'General Data'!$A$267:$C$287,2,FALSE),0))/VLOOKUP($C60,'General Data'!$A$191:$N$211,14,FALSE)*VLOOKUP($C60,'General Data'!$A$191:$N$211,2,FALSE)*Q60,0)</f>
        <v>0</v>
      </c>
      <c r="AE60" s="140">
        <f>IFERROR((VLOOKUP($D60,'General Data'!$A$88:$F$188,3,FALSE)+VLOOKUP('General Data'!$B$3,'General Data'!$A$214:$C$264,2,FALSE)+IF(OR($E60=12,$E60=13,$E60=14),VLOOKUP($C60,'General Data'!$A$267:$C$287,2,FALSE),0))/VLOOKUP($C60,'General Data'!$A$191:$N$211,14,FALSE)*VLOOKUP($C60,'General Data'!$A$191:$N$211,2,FALSE)*R60,0)</f>
        <v>0</v>
      </c>
      <c r="AF60" s="140">
        <f>IFERROR((VLOOKUP($D60,'General Data'!$A$88:$F$188,3,FALSE)+VLOOKUP('General Data'!$B$3,'General Data'!$A$214:$C$264,2,FALSE)+IF(OR($E60=12,$E60=13,$E60=14),VLOOKUP($C60,'General Data'!$A$267:$C$287,2,FALSE),0))/VLOOKUP($C60,'General Data'!$A$191:$N$211,14,FALSE)*VLOOKUP($C60,'General Data'!$A$191:$N$211,2,FALSE)*S60,0)</f>
        <v>0</v>
      </c>
      <c r="AH60" s="148" t="str">
        <f t="shared" si="2"/>
        <v/>
      </c>
      <c r="AI60" s="149">
        <f t="shared" si="3"/>
        <v>0</v>
      </c>
      <c r="AJ60" s="146">
        <f t="shared" si="4"/>
        <v>0</v>
      </c>
    </row>
    <row r="61" spans="1:36" x14ac:dyDescent="0.45">
      <c r="A61" s="143"/>
      <c r="B61" s="143"/>
      <c r="C61" s="144"/>
      <c r="D61" s="143"/>
      <c r="E61" s="143"/>
      <c r="F61" s="145"/>
      <c r="G61" s="146"/>
      <c r="H61" s="147"/>
      <c r="I61" s="147">
        <f t="shared" ref="I61:S61" si="61">H61</f>
        <v>0</v>
      </c>
      <c r="J61" s="147">
        <f t="shared" si="61"/>
        <v>0</v>
      </c>
      <c r="K61" s="147">
        <f t="shared" si="61"/>
        <v>0</v>
      </c>
      <c r="L61" s="147">
        <f t="shared" si="61"/>
        <v>0</v>
      </c>
      <c r="M61" s="147">
        <f t="shared" si="61"/>
        <v>0</v>
      </c>
      <c r="N61" s="147">
        <f t="shared" si="61"/>
        <v>0</v>
      </c>
      <c r="O61" s="147">
        <f t="shared" si="61"/>
        <v>0</v>
      </c>
      <c r="P61" s="147">
        <f t="shared" si="61"/>
        <v>0</v>
      </c>
      <c r="Q61" s="147">
        <f t="shared" si="61"/>
        <v>0</v>
      </c>
      <c r="R61" s="147">
        <f t="shared" si="61"/>
        <v>0</v>
      </c>
      <c r="S61" s="147">
        <f t="shared" si="61"/>
        <v>0</v>
      </c>
      <c r="T61" s="146"/>
      <c r="U61" s="140">
        <f>IFERROR((VLOOKUP($D61,'General Data'!$A$88:$F$188,3,FALSE)+VLOOKUP('General Data'!$B$3,'General Data'!$A$214:$C$264,2,FALSE)+IF(OR($E61=12,$E61=13,$E61=14),VLOOKUP($C61,'General Data'!$A$267:$C$287,2,FALSE),0))/VLOOKUP($C61,'General Data'!$A$191:$N$211,14,FALSE)*VLOOKUP($C61,'General Data'!$A$191:$N$211,2,FALSE)*H61,0)</f>
        <v>0</v>
      </c>
      <c r="V61" s="140">
        <f>IFERROR((VLOOKUP($D61,'General Data'!$A$88:$F$188,3,FALSE)+VLOOKUP('General Data'!$B$3,'General Data'!$A$214:$C$264,2,FALSE)+IF(OR($E61=12,$E61=13,$E61=14),VLOOKUP($C61,'General Data'!$A$267:$C$287,2,FALSE),0))/VLOOKUP($C61,'General Data'!$A$191:$N$211,14,FALSE)*VLOOKUP($C61,'General Data'!$A$191:$N$211,2,FALSE)*I61,0)</f>
        <v>0</v>
      </c>
      <c r="W61" s="140">
        <f>IFERROR((VLOOKUP($D61,'General Data'!$A$88:$F$188,3,FALSE)+VLOOKUP('General Data'!$B$3,'General Data'!$A$214:$C$264,2,FALSE)+IF(OR($E61=12,$E61=13,$E61=14),VLOOKUP($C61,'General Data'!$A$267:$C$287,2,FALSE),0))/VLOOKUP($C61,'General Data'!$A$191:$N$211,14,FALSE)*VLOOKUP($C61,'General Data'!$A$191:$N$211,2,FALSE)*J61,0)</f>
        <v>0</v>
      </c>
      <c r="X61" s="140">
        <f>IFERROR((VLOOKUP($D61,'General Data'!$A$88:$F$188,3,FALSE)+VLOOKUP('General Data'!$B$3,'General Data'!$A$214:$C$264,2,FALSE)+IF(OR($E61=12,$E61=13,$E61=14),VLOOKUP($C61,'General Data'!$A$267:$C$287,2,FALSE),0))/VLOOKUP($C61,'General Data'!$A$191:$N$211,14,FALSE)*VLOOKUP($C61,'General Data'!$A$191:$N$211,2,FALSE)*K61,0)</f>
        <v>0</v>
      </c>
      <c r="Y61" s="140">
        <f>IFERROR((VLOOKUP($D61,'General Data'!$A$88:$F$188,3,FALSE)+VLOOKUP('General Data'!$B$3,'General Data'!$A$214:$C$264,2,FALSE)+IF(OR($E61=12,$E61=13,$E61=14),VLOOKUP($C61,'General Data'!$A$267:$C$287,2,FALSE),0))/VLOOKUP($C61,'General Data'!$A$191:$N$211,14,FALSE)*VLOOKUP($C61,'General Data'!$A$191:$N$211,2,FALSE)*L61,0)</f>
        <v>0</v>
      </c>
      <c r="Z61" s="140">
        <f>IFERROR((VLOOKUP($D61,'General Data'!$A$88:$F$188,3,FALSE)+VLOOKUP('General Data'!$B$3,'General Data'!$A$214:$C$264,2,FALSE)+IF(OR($E61=12,$E61=13,$E61=14),VLOOKUP($C61,'General Data'!$A$267:$C$287,2,FALSE),0))/VLOOKUP($C61,'General Data'!$A$191:$N$211,14,FALSE)*VLOOKUP($C61,'General Data'!$A$191:$N$211,2,FALSE)*M61,0)</f>
        <v>0</v>
      </c>
      <c r="AA61" s="140">
        <f>IFERROR((VLOOKUP($D61,'General Data'!$A$88:$F$188,3,FALSE)+VLOOKUP('General Data'!$B$3,'General Data'!$A$214:$C$264,2,FALSE)+IF(OR($E61=12,$E61=13,$E61=14),VLOOKUP($C61,'General Data'!$A$267:$C$287,2,FALSE),0))/VLOOKUP($C61,'General Data'!$A$191:$N$211,14,FALSE)*VLOOKUP($C61,'General Data'!$A$191:$N$211,2,FALSE)*N61,0)</f>
        <v>0</v>
      </c>
      <c r="AB61" s="140">
        <f>IFERROR((VLOOKUP($D61,'General Data'!$A$88:$F$188,3,FALSE)+VLOOKUP('General Data'!$B$3,'General Data'!$A$214:$C$264,2,FALSE)+IF(OR($E61=12,$E61=13,$E61=14),VLOOKUP($C61,'General Data'!$A$267:$C$287,2,FALSE),0))/VLOOKUP($C61,'General Data'!$A$191:$N$211,14,FALSE)*VLOOKUP($C61,'General Data'!$A$191:$N$211,2,FALSE)*O61,0)</f>
        <v>0</v>
      </c>
      <c r="AC61" s="140">
        <f>IFERROR((VLOOKUP($D61,'General Data'!$A$88:$F$188,3,FALSE)+VLOOKUP('General Data'!$B$3,'General Data'!$A$214:$C$264,2,FALSE)+IF(OR($E61=12,$E61=13,$E61=14),VLOOKUP($C61,'General Data'!$A$267:$C$287,2,FALSE),0))/VLOOKUP($C61,'General Data'!$A$191:$N$211,14,FALSE)*VLOOKUP($C61,'General Data'!$A$191:$N$211,2,FALSE)*P61,0)</f>
        <v>0</v>
      </c>
      <c r="AD61" s="140">
        <f>IFERROR((VLOOKUP($D61,'General Data'!$A$88:$F$188,3,FALSE)+VLOOKUP('General Data'!$B$3,'General Data'!$A$214:$C$264,2,FALSE)+IF(OR($E61=12,$E61=13,$E61=14),VLOOKUP($C61,'General Data'!$A$267:$C$287,2,FALSE),0))/VLOOKUP($C61,'General Data'!$A$191:$N$211,14,FALSE)*VLOOKUP($C61,'General Data'!$A$191:$N$211,2,FALSE)*Q61,0)</f>
        <v>0</v>
      </c>
      <c r="AE61" s="140">
        <f>IFERROR((VLOOKUP($D61,'General Data'!$A$88:$F$188,3,FALSE)+VLOOKUP('General Data'!$B$3,'General Data'!$A$214:$C$264,2,FALSE)+IF(OR($E61=12,$E61=13,$E61=14),VLOOKUP($C61,'General Data'!$A$267:$C$287,2,FALSE),0))/VLOOKUP($C61,'General Data'!$A$191:$N$211,14,FALSE)*VLOOKUP($C61,'General Data'!$A$191:$N$211,2,FALSE)*R61,0)</f>
        <v>0</v>
      </c>
      <c r="AF61" s="140">
        <f>IFERROR((VLOOKUP($D61,'General Data'!$A$88:$F$188,3,FALSE)+VLOOKUP('General Data'!$B$3,'General Data'!$A$214:$C$264,2,FALSE)+IF(OR($E61=12,$E61=13,$E61=14),VLOOKUP($C61,'General Data'!$A$267:$C$287,2,FALSE),0))/VLOOKUP($C61,'General Data'!$A$191:$N$211,14,FALSE)*VLOOKUP($C61,'General Data'!$A$191:$N$211,2,FALSE)*S61,0)</f>
        <v>0</v>
      </c>
      <c r="AH61" s="148" t="str">
        <f t="shared" si="2"/>
        <v/>
      </c>
      <c r="AI61" s="149">
        <f t="shared" si="3"/>
        <v>0</v>
      </c>
      <c r="AJ61" s="146">
        <f t="shared" si="4"/>
        <v>0</v>
      </c>
    </row>
    <row r="62" spans="1:36" x14ac:dyDescent="0.45">
      <c r="A62" s="143"/>
      <c r="B62" s="143"/>
      <c r="C62" s="144"/>
      <c r="D62" s="143"/>
      <c r="E62" s="143"/>
      <c r="F62" s="145"/>
      <c r="G62" s="146"/>
      <c r="H62" s="147"/>
      <c r="I62" s="147">
        <f t="shared" ref="I62:S62" si="62">H62</f>
        <v>0</v>
      </c>
      <c r="J62" s="147">
        <f t="shared" si="62"/>
        <v>0</v>
      </c>
      <c r="K62" s="147">
        <f t="shared" si="62"/>
        <v>0</v>
      </c>
      <c r="L62" s="147">
        <f t="shared" si="62"/>
        <v>0</v>
      </c>
      <c r="M62" s="147">
        <f t="shared" si="62"/>
        <v>0</v>
      </c>
      <c r="N62" s="147">
        <f t="shared" si="62"/>
        <v>0</v>
      </c>
      <c r="O62" s="147">
        <f t="shared" si="62"/>
        <v>0</v>
      </c>
      <c r="P62" s="147">
        <f t="shared" si="62"/>
        <v>0</v>
      </c>
      <c r="Q62" s="147">
        <f t="shared" si="62"/>
        <v>0</v>
      </c>
      <c r="R62" s="147">
        <f t="shared" si="62"/>
        <v>0</v>
      </c>
      <c r="S62" s="147">
        <f t="shared" si="62"/>
        <v>0</v>
      </c>
      <c r="T62" s="146"/>
      <c r="U62" s="140">
        <f>IFERROR((VLOOKUP($D62,'General Data'!$A$88:$F$188,3,FALSE)+VLOOKUP('General Data'!$B$3,'General Data'!$A$214:$C$264,2,FALSE)+IF(OR($E62=12,$E62=13,$E62=14),VLOOKUP($C62,'General Data'!$A$267:$C$287,2,FALSE),0))/VLOOKUP($C62,'General Data'!$A$191:$N$211,14,FALSE)*VLOOKUP($C62,'General Data'!$A$191:$N$211,2,FALSE)*H62,0)</f>
        <v>0</v>
      </c>
      <c r="V62" s="140">
        <f>IFERROR((VLOOKUP($D62,'General Data'!$A$88:$F$188,3,FALSE)+VLOOKUP('General Data'!$B$3,'General Data'!$A$214:$C$264,2,FALSE)+IF(OR($E62=12,$E62=13,$E62=14),VLOOKUP($C62,'General Data'!$A$267:$C$287,2,FALSE),0))/VLOOKUP($C62,'General Data'!$A$191:$N$211,14,FALSE)*VLOOKUP($C62,'General Data'!$A$191:$N$211,2,FALSE)*I62,0)</f>
        <v>0</v>
      </c>
      <c r="W62" s="140">
        <f>IFERROR((VLOOKUP($D62,'General Data'!$A$88:$F$188,3,FALSE)+VLOOKUP('General Data'!$B$3,'General Data'!$A$214:$C$264,2,FALSE)+IF(OR($E62=12,$E62=13,$E62=14),VLOOKUP($C62,'General Data'!$A$267:$C$287,2,FALSE),0))/VLOOKUP($C62,'General Data'!$A$191:$N$211,14,FALSE)*VLOOKUP($C62,'General Data'!$A$191:$N$211,2,FALSE)*J62,0)</f>
        <v>0</v>
      </c>
      <c r="X62" s="140">
        <f>IFERROR((VLOOKUP($D62,'General Data'!$A$88:$F$188,3,FALSE)+VLOOKUP('General Data'!$B$3,'General Data'!$A$214:$C$264,2,FALSE)+IF(OR($E62=12,$E62=13,$E62=14),VLOOKUP($C62,'General Data'!$A$267:$C$287,2,FALSE),0))/VLOOKUP($C62,'General Data'!$A$191:$N$211,14,FALSE)*VLOOKUP($C62,'General Data'!$A$191:$N$211,2,FALSE)*K62,0)</f>
        <v>0</v>
      </c>
      <c r="Y62" s="140">
        <f>IFERROR((VLOOKUP($D62,'General Data'!$A$88:$F$188,3,FALSE)+VLOOKUP('General Data'!$B$3,'General Data'!$A$214:$C$264,2,FALSE)+IF(OR($E62=12,$E62=13,$E62=14),VLOOKUP($C62,'General Data'!$A$267:$C$287,2,FALSE),0))/VLOOKUP($C62,'General Data'!$A$191:$N$211,14,FALSE)*VLOOKUP($C62,'General Data'!$A$191:$N$211,2,FALSE)*L62,0)</f>
        <v>0</v>
      </c>
      <c r="Z62" s="140">
        <f>IFERROR((VLOOKUP($D62,'General Data'!$A$88:$F$188,3,FALSE)+VLOOKUP('General Data'!$B$3,'General Data'!$A$214:$C$264,2,FALSE)+IF(OR($E62=12,$E62=13,$E62=14),VLOOKUP($C62,'General Data'!$A$267:$C$287,2,FALSE),0))/VLOOKUP($C62,'General Data'!$A$191:$N$211,14,FALSE)*VLOOKUP($C62,'General Data'!$A$191:$N$211,2,FALSE)*M62,0)</f>
        <v>0</v>
      </c>
      <c r="AA62" s="140">
        <f>IFERROR((VLOOKUP($D62,'General Data'!$A$88:$F$188,3,FALSE)+VLOOKUP('General Data'!$B$3,'General Data'!$A$214:$C$264,2,FALSE)+IF(OR($E62=12,$E62=13,$E62=14),VLOOKUP($C62,'General Data'!$A$267:$C$287,2,FALSE),0))/VLOOKUP($C62,'General Data'!$A$191:$N$211,14,FALSE)*VLOOKUP($C62,'General Data'!$A$191:$N$211,2,FALSE)*N62,0)</f>
        <v>0</v>
      </c>
      <c r="AB62" s="140">
        <f>IFERROR((VLOOKUP($D62,'General Data'!$A$88:$F$188,3,FALSE)+VLOOKUP('General Data'!$B$3,'General Data'!$A$214:$C$264,2,FALSE)+IF(OR($E62=12,$E62=13,$E62=14),VLOOKUP($C62,'General Data'!$A$267:$C$287,2,FALSE),0))/VLOOKUP($C62,'General Data'!$A$191:$N$211,14,FALSE)*VLOOKUP($C62,'General Data'!$A$191:$N$211,2,FALSE)*O62,0)</f>
        <v>0</v>
      </c>
      <c r="AC62" s="140">
        <f>IFERROR((VLOOKUP($D62,'General Data'!$A$88:$F$188,3,FALSE)+VLOOKUP('General Data'!$B$3,'General Data'!$A$214:$C$264,2,FALSE)+IF(OR($E62=12,$E62=13,$E62=14),VLOOKUP($C62,'General Data'!$A$267:$C$287,2,FALSE),0))/VLOOKUP($C62,'General Data'!$A$191:$N$211,14,FALSE)*VLOOKUP($C62,'General Data'!$A$191:$N$211,2,FALSE)*P62,0)</f>
        <v>0</v>
      </c>
      <c r="AD62" s="140">
        <f>IFERROR((VLOOKUP($D62,'General Data'!$A$88:$F$188,3,FALSE)+VLOOKUP('General Data'!$B$3,'General Data'!$A$214:$C$264,2,FALSE)+IF(OR($E62=12,$E62=13,$E62=14),VLOOKUP($C62,'General Data'!$A$267:$C$287,2,FALSE),0))/VLOOKUP($C62,'General Data'!$A$191:$N$211,14,FALSE)*VLOOKUP($C62,'General Data'!$A$191:$N$211,2,FALSE)*Q62,0)</f>
        <v>0</v>
      </c>
      <c r="AE62" s="140">
        <f>IFERROR((VLOOKUP($D62,'General Data'!$A$88:$F$188,3,FALSE)+VLOOKUP('General Data'!$B$3,'General Data'!$A$214:$C$264,2,FALSE)+IF(OR($E62=12,$E62=13,$E62=14),VLOOKUP($C62,'General Data'!$A$267:$C$287,2,FALSE),0))/VLOOKUP($C62,'General Data'!$A$191:$N$211,14,FALSE)*VLOOKUP($C62,'General Data'!$A$191:$N$211,2,FALSE)*R62,0)</f>
        <v>0</v>
      </c>
      <c r="AF62" s="140">
        <f>IFERROR((VLOOKUP($D62,'General Data'!$A$88:$F$188,3,FALSE)+VLOOKUP('General Data'!$B$3,'General Data'!$A$214:$C$264,2,FALSE)+IF(OR($E62=12,$E62=13,$E62=14),VLOOKUP($C62,'General Data'!$A$267:$C$287,2,FALSE),0))/VLOOKUP($C62,'General Data'!$A$191:$N$211,14,FALSE)*VLOOKUP($C62,'General Data'!$A$191:$N$211,2,FALSE)*S62,0)</f>
        <v>0</v>
      </c>
      <c r="AH62" s="148" t="str">
        <f t="shared" si="2"/>
        <v/>
      </c>
      <c r="AI62" s="149">
        <f t="shared" si="3"/>
        <v>0</v>
      </c>
      <c r="AJ62" s="146">
        <f t="shared" si="4"/>
        <v>0</v>
      </c>
    </row>
    <row r="63" spans="1:36" x14ac:dyDescent="0.45">
      <c r="A63" s="143"/>
      <c r="B63" s="143"/>
      <c r="C63" s="144"/>
      <c r="D63" s="143"/>
      <c r="E63" s="143"/>
      <c r="F63" s="145"/>
      <c r="G63" s="146"/>
      <c r="H63" s="147"/>
      <c r="I63" s="147">
        <f t="shared" ref="I63:S63" si="63">H63</f>
        <v>0</v>
      </c>
      <c r="J63" s="147">
        <f t="shared" si="63"/>
        <v>0</v>
      </c>
      <c r="K63" s="147">
        <f t="shared" si="63"/>
        <v>0</v>
      </c>
      <c r="L63" s="147">
        <f t="shared" si="63"/>
        <v>0</v>
      </c>
      <c r="M63" s="147">
        <f t="shared" si="63"/>
        <v>0</v>
      </c>
      <c r="N63" s="147">
        <f t="shared" si="63"/>
        <v>0</v>
      </c>
      <c r="O63" s="147">
        <f t="shared" si="63"/>
        <v>0</v>
      </c>
      <c r="P63" s="147">
        <f t="shared" si="63"/>
        <v>0</v>
      </c>
      <c r="Q63" s="147">
        <f t="shared" si="63"/>
        <v>0</v>
      </c>
      <c r="R63" s="147">
        <f t="shared" si="63"/>
        <v>0</v>
      </c>
      <c r="S63" s="147">
        <f t="shared" si="63"/>
        <v>0</v>
      </c>
      <c r="T63" s="146"/>
      <c r="U63" s="140">
        <f>IFERROR((VLOOKUP($D63,'General Data'!$A$88:$F$188,3,FALSE)+VLOOKUP('General Data'!$B$3,'General Data'!$A$214:$C$264,2,FALSE)+IF(OR($E63=12,$E63=13,$E63=14),VLOOKUP($C63,'General Data'!$A$267:$C$287,2,FALSE),0))/VLOOKUP($C63,'General Data'!$A$191:$N$211,14,FALSE)*VLOOKUP($C63,'General Data'!$A$191:$N$211,2,FALSE)*H63,0)</f>
        <v>0</v>
      </c>
      <c r="V63" s="140">
        <f>IFERROR((VLOOKUP($D63,'General Data'!$A$88:$F$188,3,FALSE)+VLOOKUP('General Data'!$B$3,'General Data'!$A$214:$C$264,2,FALSE)+IF(OR($E63=12,$E63=13,$E63=14),VLOOKUP($C63,'General Data'!$A$267:$C$287,2,FALSE),0))/VLOOKUP($C63,'General Data'!$A$191:$N$211,14,FALSE)*VLOOKUP($C63,'General Data'!$A$191:$N$211,2,FALSE)*I63,0)</f>
        <v>0</v>
      </c>
      <c r="W63" s="140">
        <f>IFERROR((VLOOKUP($D63,'General Data'!$A$88:$F$188,3,FALSE)+VLOOKUP('General Data'!$B$3,'General Data'!$A$214:$C$264,2,FALSE)+IF(OR($E63=12,$E63=13,$E63=14),VLOOKUP($C63,'General Data'!$A$267:$C$287,2,FALSE),0))/VLOOKUP($C63,'General Data'!$A$191:$N$211,14,FALSE)*VLOOKUP($C63,'General Data'!$A$191:$N$211,2,FALSE)*J63,0)</f>
        <v>0</v>
      </c>
      <c r="X63" s="140">
        <f>IFERROR((VLOOKUP($D63,'General Data'!$A$88:$F$188,3,FALSE)+VLOOKUP('General Data'!$B$3,'General Data'!$A$214:$C$264,2,FALSE)+IF(OR($E63=12,$E63=13,$E63=14),VLOOKUP($C63,'General Data'!$A$267:$C$287,2,FALSE),0))/VLOOKUP($C63,'General Data'!$A$191:$N$211,14,FALSE)*VLOOKUP($C63,'General Data'!$A$191:$N$211,2,FALSE)*K63,0)</f>
        <v>0</v>
      </c>
      <c r="Y63" s="140">
        <f>IFERROR((VLOOKUP($D63,'General Data'!$A$88:$F$188,3,FALSE)+VLOOKUP('General Data'!$B$3,'General Data'!$A$214:$C$264,2,FALSE)+IF(OR($E63=12,$E63=13,$E63=14),VLOOKUP($C63,'General Data'!$A$267:$C$287,2,FALSE),0))/VLOOKUP($C63,'General Data'!$A$191:$N$211,14,FALSE)*VLOOKUP($C63,'General Data'!$A$191:$N$211,2,FALSE)*L63,0)</f>
        <v>0</v>
      </c>
      <c r="Z63" s="140">
        <f>IFERROR((VLOOKUP($D63,'General Data'!$A$88:$F$188,3,FALSE)+VLOOKUP('General Data'!$B$3,'General Data'!$A$214:$C$264,2,FALSE)+IF(OR($E63=12,$E63=13,$E63=14),VLOOKUP($C63,'General Data'!$A$267:$C$287,2,FALSE),0))/VLOOKUP($C63,'General Data'!$A$191:$N$211,14,FALSE)*VLOOKUP($C63,'General Data'!$A$191:$N$211,2,FALSE)*M63,0)</f>
        <v>0</v>
      </c>
      <c r="AA63" s="140">
        <f>IFERROR((VLOOKUP($D63,'General Data'!$A$88:$F$188,3,FALSE)+VLOOKUP('General Data'!$B$3,'General Data'!$A$214:$C$264,2,FALSE)+IF(OR($E63=12,$E63=13,$E63=14),VLOOKUP($C63,'General Data'!$A$267:$C$287,2,FALSE),0))/VLOOKUP($C63,'General Data'!$A$191:$N$211,14,FALSE)*VLOOKUP($C63,'General Data'!$A$191:$N$211,2,FALSE)*N63,0)</f>
        <v>0</v>
      </c>
      <c r="AB63" s="140">
        <f>IFERROR((VLOOKUP($D63,'General Data'!$A$88:$F$188,3,FALSE)+VLOOKUP('General Data'!$B$3,'General Data'!$A$214:$C$264,2,FALSE)+IF(OR($E63=12,$E63=13,$E63=14),VLOOKUP($C63,'General Data'!$A$267:$C$287,2,FALSE),0))/VLOOKUP($C63,'General Data'!$A$191:$N$211,14,FALSE)*VLOOKUP($C63,'General Data'!$A$191:$N$211,2,FALSE)*O63,0)</f>
        <v>0</v>
      </c>
      <c r="AC63" s="140">
        <f>IFERROR((VLOOKUP($D63,'General Data'!$A$88:$F$188,3,FALSE)+VLOOKUP('General Data'!$B$3,'General Data'!$A$214:$C$264,2,FALSE)+IF(OR($E63=12,$E63=13,$E63=14),VLOOKUP($C63,'General Data'!$A$267:$C$287,2,FALSE),0))/VLOOKUP($C63,'General Data'!$A$191:$N$211,14,FALSE)*VLOOKUP($C63,'General Data'!$A$191:$N$211,2,FALSE)*P63,0)</f>
        <v>0</v>
      </c>
      <c r="AD63" s="140">
        <f>IFERROR((VLOOKUP($D63,'General Data'!$A$88:$F$188,3,FALSE)+VLOOKUP('General Data'!$B$3,'General Data'!$A$214:$C$264,2,FALSE)+IF(OR($E63=12,$E63=13,$E63=14),VLOOKUP($C63,'General Data'!$A$267:$C$287,2,FALSE),0))/VLOOKUP($C63,'General Data'!$A$191:$N$211,14,FALSE)*VLOOKUP($C63,'General Data'!$A$191:$N$211,2,FALSE)*Q63,0)</f>
        <v>0</v>
      </c>
      <c r="AE63" s="140">
        <f>IFERROR((VLOOKUP($D63,'General Data'!$A$88:$F$188,3,FALSE)+VLOOKUP('General Data'!$B$3,'General Data'!$A$214:$C$264,2,FALSE)+IF(OR($E63=12,$E63=13,$E63=14),VLOOKUP($C63,'General Data'!$A$267:$C$287,2,FALSE),0))/VLOOKUP($C63,'General Data'!$A$191:$N$211,14,FALSE)*VLOOKUP($C63,'General Data'!$A$191:$N$211,2,FALSE)*R63,0)</f>
        <v>0</v>
      </c>
      <c r="AF63" s="140">
        <f>IFERROR((VLOOKUP($D63,'General Data'!$A$88:$F$188,3,FALSE)+VLOOKUP('General Data'!$B$3,'General Data'!$A$214:$C$264,2,FALSE)+IF(OR($E63=12,$E63=13,$E63=14),VLOOKUP($C63,'General Data'!$A$267:$C$287,2,FALSE),0))/VLOOKUP($C63,'General Data'!$A$191:$N$211,14,FALSE)*VLOOKUP($C63,'General Data'!$A$191:$N$211,2,FALSE)*S63,0)</f>
        <v>0</v>
      </c>
      <c r="AH63" s="148" t="str">
        <f t="shared" si="2"/>
        <v/>
      </c>
      <c r="AI63" s="149">
        <f t="shared" si="3"/>
        <v>0</v>
      </c>
      <c r="AJ63" s="146">
        <f t="shared" si="4"/>
        <v>0</v>
      </c>
    </row>
    <row r="64" spans="1:36" x14ac:dyDescent="0.45">
      <c r="A64" s="143"/>
      <c r="B64" s="143"/>
      <c r="C64" s="144"/>
      <c r="D64" s="143"/>
      <c r="E64" s="143"/>
      <c r="F64" s="145"/>
      <c r="G64" s="146"/>
      <c r="H64" s="147"/>
      <c r="I64" s="147">
        <f t="shared" ref="I64:S64" si="64">H64</f>
        <v>0</v>
      </c>
      <c r="J64" s="147">
        <f t="shared" si="64"/>
        <v>0</v>
      </c>
      <c r="K64" s="147">
        <f t="shared" si="64"/>
        <v>0</v>
      </c>
      <c r="L64" s="147">
        <f t="shared" si="64"/>
        <v>0</v>
      </c>
      <c r="M64" s="147">
        <f t="shared" si="64"/>
        <v>0</v>
      </c>
      <c r="N64" s="147">
        <f t="shared" si="64"/>
        <v>0</v>
      </c>
      <c r="O64" s="147">
        <f t="shared" si="64"/>
        <v>0</v>
      </c>
      <c r="P64" s="147">
        <f t="shared" si="64"/>
        <v>0</v>
      </c>
      <c r="Q64" s="147">
        <f t="shared" si="64"/>
        <v>0</v>
      </c>
      <c r="R64" s="147">
        <f t="shared" si="64"/>
        <v>0</v>
      </c>
      <c r="S64" s="147">
        <f t="shared" si="64"/>
        <v>0</v>
      </c>
      <c r="T64" s="146"/>
      <c r="U64" s="140">
        <f>IFERROR((VLOOKUP($D64,'General Data'!$A$88:$F$188,3,FALSE)+VLOOKUP('General Data'!$B$3,'General Data'!$A$214:$C$264,2,FALSE)+IF(OR($E64=12,$E64=13,$E64=14),VLOOKUP($C64,'General Data'!$A$267:$C$287,2,FALSE),0))/VLOOKUP($C64,'General Data'!$A$191:$N$211,14,FALSE)*VLOOKUP($C64,'General Data'!$A$191:$N$211,2,FALSE)*H64,0)</f>
        <v>0</v>
      </c>
      <c r="V64" s="140">
        <f>IFERROR((VLOOKUP($D64,'General Data'!$A$88:$F$188,3,FALSE)+VLOOKUP('General Data'!$B$3,'General Data'!$A$214:$C$264,2,FALSE)+IF(OR($E64=12,$E64=13,$E64=14),VLOOKUP($C64,'General Data'!$A$267:$C$287,2,FALSE),0))/VLOOKUP($C64,'General Data'!$A$191:$N$211,14,FALSE)*VLOOKUP($C64,'General Data'!$A$191:$N$211,2,FALSE)*I64,0)</f>
        <v>0</v>
      </c>
      <c r="W64" s="140">
        <f>IFERROR((VLOOKUP($D64,'General Data'!$A$88:$F$188,3,FALSE)+VLOOKUP('General Data'!$B$3,'General Data'!$A$214:$C$264,2,FALSE)+IF(OR($E64=12,$E64=13,$E64=14),VLOOKUP($C64,'General Data'!$A$267:$C$287,2,FALSE),0))/VLOOKUP($C64,'General Data'!$A$191:$N$211,14,FALSE)*VLOOKUP($C64,'General Data'!$A$191:$N$211,2,FALSE)*J64,0)</f>
        <v>0</v>
      </c>
      <c r="X64" s="140">
        <f>IFERROR((VLOOKUP($D64,'General Data'!$A$88:$F$188,3,FALSE)+VLOOKUP('General Data'!$B$3,'General Data'!$A$214:$C$264,2,FALSE)+IF(OR($E64=12,$E64=13,$E64=14),VLOOKUP($C64,'General Data'!$A$267:$C$287,2,FALSE),0))/VLOOKUP($C64,'General Data'!$A$191:$N$211,14,FALSE)*VLOOKUP($C64,'General Data'!$A$191:$N$211,2,FALSE)*K64,0)</f>
        <v>0</v>
      </c>
      <c r="Y64" s="140">
        <f>IFERROR((VLOOKUP($D64,'General Data'!$A$88:$F$188,3,FALSE)+VLOOKUP('General Data'!$B$3,'General Data'!$A$214:$C$264,2,FALSE)+IF(OR($E64=12,$E64=13,$E64=14),VLOOKUP($C64,'General Data'!$A$267:$C$287,2,FALSE),0))/VLOOKUP($C64,'General Data'!$A$191:$N$211,14,FALSE)*VLOOKUP($C64,'General Data'!$A$191:$N$211,2,FALSE)*L64,0)</f>
        <v>0</v>
      </c>
      <c r="Z64" s="140">
        <f>IFERROR((VLOOKUP($D64,'General Data'!$A$88:$F$188,3,FALSE)+VLOOKUP('General Data'!$B$3,'General Data'!$A$214:$C$264,2,FALSE)+IF(OR($E64=12,$E64=13,$E64=14),VLOOKUP($C64,'General Data'!$A$267:$C$287,2,FALSE),0))/VLOOKUP($C64,'General Data'!$A$191:$N$211,14,FALSE)*VLOOKUP($C64,'General Data'!$A$191:$N$211,2,FALSE)*M64,0)</f>
        <v>0</v>
      </c>
      <c r="AA64" s="140">
        <f>IFERROR((VLOOKUP($D64,'General Data'!$A$88:$F$188,3,FALSE)+VLOOKUP('General Data'!$B$3,'General Data'!$A$214:$C$264,2,FALSE)+IF(OR($E64=12,$E64=13,$E64=14),VLOOKUP($C64,'General Data'!$A$267:$C$287,2,FALSE),0))/VLOOKUP($C64,'General Data'!$A$191:$N$211,14,FALSE)*VLOOKUP($C64,'General Data'!$A$191:$N$211,2,FALSE)*N64,0)</f>
        <v>0</v>
      </c>
      <c r="AB64" s="140">
        <f>IFERROR((VLOOKUP($D64,'General Data'!$A$88:$F$188,3,FALSE)+VLOOKUP('General Data'!$B$3,'General Data'!$A$214:$C$264,2,FALSE)+IF(OR($E64=12,$E64=13,$E64=14),VLOOKUP($C64,'General Data'!$A$267:$C$287,2,FALSE),0))/VLOOKUP($C64,'General Data'!$A$191:$N$211,14,FALSE)*VLOOKUP($C64,'General Data'!$A$191:$N$211,2,FALSE)*O64,0)</f>
        <v>0</v>
      </c>
      <c r="AC64" s="140">
        <f>IFERROR((VLOOKUP($D64,'General Data'!$A$88:$F$188,3,FALSE)+VLOOKUP('General Data'!$B$3,'General Data'!$A$214:$C$264,2,FALSE)+IF(OR($E64=12,$E64=13,$E64=14),VLOOKUP($C64,'General Data'!$A$267:$C$287,2,FALSE),0))/VLOOKUP($C64,'General Data'!$A$191:$N$211,14,FALSE)*VLOOKUP($C64,'General Data'!$A$191:$N$211,2,FALSE)*P64,0)</f>
        <v>0</v>
      </c>
      <c r="AD64" s="140">
        <f>IFERROR((VLOOKUP($D64,'General Data'!$A$88:$F$188,3,FALSE)+VLOOKUP('General Data'!$B$3,'General Data'!$A$214:$C$264,2,FALSE)+IF(OR($E64=12,$E64=13,$E64=14),VLOOKUP($C64,'General Data'!$A$267:$C$287,2,FALSE),0))/VLOOKUP($C64,'General Data'!$A$191:$N$211,14,FALSE)*VLOOKUP($C64,'General Data'!$A$191:$N$211,2,FALSE)*Q64,0)</f>
        <v>0</v>
      </c>
      <c r="AE64" s="140">
        <f>IFERROR((VLOOKUP($D64,'General Data'!$A$88:$F$188,3,FALSE)+VLOOKUP('General Data'!$B$3,'General Data'!$A$214:$C$264,2,FALSE)+IF(OR($E64=12,$E64=13,$E64=14),VLOOKUP($C64,'General Data'!$A$267:$C$287,2,FALSE),0))/VLOOKUP($C64,'General Data'!$A$191:$N$211,14,FALSE)*VLOOKUP($C64,'General Data'!$A$191:$N$211,2,FALSE)*R64,0)</f>
        <v>0</v>
      </c>
      <c r="AF64" s="140">
        <f>IFERROR((VLOOKUP($D64,'General Data'!$A$88:$F$188,3,FALSE)+VLOOKUP('General Data'!$B$3,'General Data'!$A$214:$C$264,2,FALSE)+IF(OR($E64=12,$E64=13,$E64=14),VLOOKUP($C64,'General Data'!$A$267:$C$287,2,FALSE),0))/VLOOKUP($C64,'General Data'!$A$191:$N$211,14,FALSE)*VLOOKUP($C64,'General Data'!$A$191:$N$211,2,FALSE)*S64,0)</f>
        <v>0</v>
      </c>
      <c r="AH64" s="148" t="str">
        <f t="shared" si="2"/>
        <v/>
      </c>
      <c r="AI64" s="149">
        <f t="shared" si="3"/>
        <v>0</v>
      </c>
      <c r="AJ64" s="146">
        <f t="shared" si="4"/>
        <v>0</v>
      </c>
    </row>
    <row r="65" spans="1:36" x14ac:dyDescent="0.45">
      <c r="A65" s="143"/>
      <c r="B65" s="143"/>
      <c r="C65" s="144"/>
      <c r="D65" s="143"/>
      <c r="E65" s="143"/>
      <c r="F65" s="145"/>
      <c r="G65" s="146"/>
      <c r="H65" s="147"/>
      <c r="I65" s="147">
        <f t="shared" ref="I65:S65" si="65">H65</f>
        <v>0</v>
      </c>
      <c r="J65" s="147">
        <f t="shared" si="65"/>
        <v>0</v>
      </c>
      <c r="K65" s="147">
        <f t="shared" si="65"/>
        <v>0</v>
      </c>
      <c r="L65" s="147">
        <f t="shared" si="65"/>
        <v>0</v>
      </c>
      <c r="M65" s="147">
        <f t="shared" si="65"/>
        <v>0</v>
      </c>
      <c r="N65" s="147">
        <f t="shared" si="65"/>
        <v>0</v>
      </c>
      <c r="O65" s="147">
        <f t="shared" si="65"/>
        <v>0</v>
      </c>
      <c r="P65" s="147">
        <f t="shared" si="65"/>
        <v>0</v>
      </c>
      <c r="Q65" s="147">
        <f t="shared" si="65"/>
        <v>0</v>
      </c>
      <c r="R65" s="147">
        <f t="shared" si="65"/>
        <v>0</v>
      </c>
      <c r="S65" s="147">
        <f t="shared" si="65"/>
        <v>0</v>
      </c>
      <c r="T65" s="146"/>
      <c r="U65" s="140">
        <f>IFERROR((VLOOKUP($D65,'General Data'!$A$88:$F$188,3,FALSE)+VLOOKUP('General Data'!$B$3,'General Data'!$A$214:$C$264,2,FALSE)+IF(OR($E65=12,$E65=13,$E65=14),VLOOKUP($C65,'General Data'!$A$267:$C$287,2,FALSE),0))/VLOOKUP($C65,'General Data'!$A$191:$N$211,14,FALSE)*VLOOKUP($C65,'General Data'!$A$191:$N$211,2,FALSE)*H65,0)</f>
        <v>0</v>
      </c>
      <c r="V65" s="140">
        <f>IFERROR((VLOOKUP($D65,'General Data'!$A$88:$F$188,3,FALSE)+VLOOKUP('General Data'!$B$3,'General Data'!$A$214:$C$264,2,FALSE)+IF(OR($E65=12,$E65=13,$E65=14),VLOOKUP($C65,'General Data'!$A$267:$C$287,2,FALSE),0))/VLOOKUP($C65,'General Data'!$A$191:$N$211,14,FALSE)*VLOOKUP($C65,'General Data'!$A$191:$N$211,2,FALSE)*I65,0)</f>
        <v>0</v>
      </c>
      <c r="W65" s="140">
        <f>IFERROR((VLOOKUP($D65,'General Data'!$A$88:$F$188,3,FALSE)+VLOOKUP('General Data'!$B$3,'General Data'!$A$214:$C$264,2,FALSE)+IF(OR($E65=12,$E65=13,$E65=14),VLOOKUP($C65,'General Data'!$A$267:$C$287,2,FALSE),0))/VLOOKUP($C65,'General Data'!$A$191:$N$211,14,FALSE)*VLOOKUP($C65,'General Data'!$A$191:$N$211,2,FALSE)*J65,0)</f>
        <v>0</v>
      </c>
      <c r="X65" s="140">
        <f>IFERROR((VLOOKUP($D65,'General Data'!$A$88:$F$188,3,FALSE)+VLOOKUP('General Data'!$B$3,'General Data'!$A$214:$C$264,2,FALSE)+IF(OR($E65=12,$E65=13,$E65=14),VLOOKUP($C65,'General Data'!$A$267:$C$287,2,FALSE),0))/VLOOKUP($C65,'General Data'!$A$191:$N$211,14,FALSE)*VLOOKUP($C65,'General Data'!$A$191:$N$211,2,FALSE)*K65,0)</f>
        <v>0</v>
      </c>
      <c r="Y65" s="140">
        <f>IFERROR((VLOOKUP($D65,'General Data'!$A$88:$F$188,3,FALSE)+VLOOKUP('General Data'!$B$3,'General Data'!$A$214:$C$264,2,FALSE)+IF(OR($E65=12,$E65=13,$E65=14),VLOOKUP($C65,'General Data'!$A$267:$C$287,2,FALSE),0))/VLOOKUP($C65,'General Data'!$A$191:$N$211,14,FALSE)*VLOOKUP($C65,'General Data'!$A$191:$N$211,2,FALSE)*L65,0)</f>
        <v>0</v>
      </c>
      <c r="Z65" s="140">
        <f>IFERROR((VLOOKUP($D65,'General Data'!$A$88:$F$188,3,FALSE)+VLOOKUP('General Data'!$B$3,'General Data'!$A$214:$C$264,2,FALSE)+IF(OR($E65=12,$E65=13,$E65=14),VLOOKUP($C65,'General Data'!$A$267:$C$287,2,FALSE),0))/VLOOKUP($C65,'General Data'!$A$191:$N$211,14,FALSE)*VLOOKUP($C65,'General Data'!$A$191:$N$211,2,FALSE)*M65,0)</f>
        <v>0</v>
      </c>
      <c r="AA65" s="140">
        <f>IFERROR((VLOOKUP($D65,'General Data'!$A$88:$F$188,3,FALSE)+VLOOKUP('General Data'!$B$3,'General Data'!$A$214:$C$264,2,FALSE)+IF(OR($E65=12,$E65=13,$E65=14),VLOOKUP($C65,'General Data'!$A$267:$C$287,2,FALSE),0))/VLOOKUP($C65,'General Data'!$A$191:$N$211,14,FALSE)*VLOOKUP($C65,'General Data'!$A$191:$N$211,2,FALSE)*N65,0)</f>
        <v>0</v>
      </c>
      <c r="AB65" s="140">
        <f>IFERROR((VLOOKUP($D65,'General Data'!$A$88:$F$188,3,FALSE)+VLOOKUP('General Data'!$B$3,'General Data'!$A$214:$C$264,2,FALSE)+IF(OR($E65=12,$E65=13,$E65=14),VLOOKUP($C65,'General Data'!$A$267:$C$287,2,FALSE),0))/VLOOKUP($C65,'General Data'!$A$191:$N$211,14,FALSE)*VLOOKUP($C65,'General Data'!$A$191:$N$211,2,FALSE)*O65,0)</f>
        <v>0</v>
      </c>
      <c r="AC65" s="140">
        <f>IFERROR((VLOOKUP($D65,'General Data'!$A$88:$F$188,3,FALSE)+VLOOKUP('General Data'!$B$3,'General Data'!$A$214:$C$264,2,FALSE)+IF(OR($E65=12,$E65=13,$E65=14),VLOOKUP($C65,'General Data'!$A$267:$C$287,2,FALSE),0))/VLOOKUP($C65,'General Data'!$A$191:$N$211,14,FALSE)*VLOOKUP($C65,'General Data'!$A$191:$N$211,2,FALSE)*P65,0)</f>
        <v>0</v>
      </c>
      <c r="AD65" s="140">
        <f>IFERROR((VLOOKUP($D65,'General Data'!$A$88:$F$188,3,FALSE)+VLOOKUP('General Data'!$B$3,'General Data'!$A$214:$C$264,2,FALSE)+IF(OR($E65=12,$E65=13,$E65=14),VLOOKUP($C65,'General Data'!$A$267:$C$287,2,FALSE),0))/VLOOKUP($C65,'General Data'!$A$191:$N$211,14,FALSE)*VLOOKUP($C65,'General Data'!$A$191:$N$211,2,FALSE)*Q65,0)</f>
        <v>0</v>
      </c>
      <c r="AE65" s="140">
        <f>IFERROR((VLOOKUP($D65,'General Data'!$A$88:$F$188,3,FALSE)+VLOOKUP('General Data'!$B$3,'General Data'!$A$214:$C$264,2,FALSE)+IF(OR($E65=12,$E65=13,$E65=14),VLOOKUP($C65,'General Data'!$A$267:$C$287,2,FALSE),0))/VLOOKUP($C65,'General Data'!$A$191:$N$211,14,FALSE)*VLOOKUP($C65,'General Data'!$A$191:$N$211,2,FALSE)*R65,0)</f>
        <v>0</v>
      </c>
      <c r="AF65" s="140">
        <f>IFERROR((VLOOKUP($D65,'General Data'!$A$88:$F$188,3,FALSE)+VLOOKUP('General Data'!$B$3,'General Data'!$A$214:$C$264,2,FALSE)+IF(OR($E65=12,$E65=13,$E65=14),VLOOKUP($C65,'General Data'!$A$267:$C$287,2,FALSE),0))/VLOOKUP($C65,'General Data'!$A$191:$N$211,14,FALSE)*VLOOKUP($C65,'General Data'!$A$191:$N$211,2,FALSE)*S65,0)</f>
        <v>0</v>
      </c>
      <c r="AH65" s="148" t="str">
        <f t="shared" si="2"/>
        <v/>
      </c>
      <c r="AI65" s="149">
        <f t="shared" si="3"/>
        <v>0</v>
      </c>
      <c r="AJ65" s="146">
        <f t="shared" si="4"/>
        <v>0</v>
      </c>
    </row>
    <row r="66" spans="1:36" x14ac:dyDescent="0.45">
      <c r="A66" s="143"/>
      <c r="B66" s="143"/>
      <c r="C66" s="144"/>
      <c r="D66" s="143"/>
      <c r="E66" s="143"/>
      <c r="F66" s="145"/>
      <c r="G66" s="146"/>
      <c r="H66" s="147"/>
      <c r="I66" s="147">
        <f t="shared" ref="I66:S66" si="66">H66</f>
        <v>0</v>
      </c>
      <c r="J66" s="147">
        <f t="shared" si="66"/>
        <v>0</v>
      </c>
      <c r="K66" s="147">
        <f t="shared" si="66"/>
        <v>0</v>
      </c>
      <c r="L66" s="147">
        <f t="shared" si="66"/>
        <v>0</v>
      </c>
      <c r="M66" s="147">
        <f t="shared" si="66"/>
        <v>0</v>
      </c>
      <c r="N66" s="147">
        <f t="shared" si="66"/>
        <v>0</v>
      </c>
      <c r="O66" s="147">
        <f t="shared" si="66"/>
        <v>0</v>
      </c>
      <c r="P66" s="147">
        <f t="shared" si="66"/>
        <v>0</v>
      </c>
      <c r="Q66" s="147">
        <f t="shared" si="66"/>
        <v>0</v>
      </c>
      <c r="R66" s="147">
        <f t="shared" si="66"/>
        <v>0</v>
      </c>
      <c r="S66" s="147">
        <f t="shared" si="66"/>
        <v>0</v>
      </c>
      <c r="T66" s="146"/>
      <c r="U66" s="140">
        <f>IFERROR((VLOOKUP($D66,'General Data'!$A$88:$F$188,3,FALSE)+VLOOKUP('General Data'!$B$3,'General Data'!$A$214:$C$264,2,FALSE)+IF(OR($E66=12,$E66=13,$E66=14),VLOOKUP($C66,'General Data'!$A$267:$C$287,2,FALSE),0))/VLOOKUP($C66,'General Data'!$A$191:$N$211,14,FALSE)*VLOOKUP($C66,'General Data'!$A$191:$N$211,2,FALSE)*H66,0)</f>
        <v>0</v>
      </c>
      <c r="V66" s="140">
        <f>IFERROR((VLOOKUP($D66,'General Data'!$A$88:$F$188,3,FALSE)+VLOOKUP('General Data'!$B$3,'General Data'!$A$214:$C$264,2,FALSE)+IF(OR($E66=12,$E66=13,$E66=14),VLOOKUP($C66,'General Data'!$A$267:$C$287,2,FALSE),0))/VLOOKUP($C66,'General Data'!$A$191:$N$211,14,FALSE)*VLOOKUP($C66,'General Data'!$A$191:$N$211,2,FALSE)*I66,0)</f>
        <v>0</v>
      </c>
      <c r="W66" s="140">
        <f>IFERROR((VLOOKUP($D66,'General Data'!$A$88:$F$188,3,FALSE)+VLOOKUP('General Data'!$B$3,'General Data'!$A$214:$C$264,2,FALSE)+IF(OR($E66=12,$E66=13,$E66=14),VLOOKUP($C66,'General Data'!$A$267:$C$287,2,FALSE),0))/VLOOKUP($C66,'General Data'!$A$191:$N$211,14,FALSE)*VLOOKUP($C66,'General Data'!$A$191:$N$211,2,FALSE)*J66,0)</f>
        <v>0</v>
      </c>
      <c r="X66" s="140">
        <f>IFERROR((VLOOKUP($D66,'General Data'!$A$88:$F$188,3,FALSE)+VLOOKUP('General Data'!$B$3,'General Data'!$A$214:$C$264,2,FALSE)+IF(OR($E66=12,$E66=13,$E66=14),VLOOKUP($C66,'General Data'!$A$267:$C$287,2,FALSE),0))/VLOOKUP($C66,'General Data'!$A$191:$N$211,14,FALSE)*VLOOKUP($C66,'General Data'!$A$191:$N$211,2,FALSE)*K66,0)</f>
        <v>0</v>
      </c>
      <c r="Y66" s="140">
        <f>IFERROR((VLOOKUP($D66,'General Data'!$A$88:$F$188,3,FALSE)+VLOOKUP('General Data'!$B$3,'General Data'!$A$214:$C$264,2,FALSE)+IF(OR($E66=12,$E66=13,$E66=14),VLOOKUP($C66,'General Data'!$A$267:$C$287,2,FALSE),0))/VLOOKUP($C66,'General Data'!$A$191:$N$211,14,FALSE)*VLOOKUP($C66,'General Data'!$A$191:$N$211,2,FALSE)*L66,0)</f>
        <v>0</v>
      </c>
      <c r="Z66" s="140">
        <f>IFERROR((VLOOKUP($D66,'General Data'!$A$88:$F$188,3,FALSE)+VLOOKUP('General Data'!$B$3,'General Data'!$A$214:$C$264,2,FALSE)+IF(OR($E66=12,$E66=13,$E66=14),VLOOKUP($C66,'General Data'!$A$267:$C$287,2,FALSE),0))/VLOOKUP($C66,'General Data'!$A$191:$N$211,14,FALSE)*VLOOKUP($C66,'General Data'!$A$191:$N$211,2,FALSE)*M66,0)</f>
        <v>0</v>
      </c>
      <c r="AA66" s="140">
        <f>IFERROR((VLOOKUP($D66,'General Data'!$A$88:$F$188,3,FALSE)+VLOOKUP('General Data'!$B$3,'General Data'!$A$214:$C$264,2,FALSE)+IF(OR($E66=12,$E66=13,$E66=14),VLOOKUP($C66,'General Data'!$A$267:$C$287,2,FALSE),0))/VLOOKUP($C66,'General Data'!$A$191:$N$211,14,FALSE)*VLOOKUP($C66,'General Data'!$A$191:$N$211,2,FALSE)*N66,0)</f>
        <v>0</v>
      </c>
      <c r="AB66" s="140">
        <f>IFERROR((VLOOKUP($D66,'General Data'!$A$88:$F$188,3,FALSE)+VLOOKUP('General Data'!$B$3,'General Data'!$A$214:$C$264,2,FALSE)+IF(OR($E66=12,$E66=13,$E66=14),VLOOKUP($C66,'General Data'!$A$267:$C$287,2,FALSE),0))/VLOOKUP($C66,'General Data'!$A$191:$N$211,14,FALSE)*VLOOKUP($C66,'General Data'!$A$191:$N$211,2,FALSE)*O66,0)</f>
        <v>0</v>
      </c>
      <c r="AC66" s="140">
        <f>IFERROR((VLOOKUP($D66,'General Data'!$A$88:$F$188,3,FALSE)+VLOOKUP('General Data'!$B$3,'General Data'!$A$214:$C$264,2,FALSE)+IF(OR($E66=12,$E66=13,$E66=14),VLOOKUP($C66,'General Data'!$A$267:$C$287,2,FALSE),0))/VLOOKUP($C66,'General Data'!$A$191:$N$211,14,FALSE)*VLOOKUP($C66,'General Data'!$A$191:$N$211,2,FALSE)*P66,0)</f>
        <v>0</v>
      </c>
      <c r="AD66" s="140">
        <f>IFERROR((VLOOKUP($D66,'General Data'!$A$88:$F$188,3,FALSE)+VLOOKUP('General Data'!$B$3,'General Data'!$A$214:$C$264,2,FALSE)+IF(OR($E66=12,$E66=13,$E66=14),VLOOKUP($C66,'General Data'!$A$267:$C$287,2,FALSE),0))/VLOOKUP($C66,'General Data'!$A$191:$N$211,14,FALSE)*VLOOKUP($C66,'General Data'!$A$191:$N$211,2,FALSE)*Q66,0)</f>
        <v>0</v>
      </c>
      <c r="AE66" s="140">
        <f>IFERROR((VLOOKUP($D66,'General Data'!$A$88:$F$188,3,FALSE)+VLOOKUP('General Data'!$B$3,'General Data'!$A$214:$C$264,2,FALSE)+IF(OR($E66=12,$E66=13,$E66=14),VLOOKUP($C66,'General Data'!$A$267:$C$287,2,FALSE),0))/VLOOKUP($C66,'General Data'!$A$191:$N$211,14,FALSE)*VLOOKUP($C66,'General Data'!$A$191:$N$211,2,FALSE)*R66,0)</f>
        <v>0</v>
      </c>
      <c r="AF66" s="140">
        <f>IFERROR((VLOOKUP($D66,'General Data'!$A$88:$F$188,3,FALSE)+VLOOKUP('General Data'!$B$3,'General Data'!$A$214:$C$264,2,FALSE)+IF(OR($E66=12,$E66=13,$E66=14),VLOOKUP($C66,'General Data'!$A$267:$C$287,2,FALSE),0))/VLOOKUP($C66,'General Data'!$A$191:$N$211,14,FALSE)*VLOOKUP($C66,'General Data'!$A$191:$N$211,2,FALSE)*S66,0)</f>
        <v>0</v>
      </c>
      <c r="AH66" s="148" t="str">
        <f t="shared" si="2"/>
        <v/>
      </c>
      <c r="AI66" s="149">
        <f t="shared" si="3"/>
        <v>0</v>
      </c>
      <c r="AJ66" s="146">
        <f t="shared" si="4"/>
        <v>0</v>
      </c>
    </row>
    <row r="67" spans="1:36" x14ac:dyDescent="0.45">
      <c r="A67" s="143"/>
      <c r="B67" s="143"/>
      <c r="C67" s="144"/>
      <c r="D67" s="143"/>
      <c r="E67" s="143"/>
      <c r="F67" s="145"/>
      <c r="G67" s="146"/>
      <c r="H67" s="147"/>
      <c r="I67" s="147">
        <f t="shared" ref="I67:S67" si="67">H67</f>
        <v>0</v>
      </c>
      <c r="J67" s="147">
        <f t="shared" si="67"/>
        <v>0</v>
      </c>
      <c r="K67" s="147">
        <f t="shared" si="67"/>
        <v>0</v>
      </c>
      <c r="L67" s="147">
        <f t="shared" si="67"/>
        <v>0</v>
      </c>
      <c r="M67" s="147">
        <f t="shared" si="67"/>
        <v>0</v>
      </c>
      <c r="N67" s="147">
        <f t="shared" si="67"/>
        <v>0</v>
      </c>
      <c r="O67" s="147">
        <f t="shared" si="67"/>
        <v>0</v>
      </c>
      <c r="P67" s="147">
        <f t="shared" si="67"/>
        <v>0</v>
      </c>
      <c r="Q67" s="147">
        <f t="shared" si="67"/>
        <v>0</v>
      </c>
      <c r="R67" s="147">
        <f t="shared" si="67"/>
        <v>0</v>
      </c>
      <c r="S67" s="147">
        <f t="shared" si="67"/>
        <v>0</v>
      </c>
      <c r="T67" s="146"/>
      <c r="U67" s="140">
        <f>IFERROR((VLOOKUP($D67,'General Data'!$A$88:$F$188,3,FALSE)+VLOOKUP('General Data'!$B$3,'General Data'!$A$214:$C$264,2,FALSE)+IF(OR($E67=12,$E67=13,$E67=14),VLOOKUP($C67,'General Data'!$A$267:$C$287,2,FALSE),0))/VLOOKUP($C67,'General Data'!$A$191:$N$211,14,FALSE)*VLOOKUP($C67,'General Data'!$A$191:$N$211,2,FALSE)*H67,0)</f>
        <v>0</v>
      </c>
      <c r="V67" s="140">
        <f>IFERROR((VLOOKUP($D67,'General Data'!$A$88:$F$188,3,FALSE)+VLOOKUP('General Data'!$B$3,'General Data'!$A$214:$C$264,2,FALSE)+IF(OR($E67=12,$E67=13,$E67=14),VLOOKUP($C67,'General Data'!$A$267:$C$287,2,FALSE),0))/VLOOKUP($C67,'General Data'!$A$191:$N$211,14,FALSE)*VLOOKUP($C67,'General Data'!$A$191:$N$211,2,FALSE)*I67,0)</f>
        <v>0</v>
      </c>
      <c r="W67" s="140">
        <f>IFERROR((VLOOKUP($D67,'General Data'!$A$88:$F$188,3,FALSE)+VLOOKUP('General Data'!$B$3,'General Data'!$A$214:$C$264,2,FALSE)+IF(OR($E67=12,$E67=13,$E67=14),VLOOKUP($C67,'General Data'!$A$267:$C$287,2,FALSE),0))/VLOOKUP($C67,'General Data'!$A$191:$N$211,14,FALSE)*VLOOKUP($C67,'General Data'!$A$191:$N$211,2,FALSE)*J67,0)</f>
        <v>0</v>
      </c>
      <c r="X67" s="140">
        <f>IFERROR((VLOOKUP($D67,'General Data'!$A$88:$F$188,3,FALSE)+VLOOKUP('General Data'!$B$3,'General Data'!$A$214:$C$264,2,FALSE)+IF(OR($E67=12,$E67=13,$E67=14),VLOOKUP($C67,'General Data'!$A$267:$C$287,2,FALSE),0))/VLOOKUP($C67,'General Data'!$A$191:$N$211,14,FALSE)*VLOOKUP($C67,'General Data'!$A$191:$N$211,2,FALSE)*K67,0)</f>
        <v>0</v>
      </c>
      <c r="Y67" s="140">
        <f>IFERROR((VLOOKUP($D67,'General Data'!$A$88:$F$188,3,FALSE)+VLOOKUP('General Data'!$B$3,'General Data'!$A$214:$C$264,2,FALSE)+IF(OR($E67=12,$E67=13,$E67=14),VLOOKUP($C67,'General Data'!$A$267:$C$287,2,FALSE),0))/VLOOKUP($C67,'General Data'!$A$191:$N$211,14,FALSE)*VLOOKUP($C67,'General Data'!$A$191:$N$211,2,FALSE)*L67,0)</f>
        <v>0</v>
      </c>
      <c r="Z67" s="140">
        <f>IFERROR((VLOOKUP($D67,'General Data'!$A$88:$F$188,3,FALSE)+VLOOKUP('General Data'!$B$3,'General Data'!$A$214:$C$264,2,FALSE)+IF(OR($E67=12,$E67=13,$E67=14),VLOOKUP($C67,'General Data'!$A$267:$C$287,2,FALSE),0))/VLOOKUP($C67,'General Data'!$A$191:$N$211,14,FALSE)*VLOOKUP($C67,'General Data'!$A$191:$N$211,2,FALSE)*M67,0)</f>
        <v>0</v>
      </c>
      <c r="AA67" s="140">
        <f>IFERROR((VLOOKUP($D67,'General Data'!$A$88:$F$188,3,FALSE)+VLOOKUP('General Data'!$B$3,'General Data'!$A$214:$C$264,2,FALSE)+IF(OR($E67=12,$E67=13,$E67=14),VLOOKUP($C67,'General Data'!$A$267:$C$287,2,FALSE),0))/VLOOKUP($C67,'General Data'!$A$191:$N$211,14,FALSE)*VLOOKUP($C67,'General Data'!$A$191:$N$211,2,FALSE)*N67,0)</f>
        <v>0</v>
      </c>
      <c r="AB67" s="140">
        <f>IFERROR((VLOOKUP($D67,'General Data'!$A$88:$F$188,3,FALSE)+VLOOKUP('General Data'!$B$3,'General Data'!$A$214:$C$264,2,FALSE)+IF(OR($E67=12,$E67=13,$E67=14),VLOOKUP($C67,'General Data'!$A$267:$C$287,2,FALSE),0))/VLOOKUP($C67,'General Data'!$A$191:$N$211,14,FALSE)*VLOOKUP($C67,'General Data'!$A$191:$N$211,2,FALSE)*O67,0)</f>
        <v>0</v>
      </c>
      <c r="AC67" s="140">
        <f>IFERROR((VLOOKUP($D67,'General Data'!$A$88:$F$188,3,FALSE)+VLOOKUP('General Data'!$B$3,'General Data'!$A$214:$C$264,2,FALSE)+IF(OR($E67=12,$E67=13,$E67=14),VLOOKUP($C67,'General Data'!$A$267:$C$287,2,FALSE),0))/VLOOKUP($C67,'General Data'!$A$191:$N$211,14,FALSE)*VLOOKUP($C67,'General Data'!$A$191:$N$211,2,FALSE)*P67,0)</f>
        <v>0</v>
      </c>
      <c r="AD67" s="140">
        <f>IFERROR((VLOOKUP($D67,'General Data'!$A$88:$F$188,3,FALSE)+VLOOKUP('General Data'!$B$3,'General Data'!$A$214:$C$264,2,FALSE)+IF(OR($E67=12,$E67=13,$E67=14),VLOOKUP($C67,'General Data'!$A$267:$C$287,2,FALSE),0))/VLOOKUP($C67,'General Data'!$A$191:$N$211,14,FALSE)*VLOOKUP($C67,'General Data'!$A$191:$N$211,2,FALSE)*Q67,0)</f>
        <v>0</v>
      </c>
      <c r="AE67" s="140">
        <f>IFERROR((VLOOKUP($D67,'General Data'!$A$88:$F$188,3,FALSE)+VLOOKUP('General Data'!$B$3,'General Data'!$A$214:$C$264,2,FALSE)+IF(OR($E67=12,$E67=13,$E67=14),VLOOKUP($C67,'General Data'!$A$267:$C$287,2,FALSE),0))/VLOOKUP($C67,'General Data'!$A$191:$N$211,14,FALSE)*VLOOKUP($C67,'General Data'!$A$191:$N$211,2,FALSE)*R67,0)</f>
        <v>0</v>
      </c>
      <c r="AF67" s="140">
        <f>IFERROR((VLOOKUP($D67,'General Data'!$A$88:$F$188,3,FALSE)+VLOOKUP('General Data'!$B$3,'General Data'!$A$214:$C$264,2,FALSE)+IF(OR($E67=12,$E67=13,$E67=14),VLOOKUP($C67,'General Data'!$A$267:$C$287,2,FALSE),0))/VLOOKUP($C67,'General Data'!$A$191:$N$211,14,FALSE)*VLOOKUP($C67,'General Data'!$A$191:$N$211,2,FALSE)*S67,0)</f>
        <v>0</v>
      </c>
      <c r="AH67" s="148" t="str">
        <f t="shared" ref="AH67:AH130" si="68">E67&amp;F67</f>
        <v/>
      </c>
      <c r="AI67" s="149">
        <f t="shared" ref="AI67:AI130" si="69">AVERAGE(H67:S67)</f>
        <v>0</v>
      </c>
      <c r="AJ67" s="146">
        <f t="shared" ref="AJ67:AJ130" si="70">SUM(U67:AF67)</f>
        <v>0</v>
      </c>
    </row>
    <row r="68" spans="1:36" x14ac:dyDescent="0.45">
      <c r="A68" s="143"/>
      <c r="B68" s="143"/>
      <c r="C68" s="144"/>
      <c r="D68" s="143"/>
      <c r="E68" s="143"/>
      <c r="F68" s="145"/>
      <c r="G68" s="146"/>
      <c r="H68" s="147"/>
      <c r="I68" s="147">
        <f t="shared" ref="I68:S68" si="71">H68</f>
        <v>0</v>
      </c>
      <c r="J68" s="147">
        <f t="shared" si="71"/>
        <v>0</v>
      </c>
      <c r="K68" s="147">
        <f t="shared" si="71"/>
        <v>0</v>
      </c>
      <c r="L68" s="147">
        <f t="shared" si="71"/>
        <v>0</v>
      </c>
      <c r="M68" s="147">
        <f t="shared" si="71"/>
        <v>0</v>
      </c>
      <c r="N68" s="147">
        <f t="shared" si="71"/>
        <v>0</v>
      </c>
      <c r="O68" s="147">
        <f t="shared" si="71"/>
        <v>0</v>
      </c>
      <c r="P68" s="147">
        <f t="shared" si="71"/>
        <v>0</v>
      </c>
      <c r="Q68" s="147">
        <f t="shared" si="71"/>
        <v>0</v>
      </c>
      <c r="R68" s="147">
        <f t="shared" si="71"/>
        <v>0</v>
      </c>
      <c r="S68" s="147">
        <f t="shared" si="71"/>
        <v>0</v>
      </c>
      <c r="T68" s="146"/>
      <c r="U68" s="140">
        <f>IFERROR((VLOOKUP($D68,'General Data'!$A$88:$F$188,3,FALSE)+VLOOKUP('General Data'!$B$3,'General Data'!$A$214:$C$264,2,FALSE)+IF(OR($E68=12,$E68=13,$E68=14),VLOOKUP($C68,'General Data'!$A$267:$C$287,2,FALSE),0))/VLOOKUP($C68,'General Data'!$A$191:$N$211,14,FALSE)*VLOOKUP($C68,'General Data'!$A$191:$N$211,2,FALSE)*H68,0)</f>
        <v>0</v>
      </c>
      <c r="V68" s="140">
        <f>IFERROR((VLOOKUP($D68,'General Data'!$A$88:$F$188,3,FALSE)+VLOOKUP('General Data'!$B$3,'General Data'!$A$214:$C$264,2,FALSE)+IF(OR($E68=12,$E68=13,$E68=14),VLOOKUP($C68,'General Data'!$A$267:$C$287,2,FALSE),0))/VLOOKUP($C68,'General Data'!$A$191:$N$211,14,FALSE)*VLOOKUP($C68,'General Data'!$A$191:$N$211,2,FALSE)*I68,0)</f>
        <v>0</v>
      </c>
      <c r="W68" s="140">
        <f>IFERROR((VLOOKUP($D68,'General Data'!$A$88:$F$188,3,FALSE)+VLOOKUP('General Data'!$B$3,'General Data'!$A$214:$C$264,2,FALSE)+IF(OR($E68=12,$E68=13,$E68=14),VLOOKUP($C68,'General Data'!$A$267:$C$287,2,FALSE),0))/VLOOKUP($C68,'General Data'!$A$191:$N$211,14,FALSE)*VLOOKUP($C68,'General Data'!$A$191:$N$211,2,FALSE)*J68,0)</f>
        <v>0</v>
      </c>
      <c r="X68" s="140">
        <f>IFERROR((VLOOKUP($D68,'General Data'!$A$88:$F$188,3,FALSE)+VLOOKUP('General Data'!$B$3,'General Data'!$A$214:$C$264,2,FALSE)+IF(OR($E68=12,$E68=13,$E68=14),VLOOKUP($C68,'General Data'!$A$267:$C$287,2,FALSE),0))/VLOOKUP($C68,'General Data'!$A$191:$N$211,14,FALSE)*VLOOKUP($C68,'General Data'!$A$191:$N$211,2,FALSE)*K68,0)</f>
        <v>0</v>
      </c>
      <c r="Y68" s="140">
        <f>IFERROR((VLOOKUP($D68,'General Data'!$A$88:$F$188,3,FALSE)+VLOOKUP('General Data'!$B$3,'General Data'!$A$214:$C$264,2,FALSE)+IF(OR($E68=12,$E68=13,$E68=14),VLOOKUP($C68,'General Data'!$A$267:$C$287,2,FALSE),0))/VLOOKUP($C68,'General Data'!$A$191:$N$211,14,FALSE)*VLOOKUP($C68,'General Data'!$A$191:$N$211,2,FALSE)*L68,0)</f>
        <v>0</v>
      </c>
      <c r="Z68" s="140">
        <f>IFERROR((VLOOKUP($D68,'General Data'!$A$88:$F$188,3,FALSE)+VLOOKUP('General Data'!$B$3,'General Data'!$A$214:$C$264,2,FALSE)+IF(OR($E68=12,$E68=13,$E68=14),VLOOKUP($C68,'General Data'!$A$267:$C$287,2,FALSE),0))/VLOOKUP($C68,'General Data'!$A$191:$N$211,14,FALSE)*VLOOKUP($C68,'General Data'!$A$191:$N$211,2,FALSE)*M68,0)</f>
        <v>0</v>
      </c>
      <c r="AA68" s="140">
        <f>IFERROR((VLOOKUP($D68,'General Data'!$A$88:$F$188,3,FALSE)+VLOOKUP('General Data'!$B$3,'General Data'!$A$214:$C$264,2,FALSE)+IF(OR($E68=12,$E68=13,$E68=14),VLOOKUP($C68,'General Data'!$A$267:$C$287,2,FALSE),0))/VLOOKUP($C68,'General Data'!$A$191:$N$211,14,FALSE)*VLOOKUP($C68,'General Data'!$A$191:$N$211,2,FALSE)*N68,0)</f>
        <v>0</v>
      </c>
      <c r="AB68" s="140">
        <f>IFERROR((VLOOKUP($D68,'General Data'!$A$88:$F$188,3,FALSE)+VLOOKUP('General Data'!$B$3,'General Data'!$A$214:$C$264,2,FALSE)+IF(OR($E68=12,$E68=13,$E68=14),VLOOKUP($C68,'General Data'!$A$267:$C$287,2,FALSE),0))/VLOOKUP($C68,'General Data'!$A$191:$N$211,14,FALSE)*VLOOKUP($C68,'General Data'!$A$191:$N$211,2,FALSE)*O68,0)</f>
        <v>0</v>
      </c>
      <c r="AC68" s="140">
        <f>IFERROR((VLOOKUP($D68,'General Data'!$A$88:$F$188,3,FALSE)+VLOOKUP('General Data'!$B$3,'General Data'!$A$214:$C$264,2,FALSE)+IF(OR($E68=12,$E68=13,$E68=14),VLOOKUP($C68,'General Data'!$A$267:$C$287,2,FALSE),0))/VLOOKUP($C68,'General Data'!$A$191:$N$211,14,FALSE)*VLOOKUP($C68,'General Data'!$A$191:$N$211,2,FALSE)*P68,0)</f>
        <v>0</v>
      </c>
      <c r="AD68" s="140">
        <f>IFERROR((VLOOKUP($D68,'General Data'!$A$88:$F$188,3,FALSE)+VLOOKUP('General Data'!$B$3,'General Data'!$A$214:$C$264,2,FALSE)+IF(OR($E68=12,$E68=13,$E68=14),VLOOKUP($C68,'General Data'!$A$267:$C$287,2,FALSE),0))/VLOOKUP($C68,'General Data'!$A$191:$N$211,14,FALSE)*VLOOKUP($C68,'General Data'!$A$191:$N$211,2,FALSE)*Q68,0)</f>
        <v>0</v>
      </c>
      <c r="AE68" s="140">
        <f>IFERROR((VLOOKUP($D68,'General Data'!$A$88:$F$188,3,FALSE)+VLOOKUP('General Data'!$B$3,'General Data'!$A$214:$C$264,2,FALSE)+IF(OR($E68=12,$E68=13,$E68=14),VLOOKUP($C68,'General Data'!$A$267:$C$287,2,FALSE),0))/VLOOKUP($C68,'General Data'!$A$191:$N$211,14,FALSE)*VLOOKUP($C68,'General Data'!$A$191:$N$211,2,FALSE)*R68,0)</f>
        <v>0</v>
      </c>
      <c r="AF68" s="140">
        <f>IFERROR((VLOOKUP($D68,'General Data'!$A$88:$F$188,3,FALSE)+VLOOKUP('General Data'!$B$3,'General Data'!$A$214:$C$264,2,FALSE)+IF(OR($E68=12,$E68=13,$E68=14),VLOOKUP($C68,'General Data'!$A$267:$C$287,2,FALSE),0))/VLOOKUP($C68,'General Data'!$A$191:$N$211,14,FALSE)*VLOOKUP($C68,'General Data'!$A$191:$N$211,2,FALSE)*S68,0)</f>
        <v>0</v>
      </c>
      <c r="AH68" s="148" t="str">
        <f t="shared" si="68"/>
        <v/>
      </c>
      <c r="AI68" s="149">
        <f t="shared" si="69"/>
        <v>0</v>
      </c>
      <c r="AJ68" s="146">
        <f t="shared" si="70"/>
        <v>0</v>
      </c>
    </row>
    <row r="69" spans="1:36" x14ac:dyDescent="0.45">
      <c r="A69" s="143"/>
      <c r="B69" s="143"/>
      <c r="C69" s="144"/>
      <c r="D69" s="143"/>
      <c r="E69" s="143"/>
      <c r="F69" s="145"/>
      <c r="G69" s="146"/>
      <c r="H69" s="147"/>
      <c r="I69" s="147">
        <f t="shared" ref="I69:S69" si="72">H69</f>
        <v>0</v>
      </c>
      <c r="J69" s="147">
        <f t="shared" si="72"/>
        <v>0</v>
      </c>
      <c r="K69" s="147">
        <f t="shared" si="72"/>
        <v>0</v>
      </c>
      <c r="L69" s="147">
        <f t="shared" si="72"/>
        <v>0</v>
      </c>
      <c r="M69" s="147">
        <f t="shared" si="72"/>
        <v>0</v>
      </c>
      <c r="N69" s="147">
        <f t="shared" si="72"/>
        <v>0</v>
      </c>
      <c r="O69" s="147">
        <f t="shared" si="72"/>
        <v>0</v>
      </c>
      <c r="P69" s="147">
        <f t="shared" si="72"/>
        <v>0</v>
      </c>
      <c r="Q69" s="147">
        <f t="shared" si="72"/>
        <v>0</v>
      </c>
      <c r="R69" s="147">
        <f t="shared" si="72"/>
        <v>0</v>
      </c>
      <c r="S69" s="147">
        <f t="shared" si="72"/>
        <v>0</v>
      </c>
      <c r="T69" s="146"/>
      <c r="U69" s="140">
        <f>IFERROR((VLOOKUP($D69,'General Data'!$A$88:$F$188,3,FALSE)+VLOOKUP('General Data'!$B$3,'General Data'!$A$214:$C$264,2,FALSE)+IF(OR($E69=12,$E69=13,$E69=14),VLOOKUP($C69,'General Data'!$A$267:$C$287,2,FALSE),0))/VLOOKUP($C69,'General Data'!$A$191:$N$211,14,FALSE)*VLOOKUP($C69,'General Data'!$A$191:$N$211,2,FALSE)*H69,0)</f>
        <v>0</v>
      </c>
      <c r="V69" s="140">
        <f>IFERROR((VLOOKUP($D69,'General Data'!$A$88:$F$188,3,FALSE)+VLOOKUP('General Data'!$B$3,'General Data'!$A$214:$C$264,2,FALSE)+IF(OR($E69=12,$E69=13,$E69=14),VLOOKUP($C69,'General Data'!$A$267:$C$287,2,FALSE),0))/VLOOKUP($C69,'General Data'!$A$191:$N$211,14,FALSE)*VLOOKUP($C69,'General Data'!$A$191:$N$211,2,FALSE)*I69,0)</f>
        <v>0</v>
      </c>
      <c r="W69" s="140">
        <f>IFERROR((VLOOKUP($D69,'General Data'!$A$88:$F$188,3,FALSE)+VLOOKUP('General Data'!$B$3,'General Data'!$A$214:$C$264,2,FALSE)+IF(OR($E69=12,$E69=13,$E69=14),VLOOKUP($C69,'General Data'!$A$267:$C$287,2,FALSE),0))/VLOOKUP($C69,'General Data'!$A$191:$N$211,14,FALSE)*VLOOKUP($C69,'General Data'!$A$191:$N$211,2,FALSE)*J69,0)</f>
        <v>0</v>
      </c>
      <c r="X69" s="140">
        <f>IFERROR((VLOOKUP($D69,'General Data'!$A$88:$F$188,3,FALSE)+VLOOKUP('General Data'!$B$3,'General Data'!$A$214:$C$264,2,FALSE)+IF(OR($E69=12,$E69=13,$E69=14),VLOOKUP($C69,'General Data'!$A$267:$C$287,2,FALSE),0))/VLOOKUP($C69,'General Data'!$A$191:$N$211,14,FALSE)*VLOOKUP($C69,'General Data'!$A$191:$N$211,2,FALSE)*K69,0)</f>
        <v>0</v>
      </c>
      <c r="Y69" s="140">
        <f>IFERROR((VLOOKUP($D69,'General Data'!$A$88:$F$188,3,FALSE)+VLOOKUP('General Data'!$B$3,'General Data'!$A$214:$C$264,2,FALSE)+IF(OR($E69=12,$E69=13,$E69=14),VLOOKUP($C69,'General Data'!$A$267:$C$287,2,FALSE),0))/VLOOKUP($C69,'General Data'!$A$191:$N$211,14,FALSE)*VLOOKUP($C69,'General Data'!$A$191:$N$211,2,FALSE)*L69,0)</f>
        <v>0</v>
      </c>
      <c r="Z69" s="140">
        <f>IFERROR((VLOOKUP($D69,'General Data'!$A$88:$F$188,3,FALSE)+VLOOKUP('General Data'!$B$3,'General Data'!$A$214:$C$264,2,FALSE)+IF(OR($E69=12,$E69=13,$E69=14),VLOOKUP($C69,'General Data'!$A$267:$C$287,2,FALSE),0))/VLOOKUP($C69,'General Data'!$A$191:$N$211,14,FALSE)*VLOOKUP($C69,'General Data'!$A$191:$N$211,2,FALSE)*M69,0)</f>
        <v>0</v>
      </c>
      <c r="AA69" s="140">
        <f>IFERROR((VLOOKUP($D69,'General Data'!$A$88:$F$188,3,FALSE)+VLOOKUP('General Data'!$B$3,'General Data'!$A$214:$C$264,2,FALSE)+IF(OR($E69=12,$E69=13,$E69=14),VLOOKUP($C69,'General Data'!$A$267:$C$287,2,FALSE),0))/VLOOKUP($C69,'General Data'!$A$191:$N$211,14,FALSE)*VLOOKUP($C69,'General Data'!$A$191:$N$211,2,FALSE)*N69,0)</f>
        <v>0</v>
      </c>
      <c r="AB69" s="140">
        <f>IFERROR((VLOOKUP($D69,'General Data'!$A$88:$F$188,3,FALSE)+VLOOKUP('General Data'!$B$3,'General Data'!$A$214:$C$264,2,FALSE)+IF(OR($E69=12,$E69=13,$E69=14),VLOOKUP($C69,'General Data'!$A$267:$C$287,2,FALSE),0))/VLOOKUP($C69,'General Data'!$A$191:$N$211,14,FALSE)*VLOOKUP($C69,'General Data'!$A$191:$N$211,2,FALSE)*O69,0)</f>
        <v>0</v>
      </c>
      <c r="AC69" s="140">
        <f>IFERROR((VLOOKUP($D69,'General Data'!$A$88:$F$188,3,FALSE)+VLOOKUP('General Data'!$B$3,'General Data'!$A$214:$C$264,2,FALSE)+IF(OR($E69=12,$E69=13,$E69=14),VLOOKUP($C69,'General Data'!$A$267:$C$287,2,FALSE),0))/VLOOKUP($C69,'General Data'!$A$191:$N$211,14,FALSE)*VLOOKUP($C69,'General Data'!$A$191:$N$211,2,FALSE)*P69,0)</f>
        <v>0</v>
      </c>
      <c r="AD69" s="140">
        <f>IFERROR((VLOOKUP($D69,'General Data'!$A$88:$F$188,3,FALSE)+VLOOKUP('General Data'!$B$3,'General Data'!$A$214:$C$264,2,FALSE)+IF(OR($E69=12,$E69=13,$E69=14),VLOOKUP($C69,'General Data'!$A$267:$C$287,2,FALSE),0))/VLOOKUP($C69,'General Data'!$A$191:$N$211,14,FALSE)*VLOOKUP($C69,'General Data'!$A$191:$N$211,2,FALSE)*Q69,0)</f>
        <v>0</v>
      </c>
      <c r="AE69" s="140">
        <f>IFERROR((VLOOKUP($D69,'General Data'!$A$88:$F$188,3,FALSE)+VLOOKUP('General Data'!$B$3,'General Data'!$A$214:$C$264,2,FALSE)+IF(OR($E69=12,$E69=13,$E69=14),VLOOKUP($C69,'General Data'!$A$267:$C$287,2,FALSE),0))/VLOOKUP($C69,'General Data'!$A$191:$N$211,14,FALSE)*VLOOKUP($C69,'General Data'!$A$191:$N$211,2,FALSE)*R69,0)</f>
        <v>0</v>
      </c>
      <c r="AF69" s="140">
        <f>IFERROR((VLOOKUP($D69,'General Data'!$A$88:$F$188,3,FALSE)+VLOOKUP('General Data'!$B$3,'General Data'!$A$214:$C$264,2,FALSE)+IF(OR($E69=12,$E69=13,$E69=14),VLOOKUP($C69,'General Data'!$A$267:$C$287,2,FALSE),0))/VLOOKUP($C69,'General Data'!$A$191:$N$211,14,FALSE)*VLOOKUP($C69,'General Data'!$A$191:$N$211,2,FALSE)*S69,0)</f>
        <v>0</v>
      </c>
      <c r="AH69" s="148" t="str">
        <f t="shared" si="68"/>
        <v/>
      </c>
      <c r="AI69" s="149">
        <f t="shared" si="69"/>
        <v>0</v>
      </c>
      <c r="AJ69" s="146">
        <f t="shared" si="70"/>
        <v>0</v>
      </c>
    </row>
    <row r="70" spans="1:36" x14ac:dyDescent="0.45">
      <c r="A70" s="143"/>
      <c r="B70" s="143"/>
      <c r="C70" s="144"/>
      <c r="D70" s="143"/>
      <c r="E70" s="143"/>
      <c r="F70" s="145"/>
      <c r="G70" s="146"/>
      <c r="H70" s="147"/>
      <c r="I70" s="147">
        <f t="shared" ref="I70:S70" si="73">H70</f>
        <v>0</v>
      </c>
      <c r="J70" s="147">
        <f t="shared" si="73"/>
        <v>0</v>
      </c>
      <c r="K70" s="147">
        <f t="shared" si="73"/>
        <v>0</v>
      </c>
      <c r="L70" s="147">
        <f t="shared" si="73"/>
        <v>0</v>
      </c>
      <c r="M70" s="147">
        <f t="shared" si="73"/>
        <v>0</v>
      </c>
      <c r="N70" s="147">
        <f t="shared" si="73"/>
        <v>0</v>
      </c>
      <c r="O70" s="147">
        <f t="shared" si="73"/>
        <v>0</v>
      </c>
      <c r="P70" s="147">
        <f t="shared" si="73"/>
        <v>0</v>
      </c>
      <c r="Q70" s="147">
        <f t="shared" si="73"/>
        <v>0</v>
      </c>
      <c r="R70" s="147">
        <f t="shared" si="73"/>
        <v>0</v>
      </c>
      <c r="S70" s="147">
        <f t="shared" si="73"/>
        <v>0</v>
      </c>
      <c r="T70" s="146"/>
      <c r="U70" s="140">
        <f>IFERROR((VLOOKUP($D70,'General Data'!$A$88:$F$188,3,FALSE)+VLOOKUP('General Data'!$B$3,'General Data'!$A$214:$C$264,2,FALSE)+IF(OR($E70=12,$E70=13,$E70=14),VLOOKUP($C70,'General Data'!$A$267:$C$287,2,FALSE),0))/VLOOKUP($C70,'General Data'!$A$191:$N$211,14,FALSE)*VLOOKUP($C70,'General Data'!$A$191:$N$211,2,FALSE)*H70,0)</f>
        <v>0</v>
      </c>
      <c r="V70" s="140">
        <f>IFERROR((VLOOKUP($D70,'General Data'!$A$88:$F$188,3,FALSE)+VLOOKUP('General Data'!$B$3,'General Data'!$A$214:$C$264,2,FALSE)+IF(OR($E70=12,$E70=13,$E70=14),VLOOKUP($C70,'General Data'!$A$267:$C$287,2,FALSE),0))/VLOOKUP($C70,'General Data'!$A$191:$N$211,14,FALSE)*VLOOKUP($C70,'General Data'!$A$191:$N$211,2,FALSE)*I70,0)</f>
        <v>0</v>
      </c>
      <c r="W70" s="140">
        <f>IFERROR((VLOOKUP($D70,'General Data'!$A$88:$F$188,3,FALSE)+VLOOKUP('General Data'!$B$3,'General Data'!$A$214:$C$264,2,FALSE)+IF(OR($E70=12,$E70=13,$E70=14),VLOOKUP($C70,'General Data'!$A$267:$C$287,2,FALSE),0))/VLOOKUP($C70,'General Data'!$A$191:$N$211,14,FALSE)*VLOOKUP($C70,'General Data'!$A$191:$N$211,2,FALSE)*J70,0)</f>
        <v>0</v>
      </c>
      <c r="X70" s="140">
        <f>IFERROR((VLOOKUP($D70,'General Data'!$A$88:$F$188,3,FALSE)+VLOOKUP('General Data'!$B$3,'General Data'!$A$214:$C$264,2,FALSE)+IF(OR($E70=12,$E70=13,$E70=14),VLOOKUP($C70,'General Data'!$A$267:$C$287,2,FALSE),0))/VLOOKUP($C70,'General Data'!$A$191:$N$211,14,FALSE)*VLOOKUP($C70,'General Data'!$A$191:$N$211,2,FALSE)*K70,0)</f>
        <v>0</v>
      </c>
      <c r="Y70" s="140">
        <f>IFERROR((VLOOKUP($D70,'General Data'!$A$88:$F$188,3,FALSE)+VLOOKUP('General Data'!$B$3,'General Data'!$A$214:$C$264,2,FALSE)+IF(OR($E70=12,$E70=13,$E70=14),VLOOKUP($C70,'General Data'!$A$267:$C$287,2,FALSE),0))/VLOOKUP($C70,'General Data'!$A$191:$N$211,14,FALSE)*VLOOKUP($C70,'General Data'!$A$191:$N$211,2,FALSE)*L70,0)</f>
        <v>0</v>
      </c>
      <c r="Z70" s="140">
        <f>IFERROR((VLOOKUP($D70,'General Data'!$A$88:$F$188,3,FALSE)+VLOOKUP('General Data'!$B$3,'General Data'!$A$214:$C$264,2,FALSE)+IF(OR($E70=12,$E70=13,$E70=14),VLOOKUP($C70,'General Data'!$A$267:$C$287,2,FALSE),0))/VLOOKUP($C70,'General Data'!$A$191:$N$211,14,FALSE)*VLOOKUP($C70,'General Data'!$A$191:$N$211,2,FALSE)*M70,0)</f>
        <v>0</v>
      </c>
      <c r="AA70" s="140">
        <f>IFERROR((VLOOKUP($D70,'General Data'!$A$88:$F$188,3,FALSE)+VLOOKUP('General Data'!$B$3,'General Data'!$A$214:$C$264,2,FALSE)+IF(OR($E70=12,$E70=13,$E70=14),VLOOKUP($C70,'General Data'!$A$267:$C$287,2,FALSE),0))/VLOOKUP($C70,'General Data'!$A$191:$N$211,14,FALSE)*VLOOKUP($C70,'General Data'!$A$191:$N$211,2,FALSE)*N70,0)</f>
        <v>0</v>
      </c>
      <c r="AB70" s="140">
        <f>IFERROR((VLOOKUP($D70,'General Data'!$A$88:$F$188,3,FALSE)+VLOOKUP('General Data'!$B$3,'General Data'!$A$214:$C$264,2,FALSE)+IF(OR($E70=12,$E70=13,$E70=14),VLOOKUP($C70,'General Data'!$A$267:$C$287,2,FALSE),0))/VLOOKUP($C70,'General Data'!$A$191:$N$211,14,FALSE)*VLOOKUP($C70,'General Data'!$A$191:$N$211,2,FALSE)*O70,0)</f>
        <v>0</v>
      </c>
      <c r="AC70" s="140">
        <f>IFERROR((VLOOKUP($D70,'General Data'!$A$88:$F$188,3,FALSE)+VLOOKUP('General Data'!$B$3,'General Data'!$A$214:$C$264,2,FALSE)+IF(OR($E70=12,$E70=13,$E70=14),VLOOKUP($C70,'General Data'!$A$267:$C$287,2,FALSE),0))/VLOOKUP($C70,'General Data'!$A$191:$N$211,14,FALSE)*VLOOKUP($C70,'General Data'!$A$191:$N$211,2,FALSE)*P70,0)</f>
        <v>0</v>
      </c>
      <c r="AD70" s="140">
        <f>IFERROR((VLOOKUP($D70,'General Data'!$A$88:$F$188,3,FALSE)+VLOOKUP('General Data'!$B$3,'General Data'!$A$214:$C$264,2,FALSE)+IF(OR($E70=12,$E70=13,$E70=14),VLOOKUP($C70,'General Data'!$A$267:$C$287,2,FALSE),0))/VLOOKUP($C70,'General Data'!$A$191:$N$211,14,FALSE)*VLOOKUP($C70,'General Data'!$A$191:$N$211,2,FALSE)*Q70,0)</f>
        <v>0</v>
      </c>
      <c r="AE70" s="140">
        <f>IFERROR((VLOOKUP($D70,'General Data'!$A$88:$F$188,3,FALSE)+VLOOKUP('General Data'!$B$3,'General Data'!$A$214:$C$264,2,FALSE)+IF(OR($E70=12,$E70=13,$E70=14),VLOOKUP($C70,'General Data'!$A$267:$C$287,2,FALSE),0))/VLOOKUP($C70,'General Data'!$A$191:$N$211,14,FALSE)*VLOOKUP($C70,'General Data'!$A$191:$N$211,2,FALSE)*R70,0)</f>
        <v>0</v>
      </c>
      <c r="AF70" s="140">
        <f>IFERROR((VLOOKUP($D70,'General Data'!$A$88:$F$188,3,FALSE)+VLOOKUP('General Data'!$B$3,'General Data'!$A$214:$C$264,2,FALSE)+IF(OR($E70=12,$E70=13,$E70=14),VLOOKUP($C70,'General Data'!$A$267:$C$287,2,FALSE),0))/VLOOKUP($C70,'General Data'!$A$191:$N$211,14,FALSE)*VLOOKUP($C70,'General Data'!$A$191:$N$211,2,FALSE)*S70,0)</f>
        <v>0</v>
      </c>
      <c r="AH70" s="148" t="str">
        <f t="shared" si="68"/>
        <v/>
      </c>
      <c r="AI70" s="149">
        <f t="shared" si="69"/>
        <v>0</v>
      </c>
      <c r="AJ70" s="146">
        <f t="shared" si="70"/>
        <v>0</v>
      </c>
    </row>
    <row r="71" spans="1:36" x14ac:dyDescent="0.45">
      <c r="A71" s="143"/>
      <c r="B71" s="143"/>
      <c r="C71" s="144"/>
      <c r="D71" s="143"/>
      <c r="E71" s="143"/>
      <c r="F71" s="145"/>
      <c r="G71" s="146"/>
      <c r="H71" s="147"/>
      <c r="I71" s="147">
        <f t="shared" ref="I71:S71" si="74">H71</f>
        <v>0</v>
      </c>
      <c r="J71" s="147">
        <f t="shared" si="74"/>
        <v>0</v>
      </c>
      <c r="K71" s="147">
        <f t="shared" si="74"/>
        <v>0</v>
      </c>
      <c r="L71" s="147">
        <f t="shared" si="74"/>
        <v>0</v>
      </c>
      <c r="M71" s="147">
        <f t="shared" si="74"/>
        <v>0</v>
      </c>
      <c r="N71" s="147">
        <f t="shared" si="74"/>
        <v>0</v>
      </c>
      <c r="O71" s="147">
        <f t="shared" si="74"/>
        <v>0</v>
      </c>
      <c r="P71" s="147">
        <f t="shared" si="74"/>
        <v>0</v>
      </c>
      <c r="Q71" s="147">
        <f t="shared" si="74"/>
        <v>0</v>
      </c>
      <c r="R71" s="147">
        <f t="shared" si="74"/>
        <v>0</v>
      </c>
      <c r="S71" s="147">
        <f t="shared" si="74"/>
        <v>0</v>
      </c>
      <c r="T71" s="146"/>
      <c r="U71" s="140">
        <f>IFERROR((VLOOKUP($D71,'General Data'!$A$88:$F$188,3,FALSE)+VLOOKUP('General Data'!$B$3,'General Data'!$A$214:$C$264,2,FALSE)+IF(OR($E71=12,$E71=13,$E71=14),VLOOKUP($C71,'General Data'!$A$267:$C$287,2,FALSE),0))/VLOOKUP($C71,'General Data'!$A$191:$N$211,14,FALSE)*VLOOKUP($C71,'General Data'!$A$191:$N$211,2,FALSE)*H71,0)</f>
        <v>0</v>
      </c>
      <c r="V71" s="140">
        <f>IFERROR((VLOOKUP($D71,'General Data'!$A$88:$F$188,3,FALSE)+VLOOKUP('General Data'!$B$3,'General Data'!$A$214:$C$264,2,FALSE)+IF(OR($E71=12,$E71=13,$E71=14),VLOOKUP($C71,'General Data'!$A$267:$C$287,2,FALSE),0))/VLOOKUP($C71,'General Data'!$A$191:$N$211,14,FALSE)*VLOOKUP($C71,'General Data'!$A$191:$N$211,2,FALSE)*I71,0)</f>
        <v>0</v>
      </c>
      <c r="W71" s="140">
        <f>IFERROR((VLOOKUP($D71,'General Data'!$A$88:$F$188,3,FALSE)+VLOOKUP('General Data'!$B$3,'General Data'!$A$214:$C$264,2,FALSE)+IF(OR($E71=12,$E71=13,$E71=14),VLOOKUP($C71,'General Data'!$A$267:$C$287,2,FALSE),0))/VLOOKUP($C71,'General Data'!$A$191:$N$211,14,FALSE)*VLOOKUP($C71,'General Data'!$A$191:$N$211,2,FALSE)*J71,0)</f>
        <v>0</v>
      </c>
      <c r="X71" s="140">
        <f>IFERROR((VLOOKUP($D71,'General Data'!$A$88:$F$188,3,FALSE)+VLOOKUP('General Data'!$B$3,'General Data'!$A$214:$C$264,2,FALSE)+IF(OR($E71=12,$E71=13,$E71=14),VLOOKUP($C71,'General Data'!$A$267:$C$287,2,FALSE),0))/VLOOKUP($C71,'General Data'!$A$191:$N$211,14,FALSE)*VLOOKUP($C71,'General Data'!$A$191:$N$211,2,FALSE)*K71,0)</f>
        <v>0</v>
      </c>
      <c r="Y71" s="140">
        <f>IFERROR((VLOOKUP($D71,'General Data'!$A$88:$F$188,3,FALSE)+VLOOKUP('General Data'!$B$3,'General Data'!$A$214:$C$264,2,FALSE)+IF(OR($E71=12,$E71=13,$E71=14),VLOOKUP($C71,'General Data'!$A$267:$C$287,2,FALSE),0))/VLOOKUP($C71,'General Data'!$A$191:$N$211,14,FALSE)*VLOOKUP($C71,'General Data'!$A$191:$N$211,2,FALSE)*L71,0)</f>
        <v>0</v>
      </c>
      <c r="Z71" s="140">
        <f>IFERROR((VLOOKUP($D71,'General Data'!$A$88:$F$188,3,FALSE)+VLOOKUP('General Data'!$B$3,'General Data'!$A$214:$C$264,2,FALSE)+IF(OR($E71=12,$E71=13,$E71=14),VLOOKUP($C71,'General Data'!$A$267:$C$287,2,FALSE),0))/VLOOKUP($C71,'General Data'!$A$191:$N$211,14,FALSE)*VLOOKUP($C71,'General Data'!$A$191:$N$211,2,FALSE)*M71,0)</f>
        <v>0</v>
      </c>
      <c r="AA71" s="140">
        <f>IFERROR((VLOOKUP($D71,'General Data'!$A$88:$F$188,3,FALSE)+VLOOKUP('General Data'!$B$3,'General Data'!$A$214:$C$264,2,FALSE)+IF(OR($E71=12,$E71=13,$E71=14),VLOOKUP($C71,'General Data'!$A$267:$C$287,2,FALSE),0))/VLOOKUP($C71,'General Data'!$A$191:$N$211,14,FALSE)*VLOOKUP($C71,'General Data'!$A$191:$N$211,2,FALSE)*N71,0)</f>
        <v>0</v>
      </c>
      <c r="AB71" s="140">
        <f>IFERROR((VLOOKUP($D71,'General Data'!$A$88:$F$188,3,FALSE)+VLOOKUP('General Data'!$B$3,'General Data'!$A$214:$C$264,2,FALSE)+IF(OR($E71=12,$E71=13,$E71=14),VLOOKUP($C71,'General Data'!$A$267:$C$287,2,FALSE),0))/VLOOKUP($C71,'General Data'!$A$191:$N$211,14,FALSE)*VLOOKUP($C71,'General Data'!$A$191:$N$211,2,FALSE)*O71,0)</f>
        <v>0</v>
      </c>
      <c r="AC71" s="140">
        <f>IFERROR((VLOOKUP($D71,'General Data'!$A$88:$F$188,3,FALSE)+VLOOKUP('General Data'!$B$3,'General Data'!$A$214:$C$264,2,FALSE)+IF(OR($E71=12,$E71=13,$E71=14),VLOOKUP($C71,'General Data'!$A$267:$C$287,2,FALSE),0))/VLOOKUP($C71,'General Data'!$A$191:$N$211,14,FALSE)*VLOOKUP($C71,'General Data'!$A$191:$N$211,2,FALSE)*P71,0)</f>
        <v>0</v>
      </c>
      <c r="AD71" s="140">
        <f>IFERROR((VLOOKUP($D71,'General Data'!$A$88:$F$188,3,FALSE)+VLOOKUP('General Data'!$B$3,'General Data'!$A$214:$C$264,2,FALSE)+IF(OR($E71=12,$E71=13,$E71=14),VLOOKUP($C71,'General Data'!$A$267:$C$287,2,FALSE),0))/VLOOKUP($C71,'General Data'!$A$191:$N$211,14,FALSE)*VLOOKUP($C71,'General Data'!$A$191:$N$211,2,FALSE)*Q71,0)</f>
        <v>0</v>
      </c>
      <c r="AE71" s="140">
        <f>IFERROR((VLOOKUP($D71,'General Data'!$A$88:$F$188,3,FALSE)+VLOOKUP('General Data'!$B$3,'General Data'!$A$214:$C$264,2,FALSE)+IF(OR($E71=12,$E71=13,$E71=14),VLOOKUP($C71,'General Data'!$A$267:$C$287,2,FALSE),0))/VLOOKUP($C71,'General Data'!$A$191:$N$211,14,FALSE)*VLOOKUP($C71,'General Data'!$A$191:$N$211,2,FALSE)*R71,0)</f>
        <v>0</v>
      </c>
      <c r="AF71" s="140">
        <f>IFERROR((VLOOKUP($D71,'General Data'!$A$88:$F$188,3,FALSE)+VLOOKUP('General Data'!$B$3,'General Data'!$A$214:$C$264,2,FALSE)+IF(OR($E71=12,$E71=13,$E71=14),VLOOKUP($C71,'General Data'!$A$267:$C$287,2,FALSE),0))/VLOOKUP($C71,'General Data'!$A$191:$N$211,14,FALSE)*VLOOKUP($C71,'General Data'!$A$191:$N$211,2,FALSE)*S71,0)</f>
        <v>0</v>
      </c>
      <c r="AH71" s="148" t="str">
        <f t="shared" si="68"/>
        <v/>
      </c>
      <c r="AI71" s="149">
        <f t="shared" si="69"/>
        <v>0</v>
      </c>
      <c r="AJ71" s="146">
        <f t="shared" si="70"/>
        <v>0</v>
      </c>
    </row>
    <row r="72" spans="1:36" x14ac:dyDescent="0.45">
      <c r="A72" s="143"/>
      <c r="B72" s="143"/>
      <c r="C72" s="144"/>
      <c r="D72" s="143"/>
      <c r="E72" s="143"/>
      <c r="F72" s="145"/>
      <c r="G72" s="146"/>
      <c r="H72" s="147"/>
      <c r="I72" s="147">
        <f t="shared" ref="I72:S72" si="75">H72</f>
        <v>0</v>
      </c>
      <c r="J72" s="147">
        <f t="shared" si="75"/>
        <v>0</v>
      </c>
      <c r="K72" s="147">
        <f t="shared" si="75"/>
        <v>0</v>
      </c>
      <c r="L72" s="147">
        <f t="shared" si="75"/>
        <v>0</v>
      </c>
      <c r="M72" s="147">
        <f t="shared" si="75"/>
        <v>0</v>
      </c>
      <c r="N72" s="147">
        <f t="shared" si="75"/>
        <v>0</v>
      </c>
      <c r="O72" s="147">
        <f t="shared" si="75"/>
        <v>0</v>
      </c>
      <c r="P72" s="147">
        <f t="shared" si="75"/>
        <v>0</v>
      </c>
      <c r="Q72" s="147">
        <f t="shared" si="75"/>
        <v>0</v>
      </c>
      <c r="R72" s="147">
        <f t="shared" si="75"/>
        <v>0</v>
      </c>
      <c r="S72" s="147">
        <f t="shared" si="75"/>
        <v>0</v>
      </c>
      <c r="T72" s="146"/>
      <c r="U72" s="140">
        <f>IFERROR((VLOOKUP($D72,'General Data'!$A$88:$F$188,3,FALSE)+VLOOKUP('General Data'!$B$3,'General Data'!$A$214:$C$264,2,FALSE)+IF(OR($E72=12,$E72=13,$E72=14),VLOOKUP($C72,'General Data'!$A$267:$C$287,2,FALSE),0))/VLOOKUP($C72,'General Data'!$A$191:$N$211,14,FALSE)*VLOOKUP($C72,'General Data'!$A$191:$N$211,2,FALSE)*H72,0)</f>
        <v>0</v>
      </c>
      <c r="V72" s="140">
        <f>IFERROR((VLOOKUP($D72,'General Data'!$A$88:$F$188,3,FALSE)+VLOOKUP('General Data'!$B$3,'General Data'!$A$214:$C$264,2,FALSE)+IF(OR($E72=12,$E72=13,$E72=14),VLOOKUP($C72,'General Data'!$A$267:$C$287,2,FALSE),0))/VLOOKUP($C72,'General Data'!$A$191:$N$211,14,FALSE)*VLOOKUP($C72,'General Data'!$A$191:$N$211,2,FALSE)*I72,0)</f>
        <v>0</v>
      </c>
      <c r="W72" s="140">
        <f>IFERROR((VLOOKUP($D72,'General Data'!$A$88:$F$188,3,FALSE)+VLOOKUP('General Data'!$B$3,'General Data'!$A$214:$C$264,2,FALSE)+IF(OR($E72=12,$E72=13,$E72=14),VLOOKUP($C72,'General Data'!$A$267:$C$287,2,FALSE),0))/VLOOKUP($C72,'General Data'!$A$191:$N$211,14,FALSE)*VLOOKUP($C72,'General Data'!$A$191:$N$211,2,FALSE)*J72,0)</f>
        <v>0</v>
      </c>
      <c r="X72" s="140">
        <f>IFERROR((VLOOKUP($D72,'General Data'!$A$88:$F$188,3,FALSE)+VLOOKUP('General Data'!$B$3,'General Data'!$A$214:$C$264,2,FALSE)+IF(OR($E72=12,$E72=13,$E72=14),VLOOKUP($C72,'General Data'!$A$267:$C$287,2,FALSE),0))/VLOOKUP($C72,'General Data'!$A$191:$N$211,14,FALSE)*VLOOKUP($C72,'General Data'!$A$191:$N$211,2,FALSE)*K72,0)</f>
        <v>0</v>
      </c>
      <c r="Y72" s="140">
        <f>IFERROR((VLOOKUP($D72,'General Data'!$A$88:$F$188,3,FALSE)+VLOOKUP('General Data'!$B$3,'General Data'!$A$214:$C$264,2,FALSE)+IF(OR($E72=12,$E72=13,$E72=14),VLOOKUP($C72,'General Data'!$A$267:$C$287,2,FALSE),0))/VLOOKUP($C72,'General Data'!$A$191:$N$211,14,FALSE)*VLOOKUP($C72,'General Data'!$A$191:$N$211,2,FALSE)*L72,0)</f>
        <v>0</v>
      </c>
      <c r="Z72" s="140">
        <f>IFERROR((VLOOKUP($D72,'General Data'!$A$88:$F$188,3,FALSE)+VLOOKUP('General Data'!$B$3,'General Data'!$A$214:$C$264,2,FALSE)+IF(OR($E72=12,$E72=13,$E72=14),VLOOKUP($C72,'General Data'!$A$267:$C$287,2,FALSE),0))/VLOOKUP($C72,'General Data'!$A$191:$N$211,14,FALSE)*VLOOKUP($C72,'General Data'!$A$191:$N$211,2,FALSE)*M72,0)</f>
        <v>0</v>
      </c>
      <c r="AA72" s="140">
        <f>IFERROR((VLOOKUP($D72,'General Data'!$A$88:$F$188,3,FALSE)+VLOOKUP('General Data'!$B$3,'General Data'!$A$214:$C$264,2,FALSE)+IF(OR($E72=12,$E72=13,$E72=14),VLOOKUP($C72,'General Data'!$A$267:$C$287,2,FALSE),0))/VLOOKUP($C72,'General Data'!$A$191:$N$211,14,FALSE)*VLOOKUP($C72,'General Data'!$A$191:$N$211,2,FALSE)*N72,0)</f>
        <v>0</v>
      </c>
      <c r="AB72" s="140">
        <f>IFERROR((VLOOKUP($D72,'General Data'!$A$88:$F$188,3,FALSE)+VLOOKUP('General Data'!$B$3,'General Data'!$A$214:$C$264,2,FALSE)+IF(OR($E72=12,$E72=13,$E72=14),VLOOKUP($C72,'General Data'!$A$267:$C$287,2,FALSE),0))/VLOOKUP($C72,'General Data'!$A$191:$N$211,14,FALSE)*VLOOKUP($C72,'General Data'!$A$191:$N$211,2,FALSE)*O72,0)</f>
        <v>0</v>
      </c>
      <c r="AC72" s="140">
        <f>IFERROR((VLOOKUP($D72,'General Data'!$A$88:$F$188,3,FALSE)+VLOOKUP('General Data'!$B$3,'General Data'!$A$214:$C$264,2,FALSE)+IF(OR($E72=12,$E72=13,$E72=14),VLOOKUP($C72,'General Data'!$A$267:$C$287,2,FALSE),0))/VLOOKUP($C72,'General Data'!$A$191:$N$211,14,FALSE)*VLOOKUP($C72,'General Data'!$A$191:$N$211,2,FALSE)*P72,0)</f>
        <v>0</v>
      </c>
      <c r="AD72" s="140">
        <f>IFERROR((VLOOKUP($D72,'General Data'!$A$88:$F$188,3,FALSE)+VLOOKUP('General Data'!$B$3,'General Data'!$A$214:$C$264,2,FALSE)+IF(OR($E72=12,$E72=13,$E72=14),VLOOKUP($C72,'General Data'!$A$267:$C$287,2,FALSE),0))/VLOOKUP($C72,'General Data'!$A$191:$N$211,14,FALSE)*VLOOKUP($C72,'General Data'!$A$191:$N$211,2,FALSE)*Q72,0)</f>
        <v>0</v>
      </c>
      <c r="AE72" s="140">
        <f>IFERROR((VLOOKUP($D72,'General Data'!$A$88:$F$188,3,FALSE)+VLOOKUP('General Data'!$B$3,'General Data'!$A$214:$C$264,2,FALSE)+IF(OR($E72=12,$E72=13,$E72=14),VLOOKUP($C72,'General Data'!$A$267:$C$287,2,FALSE),0))/VLOOKUP($C72,'General Data'!$A$191:$N$211,14,FALSE)*VLOOKUP($C72,'General Data'!$A$191:$N$211,2,FALSE)*R72,0)</f>
        <v>0</v>
      </c>
      <c r="AF72" s="140">
        <f>IFERROR((VLOOKUP($D72,'General Data'!$A$88:$F$188,3,FALSE)+VLOOKUP('General Data'!$B$3,'General Data'!$A$214:$C$264,2,FALSE)+IF(OR($E72=12,$E72=13,$E72=14),VLOOKUP($C72,'General Data'!$A$267:$C$287,2,FALSE),0))/VLOOKUP($C72,'General Data'!$A$191:$N$211,14,FALSE)*VLOOKUP($C72,'General Data'!$A$191:$N$211,2,FALSE)*S72,0)</f>
        <v>0</v>
      </c>
      <c r="AH72" s="148" t="str">
        <f t="shared" si="68"/>
        <v/>
      </c>
      <c r="AI72" s="149">
        <f t="shared" si="69"/>
        <v>0</v>
      </c>
      <c r="AJ72" s="146">
        <f t="shared" si="70"/>
        <v>0</v>
      </c>
    </row>
    <row r="73" spans="1:36" x14ac:dyDescent="0.45">
      <c r="A73" s="143"/>
      <c r="B73" s="143"/>
      <c r="C73" s="144"/>
      <c r="D73" s="143"/>
      <c r="E73" s="143"/>
      <c r="F73" s="145"/>
      <c r="G73" s="146"/>
      <c r="H73" s="147"/>
      <c r="I73" s="147">
        <f t="shared" ref="I73:S73" si="76">H73</f>
        <v>0</v>
      </c>
      <c r="J73" s="147">
        <f t="shared" si="76"/>
        <v>0</v>
      </c>
      <c r="K73" s="147">
        <f t="shared" si="76"/>
        <v>0</v>
      </c>
      <c r="L73" s="147">
        <f t="shared" si="76"/>
        <v>0</v>
      </c>
      <c r="M73" s="147">
        <f t="shared" si="76"/>
        <v>0</v>
      </c>
      <c r="N73" s="147">
        <f t="shared" si="76"/>
        <v>0</v>
      </c>
      <c r="O73" s="147">
        <f t="shared" si="76"/>
        <v>0</v>
      </c>
      <c r="P73" s="147">
        <f t="shared" si="76"/>
        <v>0</v>
      </c>
      <c r="Q73" s="147">
        <f t="shared" si="76"/>
        <v>0</v>
      </c>
      <c r="R73" s="147">
        <f t="shared" si="76"/>
        <v>0</v>
      </c>
      <c r="S73" s="147">
        <f t="shared" si="76"/>
        <v>0</v>
      </c>
      <c r="T73" s="146"/>
      <c r="U73" s="140">
        <f>IFERROR((VLOOKUP($D73,'General Data'!$A$88:$F$188,3,FALSE)+VLOOKUP('General Data'!$B$3,'General Data'!$A$214:$C$264,2,FALSE)+IF(OR($E73=12,$E73=13,$E73=14),VLOOKUP($C73,'General Data'!$A$267:$C$287,2,FALSE),0))/VLOOKUP($C73,'General Data'!$A$191:$N$211,14,FALSE)*VLOOKUP($C73,'General Data'!$A$191:$N$211,2,FALSE)*H73,0)</f>
        <v>0</v>
      </c>
      <c r="V73" s="140">
        <f>IFERROR((VLOOKUP($D73,'General Data'!$A$88:$F$188,3,FALSE)+VLOOKUP('General Data'!$B$3,'General Data'!$A$214:$C$264,2,FALSE)+IF(OR($E73=12,$E73=13,$E73=14),VLOOKUP($C73,'General Data'!$A$267:$C$287,2,FALSE),0))/VLOOKUP($C73,'General Data'!$A$191:$N$211,14,FALSE)*VLOOKUP($C73,'General Data'!$A$191:$N$211,2,FALSE)*I73,0)</f>
        <v>0</v>
      </c>
      <c r="W73" s="140">
        <f>IFERROR((VLOOKUP($D73,'General Data'!$A$88:$F$188,3,FALSE)+VLOOKUP('General Data'!$B$3,'General Data'!$A$214:$C$264,2,FALSE)+IF(OR($E73=12,$E73=13,$E73=14),VLOOKUP($C73,'General Data'!$A$267:$C$287,2,FALSE),0))/VLOOKUP($C73,'General Data'!$A$191:$N$211,14,FALSE)*VLOOKUP($C73,'General Data'!$A$191:$N$211,2,FALSE)*J73,0)</f>
        <v>0</v>
      </c>
      <c r="X73" s="140">
        <f>IFERROR((VLOOKUP($D73,'General Data'!$A$88:$F$188,3,FALSE)+VLOOKUP('General Data'!$B$3,'General Data'!$A$214:$C$264,2,FALSE)+IF(OR($E73=12,$E73=13,$E73=14),VLOOKUP($C73,'General Data'!$A$267:$C$287,2,FALSE),0))/VLOOKUP($C73,'General Data'!$A$191:$N$211,14,FALSE)*VLOOKUP($C73,'General Data'!$A$191:$N$211,2,FALSE)*K73,0)</f>
        <v>0</v>
      </c>
      <c r="Y73" s="140">
        <f>IFERROR((VLOOKUP($D73,'General Data'!$A$88:$F$188,3,FALSE)+VLOOKUP('General Data'!$B$3,'General Data'!$A$214:$C$264,2,FALSE)+IF(OR($E73=12,$E73=13,$E73=14),VLOOKUP($C73,'General Data'!$A$267:$C$287,2,FALSE),0))/VLOOKUP($C73,'General Data'!$A$191:$N$211,14,FALSE)*VLOOKUP($C73,'General Data'!$A$191:$N$211,2,FALSE)*L73,0)</f>
        <v>0</v>
      </c>
      <c r="Z73" s="140">
        <f>IFERROR((VLOOKUP($D73,'General Data'!$A$88:$F$188,3,FALSE)+VLOOKUP('General Data'!$B$3,'General Data'!$A$214:$C$264,2,FALSE)+IF(OR($E73=12,$E73=13,$E73=14),VLOOKUP($C73,'General Data'!$A$267:$C$287,2,FALSE),0))/VLOOKUP($C73,'General Data'!$A$191:$N$211,14,FALSE)*VLOOKUP($C73,'General Data'!$A$191:$N$211,2,FALSE)*M73,0)</f>
        <v>0</v>
      </c>
      <c r="AA73" s="140">
        <f>IFERROR((VLOOKUP($D73,'General Data'!$A$88:$F$188,3,FALSE)+VLOOKUP('General Data'!$B$3,'General Data'!$A$214:$C$264,2,FALSE)+IF(OR($E73=12,$E73=13,$E73=14),VLOOKUP($C73,'General Data'!$A$267:$C$287,2,FALSE),0))/VLOOKUP($C73,'General Data'!$A$191:$N$211,14,FALSE)*VLOOKUP($C73,'General Data'!$A$191:$N$211,2,FALSE)*N73,0)</f>
        <v>0</v>
      </c>
      <c r="AB73" s="140">
        <f>IFERROR((VLOOKUP($D73,'General Data'!$A$88:$F$188,3,FALSE)+VLOOKUP('General Data'!$B$3,'General Data'!$A$214:$C$264,2,FALSE)+IF(OR($E73=12,$E73=13,$E73=14),VLOOKUP($C73,'General Data'!$A$267:$C$287,2,FALSE),0))/VLOOKUP($C73,'General Data'!$A$191:$N$211,14,FALSE)*VLOOKUP($C73,'General Data'!$A$191:$N$211,2,FALSE)*O73,0)</f>
        <v>0</v>
      </c>
      <c r="AC73" s="140">
        <f>IFERROR((VLOOKUP($D73,'General Data'!$A$88:$F$188,3,FALSE)+VLOOKUP('General Data'!$B$3,'General Data'!$A$214:$C$264,2,FALSE)+IF(OR($E73=12,$E73=13,$E73=14),VLOOKUP($C73,'General Data'!$A$267:$C$287,2,FALSE),0))/VLOOKUP($C73,'General Data'!$A$191:$N$211,14,FALSE)*VLOOKUP($C73,'General Data'!$A$191:$N$211,2,FALSE)*P73,0)</f>
        <v>0</v>
      </c>
      <c r="AD73" s="140">
        <f>IFERROR((VLOOKUP($D73,'General Data'!$A$88:$F$188,3,FALSE)+VLOOKUP('General Data'!$B$3,'General Data'!$A$214:$C$264,2,FALSE)+IF(OR($E73=12,$E73=13,$E73=14),VLOOKUP($C73,'General Data'!$A$267:$C$287,2,FALSE),0))/VLOOKUP($C73,'General Data'!$A$191:$N$211,14,FALSE)*VLOOKUP($C73,'General Data'!$A$191:$N$211,2,FALSE)*Q73,0)</f>
        <v>0</v>
      </c>
      <c r="AE73" s="140">
        <f>IFERROR((VLOOKUP($D73,'General Data'!$A$88:$F$188,3,FALSE)+VLOOKUP('General Data'!$B$3,'General Data'!$A$214:$C$264,2,FALSE)+IF(OR($E73=12,$E73=13,$E73=14),VLOOKUP($C73,'General Data'!$A$267:$C$287,2,FALSE),0))/VLOOKUP($C73,'General Data'!$A$191:$N$211,14,FALSE)*VLOOKUP($C73,'General Data'!$A$191:$N$211,2,FALSE)*R73,0)</f>
        <v>0</v>
      </c>
      <c r="AF73" s="140">
        <f>IFERROR((VLOOKUP($D73,'General Data'!$A$88:$F$188,3,FALSE)+VLOOKUP('General Data'!$B$3,'General Data'!$A$214:$C$264,2,FALSE)+IF(OR($E73=12,$E73=13,$E73=14),VLOOKUP($C73,'General Data'!$A$267:$C$287,2,FALSE),0))/VLOOKUP($C73,'General Data'!$A$191:$N$211,14,FALSE)*VLOOKUP($C73,'General Data'!$A$191:$N$211,2,FALSE)*S73,0)</f>
        <v>0</v>
      </c>
      <c r="AH73" s="148" t="str">
        <f t="shared" si="68"/>
        <v/>
      </c>
      <c r="AI73" s="149">
        <f t="shared" si="69"/>
        <v>0</v>
      </c>
      <c r="AJ73" s="146">
        <f t="shared" si="70"/>
        <v>0</v>
      </c>
    </row>
    <row r="74" spans="1:36" x14ac:dyDescent="0.45">
      <c r="A74" s="143"/>
      <c r="B74" s="143"/>
      <c r="C74" s="144"/>
      <c r="D74" s="143"/>
      <c r="E74" s="143"/>
      <c r="F74" s="145"/>
      <c r="G74" s="146"/>
      <c r="H74" s="147"/>
      <c r="I74" s="147">
        <f t="shared" ref="I74:S74" si="77">H74</f>
        <v>0</v>
      </c>
      <c r="J74" s="147">
        <f t="shared" si="77"/>
        <v>0</v>
      </c>
      <c r="K74" s="147">
        <f t="shared" si="77"/>
        <v>0</v>
      </c>
      <c r="L74" s="147">
        <f t="shared" si="77"/>
        <v>0</v>
      </c>
      <c r="M74" s="147">
        <f t="shared" si="77"/>
        <v>0</v>
      </c>
      <c r="N74" s="147">
        <f t="shared" si="77"/>
        <v>0</v>
      </c>
      <c r="O74" s="147">
        <f t="shared" si="77"/>
        <v>0</v>
      </c>
      <c r="P74" s="147">
        <f t="shared" si="77"/>
        <v>0</v>
      </c>
      <c r="Q74" s="147">
        <f t="shared" si="77"/>
        <v>0</v>
      </c>
      <c r="R74" s="147">
        <f t="shared" si="77"/>
        <v>0</v>
      </c>
      <c r="S74" s="147">
        <f t="shared" si="77"/>
        <v>0</v>
      </c>
      <c r="T74" s="146"/>
      <c r="U74" s="140">
        <f>IFERROR((VLOOKUP($D74,'General Data'!$A$88:$F$188,3,FALSE)+VLOOKUP('General Data'!$B$3,'General Data'!$A$214:$C$264,2,FALSE)+IF(OR($E74=12,$E74=13,$E74=14),VLOOKUP($C74,'General Data'!$A$267:$C$287,2,FALSE),0))/VLOOKUP($C74,'General Data'!$A$191:$N$211,14,FALSE)*VLOOKUP($C74,'General Data'!$A$191:$N$211,2,FALSE)*H74,0)</f>
        <v>0</v>
      </c>
      <c r="V74" s="140">
        <f>IFERROR((VLOOKUP($D74,'General Data'!$A$88:$F$188,3,FALSE)+VLOOKUP('General Data'!$B$3,'General Data'!$A$214:$C$264,2,FALSE)+IF(OR($E74=12,$E74=13,$E74=14),VLOOKUP($C74,'General Data'!$A$267:$C$287,2,FALSE),0))/VLOOKUP($C74,'General Data'!$A$191:$N$211,14,FALSE)*VLOOKUP($C74,'General Data'!$A$191:$N$211,2,FALSE)*I74,0)</f>
        <v>0</v>
      </c>
      <c r="W74" s="140">
        <f>IFERROR((VLOOKUP($D74,'General Data'!$A$88:$F$188,3,FALSE)+VLOOKUP('General Data'!$B$3,'General Data'!$A$214:$C$264,2,FALSE)+IF(OR($E74=12,$E74=13,$E74=14),VLOOKUP($C74,'General Data'!$A$267:$C$287,2,FALSE),0))/VLOOKUP($C74,'General Data'!$A$191:$N$211,14,FALSE)*VLOOKUP($C74,'General Data'!$A$191:$N$211,2,FALSE)*J74,0)</f>
        <v>0</v>
      </c>
      <c r="X74" s="140">
        <f>IFERROR((VLOOKUP($D74,'General Data'!$A$88:$F$188,3,FALSE)+VLOOKUP('General Data'!$B$3,'General Data'!$A$214:$C$264,2,FALSE)+IF(OR($E74=12,$E74=13,$E74=14),VLOOKUP($C74,'General Data'!$A$267:$C$287,2,FALSE),0))/VLOOKUP($C74,'General Data'!$A$191:$N$211,14,FALSE)*VLOOKUP($C74,'General Data'!$A$191:$N$211,2,FALSE)*K74,0)</f>
        <v>0</v>
      </c>
      <c r="Y74" s="140">
        <f>IFERROR((VLOOKUP($D74,'General Data'!$A$88:$F$188,3,FALSE)+VLOOKUP('General Data'!$B$3,'General Data'!$A$214:$C$264,2,FALSE)+IF(OR($E74=12,$E74=13,$E74=14),VLOOKUP($C74,'General Data'!$A$267:$C$287,2,FALSE),0))/VLOOKUP($C74,'General Data'!$A$191:$N$211,14,FALSE)*VLOOKUP($C74,'General Data'!$A$191:$N$211,2,FALSE)*L74,0)</f>
        <v>0</v>
      </c>
      <c r="Z74" s="140">
        <f>IFERROR((VLOOKUP($D74,'General Data'!$A$88:$F$188,3,FALSE)+VLOOKUP('General Data'!$B$3,'General Data'!$A$214:$C$264,2,FALSE)+IF(OR($E74=12,$E74=13,$E74=14),VLOOKUP($C74,'General Data'!$A$267:$C$287,2,FALSE),0))/VLOOKUP($C74,'General Data'!$A$191:$N$211,14,FALSE)*VLOOKUP($C74,'General Data'!$A$191:$N$211,2,FALSE)*M74,0)</f>
        <v>0</v>
      </c>
      <c r="AA74" s="140">
        <f>IFERROR((VLOOKUP($D74,'General Data'!$A$88:$F$188,3,FALSE)+VLOOKUP('General Data'!$B$3,'General Data'!$A$214:$C$264,2,FALSE)+IF(OR($E74=12,$E74=13,$E74=14),VLOOKUP($C74,'General Data'!$A$267:$C$287,2,FALSE),0))/VLOOKUP($C74,'General Data'!$A$191:$N$211,14,FALSE)*VLOOKUP($C74,'General Data'!$A$191:$N$211,2,FALSE)*N74,0)</f>
        <v>0</v>
      </c>
      <c r="AB74" s="140">
        <f>IFERROR((VLOOKUP($D74,'General Data'!$A$88:$F$188,3,FALSE)+VLOOKUP('General Data'!$B$3,'General Data'!$A$214:$C$264,2,FALSE)+IF(OR($E74=12,$E74=13,$E74=14),VLOOKUP($C74,'General Data'!$A$267:$C$287,2,FALSE),0))/VLOOKUP($C74,'General Data'!$A$191:$N$211,14,FALSE)*VLOOKUP($C74,'General Data'!$A$191:$N$211,2,FALSE)*O74,0)</f>
        <v>0</v>
      </c>
      <c r="AC74" s="140">
        <f>IFERROR((VLOOKUP($D74,'General Data'!$A$88:$F$188,3,FALSE)+VLOOKUP('General Data'!$B$3,'General Data'!$A$214:$C$264,2,FALSE)+IF(OR($E74=12,$E74=13,$E74=14),VLOOKUP($C74,'General Data'!$A$267:$C$287,2,FALSE),0))/VLOOKUP($C74,'General Data'!$A$191:$N$211,14,FALSE)*VLOOKUP($C74,'General Data'!$A$191:$N$211,2,FALSE)*P74,0)</f>
        <v>0</v>
      </c>
      <c r="AD74" s="140">
        <f>IFERROR((VLOOKUP($D74,'General Data'!$A$88:$F$188,3,FALSE)+VLOOKUP('General Data'!$B$3,'General Data'!$A$214:$C$264,2,FALSE)+IF(OR($E74=12,$E74=13,$E74=14),VLOOKUP($C74,'General Data'!$A$267:$C$287,2,FALSE),0))/VLOOKUP($C74,'General Data'!$A$191:$N$211,14,FALSE)*VLOOKUP($C74,'General Data'!$A$191:$N$211,2,FALSE)*Q74,0)</f>
        <v>0</v>
      </c>
      <c r="AE74" s="140">
        <f>IFERROR((VLOOKUP($D74,'General Data'!$A$88:$F$188,3,FALSE)+VLOOKUP('General Data'!$B$3,'General Data'!$A$214:$C$264,2,FALSE)+IF(OR($E74=12,$E74=13,$E74=14),VLOOKUP($C74,'General Data'!$A$267:$C$287,2,FALSE),0))/VLOOKUP($C74,'General Data'!$A$191:$N$211,14,FALSE)*VLOOKUP($C74,'General Data'!$A$191:$N$211,2,FALSE)*R74,0)</f>
        <v>0</v>
      </c>
      <c r="AF74" s="140">
        <f>IFERROR((VLOOKUP($D74,'General Data'!$A$88:$F$188,3,FALSE)+VLOOKUP('General Data'!$B$3,'General Data'!$A$214:$C$264,2,FALSE)+IF(OR($E74=12,$E74=13,$E74=14),VLOOKUP($C74,'General Data'!$A$267:$C$287,2,FALSE),0))/VLOOKUP($C74,'General Data'!$A$191:$N$211,14,FALSE)*VLOOKUP($C74,'General Data'!$A$191:$N$211,2,FALSE)*S74,0)</f>
        <v>0</v>
      </c>
      <c r="AH74" s="148" t="str">
        <f t="shared" si="68"/>
        <v/>
      </c>
      <c r="AI74" s="149">
        <f t="shared" si="69"/>
        <v>0</v>
      </c>
      <c r="AJ74" s="146">
        <f t="shared" si="70"/>
        <v>0</v>
      </c>
    </row>
    <row r="75" spans="1:36" x14ac:dyDescent="0.45">
      <c r="A75" s="143"/>
      <c r="B75" s="143"/>
      <c r="C75" s="144"/>
      <c r="D75" s="143"/>
      <c r="E75" s="143"/>
      <c r="F75" s="145"/>
      <c r="G75" s="146"/>
      <c r="H75" s="147"/>
      <c r="I75" s="147">
        <f t="shared" ref="I75:S75" si="78">H75</f>
        <v>0</v>
      </c>
      <c r="J75" s="147">
        <f t="shared" si="78"/>
        <v>0</v>
      </c>
      <c r="K75" s="147">
        <f t="shared" si="78"/>
        <v>0</v>
      </c>
      <c r="L75" s="147">
        <f t="shared" si="78"/>
        <v>0</v>
      </c>
      <c r="M75" s="147">
        <f t="shared" si="78"/>
        <v>0</v>
      </c>
      <c r="N75" s="147">
        <f t="shared" si="78"/>
        <v>0</v>
      </c>
      <c r="O75" s="147">
        <f t="shared" si="78"/>
        <v>0</v>
      </c>
      <c r="P75" s="147">
        <f t="shared" si="78"/>
        <v>0</v>
      </c>
      <c r="Q75" s="147">
        <f t="shared" si="78"/>
        <v>0</v>
      </c>
      <c r="R75" s="147">
        <f t="shared" si="78"/>
        <v>0</v>
      </c>
      <c r="S75" s="147">
        <f t="shared" si="78"/>
        <v>0</v>
      </c>
      <c r="T75" s="146"/>
      <c r="U75" s="140">
        <f>IFERROR((VLOOKUP($D75,'General Data'!$A$88:$F$188,3,FALSE)+VLOOKUP('General Data'!$B$3,'General Data'!$A$214:$C$264,2,FALSE)+IF(OR($E75=12,$E75=13,$E75=14),VLOOKUP($C75,'General Data'!$A$267:$C$287,2,FALSE),0))/VLOOKUP($C75,'General Data'!$A$191:$N$211,14,FALSE)*VLOOKUP($C75,'General Data'!$A$191:$N$211,2,FALSE)*H75,0)</f>
        <v>0</v>
      </c>
      <c r="V75" s="140">
        <f>IFERROR((VLOOKUP($D75,'General Data'!$A$88:$F$188,3,FALSE)+VLOOKUP('General Data'!$B$3,'General Data'!$A$214:$C$264,2,FALSE)+IF(OR($E75=12,$E75=13,$E75=14),VLOOKUP($C75,'General Data'!$A$267:$C$287,2,FALSE),0))/VLOOKUP($C75,'General Data'!$A$191:$N$211,14,FALSE)*VLOOKUP($C75,'General Data'!$A$191:$N$211,2,FALSE)*I75,0)</f>
        <v>0</v>
      </c>
      <c r="W75" s="140">
        <f>IFERROR((VLOOKUP($D75,'General Data'!$A$88:$F$188,3,FALSE)+VLOOKUP('General Data'!$B$3,'General Data'!$A$214:$C$264,2,FALSE)+IF(OR($E75=12,$E75=13,$E75=14),VLOOKUP($C75,'General Data'!$A$267:$C$287,2,FALSE),0))/VLOOKUP($C75,'General Data'!$A$191:$N$211,14,FALSE)*VLOOKUP($C75,'General Data'!$A$191:$N$211,2,FALSE)*J75,0)</f>
        <v>0</v>
      </c>
      <c r="X75" s="140">
        <f>IFERROR((VLOOKUP($D75,'General Data'!$A$88:$F$188,3,FALSE)+VLOOKUP('General Data'!$B$3,'General Data'!$A$214:$C$264,2,FALSE)+IF(OR($E75=12,$E75=13,$E75=14),VLOOKUP($C75,'General Data'!$A$267:$C$287,2,FALSE),0))/VLOOKUP($C75,'General Data'!$A$191:$N$211,14,FALSE)*VLOOKUP($C75,'General Data'!$A$191:$N$211,2,FALSE)*K75,0)</f>
        <v>0</v>
      </c>
      <c r="Y75" s="140">
        <f>IFERROR((VLOOKUP($D75,'General Data'!$A$88:$F$188,3,FALSE)+VLOOKUP('General Data'!$B$3,'General Data'!$A$214:$C$264,2,FALSE)+IF(OR($E75=12,$E75=13,$E75=14),VLOOKUP($C75,'General Data'!$A$267:$C$287,2,FALSE),0))/VLOOKUP($C75,'General Data'!$A$191:$N$211,14,FALSE)*VLOOKUP($C75,'General Data'!$A$191:$N$211,2,FALSE)*L75,0)</f>
        <v>0</v>
      </c>
      <c r="Z75" s="140">
        <f>IFERROR((VLOOKUP($D75,'General Data'!$A$88:$F$188,3,FALSE)+VLOOKUP('General Data'!$B$3,'General Data'!$A$214:$C$264,2,FALSE)+IF(OR($E75=12,$E75=13,$E75=14),VLOOKUP($C75,'General Data'!$A$267:$C$287,2,FALSE),0))/VLOOKUP($C75,'General Data'!$A$191:$N$211,14,FALSE)*VLOOKUP($C75,'General Data'!$A$191:$N$211,2,FALSE)*M75,0)</f>
        <v>0</v>
      </c>
      <c r="AA75" s="140">
        <f>IFERROR((VLOOKUP($D75,'General Data'!$A$88:$F$188,3,FALSE)+VLOOKUP('General Data'!$B$3,'General Data'!$A$214:$C$264,2,FALSE)+IF(OR($E75=12,$E75=13,$E75=14),VLOOKUP($C75,'General Data'!$A$267:$C$287,2,FALSE),0))/VLOOKUP($C75,'General Data'!$A$191:$N$211,14,FALSE)*VLOOKUP($C75,'General Data'!$A$191:$N$211,2,FALSE)*N75,0)</f>
        <v>0</v>
      </c>
      <c r="AB75" s="140">
        <f>IFERROR((VLOOKUP($D75,'General Data'!$A$88:$F$188,3,FALSE)+VLOOKUP('General Data'!$B$3,'General Data'!$A$214:$C$264,2,FALSE)+IF(OR($E75=12,$E75=13,$E75=14),VLOOKUP($C75,'General Data'!$A$267:$C$287,2,FALSE),0))/VLOOKUP($C75,'General Data'!$A$191:$N$211,14,FALSE)*VLOOKUP($C75,'General Data'!$A$191:$N$211,2,FALSE)*O75,0)</f>
        <v>0</v>
      </c>
      <c r="AC75" s="140">
        <f>IFERROR((VLOOKUP($D75,'General Data'!$A$88:$F$188,3,FALSE)+VLOOKUP('General Data'!$B$3,'General Data'!$A$214:$C$264,2,FALSE)+IF(OR($E75=12,$E75=13,$E75=14),VLOOKUP($C75,'General Data'!$A$267:$C$287,2,FALSE),0))/VLOOKUP($C75,'General Data'!$A$191:$N$211,14,FALSE)*VLOOKUP($C75,'General Data'!$A$191:$N$211,2,FALSE)*P75,0)</f>
        <v>0</v>
      </c>
      <c r="AD75" s="140">
        <f>IFERROR((VLOOKUP($D75,'General Data'!$A$88:$F$188,3,FALSE)+VLOOKUP('General Data'!$B$3,'General Data'!$A$214:$C$264,2,FALSE)+IF(OR($E75=12,$E75=13,$E75=14),VLOOKUP($C75,'General Data'!$A$267:$C$287,2,FALSE),0))/VLOOKUP($C75,'General Data'!$A$191:$N$211,14,FALSE)*VLOOKUP($C75,'General Data'!$A$191:$N$211,2,FALSE)*Q75,0)</f>
        <v>0</v>
      </c>
      <c r="AE75" s="140">
        <f>IFERROR((VLOOKUP($D75,'General Data'!$A$88:$F$188,3,FALSE)+VLOOKUP('General Data'!$B$3,'General Data'!$A$214:$C$264,2,FALSE)+IF(OR($E75=12,$E75=13,$E75=14),VLOOKUP($C75,'General Data'!$A$267:$C$287,2,FALSE),0))/VLOOKUP($C75,'General Data'!$A$191:$N$211,14,FALSE)*VLOOKUP($C75,'General Data'!$A$191:$N$211,2,FALSE)*R75,0)</f>
        <v>0</v>
      </c>
      <c r="AF75" s="140">
        <f>IFERROR((VLOOKUP($D75,'General Data'!$A$88:$F$188,3,FALSE)+VLOOKUP('General Data'!$B$3,'General Data'!$A$214:$C$264,2,FALSE)+IF(OR($E75=12,$E75=13,$E75=14),VLOOKUP($C75,'General Data'!$A$267:$C$287,2,FALSE),0))/VLOOKUP($C75,'General Data'!$A$191:$N$211,14,FALSE)*VLOOKUP($C75,'General Data'!$A$191:$N$211,2,FALSE)*S75,0)</f>
        <v>0</v>
      </c>
      <c r="AH75" s="148" t="str">
        <f t="shared" si="68"/>
        <v/>
      </c>
      <c r="AI75" s="149">
        <f t="shared" si="69"/>
        <v>0</v>
      </c>
      <c r="AJ75" s="146">
        <f t="shared" si="70"/>
        <v>0</v>
      </c>
    </row>
    <row r="76" spans="1:36" x14ac:dyDescent="0.45">
      <c r="A76" s="143"/>
      <c r="B76" s="143"/>
      <c r="C76" s="144"/>
      <c r="D76" s="143"/>
      <c r="E76" s="143"/>
      <c r="F76" s="145"/>
      <c r="G76" s="146"/>
      <c r="H76" s="147"/>
      <c r="I76" s="147">
        <f t="shared" ref="I76:S76" si="79">H76</f>
        <v>0</v>
      </c>
      <c r="J76" s="147">
        <f t="shared" si="79"/>
        <v>0</v>
      </c>
      <c r="K76" s="147">
        <f t="shared" si="79"/>
        <v>0</v>
      </c>
      <c r="L76" s="147">
        <f t="shared" si="79"/>
        <v>0</v>
      </c>
      <c r="M76" s="147">
        <f t="shared" si="79"/>
        <v>0</v>
      </c>
      <c r="N76" s="147">
        <f t="shared" si="79"/>
        <v>0</v>
      </c>
      <c r="O76" s="147">
        <f t="shared" si="79"/>
        <v>0</v>
      </c>
      <c r="P76" s="147">
        <f t="shared" si="79"/>
        <v>0</v>
      </c>
      <c r="Q76" s="147">
        <f t="shared" si="79"/>
        <v>0</v>
      </c>
      <c r="R76" s="147">
        <f t="shared" si="79"/>
        <v>0</v>
      </c>
      <c r="S76" s="147">
        <f t="shared" si="79"/>
        <v>0</v>
      </c>
      <c r="T76" s="146"/>
      <c r="U76" s="140">
        <f>IFERROR((VLOOKUP($D76,'General Data'!$A$88:$F$188,3,FALSE)+VLOOKUP('General Data'!$B$3,'General Data'!$A$214:$C$264,2,FALSE)+IF(OR($E76=12,$E76=13,$E76=14),VLOOKUP($C76,'General Data'!$A$267:$C$287,2,FALSE),0))/VLOOKUP($C76,'General Data'!$A$191:$N$211,14,FALSE)*VLOOKUP($C76,'General Data'!$A$191:$N$211,2,FALSE)*H76,0)</f>
        <v>0</v>
      </c>
      <c r="V76" s="140">
        <f>IFERROR((VLOOKUP($D76,'General Data'!$A$88:$F$188,3,FALSE)+VLOOKUP('General Data'!$B$3,'General Data'!$A$214:$C$264,2,FALSE)+IF(OR($E76=12,$E76=13,$E76=14),VLOOKUP($C76,'General Data'!$A$267:$C$287,2,FALSE),0))/VLOOKUP($C76,'General Data'!$A$191:$N$211,14,FALSE)*VLOOKUP($C76,'General Data'!$A$191:$N$211,2,FALSE)*I76,0)</f>
        <v>0</v>
      </c>
      <c r="W76" s="140">
        <f>IFERROR((VLOOKUP($D76,'General Data'!$A$88:$F$188,3,FALSE)+VLOOKUP('General Data'!$B$3,'General Data'!$A$214:$C$264,2,FALSE)+IF(OR($E76=12,$E76=13,$E76=14),VLOOKUP($C76,'General Data'!$A$267:$C$287,2,FALSE),0))/VLOOKUP($C76,'General Data'!$A$191:$N$211,14,FALSE)*VLOOKUP($C76,'General Data'!$A$191:$N$211,2,FALSE)*J76,0)</f>
        <v>0</v>
      </c>
      <c r="X76" s="140">
        <f>IFERROR((VLOOKUP($D76,'General Data'!$A$88:$F$188,3,FALSE)+VLOOKUP('General Data'!$B$3,'General Data'!$A$214:$C$264,2,FALSE)+IF(OR($E76=12,$E76=13,$E76=14),VLOOKUP($C76,'General Data'!$A$267:$C$287,2,FALSE),0))/VLOOKUP($C76,'General Data'!$A$191:$N$211,14,FALSE)*VLOOKUP($C76,'General Data'!$A$191:$N$211,2,FALSE)*K76,0)</f>
        <v>0</v>
      </c>
      <c r="Y76" s="140">
        <f>IFERROR((VLOOKUP($D76,'General Data'!$A$88:$F$188,3,FALSE)+VLOOKUP('General Data'!$B$3,'General Data'!$A$214:$C$264,2,FALSE)+IF(OR($E76=12,$E76=13,$E76=14),VLOOKUP($C76,'General Data'!$A$267:$C$287,2,FALSE),0))/VLOOKUP($C76,'General Data'!$A$191:$N$211,14,FALSE)*VLOOKUP($C76,'General Data'!$A$191:$N$211,2,FALSE)*L76,0)</f>
        <v>0</v>
      </c>
      <c r="Z76" s="140">
        <f>IFERROR((VLOOKUP($D76,'General Data'!$A$88:$F$188,3,FALSE)+VLOOKUP('General Data'!$B$3,'General Data'!$A$214:$C$264,2,FALSE)+IF(OR($E76=12,$E76=13,$E76=14),VLOOKUP($C76,'General Data'!$A$267:$C$287,2,FALSE),0))/VLOOKUP($C76,'General Data'!$A$191:$N$211,14,FALSE)*VLOOKUP($C76,'General Data'!$A$191:$N$211,2,FALSE)*M76,0)</f>
        <v>0</v>
      </c>
      <c r="AA76" s="140">
        <f>IFERROR((VLOOKUP($D76,'General Data'!$A$88:$F$188,3,FALSE)+VLOOKUP('General Data'!$B$3,'General Data'!$A$214:$C$264,2,FALSE)+IF(OR($E76=12,$E76=13,$E76=14),VLOOKUP($C76,'General Data'!$A$267:$C$287,2,FALSE),0))/VLOOKUP($C76,'General Data'!$A$191:$N$211,14,FALSE)*VLOOKUP($C76,'General Data'!$A$191:$N$211,2,FALSE)*N76,0)</f>
        <v>0</v>
      </c>
      <c r="AB76" s="140">
        <f>IFERROR((VLOOKUP($D76,'General Data'!$A$88:$F$188,3,FALSE)+VLOOKUP('General Data'!$B$3,'General Data'!$A$214:$C$264,2,FALSE)+IF(OR($E76=12,$E76=13,$E76=14),VLOOKUP($C76,'General Data'!$A$267:$C$287,2,FALSE),0))/VLOOKUP($C76,'General Data'!$A$191:$N$211,14,FALSE)*VLOOKUP($C76,'General Data'!$A$191:$N$211,2,FALSE)*O76,0)</f>
        <v>0</v>
      </c>
      <c r="AC76" s="140">
        <f>IFERROR((VLOOKUP($D76,'General Data'!$A$88:$F$188,3,FALSE)+VLOOKUP('General Data'!$B$3,'General Data'!$A$214:$C$264,2,FALSE)+IF(OR($E76=12,$E76=13,$E76=14),VLOOKUP($C76,'General Data'!$A$267:$C$287,2,FALSE),0))/VLOOKUP($C76,'General Data'!$A$191:$N$211,14,FALSE)*VLOOKUP($C76,'General Data'!$A$191:$N$211,2,FALSE)*P76,0)</f>
        <v>0</v>
      </c>
      <c r="AD76" s="140">
        <f>IFERROR((VLOOKUP($D76,'General Data'!$A$88:$F$188,3,FALSE)+VLOOKUP('General Data'!$B$3,'General Data'!$A$214:$C$264,2,FALSE)+IF(OR($E76=12,$E76=13,$E76=14),VLOOKUP($C76,'General Data'!$A$267:$C$287,2,FALSE),0))/VLOOKUP($C76,'General Data'!$A$191:$N$211,14,FALSE)*VLOOKUP($C76,'General Data'!$A$191:$N$211,2,FALSE)*Q76,0)</f>
        <v>0</v>
      </c>
      <c r="AE76" s="140">
        <f>IFERROR((VLOOKUP($D76,'General Data'!$A$88:$F$188,3,FALSE)+VLOOKUP('General Data'!$B$3,'General Data'!$A$214:$C$264,2,FALSE)+IF(OR($E76=12,$E76=13,$E76=14),VLOOKUP($C76,'General Data'!$A$267:$C$287,2,FALSE),0))/VLOOKUP($C76,'General Data'!$A$191:$N$211,14,FALSE)*VLOOKUP($C76,'General Data'!$A$191:$N$211,2,FALSE)*R76,0)</f>
        <v>0</v>
      </c>
      <c r="AF76" s="140">
        <f>IFERROR((VLOOKUP($D76,'General Data'!$A$88:$F$188,3,FALSE)+VLOOKUP('General Data'!$B$3,'General Data'!$A$214:$C$264,2,FALSE)+IF(OR($E76=12,$E76=13,$E76=14),VLOOKUP($C76,'General Data'!$A$267:$C$287,2,FALSE),0))/VLOOKUP($C76,'General Data'!$A$191:$N$211,14,FALSE)*VLOOKUP($C76,'General Data'!$A$191:$N$211,2,FALSE)*S76,0)</f>
        <v>0</v>
      </c>
      <c r="AH76" s="148" t="str">
        <f t="shared" si="68"/>
        <v/>
      </c>
      <c r="AI76" s="149">
        <f t="shared" si="69"/>
        <v>0</v>
      </c>
      <c r="AJ76" s="146">
        <f t="shared" si="70"/>
        <v>0</v>
      </c>
    </row>
    <row r="77" spans="1:36" x14ac:dyDescent="0.45">
      <c r="A77" s="143"/>
      <c r="B77" s="143"/>
      <c r="C77" s="144"/>
      <c r="D77" s="143"/>
      <c r="E77" s="143"/>
      <c r="F77" s="145"/>
      <c r="G77" s="146"/>
      <c r="H77" s="147"/>
      <c r="I77" s="147">
        <f t="shared" ref="I77:S77" si="80">H77</f>
        <v>0</v>
      </c>
      <c r="J77" s="147">
        <f t="shared" si="80"/>
        <v>0</v>
      </c>
      <c r="K77" s="147">
        <f t="shared" si="80"/>
        <v>0</v>
      </c>
      <c r="L77" s="147">
        <f t="shared" si="80"/>
        <v>0</v>
      </c>
      <c r="M77" s="147">
        <f t="shared" si="80"/>
        <v>0</v>
      </c>
      <c r="N77" s="147">
        <f t="shared" si="80"/>
        <v>0</v>
      </c>
      <c r="O77" s="147">
        <f t="shared" si="80"/>
        <v>0</v>
      </c>
      <c r="P77" s="147">
        <f t="shared" si="80"/>
        <v>0</v>
      </c>
      <c r="Q77" s="147">
        <f t="shared" si="80"/>
        <v>0</v>
      </c>
      <c r="R77" s="147">
        <f t="shared" si="80"/>
        <v>0</v>
      </c>
      <c r="S77" s="147">
        <f t="shared" si="80"/>
        <v>0</v>
      </c>
      <c r="T77" s="146"/>
      <c r="U77" s="140">
        <f>IFERROR((VLOOKUP($D77,'General Data'!$A$88:$F$188,3,FALSE)+VLOOKUP('General Data'!$B$3,'General Data'!$A$214:$C$264,2,FALSE)+IF(OR($E77=12,$E77=13,$E77=14),VLOOKUP($C77,'General Data'!$A$267:$C$287,2,FALSE),0))/VLOOKUP($C77,'General Data'!$A$191:$N$211,14,FALSE)*VLOOKUP($C77,'General Data'!$A$191:$N$211,2,FALSE)*H77,0)</f>
        <v>0</v>
      </c>
      <c r="V77" s="140">
        <f>IFERROR((VLOOKUP($D77,'General Data'!$A$88:$F$188,3,FALSE)+VLOOKUP('General Data'!$B$3,'General Data'!$A$214:$C$264,2,FALSE)+IF(OR($E77=12,$E77=13,$E77=14),VLOOKUP($C77,'General Data'!$A$267:$C$287,2,FALSE),0))/VLOOKUP($C77,'General Data'!$A$191:$N$211,14,FALSE)*VLOOKUP($C77,'General Data'!$A$191:$N$211,2,FALSE)*I77,0)</f>
        <v>0</v>
      </c>
      <c r="W77" s="140">
        <f>IFERROR((VLOOKUP($D77,'General Data'!$A$88:$F$188,3,FALSE)+VLOOKUP('General Data'!$B$3,'General Data'!$A$214:$C$264,2,FALSE)+IF(OR($E77=12,$E77=13,$E77=14),VLOOKUP($C77,'General Data'!$A$267:$C$287,2,FALSE),0))/VLOOKUP($C77,'General Data'!$A$191:$N$211,14,FALSE)*VLOOKUP($C77,'General Data'!$A$191:$N$211,2,FALSE)*J77,0)</f>
        <v>0</v>
      </c>
      <c r="X77" s="140">
        <f>IFERROR((VLOOKUP($D77,'General Data'!$A$88:$F$188,3,FALSE)+VLOOKUP('General Data'!$B$3,'General Data'!$A$214:$C$264,2,FALSE)+IF(OR($E77=12,$E77=13,$E77=14),VLOOKUP($C77,'General Data'!$A$267:$C$287,2,FALSE),0))/VLOOKUP($C77,'General Data'!$A$191:$N$211,14,FALSE)*VLOOKUP($C77,'General Data'!$A$191:$N$211,2,FALSE)*K77,0)</f>
        <v>0</v>
      </c>
      <c r="Y77" s="140">
        <f>IFERROR((VLOOKUP($D77,'General Data'!$A$88:$F$188,3,FALSE)+VLOOKUP('General Data'!$B$3,'General Data'!$A$214:$C$264,2,FALSE)+IF(OR($E77=12,$E77=13,$E77=14),VLOOKUP($C77,'General Data'!$A$267:$C$287,2,FALSE),0))/VLOOKUP($C77,'General Data'!$A$191:$N$211,14,FALSE)*VLOOKUP($C77,'General Data'!$A$191:$N$211,2,FALSE)*L77,0)</f>
        <v>0</v>
      </c>
      <c r="Z77" s="140">
        <f>IFERROR((VLOOKUP($D77,'General Data'!$A$88:$F$188,3,FALSE)+VLOOKUP('General Data'!$B$3,'General Data'!$A$214:$C$264,2,FALSE)+IF(OR($E77=12,$E77=13,$E77=14),VLOOKUP($C77,'General Data'!$A$267:$C$287,2,FALSE),0))/VLOOKUP($C77,'General Data'!$A$191:$N$211,14,FALSE)*VLOOKUP($C77,'General Data'!$A$191:$N$211,2,FALSE)*M77,0)</f>
        <v>0</v>
      </c>
      <c r="AA77" s="140">
        <f>IFERROR((VLOOKUP($D77,'General Data'!$A$88:$F$188,3,FALSE)+VLOOKUP('General Data'!$B$3,'General Data'!$A$214:$C$264,2,FALSE)+IF(OR($E77=12,$E77=13,$E77=14),VLOOKUP($C77,'General Data'!$A$267:$C$287,2,FALSE),0))/VLOOKUP($C77,'General Data'!$A$191:$N$211,14,FALSE)*VLOOKUP($C77,'General Data'!$A$191:$N$211,2,FALSE)*N77,0)</f>
        <v>0</v>
      </c>
      <c r="AB77" s="140">
        <f>IFERROR((VLOOKUP($D77,'General Data'!$A$88:$F$188,3,FALSE)+VLOOKUP('General Data'!$B$3,'General Data'!$A$214:$C$264,2,FALSE)+IF(OR($E77=12,$E77=13,$E77=14),VLOOKUP($C77,'General Data'!$A$267:$C$287,2,FALSE),0))/VLOOKUP($C77,'General Data'!$A$191:$N$211,14,FALSE)*VLOOKUP($C77,'General Data'!$A$191:$N$211,2,FALSE)*O77,0)</f>
        <v>0</v>
      </c>
      <c r="AC77" s="140">
        <f>IFERROR((VLOOKUP($D77,'General Data'!$A$88:$F$188,3,FALSE)+VLOOKUP('General Data'!$B$3,'General Data'!$A$214:$C$264,2,FALSE)+IF(OR($E77=12,$E77=13,$E77=14),VLOOKUP($C77,'General Data'!$A$267:$C$287,2,FALSE),0))/VLOOKUP($C77,'General Data'!$A$191:$N$211,14,FALSE)*VLOOKUP($C77,'General Data'!$A$191:$N$211,2,FALSE)*P77,0)</f>
        <v>0</v>
      </c>
      <c r="AD77" s="140">
        <f>IFERROR((VLOOKUP($D77,'General Data'!$A$88:$F$188,3,FALSE)+VLOOKUP('General Data'!$B$3,'General Data'!$A$214:$C$264,2,FALSE)+IF(OR($E77=12,$E77=13,$E77=14),VLOOKUP($C77,'General Data'!$A$267:$C$287,2,FALSE),0))/VLOOKUP($C77,'General Data'!$A$191:$N$211,14,FALSE)*VLOOKUP($C77,'General Data'!$A$191:$N$211,2,FALSE)*Q77,0)</f>
        <v>0</v>
      </c>
      <c r="AE77" s="140">
        <f>IFERROR((VLOOKUP($D77,'General Data'!$A$88:$F$188,3,FALSE)+VLOOKUP('General Data'!$B$3,'General Data'!$A$214:$C$264,2,FALSE)+IF(OR($E77=12,$E77=13,$E77=14),VLOOKUP($C77,'General Data'!$A$267:$C$287,2,FALSE),0))/VLOOKUP($C77,'General Data'!$A$191:$N$211,14,FALSE)*VLOOKUP($C77,'General Data'!$A$191:$N$211,2,FALSE)*R77,0)</f>
        <v>0</v>
      </c>
      <c r="AF77" s="140">
        <f>IFERROR((VLOOKUP($D77,'General Data'!$A$88:$F$188,3,FALSE)+VLOOKUP('General Data'!$B$3,'General Data'!$A$214:$C$264,2,FALSE)+IF(OR($E77=12,$E77=13,$E77=14),VLOOKUP($C77,'General Data'!$A$267:$C$287,2,FALSE),0))/VLOOKUP($C77,'General Data'!$A$191:$N$211,14,FALSE)*VLOOKUP($C77,'General Data'!$A$191:$N$211,2,FALSE)*S77,0)</f>
        <v>0</v>
      </c>
      <c r="AH77" s="148" t="str">
        <f t="shared" si="68"/>
        <v/>
      </c>
      <c r="AI77" s="149">
        <f t="shared" si="69"/>
        <v>0</v>
      </c>
      <c r="AJ77" s="146">
        <f t="shared" si="70"/>
        <v>0</v>
      </c>
    </row>
    <row r="78" spans="1:36" x14ac:dyDescent="0.45">
      <c r="A78" s="143"/>
      <c r="B78" s="143"/>
      <c r="C78" s="144"/>
      <c r="D78" s="143"/>
      <c r="E78" s="143"/>
      <c r="F78" s="145"/>
      <c r="G78" s="146"/>
      <c r="H78" s="147"/>
      <c r="I78" s="147">
        <f t="shared" ref="I78:S78" si="81">H78</f>
        <v>0</v>
      </c>
      <c r="J78" s="147">
        <f t="shared" si="81"/>
        <v>0</v>
      </c>
      <c r="K78" s="147">
        <f t="shared" si="81"/>
        <v>0</v>
      </c>
      <c r="L78" s="147">
        <f t="shared" si="81"/>
        <v>0</v>
      </c>
      <c r="M78" s="147">
        <f t="shared" si="81"/>
        <v>0</v>
      </c>
      <c r="N78" s="147">
        <f t="shared" si="81"/>
        <v>0</v>
      </c>
      <c r="O78" s="147">
        <f t="shared" si="81"/>
        <v>0</v>
      </c>
      <c r="P78" s="147">
        <f t="shared" si="81"/>
        <v>0</v>
      </c>
      <c r="Q78" s="147">
        <f t="shared" si="81"/>
        <v>0</v>
      </c>
      <c r="R78" s="147">
        <f t="shared" si="81"/>
        <v>0</v>
      </c>
      <c r="S78" s="147">
        <f t="shared" si="81"/>
        <v>0</v>
      </c>
      <c r="T78" s="146"/>
      <c r="U78" s="140">
        <f>IFERROR((VLOOKUP($D78,'General Data'!$A$88:$F$188,3,FALSE)+VLOOKUP('General Data'!$B$3,'General Data'!$A$214:$C$264,2,FALSE)+IF(OR($E78=12,$E78=13,$E78=14),VLOOKUP($C78,'General Data'!$A$267:$C$287,2,FALSE),0))/VLOOKUP($C78,'General Data'!$A$191:$N$211,14,FALSE)*VLOOKUP($C78,'General Data'!$A$191:$N$211,2,FALSE)*H78,0)</f>
        <v>0</v>
      </c>
      <c r="V78" s="140">
        <f>IFERROR((VLOOKUP($D78,'General Data'!$A$88:$F$188,3,FALSE)+VLOOKUP('General Data'!$B$3,'General Data'!$A$214:$C$264,2,FALSE)+IF(OR($E78=12,$E78=13,$E78=14),VLOOKUP($C78,'General Data'!$A$267:$C$287,2,FALSE),0))/VLOOKUP($C78,'General Data'!$A$191:$N$211,14,FALSE)*VLOOKUP($C78,'General Data'!$A$191:$N$211,2,FALSE)*I78,0)</f>
        <v>0</v>
      </c>
      <c r="W78" s="140">
        <f>IFERROR((VLOOKUP($D78,'General Data'!$A$88:$F$188,3,FALSE)+VLOOKUP('General Data'!$B$3,'General Data'!$A$214:$C$264,2,FALSE)+IF(OR($E78=12,$E78=13,$E78=14),VLOOKUP($C78,'General Data'!$A$267:$C$287,2,FALSE),0))/VLOOKUP($C78,'General Data'!$A$191:$N$211,14,FALSE)*VLOOKUP($C78,'General Data'!$A$191:$N$211,2,FALSE)*J78,0)</f>
        <v>0</v>
      </c>
      <c r="X78" s="140">
        <f>IFERROR((VLOOKUP($D78,'General Data'!$A$88:$F$188,3,FALSE)+VLOOKUP('General Data'!$B$3,'General Data'!$A$214:$C$264,2,FALSE)+IF(OR($E78=12,$E78=13,$E78=14),VLOOKUP($C78,'General Data'!$A$267:$C$287,2,FALSE),0))/VLOOKUP($C78,'General Data'!$A$191:$N$211,14,FALSE)*VLOOKUP($C78,'General Data'!$A$191:$N$211,2,FALSE)*K78,0)</f>
        <v>0</v>
      </c>
      <c r="Y78" s="140">
        <f>IFERROR((VLOOKUP($D78,'General Data'!$A$88:$F$188,3,FALSE)+VLOOKUP('General Data'!$B$3,'General Data'!$A$214:$C$264,2,FALSE)+IF(OR($E78=12,$E78=13,$E78=14),VLOOKUP($C78,'General Data'!$A$267:$C$287,2,FALSE),0))/VLOOKUP($C78,'General Data'!$A$191:$N$211,14,FALSE)*VLOOKUP($C78,'General Data'!$A$191:$N$211,2,FALSE)*L78,0)</f>
        <v>0</v>
      </c>
      <c r="Z78" s="140">
        <f>IFERROR((VLOOKUP($D78,'General Data'!$A$88:$F$188,3,FALSE)+VLOOKUP('General Data'!$B$3,'General Data'!$A$214:$C$264,2,FALSE)+IF(OR($E78=12,$E78=13,$E78=14),VLOOKUP($C78,'General Data'!$A$267:$C$287,2,FALSE),0))/VLOOKUP($C78,'General Data'!$A$191:$N$211,14,FALSE)*VLOOKUP($C78,'General Data'!$A$191:$N$211,2,FALSE)*M78,0)</f>
        <v>0</v>
      </c>
      <c r="AA78" s="140">
        <f>IFERROR((VLOOKUP($D78,'General Data'!$A$88:$F$188,3,FALSE)+VLOOKUP('General Data'!$B$3,'General Data'!$A$214:$C$264,2,FALSE)+IF(OR($E78=12,$E78=13,$E78=14),VLOOKUP($C78,'General Data'!$A$267:$C$287,2,FALSE),0))/VLOOKUP($C78,'General Data'!$A$191:$N$211,14,FALSE)*VLOOKUP($C78,'General Data'!$A$191:$N$211,2,FALSE)*N78,0)</f>
        <v>0</v>
      </c>
      <c r="AB78" s="140">
        <f>IFERROR((VLOOKUP($D78,'General Data'!$A$88:$F$188,3,FALSE)+VLOOKUP('General Data'!$B$3,'General Data'!$A$214:$C$264,2,FALSE)+IF(OR($E78=12,$E78=13,$E78=14),VLOOKUP($C78,'General Data'!$A$267:$C$287,2,FALSE),0))/VLOOKUP($C78,'General Data'!$A$191:$N$211,14,FALSE)*VLOOKUP($C78,'General Data'!$A$191:$N$211,2,FALSE)*O78,0)</f>
        <v>0</v>
      </c>
      <c r="AC78" s="140">
        <f>IFERROR((VLOOKUP($D78,'General Data'!$A$88:$F$188,3,FALSE)+VLOOKUP('General Data'!$B$3,'General Data'!$A$214:$C$264,2,FALSE)+IF(OR($E78=12,$E78=13,$E78=14),VLOOKUP($C78,'General Data'!$A$267:$C$287,2,FALSE),0))/VLOOKUP($C78,'General Data'!$A$191:$N$211,14,FALSE)*VLOOKUP($C78,'General Data'!$A$191:$N$211,2,FALSE)*P78,0)</f>
        <v>0</v>
      </c>
      <c r="AD78" s="140">
        <f>IFERROR((VLOOKUP($D78,'General Data'!$A$88:$F$188,3,FALSE)+VLOOKUP('General Data'!$B$3,'General Data'!$A$214:$C$264,2,FALSE)+IF(OR($E78=12,$E78=13,$E78=14),VLOOKUP($C78,'General Data'!$A$267:$C$287,2,FALSE),0))/VLOOKUP($C78,'General Data'!$A$191:$N$211,14,FALSE)*VLOOKUP($C78,'General Data'!$A$191:$N$211,2,FALSE)*Q78,0)</f>
        <v>0</v>
      </c>
      <c r="AE78" s="140">
        <f>IFERROR((VLOOKUP($D78,'General Data'!$A$88:$F$188,3,FALSE)+VLOOKUP('General Data'!$B$3,'General Data'!$A$214:$C$264,2,FALSE)+IF(OR($E78=12,$E78=13,$E78=14),VLOOKUP($C78,'General Data'!$A$267:$C$287,2,FALSE),0))/VLOOKUP($C78,'General Data'!$A$191:$N$211,14,FALSE)*VLOOKUP($C78,'General Data'!$A$191:$N$211,2,FALSE)*R78,0)</f>
        <v>0</v>
      </c>
      <c r="AF78" s="140">
        <f>IFERROR((VLOOKUP($D78,'General Data'!$A$88:$F$188,3,FALSE)+VLOOKUP('General Data'!$B$3,'General Data'!$A$214:$C$264,2,FALSE)+IF(OR($E78=12,$E78=13,$E78=14),VLOOKUP($C78,'General Data'!$A$267:$C$287,2,FALSE),0))/VLOOKUP($C78,'General Data'!$A$191:$N$211,14,FALSE)*VLOOKUP($C78,'General Data'!$A$191:$N$211,2,FALSE)*S78,0)</f>
        <v>0</v>
      </c>
      <c r="AH78" s="148" t="str">
        <f t="shared" si="68"/>
        <v/>
      </c>
      <c r="AI78" s="149">
        <f t="shared" si="69"/>
        <v>0</v>
      </c>
      <c r="AJ78" s="146">
        <f t="shared" si="70"/>
        <v>0</v>
      </c>
    </row>
    <row r="79" spans="1:36" x14ac:dyDescent="0.45">
      <c r="A79" s="143"/>
      <c r="B79" s="143"/>
      <c r="C79" s="144"/>
      <c r="D79" s="143"/>
      <c r="E79" s="143"/>
      <c r="F79" s="145"/>
      <c r="G79" s="146"/>
      <c r="H79" s="147"/>
      <c r="I79" s="147">
        <f t="shared" ref="I79:S79" si="82">H79</f>
        <v>0</v>
      </c>
      <c r="J79" s="147">
        <f t="shared" si="82"/>
        <v>0</v>
      </c>
      <c r="K79" s="147">
        <f t="shared" si="82"/>
        <v>0</v>
      </c>
      <c r="L79" s="147">
        <f t="shared" si="82"/>
        <v>0</v>
      </c>
      <c r="M79" s="147">
        <f t="shared" si="82"/>
        <v>0</v>
      </c>
      <c r="N79" s="147">
        <f t="shared" si="82"/>
        <v>0</v>
      </c>
      <c r="O79" s="147">
        <f t="shared" si="82"/>
        <v>0</v>
      </c>
      <c r="P79" s="147">
        <f t="shared" si="82"/>
        <v>0</v>
      </c>
      <c r="Q79" s="147">
        <f t="shared" si="82"/>
        <v>0</v>
      </c>
      <c r="R79" s="147">
        <f t="shared" si="82"/>
        <v>0</v>
      </c>
      <c r="S79" s="147">
        <f t="shared" si="82"/>
        <v>0</v>
      </c>
      <c r="T79" s="146"/>
      <c r="U79" s="140">
        <f>IFERROR((VLOOKUP($D79,'General Data'!$A$88:$F$188,3,FALSE)+VLOOKUP('General Data'!$B$3,'General Data'!$A$214:$C$264,2,FALSE)+IF(OR($E79=12,$E79=13,$E79=14),VLOOKUP($C79,'General Data'!$A$267:$C$287,2,FALSE),0))/VLOOKUP($C79,'General Data'!$A$191:$N$211,14,FALSE)*VLOOKUP($C79,'General Data'!$A$191:$N$211,2,FALSE)*H79,0)</f>
        <v>0</v>
      </c>
      <c r="V79" s="140">
        <f>IFERROR((VLOOKUP($D79,'General Data'!$A$88:$F$188,3,FALSE)+VLOOKUP('General Data'!$B$3,'General Data'!$A$214:$C$264,2,FALSE)+IF(OR($E79=12,$E79=13,$E79=14),VLOOKUP($C79,'General Data'!$A$267:$C$287,2,FALSE),0))/VLOOKUP($C79,'General Data'!$A$191:$N$211,14,FALSE)*VLOOKUP($C79,'General Data'!$A$191:$N$211,2,FALSE)*I79,0)</f>
        <v>0</v>
      </c>
      <c r="W79" s="140">
        <f>IFERROR((VLOOKUP($D79,'General Data'!$A$88:$F$188,3,FALSE)+VLOOKUP('General Data'!$B$3,'General Data'!$A$214:$C$264,2,FALSE)+IF(OR($E79=12,$E79=13,$E79=14),VLOOKUP($C79,'General Data'!$A$267:$C$287,2,FALSE),0))/VLOOKUP($C79,'General Data'!$A$191:$N$211,14,FALSE)*VLOOKUP($C79,'General Data'!$A$191:$N$211,2,FALSE)*J79,0)</f>
        <v>0</v>
      </c>
      <c r="X79" s="140">
        <f>IFERROR((VLOOKUP($D79,'General Data'!$A$88:$F$188,3,FALSE)+VLOOKUP('General Data'!$B$3,'General Data'!$A$214:$C$264,2,FALSE)+IF(OR($E79=12,$E79=13,$E79=14),VLOOKUP($C79,'General Data'!$A$267:$C$287,2,FALSE),0))/VLOOKUP($C79,'General Data'!$A$191:$N$211,14,FALSE)*VLOOKUP($C79,'General Data'!$A$191:$N$211,2,FALSE)*K79,0)</f>
        <v>0</v>
      </c>
      <c r="Y79" s="140">
        <f>IFERROR((VLOOKUP($D79,'General Data'!$A$88:$F$188,3,FALSE)+VLOOKUP('General Data'!$B$3,'General Data'!$A$214:$C$264,2,FALSE)+IF(OR($E79=12,$E79=13,$E79=14),VLOOKUP($C79,'General Data'!$A$267:$C$287,2,FALSE),0))/VLOOKUP($C79,'General Data'!$A$191:$N$211,14,FALSE)*VLOOKUP($C79,'General Data'!$A$191:$N$211,2,FALSE)*L79,0)</f>
        <v>0</v>
      </c>
      <c r="Z79" s="140">
        <f>IFERROR((VLOOKUP($D79,'General Data'!$A$88:$F$188,3,FALSE)+VLOOKUP('General Data'!$B$3,'General Data'!$A$214:$C$264,2,FALSE)+IF(OR($E79=12,$E79=13,$E79=14),VLOOKUP($C79,'General Data'!$A$267:$C$287,2,FALSE),0))/VLOOKUP($C79,'General Data'!$A$191:$N$211,14,FALSE)*VLOOKUP($C79,'General Data'!$A$191:$N$211,2,FALSE)*M79,0)</f>
        <v>0</v>
      </c>
      <c r="AA79" s="140">
        <f>IFERROR((VLOOKUP($D79,'General Data'!$A$88:$F$188,3,FALSE)+VLOOKUP('General Data'!$B$3,'General Data'!$A$214:$C$264,2,FALSE)+IF(OR($E79=12,$E79=13,$E79=14),VLOOKUP($C79,'General Data'!$A$267:$C$287,2,FALSE),0))/VLOOKUP($C79,'General Data'!$A$191:$N$211,14,FALSE)*VLOOKUP($C79,'General Data'!$A$191:$N$211,2,FALSE)*N79,0)</f>
        <v>0</v>
      </c>
      <c r="AB79" s="140">
        <f>IFERROR((VLOOKUP($D79,'General Data'!$A$88:$F$188,3,FALSE)+VLOOKUP('General Data'!$B$3,'General Data'!$A$214:$C$264,2,FALSE)+IF(OR($E79=12,$E79=13,$E79=14),VLOOKUP($C79,'General Data'!$A$267:$C$287,2,FALSE),0))/VLOOKUP($C79,'General Data'!$A$191:$N$211,14,FALSE)*VLOOKUP($C79,'General Data'!$A$191:$N$211,2,FALSE)*O79,0)</f>
        <v>0</v>
      </c>
      <c r="AC79" s="140">
        <f>IFERROR((VLOOKUP($D79,'General Data'!$A$88:$F$188,3,FALSE)+VLOOKUP('General Data'!$B$3,'General Data'!$A$214:$C$264,2,FALSE)+IF(OR($E79=12,$E79=13,$E79=14),VLOOKUP($C79,'General Data'!$A$267:$C$287,2,FALSE),0))/VLOOKUP($C79,'General Data'!$A$191:$N$211,14,FALSE)*VLOOKUP($C79,'General Data'!$A$191:$N$211,2,FALSE)*P79,0)</f>
        <v>0</v>
      </c>
      <c r="AD79" s="140">
        <f>IFERROR((VLOOKUP($D79,'General Data'!$A$88:$F$188,3,FALSE)+VLOOKUP('General Data'!$B$3,'General Data'!$A$214:$C$264,2,FALSE)+IF(OR($E79=12,$E79=13,$E79=14),VLOOKUP($C79,'General Data'!$A$267:$C$287,2,FALSE),0))/VLOOKUP($C79,'General Data'!$A$191:$N$211,14,FALSE)*VLOOKUP($C79,'General Data'!$A$191:$N$211,2,FALSE)*Q79,0)</f>
        <v>0</v>
      </c>
      <c r="AE79" s="140">
        <f>IFERROR((VLOOKUP($D79,'General Data'!$A$88:$F$188,3,FALSE)+VLOOKUP('General Data'!$B$3,'General Data'!$A$214:$C$264,2,FALSE)+IF(OR($E79=12,$E79=13,$E79=14),VLOOKUP($C79,'General Data'!$A$267:$C$287,2,FALSE),0))/VLOOKUP($C79,'General Data'!$A$191:$N$211,14,FALSE)*VLOOKUP($C79,'General Data'!$A$191:$N$211,2,FALSE)*R79,0)</f>
        <v>0</v>
      </c>
      <c r="AF79" s="140">
        <f>IFERROR((VLOOKUP($D79,'General Data'!$A$88:$F$188,3,FALSE)+VLOOKUP('General Data'!$B$3,'General Data'!$A$214:$C$264,2,FALSE)+IF(OR($E79=12,$E79=13,$E79=14),VLOOKUP($C79,'General Data'!$A$267:$C$287,2,FALSE),0))/VLOOKUP($C79,'General Data'!$A$191:$N$211,14,FALSE)*VLOOKUP($C79,'General Data'!$A$191:$N$211,2,FALSE)*S79,0)</f>
        <v>0</v>
      </c>
      <c r="AH79" s="148" t="str">
        <f t="shared" si="68"/>
        <v/>
      </c>
      <c r="AI79" s="149">
        <f t="shared" si="69"/>
        <v>0</v>
      </c>
      <c r="AJ79" s="146">
        <f t="shared" si="70"/>
        <v>0</v>
      </c>
    </row>
    <row r="80" spans="1:36" x14ac:dyDescent="0.45">
      <c r="A80" s="143"/>
      <c r="B80" s="143"/>
      <c r="C80" s="144"/>
      <c r="D80" s="143"/>
      <c r="E80" s="143"/>
      <c r="F80" s="145"/>
      <c r="G80" s="146"/>
      <c r="H80" s="147"/>
      <c r="I80" s="147">
        <f t="shared" ref="I80:S80" si="83">H80</f>
        <v>0</v>
      </c>
      <c r="J80" s="147">
        <f t="shared" si="83"/>
        <v>0</v>
      </c>
      <c r="K80" s="147">
        <f t="shared" si="83"/>
        <v>0</v>
      </c>
      <c r="L80" s="147">
        <f t="shared" si="83"/>
        <v>0</v>
      </c>
      <c r="M80" s="147">
        <f t="shared" si="83"/>
        <v>0</v>
      </c>
      <c r="N80" s="147">
        <f t="shared" si="83"/>
        <v>0</v>
      </c>
      <c r="O80" s="147">
        <f t="shared" si="83"/>
        <v>0</v>
      </c>
      <c r="P80" s="147">
        <f t="shared" si="83"/>
        <v>0</v>
      </c>
      <c r="Q80" s="147">
        <f t="shared" si="83"/>
        <v>0</v>
      </c>
      <c r="R80" s="147">
        <f t="shared" si="83"/>
        <v>0</v>
      </c>
      <c r="S80" s="147">
        <f t="shared" si="83"/>
        <v>0</v>
      </c>
      <c r="T80" s="146"/>
      <c r="U80" s="140">
        <f>IFERROR((VLOOKUP($D80,'General Data'!$A$88:$F$188,3,FALSE)+VLOOKUP('General Data'!$B$3,'General Data'!$A$214:$C$264,2,FALSE)+IF(OR($E80=12,$E80=13,$E80=14),VLOOKUP($C80,'General Data'!$A$267:$C$287,2,FALSE),0))/VLOOKUP($C80,'General Data'!$A$191:$N$211,14,FALSE)*VLOOKUP($C80,'General Data'!$A$191:$N$211,2,FALSE)*H80,0)</f>
        <v>0</v>
      </c>
      <c r="V80" s="140">
        <f>IFERROR((VLOOKUP($D80,'General Data'!$A$88:$F$188,3,FALSE)+VLOOKUP('General Data'!$B$3,'General Data'!$A$214:$C$264,2,FALSE)+IF(OR($E80=12,$E80=13,$E80=14),VLOOKUP($C80,'General Data'!$A$267:$C$287,2,FALSE),0))/VLOOKUP($C80,'General Data'!$A$191:$N$211,14,FALSE)*VLOOKUP($C80,'General Data'!$A$191:$N$211,2,FALSE)*I80,0)</f>
        <v>0</v>
      </c>
      <c r="W80" s="140">
        <f>IFERROR((VLOOKUP($D80,'General Data'!$A$88:$F$188,3,FALSE)+VLOOKUP('General Data'!$B$3,'General Data'!$A$214:$C$264,2,FALSE)+IF(OR($E80=12,$E80=13,$E80=14),VLOOKUP($C80,'General Data'!$A$267:$C$287,2,FALSE),0))/VLOOKUP($C80,'General Data'!$A$191:$N$211,14,FALSE)*VLOOKUP($C80,'General Data'!$A$191:$N$211,2,FALSE)*J80,0)</f>
        <v>0</v>
      </c>
      <c r="X80" s="140">
        <f>IFERROR((VLOOKUP($D80,'General Data'!$A$88:$F$188,3,FALSE)+VLOOKUP('General Data'!$B$3,'General Data'!$A$214:$C$264,2,FALSE)+IF(OR($E80=12,$E80=13,$E80=14),VLOOKUP($C80,'General Data'!$A$267:$C$287,2,FALSE),0))/VLOOKUP($C80,'General Data'!$A$191:$N$211,14,FALSE)*VLOOKUP($C80,'General Data'!$A$191:$N$211,2,FALSE)*K80,0)</f>
        <v>0</v>
      </c>
      <c r="Y80" s="140">
        <f>IFERROR((VLOOKUP($D80,'General Data'!$A$88:$F$188,3,FALSE)+VLOOKUP('General Data'!$B$3,'General Data'!$A$214:$C$264,2,FALSE)+IF(OR($E80=12,$E80=13,$E80=14),VLOOKUP($C80,'General Data'!$A$267:$C$287,2,FALSE),0))/VLOOKUP($C80,'General Data'!$A$191:$N$211,14,FALSE)*VLOOKUP($C80,'General Data'!$A$191:$N$211,2,FALSE)*L80,0)</f>
        <v>0</v>
      </c>
      <c r="Z80" s="140">
        <f>IFERROR((VLOOKUP($D80,'General Data'!$A$88:$F$188,3,FALSE)+VLOOKUP('General Data'!$B$3,'General Data'!$A$214:$C$264,2,FALSE)+IF(OR($E80=12,$E80=13,$E80=14),VLOOKUP($C80,'General Data'!$A$267:$C$287,2,FALSE),0))/VLOOKUP($C80,'General Data'!$A$191:$N$211,14,FALSE)*VLOOKUP($C80,'General Data'!$A$191:$N$211,2,FALSE)*M80,0)</f>
        <v>0</v>
      </c>
      <c r="AA80" s="140">
        <f>IFERROR((VLOOKUP($D80,'General Data'!$A$88:$F$188,3,FALSE)+VLOOKUP('General Data'!$B$3,'General Data'!$A$214:$C$264,2,FALSE)+IF(OR($E80=12,$E80=13,$E80=14),VLOOKUP($C80,'General Data'!$A$267:$C$287,2,FALSE),0))/VLOOKUP($C80,'General Data'!$A$191:$N$211,14,FALSE)*VLOOKUP($C80,'General Data'!$A$191:$N$211,2,FALSE)*N80,0)</f>
        <v>0</v>
      </c>
      <c r="AB80" s="140">
        <f>IFERROR((VLOOKUP($D80,'General Data'!$A$88:$F$188,3,FALSE)+VLOOKUP('General Data'!$B$3,'General Data'!$A$214:$C$264,2,FALSE)+IF(OR($E80=12,$E80=13,$E80=14),VLOOKUP($C80,'General Data'!$A$267:$C$287,2,FALSE),0))/VLOOKUP($C80,'General Data'!$A$191:$N$211,14,FALSE)*VLOOKUP($C80,'General Data'!$A$191:$N$211,2,FALSE)*O80,0)</f>
        <v>0</v>
      </c>
      <c r="AC80" s="140">
        <f>IFERROR((VLOOKUP($D80,'General Data'!$A$88:$F$188,3,FALSE)+VLOOKUP('General Data'!$B$3,'General Data'!$A$214:$C$264,2,FALSE)+IF(OR($E80=12,$E80=13,$E80=14),VLOOKUP($C80,'General Data'!$A$267:$C$287,2,FALSE),0))/VLOOKUP($C80,'General Data'!$A$191:$N$211,14,FALSE)*VLOOKUP($C80,'General Data'!$A$191:$N$211,2,FALSE)*P80,0)</f>
        <v>0</v>
      </c>
      <c r="AD80" s="140">
        <f>IFERROR((VLOOKUP($D80,'General Data'!$A$88:$F$188,3,FALSE)+VLOOKUP('General Data'!$B$3,'General Data'!$A$214:$C$264,2,FALSE)+IF(OR($E80=12,$E80=13,$E80=14),VLOOKUP($C80,'General Data'!$A$267:$C$287,2,FALSE),0))/VLOOKUP($C80,'General Data'!$A$191:$N$211,14,FALSE)*VLOOKUP($C80,'General Data'!$A$191:$N$211,2,FALSE)*Q80,0)</f>
        <v>0</v>
      </c>
      <c r="AE80" s="140">
        <f>IFERROR((VLOOKUP($D80,'General Data'!$A$88:$F$188,3,FALSE)+VLOOKUP('General Data'!$B$3,'General Data'!$A$214:$C$264,2,FALSE)+IF(OR($E80=12,$E80=13,$E80=14),VLOOKUP($C80,'General Data'!$A$267:$C$287,2,FALSE),0))/VLOOKUP($C80,'General Data'!$A$191:$N$211,14,FALSE)*VLOOKUP($C80,'General Data'!$A$191:$N$211,2,FALSE)*R80,0)</f>
        <v>0</v>
      </c>
      <c r="AF80" s="140">
        <f>IFERROR((VLOOKUP($D80,'General Data'!$A$88:$F$188,3,FALSE)+VLOOKUP('General Data'!$B$3,'General Data'!$A$214:$C$264,2,FALSE)+IF(OR($E80=12,$E80=13,$E80=14),VLOOKUP($C80,'General Data'!$A$267:$C$287,2,FALSE),0))/VLOOKUP($C80,'General Data'!$A$191:$N$211,14,FALSE)*VLOOKUP($C80,'General Data'!$A$191:$N$211,2,FALSE)*S80,0)</f>
        <v>0</v>
      </c>
      <c r="AH80" s="148" t="str">
        <f t="shared" si="68"/>
        <v/>
      </c>
      <c r="AI80" s="149">
        <f t="shared" si="69"/>
        <v>0</v>
      </c>
      <c r="AJ80" s="146">
        <f t="shared" si="70"/>
        <v>0</v>
      </c>
    </row>
    <row r="81" spans="1:36" x14ac:dyDescent="0.45">
      <c r="A81" s="143"/>
      <c r="B81" s="143"/>
      <c r="C81" s="144"/>
      <c r="D81" s="143"/>
      <c r="E81" s="143"/>
      <c r="F81" s="145"/>
      <c r="G81" s="146"/>
      <c r="H81" s="147"/>
      <c r="I81" s="147">
        <f t="shared" ref="I81:S81" si="84">H81</f>
        <v>0</v>
      </c>
      <c r="J81" s="147">
        <f t="shared" si="84"/>
        <v>0</v>
      </c>
      <c r="K81" s="147">
        <f t="shared" si="84"/>
        <v>0</v>
      </c>
      <c r="L81" s="147">
        <f t="shared" si="84"/>
        <v>0</v>
      </c>
      <c r="M81" s="147">
        <f t="shared" si="84"/>
        <v>0</v>
      </c>
      <c r="N81" s="147">
        <f t="shared" si="84"/>
        <v>0</v>
      </c>
      <c r="O81" s="147">
        <f t="shared" si="84"/>
        <v>0</v>
      </c>
      <c r="P81" s="147">
        <f t="shared" si="84"/>
        <v>0</v>
      </c>
      <c r="Q81" s="147">
        <f t="shared" si="84"/>
        <v>0</v>
      </c>
      <c r="R81" s="147">
        <f t="shared" si="84"/>
        <v>0</v>
      </c>
      <c r="S81" s="147">
        <f t="shared" si="84"/>
        <v>0</v>
      </c>
      <c r="T81" s="146"/>
      <c r="U81" s="140">
        <f>IFERROR((VLOOKUP($D81,'General Data'!$A$88:$F$188,3,FALSE)+VLOOKUP('General Data'!$B$3,'General Data'!$A$214:$C$264,2,FALSE)+IF(OR($E81=12,$E81=13,$E81=14),VLOOKUP($C81,'General Data'!$A$267:$C$287,2,FALSE),0))/VLOOKUP($C81,'General Data'!$A$191:$N$211,14,FALSE)*VLOOKUP($C81,'General Data'!$A$191:$N$211,2,FALSE)*H81,0)</f>
        <v>0</v>
      </c>
      <c r="V81" s="140">
        <f>IFERROR((VLOOKUP($D81,'General Data'!$A$88:$F$188,3,FALSE)+VLOOKUP('General Data'!$B$3,'General Data'!$A$214:$C$264,2,FALSE)+IF(OR($E81=12,$E81=13,$E81=14),VLOOKUP($C81,'General Data'!$A$267:$C$287,2,FALSE),0))/VLOOKUP($C81,'General Data'!$A$191:$N$211,14,FALSE)*VLOOKUP($C81,'General Data'!$A$191:$N$211,2,FALSE)*I81,0)</f>
        <v>0</v>
      </c>
      <c r="W81" s="140">
        <f>IFERROR((VLOOKUP($D81,'General Data'!$A$88:$F$188,3,FALSE)+VLOOKUP('General Data'!$B$3,'General Data'!$A$214:$C$264,2,FALSE)+IF(OR($E81=12,$E81=13,$E81=14),VLOOKUP($C81,'General Data'!$A$267:$C$287,2,FALSE),0))/VLOOKUP($C81,'General Data'!$A$191:$N$211,14,FALSE)*VLOOKUP($C81,'General Data'!$A$191:$N$211,2,FALSE)*J81,0)</f>
        <v>0</v>
      </c>
      <c r="X81" s="140">
        <f>IFERROR((VLOOKUP($D81,'General Data'!$A$88:$F$188,3,FALSE)+VLOOKUP('General Data'!$B$3,'General Data'!$A$214:$C$264,2,FALSE)+IF(OR($E81=12,$E81=13,$E81=14),VLOOKUP($C81,'General Data'!$A$267:$C$287,2,FALSE),0))/VLOOKUP($C81,'General Data'!$A$191:$N$211,14,FALSE)*VLOOKUP($C81,'General Data'!$A$191:$N$211,2,FALSE)*K81,0)</f>
        <v>0</v>
      </c>
      <c r="Y81" s="140">
        <f>IFERROR((VLOOKUP($D81,'General Data'!$A$88:$F$188,3,FALSE)+VLOOKUP('General Data'!$B$3,'General Data'!$A$214:$C$264,2,FALSE)+IF(OR($E81=12,$E81=13,$E81=14),VLOOKUP($C81,'General Data'!$A$267:$C$287,2,FALSE),0))/VLOOKUP($C81,'General Data'!$A$191:$N$211,14,FALSE)*VLOOKUP($C81,'General Data'!$A$191:$N$211,2,FALSE)*L81,0)</f>
        <v>0</v>
      </c>
      <c r="Z81" s="140">
        <f>IFERROR((VLOOKUP($D81,'General Data'!$A$88:$F$188,3,FALSE)+VLOOKUP('General Data'!$B$3,'General Data'!$A$214:$C$264,2,FALSE)+IF(OR($E81=12,$E81=13,$E81=14),VLOOKUP($C81,'General Data'!$A$267:$C$287,2,FALSE),0))/VLOOKUP($C81,'General Data'!$A$191:$N$211,14,FALSE)*VLOOKUP($C81,'General Data'!$A$191:$N$211,2,FALSE)*M81,0)</f>
        <v>0</v>
      </c>
      <c r="AA81" s="140">
        <f>IFERROR((VLOOKUP($D81,'General Data'!$A$88:$F$188,3,FALSE)+VLOOKUP('General Data'!$B$3,'General Data'!$A$214:$C$264,2,FALSE)+IF(OR($E81=12,$E81=13,$E81=14),VLOOKUP($C81,'General Data'!$A$267:$C$287,2,FALSE),0))/VLOOKUP($C81,'General Data'!$A$191:$N$211,14,FALSE)*VLOOKUP($C81,'General Data'!$A$191:$N$211,2,FALSE)*N81,0)</f>
        <v>0</v>
      </c>
      <c r="AB81" s="140">
        <f>IFERROR((VLOOKUP($D81,'General Data'!$A$88:$F$188,3,FALSE)+VLOOKUP('General Data'!$B$3,'General Data'!$A$214:$C$264,2,FALSE)+IF(OR($E81=12,$E81=13,$E81=14),VLOOKUP($C81,'General Data'!$A$267:$C$287,2,FALSE),0))/VLOOKUP($C81,'General Data'!$A$191:$N$211,14,FALSE)*VLOOKUP($C81,'General Data'!$A$191:$N$211,2,FALSE)*O81,0)</f>
        <v>0</v>
      </c>
      <c r="AC81" s="140">
        <f>IFERROR((VLOOKUP($D81,'General Data'!$A$88:$F$188,3,FALSE)+VLOOKUP('General Data'!$B$3,'General Data'!$A$214:$C$264,2,FALSE)+IF(OR($E81=12,$E81=13,$E81=14),VLOOKUP($C81,'General Data'!$A$267:$C$287,2,FALSE),0))/VLOOKUP($C81,'General Data'!$A$191:$N$211,14,FALSE)*VLOOKUP($C81,'General Data'!$A$191:$N$211,2,FALSE)*P81,0)</f>
        <v>0</v>
      </c>
      <c r="AD81" s="140">
        <f>IFERROR((VLOOKUP($D81,'General Data'!$A$88:$F$188,3,FALSE)+VLOOKUP('General Data'!$B$3,'General Data'!$A$214:$C$264,2,FALSE)+IF(OR($E81=12,$E81=13,$E81=14),VLOOKUP($C81,'General Data'!$A$267:$C$287,2,FALSE),0))/VLOOKUP($C81,'General Data'!$A$191:$N$211,14,FALSE)*VLOOKUP($C81,'General Data'!$A$191:$N$211,2,FALSE)*Q81,0)</f>
        <v>0</v>
      </c>
      <c r="AE81" s="140">
        <f>IFERROR((VLOOKUP($D81,'General Data'!$A$88:$F$188,3,FALSE)+VLOOKUP('General Data'!$B$3,'General Data'!$A$214:$C$264,2,FALSE)+IF(OR($E81=12,$E81=13,$E81=14),VLOOKUP($C81,'General Data'!$A$267:$C$287,2,FALSE),0))/VLOOKUP($C81,'General Data'!$A$191:$N$211,14,FALSE)*VLOOKUP($C81,'General Data'!$A$191:$N$211,2,FALSE)*R81,0)</f>
        <v>0</v>
      </c>
      <c r="AF81" s="140">
        <f>IFERROR((VLOOKUP($D81,'General Data'!$A$88:$F$188,3,FALSE)+VLOOKUP('General Data'!$B$3,'General Data'!$A$214:$C$264,2,FALSE)+IF(OR($E81=12,$E81=13,$E81=14),VLOOKUP($C81,'General Data'!$A$267:$C$287,2,FALSE),0))/VLOOKUP($C81,'General Data'!$A$191:$N$211,14,FALSE)*VLOOKUP($C81,'General Data'!$A$191:$N$211,2,FALSE)*S81,0)</f>
        <v>0</v>
      </c>
      <c r="AH81" s="148" t="str">
        <f t="shared" si="68"/>
        <v/>
      </c>
      <c r="AI81" s="149">
        <f t="shared" si="69"/>
        <v>0</v>
      </c>
      <c r="AJ81" s="146">
        <f t="shared" si="70"/>
        <v>0</v>
      </c>
    </row>
    <row r="82" spans="1:36" x14ac:dyDescent="0.45">
      <c r="A82" s="143"/>
      <c r="B82" s="143"/>
      <c r="C82" s="144"/>
      <c r="D82" s="143"/>
      <c r="E82" s="143"/>
      <c r="F82" s="145"/>
      <c r="G82" s="146"/>
      <c r="H82" s="147"/>
      <c r="I82" s="147">
        <f t="shared" ref="I82:S82" si="85">H82</f>
        <v>0</v>
      </c>
      <c r="J82" s="147">
        <f t="shared" si="85"/>
        <v>0</v>
      </c>
      <c r="K82" s="147">
        <f t="shared" si="85"/>
        <v>0</v>
      </c>
      <c r="L82" s="147">
        <f t="shared" si="85"/>
        <v>0</v>
      </c>
      <c r="M82" s="147">
        <f t="shared" si="85"/>
        <v>0</v>
      </c>
      <c r="N82" s="147">
        <f t="shared" si="85"/>
        <v>0</v>
      </c>
      <c r="O82" s="147">
        <f t="shared" si="85"/>
        <v>0</v>
      </c>
      <c r="P82" s="147">
        <f t="shared" si="85"/>
        <v>0</v>
      </c>
      <c r="Q82" s="147">
        <f t="shared" si="85"/>
        <v>0</v>
      </c>
      <c r="R82" s="147">
        <f t="shared" si="85"/>
        <v>0</v>
      </c>
      <c r="S82" s="147">
        <f t="shared" si="85"/>
        <v>0</v>
      </c>
      <c r="T82" s="146"/>
      <c r="U82" s="140">
        <f>IFERROR((VLOOKUP($D82,'General Data'!$A$88:$F$188,3,FALSE)+VLOOKUP('General Data'!$B$3,'General Data'!$A$214:$C$264,2,FALSE)+IF(OR($E82=12,$E82=13,$E82=14),VLOOKUP($C82,'General Data'!$A$267:$C$287,2,FALSE),0))/VLOOKUP($C82,'General Data'!$A$191:$N$211,14,FALSE)*VLOOKUP($C82,'General Data'!$A$191:$N$211,2,FALSE)*H82,0)</f>
        <v>0</v>
      </c>
      <c r="V82" s="140">
        <f>IFERROR((VLOOKUP($D82,'General Data'!$A$88:$F$188,3,FALSE)+VLOOKUP('General Data'!$B$3,'General Data'!$A$214:$C$264,2,FALSE)+IF(OR($E82=12,$E82=13,$E82=14),VLOOKUP($C82,'General Data'!$A$267:$C$287,2,FALSE),0))/VLOOKUP($C82,'General Data'!$A$191:$N$211,14,FALSE)*VLOOKUP($C82,'General Data'!$A$191:$N$211,2,FALSE)*I82,0)</f>
        <v>0</v>
      </c>
      <c r="W82" s="140">
        <f>IFERROR((VLOOKUP($D82,'General Data'!$A$88:$F$188,3,FALSE)+VLOOKUP('General Data'!$B$3,'General Data'!$A$214:$C$264,2,FALSE)+IF(OR($E82=12,$E82=13,$E82=14),VLOOKUP($C82,'General Data'!$A$267:$C$287,2,FALSE),0))/VLOOKUP($C82,'General Data'!$A$191:$N$211,14,FALSE)*VLOOKUP($C82,'General Data'!$A$191:$N$211,2,FALSE)*J82,0)</f>
        <v>0</v>
      </c>
      <c r="X82" s="140">
        <f>IFERROR((VLOOKUP($D82,'General Data'!$A$88:$F$188,3,FALSE)+VLOOKUP('General Data'!$B$3,'General Data'!$A$214:$C$264,2,FALSE)+IF(OR($E82=12,$E82=13,$E82=14),VLOOKUP($C82,'General Data'!$A$267:$C$287,2,FALSE),0))/VLOOKUP($C82,'General Data'!$A$191:$N$211,14,FALSE)*VLOOKUP($C82,'General Data'!$A$191:$N$211,2,FALSE)*K82,0)</f>
        <v>0</v>
      </c>
      <c r="Y82" s="140">
        <f>IFERROR((VLOOKUP($D82,'General Data'!$A$88:$F$188,3,FALSE)+VLOOKUP('General Data'!$B$3,'General Data'!$A$214:$C$264,2,FALSE)+IF(OR($E82=12,$E82=13,$E82=14),VLOOKUP($C82,'General Data'!$A$267:$C$287,2,FALSE),0))/VLOOKUP($C82,'General Data'!$A$191:$N$211,14,FALSE)*VLOOKUP($C82,'General Data'!$A$191:$N$211,2,FALSE)*L82,0)</f>
        <v>0</v>
      </c>
      <c r="Z82" s="140">
        <f>IFERROR((VLOOKUP($D82,'General Data'!$A$88:$F$188,3,FALSE)+VLOOKUP('General Data'!$B$3,'General Data'!$A$214:$C$264,2,FALSE)+IF(OR($E82=12,$E82=13,$E82=14),VLOOKUP($C82,'General Data'!$A$267:$C$287,2,FALSE),0))/VLOOKUP($C82,'General Data'!$A$191:$N$211,14,FALSE)*VLOOKUP($C82,'General Data'!$A$191:$N$211,2,FALSE)*M82,0)</f>
        <v>0</v>
      </c>
      <c r="AA82" s="140">
        <f>IFERROR((VLOOKUP($D82,'General Data'!$A$88:$F$188,3,FALSE)+VLOOKUP('General Data'!$B$3,'General Data'!$A$214:$C$264,2,FALSE)+IF(OR($E82=12,$E82=13,$E82=14),VLOOKUP($C82,'General Data'!$A$267:$C$287,2,FALSE),0))/VLOOKUP($C82,'General Data'!$A$191:$N$211,14,FALSE)*VLOOKUP($C82,'General Data'!$A$191:$N$211,2,FALSE)*N82,0)</f>
        <v>0</v>
      </c>
      <c r="AB82" s="140">
        <f>IFERROR((VLOOKUP($D82,'General Data'!$A$88:$F$188,3,FALSE)+VLOOKUP('General Data'!$B$3,'General Data'!$A$214:$C$264,2,FALSE)+IF(OR($E82=12,$E82=13,$E82=14),VLOOKUP($C82,'General Data'!$A$267:$C$287,2,FALSE),0))/VLOOKUP($C82,'General Data'!$A$191:$N$211,14,FALSE)*VLOOKUP($C82,'General Data'!$A$191:$N$211,2,FALSE)*O82,0)</f>
        <v>0</v>
      </c>
      <c r="AC82" s="140">
        <f>IFERROR((VLOOKUP($D82,'General Data'!$A$88:$F$188,3,FALSE)+VLOOKUP('General Data'!$B$3,'General Data'!$A$214:$C$264,2,FALSE)+IF(OR($E82=12,$E82=13,$E82=14),VLOOKUP($C82,'General Data'!$A$267:$C$287,2,FALSE),0))/VLOOKUP($C82,'General Data'!$A$191:$N$211,14,FALSE)*VLOOKUP($C82,'General Data'!$A$191:$N$211,2,FALSE)*P82,0)</f>
        <v>0</v>
      </c>
      <c r="AD82" s="140">
        <f>IFERROR((VLOOKUP($D82,'General Data'!$A$88:$F$188,3,FALSE)+VLOOKUP('General Data'!$B$3,'General Data'!$A$214:$C$264,2,FALSE)+IF(OR($E82=12,$E82=13,$E82=14),VLOOKUP($C82,'General Data'!$A$267:$C$287,2,FALSE),0))/VLOOKUP($C82,'General Data'!$A$191:$N$211,14,FALSE)*VLOOKUP($C82,'General Data'!$A$191:$N$211,2,FALSE)*Q82,0)</f>
        <v>0</v>
      </c>
      <c r="AE82" s="140">
        <f>IFERROR((VLOOKUP($D82,'General Data'!$A$88:$F$188,3,FALSE)+VLOOKUP('General Data'!$B$3,'General Data'!$A$214:$C$264,2,FALSE)+IF(OR($E82=12,$E82=13,$E82=14),VLOOKUP($C82,'General Data'!$A$267:$C$287,2,FALSE),0))/VLOOKUP($C82,'General Data'!$A$191:$N$211,14,FALSE)*VLOOKUP($C82,'General Data'!$A$191:$N$211,2,FALSE)*R82,0)</f>
        <v>0</v>
      </c>
      <c r="AF82" s="140">
        <f>IFERROR((VLOOKUP($D82,'General Data'!$A$88:$F$188,3,FALSE)+VLOOKUP('General Data'!$B$3,'General Data'!$A$214:$C$264,2,FALSE)+IF(OR($E82=12,$E82=13,$E82=14),VLOOKUP($C82,'General Data'!$A$267:$C$287,2,FALSE),0))/VLOOKUP($C82,'General Data'!$A$191:$N$211,14,FALSE)*VLOOKUP($C82,'General Data'!$A$191:$N$211,2,FALSE)*S82,0)</f>
        <v>0</v>
      </c>
      <c r="AH82" s="148" t="str">
        <f t="shared" si="68"/>
        <v/>
      </c>
      <c r="AI82" s="149">
        <f t="shared" si="69"/>
        <v>0</v>
      </c>
      <c r="AJ82" s="146">
        <f t="shared" si="70"/>
        <v>0</v>
      </c>
    </row>
    <row r="83" spans="1:36" x14ac:dyDescent="0.45">
      <c r="A83" s="143"/>
      <c r="B83" s="143"/>
      <c r="C83" s="144"/>
      <c r="D83" s="143"/>
      <c r="E83" s="143"/>
      <c r="F83" s="145"/>
      <c r="G83" s="146"/>
      <c r="H83" s="147"/>
      <c r="I83" s="147">
        <f t="shared" ref="I83:S83" si="86">H83</f>
        <v>0</v>
      </c>
      <c r="J83" s="147">
        <f t="shared" si="86"/>
        <v>0</v>
      </c>
      <c r="K83" s="147">
        <f t="shared" si="86"/>
        <v>0</v>
      </c>
      <c r="L83" s="147">
        <f t="shared" si="86"/>
        <v>0</v>
      </c>
      <c r="M83" s="147">
        <f t="shared" si="86"/>
        <v>0</v>
      </c>
      <c r="N83" s="147">
        <f t="shared" si="86"/>
        <v>0</v>
      </c>
      <c r="O83" s="147">
        <f t="shared" si="86"/>
        <v>0</v>
      </c>
      <c r="P83" s="147">
        <f t="shared" si="86"/>
        <v>0</v>
      </c>
      <c r="Q83" s="147">
        <f t="shared" si="86"/>
        <v>0</v>
      </c>
      <c r="R83" s="147">
        <f t="shared" si="86"/>
        <v>0</v>
      </c>
      <c r="S83" s="147">
        <f t="shared" si="86"/>
        <v>0</v>
      </c>
      <c r="T83" s="146"/>
      <c r="U83" s="140">
        <f>IFERROR((VLOOKUP($D83,'General Data'!$A$88:$F$188,3,FALSE)+VLOOKUP('General Data'!$B$3,'General Data'!$A$214:$C$264,2,FALSE)+IF(OR($E83=12,$E83=13,$E83=14),VLOOKUP($C83,'General Data'!$A$267:$C$287,2,FALSE),0))/VLOOKUP($C83,'General Data'!$A$191:$N$211,14,FALSE)*VLOOKUP($C83,'General Data'!$A$191:$N$211,2,FALSE)*H83,0)</f>
        <v>0</v>
      </c>
      <c r="V83" s="140">
        <f>IFERROR((VLOOKUP($D83,'General Data'!$A$88:$F$188,3,FALSE)+VLOOKUP('General Data'!$B$3,'General Data'!$A$214:$C$264,2,FALSE)+IF(OR($E83=12,$E83=13,$E83=14),VLOOKUP($C83,'General Data'!$A$267:$C$287,2,FALSE),0))/VLOOKUP($C83,'General Data'!$A$191:$N$211,14,FALSE)*VLOOKUP($C83,'General Data'!$A$191:$N$211,2,FALSE)*I83,0)</f>
        <v>0</v>
      </c>
      <c r="W83" s="140">
        <f>IFERROR((VLOOKUP($D83,'General Data'!$A$88:$F$188,3,FALSE)+VLOOKUP('General Data'!$B$3,'General Data'!$A$214:$C$264,2,FALSE)+IF(OR($E83=12,$E83=13,$E83=14),VLOOKUP($C83,'General Data'!$A$267:$C$287,2,FALSE),0))/VLOOKUP($C83,'General Data'!$A$191:$N$211,14,FALSE)*VLOOKUP($C83,'General Data'!$A$191:$N$211,2,FALSE)*J83,0)</f>
        <v>0</v>
      </c>
      <c r="X83" s="140">
        <f>IFERROR((VLOOKUP($D83,'General Data'!$A$88:$F$188,3,FALSE)+VLOOKUP('General Data'!$B$3,'General Data'!$A$214:$C$264,2,FALSE)+IF(OR($E83=12,$E83=13,$E83=14),VLOOKUP($C83,'General Data'!$A$267:$C$287,2,FALSE),0))/VLOOKUP($C83,'General Data'!$A$191:$N$211,14,FALSE)*VLOOKUP($C83,'General Data'!$A$191:$N$211,2,FALSE)*K83,0)</f>
        <v>0</v>
      </c>
      <c r="Y83" s="140">
        <f>IFERROR((VLOOKUP($D83,'General Data'!$A$88:$F$188,3,FALSE)+VLOOKUP('General Data'!$B$3,'General Data'!$A$214:$C$264,2,FALSE)+IF(OR($E83=12,$E83=13,$E83=14),VLOOKUP($C83,'General Data'!$A$267:$C$287,2,FALSE),0))/VLOOKUP($C83,'General Data'!$A$191:$N$211,14,FALSE)*VLOOKUP($C83,'General Data'!$A$191:$N$211,2,FALSE)*L83,0)</f>
        <v>0</v>
      </c>
      <c r="Z83" s="140">
        <f>IFERROR((VLOOKUP($D83,'General Data'!$A$88:$F$188,3,FALSE)+VLOOKUP('General Data'!$B$3,'General Data'!$A$214:$C$264,2,FALSE)+IF(OR($E83=12,$E83=13,$E83=14),VLOOKUP($C83,'General Data'!$A$267:$C$287,2,FALSE),0))/VLOOKUP($C83,'General Data'!$A$191:$N$211,14,FALSE)*VLOOKUP($C83,'General Data'!$A$191:$N$211,2,FALSE)*M83,0)</f>
        <v>0</v>
      </c>
      <c r="AA83" s="140">
        <f>IFERROR((VLOOKUP($D83,'General Data'!$A$88:$F$188,3,FALSE)+VLOOKUP('General Data'!$B$3,'General Data'!$A$214:$C$264,2,FALSE)+IF(OR($E83=12,$E83=13,$E83=14),VLOOKUP($C83,'General Data'!$A$267:$C$287,2,FALSE),0))/VLOOKUP($C83,'General Data'!$A$191:$N$211,14,FALSE)*VLOOKUP($C83,'General Data'!$A$191:$N$211,2,FALSE)*N83,0)</f>
        <v>0</v>
      </c>
      <c r="AB83" s="140">
        <f>IFERROR((VLOOKUP($D83,'General Data'!$A$88:$F$188,3,FALSE)+VLOOKUP('General Data'!$B$3,'General Data'!$A$214:$C$264,2,FALSE)+IF(OR($E83=12,$E83=13,$E83=14),VLOOKUP($C83,'General Data'!$A$267:$C$287,2,FALSE),0))/VLOOKUP($C83,'General Data'!$A$191:$N$211,14,FALSE)*VLOOKUP($C83,'General Data'!$A$191:$N$211,2,FALSE)*O83,0)</f>
        <v>0</v>
      </c>
      <c r="AC83" s="140">
        <f>IFERROR((VLOOKUP($D83,'General Data'!$A$88:$F$188,3,FALSE)+VLOOKUP('General Data'!$B$3,'General Data'!$A$214:$C$264,2,FALSE)+IF(OR($E83=12,$E83=13,$E83=14),VLOOKUP($C83,'General Data'!$A$267:$C$287,2,FALSE),0))/VLOOKUP($C83,'General Data'!$A$191:$N$211,14,FALSE)*VLOOKUP($C83,'General Data'!$A$191:$N$211,2,FALSE)*P83,0)</f>
        <v>0</v>
      </c>
      <c r="AD83" s="140">
        <f>IFERROR((VLOOKUP($D83,'General Data'!$A$88:$F$188,3,FALSE)+VLOOKUP('General Data'!$B$3,'General Data'!$A$214:$C$264,2,FALSE)+IF(OR($E83=12,$E83=13,$E83=14),VLOOKUP($C83,'General Data'!$A$267:$C$287,2,FALSE),0))/VLOOKUP($C83,'General Data'!$A$191:$N$211,14,FALSE)*VLOOKUP($C83,'General Data'!$A$191:$N$211,2,FALSE)*Q83,0)</f>
        <v>0</v>
      </c>
      <c r="AE83" s="140">
        <f>IFERROR((VLOOKUP($D83,'General Data'!$A$88:$F$188,3,FALSE)+VLOOKUP('General Data'!$B$3,'General Data'!$A$214:$C$264,2,FALSE)+IF(OR($E83=12,$E83=13,$E83=14),VLOOKUP($C83,'General Data'!$A$267:$C$287,2,FALSE),0))/VLOOKUP($C83,'General Data'!$A$191:$N$211,14,FALSE)*VLOOKUP($C83,'General Data'!$A$191:$N$211,2,FALSE)*R83,0)</f>
        <v>0</v>
      </c>
      <c r="AF83" s="140">
        <f>IFERROR((VLOOKUP($D83,'General Data'!$A$88:$F$188,3,FALSE)+VLOOKUP('General Data'!$B$3,'General Data'!$A$214:$C$264,2,FALSE)+IF(OR($E83=12,$E83=13,$E83=14),VLOOKUP($C83,'General Data'!$A$267:$C$287,2,FALSE),0))/VLOOKUP($C83,'General Data'!$A$191:$N$211,14,FALSE)*VLOOKUP($C83,'General Data'!$A$191:$N$211,2,FALSE)*S83,0)</f>
        <v>0</v>
      </c>
      <c r="AH83" s="148" t="str">
        <f t="shared" si="68"/>
        <v/>
      </c>
      <c r="AI83" s="149">
        <f t="shared" si="69"/>
        <v>0</v>
      </c>
      <c r="AJ83" s="146">
        <f t="shared" si="70"/>
        <v>0</v>
      </c>
    </row>
    <row r="84" spans="1:36" x14ac:dyDescent="0.45">
      <c r="A84" s="143"/>
      <c r="B84" s="143"/>
      <c r="C84" s="144"/>
      <c r="D84" s="143"/>
      <c r="E84" s="143"/>
      <c r="F84" s="145"/>
      <c r="G84" s="146"/>
      <c r="H84" s="147"/>
      <c r="I84" s="147">
        <f t="shared" ref="I84:S84" si="87">H84</f>
        <v>0</v>
      </c>
      <c r="J84" s="147">
        <f t="shared" si="87"/>
        <v>0</v>
      </c>
      <c r="K84" s="147">
        <f t="shared" si="87"/>
        <v>0</v>
      </c>
      <c r="L84" s="147">
        <f t="shared" si="87"/>
        <v>0</v>
      </c>
      <c r="M84" s="147">
        <f t="shared" si="87"/>
        <v>0</v>
      </c>
      <c r="N84" s="147">
        <f t="shared" si="87"/>
        <v>0</v>
      </c>
      <c r="O84" s="147">
        <f t="shared" si="87"/>
        <v>0</v>
      </c>
      <c r="P84" s="147">
        <f t="shared" si="87"/>
        <v>0</v>
      </c>
      <c r="Q84" s="147">
        <f t="shared" si="87"/>
        <v>0</v>
      </c>
      <c r="R84" s="147">
        <f t="shared" si="87"/>
        <v>0</v>
      </c>
      <c r="S84" s="147">
        <f t="shared" si="87"/>
        <v>0</v>
      </c>
      <c r="T84" s="146"/>
      <c r="U84" s="140">
        <f>IFERROR((VLOOKUP($D84,'General Data'!$A$88:$F$188,3,FALSE)+VLOOKUP('General Data'!$B$3,'General Data'!$A$214:$C$264,2,FALSE)+IF(OR($E84=12,$E84=13,$E84=14),VLOOKUP($C84,'General Data'!$A$267:$C$287,2,FALSE),0))/VLOOKUP($C84,'General Data'!$A$191:$N$211,14,FALSE)*VLOOKUP($C84,'General Data'!$A$191:$N$211,2,FALSE)*H84,0)</f>
        <v>0</v>
      </c>
      <c r="V84" s="140">
        <f>IFERROR((VLOOKUP($D84,'General Data'!$A$88:$F$188,3,FALSE)+VLOOKUP('General Data'!$B$3,'General Data'!$A$214:$C$264,2,FALSE)+IF(OR($E84=12,$E84=13,$E84=14),VLOOKUP($C84,'General Data'!$A$267:$C$287,2,FALSE),0))/VLOOKUP($C84,'General Data'!$A$191:$N$211,14,FALSE)*VLOOKUP($C84,'General Data'!$A$191:$N$211,2,FALSE)*I84,0)</f>
        <v>0</v>
      </c>
      <c r="W84" s="140">
        <f>IFERROR((VLOOKUP($D84,'General Data'!$A$88:$F$188,3,FALSE)+VLOOKUP('General Data'!$B$3,'General Data'!$A$214:$C$264,2,FALSE)+IF(OR($E84=12,$E84=13,$E84=14),VLOOKUP($C84,'General Data'!$A$267:$C$287,2,FALSE),0))/VLOOKUP($C84,'General Data'!$A$191:$N$211,14,FALSE)*VLOOKUP($C84,'General Data'!$A$191:$N$211,2,FALSE)*J84,0)</f>
        <v>0</v>
      </c>
      <c r="X84" s="140">
        <f>IFERROR((VLOOKUP($D84,'General Data'!$A$88:$F$188,3,FALSE)+VLOOKUP('General Data'!$B$3,'General Data'!$A$214:$C$264,2,FALSE)+IF(OR($E84=12,$E84=13,$E84=14),VLOOKUP($C84,'General Data'!$A$267:$C$287,2,FALSE),0))/VLOOKUP($C84,'General Data'!$A$191:$N$211,14,FALSE)*VLOOKUP($C84,'General Data'!$A$191:$N$211,2,FALSE)*K84,0)</f>
        <v>0</v>
      </c>
      <c r="Y84" s="140">
        <f>IFERROR((VLOOKUP($D84,'General Data'!$A$88:$F$188,3,FALSE)+VLOOKUP('General Data'!$B$3,'General Data'!$A$214:$C$264,2,FALSE)+IF(OR($E84=12,$E84=13,$E84=14),VLOOKUP($C84,'General Data'!$A$267:$C$287,2,FALSE),0))/VLOOKUP($C84,'General Data'!$A$191:$N$211,14,FALSE)*VLOOKUP($C84,'General Data'!$A$191:$N$211,2,FALSE)*L84,0)</f>
        <v>0</v>
      </c>
      <c r="Z84" s="140">
        <f>IFERROR((VLOOKUP($D84,'General Data'!$A$88:$F$188,3,FALSE)+VLOOKUP('General Data'!$B$3,'General Data'!$A$214:$C$264,2,FALSE)+IF(OR($E84=12,$E84=13,$E84=14),VLOOKUP($C84,'General Data'!$A$267:$C$287,2,FALSE),0))/VLOOKUP($C84,'General Data'!$A$191:$N$211,14,FALSE)*VLOOKUP($C84,'General Data'!$A$191:$N$211,2,FALSE)*M84,0)</f>
        <v>0</v>
      </c>
      <c r="AA84" s="140">
        <f>IFERROR((VLOOKUP($D84,'General Data'!$A$88:$F$188,3,FALSE)+VLOOKUP('General Data'!$B$3,'General Data'!$A$214:$C$264,2,FALSE)+IF(OR($E84=12,$E84=13,$E84=14),VLOOKUP($C84,'General Data'!$A$267:$C$287,2,FALSE),0))/VLOOKUP($C84,'General Data'!$A$191:$N$211,14,FALSE)*VLOOKUP($C84,'General Data'!$A$191:$N$211,2,FALSE)*N84,0)</f>
        <v>0</v>
      </c>
      <c r="AB84" s="140">
        <f>IFERROR((VLOOKUP($D84,'General Data'!$A$88:$F$188,3,FALSE)+VLOOKUP('General Data'!$B$3,'General Data'!$A$214:$C$264,2,FALSE)+IF(OR($E84=12,$E84=13,$E84=14),VLOOKUP($C84,'General Data'!$A$267:$C$287,2,FALSE),0))/VLOOKUP($C84,'General Data'!$A$191:$N$211,14,FALSE)*VLOOKUP($C84,'General Data'!$A$191:$N$211,2,FALSE)*O84,0)</f>
        <v>0</v>
      </c>
      <c r="AC84" s="140">
        <f>IFERROR((VLOOKUP($D84,'General Data'!$A$88:$F$188,3,FALSE)+VLOOKUP('General Data'!$B$3,'General Data'!$A$214:$C$264,2,FALSE)+IF(OR($E84=12,$E84=13,$E84=14),VLOOKUP($C84,'General Data'!$A$267:$C$287,2,FALSE),0))/VLOOKUP($C84,'General Data'!$A$191:$N$211,14,FALSE)*VLOOKUP($C84,'General Data'!$A$191:$N$211,2,FALSE)*P84,0)</f>
        <v>0</v>
      </c>
      <c r="AD84" s="140">
        <f>IFERROR((VLOOKUP($D84,'General Data'!$A$88:$F$188,3,FALSE)+VLOOKUP('General Data'!$B$3,'General Data'!$A$214:$C$264,2,FALSE)+IF(OR($E84=12,$E84=13,$E84=14),VLOOKUP($C84,'General Data'!$A$267:$C$287,2,FALSE),0))/VLOOKUP($C84,'General Data'!$A$191:$N$211,14,FALSE)*VLOOKUP($C84,'General Data'!$A$191:$N$211,2,FALSE)*Q84,0)</f>
        <v>0</v>
      </c>
      <c r="AE84" s="140">
        <f>IFERROR((VLOOKUP($D84,'General Data'!$A$88:$F$188,3,FALSE)+VLOOKUP('General Data'!$B$3,'General Data'!$A$214:$C$264,2,FALSE)+IF(OR($E84=12,$E84=13,$E84=14),VLOOKUP($C84,'General Data'!$A$267:$C$287,2,FALSE),0))/VLOOKUP($C84,'General Data'!$A$191:$N$211,14,FALSE)*VLOOKUP($C84,'General Data'!$A$191:$N$211,2,FALSE)*R84,0)</f>
        <v>0</v>
      </c>
      <c r="AF84" s="140">
        <f>IFERROR((VLOOKUP($D84,'General Data'!$A$88:$F$188,3,FALSE)+VLOOKUP('General Data'!$B$3,'General Data'!$A$214:$C$264,2,FALSE)+IF(OR($E84=12,$E84=13,$E84=14),VLOOKUP($C84,'General Data'!$A$267:$C$287,2,FALSE),0))/VLOOKUP($C84,'General Data'!$A$191:$N$211,14,FALSE)*VLOOKUP($C84,'General Data'!$A$191:$N$211,2,FALSE)*S84,0)</f>
        <v>0</v>
      </c>
      <c r="AH84" s="148" t="str">
        <f t="shared" si="68"/>
        <v/>
      </c>
      <c r="AI84" s="149">
        <f t="shared" si="69"/>
        <v>0</v>
      </c>
      <c r="AJ84" s="146">
        <f t="shared" si="70"/>
        <v>0</v>
      </c>
    </row>
    <row r="85" spans="1:36" x14ac:dyDescent="0.45">
      <c r="A85" s="143"/>
      <c r="B85" s="143"/>
      <c r="C85" s="144"/>
      <c r="D85" s="143"/>
      <c r="E85" s="143"/>
      <c r="F85" s="145"/>
      <c r="G85" s="146"/>
      <c r="H85" s="147"/>
      <c r="I85" s="147">
        <f t="shared" ref="I85:S85" si="88">H85</f>
        <v>0</v>
      </c>
      <c r="J85" s="147">
        <f t="shared" si="88"/>
        <v>0</v>
      </c>
      <c r="K85" s="147">
        <f t="shared" si="88"/>
        <v>0</v>
      </c>
      <c r="L85" s="147">
        <f t="shared" si="88"/>
        <v>0</v>
      </c>
      <c r="M85" s="147">
        <f t="shared" si="88"/>
        <v>0</v>
      </c>
      <c r="N85" s="147">
        <f t="shared" si="88"/>
        <v>0</v>
      </c>
      <c r="O85" s="147">
        <f t="shared" si="88"/>
        <v>0</v>
      </c>
      <c r="P85" s="147">
        <f t="shared" si="88"/>
        <v>0</v>
      </c>
      <c r="Q85" s="147">
        <f t="shared" si="88"/>
        <v>0</v>
      </c>
      <c r="R85" s="147">
        <f t="shared" si="88"/>
        <v>0</v>
      </c>
      <c r="S85" s="147">
        <f t="shared" si="88"/>
        <v>0</v>
      </c>
      <c r="T85" s="146"/>
      <c r="U85" s="140">
        <f>IFERROR((VLOOKUP($D85,'General Data'!$A$88:$F$188,3,FALSE)+VLOOKUP('General Data'!$B$3,'General Data'!$A$214:$C$264,2,FALSE)+IF(OR($E85=12,$E85=13,$E85=14),VLOOKUP($C85,'General Data'!$A$267:$C$287,2,FALSE),0))/VLOOKUP($C85,'General Data'!$A$191:$N$211,14,FALSE)*VLOOKUP($C85,'General Data'!$A$191:$N$211,2,FALSE)*H85,0)</f>
        <v>0</v>
      </c>
      <c r="V85" s="140">
        <f>IFERROR((VLOOKUP($D85,'General Data'!$A$88:$F$188,3,FALSE)+VLOOKUP('General Data'!$B$3,'General Data'!$A$214:$C$264,2,FALSE)+IF(OR($E85=12,$E85=13,$E85=14),VLOOKUP($C85,'General Data'!$A$267:$C$287,2,FALSE),0))/VLOOKUP($C85,'General Data'!$A$191:$N$211,14,FALSE)*VLOOKUP($C85,'General Data'!$A$191:$N$211,2,FALSE)*I85,0)</f>
        <v>0</v>
      </c>
      <c r="W85" s="140">
        <f>IFERROR((VLOOKUP($D85,'General Data'!$A$88:$F$188,3,FALSE)+VLOOKUP('General Data'!$B$3,'General Data'!$A$214:$C$264,2,FALSE)+IF(OR($E85=12,$E85=13,$E85=14),VLOOKUP($C85,'General Data'!$A$267:$C$287,2,FALSE),0))/VLOOKUP($C85,'General Data'!$A$191:$N$211,14,FALSE)*VLOOKUP($C85,'General Data'!$A$191:$N$211,2,FALSE)*J85,0)</f>
        <v>0</v>
      </c>
      <c r="X85" s="140">
        <f>IFERROR((VLOOKUP($D85,'General Data'!$A$88:$F$188,3,FALSE)+VLOOKUP('General Data'!$B$3,'General Data'!$A$214:$C$264,2,FALSE)+IF(OR($E85=12,$E85=13,$E85=14),VLOOKUP($C85,'General Data'!$A$267:$C$287,2,FALSE),0))/VLOOKUP($C85,'General Data'!$A$191:$N$211,14,FALSE)*VLOOKUP($C85,'General Data'!$A$191:$N$211,2,FALSE)*K85,0)</f>
        <v>0</v>
      </c>
      <c r="Y85" s="140">
        <f>IFERROR((VLOOKUP($D85,'General Data'!$A$88:$F$188,3,FALSE)+VLOOKUP('General Data'!$B$3,'General Data'!$A$214:$C$264,2,FALSE)+IF(OR($E85=12,$E85=13,$E85=14),VLOOKUP($C85,'General Data'!$A$267:$C$287,2,FALSE),0))/VLOOKUP($C85,'General Data'!$A$191:$N$211,14,FALSE)*VLOOKUP($C85,'General Data'!$A$191:$N$211,2,FALSE)*L85,0)</f>
        <v>0</v>
      </c>
      <c r="Z85" s="140">
        <f>IFERROR((VLOOKUP($D85,'General Data'!$A$88:$F$188,3,FALSE)+VLOOKUP('General Data'!$B$3,'General Data'!$A$214:$C$264,2,FALSE)+IF(OR($E85=12,$E85=13,$E85=14),VLOOKUP($C85,'General Data'!$A$267:$C$287,2,FALSE),0))/VLOOKUP($C85,'General Data'!$A$191:$N$211,14,FALSE)*VLOOKUP($C85,'General Data'!$A$191:$N$211,2,FALSE)*M85,0)</f>
        <v>0</v>
      </c>
      <c r="AA85" s="140">
        <f>IFERROR((VLOOKUP($D85,'General Data'!$A$88:$F$188,3,FALSE)+VLOOKUP('General Data'!$B$3,'General Data'!$A$214:$C$264,2,FALSE)+IF(OR($E85=12,$E85=13,$E85=14),VLOOKUP($C85,'General Data'!$A$267:$C$287,2,FALSE),0))/VLOOKUP($C85,'General Data'!$A$191:$N$211,14,FALSE)*VLOOKUP($C85,'General Data'!$A$191:$N$211,2,FALSE)*N85,0)</f>
        <v>0</v>
      </c>
      <c r="AB85" s="140">
        <f>IFERROR((VLOOKUP($D85,'General Data'!$A$88:$F$188,3,FALSE)+VLOOKUP('General Data'!$B$3,'General Data'!$A$214:$C$264,2,FALSE)+IF(OR($E85=12,$E85=13,$E85=14),VLOOKUP($C85,'General Data'!$A$267:$C$287,2,FALSE),0))/VLOOKUP($C85,'General Data'!$A$191:$N$211,14,FALSE)*VLOOKUP($C85,'General Data'!$A$191:$N$211,2,FALSE)*O85,0)</f>
        <v>0</v>
      </c>
      <c r="AC85" s="140">
        <f>IFERROR((VLOOKUP($D85,'General Data'!$A$88:$F$188,3,FALSE)+VLOOKUP('General Data'!$B$3,'General Data'!$A$214:$C$264,2,FALSE)+IF(OR($E85=12,$E85=13,$E85=14),VLOOKUP($C85,'General Data'!$A$267:$C$287,2,FALSE),0))/VLOOKUP($C85,'General Data'!$A$191:$N$211,14,FALSE)*VLOOKUP($C85,'General Data'!$A$191:$N$211,2,FALSE)*P85,0)</f>
        <v>0</v>
      </c>
      <c r="AD85" s="140">
        <f>IFERROR((VLOOKUP($D85,'General Data'!$A$88:$F$188,3,FALSE)+VLOOKUP('General Data'!$B$3,'General Data'!$A$214:$C$264,2,FALSE)+IF(OR($E85=12,$E85=13,$E85=14),VLOOKUP($C85,'General Data'!$A$267:$C$287,2,FALSE),0))/VLOOKUP($C85,'General Data'!$A$191:$N$211,14,FALSE)*VLOOKUP($C85,'General Data'!$A$191:$N$211,2,FALSE)*Q85,0)</f>
        <v>0</v>
      </c>
      <c r="AE85" s="140">
        <f>IFERROR((VLOOKUP($D85,'General Data'!$A$88:$F$188,3,FALSE)+VLOOKUP('General Data'!$B$3,'General Data'!$A$214:$C$264,2,FALSE)+IF(OR($E85=12,$E85=13,$E85=14),VLOOKUP($C85,'General Data'!$A$267:$C$287,2,FALSE),0))/VLOOKUP($C85,'General Data'!$A$191:$N$211,14,FALSE)*VLOOKUP($C85,'General Data'!$A$191:$N$211,2,FALSE)*R85,0)</f>
        <v>0</v>
      </c>
      <c r="AF85" s="140">
        <f>IFERROR((VLOOKUP($D85,'General Data'!$A$88:$F$188,3,FALSE)+VLOOKUP('General Data'!$B$3,'General Data'!$A$214:$C$264,2,FALSE)+IF(OR($E85=12,$E85=13,$E85=14),VLOOKUP($C85,'General Data'!$A$267:$C$287,2,FALSE),0))/VLOOKUP($C85,'General Data'!$A$191:$N$211,14,FALSE)*VLOOKUP($C85,'General Data'!$A$191:$N$211,2,FALSE)*S85,0)</f>
        <v>0</v>
      </c>
      <c r="AH85" s="148" t="str">
        <f t="shared" si="68"/>
        <v/>
      </c>
      <c r="AI85" s="149">
        <f t="shared" si="69"/>
        <v>0</v>
      </c>
      <c r="AJ85" s="146">
        <f t="shared" si="70"/>
        <v>0</v>
      </c>
    </row>
    <row r="86" spans="1:36" x14ac:dyDescent="0.45">
      <c r="A86" s="143"/>
      <c r="B86" s="143"/>
      <c r="C86" s="144"/>
      <c r="D86" s="143"/>
      <c r="E86" s="143"/>
      <c r="F86" s="145"/>
      <c r="G86" s="146"/>
      <c r="H86" s="147"/>
      <c r="I86" s="147">
        <f t="shared" ref="I86:S86" si="89">H86</f>
        <v>0</v>
      </c>
      <c r="J86" s="147">
        <f t="shared" si="89"/>
        <v>0</v>
      </c>
      <c r="K86" s="147">
        <f t="shared" si="89"/>
        <v>0</v>
      </c>
      <c r="L86" s="147">
        <f t="shared" si="89"/>
        <v>0</v>
      </c>
      <c r="M86" s="147">
        <f t="shared" si="89"/>
        <v>0</v>
      </c>
      <c r="N86" s="147">
        <f t="shared" si="89"/>
        <v>0</v>
      </c>
      <c r="O86" s="147">
        <f t="shared" si="89"/>
        <v>0</v>
      </c>
      <c r="P86" s="147">
        <f t="shared" si="89"/>
        <v>0</v>
      </c>
      <c r="Q86" s="147">
        <f t="shared" si="89"/>
        <v>0</v>
      </c>
      <c r="R86" s="147">
        <f t="shared" si="89"/>
        <v>0</v>
      </c>
      <c r="S86" s="147">
        <f t="shared" si="89"/>
        <v>0</v>
      </c>
      <c r="T86" s="146"/>
      <c r="U86" s="140">
        <f>IFERROR((VLOOKUP($D86,'General Data'!$A$88:$F$188,3,FALSE)+VLOOKUP('General Data'!$B$3,'General Data'!$A$214:$C$264,2,FALSE)+IF(OR($E86=12,$E86=13,$E86=14),VLOOKUP($C86,'General Data'!$A$267:$C$287,2,FALSE),0))/VLOOKUP($C86,'General Data'!$A$191:$N$211,14,FALSE)*VLOOKUP($C86,'General Data'!$A$191:$N$211,2,FALSE)*H86,0)</f>
        <v>0</v>
      </c>
      <c r="V86" s="140">
        <f>IFERROR((VLOOKUP($D86,'General Data'!$A$88:$F$188,3,FALSE)+VLOOKUP('General Data'!$B$3,'General Data'!$A$214:$C$264,2,FALSE)+IF(OR($E86=12,$E86=13,$E86=14),VLOOKUP($C86,'General Data'!$A$267:$C$287,2,FALSE),0))/VLOOKUP($C86,'General Data'!$A$191:$N$211,14,FALSE)*VLOOKUP($C86,'General Data'!$A$191:$N$211,2,FALSE)*I86,0)</f>
        <v>0</v>
      </c>
      <c r="W86" s="140">
        <f>IFERROR((VLOOKUP($D86,'General Data'!$A$88:$F$188,3,FALSE)+VLOOKUP('General Data'!$B$3,'General Data'!$A$214:$C$264,2,FALSE)+IF(OR($E86=12,$E86=13,$E86=14),VLOOKUP($C86,'General Data'!$A$267:$C$287,2,FALSE),0))/VLOOKUP($C86,'General Data'!$A$191:$N$211,14,FALSE)*VLOOKUP($C86,'General Data'!$A$191:$N$211,2,FALSE)*J86,0)</f>
        <v>0</v>
      </c>
      <c r="X86" s="140">
        <f>IFERROR((VLOOKUP($D86,'General Data'!$A$88:$F$188,3,FALSE)+VLOOKUP('General Data'!$B$3,'General Data'!$A$214:$C$264,2,FALSE)+IF(OR($E86=12,$E86=13,$E86=14),VLOOKUP($C86,'General Data'!$A$267:$C$287,2,FALSE),0))/VLOOKUP($C86,'General Data'!$A$191:$N$211,14,FALSE)*VLOOKUP($C86,'General Data'!$A$191:$N$211,2,FALSE)*K86,0)</f>
        <v>0</v>
      </c>
      <c r="Y86" s="140">
        <f>IFERROR((VLOOKUP($D86,'General Data'!$A$88:$F$188,3,FALSE)+VLOOKUP('General Data'!$B$3,'General Data'!$A$214:$C$264,2,FALSE)+IF(OR($E86=12,$E86=13,$E86=14),VLOOKUP($C86,'General Data'!$A$267:$C$287,2,FALSE),0))/VLOOKUP($C86,'General Data'!$A$191:$N$211,14,FALSE)*VLOOKUP($C86,'General Data'!$A$191:$N$211,2,FALSE)*L86,0)</f>
        <v>0</v>
      </c>
      <c r="Z86" s="140">
        <f>IFERROR((VLOOKUP($D86,'General Data'!$A$88:$F$188,3,FALSE)+VLOOKUP('General Data'!$B$3,'General Data'!$A$214:$C$264,2,FALSE)+IF(OR($E86=12,$E86=13,$E86=14),VLOOKUP($C86,'General Data'!$A$267:$C$287,2,FALSE),0))/VLOOKUP($C86,'General Data'!$A$191:$N$211,14,FALSE)*VLOOKUP($C86,'General Data'!$A$191:$N$211,2,FALSE)*M86,0)</f>
        <v>0</v>
      </c>
      <c r="AA86" s="140">
        <f>IFERROR((VLOOKUP($D86,'General Data'!$A$88:$F$188,3,FALSE)+VLOOKUP('General Data'!$B$3,'General Data'!$A$214:$C$264,2,FALSE)+IF(OR($E86=12,$E86=13,$E86=14),VLOOKUP($C86,'General Data'!$A$267:$C$287,2,FALSE),0))/VLOOKUP($C86,'General Data'!$A$191:$N$211,14,FALSE)*VLOOKUP($C86,'General Data'!$A$191:$N$211,2,FALSE)*N86,0)</f>
        <v>0</v>
      </c>
      <c r="AB86" s="140">
        <f>IFERROR((VLOOKUP($D86,'General Data'!$A$88:$F$188,3,FALSE)+VLOOKUP('General Data'!$B$3,'General Data'!$A$214:$C$264,2,FALSE)+IF(OR($E86=12,$E86=13,$E86=14),VLOOKUP($C86,'General Data'!$A$267:$C$287,2,FALSE),0))/VLOOKUP($C86,'General Data'!$A$191:$N$211,14,FALSE)*VLOOKUP($C86,'General Data'!$A$191:$N$211,2,FALSE)*O86,0)</f>
        <v>0</v>
      </c>
      <c r="AC86" s="140">
        <f>IFERROR((VLOOKUP($D86,'General Data'!$A$88:$F$188,3,FALSE)+VLOOKUP('General Data'!$B$3,'General Data'!$A$214:$C$264,2,FALSE)+IF(OR($E86=12,$E86=13,$E86=14),VLOOKUP($C86,'General Data'!$A$267:$C$287,2,FALSE),0))/VLOOKUP($C86,'General Data'!$A$191:$N$211,14,FALSE)*VLOOKUP($C86,'General Data'!$A$191:$N$211,2,FALSE)*P86,0)</f>
        <v>0</v>
      </c>
      <c r="AD86" s="140">
        <f>IFERROR((VLOOKUP($D86,'General Data'!$A$88:$F$188,3,FALSE)+VLOOKUP('General Data'!$B$3,'General Data'!$A$214:$C$264,2,FALSE)+IF(OR($E86=12,$E86=13,$E86=14),VLOOKUP($C86,'General Data'!$A$267:$C$287,2,FALSE),0))/VLOOKUP($C86,'General Data'!$A$191:$N$211,14,FALSE)*VLOOKUP($C86,'General Data'!$A$191:$N$211,2,FALSE)*Q86,0)</f>
        <v>0</v>
      </c>
      <c r="AE86" s="140">
        <f>IFERROR((VLOOKUP($D86,'General Data'!$A$88:$F$188,3,FALSE)+VLOOKUP('General Data'!$B$3,'General Data'!$A$214:$C$264,2,FALSE)+IF(OR($E86=12,$E86=13,$E86=14),VLOOKUP($C86,'General Data'!$A$267:$C$287,2,FALSE),0))/VLOOKUP($C86,'General Data'!$A$191:$N$211,14,FALSE)*VLOOKUP($C86,'General Data'!$A$191:$N$211,2,FALSE)*R86,0)</f>
        <v>0</v>
      </c>
      <c r="AF86" s="140">
        <f>IFERROR((VLOOKUP($D86,'General Data'!$A$88:$F$188,3,FALSE)+VLOOKUP('General Data'!$B$3,'General Data'!$A$214:$C$264,2,FALSE)+IF(OR($E86=12,$E86=13,$E86=14),VLOOKUP($C86,'General Data'!$A$267:$C$287,2,FALSE),0))/VLOOKUP($C86,'General Data'!$A$191:$N$211,14,FALSE)*VLOOKUP($C86,'General Data'!$A$191:$N$211,2,FALSE)*S86,0)</f>
        <v>0</v>
      </c>
      <c r="AH86" s="148" t="str">
        <f t="shared" si="68"/>
        <v/>
      </c>
      <c r="AI86" s="149">
        <f t="shared" si="69"/>
        <v>0</v>
      </c>
      <c r="AJ86" s="146">
        <f t="shared" si="70"/>
        <v>0</v>
      </c>
    </row>
    <row r="87" spans="1:36" x14ac:dyDescent="0.45">
      <c r="A87" s="143"/>
      <c r="B87" s="143"/>
      <c r="C87" s="144"/>
      <c r="D87" s="143"/>
      <c r="E87" s="143"/>
      <c r="F87" s="145"/>
      <c r="G87" s="146"/>
      <c r="H87" s="147"/>
      <c r="I87" s="147">
        <f t="shared" ref="I87:S87" si="90">H87</f>
        <v>0</v>
      </c>
      <c r="J87" s="147">
        <f t="shared" si="90"/>
        <v>0</v>
      </c>
      <c r="K87" s="147">
        <f t="shared" si="90"/>
        <v>0</v>
      </c>
      <c r="L87" s="147">
        <f t="shared" si="90"/>
        <v>0</v>
      </c>
      <c r="M87" s="147">
        <f t="shared" si="90"/>
        <v>0</v>
      </c>
      <c r="N87" s="147">
        <f t="shared" si="90"/>
        <v>0</v>
      </c>
      <c r="O87" s="147">
        <f t="shared" si="90"/>
        <v>0</v>
      </c>
      <c r="P87" s="147">
        <f t="shared" si="90"/>
        <v>0</v>
      </c>
      <c r="Q87" s="147">
        <f t="shared" si="90"/>
        <v>0</v>
      </c>
      <c r="R87" s="147">
        <f t="shared" si="90"/>
        <v>0</v>
      </c>
      <c r="S87" s="147">
        <f t="shared" si="90"/>
        <v>0</v>
      </c>
      <c r="T87" s="146"/>
      <c r="U87" s="140">
        <f>IFERROR((VLOOKUP($D87,'General Data'!$A$88:$F$188,3,FALSE)+VLOOKUP('General Data'!$B$3,'General Data'!$A$214:$C$264,2,FALSE)+IF(OR($E87=12,$E87=13,$E87=14),VLOOKUP($C87,'General Data'!$A$267:$C$287,2,FALSE),0))/VLOOKUP($C87,'General Data'!$A$191:$N$211,14,FALSE)*VLOOKUP($C87,'General Data'!$A$191:$N$211,2,FALSE)*H87,0)</f>
        <v>0</v>
      </c>
      <c r="V87" s="140">
        <f>IFERROR((VLOOKUP($D87,'General Data'!$A$88:$F$188,3,FALSE)+VLOOKUP('General Data'!$B$3,'General Data'!$A$214:$C$264,2,FALSE)+IF(OR($E87=12,$E87=13,$E87=14),VLOOKUP($C87,'General Data'!$A$267:$C$287,2,FALSE),0))/VLOOKUP($C87,'General Data'!$A$191:$N$211,14,FALSE)*VLOOKUP($C87,'General Data'!$A$191:$N$211,2,FALSE)*I87,0)</f>
        <v>0</v>
      </c>
      <c r="W87" s="140">
        <f>IFERROR((VLOOKUP($D87,'General Data'!$A$88:$F$188,3,FALSE)+VLOOKUP('General Data'!$B$3,'General Data'!$A$214:$C$264,2,FALSE)+IF(OR($E87=12,$E87=13,$E87=14),VLOOKUP($C87,'General Data'!$A$267:$C$287,2,FALSE),0))/VLOOKUP($C87,'General Data'!$A$191:$N$211,14,FALSE)*VLOOKUP($C87,'General Data'!$A$191:$N$211,2,FALSE)*J87,0)</f>
        <v>0</v>
      </c>
      <c r="X87" s="140">
        <f>IFERROR((VLOOKUP($D87,'General Data'!$A$88:$F$188,3,FALSE)+VLOOKUP('General Data'!$B$3,'General Data'!$A$214:$C$264,2,FALSE)+IF(OR($E87=12,$E87=13,$E87=14),VLOOKUP($C87,'General Data'!$A$267:$C$287,2,FALSE),0))/VLOOKUP($C87,'General Data'!$A$191:$N$211,14,FALSE)*VLOOKUP($C87,'General Data'!$A$191:$N$211,2,FALSE)*K87,0)</f>
        <v>0</v>
      </c>
      <c r="Y87" s="140">
        <f>IFERROR((VLOOKUP($D87,'General Data'!$A$88:$F$188,3,FALSE)+VLOOKUP('General Data'!$B$3,'General Data'!$A$214:$C$264,2,FALSE)+IF(OR($E87=12,$E87=13,$E87=14),VLOOKUP($C87,'General Data'!$A$267:$C$287,2,FALSE),0))/VLOOKUP($C87,'General Data'!$A$191:$N$211,14,FALSE)*VLOOKUP($C87,'General Data'!$A$191:$N$211,2,FALSE)*L87,0)</f>
        <v>0</v>
      </c>
      <c r="Z87" s="140">
        <f>IFERROR((VLOOKUP($D87,'General Data'!$A$88:$F$188,3,FALSE)+VLOOKUP('General Data'!$B$3,'General Data'!$A$214:$C$264,2,FALSE)+IF(OR($E87=12,$E87=13,$E87=14),VLOOKUP($C87,'General Data'!$A$267:$C$287,2,FALSE),0))/VLOOKUP($C87,'General Data'!$A$191:$N$211,14,FALSE)*VLOOKUP($C87,'General Data'!$A$191:$N$211,2,FALSE)*M87,0)</f>
        <v>0</v>
      </c>
      <c r="AA87" s="140">
        <f>IFERROR((VLOOKUP($D87,'General Data'!$A$88:$F$188,3,FALSE)+VLOOKUP('General Data'!$B$3,'General Data'!$A$214:$C$264,2,FALSE)+IF(OR($E87=12,$E87=13,$E87=14),VLOOKUP($C87,'General Data'!$A$267:$C$287,2,FALSE),0))/VLOOKUP($C87,'General Data'!$A$191:$N$211,14,FALSE)*VLOOKUP($C87,'General Data'!$A$191:$N$211,2,FALSE)*N87,0)</f>
        <v>0</v>
      </c>
      <c r="AB87" s="140">
        <f>IFERROR((VLOOKUP($D87,'General Data'!$A$88:$F$188,3,FALSE)+VLOOKUP('General Data'!$B$3,'General Data'!$A$214:$C$264,2,FALSE)+IF(OR($E87=12,$E87=13,$E87=14),VLOOKUP($C87,'General Data'!$A$267:$C$287,2,FALSE),0))/VLOOKUP($C87,'General Data'!$A$191:$N$211,14,FALSE)*VLOOKUP($C87,'General Data'!$A$191:$N$211,2,FALSE)*O87,0)</f>
        <v>0</v>
      </c>
      <c r="AC87" s="140">
        <f>IFERROR((VLOOKUP($D87,'General Data'!$A$88:$F$188,3,FALSE)+VLOOKUP('General Data'!$B$3,'General Data'!$A$214:$C$264,2,FALSE)+IF(OR($E87=12,$E87=13,$E87=14),VLOOKUP($C87,'General Data'!$A$267:$C$287,2,FALSE),0))/VLOOKUP($C87,'General Data'!$A$191:$N$211,14,FALSE)*VLOOKUP($C87,'General Data'!$A$191:$N$211,2,FALSE)*P87,0)</f>
        <v>0</v>
      </c>
      <c r="AD87" s="140">
        <f>IFERROR((VLOOKUP($D87,'General Data'!$A$88:$F$188,3,FALSE)+VLOOKUP('General Data'!$B$3,'General Data'!$A$214:$C$264,2,FALSE)+IF(OR($E87=12,$E87=13,$E87=14),VLOOKUP($C87,'General Data'!$A$267:$C$287,2,FALSE),0))/VLOOKUP($C87,'General Data'!$A$191:$N$211,14,FALSE)*VLOOKUP($C87,'General Data'!$A$191:$N$211,2,FALSE)*Q87,0)</f>
        <v>0</v>
      </c>
      <c r="AE87" s="140">
        <f>IFERROR((VLOOKUP($D87,'General Data'!$A$88:$F$188,3,FALSE)+VLOOKUP('General Data'!$B$3,'General Data'!$A$214:$C$264,2,FALSE)+IF(OR($E87=12,$E87=13,$E87=14),VLOOKUP($C87,'General Data'!$A$267:$C$287,2,FALSE),0))/VLOOKUP($C87,'General Data'!$A$191:$N$211,14,FALSE)*VLOOKUP($C87,'General Data'!$A$191:$N$211,2,FALSE)*R87,0)</f>
        <v>0</v>
      </c>
      <c r="AF87" s="140">
        <f>IFERROR((VLOOKUP($D87,'General Data'!$A$88:$F$188,3,FALSE)+VLOOKUP('General Data'!$B$3,'General Data'!$A$214:$C$264,2,FALSE)+IF(OR($E87=12,$E87=13,$E87=14),VLOOKUP($C87,'General Data'!$A$267:$C$287,2,FALSE),0))/VLOOKUP($C87,'General Data'!$A$191:$N$211,14,FALSE)*VLOOKUP($C87,'General Data'!$A$191:$N$211,2,FALSE)*S87,0)</f>
        <v>0</v>
      </c>
      <c r="AH87" s="148" t="str">
        <f t="shared" si="68"/>
        <v/>
      </c>
      <c r="AI87" s="149">
        <f t="shared" si="69"/>
        <v>0</v>
      </c>
      <c r="AJ87" s="146">
        <f t="shared" si="70"/>
        <v>0</v>
      </c>
    </row>
    <row r="88" spans="1:36" x14ac:dyDescent="0.45">
      <c r="A88" s="143"/>
      <c r="B88" s="143"/>
      <c r="C88" s="144"/>
      <c r="D88" s="143"/>
      <c r="E88" s="143"/>
      <c r="F88" s="145"/>
      <c r="G88" s="146"/>
      <c r="H88" s="147"/>
      <c r="I88" s="147">
        <f t="shared" ref="I88:S88" si="91">H88</f>
        <v>0</v>
      </c>
      <c r="J88" s="147">
        <f t="shared" si="91"/>
        <v>0</v>
      </c>
      <c r="K88" s="147">
        <f t="shared" si="91"/>
        <v>0</v>
      </c>
      <c r="L88" s="147">
        <f t="shared" si="91"/>
        <v>0</v>
      </c>
      <c r="M88" s="147">
        <f t="shared" si="91"/>
        <v>0</v>
      </c>
      <c r="N88" s="147">
        <f t="shared" si="91"/>
        <v>0</v>
      </c>
      <c r="O88" s="147">
        <f t="shared" si="91"/>
        <v>0</v>
      </c>
      <c r="P88" s="147">
        <f t="shared" si="91"/>
        <v>0</v>
      </c>
      <c r="Q88" s="147">
        <f t="shared" si="91"/>
        <v>0</v>
      </c>
      <c r="R88" s="147">
        <f t="shared" si="91"/>
        <v>0</v>
      </c>
      <c r="S88" s="147">
        <f t="shared" si="91"/>
        <v>0</v>
      </c>
      <c r="T88" s="146"/>
      <c r="U88" s="140">
        <f>IFERROR((VLOOKUP($D88,'General Data'!$A$88:$F$188,3,FALSE)+VLOOKUP('General Data'!$B$3,'General Data'!$A$214:$C$264,2,FALSE)+IF(OR($E88=12,$E88=13,$E88=14),VLOOKUP($C88,'General Data'!$A$267:$C$287,2,FALSE),0))/VLOOKUP($C88,'General Data'!$A$191:$N$211,14,FALSE)*VLOOKUP($C88,'General Data'!$A$191:$N$211,2,FALSE)*H88,0)</f>
        <v>0</v>
      </c>
      <c r="V88" s="140">
        <f>IFERROR((VLOOKUP($D88,'General Data'!$A$88:$F$188,3,FALSE)+VLOOKUP('General Data'!$B$3,'General Data'!$A$214:$C$264,2,FALSE)+IF(OR($E88=12,$E88=13,$E88=14),VLOOKUP($C88,'General Data'!$A$267:$C$287,2,FALSE),0))/VLOOKUP($C88,'General Data'!$A$191:$N$211,14,FALSE)*VLOOKUP($C88,'General Data'!$A$191:$N$211,2,FALSE)*I88,0)</f>
        <v>0</v>
      </c>
      <c r="W88" s="140">
        <f>IFERROR((VLOOKUP($D88,'General Data'!$A$88:$F$188,3,FALSE)+VLOOKUP('General Data'!$B$3,'General Data'!$A$214:$C$264,2,FALSE)+IF(OR($E88=12,$E88=13,$E88=14),VLOOKUP($C88,'General Data'!$A$267:$C$287,2,FALSE),0))/VLOOKUP($C88,'General Data'!$A$191:$N$211,14,FALSE)*VLOOKUP($C88,'General Data'!$A$191:$N$211,2,FALSE)*J88,0)</f>
        <v>0</v>
      </c>
      <c r="X88" s="140">
        <f>IFERROR((VLOOKUP($D88,'General Data'!$A$88:$F$188,3,FALSE)+VLOOKUP('General Data'!$B$3,'General Data'!$A$214:$C$264,2,FALSE)+IF(OR($E88=12,$E88=13,$E88=14),VLOOKUP($C88,'General Data'!$A$267:$C$287,2,FALSE),0))/VLOOKUP($C88,'General Data'!$A$191:$N$211,14,FALSE)*VLOOKUP($C88,'General Data'!$A$191:$N$211,2,FALSE)*K88,0)</f>
        <v>0</v>
      </c>
      <c r="Y88" s="140">
        <f>IFERROR((VLOOKUP($D88,'General Data'!$A$88:$F$188,3,FALSE)+VLOOKUP('General Data'!$B$3,'General Data'!$A$214:$C$264,2,FALSE)+IF(OR($E88=12,$E88=13,$E88=14),VLOOKUP($C88,'General Data'!$A$267:$C$287,2,FALSE),0))/VLOOKUP($C88,'General Data'!$A$191:$N$211,14,FALSE)*VLOOKUP($C88,'General Data'!$A$191:$N$211,2,FALSE)*L88,0)</f>
        <v>0</v>
      </c>
      <c r="Z88" s="140">
        <f>IFERROR((VLOOKUP($D88,'General Data'!$A$88:$F$188,3,FALSE)+VLOOKUP('General Data'!$B$3,'General Data'!$A$214:$C$264,2,FALSE)+IF(OR($E88=12,$E88=13,$E88=14),VLOOKUP($C88,'General Data'!$A$267:$C$287,2,FALSE),0))/VLOOKUP($C88,'General Data'!$A$191:$N$211,14,FALSE)*VLOOKUP($C88,'General Data'!$A$191:$N$211,2,FALSE)*M88,0)</f>
        <v>0</v>
      </c>
      <c r="AA88" s="140">
        <f>IFERROR((VLOOKUP($D88,'General Data'!$A$88:$F$188,3,FALSE)+VLOOKUP('General Data'!$B$3,'General Data'!$A$214:$C$264,2,FALSE)+IF(OR($E88=12,$E88=13,$E88=14),VLOOKUP($C88,'General Data'!$A$267:$C$287,2,FALSE),0))/VLOOKUP($C88,'General Data'!$A$191:$N$211,14,FALSE)*VLOOKUP($C88,'General Data'!$A$191:$N$211,2,FALSE)*N88,0)</f>
        <v>0</v>
      </c>
      <c r="AB88" s="140">
        <f>IFERROR((VLOOKUP($D88,'General Data'!$A$88:$F$188,3,FALSE)+VLOOKUP('General Data'!$B$3,'General Data'!$A$214:$C$264,2,FALSE)+IF(OR($E88=12,$E88=13,$E88=14),VLOOKUP($C88,'General Data'!$A$267:$C$287,2,FALSE),0))/VLOOKUP($C88,'General Data'!$A$191:$N$211,14,FALSE)*VLOOKUP($C88,'General Data'!$A$191:$N$211,2,FALSE)*O88,0)</f>
        <v>0</v>
      </c>
      <c r="AC88" s="140">
        <f>IFERROR((VLOOKUP($D88,'General Data'!$A$88:$F$188,3,FALSE)+VLOOKUP('General Data'!$B$3,'General Data'!$A$214:$C$264,2,FALSE)+IF(OR($E88=12,$E88=13,$E88=14),VLOOKUP($C88,'General Data'!$A$267:$C$287,2,FALSE),0))/VLOOKUP($C88,'General Data'!$A$191:$N$211,14,FALSE)*VLOOKUP($C88,'General Data'!$A$191:$N$211,2,FALSE)*P88,0)</f>
        <v>0</v>
      </c>
      <c r="AD88" s="140">
        <f>IFERROR((VLOOKUP($D88,'General Data'!$A$88:$F$188,3,FALSE)+VLOOKUP('General Data'!$B$3,'General Data'!$A$214:$C$264,2,FALSE)+IF(OR($E88=12,$E88=13,$E88=14),VLOOKUP($C88,'General Data'!$A$267:$C$287,2,FALSE),0))/VLOOKUP($C88,'General Data'!$A$191:$N$211,14,FALSE)*VLOOKUP($C88,'General Data'!$A$191:$N$211,2,FALSE)*Q88,0)</f>
        <v>0</v>
      </c>
      <c r="AE88" s="140">
        <f>IFERROR((VLOOKUP($D88,'General Data'!$A$88:$F$188,3,FALSE)+VLOOKUP('General Data'!$B$3,'General Data'!$A$214:$C$264,2,FALSE)+IF(OR($E88=12,$E88=13,$E88=14),VLOOKUP($C88,'General Data'!$A$267:$C$287,2,FALSE),0))/VLOOKUP($C88,'General Data'!$A$191:$N$211,14,FALSE)*VLOOKUP($C88,'General Data'!$A$191:$N$211,2,FALSE)*R88,0)</f>
        <v>0</v>
      </c>
      <c r="AF88" s="140">
        <f>IFERROR((VLOOKUP($D88,'General Data'!$A$88:$F$188,3,FALSE)+VLOOKUP('General Data'!$B$3,'General Data'!$A$214:$C$264,2,FALSE)+IF(OR($E88=12,$E88=13,$E88=14),VLOOKUP($C88,'General Data'!$A$267:$C$287,2,FALSE),0))/VLOOKUP($C88,'General Data'!$A$191:$N$211,14,FALSE)*VLOOKUP($C88,'General Data'!$A$191:$N$211,2,FALSE)*S88,0)</f>
        <v>0</v>
      </c>
      <c r="AH88" s="148" t="str">
        <f t="shared" si="68"/>
        <v/>
      </c>
      <c r="AI88" s="149">
        <f t="shared" si="69"/>
        <v>0</v>
      </c>
      <c r="AJ88" s="146">
        <f t="shared" si="70"/>
        <v>0</v>
      </c>
    </row>
    <row r="89" spans="1:36" x14ac:dyDescent="0.45">
      <c r="A89" s="143"/>
      <c r="B89" s="143"/>
      <c r="C89" s="144"/>
      <c r="D89" s="143"/>
      <c r="E89" s="143"/>
      <c r="F89" s="145"/>
      <c r="G89" s="146"/>
      <c r="H89" s="147"/>
      <c r="I89" s="147">
        <f t="shared" ref="I89:S89" si="92">H89</f>
        <v>0</v>
      </c>
      <c r="J89" s="147">
        <f t="shared" si="92"/>
        <v>0</v>
      </c>
      <c r="K89" s="147">
        <f t="shared" si="92"/>
        <v>0</v>
      </c>
      <c r="L89" s="147">
        <f t="shared" si="92"/>
        <v>0</v>
      </c>
      <c r="M89" s="147">
        <f t="shared" si="92"/>
        <v>0</v>
      </c>
      <c r="N89" s="147">
        <f t="shared" si="92"/>
        <v>0</v>
      </c>
      <c r="O89" s="147">
        <f t="shared" si="92"/>
        <v>0</v>
      </c>
      <c r="P89" s="147">
        <f t="shared" si="92"/>
        <v>0</v>
      </c>
      <c r="Q89" s="147">
        <f t="shared" si="92"/>
        <v>0</v>
      </c>
      <c r="R89" s="147">
        <f t="shared" si="92"/>
        <v>0</v>
      </c>
      <c r="S89" s="147">
        <f t="shared" si="92"/>
        <v>0</v>
      </c>
      <c r="T89" s="146"/>
      <c r="U89" s="140">
        <f>IFERROR((VLOOKUP($D89,'General Data'!$A$88:$F$188,3,FALSE)+VLOOKUP('General Data'!$B$3,'General Data'!$A$214:$C$264,2,FALSE)+IF(OR($E89=12,$E89=13,$E89=14),VLOOKUP($C89,'General Data'!$A$267:$C$287,2,FALSE),0))/VLOOKUP($C89,'General Data'!$A$191:$N$211,14,FALSE)*VLOOKUP($C89,'General Data'!$A$191:$N$211,2,FALSE)*H89,0)</f>
        <v>0</v>
      </c>
      <c r="V89" s="140">
        <f>IFERROR((VLOOKUP($D89,'General Data'!$A$88:$F$188,3,FALSE)+VLOOKUP('General Data'!$B$3,'General Data'!$A$214:$C$264,2,FALSE)+IF(OR($E89=12,$E89=13,$E89=14),VLOOKUP($C89,'General Data'!$A$267:$C$287,2,FALSE),0))/VLOOKUP($C89,'General Data'!$A$191:$N$211,14,FALSE)*VLOOKUP($C89,'General Data'!$A$191:$N$211,2,FALSE)*I89,0)</f>
        <v>0</v>
      </c>
      <c r="W89" s="140">
        <f>IFERROR((VLOOKUP($D89,'General Data'!$A$88:$F$188,3,FALSE)+VLOOKUP('General Data'!$B$3,'General Data'!$A$214:$C$264,2,FALSE)+IF(OR($E89=12,$E89=13,$E89=14),VLOOKUP($C89,'General Data'!$A$267:$C$287,2,FALSE),0))/VLOOKUP($C89,'General Data'!$A$191:$N$211,14,FALSE)*VLOOKUP($C89,'General Data'!$A$191:$N$211,2,FALSE)*J89,0)</f>
        <v>0</v>
      </c>
      <c r="X89" s="140">
        <f>IFERROR((VLOOKUP($D89,'General Data'!$A$88:$F$188,3,FALSE)+VLOOKUP('General Data'!$B$3,'General Data'!$A$214:$C$264,2,FALSE)+IF(OR($E89=12,$E89=13,$E89=14),VLOOKUP($C89,'General Data'!$A$267:$C$287,2,FALSE),0))/VLOOKUP($C89,'General Data'!$A$191:$N$211,14,FALSE)*VLOOKUP($C89,'General Data'!$A$191:$N$211,2,FALSE)*K89,0)</f>
        <v>0</v>
      </c>
      <c r="Y89" s="140">
        <f>IFERROR((VLOOKUP($D89,'General Data'!$A$88:$F$188,3,FALSE)+VLOOKUP('General Data'!$B$3,'General Data'!$A$214:$C$264,2,FALSE)+IF(OR($E89=12,$E89=13,$E89=14),VLOOKUP($C89,'General Data'!$A$267:$C$287,2,FALSE),0))/VLOOKUP($C89,'General Data'!$A$191:$N$211,14,FALSE)*VLOOKUP($C89,'General Data'!$A$191:$N$211,2,FALSE)*L89,0)</f>
        <v>0</v>
      </c>
      <c r="Z89" s="140">
        <f>IFERROR((VLOOKUP($D89,'General Data'!$A$88:$F$188,3,FALSE)+VLOOKUP('General Data'!$B$3,'General Data'!$A$214:$C$264,2,FALSE)+IF(OR($E89=12,$E89=13,$E89=14),VLOOKUP($C89,'General Data'!$A$267:$C$287,2,FALSE),0))/VLOOKUP($C89,'General Data'!$A$191:$N$211,14,FALSE)*VLOOKUP($C89,'General Data'!$A$191:$N$211,2,FALSE)*M89,0)</f>
        <v>0</v>
      </c>
      <c r="AA89" s="140">
        <f>IFERROR((VLOOKUP($D89,'General Data'!$A$88:$F$188,3,FALSE)+VLOOKUP('General Data'!$B$3,'General Data'!$A$214:$C$264,2,FALSE)+IF(OR($E89=12,$E89=13,$E89=14),VLOOKUP($C89,'General Data'!$A$267:$C$287,2,FALSE),0))/VLOOKUP($C89,'General Data'!$A$191:$N$211,14,FALSE)*VLOOKUP($C89,'General Data'!$A$191:$N$211,2,FALSE)*N89,0)</f>
        <v>0</v>
      </c>
      <c r="AB89" s="140">
        <f>IFERROR((VLOOKUP($D89,'General Data'!$A$88:$F$188,3,FALSE)+VLOOKUP('General Data'!$B$3,'General Data'!$A$214:$C$264,2,FALSE)+IF(OR($E89=12,$E89=13,$E89=14),VLOOKUP($C89,'General Data'!$A$267:$C$287,2,FALSE),0))/VLOOKUP($C89,'General Data'!$A$191:$N$211,14,FALSE)*VLOOKUP($C89,'General Data'!$A$191:$N$211,2,FALSE)*O89,0)</f>
        <v>0</v>
      </c>
      <c r="AC89" s="140">
        <f>IFERROR((VLOOKUP($D89,'General Data'!$A$88:$F$188,3,FALSE)+VLOOKUP('General Data'!$B$3,'General Data'!$A$214:$C$264,2,FALSE)+IF(OR($E89=12,$E89=13,$E89=14),VLOOKUP($C89,'General Data'!$A$267:$C$287,2,FALSE),0))/VLOOKUP($C89,'General Data'!$A$191:$N$211,14,FALSE)*VLOOKUP($C89,'General Data'!$A$191:$N$211,2,FALSE)*P89,0)</f>
        <v>0</v>
      </c>
      <c r="AD89" s="140">
        <f>IFERROR((VLOOKUP($D89,'General Data'!$A$88:$F$188,3,FALSE)+VLOOKUP('General Data'!$B$3,'General Data'!$A$214:$C$264,2,FALSE)+IF(OR($E89=12,$E89=13,$E89=14),VLOOKUP($C89,'General Data'!$A$267:$C$287,2,FALSE),0))/VLOOKUP($C89,'General Data'!$A$191:$N$211,14,FALSE)*VLOOKUP($C89,'General Data'!$A$191:$N$211,2,FALSE)*Q89,0)</f>
        <v>0</v>
      </c>
      <c r="AE89" s="140">
        <f>IFERROR((VLOOKUP($D89,'General Data'!$A$88:$F$188,3,FALSE)+VLOOKUP('General Data'!$B$3,'General Data'!$A$214:$C$264,2,FALSE)+IF(OR($E89=12,$E89=13,$E89=14),VLOOKUP($C89,'General Data'!$A$267:$C$287,2,FALSE),0))/VLOOKUP($C89,'General Data'!$A$191:$N$211,14,FALSE)*VLOOKUP($C89,'General Data'!$A$191:$N$211,2,FALSE)*R89,0)</f>
        <v>0</v>
      </c>
      <c r="AF89" s="140">
        <f>IFERROR((VLOOKUP($D89,'General Data'!$A$88:$F$188,3,FALSE)+VLOOKUP('General Data'!$B$3,'General Data'!$A$214:$C$264,2,FALSE)+IF(OR($E89=12,$E89=13,$E89=14),VLOOKUP($C89,'General Data'!$A$267:$C$287,2,FALSE),0))/VLOOKUP($C89,'General Data'!$A$191:$N$211,14,FALSE)*VLOOKUP($C89,'General Data'!$A$191:$N$211,2,FALSE)*S89,0)</f>
        <v>0</v>
      </c>
      <c r="AH89" s="148" t="str">
        <f t="shared" si="68"/>
        <v/>
      </c>
      <c r="AI89" s="149">
        <f t="shared" si="69"/>
        <v>0</v>
      </c>
      <c r="AJ89" s="146">
        <f t="shared" si="70"/>
        <v>0</v>
      </c>
    </row>
    <row r="90" spans="1:36" x14ac:dyDescent="0.45">
      <c r="A90" s="143"/>
      <c r="B90" s="143"/>
      <c r="C90" s="144"/>
      <c r="D90" s="143"/>
      <c r="E90" s="143"/>
      <c r="F90" s="145"/>
      <c r="G90" s="146"/>
      <c r="H90" s="147"/>
      <c r="I90" s="147">
        <f t="shared" ref="I90:S90" si="93">H90</f>
        <v>0</v>
      </c>
      <c r="J90" s="147">
        <f t="shared" si="93"/>
        <v>0</v>
      </c>
      <c r="K90" s="147">
        <f t="shared" si="93"/>
        <v>0</v>
      </c>
      <c r="L90" s="147">
        <f t="shared" si="93"/>
        <v>0</v>
      </c>
      <c r="M90" s="147">
        <f t="shared" si="93"/>
        <v>0</v>
      </c>
      <c r="N90" s="147">
        <f t="shared" si="93"/>
        <v>0</v>
      </c>
      <c r="O90" s="147">
        <f t="shared" si="93"/>
        <v>0</v>
      </c>
      <c r="P90" s="147">
        <f t="shared" si="93"/>
        <v>0</v>
      </c>
      <c r="Q90" s="147">
        <f t="shared" si="93"/>
        <v>0</v>
      </c>
      <c r="R90" s="147">
        <f t="shared" si="93"/>
        <v>0</v>
      </c>
      <c r="S90" s="147">
        <f t="shared" si="93"/>
        <v>0</v>
      </c>
      <c r="T90" s="146"/>
      <c r="U90" s="140">
        <f>IFERROR((VLOOKUP($D90,'General Data'!$A$88:$F$188,3,FALSE)+VLOOKUP('General Data'!$B$3,'General Data'!$A$214:$C$264,2,FALSE)+IF(OR($E90=12,$E90=13,$E90=14),VLOOKUP($C90,'General Data'!$A$267:$C$287,2,FALSE),0))/VLOOKUP($C90,'General Data'!$A$191:$N$211,14,FALSE)*VLOOKUP($C90,'General Data'!$A$191:$N$211,2,FALSE)*H90,0)</f>
        <v>0</v>
      </c>
      <c r="V90" s="140">
        <f>IFERROR((VLOOKUP($D90,'General Data'!$A$88:$F$188,3,FALSE)+VLOOKUP('General Data'!$B$3,'General Data'!$A$214:$C$264,2,FALSE)+IF(OR($E90=12,$E90=13,$E90=14),VLOOKUP($C90,'General Data'!$A$267:$C$287,2,FALSE),0))/VLOOKUP($C90,'General Data'!$A$191:$N$211,14,FALSE)*VLOOKUP($C90,'General Data'!$A$191:$N$211,2,FALSE)*I90,0)</f>
        <v>0</v>
      </c>
      <c r="W90" s="140">
        <f>IFERROR((VLOOKUP($D90,'General Data'!$A$88:$F$188,3,FALSE)+VLOOKUP('General Data'!$B$3,'General Data'!$A$214:$C$264,2,FALSE)+IF(OR($E90=12,$E90=13,$E90=14),VLOOKUP($C90,'General Data'!$A$267:$C$287,2,FALSE),0))/VLOOKUP($C90,'General Data'!$A$191:$N$211,14,FALSE)*VLOOKUP($C90,'General Data'!$A$191:$N$211,2,FALSE)*J90,0)</f>
        <v>0</v>
      </c>
      <c r="X90" s="140">
        <f>IFERROR((VLOOKUP($D90,'General Data'!$A$88:$F$188,3,FALSE)+VLOOKUP('General Data'!$B$3,'General Data'!$A$214:$C$264,2,FALSE)+IF(OR($E90=12,$E90=13,$E90=14),VLOOKUP($C90,'General Data'!$A$267:$C$287,2,FALSE),0))/VLOOKUP($C90,'General Data'!$A$191:$N$211,14,FALSE)*VLOOKUP($C90,'General Data'!$A$191:$N$211,2,FALSE)*K90,0)</f>
        <v>0</v>
      </c>
      <c r="Y90" s="140">
        <f>IFERROR((VLOOKUP($D90,'General Data'!$A$88:$F$188,3,FALSE)+VLOOKUP('General Data'!$B$3,'General Data'!$A$214:$C$264,2,FALSE)+IF(OR($E90=12,$E90=13,$E90=14),VLOOKUP($C90,'General Data'!$A$267:$C$287,2,FALSE),0))/VLOOKUP($C90,'General Data'!$A$191:$N$211,14,FALSE)*VLOOKUP($C90,'General Data'!$A$191:$N$211,2,FALSE)*L90,0)</f>
        <v>0</v>
      </c>
      <c r="Z90" s="140">
        <f>IFERROR((VLOOKUP($D90,'General Data'!$A$88:$F$188,3,FALSE)+VLOOKUP('General Data'!$B$3,'General Data'!$A$214:$C$264,2,FALSE)+IF(OR($E90=12,$E90=13,$E90=14),VLOOKUP($C90,'General Data'!$A$267:$C$287,2,FALSE),0))/VLOOKUP($C90,'General Data'!$A$191:$N$211,14,FALSE)*VLOOKUP($C90,'General Data'!$A$191:$N$211,2,FALSE)*M90,0)</f>
        <v>0</v>
      </c>
      <c r="AA90" s="140">
        <f>IFERROR((VLOOKUP($D90,'General Data'!$A$88:$F$188,3,FALSE)+VLOOKUP('General Data'!$B$3,'General Data'!$A$214:$C$264,2,FALSE)+IF(OR($E90=12,$E90=13,$E90=14),VLOOKUP($C90,'General Data'!$A$267:$C$287,2,FALSE),0))/VLOOKUP($C90,'General Data'!$A$191:$N$211,14,FALSE)*VLOOKUP($C90,'General Data'!$A$191:$N$211,2,FALSE)*N90,0)</f>
        <v>0</v>
      </c>
      <c r="AB90" s="140">
        <f>IFERROR((VLOOKUP($D90,'General Data'!$A$88:$F$188,3,FALSE)+VLOOKUP('General Data'!$B$3,'General Data'!$A$214:$C$264,2,FALSE)+IF(OR($E90=12,$E90=13,$E90=14),VLOOKUP($C90,'General Data'!$A$267:$C$287,2,FALSE),0))/VLOOKUP($C90,'General Data'!$A$191:$N$211,14,FALSE)*VLOOKUP($C90,'General Data'!$A$191:$N$211,2,FALSE)*O90,0)</f>
        <v>0</v>
      </c>
      <c r="AC90" s="140">
        <f>IFERROR((VLOOKUP($D90,'General Data'!$A$88:$F$188,3,FALSE)+VLOOKUP('General Data'!$B$3,'General Data'!$A$214:$C$264,2,FALSE)+IF(OR($E90=12,$E90=13,$E90=14),VLOOKUP($C90,'General Data'!$A$267:$C$287,2,FALSE),0))/VLOOKUP($C90,'General Data'!$A$191:$N$211,14,FALSE)*VLOOKUP($C90,'General Data'!$A$191:$N$211,2,FALSE)*P90,0)</f>
        <v>0</v>
      </c>
      <c r="AD90" s="140">
        <f>IFERROR((VLOOKUP($D90,'General Data'!$A$88:$F$188,3,FALSE)+VLOOKUP('General Data'!$B$3,'General Data'!$A$214:$C$264,2,FALSE)+IF(OR($E90=12,$E90=13,$E90=14),VLOOKUP($C90,'General Data'!$A$267:$C$287,2,FALSE),0))/VLOOKUP($C90,'General Data'!$A$191:$N$211,14,FALSE)*VLOOKUP($C90,'General Data'!$A$191:$N$211,2,FALSE)*Q90,0)</f>
        <v>0</v>
      </c>
      <c r="AE90" s="140">
        <f>IFERROR((VLOOKUP($D90,'General Data'!$A$88:$F$188,3,FALSE)+VLOOKUP('General Data'!$B$3,'General Data'!$A$214:$C$264,2,FALSE)+IF(OR($E90=12,$E90=13,$E90=14),VLOOKUP($C90,'General Data'!$A$267:$C$287,2,FALSE),0))/VLOOKUP($C90,'General Data'!$A$191:$N$211,14,FALSE)*VLOOKUP($C90,'General Data'!$A$191:$N$211,2,FALSE)*R90,0)</f>
        <v>0</v>
      </c>
      <c r="AF90" s="140">
        <f>IFERROR((VLOOKUP($D90,'General Data'!$A$88:$F$188,3,FALSE)+VLOOKUP('General Data'!$B$3,'General Data'!$A$214:$C$264,2,FALSE)+IF(OR($E90=12,$E90=13,$E90=14),VLOOKUP($C90,'General Data'!$A$267:$C$287,2,FALSE),0))/VLOOKUP($C90,'General Data'!$A$191:$N$211,14,FALSE)*VLOOKUP($C90,'General Data'!$A$191:$N$211,2,FALSE)*S90,0)</f>
        <v>0</v>
      </c>
      <c r="AH90" s="148" t="str">
        <f t="shared" si="68"/>
        <v/>
      </c>
      <c r="AI90" s="149">
        <f t="shared" si="69"/>
        <v>0</v>
      </c>
      <c r="AJ90" s="146">
        <f t="shared" si="70"/>
        <v>0</v>
      </c>
    </row>
    <row r="91" spans="1:36" x14ac:dyDescent="0.45">
      <c r="A91" s="143"/>
      <c r="B91" s="143"/>
      <c r="C91" s="144"/>
      <c r="D91" s="143"/>
      <c r="E91" s="143"/>
      <c r="F91" s="145"/>
      <c r="G91" s="146"/>
      <c r="H91" s="147"/>
      <c r="I91" s="147">
        <f t="shared" ref="I91:S91" si="94">H91</f>
        <v>0</v>
      </c>
      <c r="J91" s="147">
        <f t="shared" si="94"/>
        <v>0</v>
      </c>
      <c r="K91" s="147">
        <f t="shared" si="94"/>
        <v>0</v>
      </c>
      <c r="L91" s="147">
        <f t="shared" si="94"/>
        <v>0</v>
      </c>
      <c r="M91" s="147">
        <f t="shared" si="94"/>
        <v>0</v>
      </c>
      <c r="N91" s="147">
        <f t="shared" si="94"/>
        <v>0</v>
      </c>
      <c r="O91" s="147">
        <f t="shared" si="94"/>
        <v>0</v>
      </c>
      <c r="P91" s="147">
        <f t="shared" si="94"/>
        <v>0</v>
      </c>
      <c r="Q91" s="147">
        <f t="shared" si="94"/>
        <v>0</v>
      </c>
      <c r="R91" s="147">
        <f t="shared" si="94"/>
        <v>0</v>
      </c>
      <c r="S91" s="147">
        <f t="shared" si="94"/>
        <v>0</v>
      </c>
      <c r="T91" s="146"/>
      <c r="U91" s="140">
        <f>IFERROR((VLOOKUP($D91,'General Data'!$A$88:$F$188,3,FALSE)+VLOOKUP('General Data'!$B$3,'General Data'!$A$214:$C$264,2,FALSE)+IF(OR($E91=12,$E91=13,$E91=14),VLOOKUP($C91,'General Data'!$A$267:$C$287,2,FALSE),0))/VLOOKUP($C91,'General Data'!$A$191:$N$211,14,FALSE)*VLOOKUP($C91,'General Data'!$A$191:$N$211,2,FALSE)*H91,0)</f>
        <v>0</v>
      </c>
      <c r="V91" s="140">
        <f>IFERROR((VLOOKUP($D91,'General Data'!$A$88:$F$188,3,FALSE)+VLOOKUP('General Data'!$B$3,'General Data'!$A$214:$C$264,2,FALSE)+IF(OR($E91=12,$E91=13,$E91=14),VLOOKUP($C91,'General Data'!$A$267:$C$287,2,FALSE),0))/VLOOKUP($C91,'General Data'!$A$191:$N$211,14,FALSE)*VLOOKUP($C91,'General Data'!$A$191:$N$211,2,FALSE)*I91,0)</f>
        <v>0</v>
      </c>
      <c r="W91" s="140">
        <f>IFERROR((VLOOKUP($D91,'General Data'!$A$88:$F$188,3,FALSE)+VLOOKUP('General Data'!$B$3,'General Data'!$A$214:$C$264,2,FALSE)+IF(OR($E91=12,$E91=13,$E91=14),VLOOKUP($C91,'General Data'!$A$267:$C$287,2,FALSE),0))/VLOOKUP($C91,'General Data'!$A$191:$N$211,14,FALSE)*VLOOKUP($C91,'General Data'!$A$191:$N$211,2,FALSE)*J91,0)</f>
        <v>0</v>
      </c>
      <c r="X91" s="140">
        <f>IFERROR((VLOOKUP($D91,'General Data'!$A$88:$F$188,3,FALSE)+VLOOKUP('General Data'!$B$3,'General Data'!$A$214:$C$264,2,FALSE)+IF(OR($E91=12,$E91=13,$E91=14),VLOOKUP($C91,'General Data'!$A$267:$C$287,2,FALSE),0))/VLOOKUP($C91,'General Data'!$A$191:$N$211,14,FALSE)*VLOOKUP($C91,'General Data'!$A$191:$N$211,2,FALSE)*K91,0)</f>
        <v>0</v>
      </c>
      <c r="Y91" s="140">
        <f>IFERROR((VLOOKUP($D91,'General Data'!$A$88:$F$188,3,FALSE)+VLOOKUP('General Data'!$B$3,'General Data'!$A$214:$C$264,2,FALSE)+IF(OR($E91=12,$E91=13,$E91=14),VLOOKUP($C91,'General Data'!$A$267:$C$287,2,FALSE),0))/VLOOKUP($C91,'General Data'!$A$191:$N$211,14,FALSE)*VLOOKUP($C91,'General Data'!$A$191:$N$211,2,FALSE)*L91,0)</f>
        <v>0</v>
      </c>
      <c r="Z91" s="140">
        <f>IFERROR((VLOOKUP($D91,'General Data'!$A$88:$F$188,3,FALSE)+VLOOKUP('General Data'!$B$3,'General Data'!$A$214:$C$264,2,FALSE)+IF(OR($E91=12,$E91=13,$E91=14),VLOOKUP($C91,'General Data'!$A$267:$C$287,2,FALSE),0))/VLOOKUP($C91,'General Data'!$A$191:$N$211,14,FALSE)*VLOOKUP($C91,'General Data'!$A$191:$N$211,2,FALSE)*M91,0)</f>
        <v>0</v>
      </c>
      <c r="AA91" s="140">
        <f>IFERROR((VLOOKUP($D91,'General Data'!$A$88:$F$188,3,FALSE)+VLOOKUP('General Data'!$B$3,'General Data'!$A$214:$C$264,2,FALSE)+IF(OR($E91=12,$E91=13,$E91=14),VLOOKUP($C91,'General Data'!$A$267:$C$287,2,FALSE),0))/VLOOKUP($C91,'General Data'!$A$191:$N$211,14,FALSE)*VLOOKUP($C91,'General Data'!$A$191:$N$211,2,FALSE)*N91,0)</f>
        <v>0</v>
      </c>
      <c r="AB91" s="140">
        <f>IFERROR((VLOOKUP($D91,'General Data'!$A$88:$F$188,3,FALSE)+VLOOKUP('General Data'!$B$3,'General Data'!$A$214:$C$264,2,FALSE)+IF(OR($E91=12,$E91=13,$E91=14),VLOOKUP($C91,'General Data'!$A$267:$C$287,2,FALSE),0))/VLOOKUP($C91,'General Data'!$A$191:$N$211,14,FALSE)*VLOOKUP($C91,'General Data'!$A$191:$N$211,2,FALSE)*O91,0)</f>
        <v>0</v>
      </c>
      <c r="AC91" s="140">
        <f>IFERROR((VLOOKUP($D91,'General Data'!$A$88:$F$188,3,FALSE)+VLOOKUP('General Data'!$B$3,'General Data'!$A$214:$C$264,2,FALSE)+IF(OR($E91=12,$E91=13,$E91=14),VLOOKUP($C91,'General Data'!$A$267:$C$287,2,FALSE),0))/VLOOKUP($C91,'General Data'!$A$191:$N$211,14,FALSE)*VLOOKUP($C91,'General Data'!$A$191:$N$211,2,FALSE)*P91,0)</f>
        <v>0</v>
      </c>
      <c r="AD91" s="140">
        <f>IFERROR((VLOOKUP($D91,'General Data'!$A$88:$F$188,3,FALSE)+VLOOKUP('General Data'!$B$3,'General Data'!$A$214:$C$264,2,FALSE)+IF(OR($E91=12,$E91=13,$E91=14),VLOOKUP($C91,'General Data'!$A$267:$C$287,2,FALSE),0))/VLOOKUP($C91,'General Data'!$A$191:$N$211,14,FALSE)*VLOOKUP($C91,'General Data'!$A$191:$N$211,2,FALSE)*Q91,0)</f>
        <v>0</v>
      </c>
      <c r="AE91" s="140">
        <f>IFERROR((VLOOKUP($D91,'General Data'!$A$88:$F$188,3,FALSE)+VLOOKUP('General Data'!$B$3,'General Data'!$A$214:$C$264,2,FALSE)+IF(OR($E91=12,$E91=13,$E91=14),VLOOKUP($C91,'General Data'!$A$267:$C$287,2,FALSE),0))/VLOOKUP($C91,'General Data'!$A$191:$N$211,14,FALSE)*VLOOKUP($C91,'General Data'!$A$191:$N$211,2,FALSE)*R91,0)</f>
        <v>0</v>
      </c>
      <c r="AF91" s="140">
        <f>IFERROR((VLOOKUP($D91,'General Data'!$A$88:$F$188,3,FALSE)+VLOOKUP('General Data'!$B$3,'General Data'!$A$214:$C$264,2,FALSE)+IF(OR($E91=12,$E91=13,$E91=14),VLOOKUP($C91,'General Data'!$A$267:$C$287,2,FALSE),0))/VLOOKUP($C91,'General Data'!$A$191:$N$211,14,FALSE)*VLOOKUP($C91,'General Data'!$A$191:$N$211,2,FALSE)*S91,0)</f>
        <v>0</v>
      </c>
      <c r="AH91" s="148" t="str">
        <f t="shared" si="68"/>
        <v/>
      </c>
      <c r="AI91" s="149">
        <f t="shared" si="69"/>
        <v>0</v>
      </c>
      <c r="AJ91" s="146">
        <f t="shared" si="70"/>
        <v>0</v>
      </c>
    </row>
    <row r="92" spans="1:36" x14ac:dyDescent="0.45">
      <c r="A92" s="143"/>
      <c r="B92" s="143"/>
      <c r="C92" s="144"/>
      <c r="D92" s="143"/>
      <c r="E92" s="143"/>
      <c r="F92" s="145"/>
      <c r="G92" s="146"/>
      <c r="H92" s="147"/>
      <c r="I92" s="147">
        <f t="shared" ref="I92:S92" si="95">H92</f>
        <v>0</v>
      </c>
      <c r="J92" s="147">
        <f t="shared" si="95"/>
        <v>0</v>
      </c>
      <c r="K92" s="147">
        <f t="shared" si="95"/>
        <v>0</v>
      </c>
      <c r="L92" s="147">
        <f t="shared" si="95"/>
        <v>0</v>
      </c>
      <c r="M92" s="147">
        <f t="shared" si="95"/>
        <v>0</v>
      </c>
      <c r="N92" s="147">
        <f t="shared" si="95"/>
        <v>0</v>
      </c>
      <c r="O92" s="147">
        <f t="shared" si="95"/>
        <v>0</v>
      </c>
      <c r="P92" s="147">
        <f t="shared" si="95"/>
        <v>0</v>
      </c>
      <c r="Q92" s="147">
        <f t="shared" si="95"/>
        <v>0</v>
      </c>
      <c r="R92" s="147">
        <f t="shared" si="95"/>
        <v>0</v>
      </c>
      <c r="S92" s="147">
        <f t="shared" si="95"/>
        <v>0</v>
      </c>
      <c r="T92" s="146"/>
      <c r="U92" s="140">
        <f>IFERROR((VLOOKUP($D92,'General Data'!$A$88:$F$188,3,FALSE)+VLOOKUP('General Data'!$B$3,'General Data'!$A$214:$C$264,2,FALSE)+IF(OR($E92=12,$E92=13,$E92=14),VLOOKUP($C92,'General Data'!$A$267:$C$287,2,FALSE),0))/VLOOKUP($C92,'General Data'!$A$191:$N$211,14,FALSE)*VLOOKUP($C92,'General Data'!$A$191:$N$211,2,FALSE)*H92,0)</f>
        <v>0</v>
      </c>
      <c r="V92" s="140">
        <f>IFERROR((VLOOKUP($D92,'General Data'!$A$88:$F$188,3,FALSE)+VLOOKUP('General Data'!$B$3,'General Data'!$A$214:$C$264,2,FALSE)+IF(OR($E92=12,$E92=13,$E92=14),VLOOKUP($C92,'General Data'!$A$267:$C$287,2,FALSE),0))/VLOOKUP($C92,'General Data'!$A$191:$N$211,14,FALSE)*VLOOKUP($C92,'General Data'!$A$191:$N$211,2,FALSE)*I92,0)</f>
        <v>0</v>
      </c>
      <c r="W92" s="140">
        <f>IFERROR((VLOOKUP($D92,'General Data'!$A$88:$F$188,3,FALSE)+VLOOKUP('General Data'!$B$3,'General Data'!$A$214:$C$264,2,FALSE)+IF(OR($E92=12,$E92=13,$E92=14),VLOOKUP($C92,'General Data'!$A$267:$C$287,2,FALSE),0))/VLOOKUP($C92,'General Data'!$A$191:$N$211,14,FALSE)*VLOOKUP($C92,'General Data'!$A$191:$N$211,2,FALSE)*J92,0)</f>
        <v>0</v>
      </c>
      <c r="X92" s="140">
        <f>IFERROR((VLOOKUP($D92,'General Data'!$A$88:$F$188,3,FALSE)+VLOOKUP('General Data'!$B$3,'General Data'!$A$214:$C$264,2,FALSE)+IF(OR($E92=12,$E92=13,$E92=14),VLOOKUP($C92,'General Data'!$A$267:$C$287,2,FALSE),0))/VLOOKUP($C92,'General Data'!$A$191:$N$211,14,FALSE)*VLOOKUP($C92,'General Data'!$A$191:$N$211,2,FALSE)*K92,0)</f>
        <v>0</v>
      </c>
      <c r="Y92" s="140">
        <f>IFERROR((VLOOKUP($D92,'General Data'!$A$88:$F$188,3,FALSE)+VLOOKUP('General Data'!$B$3,'General Data'!$A$214:$C$264,2,FALSE)+IF(OR($E92=12,$E92=13,$E92=14),VLOOKUP($C92,'General Data'!$A$267:$C$287,2,FALSE),0))/VLOOKUP($C92,'General Data'!$A$191:$N$211,14,FALSE)*VLOOKUP($C92,'General Data'!$A$191:$N$211,2,FALSE)*L92,0)</f>
        <v>0</v>
      </c>
      <c r="Z92" s="140">
        <f>IFERROR((VLOOKUP($D92,'General Data'!$A$88:$F$188,3,FALSE)+VLOOKUP('General Data'!$B$3,'General Data'!$A$214:$C$264,2,FALSE)+IF(OR($E92=12,$E92=13,$E92=14),VLOOKUP($C92,'General Data'!$A$267:$C$287,2,FALSE),0))/VLOOKUP($C92,'General Data'!$A$191:$N$211,14,FALSE)*VLOOKUP($C92,'General Data'!$A$191:$N$211,2,FALSE)*M92,0)</f>
        <v>0</v>
      </c>
      <c r="AA92" s="140">
        <f>IFERROR((VLOOKUP($D92,'General Data'!$A$88:$F$188,3,FALSE)+VLOOKUP('General Data'!$B$3,'General Data'!$A$214:$C$264,2,FALSE)+IF(OR($E92=12,$E92=13,$E92=14),VLOOKUP($C92,'General Data'!$A$267:$C$287,2,FALSE),0))/VLOOKUP($C92,'General Data'!$A$191:$N$211,14,FALSE)*VLOOKUP($C92,'General Data'!$A$191:$N$211,2,FALSE)*N92,0)</f>
        <v>0</v>
      </c>
      <c r="AB92" s="140">
        <f>IFERROR((VLOOKUP($D92,'General Data'!$A$88:$F$188,3,FALSE)+VLOOKUP('General Data'!$B$3,'General Data'!$A$214:$C$264,2,FALSE)+IF(OR($E92=12,$E92=13,$E92=14),VLOOKUP($C92,'General Data'!$A$267:$C$287,2,FALSE),0))/VLOOKUP($C92,'General Data'!$A$191:$N$211,14,FALSE)*VLOOKUP($C92,'General Data'!$A$191:$N$211,2,FALSE)*O92,0)</f>
        <v>0</v>
      </c>
      <c r="AC92" s="140">
        <f>IFERROR((VLOOKUP($D92,'General Data'!$A$88:$F$188,3,FALSE)+VLOOKUP('General Data'!$B$3,'General Data'!$A$214:$C$264,2,FALSE)+IF(OR($E92=12,$E92=13,$E92=14),VLOOKUP($C92,'General Data'!$A$267:$C$287,2,FALSE),0))/VLOOKUP($C92,'General Data'!$A$191:$N$211,14,FALSE)*VLOOKUP($C92,'General Data'!$A$191:$N$211,2,FALSE)*P92,0)</f>
        <v>0</v>
      </c>
      <c r="AD92" s="140">
        <f>IFERROR((VLOOKUP($D92,'General Data'!$A$88:$F$188,3,FALSE)+VLOOKUP('General Data'!$B$3,'General Data'!$A$214:$C$264,2,FALSE)+IF(OR($E92=12,$E92=13,$E92=14),VLOOKUP($C92,'General Data'!$A$267:$C$287,2,FALSE),0))/VLOOKUP($C92,'General Data'!$A$191:$N$211,14,FALSE)*VLOOKUP($C92,'General Data'!$A$191:$N$211,2,FALSE)*Q92,0)</f>
        <v>0</v>
      </c>
      <c r="AE92" s="140">
        <f>IFERROR((VLOOKUP($D92,'General Data'!$A$88:$F$188,3,FALSE)+VLOOKUP('General Data'!$B$3,'General Data'!$A$214:$C$264,2,FALSE)+IF(OR($E92=12,$E92=13,$E92=14),VLOOKUP($C92,'General Data'!$A$267:$C$287,2,FALSE),0))/VLOOKUP($C92,'General Data'!$A$191:$N$211,14,FALSE)*VLOOKUP($C92,'General Data'!$A$191:$N$211,2,FALSE)*R92,0)</f>
        <v>0</v>
      </c>
      <c r="AF92" s="140">
        <f>IFERROR((VLOOKUP($D92,'General Data'!$A$88:$F$188,3,FALSE)+VLOOKUP('General Data'!$B$3,'General Data'!$A$214:$C$264,2,FALSE)+IF(OR($E92=12,$E92=13,$E92=14),VLOOKUP($C92,'General Data'!$A$267:$C$287,2,FALSE),0))/VLOOKUP($C92,'General Data'!$A$191:$N$211,14,FALSE)*VLOOKUP($C92,'General Data'!$A$191:$N$211,2,FALSE)*S92,0)</f>
        <v>0</v>
      </c>
      <c r="AH92" s="148" t="str">
        <f t="shared" si="68"/>
        <v/>
      </c>
      <c r="AI92" s="149">
        <f t="shared" si="69"/>
        <v>0</v>
      </c>
      <c r="AJ92" s="146">
        <f t="shared" si="70"/>
        <v>0</v>
      </c>
    </row>
    <row r="93" spans="1:36" x14ac:dyDescent="0.45">
      <c r="A93" s="143"/>
      <c r="B93" s="143"/>
      <c r="C93" s="144"/>
      <c r="D93" s="143"/>
      <c r="E93" s="143"/>
      <c r="F93" s="145"/>
      <c r="G93" s="146"/>
      <c r="H93" s="147"/>
      <c r="I93" s="147">
        <f t="shared" ref="I93:S93" si="96">H93</f>
        <v>0</v>
      </c>
      <c r="J93" s="147">
        <f t="shared" si="96"/>
        <v>0</v>
      </c>
      <c r="K93" s="147">
        <f t="shared" si="96"/>
        <v>0</v>
      </c>
      <c r="L93" s="147">
        <f t="shared" si="96"/>
        <v>0</v>
      </c>
      <c r="M93" s="147">
        <f t="shared" si="96"/>
        <v>0</v>
      </c>
      <c r="N93" s="147">
        <f t="shared" si="96"/>
        <v>0</v>
      </c>
      <c r="O93" s="147">
        <f t="shared" si="96"/>
        <v>0</v>
      </c>
      <c r="P93" s="147">
        <f t="shared" si="96"/>
        <v>0</v>
      </c>
      <c r="Q93" s="147">
        <f t="shared" si="96"/>
        <v>0</v>
      </c>
      <c r="R93" s="147">
        <f t="shared" si="96"/>
        <v>0</v>
      </c>
      <c r="S93" s="147">
        <f t="shared" si="96"/>
        <v>0</v>
      </c>
      <c r="T93" s="146"/>
      <c r="U93" s="140">
        <f>IFERROR((VLOOKUP($D93,'General Data'!$A$88:$F$188,3,FALSE)+VLOOKUP('General Data'!$B$3,'General Data'!$A$214:$C$264,2,FALSE)+IF(OR($E93=12,$E93=13,$E93=14),VLOOKUP($C93,'General Data'!$A$267:$C$287,2,FALSE),0))/VLOOKUP($C93,'General Data'!$A$191:$N$211,14,FALSE)*VLOOKUP($C93,'General Data'!$A$191:$N$211,2,FALSE)*H93,0)</f>
        <v>0</v>
      </c>
      <c r="V93" s="140">
        <f>IFERROR((VLOOKUP($D93,'General Data'!$A$88:$F$188,3,FALSE)+VLOOKUP('General Data'!$B$3,'General Data'!$A$214:$C$264,2,FALSE)+IF(OR($E93=12,$E93=13,$E93=14),VLOOKUP($C93,'General Data'!$A$267:$C$287,2,FALSE),0))/VLOOKUP($C93,'General Data'!$A$191:$N$211,14,FALSE)*VLOOKUP($C93,'General Data'!$A$191:$N$211,2,FALSE)*I93,0)</f>
        <v>0</v>
      </c>
      <c r="W93" s="140">
        <f>IFERROR((VLOOKUP($D93,'General Data'!$A$88:$F$188,3,FALSE)+VLOOKUP('General Data'!$B$3,'General Data'!$A$214:$C$264,2,FALSE)+IF(OR($E93=12,$E93=13,$E93=14),VLOOKUP($C93,'General Data'!$A$267:$C$287,2,FALSE),0))/VLOOKUP($C93,'General Data'!$A$191:$N$211,14,FALSE)*VLOOKUP($C93,'General Data'!$A$191:$N$211,2,FALSE)*J93,0)</f>
        <v>0</v>
      </c>
      <c r="X93" s="140">
        <f>IFERROR((VLOOKUP($D93,'General Data'!$A$88:$F$188,3,FALSE)+VLOOKUP('General Data'!$B$3,'General Data'!$A$214:$C$264,2,FALSE)+IF(OR($E93=12,$E93=13,$E93=14),VLOOKUP($C93,'General Data'!$A$267:$C$287,2,FALSE),0))/VLOOKUP($C93,'General Data'!$A$191:$N$211,14,FALSE)*VLOOKUP($C93,'General Data'!$A$191:$N$211,2,FALSE)*K93,0)</f>
        <v>0</v>
      </c>
      <c r="Y93" s="140">
        <f>IFERROR((VLOOKUP($D93,'General Data'!$A$88:$F$188,3,FALSE)+VLOOKUP('General Data'!$B$3,'General Data'!$A$214:$C$264,2,FALSE)+IF(OR($E93=12,$E93=13,$E93=14),VLOOKUP($C93,'General Data'!$A$267:$C$287,2,FALSE),0))/VLOOKUP($C93,'General Data'!$A$191:$N$211,14,FALSE)*VLOOKUP($C93,'General Data'!$A$191:$N$211,2,FALSE)*L93,0)</f>
        <v>0</v>
      </c>
      <c r="Z93" s="140">
        <f>IFERROR((VLOOKUP($D93,'General Data'!$A$88:$F$188,3,FALSE)+VLOOKUP('General Data'!$B$3,'General Data'!$A$214:$C$264,2,FALSE)+IF(OR($E93=12,$E93=13,$E93=14),VLOOKUP($C93,'General Data'!$A$267:$C$287,2,FALSE),0))/VLOOKUP($C93,'General Data'!$A$191:$N$211,14,FALSE)*VLOOKUP($C93,'General Data'!$A$191:$N$211,2,FALSE)*M93,0)</f>
        <v>0</v>
      </c>
      <c r="AA93" s="140">
        <f>IFERROR((VLOOKUP($D93,'General Data'!$A$88:$F$188,3,FALSE)+VLOOKUP('General Data'!$B$3,'General Data'!$A$214:$C$264,2,FALSE)+IF(OR($E93=12,$E93=13,$E93=14),VLOOKUP($C93,'General Data'!$A$267:$C$287,2,FALSE),0))/VLOOKUP($C93,'General Data'!$A$191:$N$211,14,FALSE)*VLOOKUP($C93,'General Data'!$A$191:$N$211,2,FALSE)*N93,0)</f>
        <v>0</v>
      </c>
      <c r="AB93" s="140">
        <f>IFERROR((VLOOKUP($D93,'General Data'!$A$88:$F$188,3,FALSE)+VLOOKUP('General Data'!$B$3,'General Data'!$A$214:$C$264,2,FALSE)+IF(OR($E93=12,$E93=13,$E93=14),VLOOKUP($C93,'General Data'!$A$267:$C$287,2,FALSE),0))/VLOOKUP($C93,'General Data'!$A$191:$N$211,14,FALSE)*VLOOKUP($C93,'General Data'!$A$191:$N$211,2,FALSE)*O93,0)</f>
        <v>0</v>
      </c>
      <c r="AC93" s="140">
        <f>IFERROR((VLOOKUP($D93,'General Data'!$A$88:$F$188,3,FALSE)+VLOOKUP('General Data'!$B$3,'General Data'!$A$214:$C$264,2,FALSE)+IF(OR($E93=12,$E93=13,$E93=14),VLOOKUP($C93,'General Data'!$A$267:$C$287,2,FALSE),0))/VLOOKUP($C93,'General Data'!$A$191:$N$211,14,FALSE)*VLOOKUP($C93,'General Data'!$A$191:$N$211,2,FALSE)*P93,0)</f>
        <v>0</v>
      </c>
      <c r="AD93" s="140">
        <f>IFERROR((VLOOKUP($D93,'General Data'!$A$88:$F$188,3,FALSE)+VLOOKUP('General Data'!$B$3,'General Data'!$A$214:$C$264,2,FALSE)+IF(OR($E93=12,$E93=13,$E93=14),VLOOKUP($C93,'General Data'!$A$267:$C$287,2,FALSE),0))/VLOOKUP($C93,'General Data'!$A$191:$N$211,14,FALSE)*VLOOKUP($C93,'General Data'!$A$191:$N$211,2,FALSE)*Q93,0)</f>
        <v>0</v>
      </c>
      <c r="AE93" s="140">
        <f>IFERROR((VLOOKUP($D93,'General Data'!$A$88:$F$188,3,FALSE)+VLOOKUP('General Data'!$B$3,'General Data'!$A$214:$C$264,2,FALSE)+IF(OR($E93=12,$E93=13,$E93=14),VLOOKUP($C93,'General Data'!$A$267:$C$287,2,FALSE),0))/VLOOKUP($C93,'General Data'!$A$191:$N$211,14,FALSE)*VLOOKUP($C93,'General Data'!$A$191:$N$211,2,FALSE)*R93,0)</f>
        <v>0</v>
      </c>
      <c r="AF93" s="140">
        <f>IFERROR((VLOOKUP($D93,'General Data'!$A$88:$F$188,3,FALSE)+VLOOKUP('General Data'!$B$3,'General Data'!$A$214:$C$264,2,FALSE)+IF(OR($E93=12,$E93=13,$E93=14),VLOOKUP($C93,'General Data'!$A$267:$C$287,2,FALSE),0))/VLOOKUP($C93,'General Data'!$A$191:$N$211,14,FALSE)*VLOOKUP($C93,'General Data'!$A$191:$N$211,2,FALSE)*S93,0)</f>
        <v>0</v>
      </c>
      <c r="AH93" s="148" t="str">
        <f t="shared" si="68"/>
        <v/>
      </c>
      <c r="AI93" s="149">
        <f t="shared" si="69"/>
        <v>0</v>
      </c>
      <c r="AJ93" s="146">
        <f t="shared" si="70"/>
        <v>0</v>
      </c>
    </row>
    <row r="94" spans="1:36" x14ac:dyDescent="0.45">
      <c r="A94" s="143"/>
      <c r="B94" s="143"/>
      <c r="C94" s="144"/>
      <c r="D94" s="143"/>
      <c r="E94" s="143"/>
      <c r="F94" s="145"/>
      <c r="G94" s="146"/>
      <c r="H94" s="147"/>
      <c r="I94" s="147">
        <f t="shared" ref="I94:S94" si="97">H94</f>
        <v>0</v>
      </c>
      <c r="J94" s="147">
        <f t="shared" si="97"/>
        <v>0</v>
      </c>
      <c r="K94" s="147">
        <f t="shared" si="97"/>
        <v>0</v>
      </c>
      <c r="L94" s="147">
        <f t="shared" si="97"/>
        <v>0</v>
      </c>
      <c r="M94" s="147">
        <f t="shared" si="97"/>
        <v>0</v>
      </c>
      <c r="N94" s="147">
        <f t="shared" si="97"/>
        <v>0</v>
      </c>
      <c r="O94" s="147">
        <f t="shared" si="97"/>
        <v>0</v>
      </c>
      <c r="P94" s="147">
        <f t="shared" si="97"/>
        <v>0</v>
      </c>
      <c r="Q94" s="147">
        <f t="shared" si="97"/>
        <v>0</v>
      </c>
      <c r="R94" s="147">
        <f t="shared" si="97"/>
        <v>0</v>
      </c>
      <c r="S94" s="147">
        <f t="shared" si="97"/>
        <v>0</v>
      </c>
      <c r="T94" s="146"/>
      <c r="U94" s="140">
        <f>IFERROR((VLOOKUP($D94,'General Data'!$A$88:$F$188,3,FALSE)+VLOOKUP('General Data'!$B$3,'General Data'!$A$214:$C$264,2,FALSE)+IF(OR($E94=12,$E94=13,$E94=14),VLOOKUP($C94,'General Data'!$A$267:$C$287,2,FALSE),0))/VLOOKUP($C94,'General Data'!$A$191:$N$211,14,FALSE)*VLOOKUP($C94,'General Data'!$A$191:$N$211,2,FALSE)*H94,0)</f>
        <v>0</v>
      </c>
      <c r="V94" s="140">
        <f>IFERROR((VLOOKUP($D94,'General Data'!$A$88:$F$188,3,FALSE)+VLOOKUP('General Data'!$B$3,'General Data'!$A$214:$C$264,2,FALSE)+IF(OR($E94=12,$E94=13,$E94=14),VLOOKUP($C94,'General Data'!$A$267:$C$287,2,FALSE),0))/VLOOKUP($C94,'General Data'!$A$191:$N$211,14,FALSE)*VLOOKUP($C94,'General Data'!$A$191:$N$211,2,FALSE)*I94,0)</f>
        <v>0</v>
      </c>
      <c r="W94" s="140">
        <f>IFERROR((VLOOKUP($D94,'General Data'!$A$88:$F$188,3,FALSE)+VLOOKUP('General Data'!$B$3,'General Data'!$A$214:$C$264,2,FALSE)+IF(OR($E94=12,$E94=13,$E94=14),VLOOKUP($C94,'General Data'!$A$267:$C$287,2,FALSE),0))/VLOOKUP($C94,'General Data'!$A$191:$N$211,14,FALSE)*VLOOKUP($C94,'General Data'!$A$191:$N$211,2,FALSE)*J94,0)</f>
        <v>0</v>
      </c>
      <c r="X94" s="140">
        <f>IFERROR((VLOOKUP($D94,'General Data'!$A$88:$F$188,3,FALSE)+VLOOKUP('General Data'!$B$3,'General Data'!$A$214:$C$264,2,FALSE)+IF(OR($E94=12,$E94=13,$E94=14),VLOOKUP($C94,'General Data'!$A$267:$C$287,2,FALSE),0))/VLOOKUP($C94,'General Data'!$A$191:$N$211,14,FALSE)*VLOOKUP($C94,'General Data'!$A$191:$N$211,2,FALSE)*K94,0)</f>
        <v>0</v>
      </c>
      <c r="Y94" s="140">
        <f>IFERROR((VLOOKUP($D94,'General Data'!$A$88:$F$188,3,FALSE)+VLOOKUP('General Data'!$B$3,'General Data'!$A$214:$C$264,2,FALSE)+IF(OR($E94=12,$E94=13,$E94=14),VLOOKUP($C94,'General Data'!$A$267:$C$287,2,FALSE),0))/VLOOKUP($C94,'General Data'!$A$191:$N$211,14,FALSE)*VLOOKUP($C94,'General Data'!$A$191:$N$211,2,FALSE)*L94,0)</f>
        <v>0</v>
      </c>
      <c r="Z94" s="140">
        <f>IFERROR((VLOOKUP($D94,'General Data'!$A$88:$F$188,3,FALSE)+VLOOKUP('General Data'!$B$3,'General Data'!$A$214:$C$264,2,FALSE)+IF(OR($E94=12,$E94=13,$E94=14),VLOOKUP($C94,'General Data'!$A$267:$C$287,2,FALSE),0))/VLOOKUP($C94,'General Data'!$A$191:$N$211,14,FALSE)*VLOOKUP($C94,'General Data'!$A$191:$N$211,2,FALSE)*M94,0)</f>
        <v>0</v>
      </c>
      <c r="AA94" s="140">
        <f>IFERROR((VLOOKUP($D94,'General Data'!$A$88:$F$188,3,FALSE)+VLOOKUP('General Data'!$B$3,'General Data'!$A$214:$C$264,2,FALSE)+IF(OR($E94=12,$E94=13,$E94=14),VLOOKUP($C94,'General Data'!$A$267:$C$287,2,FALSE),0))/VLOOKUP($C94,'General Data'!$A$191:$N$211,14,FALSE)*VLOOKUP($C94,'General Data'!$A$191:$N$211,2,FALSE)*N94,0)</f>
        <v>0</v>
      </c>
      <c r="AB94" s="140">
        <f>IFERROR((VLOOKUP($D94,'General Data'!$A$88:$F$188,3,FALSE)+VLOOKUP('General Data'!$B$3,'General Data'!$A$214:$C$264,2,FALSE)+IF(OR($E94=12,$E94=13,$E94=14),VLOOKUP($C94,'General Data'!$A$267:$C$287,2,FALSE),0))/VLOOKUP($C94,'General Data'!$A$191:$N$211,14,FALSE)*VLOOKUP($C94,'General Data'!$A$191:$N$211,2,FALSE)*O94,0)</f>
        <v>0</v>
      </c>
      <c r="AC94" s="140">
        <f>IFERROR((VLOOKUP($D94,'General Data'!$A$88:$F$188,3,FALSE)+VLOOKUP('General Data'!$B$3,'General Data'!$A$214:$C$264,2,FALSE)+IF(OR($E94=12,$E94=13,$E94=14),VLOOKUP($C94,'General Data'!$A$267:$C$287,2,FALSE),0))/VLOOKUP($C94,'General Data'!$A$191:$N$211,14,FALSE)*VLOOKUP($C94,'General Data'!$A$191:$N$211,2,FALSE)*P94,0)</f>
        <v>0</v>
      </c>
      <c r="AD94" s="140">
        <f>IFERROR((VLOOKUP($D94,'General Data'!$A$88:$F$188,3,FALSE)+VLOOKUP('General Data'!$B$3,'General Data'!$A$214:$C$264,2,FALSE)+IF(OR($E94=12,$E94=13,$E94=14),VLOOKUP($C94,'General Data'!$A$267:$C$287,2,FALSE),0))/VLOOKUP($C94,'General Data'!$A$191:$N$211,14,FALSE)*VLOOKUP($C94,'General Data'!$A$191:$N$211,2,FALSE)*Q94,0)</f>
        <v>0</v>
      </c>
      <c r="AE94" s="140">
        <f>IFERROR((VLOOKUP($D94,'General Data'!$A$88:$F$188,3,FALSE)+VLOOKUP('General Data'!$B$3,'General Data'!$A$214:$C$264,2,FALSE)+IF(OR($E94=12,$E94=13,$E94=14),VLOOKUP($C94,'General Data'!$A$267:$C$287,2,FALSE),0))/VLOOKUP($C94,'General Data'!$A$191:$N$211,14,FALSE)*VLOOKUP($C94,'General Data'!$A$191:$N$211,2,FALSE)*R94,0)</f>
        <v>0</v>
      </c>
      <c r="AF94" s="140">
        <f>IFERROR((VLOOKUP($D94,'General Data'!$A$88:$F$188,3,FALSE)+VLOOKUP('General Data'!$B$3,'General Data'!$A$214:$C$264,2,FALSE)+IF(OR($E94=12,$E94=13,$E94=14),VLOOKUP($C94,'General Data'!$A$267:$C$287,2,FALSE),0))/VLOOKUP($C94,'General Data'!$A$191:$N$211,14,FALSE)*VLOOKUP($C94,'General Data'!$A$191:$N$211,2,FALSE)*S94,0)</f>
        <v>0</v>
      </c>
      <c r="AH94" s="148" t="str">
        <f t="shared" si="68"/>
        <v/>
      </c>
      <c r="AI94" s="149">
        <f t="shared" si="69"/>
        <v>0</v>
      </c>
      <c r="AJ94" s="146">
        <f t="shared" si="70"/>
        <v>0</v>
      </c>
    </row>
    <row r="95" spans="1:36" x14ac:dyDescent="0.45">
      <c r="A95" s="143"/>
      <c r="B95" s="143"/>
      <c r="C95" s="144"/>
      <c r="D95" s="143"/>
      <c r="E95" s="143"/>
      <c r="F95" s="145"/>
      <c r="G95" s="146"/>
      <c r="H95" s="147"/>
      <c r="I95" s="147">
        <f t="shared" ref="I95:S95" si="98">H95</f>
        <v>0</v>
      </c>
      <c r="J95" s="147">
        <f t="shared" si="98"/>
        <v>0</v>
      </c>
      <c r="K95" s="147">
        <f t="shared" si="98"/>
        <v>0</v>
      </c>
      <c r="L95" s="147">
        <f t="shared" si="98"/>
        <v>0</v>
      </c>
      <c r="M95" s="147">
        <f t="shared" si="98"/>
        <v>0</v>
      </c>
      <c r="N95" s="147">
        <f t="shared" si="98"/>
        <v>0</v>
      </c>
      <c r="O95" s="147">
        <f t="shared" si="98"/>
        <v>0</v>
      </c>
      <c r="P95" s="147">
        <f t="shared" si="98"/>
        <v>0</v>
      </c>
      <c r="Q95" s="147">
        <f t="shared" si="98"/>
        <v>0</v>
      </c>
      <c r="R95" s="147">
        <f t="shared" si="98"/>
        <v>0</v>
      </c>
      <c r="S95" s="147">
        <f t="shared" si="98"/>
        <v>0</v>
      </c>
      <c r="T95" s="146"/>
      <c r="U95" s="140">
        <f>IFERROR((VLOOKUP($D95,'General Data'!$A$88:$F$188,3,FALSE)+VLOOKUP('General Data'!$B$3,'General Data'!$A$214:$C$264,2,FALSE)+IF(OR($E95=12,$E95=13,$E95=14),VLOOKUP($C95,'General Data'!$A$267:$C$287,2,FALSE),0))/VLOOKUP($C95,'General Data'!$A$191:$N$211,14,FALSE)*VLOOKUP($C95,'General Data'!$A$191:$N$211,2,FALSE)*H95,0)</f>
        <v>0</v>
      </c>
      <c r="V95" s="140">
        <f>IFERROR((VLOOKUP($D95,'General Data'!$A$88:$F$188,3,FALSE)+VLOOKUP('General Data'!$B$3,'General Data'!$A$214:$C$264,2,FALSE)+IF(OR($E95=12,$E95=13,$E95=14),VLOOKUP($C95,'General Data'!$A$267:$C$287,2,FALSE),0))/VLOOKUP($C95,'General Data'!$A$191:$N$211,14,FALSE)*VLOOKUP($C95,'General Data'!$A$191:$N$211,2,FALSE)*I95,0)</f>
        <v>0</v>
      </c>
      <c r="W95" s="140">
        <f>IFERROR((VLOOKUP($D95,'General Data'!$A$88:$F$188,3,FALSE)+VLOOKUP('General Data'!$B$3,'General Data'!$A$214:$C$264,2,FALSE)+IF(OR($E95=12,$E95=13,$E95=14),VLOOKUP($C95,'General Data'!$A$267:$C$287,2,FALSE),0))/VLOOKUP($C95,'General Data'!$A$191:$N$211,14,FALSE)*VLOOKUP($C95,'General Data'!$A$191:$N$211,2,FALSE)*J95,0)</f>
        <v>0</v>
      </c>
      <c r="X95" s="140">
        <f>IFERROR((VLOOKUP($D95,'General Data'!$A$88:$F$188,3,FALSE)+VLOOKUP('General Data'!$B$3,'General Data'!$A$214:$C$264,2,FALSE)+IF(OR($E95=12,$E95=13,$E95=14),VLOOKUP($C95,'General Data'!$A$267:$C$287,2,FALSE),0))/VLOOKUP($C95,'General Data'!$A$191:$N$211,14,FALSE)*VLOOKUP($C95,'General Data'!$A$191:$N$211,2,FALSE)*K95,0)</f>
        <v>0</v>
      </c>
      <c r="Y95" s="140">
        <f>IFERROR((VLOOKUP($D95,'General Data'!$A$88:$F$188,3,FALSE)+VLOOKUP('General Data'!$B$3,'General Data'!$A$214:$C$264,2,FALSE)+IF(OR($E95=12,$E95=13,$E95=14),VLOOKUP($C95,'General Data'!$A$267:$C$287,2,FALSE),0))/VLOOKUP($C95,'General Data'!$A$191:$N$211,14,FALSE)*VLOOKUP($C95,'General Data'!$A$191:$N$211,2,FALSE)*L95,0)</f>
        <v>0</v>
      </c>
      <c r="Z95" s="140">
        <f>IFERROR((VLOOKUP($D95,'General Data'!$A$88:$F$188,3,FALSE)+VLOOKUP('General Data'!$B$3,'General Data'!$A$214:$C$264,2,FALSE)+IF(OR($E95=12,$E95=13,$E95=14),VLOOKUP($C95,'General Data'!$A$267:$C$287,2,FALSE),0))/VLOOKUP($C95,'General Data'!$A$191:$N$211,14,FALSE)*VLOOKUP($C95,'General Data'!$A$191:$N$211,2,FALSE)*M95,0)</f>
        <v>0</v>
      </c>
      <c r="AA95" s="140">
        <f>IFERROR((VLOOKUP($D95,'General Data'!$A$88:$F$188,3,FALSE)+VLOOKUP('General Data'!$B$3,'General Data'!$A$214:$C$264,2,FALSE)+IF(OR($E95=12,$E95=13,$E95=14),VLOOKUP($C95,'General Data'!$A$267:$C$287,2,FALSE),0))/VLOOKUP($C95,'General Data'!$A$191:$N$211,14,FALSE)*VLOOKUP($C95,'General Data'!$A$191:$N$211,2,FALSE)*N95,0)</f>
        <v>0</v>
      </c>
      <c r="AB95" s="140">
        <f>IFERROR((VLOOKUP($D95,'General Data'!$A$88:$F$188,3,FALSE)+VLOOKUP('General Data'!$B$3,'General Data'!$A$214:$C$264,2,FALSE)+IF(OR($E95=12,$E95=13,$E95=14),VLOOKUP($C95,'General Data'!$A$267:$C$287,2,FALSE),0))/VLOOKUP($C95,'General Data'!$A$191:$N$211,14,FALSE)*VLOOKUP($C95,'General Data'!$A$191:$N$211,2,FALSE)*O95,0)</f>
        <v>0</v>
      </c>
      <c r="AC95" s="140">
        <f>IFERROR((VLOOKUP($D95,'General Data'!$A$88:$F$188,3,FALSE)+VLOOKUP('General Data'!$B$3,'General Data'!$A$214:$C$264,2,FALSE)+IF(OR($E95=12,$E95=13,$E95=14),VLOOKUP($C95,'General Data'!$A$267:$C$287,2,FALSE),0))/VLOOKUP($C95,'General Data'!$A$191:$N$211,14,FALSE)*VLOOKUP($C95,'General Data'!$A$191:$N$211,2,FALSE)*P95,0)</f>
        <v>0</v>
      </c>
      <c r="AD95" s="140">
        <f>IFERROR((VLOOKUP($D95,'General Data'!$A$88:$F$188,3,FALSE)+VLOOKUP('General Data'!$B$3,'General Data'!$A$214:$C$264,2,FALSE)+IF(OR($E95=12,$E95=13,$E95=14),VLOOKUP($C95,'General Data'!$A$267:$C$287,2,FALSE),0))/VLOOKUP($C95,'General Data'!$A$191:$N$211,14,FALSE)*VLOOKUP($C95,'General Data'!$A$191:$N$211,2,FALSE)*Q95,0)</f>
        <v>0</v>
      </c>
      <c r="AE95" s="140">
        <f>IFERROR((VLOOKUP($D95,'General Data'!$A$88:$F$188,3,FALSE)+VLOOKUP('General Data'!$B$3,'General Data'!$A$214:$C$264,2,FALSE)+IF(OR($E95=12,$E95=13,$E95=14),VLOOKUP($C95,'General Data'!$A$267:$C$287,2,FALSE),0))/VLOOKUP($C95,'General Data'!$A$191:$N$211,14,FALSE)*VLOOKUP($C95,'General Data'!$A$191:$N$211,2,FALSE)*R95,0)</f>
        <v>0</v>
      </c>
      <c r="AF95" s="140">
        <f>IFERROR((VLOOKUP($D95,'General Data'!$A$88:$F$188,3,FALSE)+VLOOKUP('General Data'!$B$3,'General Data'!$A$214:$C$264,2,FALSE)+IF(OR($E95=12,$E95=13,$E95=14),VLOOKUP($C95,'General Data'!$A$267:$C$287,2,FALSE),0))/VLOOKUP($C95,'General Data'!$A$191:$N$211,14,FALSE)*VLOOKUP($C95,'General Data'!$A$191:$N$211,2,FALSE)*S95,0)</f>
        <v>0</v>
      </c>
      <c r="AH95" s="148" t="str">
        <f t="shared" si="68"/>
        <v/>
      </c>
      <c r="AI95" s="149">
        <f t="shared" si="69"/>
        <v>0</v>
      </c>
      <c r="AJ95" s="146">
        <f t="shared" si="70"/>
        <v>0</v>
      </c>
    </row>
    <row r="96" spans="1:36" x14ac:dyDescent="0.45">
      <c r="A96" s="143"/>
      <c r="B96" s="143"/>
      <c r="C96" s="144"/>
      <c r="D96" s="143"/>
      <c r="E96" s="143"/>
      <c r="F96" s="145"/>
      <c r="G96" s="146"/>
      <c r="H96" s="147"/>
      <c r="I96" s="147">
        <f t="shared" ref="I96:S96" si="99">H96</f>
        <v>0</v>
      </c>
      <c r="J96" s="147">
        <f t="shared" si="99"/>
        <v>0</v>
      </c>
      <c r="K96" s="147">
        <f t="shared" si="99"/>
        <v>0</v>
      </c>
      <c r="L96" s="147">
        <f t="shared" si="99"/>
        <v>0</v>
      </c>
      <c r="M96" s="147">
        <f t="shared" si="99"/>
        <v>0</v>
      </c>
      <c r="N96" s="147">
        <f t="shared" si="99"/>
        <v>0</v>
      </c>
      <c r="O96" s="147">
        <f t="shared" si="99"/>
        <v>0</v>
      </c>
      <c r="P96" s="147">
        <f t="shared" si="99"/>
        <v>0</v>
      </c>
      <c r="Q96" s="147">
        <f t="shared" si="99"/>
        <v>0</v>
      </c>
      <c r="R96" s="147">
        <f t="shared" si="99"/>
        <v>0</v>
      </c>
      <c r="S96" s="147">
        <f t="shared" si="99"/>
        <v>0</v>
      </c>
      <c r="T96" s="146"/>
      <c r="U96" s="140">
        <f>IFERROR((VLOOKUP($D96,'General Data'!$A$88:$F$188,3,FALSE)+VLOOKUP('General Data'!$B$3,'General Data'!$A$214:$C$264,2,FALSE)+IF(OR($E96=12,$E96=13,$E96=14),VLOOKUP($C96,'General Data'!$A$267:$C$287,2,FALSE),0))/VLOOKUP($C96,'General Data'!$A$191:$N$211,14,FALSE)*VLOOKUP($C96,'General Data'!$A$191:$N$211,2,FALSE)*H96,0)</f>
        <v>0</v>
      </c>
      <c r="V96" s="140">
        <f>IFERROR((VLOOKUP($D96,'General Data'!$A$88:$F$188,3,FALSE)+VLOOKUP('General Data'!$B$3,'General Data'!$A$214:$C$264,2,FALSE)+IF(OR($E96=12,$E96=13,$E96=14),VLOOKUP($C96,'General Data'!$A$267:$C$287,2,FALSE),0))/VLOOKUP($C96,'General Data'!$A$191:$N$211,14,FALSE)*VLOOKUP($C96,'General Data'!$A$191:$N$211,2,FALSE)*I96,0)</f>
        <v>0</v>
      </c>
      <c r="W96" s="140">
        <f>IFERROR((VLOOKUP($D96,'General Data'!$A$88:$F$188,3,FALSE)+VLOOKUP('General Data'!$B$3,'General Data'!$A$214:$C$264,2,FALSE)+IF(OR($E96=12,$E96=13,$E96=14),VLOOKUP($C96,'General Data'!$A$267:$C$287,2,FALSE),0))/VLOOKUP($C96,'General Data'!$A$191:$N$211,14,FALSE)*VLOOKUP($C96,'General Data'!$A$191:$N$211,2,FALSE)*J96,0)</f>
        <v>0</v>
      </c>
      <c r="X96" s="140">
        <f>IFERROR((VLOOKUP($D96,'General Data'!$A$88:$F$188,3,FALSE)+VLOOKUP('General Data'!$B$3,'General Data'!$A$214:$C$264,2,FALSE)+IF(OR($E96=12,$E96=13,$E96=14),VLOOKUP($C96,'General Data'!$A$267:$C$287,2,FALSE),0))/VLOOKUP($C96,'General Data'!$A$191:$N$211,14,FALSE)*VLOOKUP($C96,'General Data'!$A$191:$N$211,2,FALSE)*K96,0)</f>
        <v>0</v>
      </c>
      <c r="Y96" s="140">
        <f>IFERROR((VLOOKUP($D96,'General Data'!$A$88:$F$188,3,FALSE)+VLOOKUP('General Data'!$B$3,'General Data'!$A$214:$C$264,2,FALSE)+IF(OR($E96=12,$E96=13,$E96=14),VLOOKUP($C96,'General Data'!$A$267:$C$287,2,FALSE),0))/VLOOKUP($C96,'General Data'!$A$191:$N$211,14,FALSE)*VLOOKUP($C96,'General Data'!$A$191:$N$211,2,FALSE)*L96,0)</f>
        <v>0</v>
      </c>
      <c r="Z96" s="140">
        <f>IFERROR((VLOOKUP($D96,'General Data'!$A$88:$F$188,3,FALSE)+VLOOKUP('General Data'!$B$3,'General Data'!$A$214:$C$264,2,FALSE)+IF(OR($E96=12,$E96=13,$E96=14),VLOOKUP($C96,'General Data'!$A$267:$C$287,2,FALSE),0))/VLOOKUP($C96,'General Data'!$A$191:$N$211,14,FALSE)*VLOOKUP($C96,'General Data'!$A$191:$N$211,2,FALSE)*M96,0)</f>
        <v>0</v>
      </c>
      <c r="AA96" s="140">
        <f>IFERROR((VLOOKUP($D96,'General Data'!$A$88:$F$188,3,FALSE)+VLOOKUP('General Data'!$B$3,'General Data'!$A$214:$C$264,2,FALSE)+IF(OR($E96=12,$E96=13,$E96=14),VLOOKUP($C96,'General Data'!$A$267:$C$287,2,FALSE),0))/VLOOKUP($C96,'General Data'!$A$191:$N$211,14,FALSE)*VLOOKUP($C96,'General Data'!$A$191:$N$211,2,FALSE)*N96,0)</f>
        <v>0</v>
      </c>
      <c r="AB96" s="140">
        <f>IFERROR((VLOOKUP($D96,'General Data'!$A$88:$F$188,3,FALSE)+VLOOKUP('General Data'!$B$3,'General Data'!$A$214:$C$264,2,FALSE)+IF(OR($E96=12,$E96=13,$E96=14),VLOOKUP($C96,'General Data'!$A$267:$C$287,2,FALSE),0))/VLOOKUP($C96,'General Data'!$A$191:$N$211,14,FALSE)*VLOOKUP($C96,'General Data'!$A$191:$N$211,2,FALSE)*O96,0)</f>
        <v>0</v>
      </c>
      <c r="AC96" s="140">
        <f>IFERROR((VLOOKUP($D96,'General Data'!$A$88:$F$188,3,FALSE)+VLOOKUP('General Data'!$B$3,'General Data'!$A$214:$C$264,2,FALSE)+IF(OR($E96=12,$E96=13,$E96=14),VLOOKUP($C96,'General Data'!$A$267:$C$287,2,FALSE),0))/VLOOKUP($C96,'General Data'!$A$191:$N$211,14,FALSE)*VLOOKUP($C96,'General Data'!$A$191:$N$211,2,FALSE)*P96,0)</f>
        <v>0</v>
      </c>
      <c r="AD96" s="140">
        <f>IFERROR((VLOOKUP($D96,'General Data'!$A$88:$F$188,3,FALSE)+VLOOKUP('General Data'!$B$3,'General Data'!$A$214:$C$264,2,FALSE)+IF(OR($E96=12,$E96=13,$E96=14),VLOOKUP($C96,'General Data'!$A$267:$C$287,2,FALSE),0))/VLOOKUP($C96,'General Data'!$A$191:$N$211,14,FALSE)*VLOOKUP($C96,'General Data'!$A$191:$N$211,2,FALSE)*Q96,0)</f>
        <v>0</v>
      </c>
      <c r="AE96" s="140">
        <f>IFERROR((VLOOKUP($D96,'General Data'!$A$88:$F$188,3,FALSE)+VLOOKUP('General Data'!$B$3,'General Data'!$A$214:$C$264,2,FALSE)+IF(OR($E96=12,$E96=13,$E96=14),VLOOKUP($C96,'General Data'!$A$267:$C$287,2,FALSE),0))/VLOOKUP($C96,'General Data'!$A$191:$N$211,14,FALSE)*VLOOKUP($C96,'General Data'!$A$191:$N$211,2,FALSE)*R96,0)</f>
        <v>0</v>
      </c>
      <c r="AF96" s="140">
        <f>IFERROR((VLOOKUP($D96,'General Data'!$A$88:$F$188,3,FALSE)+VLOOKUP('General Data'!$B$3,'General Data'!$A$214:$C$264,2,FALSE)+IF(OR($E96=12,$E96=13,$E96=14),VLOOKUP($C96,'General Data'!$A$267:$C$287,2,FALSE),0))/VLOOKUP($C96,'General Data'!$A$191:$N$211,14,FALSE)*VLOOKUP($C96,'General Data'!$A$191:$N$211,2,FALSE)*S96,0)</f>
        <v>0</v>
      </c>
      <c r="AH96" s="148" t="str">
        <f t="shared" si="68"/>
        <v/>
      </c>
      <c r="AI96" s="149">
        <f t="shared" si="69"/>
        <v>0</v>
      </c>
      <c r="AJ96" s="146">
        <f t="shared" si="70"/>
        <v>0</v>
      </c>
    </row>
    <row r="97" spans="1:36" x14ac:dyDescent="0.45">
      <c r="A97" s="143"/>
      <c r="B97" s="143"/>
      <c r="C97" s="144"/>
      <c r="D97" s="143"/>
      <c r="E97" s="143"/>
      <c r="F97" s="145"/>
      <c r="G97" s="146"/>
      <c r="H97" s="147"/>
      <c r="I97" s="147">
        <f t="shared" ref="I97:S97" si="100">H97</f>
        <v>0</v>
      </c>
      <c r="J97" s="147">
        <f t="shared" si="100"/>
        <v>0</v>
      </c>
      <c r="K97" s="147">
        <f t="shared" si="100"/>
        <v>0</v>
      </c>
      <c r="L97" s="147">
        <f t="shared" si="100"/>
        <v>0</v>
      </c>
      <c r="M97" s="147">
        <f t="shared" si="100"/>
        <v>0</v>
      </c>
      <c r="N97" s="147">
        <f t="shared" si="100"/>
        <v>0</v>
      </c>
      <c r="O97" s="147">
        <f t="shared" si="100"/>
        <v>0</v>
      </c>
      <c r="P97" s="147">
        <f t="shared" si="100"/>
        <v>0</v>
      </c>
      <c r="Q97" s="147">
        <f t="shared" si="100"/>
        <v>0</v>
      </c>
      <c r="R97" s="147">
        <f t="shared" si="100"/>
        <v>0</v>
      </c>
      <c r="S97" s="147">
        <f t="shared" si="100"/>
        <v>0</v>
      </c>
      <c r="T97" s="146"/>
      <c r="U97" s="140">
        <f>IFERROR((VLOOKUP($D97,'General Data'!$A$88:$F$188,3,FALSE)+VLOOKUP('General Data'!$B$3,'General Data'!$A$214:$C$264,2,FALSE)+IF(OR($E97=12,$E97=13,$E97=14),VLOOKUP($C97,'General Data'!$A$267:$C$287,2,FALSE),0))/VLOOKUP($C97,'General Data'!$A$191:$N$211,14,FALSE)*VLOOKUP($C97,'General Data'!$A$191:$N$211,2,FALSE)*H97,0)</f>
        <v>0</v>
      </c>
      <c r="V97" s="140">
        <f>IFERROR((VLOOKUP($D97,'General Data'!$A$88:$F$188,3,FALSE)+VLOOKUP('General Data'!$B$3,'General Data'!$A$214:$C$264,2,FALSE)+IF(OR($E97=12,$E97=13,$E97=14),VLOOKUP($C97,'General Data'!$A$267:$C$287,2,FALSE),0))/VLOOKUP($C97,'General Data'!$A$191:$N$211,14,FALSE)*VLOOKUP($C97,'General Data'!$A$191:$N$211,2,FALSE)*I97,0)</f>
        <v>0</v>
      </c>
      <c r="W97" s="140">
        <f>IFERROR((VLOOKUP($D97,'General Data'!$A$88:$F$188,3,FALSE)+VLOOKUP('General Data'!$B$3,'General Data'!$A$214:$C$264,2,FALSE)+IF(OR($E97=12,$E97=13,$E97=14),VLOOKUP($C97,'General Data'!$A$267:$C$287,2,FALSE),0))/VLOOKUP($C97,'General Data'!$A$191:$N$211,14,FALSE)*VLOOKUP($C97,'General Data'!$A$191:$N$211,2,FALSE)*J97,0)</f>
        <v>0</v>
      </c>
      <c r="X97" s="140">
        <f>IFERROR((VLOOKUP($D97,'General Data'!$A$88:$F$188,3,FALSE)+VLOOKUP('General Data'!$B$3,'General Data'!$A$214:$C$264,2,FALSE)+IF(OR($E97=12,$E97=13,$E97=14),VLOOKUP($C97,'General Data'!$A$267:$C$287,2,FALSE),0))/VLOOKUP($C97,'General Data'!$A$191:$N$211,14,FALSE)*VLOOKUP($C97,'General Data'!$A$191:$N$211,2,FALSE)*K97,0)</f>
        <v>0</v>
      </c>
      <c r="Y97" s="140">
        <f>IFERROR((VLOOKUP($D97,'General Data'!$A$88:$F$188,3,FALSE)+VLOOKUP('General Data'!$B$3,'General Data'!$A$214:$C$264,2,FALSE)+IF(OR($E97=12,$E97=13,$E97=14),VLOOKUP($C97,'General Data'!$A$267:$C$287,2,FALSE),0))/VLOOKUP($C97,'General Data'!$A$191:$N$211,14,FALSE)*VLOOKUP($C97,'General Data'!$A$191:$N$211,2,FALSE)*L97,0)</f>
        <v>0</v>
      </c>
      <c r="Z97" s="140">
        <f>IFERROR((VLOOKUP($D97,'General Data'!$A$88:$F$188,3,FALSE)+VLOOKUP('General Data'!$B$3,'General Data'!$A$214:$C$264,2,FALSE)+IF(OR($E97=12,$E97=13,$E97=14),VLOOKUP($C97,'General Data'!$A$267:$C$287,2,FALSE),0))/VLOOKUP($C97,'General Data'!$A$191:$N$211,14,FALSE)*VLOOKUP($C97,'General Data'!$A$191:$N$211,2,FALSE)*M97,0)</f>
        <v>0</v>
      </c>
      <c r="AA97" s="140">
        <f>IFERROR((VLOOKUP($D97,'General Data'!$A$88:$F$188,3,FALSE)+VLOOKUP('General Data'!$B$3,'General Data'!$A$214:$C$264,2,FALSE)+IF(OR($E97=12,$E97=13,$E97=14),VLOOKUP($C97,'General Data'!$A$267:$C$287,2,FALSE),0))/VLOOKUP($C97,'General Data'!$A$191:$N$211,14,FALSE)*VLOOKUP($C97,'General Data'!$A$191:$N$211,2,FALSE)*N97,0)</f>
        <v>0</v>
      </c>
      <c r="AB97" s="140">
        <f>IFERROR((VLOOKUP($D97,'General Data'!$A$88:$F$188,3,FALSE)+VLOOKUP('General Data'!$B$3,'General Data'!$A$214:$C$264,2,FALSE)+IF(OR($E97=12,$E97=13,$E97=14),VLOOKUP($C97,'General Data'!$A$267:$C$287,2,FALSE),0))/VLOOKUP($C97,'General Data'!$A$191:$N$211,14,FALSE)*VLOOKUP($C97,'General Data'!$A$191:$N$211,2,FALSE)*O97,0)</f>
        <v>0</v>
      </c>
      <c r="AC97" s="140">
        <f>IFERROR((VLOOKUP($D97,'General Data'!$A$88:$F$188,3,FALSE)+VLOOKUP('General Data'!$B$3,'General Data'!$A$214:$C$264,2,FALSE)+IF(OR($E97=12,$E97=13,$E97=14),VLOOKUP($C97,'General Data'!$A$267:$C$287,2,FALSE),0))/VLOOKUP($C97,'General Data'!$A$191:$N$211,14,FALSE)*VLOOKUP($C97,'General Data'!$A$191:$N$211,2,FALSE)*P97,0)</f>
        <v>0</v>
      </c>
      <c r="AD97" s="140">
        <f>IFERROR((VLOOKUP($D97,'General Data'!$A$88:$F$188,3,FALSE)+VLOOKUP('General Data'!$B$3,'General Data'!$A$214:$C$264,2,FALSE)+IF(OR($E97=12,$E97=13,$E97=14),VLOOKUP($C97,'General Data'!$A$267:$C$287,2,FALSE),0))/VLOOKUP($C97,'General Data'!$A$191:$N$211,14,FALSE)*VLOOKUP($C97,'General Data'!$A$191:$N$211,2,FALSE)*Q97,0)</f>
        <v>0</v>
      </c>
      <c r="AE97" s="140">
        <f>IFERROR((VLOOKUP($D97,'General Data'!$A$88:$F$188,3,FALSE)+VLOOKUP('General Data'!$B$3,'General Data'!$A$214:$C$264,2,FALSE)+IF(OR($E97=12,$E97=13,$E97=14),VLOOKUP($C97,'General Data'!$A$267:$C$287,2,FALSE),0))/VLOOKUP($C97,'General Data'!$A$191:$N$211,14,FALSE)*VLOOKUP($C97,'General Data'!$A$191:$N$211,2,FALSE)*R97,0)</f>
        <v>0</v>
      </c>
      <c r="AF97" s="140">
        <f>IFERROR((VLOOKUP($D97,'General Data'!$A$88:$F$188,3,FALSE)+VLOOKUP('General Data'!$B$3,'General Data'!$A$214:$C$264,2,FALSE)+IF(OR($E97=12,$E97=13,$E97=14),VLOOKUP($C97,'General Data'!$A$267:$C$287,2,FALSE),0))/VLOOKUP($C97,'General Data'!$A$191:$N$211,14,FALSE)*VLOOKUP($C97,'General Data'!$A$191:$N$211,2,FALSE)*S97,0)</f>
        <v>0</v>
      </c>
      <c r="AH97" s="148" t="str">
        <f t="shared" si="68"/>
        <v/>
      </c>
      <c r="AI97" s="149">
        <f t="shared" si="69"/>
        <v>0</v>
      </c>
      <c r="AJ97" s="146">
        <f t="shared" si="70"/>
        <v>0</v>
      </c>
    </row>
    <row r="98" spans="1:36" x14ac:dyDescent="0.45">
      <c r="A98" s="143"/>
      <c r="B98" s="143"/>
      <c r="C98" s="144"/>
      <c r="D98" s="143"/>
      <c r="E98" s="143"/>
      <c r="F98" s="145"/>
      <c r="G98" s="146"/>
      <c r="H98" s="147"/>
      <c r="I98" s="147">
        <f t="shared" ref="I98:S98" si="101">H98</f>
        <v>0</v>
      </c>
      <c r="J98" s="147">
        <f t="shared" si="101"/>
        <v>0</v>
      </c>
      <c r="K98" s="147">
        <f t="shared" si="101"/>
        <v>0</v>
      </c>
      <c r="L98" s="147">
        <f t="shared" si="101"/>
        <v>0</v>
      </c>
      <c r="M98" s="147">
        <f t="shared" si="101"/>
        <v>0</v>
      </c>
      <c r="N98" s="147">
        <f t="shared" si="101"/>
        <v>0</v>
      </c>
      <c r="O98" s="147">
        <f t="shared" si="101"/>
        <v>0</v>
      </c>
      <c r="P98" s="147">
        <f t="shared" si="101"/>
        <v>0</v>
      </c>
      <c r="Q98" s="147">
        <f t="shared" si="101"/>
        <v>0</v>
      </c>
      <c r="R98" s="147">
        <f t="shared" si="101"/>
        <v>0</v>
      </c>
      <c r="S98" s="147">
        <f t="shared" si="101"/>
        <v>0</v>
      </c>
      <c r="T98" s="146"/>
      <c r="U98" s="140">
        <f>IFERROR((VLOOKUP($D98,'General Data'!$A$88:$F$188,3,FALSE)+VLOOKUP('General Data'!$B$3,'General Data'!$A$214:$C$264,2,FALSE)+IF(OR($E98=12,$E98=13,$E98=14),VLOOKUP($C98,'General Data'!$A$267:$C$287,2,FALSE),0))/VLOOKUP($C98,'General Data'!$A$191:$N$211,14,FALSE)*VLOOKUP($C98,'General Data'!$A$191:$N$211,2,FALSE)*H98,0)</f>
        <v>0</v>
      </c>
      <c r="V98" s="140">
        <f>IFERROR((VLOOKUP($D98,'General Data'!$A$88:$F$188,3,FALSE)+VLOOKUP('General Data'!$B$3,'General Data'!$A$214:$C$264,2,FALSE)+IF(OR($E98=12,$E98=13,$E98=14),VLOOKUP($C98,'General Data'!$A$267:$C$287,2,FALSE),0))/VLOOKUP($C98,'General Data'!$A$191:$N$211,14,FALSE)*VLOOKUP($C98,'General Data'!$A$191:$N$211,2,FALSE)*I98,0)</f>
        <v>0</v>
      </c>
      <c r="W98" s="140">
        <f>IFERROR((VLOOKUP($D98,'General Data'!$A$88:$F$188,3,FALSE)+VLOOKUP('General Data'!$B$3,'General Data'!$A$214:$C$264,2,FALSE)+IF(OR($E98=12,$E98=13,$E98=14),VLOOKUP($C98,'General Data'!$A$267:$C$287,2,FALSE),0))/VLOOKUP($C98,'General Data'!$A$191:$N$211,14,FALSE)*VLOOKUP($C98,'General Data'!$A$191:$N$211,2,FALSE)*J98,0)</f>
        <v>0</v>
      </c>
      <c r="X98" s="140">
        <f>IFERROR((VLOOKUP($D98,'General Data'!$A$88:$F$188,3,FALSE)+VLOOKUP('General Data'!$B$3,'General Data'!$A$214:$C$264,2,FALSE)+IF(OR($E98=12,$E98=13,$E98=14),VLOOKUP($C98,'General Data'!$A$267:$C$287,2,FALSE),0))/VLOOKUP($C98,'General Data'!$A$191:$N$211,14,FALSE)*VLOOKUP($C98,'General Data'!$A$191:$N$211,2,FALSE)*K98,0)</f>
        <v>0</v>
      </c>
      <c r="Y98" s="140">
        <f>IFERROR((VLOOKUP($D98,'General Data'!$A$88:$F$188,3,FALSE)+VLOOKUP('General Data'!$B$3,'General Data'!$A$214:$C$264,2,FALSE)+IF(OR($E98=12,$E98=13,$E98=14),VLOOKUP($C98,'General Data'!$A$267:$C$287,2,FALSE),0))/VLOOKUP($C98,'General Data'!$A$191:$N$211,14,FALSE)*VLOOKUP($C98,'General Data'!$A$191:$N$211,2,FALSE)*L98,0)</f>
        <v>0</v>
      </c>
      <c r="Z98" s="140">
        <f>IFERROR((VLOOKUP($D98,'General Data'!$A$88:$F$188,3,FALSE)+VLOOKUP('General Data'!$B$3,'General Data'!$A$214:$C$264,2,FALSE)+IF(OR($E98=12,$E98=13,$E98=14),VLOOKUP($C98,'General Data'!$A$267:$C$287,2,FALSE),0))/VLOOKUP($C98,'General Data'!$A$191:$N$211,14,FALSE)*VLOOKUP($C98,'General Data'!$A$191:$N$211,2,FALSE)*M98,0)</f>
        <v>0</v>
      </c>
      <c r="AA98" s="140">
        <f>IFERROR((VLOOKUP($D98,'General Data'!$A$88:$F$188,3,FALSE)+VLOOKUP('General Data'!$B$3,'General Data'!$A$214:$C$264,2,FALSE)+IF(OR($E98=12,$E98=13,$E98=14),VLOOKUP($C98,'General Data'!$A$267:$C$287,2,FALSE),0))/VLOOKUP($C98,'General Data'!$A$191:$N$211,14,FALSE)*VLOOKUP($C98,'General Data'!$A$191:$N$211,2,FALSE)*N98,0)</f>
        <v>0</v>
      </c>
      <c r="AB98" s="140">
        <f>IFERROR((VLOOKUP($D98,'General Data'!$A$88:$F$188,3,FALSE)+VLOOKUP('General Data'!$B$3,'General Data'!$A$214:$C$264,2,FALSE)+IF(OR($E98=12,$E98=13,$E98=14),VLOOKUP($C98,'General Data'!$A$267:$C$287,2,FALSE),0))/VLOOKUP($C98,'General Data'!$A$191:$N$211,14,FALSE)*VLOOKUP($C98,'General Data'!$A$191:$N$211,2,FALSE)*O98,0)</f>
        <v>0</v>
      </c>
      <c r="AC98" s="140">
        <f>IFERROR((VLOOKUP($D98,'General Data'!$A$88:$F$188,3,FALSE)+VLOOKUP('General Data'!$B$3,'General Data'!$A$214:$C$264,2,FALSE)+IF(OR($E98=12,$E98=13,$E98=14),VLOOKUP($C98,'General Data'!$A$267:$C$287,2,FALSE),0))/VLOOKUP($C98,'General Data'!$A$191:$N$211,14,FALSE)*VLOOKUP($C98,'General Data'!$A$191:$N$211,2,FALSE)*P98,0)</f>
        <v>0</v>
      </c>
      <c r="AD98" s="140">
        <f>IFERROR((VLOOKUP($D98,'General Data'!$A$88:$F$188,3,FALSE)+VLOOKUP('General Data'!$B$3,'General Data'!$A$214:$C$264,2,FALSE)+IF(OR($E98=12,$E98=13,$E98=14),VLOOKUP($C98,'General Data'!$A$267:$C$287,2,FALSE),0))/VLOOKUP($C98,'General Data'!$A$191:$N$211,14,FALSE)*VLOOKUP($C98,'General Data'!$A$191:$N$211,2,FALSE)*Q98,0)</f>
        <v>0</v>
      </c>
      <c r="AE98" s="140">
        <f>IFERROR((VLOOKUP($D98,'General Data'!$A$88:$F$188,3,FALSE)+VLOOKUP('General Data'!$B$3,'General Data'!$A$214:$C$264,2,FALSE)+IF(OR($E98=12,$E98=13,$E98=14),VLOOKUP($C98,'General Data'!$A$267:$C$287,2,FALSE),0))/VLOOKUP($C98,'General Data'!$A$191:$N$211,14,FALSE)*VLOOKUP($C98,'General Data'!$A$191:$N$211,2,FALSE)*R98,0)</f>
        <v>0</v>
      </c>
      <c r="AF98" s="140">
        <f>IFERROR((VLOOKUP($D98,'General Data'!$A$88:$F$188,3,FALSE)+VLOOKUP('General Data'!$B$3,'General Data'!$A$214:$C$264,2,FALSE)+IF(OR($E98=12,$E98=13,$E98=14),VLOOKUP($C98,'General Data'!$A$267:$C$287,2,FALSE),0))/VLOOKUP($C98,'General Data'!$A$191:$N$211,14,FALSE)*VLOOKUP($C98,'General Data'!$A$191:$N$211,2,FALSE)*S98,0)</f>
        <v>0</v>
      </c>
      <c r="AH98" s="148" t="str">
        <f t="shared" si="68"/>
        <v/>
      </c>
      <c r="AI98" s="149">
        <f t="shared" si="69"/>
        <v>0</v>
      </c>
      <c r="AJ98" s="146">
        <f t="shared" si="70"/>
        <v>0</v>
      </c>
    </row>
    <row r="99" spans="1:36" x14ac:dyDescent="0.45">
      <c r="A99" s="143"/>
      <c r="B99" s="143"/>
      <c r="C99" s="144"/>
      <c r="D99" s="143"/>
      <c r="E99" s="143"/>
      <c r="F99" s="145"/>
      <c r="G99" s="146"/>
      <c r="H99" s="147"/>
      <c r="I99" s="147">
        <f t="shared" ref="I99:S99" si="102">H99</f>
        <v>0</v>
      </c>
      <c r="J99" s="147">
        <f t="shared" si="102"/>
        <v>0</v>
      </c>
      <c r="K99" s="147">
        <f t="shared" si="102"/>
        <v>0</v>
      </c>
      <c r="L99" s="147">
        <f t="shared" si="102"/>
        <v>0</v>
      </c>
      <c r="M99" s="147">
        <f t="shared" si="102"/>
        <v>0</v>
      </c>
      <c r="N99" s="147">
        <f t="shared" si="102"/>
        <v>0</v>
      </c>
      <c r="O99" s="147">
        <f t="shared" si="102"/>
        <v>0</v>
      </c>
      <c r="P99" s="147">
        <f t="shared" si="102"/>
        <v>0</v>
      </c>
      <c r="Q99" s="147">
        <f t="shared" si="102"/>
        <v>0</v>
      </c>
      <c r="R99" s="147">
        <f t="shared" si="102"/>
        <v>0</v>
      </c>
      <c r="S99" s="147">
        <f t="shared" si="102"/>
        <v>0</v>
      </c>
      <c r="T99" s="146"/>
      <c r="U99" s="140">
        <f>IFERROR((VLOOKUP($D99,'General Data'!$A$88:$F$188,3,FALSE)+VLOOKUP('General Data'!$B$3,'General Data'!$A$214:$C$264,2,FALSE)+IF(OR($E99=12,$E99=13,$E99=14),VLOOKUP($C99,'General Data'!$A$267:$C$287,2,FALSE),0))/VLOOKUP($C99,'General Data'!$A$191:$N$211,14,FALSE)*VLOOKUP($C99,'General Data'!$A$191:$N$211,2,FALSE)*H99,0)</f>
        <v>0</v>
      </c>
      <c r="V99" s="140">
        <f>IFERROR((VLOOKUP($D99,'General Data'!$A$88:$F$188,3,FALSE)+VLOOKUP('General Data'!$B$3,'General Data'!$A$214:$C$264,2,FALSE)+IF(OR($E99=12,$E99=13,$E99=14),VLOOKUP($C99,'General Data'!$A$267:$C$287,2,FALSE),0))/VLOOKUP($C99,'General Data'!$A$191:$N$211,14,FALSE)*VLOOKUP($C99,'General Data'!$A$191:$N$211,2,FALSE)*I99,0)</f>
        <v>0</v>
      </c>
      <c r="W99" s="140">
        <f>IFERROR((VLOOKUP($D99,'General Data'!$A$88:$F$188,3,FALSE)+VLOOKUP('General Data'!$B$3,'General Data'!$A$214:$C$264,2,FALSE)+IF(OR($E99=12,$E99=13,$E99=14),VLOOKUP($C99,'General Data'!$A$267:$C$287,2,FALSE),0))/VLOOKUP($C99,'General Data'!$A$191:$N$211,14,FALSE)*VLOOKUP($C99,'General Data'!$A$191:$N$211,2,FALSE)*J99,0)</f>
        <v>0</v>
      </c>
      <c r="X99" s="140">
        <f>IFERROR((VLOOKUP($D99,'General Data'!$A$88:$F$188,3,FALSE)+VLOOKUP('General Data'!$B$3,'General Data'!$A$214:$C$264,2,FALSE)+IF(OR($E99=12,$E99=13,$E99=14),VLOOKUP($C99,'General Data'!$A$267:$C$287,2,FALSE),0))/VLOOKUP($C99,'General Data'!$A$191:$N$211,14,FALSE)*VLOOKUP($C99,'General Data'!$A$191:$N$211,2,FALSE)*K99,0)</f>
        <v>0</v>
      </c>
      <c r="Y99" s="140">
        <f>IFERROR((VLOOKUP($D99,'General Data'!$A$88:$F$188,3,FALSE)+VLOOKUP('General Data'!$B$3,'General Data'!$A$214:$C$264,2,FALSE)+IF(OR($E99=12,$E99=13,$E99=14),VLOOKUP($C99,'General Data'!$A$267:$C$287,2,FALSE),0))/VLOOKUP($C99,'General Data'!$A$191:$N$211,14,FALSE)*VLOOKUP($C99,'General Data'!$A$191:$N$211,2,FALSE)*L99,0)</f>
        <v>0</v>
      </c>
      <c r="Z99" s="140">
        <f>IFERROR((VLOOKUP($D99,'General Data'!$A$88:$F$188,3,FALSE)+VLOOKUP('General Data'!$B$3,'General Data'!$A$214:$C$264,2,FALSE)+IF(OR($E99=12,$E99=13,$E99=14),VLOOKUP($C99,'General Data'!$A$267:$C$287,2,FALSE),0))/VLOOKUP($C99,'General Data'!$A$191:$N$211,14,FALSE)*VLOOKUP($C99,'General Data'!$A$191:$N$211,2,FALSE)*M99,0)</f>
        <v>0</v>
      </c>
      <c r="AA99" s="140">
        <f>IFERROR((VLOOKUP($D99,'General Data'!$A$88:$F$188,3,FALSE)+VLOOKUP('General Data'!$B$3,'General Data'!$A$214:$C$264,2,FALSE)+IF(OR($E99=12,$E99=13,$E99=14),VLOOKUP($C99,'General Data'!$A$267:$C$287,2,FALSE),0))/VLOOKUP($C99,'General Data'!$A$191:$N$211,14,FALSE)*VLOOKUP($C99,'General Data'!$A$191:$N$211,2,FALSE)*N99,0)</f>
        <v>0</v>
      </c>
      <c r="AB99" s="140">
        <f>IFERROR((VLOOKUP($D99,'General Data'!$A$88:$F$188,3,FALSE)+VLOOKUP('General Data'!$B$3,'General Data'!$A$214:$C$264,2,FALSE)+IF(OR($E99=12,$E99=13,$E99=14),VLOOKUP($C99,'General Data'!$A$267:$C$287,2,FALSE),0))/VLOOKUP($C99,'General Data'!$A$191:$N$211,14,FALSE)*VLOOKUP($C99,'General Data'!$A$191:$N$211,2,FALSE)*O99,0)</f>
        <v>0</v>
      </c>
      <c r="AC99" s="140">
        <f>IFERROR((VLOOKUP($D99,'General Data'!$A$88:$F$188,3,FALSE)+VLOOKUP('General Data'!$B$3,'General Data'!$A$214:$C$264,2,FALSE)+IF(OR($E99=12,$E99=13,$E99=14),VLOOKUP($C99,'General Data'!$A$267:$C$287,2,FALSE),0))/VLOOKUP($C99,'General Data'!$A$191:$N$211,14,FALSE)*VLOOKUP($C99,'General Data'!$A$191:$N$211,2,FALSE)*P99,0)</f>
        <v>0</v>
      </c>
      <c r="AD99" s="140">
        <f>IFERROR((VLOOKUP($D99,'General Data'!$A$88:$F$188,3,FALSE)+VLOOKUP('General Data'!$B$3,'General Data'!$A$214:$C$264,2,FALSE)+IF(OR($E99=12,$E99=13,$E99=14),VLOOKUP($C99,'General Data'!$A$267:$C$287,2,FALSE),0))/VLOOKUP($C99,'General Data'!$A$191:$N$211,14,FALSE)*VLOOKUP($C99,'General Data'!$A$191:$N$211,2,FALSE)*Q99,0)</f>
        <v>0</v>
      </c>
      <c r="AE99" s="140">
        <f>IFERROR((VLOOKUP($D99,'General Data'!$A$88:$F$188,3,FALSE)+VLOOKUP('General Data'!$B$3,'General Data'!$A$214:$C$264,2,FALSE)+IF(OR($E99=12,$E99=13,$E99=14),VLOOKUP($C99,'General Data'!$A$267:$C$287,2,FALSE),0))/VLOOKUP($C99,'General Data'!$A$191:$N$211,14,FALSE)*VLOOKUP($C99,'General Data'!$A$191:$N$211,2,FALSE)*R99,0)</f>
        <v>0</v>
      </c>
      <c r="AF99" s="140">
        <f>IFERROR((VLOOKUP($D99,'General Data'!$A$88:$F$188,3,FALSE)+VLOOKUP('General Data'!$B$3,'General Data'!$A$214:$C$264,2,FALSE)+IF(OR($E99=12,$E99=13,$E99=14),VLOOKUP($C99,'General Data'!$A$267:$C$287,2,FALSE),0))/VLOOKUP($C99,'General Data'!$A$191:$N$211,14,FALSE)*VLOOKUP($C99,'General Data'!$A$191:$N$211,2,FALSE)*S99,0)</f>
        <v>0</v>
      </c>
      <c r="AH99" s="148" t="str">
        <f t="shared" si="68"/>
        <v/>
      </c>
      <c r="AI99" s="149">
        <f t="shared" si="69"/>
        <v>0</v>
      </c>
      <c r="AJ99" s="146">
        <f t="shared" si="70"/>
        <v>0</v>
      </c>
    </row>
    <row r="100" spans="1:36" x14ac:dyDescent="0.45">
      <c r="A100" s="143"/>
      <c r="B100" s="143"/>
      <c r="C100" s="144"/>
      <c r="D100" s="143"/>
      <c r="E100" s="143"/>
      <c r="F100" s="145"/>
      <c r="G100" s="146"/>
      <c r="H100" s="147"/>
      <c r="I100" s="147">
        <f t="shared" ref="I100:S100" si="103">H100</f>
        <v>0</v>
      </c>
      <c r="J100" s="147">
        <f t="shared" si="103"/>
        <v>0</v>
      </c>
      <c r="K100" s="147">
        <f t="shared" si="103"/>
        <v>0</v>
      </c>
      <c r="L100" s="147">
        <f t="shared" si="103"/>
        <v>0</v>
      </c>
      <c r="M100" s="147">
        <f t="shared" si="103"/>
        <v>0</v>
      </c>
      <c r="N100" s="147">
        <f t="shared" si="103"/>
        <v>0</v>
      </c>
      <c r="O100" s="147">
        <f t="shared" si="103"/>
        <v>0</v>
      </c>
      <c r="P100" s="147">
        <f t="shared" si="103"/>
        <v>0</v>
      </c>
      <c r="Q100" s="147">
        <f t="shared" si="103"/>
        <v>0</v>
      </c>
      <c r="R100" s="147">
        <f t="shared" si="103"/>
        <v>0</v>
      </c>
      <c r="S100" s="147">
        <f t="shared" si="103"/>
        <v>0</v>
      </c>
      <c r="T100" s="146"/>
      <c r="U100" s="140">
        <f>IFERROR((VLOOKUP($D100,'General Data'!$A$88:$F$188,3,FALSE)+VLOOKUP('General Data'!$B$3,'General Data'!$A$214:$C$264,2,FALSE)+IF(OR($E100=12,$E100=13,$E100=14),VLOOKUP($C100,'General Data'!$A$267:$C$287,2,FALSE),0))/VLOOKUP($C100,'General Data'!$A$191:$N$211,14,FALSE)*VLOOKUP($C100,'General Data'!$A$191:$N$211,2,FALSE)*H100,0)</f>
        <v>0</v>
      </c>
      <c r="V100" s="140">
        <f>IFERROR((VLOOKUP($D100,'General Data'!$A$88:$F$188,3,FALSE)+VLOOKUP('General Data'!$B$3,'General Data'!$A$214:$C$264,2,FALSE)+IF(OR($E100=12,$E100=13,$E100=14),VLOOKUP($C100,'General Data'!$A$267:$C$287,2,FALSE),0))/VLOOKUP($C100,'General Data'!$A$191:$N$211,14,FALSE)*VLOOKUP($C100,'General Data'!$A$191:$N$211,2,FALSE)*I100,0)</f>
        <v>0</v>
      </c>
      <c r="W100" s="140">
        <f>IFERROR((VLOOKUP($D100,'General Data'!$A$88:$F$188,3,FALSE)+VLOOKUP('General Data'!$B$3,'General Data'!$A$214:$C$264,2,FALSE)+IF(OR($E100=12,$E100=13,$E100=14),VLOOKUP($C100,'General Data'!$A$267:$C$287,2,FALSE),0))/VLOOKUP($C100,'General Data'!$A$191:$N$211,14,FALSE)*VLOOKUP($C100,'General Data'!$A$191:$N$211,2,FALSE)*J100,0)</f>
        <v>0</v>
      </c>
      <c r="X100" s="140">
        <f>IFERROR((VLOOKUP($D100,'General Data'!$A$88:$F$188,3,FALSE)+VLOOKUP('General Data'!$B$3,'General Data'!$A$214:$C$264,2,FALSE)+IF(OR($E100=12,$E100=13,$E100=14),VLOOKUP($C100,'General Data'!$A$267:$C$287,2,FALSE),0))/VLOOKUP($C100,'General Data'!$A$191:$N$211,14,FALSE)*VLOOKUP($C100,'General Data'!$A$191:$N$211,2,FALSE)*K100,0)</f>
        <v>0</v>
      </c>
      <c r="Y100" s="140">
        <f>IFERROR((VLOOKUP($D100,'General Data'!$A$88:$F$188,3,FALSE)+VLOOKUP('General Data'!$B$3,'General Data'!$A$214:$C$264,2,FALSE)+IF(OR($E100=12,$E100=13,$E100=14),VLOOKUP($C100,'General Data'!$A$267:$C$287,2,FALSE),0))/VLOOKUP($C100,'General Data'!$A$191:$N$211,14,FALSE)*VLOOKUP($C100,'General Data'!$A$191:$N$211,2,FALSE)*L100,0)</f>
        <v>0</v>
      </c>
      <c r="Z100" s="140">
        <f>IFERROR((VLOOKUP($D100,'General Data'!$A$88:$F$188,3,FALSE)+VLOOKUP('General Data'!$B$3,'General Data'!$A$214:$C$264,2,FALSE)+IF(OR($E100=12,$E100=13,$E100=14),VLOOKUP($C100,'General Data'!$A$267:$C$287,2,FALSE),0))/VLOOKUP($C100,'General Data'!$A$191:$N$211,14,FALSE)*VLOOKUP($C100,'General Data'!$A$191:$N$211,2,FALSE)*M100,0)</f>
        <v>0</v>
      </c>
      <c r="AA100" s="140">
        <f>IFERROR((VLOOKUP($D100,'General Data'!$A$88:$F$188,3,FALSE)+VLOOKUP('General Data'!$B$3,'General Data'!$A$214:$C$264,2,FALSE)+IF(OR($E100=12,$E100=13,$E100=14),VLOOKUP($C100,'General Data'!$A$267:$C$287,2,FALSE),0))/VLOOKUP($C100,'General Data'!$A$191:$N$211,14,FALSE)*VLOOKUP($C100,'General Data'!$A$191:$N$211,2,FALSE)*N100,0)</f>
        <v>0</v>
      </c>
      <c r="AB100" s="140">
        <f>IFERROR((VLOOKUP($D100,'General Data'!$A$88:$F$188,3,FALSE)+VLOOKUP('General Data'!$B$3,'General Data'!$A$214:$C$264,2,FALSE)+IF(OR($E100=12,$E100=13,$E100=14),VLOOKUP($C100,'General Data'!$A$267:$C$287,2,FALSE),0))/VLOOKUP($C100,'General Data'!$A$191:$N$211,14,FALSE)*VLOOKUP($C100,'General Data'!$A$191:$N$211,2,FALSE)*O100,0)</f>
        <v>0</v>
      </c>
      <c r="AC100" s="140">
        <f>IFERROR((VLOOKUP($D100,'General Data'!$A$88:$F$188,3,FALSE)+VLOOKUP('General Data'!$B$3,'General Data'!$A$214:$C$264,2,FALSE)+IF(OR($E100=12,$E100=13,$E100=14),VLOOKUP($C100,'General Data'!$A$267:$C$287,2,FALSE),0))/VLOOKUP($C100,'General Data'!$A$191:$N$211,14,FALSE)*VLOOKUP($C100,'General Data'!$A$191:$N$211,2,FALSE)*P100,0)</f>
        <v>0</v>
      </c>
      <c r="AD100" s="140">
        <f>IFERROR((VLOOKUP($D100,'General Data'!$A$88:$F$188,3,FALSE)+VLOOKUP('General Data'!$B$3,'General Data'!$A$214:$C$264,2,FALSE)+IF(OR($E100=12,$E100=13,$E100=14),VLOOKUP($C100,'General Data'!$A$267:$C$287,2,FALSE),0))/VLOOKUP($C100,'General Data'!$A$191:$N$211,14,FALSE)*VLOOKUP($C100,'General Data'!$A$191:$N$211,2,FALSE)*Q100,0)</f>
        <v>0</v>
      </c>
      <c r="AE100" s="140">
        <f>IFERROR((VLOOKUP($D100,'General Data'!$A$88:$F$188,3,FALSE)+VLOOKUP('General Data'!$B$3,'General Data'!$A$214:$C$264,2,FALSE)+IF(OR($E100=12,$E100=13,$E100=14),VLOOKUP($C100,'General Data'!$A$267:$C$287,2,FALSE),0))/VLOOKUP($C100,'General Data'!$A$191:$N$211,14,FALSE)*VLOOKUP($C100,'General Data'!$A$191:$N$211,2,FALSE)*R100,0)</f>
        <v>0</v>
      </c>
      <c r="AF100" s="140">
        <f>IFERROR((VLOOKUP($D100,'General Data'!$A$88:$F$188,3,FALSE)+VLOOKUP('General Data'!$B$3,'General Data'!$A$214:$C$264,2,FALSE)+IF(OR($E100=12,$E100=13,$E100=14),VLOOKUP($C100,'General Data'!$A$267:$C$287,2,FALSE),0))/VLOOKUP($C100,'General Data'!$A$191:$N$211,14,FALSE)*VLOOKUP($C100,'General Data'!$A$191:$N$211,2,FALSE)*S100,0)</f>
        <v>0</v>
      </c>
      <c r="AH100" s="148" t="str">
        <f t="shared" si="68"/>
        <v/>
      </c>
      <c r="AI100" s="149">
        <f t="shared" si="69"/>
        <v>0</v>
      </c>
      <c r="AJ100" s="146">
        <f t="shared" si="70"/>
        <v>0</v>
      </c>
    </row>
    <row r="101" spans="1:36" x14ac:dyDescent="0.45">
      <c r="A101" s="143"/>
      <c r="B101" s="143"/>
      <c r="C101" s="144"/>
      <c r="D101" s="143"/>
      <c r="E101" s="143"/>
      <c r="F101" s="145"/>
      <c r="G101" s="146"/>
      <c r="H101" s="147"/>
      <c r="I101" s="147">
        <f t="shared" ref="I101:S101" si="104">H101</f>
        <v>0</v>
      </c>
      <c r="J101" s="147">
        <f t="shared" si="104"/>
        <v>0</v>
      </c>
      <c r="K101" s="147">
        <f t="shared" si="104"/>
        <v>0</v>
      </c>
      <c r="L101" s="147">
        <f t="shared" si="104"/>
        <v>0</v>
      </c>
      <c r="M101" s="147">
        <f t="shared" si="104"/>
        <v>0</v>
      </c>
      <c r="N101" s="147">
        <f t="shared" si="104"/>
        <v>0</v>
      </c>
      <c r="O101" s="147">
        <f t="shared" si="104"/>
        <v>0</v>
      </c>
      <c r="P101" s="147">
        <f t="shared" si="104"/>
        <v>0</v>
      </c>
      <c r="Q101" s="147">
        <f t="shared" si="104"/>
        <v>0</v>
      </c>
      <c r="R101" s="147">
        <f t="shared" si="104"/>
        <v>0</v>
      </c>
      <c r="S101" s="147">
        <f t="shared" si="104"/>
        <v>0</v>
      </c>
      <c r="T101" s="146"/>
      <c r="U101" s="140">
        <f>IFERROR((VLOOKUP($D101,'General Data'!$A$88:$F$188,3,FALSE)+VLOOKUP('General Data'!$B$3,'General Data'!$A$214:$C$264,2,FALSE)+IF(OR($E101=12,$E101=13,$E101=14),VLOOKUP($C101,'General Data'!$A$267:$C$287,2,FALSE),0))/VLOOKUP($C101,'General Data'!$A$191:$N$211,14,FALSE)*VLOOKUP($C101,'General Data'!$A$191:$N$211,2,FALSE)*H101,0)</f>
        <v>0</v>
      </c>
      <c r="V101" s="140">
        <f>IFERROR((VLOOKUP($D101,'General Data'!$A$88:$F$188,3,FALSE)+VLOOKUP('General Data'!$B$3,'General Data'!$A$214:$C$264,2,FALSE)+IF(OR($E101=12,$E101=13,$E101=14),VLOOKUP($C101,'General Data'!$A$267:$C$287,2,FALSE),0))/VLOOKUP($C101,'General Data'!$A$191:$N$211,14,FALSE)*VLOOKUP($C101,'General Data'!$A$191:$N$211,2,FALSE)*I101,0)</f>
        <v>0</v>
      </c>
      <c r="W101" s="140">
        <f>IFERROR((VLOOKUP($D101,'General Data'!$A$88:$F$188,3,FALSE)+VLOOKUP('General Data'!$B$3,'General Data'!$A$214:$C$264,2,FALSE)+IF(OR($E101=12,$E101=13,$E101=14),VLOOKUP($C101,'General Data'!$A$267:$C$287,2,FALSE),0))/VLOOKUP($C101,'General Data'!$A$191:$N$211,14,FALSE)*VLOOKUP($C101,'General Data'!$A$191:$N$211,2,FALSE)*J101,0)</f>
        <v>0</v>
      </c>
      <c r="X101" s="140">
        <f>IFERROR((VLOOKUP($D101,'General Data'!$A$88:$F$188,3,FALSE)+VLOOKUP('General Data'!$B$3,'General Data'!$A$214:$C$264,2,FALSE)+IF(OR($E101=12,$E101=13,$E101=14),VLOOKUP($C101,'General Data'!$A$267:$C$287,2,FALSE),0))/VLOOKUP($C101,'General Data'!$A$191:$N$211,14,FALSE)*VLOOKUP($C101,'General Data'!$A$191:$N$211,2,FALSE)*K101,0)</f>
        <v>0</v>
      </c>
      <c r="Y101" s="140">
        <f>IFERROR((VLOOKUP($D101,'General Data'!$A$88:$F$188,3,FALSE)+VLOOKUP('General Data'!$B$3,'General Data'!$A$214:$C$264,2,FALSE)+IF(OR($E101=12,$E101=13,$E101=14),VLOOKUP($C101,'General Data'!$A$267:$C$287,2,FALSE),0))/VLOOKUP($C101,'General Data'!$A$191:$N$211,14,FALSE)*VLOOKUP($C101,'General Data'!$A$191:$N$211,2,FALSE)*L101,0)</f>
        <v>0</v>
      </c>
      <c r="Z101" s="140">
        <f>IFERROR((VLOOKUP($D101,'General Data'!$A$88:$F$188,3,FALSE)+VLOOKUP('General Data'!$B$3,'General Data'!$A$214:$C$264,2,FALSE)+IF(OR($E101=12,$E101=13,$E101=14),VLOOKUP($C101,'General Data'!$A$267:$C$287,2,FALSE),0))/VLOOKUP($C101,'General Data'!$A$191:$N$211,14,FALSE)*VLOOKUP($C101,'General Data'!$A$191:$N$211,2,FALSE)*M101,0)</f>
        <v>0</v>
      </c>
      <c r="AA101" s="140">
        <f>IFERROR((VLOOKUP($D101,'General Data'!$A$88:$F$188,3,FALSE)+VLOOKUP('General Data'!$B$3,'General Data'!$A$214:$C$264,2,FALSE)+IF(OR($E101=12,$E101=13,$E101=14),VLOOKUP($C101,'General Data'!$A$267:$C$287,2,FALSE),0))/VLOOKUP($C101,'General Data'!$A$191:$N$211,14,FALSE)*VLOOKUP($C101,'General Data'!$A$191:$N$211,2,FALSE)*N101,0)</f>
        <v>0</v>
      </c>
      <c r="AB101" s="140">
        <f>IFERROR((VLOOKUP($D101,'General Data'!$A$88:$F$188,3,FALSE)+VLOOKUP('General Data'!$B$3,'General Data'!$A$214:$C$264,2,FALSE)+IF(OR($E101=12,$E101=13,$E101=14),VLOOKUP($C101,'General Data'!$A$267:$C$287,2,FALSE),0))/VLOOKUP($C101,'General Data'!$A$191:$N$211,14,FALSE)*VLOOKUP($C101,'General Data'!$A$191:$N$211,2,FALSE)*O101,0)</f>
        <v>0</v>
      </c>
      <c r="AC101" s="140">
        <f>IFERROR((VLOOKUP($D101,'General Data'!$A$88:$F$188,3,FALSE)+VLOOKUP('General Data'!$B$3,'General Data'!$A$214:$C$264,2,FALSE)+IF(OR($E101=12,$E101=13,$E101=14),VLOOKUP($C101,'General Data'!$A$267:$C$287,2,FALSE),0))/VLOOKUP($C101,'General Data'!$A$191:$N$211,14,FALSE)*VLOOKUP($C101,'General Data'!$A$191:$N$211,2,FALSE)*P101,0)</f>
        <v>0</v>
      </c>
      <c r="AD101" s="140">
        <f>IFERROR((VLOOKUP($D101,'General Data'!$A$88:$F$188,3,FALSE)+VLOOKUP('General Data'!$B$3,'General Data'!$A$214:$C$264,2,FALSE)+IF(OR($E101=12,$E101=13,$E101=14),VLOOKUP($C101,'General Data'!$A$267:$C$287,2,FALSE),0))/VLOOKUP($C101,'General Data'!$A$191:$N$211,14,FALSE)*VLOOKUP($C101,'General Data'!$A$191:$N$211,2,FALSE)*Q101,0)</f>
        <v>0</v>
      </c>
      <c r="AE101" s="140">
        <f>IFERROR((VLOOKUP($D101,'General Data'!$A$88:$F$188,3,FALSE)+VLOOKUP('General Data'!$B$3,'General Data'!$A$214:$C$264,2,FALSE)+IF(OR($E101=12,$E101=13,$E101=14),VLOOKUP($C101,'General Data'!$A$267:$C$287,2,FALSE),0))/VLOOKUP($C101,'General Data'!$A$191:$N$211,14,FALSE)*VLOOKUP($C101,'General Data'!$A$191:$N$211,2,FALSE)*R101,0)</f>
        <v>0</v>
      </c>
      <c r="AF101" s="140">
        <f>IFERROR((VLOOKUP($D101,'General Data'!$A$88:$F$188,3,FALSE)+VLOOKUP('General Data'!$B$3,'General Data'!$A$214:$C$264,2,FALSE)+IF(OR($E101=12,$E101=13,$E101=14),VLOOKUP($C101,'General Data'!$A$267:$C$287,2,FALSE),0))/VLOOKUP($C101,'General Data'!$A$191:$N$211,14,FALSE)*VLOOKUP($C101,'General Data'!$A$191:$N$211,2,FALSE)*S101,0)</f>
        <v>0</v>
      </c>
      <c r="AH101" s="148" t="str">
        <f t="shared" si="68"/>
        <v/>
      </c>
      <c r="AI101" s="149">
        <f t="shared" si="69"/>
        <v>0</v>
      </c>
      <c r="AJ101" s="146">
        <f t="shared" si="70"/>
        <v>0</v>
      </c>
    </row>
    <row r="102" spans="1:36" x14ac:dyDescent="0.45">
      <c r="A102" s="143"/>
      <c r="B102" s="143"/>
      <c r="C102" s="144"/>
      <c r="D102" s="143"/>
      <c r="E102" s="143"/>
      <c r="F102" s="145"/>
      <c r="G102" s="146"/>
      <c r="H102" s="147"/>
      <c r="I102" s="147">
        <f t="shared" ref="I102:S102" si="105">H102</f>
        <v>0</v>
      </c>
      <c r="J102" s="147">
        <f t="shared" si="105"/>
        <v>0</v>
      </c>
      <c r="K102" s="147">
        <f t="shared" si="105"/>
        <v>0</v>
      </c>
      <c r="L102" s="147">
        <f t="shared" si="105"/>
        <v>0</v>
      </c>
      <c r="M102" s="147">
        <f t="shared" si="105"/>
        <v>0</v>
      </c>
      <c r="N102" s="147">
        <f t="shared" si="105"/>
        <v>0</v>
      </c>
      <c r="O102" s="147">
        <f t="shared" si="105"/>
        <v>0</v>
      </c>
      <c r="P102" s="147">
        <f t="shared" si="105"/>
        <v>0</v>
      </c>
      <c r="Q102" s="147">
        <f t="shared" si="105"/>
        <v>0</v>
      </c>
      <c r="R102" s="147">
        <f t="shared" si="105"/>
        <v>0</v>
      </c>
      <c r="S102" s="147">
        <f t="shared" si="105"/>
        <v>0</v>
      </c>
      <c r="T102" s="146"/>
      <c r="U102" s="140">
        <f>IFERROR((VLOOKUP($D102,'General Data'!$A$88:$F$188,3,FALSE)+VLOOKUP('General Data'!$B$3,'General Data'!$A$214:$C$264,2,FALSE)+IF(OR($E102=12,$E102=13,$E102=14),VLOOKUP($C102,'General Data'!$A$267:$C$287,2,FALSE),0))/VLOOKUP($C102,'General Data'!$A$191:$N$211,14,FALSE)*VLOOKUP($C102,'General Data'!$A$191:$N$211,2,FALSE)*H102,0)</f>
        <v>0</v>
      </c>
      <c r="V102" s="140">
        <f>IFERROR((VLOOKUP($D102,'General Data'!$A$88:$F$188,3,FALSE)+VLOOKUP('General Data'!$B$3,'General Data'!$A$214:$C$264,2,FALSE)+IF(OR($E102=12,$E102=13,$E102=14),VLOOKUP($C102,'General Data'!$A$267:$C$287,2,FALSE),0))/VLOOKUP($C102,'General Data'!$A$191:$N$211,14,FALSE)*VLOOKUP($C102,'General Data'!$A$191:$N$211,2,FALSE)*I102,0)</f>
        <v>0</v>
      </c>
      <c r="W102" s="140">
        <f>IFERROR((VLOOKUP($D102,'General Data'!$A$88:$F$188,3,FALSE)+VLOOKUP('General Data'!$B$3,'General Data'!$A$214:$C$264,2,FALSE)+IF(OR($E102=12,$E102=13,$E102=14),VLOOKUP($C102,'General Data'!$A$267:$C$287,2,FALSE),0))/VLOOKUP($C102,'General Data'!$A$191:$N$211,14,FALSE)*VLOOKUP($C102,'General Data'!$A$191:$N$211,2,FALSE)*J102,0)</f>
        <v>0</v>
      </c>
      <c r="X102" s="140">
        <f>IFERROR((VLOOKUP($D102,'General Data'!$A$88:$F$188,3,FALSE)+VLOOKUP('General Data'!$B$3,'General Data'!$A$214:$C$264,2,FALSE)+IF(OR($E102=12,$E102=13,$E102=14),VLOOKUP($C102,'General Data'!$A$267:$C$287,2,FALSE),0))/VLOOKUP($C102,'General Data'!$A$191:$N$211,14,FALSE)*VLOOKUP($C102,'General Data'!$A$191:$N$211,2,FALSE)*K102,0)</f>
        <v>0</v>
      </c>
      <c r="Y102" s="140">
        <f>IFERROR((VLOOKUP($D102,'General Data'!$A$88:$F$188,3,FALSE)+VLOOKUP('General Data'!$B$3,'General Data'!$A$214:$C$264,2,FALSE)+IF(OR($E102=12,$E102=13,$E102=14),VLOOKUP($C102,'General Data'!$A$267:$C$287,2,FALSE),0))/VLOOKUP($C102,'General Data'!$A$191:$N$211,14,FALSE)*VLOOKUP($C102,'General Data'!$A$191:$N$211,2,FALSE)*L102,0)</f>
        <v>0</v>
      </c>
      <c r="Z102" s="140">
        <f>IFERROR((VLOOKUP($D102,'General Data'!$A$88:$F$188,3,FALSE)+VLOOKUP('General Data'!$B$3,'General Data'!$A$214:$C$264,2,FALSE)+IF(OR($E102=12,$E102=13,$E102=14),VLOOKUP($C102,'General Data'!$A$267:$C$287,2,FALSE),0))/VLOOKUP($C102,'General Data'!$A$191:$N$211,14,FALSE)*VLOOKUP($C102,'General Data'!$A$191:$N$211,2,FALSE)*M102,0)</f>
        <v>0</v>
      </c>
      <c r="AA102" s="140">
        <f>IFERROR((VLOOKUP($D102,'General Data'!$A$88:$F$188,3,FALSE)+VLOOKUP('General Data'!$B$3,'General Data'!$A$214:$C$264,2,FALSE)+IF(OR($E102=12,$E102=13,$E102=14),VLOOKUP($C102,'General Data'!$A$267:$C$287,2,FALSE),0))/VLOOKUP($C102,'General Data'!$A$191:$N$211,14,FALSE)*VLOOKUP($C102,'General Data'!$A$191:$N$211,2,FALSE)*N102,0)</f>
        <v>0</v>
      </c>
      <c r="AB102" s="140">
        <f>IFERROR((VLOOKUP($D102,'General Data'!$A$88:$F$188,3,FALSE)+VLOOKUP('General Data'!$B$3,'General Data'!$A$214:$C$264,2,FALSE)+IF(OR($E102=12,$E102=13,$E102=14),VLOOKUP($C102,'General Data'!$A$267:$C$287,2,FALSE),0))/VLOOKUP($C102,'General Data'!$A$191:$N$211,14,FALSE)*VLOOKUP($C102,'General Data'!$A$191:$N$211,2,FALSE)*O102,0)</f>
        <v>0</v>
      </c>
      <c r="AC102" s="140">
        <f>IFERROR((VLOOKUP($D102,'General Data'!$A$88:$F$188,3,FALSE)+VLOOKUP('General Data'!$B$3,'General Data'!$A$214:$C$264,2,FALSE)+IF(OR($E102=12,$E102=13,$E102=14),VLOOKUP($C102,'General Data'!$A$267:$C$287,2,FALSE),0))/VLOOKUP($C102,'General Data'!$A$191:$N$211,14,FALSE)*VLOOKUP($C102,'General Data'!$A$191:$N$211,2,FALSE)*P102,0)</f>
        <v>0</v>
      </c>
      <c r="AD102" s="140">
        <f>IFERROR((VLOOKUP($D102,'General Data'!$A$88:$F$188,3,FALSE)+VLOOKUP('General Data'!$B$3,'General Data'!$A$214:$C$264,2,FALSE)+IF(OR($E102=12,$E102=13,$E102=14),VLOOKUP($C102,'General Data'!$A$267:$C$287,2,FALSE),0))/VLOOKUP($C102,'General Data'!$A$191:$N$211,14,FALSE)*VLOOKUP($C102,'General Data'!$A$191:$N$211,2,FALSE)*Q102,0)</f>
        <v>0</v>
      </c>
      <c r="AE102" s="140">
        <f>IFERROR((VLOOKUP($D102,'General Data'!$A$88:$F$188,3,FALSE)+VLOOKUP('General Data'!$B$3,'General Data'!$A$214:$C$264,2,FALSE)+IF(OR($E102=12,$E102=13,$E102=14),VLOOKUP($C102,'General Data'!$A$267:$C$287,2,FALSE),0))/VLOOKUP($C102,'General Data'!$A$191:$N$211,14,FALSE)*VLOOKUP($C102,'General Data'!$A$191:$N$211,2,FALSE)*R102,0)</f>
        <v>0</v>
      </c>
      <c r="AF102" s="140">
        <f>IFERROR((VLOOKUP($D102,'General Data'!$A$88:$F$188,3,FALSE)+VLOOKUP('General Data'!$B$3,'General Data'!$A$214:$C$264,2,FALSE)+IF(OR($E102=12,$E102=13,$E102=14),VLOOKUP($C102,'General Data'!$A$267:$C$287,2,FALSE),0))/VLOOKUP($C102,'General Data'!$A$191:$N$211,14,FALSE)*VLOOKUP($C102,'General Data'!$A$191:$N$211,2,FALSE)*S102,0)</f>
        <v>0</v>
      </c>
      <c r="AH102" s="148" t="str">
        <f t="shared" si="68"/>
        <v/>
      </c>
      <c r="AI102" s="149">
        <f t="shared" si="69"/>
        <v>0</v>
      </c>
      <c r="AJ102" s="146">
        <f t="shared" si="70"/>
        <v>0</v>
      </c>
    </row>
    <row r="103" spans="1:36" x14ac:dyDescent="0.45">
      <c r="A103" s="143"/>
      <c r="B103" s="143"/>
      <c r="C103" s="144"/>
      <c r="D103" s="143"/>
      <c r="E103" s="143"/>
      <c r="F103" s="145"/>
      <c r="G103" s="146"/>
      <c r="H103" s="147"/>
      <c r="I103" s="147">
        <f t="shared" ref="I103:S103" si="106">H103</f>
        <v>0</v>
      </c>
      <c r="J103" s="147">
        <f t="shared" si="106"/>
        <v>0</v>
      </c>
      <c r="K103" s="147">
        <f t="shared" si="106"/>
        <v>0</v>
      </c>
      <c r="L103" s="147">
        <f t="shared" si="106"/>
        <v>0</v>
      </c>
      <c r="M103" s="147">
        <f t="shared" si="106"/>
        <v>0</v>
      </c>
      <c r="N103" s="147">
        <f t="shared" si="106"/>
        <v>0</v>
      </c>
      <c r="O103" s="147">
        <f t="shared" si="106"/>
        <v>0</v>
      </c>
      <c r="P103" s="147">
        <f t="shared" si="106"/>
        <v>0</v>
      </c>
      <c r="Q103" s="147">
        <f t="shared" si="106"/>
        <v>0</v>
      </c>
      <c r="R103" s="147">
        <f t="shared" si="106"/>
        <v>0</v>
      </c>
      <c r="S103" s="147">
        <f t="shared" si="106"/>
        <v>0</v>
      </c>
      <c r="T103" s="146"/>
      <c r="U103" s="140">
        <f>IFERROR((VLOOKUP($D103,'General Data'!$A$88:$F$188,3,FALSE)+VLOOKUP('General Data'!$B$3,'General Data'!$A$214:$C$264,2,FALSE)+IF(OR($E103=12,$E103=13,$E103=14),VLOOKUP($C103,'General Data'!$A$267:$C$287,2,FALSE),0))/VLOOKUP($C103,'General Data'!$A$191:$N$211,14,FALSE)*VLOOKUP($C103,'General Data'!$A$191:$N$211,2,FALSE)*H103,0)</f>
        <v>0</v>
      </c>
      <c r="V103" s="140">
        <f>IFERROR((VLOOKUP($D103,'General Data'!$A$88:$F$188,3,FALSE)+VLOOKUP('General Data'!$B$3,'General Data'!$A$214:$C$264,2,FALSE)+IF(OR($E103=12,$E103=13,$E103=14),VLOOKUP($C103,'General Data'!$A$267:$C$287,2,FALSE),0))/VLOOKUP($C103,'General Data'!$A$191:$N$211,14,FALSE)*VLOOKUP($C103,'General Data'!$A$191:$N$211,2,FALSE)*I103,0)</f>
        <v>0</v>
      </c>
      <c r="W103" s="140">
        <f>IFERROR((VLOOKUP($D103,'General Data'!$A$88:$F$188,3,FALSE)+VLOOKUP('General Data'!$B$3,'General Data'!$A$214:$C$264,2,FALSE)+IF(OR($E103=12,$E103=13,$E103=14),VLOOKUP($C103,'General Data'!$A$267:$C$287,2,FALSE),0))/VLOOKUP($C103,'General Data'!$A$191:$N$211,14,FALSE)*VLOOKUP($C103,'General Data'!$A$191:$N$211,2,FALSE)*J103,0)</f>
        <v>0</v>
      </c>
      <c r="X103" s="140">
        <f>IFERROR((VLOOKUP($D103,'General Data'!$A$88:$F$188,3,FALSE)+VLOOKUP('General Data'!$B$3,'General Data'!$A$214:$C$264,2,FALSE)+IF(OR($E103=12,$E103=13,$E103=14),VLOOKUP($C103,'General Data'!$A$267:$C$287,2,FALSE),0))/VLOOKUP($C103,'General Data'!$A$191:$N$211,14,FALSE)*VLOOKUP($C103,'General Data'!$A$191:$N$211,2,FALSE)*K103,0)</f>
        <v>0</v>
      </c>
      <c r="Y103" s="140">
        <f>IFERROR((VLOOKUP($D103,'General Data'!$A$88:$F$188,3,FALSE)+VLOOKUP('General Data'!$B$3,'General Data'!$A$214:$C$264,2,FALSE)+IF(OR($E103=12,$E103=13,$E103=14),VLOOKUP($C103,'General Data'!$A$267:$C$287,2,FALSE),0))/VLOOKUP($C103,'General Data'!$A$191:$N$211,14,FALSE)*VLOOKUP($C103,'General Data'!$A$191:$N$211,2,FALSE)*L103,0)</f>
        <v>0</v>
      </c>
      <c r="Z103" s="140">
        <f>IFERROR((VLOOKUP($D103,'General Data'!$A$88:$F$188,3,FALSE)+VLOOKUP('General Data'!$B$3,'General Data'!$A$214:$C$264,2,FALSE)+IF(OR($E103=12,$E103=13,$E103=14),VLOOKUP($C103,'General Data'!$A$267:$C$287,2,FALSE),0))/VLOOKUP($C103,'General Data'!$A$191:$N$211,14,FALSE)*VLOOKUP($C103,'General Data'!$A$191:$N$211,2,FALSE)*M103,0)</f>
        <v>0</v>
      </c>
      <c r="AA103" s="140">
        <f>IFERROR((VLOOKUP($D103,'General Data'!$A$88:$F$188,3,FALSE)+VLOOKUP('General Data'!$B$3,'General Data'!$A$214:$C$264,2,FALSE)+IF(OR($E103=12,$E103=13,$E103=14),VLOOKUP($C103,'General Data'!$A$267:$C$287,2,FALSE),0))/VLOOKUP($C103,'General Data'!$A$191:$N$211,14,FALSE)*VLOOKUP($C103,'General Data'!$A$191:$N$211,2,FALSE)*N103,0)</f>
        <v>0</v>
      </c>
      <c r="AB103" s="140">
        <f>IFERROR((VLOOKUP($D103,'General Data'!$A$88:$F$188,3,FALSE)+VLOOKUP('General Data'!$B$3,'General Data'!$A$214:$C$264,2,FALSE)+IF(OR($E103=12,$E103=13,$E103=14),VLOOKUP($C103,'General Data'!$A$267:$C$287,2,FALSE),0))/VLOOKUP($C103,'General Data'!$A$191:$N$211,14,FALSE)*VLOOKUP($C103,'General Data'!$A$191:$N$211,2,FALSE)*O103,0)</f>
        <v>0</v>
      </c>
      <c r="AC103" s="140">
        <f>IFERROR((VLOOKUP($D103,'General Data'!$A$88:$F$188,3,FALSE)+VLOOKUP('General Data'!$B$3,'General Data'!$A$214:$C$264,2,FALSE)+IF(OR($E103=12,$E103=13,$E103=14),VLOOKUP($C103,'General Data'!$A$267:$C$287,2,FALSE),0))/VLOOKUP($C103,'General Data'!$A$191:$N$211,14,FALSE)*VLOOKUP($C103,'General Data'!$A$191:$N$211,2,FALSE)*P103,0)</f>
        <v>0</v>
      </c>
      <c r="AD103" s="140">
        <f>IFERROR((VLOOKUP($D103,'General Data'!$A$88:$F$188,3,FALSE)+VLOOKUP('General Data'!$B$3,'General Data'!$A$214:$C$264,2,FALSE)+IF(OR($E103=12,$E103=13,$E103=14),VLOOKUP($C103,'General Data'!$A$267:$C$287,2,FALSE),0))/VLOOKUP($C103,'General Data'!$A$191:$N$211,14,FALSE)*VLOOKUP($C103,'General Data'!$A$191:$N$211,2,FALSE)*Q103,0)</f>
        <v>0</v>
      </c>
      <c r="AE103" s="140">
        <f>IFERROR((VLOOKUP($D103,'General Data'!$A$88:$F$188,3,FALSE)+VLOOKUP('General Data'!$B$3,'General Data'!$A$214:$C$264,2,FALSE)+IF(OR($E103=12,$E103=13,$E103=14),VLOOKUP($C103,'General Data'!$A$267:$C$287,2,FALSE),0))/VLOOKUP($C103,'General Data'!$A$191:$N$211,14,FALSE)*VLOOKUP($C103,'General Data'!$A$191:$N$211,2,FALSE)*R103,0)</f>
        <v>0</v>
      </c>
      <c r="AF103" s="140">
        <f>IFERROR((VLOOKUP($D103,'General Data'!$A$88:$F$188,3,FALSE)+VLOOKUP('General Data'!$B$3,'General Data'!$A$214:$C$264,2,FALSE)+IF(OR($E103=12,$E103=13,$E103=14),VLOOKUP($C103,'General Data'!$A$267:$C$287,2,FALSE),0))/VLOOKUP($C103,'General Data'!$A$191:$N$211,14,FALSE)*VLOOKUP($C103,'General Data'!$A$191:$N$211,2,FALSE)*S103,0)</f>
        <v>0</v>
      </c>
      <c r="AH103" s="148" t="str">
        <f t="shared" si="68"/>
        <v/>
      </c>
      <c r="AI103" s="149">
        <f t="shared" si="69"/>
        <v>0</v>
      </c>
      <c r="AJ103" s="146">
        <f t="shared" si="70"/>
        <v>0</v>
      </c>
    </row>
    <row r="104" spans="1:36" x14ac:dyDescent="0.45">
      <c r="A104" s="143"/>
      <c r="B104" s="143"/>
      <c r="C104" s="144"/>
      <c r="D104" s="143"/>
      <c r="E104" s="143"/>
      <c r="F104" s="145"/>
      <c r="G104" s="146"/>
      <c r="H104" s="147"/>
      <c r="I104" s="147">
        <f t="shared" ref="I104:S104" si="107">H104</f>
        <v>0</v>
      </c>
      <c r="J104" s="147">
        <f t="shared" si="107"/>
        <v>0</v>
      </c>
      <c r="K104" s="147">
        <f t="shared" si="107"/>
        <v>0</v>
      </c>
      <c r="L104" s="147">
        <f t="shared" si="107"/>
        <v>0</v>
      </c>
      <c r="M104" s="147">
        <f t="shared" si="107"/>
        <v>0</v>
      </c>
      <c r="N104" s="147">
        <f t="shared" si="107"/>
        <v>0</v>
      </c>
      <c r="O104" s="147">
        <f t="shared" si="107"/>
        <v>0</v>
      </c>
      <c r="P104" s="147">
        <f t="shared" si="107"/>
        <v>0</v>
      </c>
      <c r="Q104" s="147">
        <f t="shared" si="107"/>
        <v>0</v>
      </c>
      <c r="R104" s="147">
        <f t="shared" si="107"/>
        <v>0</v>
      </c>
      <c r="S104" s="147">
        <f t="shared" si="107"/>
        <v>0</v>
      </c>
      <c r="T104" s="146"/>
      <c r="U104" s="140">
        <f>IFERROR((VLOOKUP($D104,'General Data'!$A$88:$F$188,3,FALSE)+VLOOKUP('General Data'!$B$3,'General Data'!$A$214:$C$264,2,FALSE)+IF(OR($E104=12,$E104=13,$E104=14),VLOOKUP($C104,'General Data'!$A$267:$C$287,2,FALSE),0))/VLOOKUP($C104,'General Data'!$A$191:$N$211,14,FALSE)*VLOOKUP($C104,'General Data'!$A$191:$N$211,2,FALSE)*H104,0)</f>
        <v>0</v>
      </c>
      <c r="V104" s="140">
        <f>IFERROR((VLOOKUP($D104,'General Data'!$A$88:$F$188,3,FALSE)+VLOOKUP('General Data'!$B$3,'General Data'!$A$214:$C$264,2,FALSE)+IF(OR($E104=12,$E104=13,$E104=14),VLOOKUP($C104,'General Data'!$A$267:$C$287,2,FALSE),0))/VLOOKUP($C104,'General Data'!$A$191:$N$211,14,FALSE)*VLOOKUP($C104,'General Data'!$A$191:$N$211,2,FALSE)*I104,0)</f>
        <v>0</v>
      </c>
      <c r="W104" s="140">
        <f>IFERROR((VLOOKUP($D104,'General Data'!$A$88:$F$188,3,FALSE)+VLOOKUP('General Data'!$B$3,'General Data'!$A$214:$C$264,2,FALSE)+IF(OR($E104=12,$E104=13,$E104=14),VLOOKUP($C104,'General Data'!$A$267:$C$287,2,FALSE),0))/VLOOKUP($C104,'General Data'!$A$191:$N$211,14,FALSE)*VLOOKUP($C104,'General Data'!$A$191:$N$211,2,FALSE)*J104,0)</f>
        <v>0</v>
      </c>
      <c r="X104" s="140">
        <f>IFERROR((VLOOKUP($D104,'General Data'!$A$88:$F$188,3,FALSE)+VLOOKUP('General Data'!$B$3,'General Data'!$A$214:$C$264,2,FALSE)+IF(OR($E104=12,$E104=13,$E104=14),VLOOKUP($C104,'General Data'!$A$267:$C$287,2,FALSE),0))/VLOOKUP($C104,'General Data'!$A$191:$N$211,14,FALSE)*VLOOKUP($C104,'General Data'!$A$191:$N$211,2,FALSE)*K104,0)</f>
        <v>0</v>
      </c>
      <c r="Y104" s="140">
        <f>IFERROR((VLOOKUP($D104,'General Data'!$A$88:$F$188,3,FALSE)+VLOOKUP('General Data'!$B$3,'General Data'!$A$214:$C$264,2,FALSE)+IF(OR($E104=12,$E104=13,$E104=14),VLOOKUP($C104,'General Data'!$A$267:$C$287,2,FALSE),0))/VLOOKUP($C104,'General Data'!$A$191:$N$211,14,FALSE)*VLOOKUP($C104,'General Data'!$A$191:$N$211,2,FALSE)*L104,0)</f>
        <v>0</v>
      </c>
      <c r="Z104" s="140">
        <f>IFERROR((VLOOKUP($D104,'General Data'!$A$88:$F$188,3,FALSE)+VLOOKUP('General Data'!$B$3,'General Data'!$A$214:$C$264,2,FALSE)+IF(OR($E104=12,$E104=13,$E104=14),VLOOKUP($C104,'General Data'!$A$267:$C$287,2,FALSE),0))/VLOOKUP($C104,'General Data'!$A$191:$N$211,14,FALSE)*VLOOKUP($C104,'General Data'!$A$191:$N$211,2,FALSE)*M104,0)</f>
        <v>0</v>
      </c>
      <c r="AA104" s="140">
        <f>IFERROR((VLOOKUP($D104,'General Data'!$A$88:$F$188,3,FALSE)+VLOOKUP('General Data'!$B$3,'General Data'!$A$214:$C$264,2,FALSE)+IF(OR($E104=12,$E104=13,$E104=14),VLOOKUP($C104,'General Data'!$A$267:$C$287,2,FALSE),0))/VLOOKUP($C104,'General Data'!$A$191:$N$211,14,FALSE)*VLOOKUP($C104,'General Data'!$A$191:$N$211,2,FALSE)*N104,0)</f>
        <v>0</v>
      </c>
      <c r="AB104" s="140">
        <f>IFERROR((VLOOKUP($D104,'General Data'!$A$88:$F$188,3,FALSE)+VLOOKUP('General Data'!$B$3,'General Data'!$A$214:$C$264,2,FALSE)+IF(OR($E104=12,$E104=13,$E104=14),VLOOKUP($C104,'General Data'!$A$267:$C$287,2,FALSE),0))/VLOOKUP($C104,'General Data'!$A$191:$N$211,14,FALSE)*VLOOKUP($C104,'General Data'!$A$191:$N$211,2,FALSE)*O104,0)</f>
        <v>0</v>
      </c>
      <c r="AC104" s="140">
        <f>IFERROR((VLOOKUP($D104,'General Data'!$A$88:$F$188,3,FALSE)+VLOOKUP('General Data'!$B$3,'General Data'!$A$214:$C$264,2,FALSE)+IF(OR($E104=12,$E104=13,$E104=14),VLOOKUP($C104,'General Data'!$A$267:$C$287,2,FALSE),0))/VLOOKUP($C104,'General Data'!$A$191:$N$211,14,FALSE)*VLOOKUP($C104,'General Data'!$A$191:$N$211,2,FALSE)*P104,0)</f>
        <v>0</v>
      </c>
      <c r="AD104" s="140">
        <f>IFERROR((VLOOKUP($D104,'General Data'!$A$88:$F$188,3,FALSE)+VLOOKUP('General Data'!$B$3,'General Data'!$A$214:$C$264,2,FALSE)+IF(OR($E104=12,$E104=13,$E104=14),VLOOKUP($C104,'General Data'!$A$267:$C$287,2,FALSE),0))/VLOOKUP($C104,'General Data'!$A$191:$N$211,14,FALSE)*VLOOKUP($C104,'General Data'!$A$191:$N$211,2,FALSE)*Q104,0)</f>
        <v>0</v>
      </c>
      <c r="AE104" s="140">
        <f>IFERROR((VLOOKUP($D104,'General Data'!$A$88:$F$188,3,FALSE)+VLOOKUP('General Data'!$B$3,'General Data'!$A$214:$C$264,2,FALSE)+IF(OR($E104=12,$E104=13,$E104=14),VLOOKUP($C104,'General Data'!$A$267:$C$287,2,FALSE),0))/VLOOKUP($C104,'General Data'!$A$191:$N$211,14,FALSE)*VLOOKUP($C104,'General Data'!$A$191:$N$211,2,FALSE)*R104,0)</f>
        <v>0</v>
      </c>
      <c r="AF104" s="140">
        <f>IFERROR((VLOOKUP($D104,'General Data'!$A$88:$F$188,3,FALSE)+VLOOKUP('General Data'!$B$3,'General Data'!$A$214:$C$264,2,FALSE)+IF(OR($E104=12,$E104=13,$E104=14),VLOOKUP($C104,'General Data'!$A$267:$C$287,2,FALSE),0))/VLOOKUP($C104,'General Data'!$A$191:$N$211,14,FALSE)*VLOOKUP($C104,'General Data'!$A$191:$N$211,2,FALSE)*S104,0)</f>
        <v>0</v>
      </c>
      <c r="AH104" s="148" t="str">
        <f t="shared" si="68"/>
        <v/>
      </c>
      <c r="AI104" s="149">
        <f t="shared" si="69"/>
        <v>0</v>
      </c>
      <c r="AJ104" s="146">
        <f t="shared" si="70"/>
        <v>0</v>
      </c>
    </row>
    <row r="105" spans="1:36" x14ac:dyDescent="0.45">
      <c r="A105" s="143"/>
      <c r="B105" s="143"/>
      <c r="C105" s="144"/>
      <c r="D105" s="143"/>
      <c r="E105" s="143"/>
      <c r="F105" s="145"/>
      <c r="G105" s="146"/>
      <c r="H105" s="147"/>
      <c r="I105" s="147">
        <f t="shared" ref="I105:S105" si="108">H105</f>
        <v>0</v>
      </c>
      <c r="J105" s="147">
        <f t="shared" si="108"/>
        <v>0</v>
      </c>
      <c r="K105" s="147">
        <f t="shared" si="108"/>
        <v>0</v>
      </c>
      <c r="L105" s="147">
        <f t="shared" si="108"/>
        <v>0</v>
      </c>
      <c r="M105" s="147">
        <f t="shared" si="108"/>
        <v>0</v>
      </c>
      <c r="N105" s="147">
        <f t="shared" si="108"/>
        <v>0</v>
      </c>
      <c r="O105" s="147">
        <f t="shared" si="108"/>
        <v>0</v>
      </c>
      <c r="P105" s="147">
        <f t="shared" si="108"/>
        <v>0</v>
      </c>
      <c r="Q105" s="147">
        <f t="shared" si="108"/>
        <v>0</v>
      </c>
      <c r="R105" s="147">
        <f t="shared" si="108"/>
        <v>0</v>
      </c>
      <c r="S105" s="147">
        <f t="shared" si="108"/>
        <v>0</v>
      </c>
      <c r="T105" s="146"/>
      <c r="U105" s="140">
        <f>IFERROR((VLOOKUP($D105,'General Data'!$A$88:$F$188,3,FALSE)+VLOOKUP('General Data'!$B$3,'General Data'!$A$214:$C$264,2,FALSE)+IF(OR($E105=12,$E105=13,$E105=14),VLOOKUP($C105,'General Data'!$A$267:$C$287,2,FALSE),0))/VLOOKUP($C105,'General Data'!$A$191:$N$211,14,FALSE)*VLOOKUP($C105,'General Data'!$A$191:$N$211,2,FALSE)*H105,0)</f>
        <v>0</v>
      </c>
      <c r="V105" s="140">
        <f>IFERROR((VLOOKUP($D105,'General Data'!$A$88:$F$188,3,FALSE)+VLOOKUP('General Data'!$B$3,'General Data'!$A$214:$C$264,2,FALSE)+IF(OR($E105=12,$E105=13,$E105=14),VLOOKUP($C105,'General Data'!$A$267:$C$287,2,FALSE),0))/VLOOKUP($C105,'General Data'!$A$191:$N$211,14,FALSE)*VLOOKUP($C105,'General Data'!$A$191:$N$211,2,FALSE)*I105,0)</f>
        <v>0</v>
      </c>
      <c r="W105" s="140">
        <f>IFERROR((VLOOKUP($D105,'General Data'!$A$88:$F$188,3,FALSE)+VLOOKUP('General Data'!$B$3,'General Data'!$A$214:$C$264,2,FALSE)+IF(OR($E105=12,$E105=13,$E105=14),VLOOKUP($C105,'General Data'!$A$267:$C$287,2,FALSE),0))/VLOOKUP($C105,'General Data'!$A$191:$N$211,14,FALSE)*VLOOKUP($C105,'General Data'!$A$191:$N$211,2,FALSE)*J105,0)</f>
        <v>0</v>
      </c>
      <c r="X105" s="140">
        <f>IFERROR((VLOOKUP($D105,'General Data'!$A$88:$F$188,3,FALSE)+VLOOKUP('General Data'!$B$3,'General Data'!$A$214:$C$264,2,FALSE)+IF(OR($E105=12,$E105=13,$E105=14),VLOOKUP($C105,'General Data'!$A$267:$C$287,2,FALSE),0))/VLOOKUP($C105,'General Data'!$A$191:$N$211,14,FALSE)*VLOOKUP($C105,'General Data'!$A$191:$N$211,2,FALSE)*K105,0)</f>
        <v>0</v>
      </c>
      <c r="Y105" s="140">
        <f>IFERROR((VLOOKUP($D105,'General Data'!$A$88:$F$188,3,FALSE)+VLOOKUP('General Data'!$B$3,'General Data'!$A$214:$C$264,2,FALSE)+IF(OR($E105=12,$E105=13,$E105=14),VLOOKUP($C105,'General Data'!$A$267:$C$287,2,FALSE),0))/VLOOKUP($C105,'General Data'!$A$191:$N$211,14,FALSE)*VLOOKUP($C105,'General Data'!$A$191:$N$211,2,FALSE)*L105,0)</f>
        <v>0</v>
      </c>
      <c r="Z105" s="140">
        <f>IFERROR((VLOOKUP($D105,'General Data'!$A$88:$F$188,3,FALSE)+VLOOKUP('General Data'!$B$3,'General Data'!$A$214:$C$264,2,FALSE)+IF(OR($E105=12,$E105=13,$E105=14),VLOOKUP($C105,'General Data'!$A$267:$C$287,2,FALSE),0))/VLOOKUP($C105,'General Data'!$A$191:$N$211,14,FALSE)*VLOOKUP($C105,'General Data'!$A$191:$N$211,2,FALSE)*M105,0)</f>
        <v>0</v>
      </c>
      <c r="AA105" s="140">
        <f>IFERROR((VLOOKUP($D105,'General Data'!$A$88:$F$188,3,FALSE)+VLOOKUP('General Data'!$B$3,'General Data'!$A$214:$C$264,2,FALSE)+IF(OR($E105=12,$E105=13,$E105=14),VLOOKUP($C105,'General Data'!$A$267:$C$287,2,FALSE),0))/VLOOKUP($C105,'General Data'!$A$191:$N$211,14,FALSE)*VLOOKUP($C105,'General Data'!$A$191:$N$211,2,FALSE)*N105,0)</f>
        <v>0</v>
      </c>
      <c r="AB105" s="140">
        <f>IFERROR((VLOOKUP($D105,'General Data'!$A$88:$F$188,3,FALSE)+VLOOKUP('General Data'!$B$3,'General Data'!$A$214:$C$264,2,FALSE)+IF(OR($E105=12,$E105=13,$E105=14),VLOOKUP($C105,'General Data'!$A$267:$C$287,2,FALSE),0))/VLOOKUP($C105,'General Data'!$A$191:$N$211,14,FALSE)*VLOOKUP($C105,'General Data'!$A$191:$N$211,2,FALSE)*O105,0)</f>
        <v>0</v>
      </c>
      <c r="AC105" s="140">
        <f>IFERROR((VLOOKUP($D105,'General Data'!$A$88:$F$188,3,FALSE)+VLOOKUP('General Data'!$B$3,'General Data'!$A$214:$C$264,2,FALSE)+IF(OR($E105=12,$E105=13,$E105=14),VLOOKUP($C105,'General Data'!$A$267:$C$287,2,FALSE),0))/VLOOKUP($C105,'General Data'!$A$191:$N$211,14,FALSE)*VLOOKUP($C105,'General Data'!$A$191:$N$211,2,FALSE)*P105,0)</f>
        <v>0</v>
      </c>
      <c r="AD105" s="140">
        <f>IFERROR((VLOOKUP($D105,'General Data'!$A$88:$F$188,3,FALSE)+VLOOKUP('General Data'!$B$3,'General Data'!$A$214:$C$264,2,FALSE)+IF(OR($E105=12,$E105=13,$E105=14),VLOOKUP($C105,'General Data'!$A$267:$C$287,2,FALSE),0))/VLOOKUP($C105,'General Data'!$A$191:$N$211,14,FALSE)*VLOOKUP($C105,'General Data'!$A$191:$N$211,2,FALSE)*Q105,0)</f>
        <v>0</v>
      </c>
      <c r="AE105" s="140">
        <f>IFERROR((VLOOKUP($D105,'General Data'!$A$88:$F$188,3,FALSE)+VLOOKUP('General Data'!$B$3,'General Data'!$A$214:$C$264,2,FALSE)+IF(OR($E105=12,$E105=13,$E105=14),VLOOKUP($C105,'General Data'!$A$267:$C$287,2,FALSE),0))/VLOOKUP($C105,'General Data'!$A$191:$N$211,14,FALSE)*VLOOKUP($C105,'General Data'!$A$191:$N$211,2,FALSE)*R105,0)</f>
        <v>0</v>
      </c>
      <c r="AF105" s="140">
        <f>IFERROR((VLOOKUP($D105,'General Data'!$A$88:$F$188,3,FALSE)+VLOOKUP('General Data'!$B$3,'General Data'!$A$214:$C$264,2,FALSE)+IF(OR($E105=12,$E105=13,$E105=14),VLOOKUP($C105,'General Data'!$A$267:$C$287,2,FALSE),0))/VLOOKUP($C105,'General Data'!$A$191:$N$211,14,FALSE)*VLOOKUP($C105,'General Data'!$A$191:$N$211,2,FALSE)*S105,0)</f>
        <v>0</v>
      </c>
      <c r="AH105" s="148" t="str">
        <f t="shared" si="68"/>
        <v/>
      </c>
      <c r="AI105" s="149">
        <f t="shared" si="69"/>
        <v>0</v>
      </c>
      <c r="AJ105" s="146">
        <f t="shared" si="70"/>
        <v>0</v>
      </c>
    </row>
    <row r="106" spans="1:36" x14ac:dyDescent="0.45">
      <c r="A106" s="143"/>
      <c r="B106" s="143"/>
      <c r="C106" s="144"/>
      <c r="D106" s="143"/>
      <c r="E106" s="143"/>
      <c r="F106" s="145"/>
      <c r="G106" s="146"/>
      <c r="H106" s="147"/>
      <c r="I106" s="147">
        <f t="shared" ref="I106:S106" si="109">H106</f>
        <v>0</v>
      </c>
      <c r="J106" s="147">
        <f t="shared" si="109"/>
        <v>0</v>
      </c>
      <c r="K106" s="147">
        <f t="shared" si="109"/>
        <v>0</v>
      </c>
      <c r="L106" s="147">
        <f t="shared" si="109"/>
        <v>0</v>
      </c>
      <c r="M106" s="147">
        <f t="shared" si="109"/>
        <v>0</v>
      </c>
      <c r="N106" s="147">
        <f t="shared" si="109"/>
        <v>0</v>
      </c>
      <c r="O106" s="147">
        <f t="shared" si="109"/>
        <v>0</v>
      </c>
      <c r="P106" s="147">
        <f t="shared" si="109"/>
        <v>0</v>
      </c>
      <c r="Q106" s="147">
        <f t="shared" si="109"/>
        <v>0</v>
      </c>
      <c r="R106" s="147">
        <f t="shared" si="109"/>
        <v>0</v>
      </c>
      <c r="S106" s="147">
        <f t="shared" si="109"/>
        <v>0</v>
      </c>
      <c r="T106" s="146"/>
      <c r="U106" s="140">
        <f>IFERROR((VLOOKUP($D106,'General Data'!$A$88:$F$188,3,FALSE)+VLOOKUP('General Data'!$B$3,'General Data'!$A$214:$C$264,2,FALSE)+IF(OR($E106=12,$E106=13,$E106=14),VLOOKUP($C106,'General Data'!$A$267:$C$287,2,FALSE),0))/VLOOKUP($C106,'General Data'!$A$191:$N$211,14,FALSE)*VLOOKUP($C106,'General Data'!$A$191:$N$211,2,FALSE)*H106,0)</f>
        <v>0</v>
      </c>
      <c r="V106" s="140">
        <f>IFERROR((VLOOKUP($D106,'General Data'!$A$88:$F$188,3,FALSE)+VLOOKUP('General Data'!$B$3,'General Data'!$A$214:$C$264,2,FALSE)+IF(OR($E106=12,$E106=13,$E106=14),VLOOKUP($C106,'General Data'!$A$267:$C$287,2,FALSE),0))/VLOOKUP($C106,'General Data'!$A$191:$N$211,14,FALSE)*VLOOKUP($C106,'General Data'!$A$191:$N$211,2,FALSE)*I106,0)</f>
        <v>0</v>
      </c>
      <c r="W106" s="140">
        <f>IFERROR((VLOOKUP($D106,'General Data'!$A$88:$F$188,3,FALSE)+VLOOKUP('General Data'!$B$3,'General Data'!$A$214:$C$264,2,FALSE)+IF(OR($E106=12,$E106=13,$E106=14),VLOOKUP($C106,'General Data'!$A$267:$C$287,2,FALSE),0))/VLOOKUP($C106,'General Data'!$A$191:$N$211,14,FALSE)*VLOOKUP($C106,'General Data'!$A$191:$N$211,2,FALSE)*J106,0)</f>
        <v>0</v>
      </c>
      <c r="X106" s="140">
        <f>IFERROR((VLOOKUP($D106,'General Data'!$A$88:$F$188,3,FALSE)+VLOOKUP('General Data'!$B$3,'General Data'!$A$214:$C$264,2,FALSE)+IF(OR($E106=12,$E106=13,$E106=14),VLOOKUP($C106,'General Data'!$A$267:$C$287,2,FALSE),0))/VLOOKUP($C106,'General Data'!$A$191:$N$211,14,FALSE)*VLOOKUP($C106,'General Data'!$A$191:$N$211,2,FALSE)*K106,0)</f>
        <v>0</v>
      </c>
      <c r="Y106" s="140">
        <f>IFERROR((VLOOKUP($D106,'General Data'!$A$88:$F$188,3,FALSE)+VLOOKUP('General Data'!$B$3,'General Data'!$A$214:$C$264,2,FALSE)+IF(OR($E106=12,$E106=13,$E106=14),VLOOKUP($C106,'General Data'!$A$267:$C$287,2,FALSE),0))/VLOOKUP($C106,'General Data'!$A$191:$N$211,14,FALSE)*VLOOKUP($C106,'General Data'!$A$191:$N$211,2,FALSE)*L106,0)</f>
        <v>0</v>
      </c>
      <c r="Z106" s="140">
        <f>IFERROR((VLOOKUP($D106,'General Data'!$A$88:$F$188,3,FALSE)+VLOOKUP('General Data'!$B$3,'General Data'!$A$214:$C$264,2,FALSE)+IF(OR($E106=12,$E106=13,$E106=14),VLOOKUP($C106,'General Data'!$A$267:$C$287,2,FALSE),0))/VLOOKUP($C106,'General Data'!$A$191:$N$211,14,FALSE)*VLOOKUP($C106,'General Data'!$A$191:$N$211,2,FALSE)*M106,0)</f>
        <v>0</v>
      </c>
      <c r="AA106" s="140">
        <f>IFERROR((VLOOKUP($D106,'General Data'!$A$88:$F$188,3,FALSE)+VLOOKUP('General Data'!$B$3,'General Data'!$A$214:$C$264,2,FALSE)+IF(OR($E106=12,$E106=13,$E106=14),VLOOKUP($C106,'General Data'!$A$267:$C$287,2,FALSE),0))/VLOOKUP($C106,'General Data'!$A$191:$N$211,14,FALSE)*VLOOKUP($C106,'General Data'!$A$191:$N$211,2,FALSE)*N106,0)</f>
        <v>0</v>
      </c>
      <c r="AB106" s="140">
        <f>IFERROR((VLOOKUP($D106,'General Data'!$A$88:$F$188,3,FALSE)+VLOOKUP('General Data'!$B$3,'General Data'!$A$214:$C$264,2,FALSE)+IF(OR($E106=12,$E106=13,$E106=14),VLOOKUP($C106,'General Data'!$A$267:$C$287,2,FALSE),0))/VLOOKUP($C106,'General Data'!$A$191:$N$211,14,FALSE)*VLOOKUP($C106,'General Data'!$A$191:$N$211,2,FALSE)*O106,0)</f>
        <v>0</v>
      </c>
      <c r="AC106" s="140">
        <f>IFERROR((VLOOKUP($D106,'General Data'!$A$88:$F$188,3,FALSE)+VLOOKUP('General Data'!$B$3,'General Data'!$A$214:$C$264,2,FALSE)+IF(OR($E106=12,$E106=13,$E106=14),VLOOKUP($C106,'General Data'!$A$267:$C$287,2,FALSE),0))/VLOOKUP($C106,'General Data'!$A$191:$N$211,14,FALSE)*VLOOKUP($C106,'General Data'!$A$191:$N$211,2,FALSE)*P106,0)</f>
        <v>0</v>
      </c>
      <c r="AD106" s="140">
        <f>IFERROR((VLOOKUP($D106,'General Data'!$A$88:$F$188,3,FALSE)+VLOOKUP('General Data'!$B$3,'General Data'!$A$214:$C$264,2,FALSE)+IF(OR($E106=12,$E106=13,$E106=14),VLOOKUP($C106,'General Data'!$A$267:$C$287,2,FALSE),0))/VLOOKUP($C106,'General Data'!$A$191:$N$211,14,FALSE)*VLOOKUP($C106,'General Data'!$A$191:$N$211,2,FALSE)*Q106,0)</f>
        <v>0</v>
      </c>
      <c r="AE106" s="140">
        <f>IFERROR((VLOOKUP($D106,'General Data'!$A$88:$F$188,3,FALSE)+VLOOKUP('General Data'!$B$3,'General Data'!$A$214:$C$264,2,FALSE)+IF(OR($E106=12,$E106=13,$E106=14),VLOOKUP($C106,'General Data'!$A$267:$C$287,2,FALSE),0))/VLOOKUP($C106,'General Data'!$A$191:$N$211,14,FALSE)*VLOOKUP($C106,'General Data'!$A$191:$N$211,2,FALSE)*R106,0)</f>
        <v>0</v>
      </c>
      <c r="AF106" s="140">
        <f>IFERROR((VLOOKUP($D106,'General Data'!$A$88:$F$188,3,FALSE)+VLOOKUP('General Data'!$B$3,'General Data'!$A$214:$C$264,2,FALSE)+IF(OR($E106=12,$E106=13,$E106=14),VLOOKUP($C106,'General Data'!$A$267:$C$287,2,FALSE),0))/VLOOKUP($C106,'General Data'!$A$191:$N$211,14,FALSE)*VLOOKUP($C106,'General Data'!$A$191:$N$211,2,FALSE)*S106,0)</f>
        <v>0</v>
      </c>
      <c r="AH106" s="148" t="str">
        <f t="shared" si="68"/>
        <v/>
      </c>
      <c r="AI106" s="149">
        <f t="shared" si="69"/>
        <v>0</v>
      </c>
      <c r="AJ106" s="146">
        <f t="shared" si="70"/>
        <v>0</v>
      </c>
    </row>
    <row r="107" spans="1:36" x14ac:dyDescent="0.45">
      <c r="A107" s="143"/>
      <c r="B107" s="143"/>
      <c r="C107" s="144"/>
      <c r="D107" s="143"/>
      <c r="E107" s="143"/>
      <c r="F107" s="145"/>
      <c r="G107" s="146"/>
      <c r="H107" s="147"/>
      <c r="I107" s="147">
        <f t="shared" ref="I107:S107" si="110">H107</f>
        <v>0</v>
      </c>
      <c r="J107" s="147">
        <f t="shared" si="110"/>
        <v>0</v>
      </c>
      <c r="K107" s="147">
        <f t="shared" si="110"/>
        <v>0</v>
      </c>
      <c r="L107" s="147">
        <f t="shared" si="110"/>
        <v>0</v>
      </c>
      <c r="M107" s="147">
        <f t="shared" si="110"/>
        <v>0</v>
      </c>
      <c r="N107" s="147">
        <f t="shared" si="110"/>
        <v>0</v>
      </c>
      <c r="O107" s="147">
        <f t="shared" si="110"/>
        <v>0</v>
      </c>
      <c r="P107" s="147">
        <f t="shared" si="110"/>
        <v>0</v>
      </c>
      <c r="Q107" s="147">
        <f t="shared" si="110"/>
        <v>0</v>
      </c>
      <c r="R107" s="147">
        <f t="shared" si="110"/>
        <v>0</v>
      </c>
      <c r="S107" s="147">
        <f t="shared" si="110"/>
        <v>0</v>
      </c>
      <c r="T107" s="146"/>
      <c r="U107" s="140">
        <f>IFERROR((VLOOKUP($D107,'General Data'!$A$88:$F$188,3,FALSE)+VLOOKUP('General Data'!$B$3,'General Data'!$A$214:$C$264,2,FALSE)+IF(OR($E107=12,$E107=13,$E107=14),VLOOKUP($C107,'General Data'!$A$267:$C$287,2,FALSE),0))/VLOOKUP($C107,'General Data'!$A$191:$N$211,14,FALSE)*VLOOKUP($C107,'General Data'!$A$191:$N$211,2,FALSE)*H107,0)</f>
        <v>0</v>
      </c>
      <c r="V107" s="140">
        <f>IFERROR((VLOOKUP($D107,'General Data'!$A$88:$F$188,3,FALSE)+VLOOKUP('General Data'!$B$3,'General Data'!$A$214:$C$264,2,FALSE)+IF(OR($E107=12,$E107=13,$E107=14),VLOOKUP($C107,'General Data'!$A$267:$C$287,2,FALSE),0))/VLOOKUP($C107,'General Data'!$A$191:$N$211,14,FALSE)*VLOOKUP($C107,'General Data'!$A$191:$N$211,2,FALSE)*I107,0)</f>
        <v>0</v>
      </c>
      <c r="W107" s="140">
        <f>IFERROR((VLOOKUP($D107,'General Data'!$A$88:$F$188,3,FALSE)+VLOOKUP('General Data'!$B$3,'General Data'!$A$214:$C$264,2,FALSE)+IF(OR($E107=12,$E107=13,$E107=14),VLOOKUP($C107,'General Data'!$A$267:$C$287,2,FALSE),0))/VLOOKUP($C107,'General Data'!$A$191:$N$211,14,FALSE)*VLOOKUP($C107,'General Data'!$A$191:$N$211,2,FALSE)*J107,0)</f>
        <v>0</v>
      </c>
      <c r="X107" s="140">
        <f>IFERROR((VLOOKUP($D107,'General Data'!$A$88:$F$188,3,FALSE)+VLOOKUP('General Data'!$B$3,'General Data'!$A$214:$C$264,2,FALSE)+IF(OR($E107=12,$E107=13,$E107=14),VLOOKUP($C107,'General Data'!$A$267:$C$287,2,FALSE),0))/VLOOKUP($C107,'General Data'!$A$191:$N$211,14,FALSE)*VLOOKUP($C107,'General Data'!$A$191:$N$211,2,FALSE)*K107,0)</f>
        <v>0</v>
      </c>
      <c r="Y107" s="140">
        <f>IFERROR((VLOOKUP($D107,'General Data'!$A$88:$F$188,3,FALSE)+VLOOKUP('General Data'!$B$3,'General Data'!$A$214:$C$264,2,FALSE)+IF(OR($E107=12,$E107=13,$E107=14),VLOOKUP($C107,'General Data'!$A$267:$C$287,2,FALSE),0))/VLOOKUP($C107,'General Data'!$A$191:$N$211,14,FALSE)*VLOOKUP($C107,'General Data'!$A$191:$N$211,2,FALSE)*L107,0)</f>
        <v>0</v>
      </c>
      <c r="Z107" s="140">
        <f>IFERROR((VLOOKUP($D107,'General Data'!$A$88:$F$188,3,FALSE)+VLOOKUP('General Data'!$B$3,'General Data'!$A$214:$C$264,2,FALSE)+IF(OR($E107=12,$E107=13,$E107=14),VLOOKUP($C107,'General Data'!$A$267:$C$287,2,FALSE),0))/VLOOKUP($C107,'General Data'!$A$191:$N$211,14,FALSE)*VLOOKUP($C107,'General Data'!$A$191:$N$211,2,FALSE)*M107,0)</f>
        <v>0</v>
      </c>
      <c r="AA107" s="140">
        <f>IFERROR((VLOOKUP($D107,'General Data'!$A$88:$F$188,3,FALSE)+VLOOKUP('General Data'!$B$3,'General Data'!$A$214:$C$264,2,FALSE)+IF(OR($E107=12,$E107=13,$E107=14),VLOOKUP($C107,'General Data'!$A$267:$C$287,2,FALSE),0))/VLOOKUP($C107,'General Data'!$A$191:$N$211,14,FALSE)*VLOOKUP($C107,'General Data'!$A$191:$N$211,2,FALSE)*N107,0)</f>
        <v>0</v>
      </c>
      <c r="AB107" s="140">
        <f>IFERROR((VLOOKUP($D107,'General Data'!$A$88:$F$188,3,FALSE)+VLOOKUP('General Data'!$B$3,'General Data'!$A$214:$C$264,2,FALSE)+IF(OR($E107=12,$E107=13,$E107=14),VLOOKUP($C107,'General Data'!$A$267:$C$287,2,FALSE),0))/VLOOKUP($C107,'General Data'!$A$191:$N$211,14,FALSE)*VLOOKUP($C107,'General Data'!$A$191:$N$211,2,FALSE)*O107,0)</f>
        <v>0</v>
      </c>
      <c r="AC107" s="140">
        <f>IFERROR((VLOOKUP($D107,'General Data'!$A$88:$F$188,3,FALSE)+VLOOKUP('General Data'!$B$3,'General Data'!$A$214:$C$264,2,FALSE)+IF(OR($E107=12,$E107=13,$E107=14),VLOOKUP($C107,'General Data'!$A$267:$C$287,2,FALSE),0))/VLOOKUP($C107,'General Data'!$A$191:$N$211,14,FALSE)*VLOOKUP($C107,'General Data'!$A$191:$N$211,2,FALSE)*P107,0)</f>
        <v>0</v>
      </c>
      <c r="AD107" s="140">
        <f>IFERROR((VLOOKUP($D107,'General Data'!$A$88:$F$188,3,FALSE)+VLOOKUP('General Data'!$B$3,'General Data'!$A$214:$C$264,2,FALSE)+IF(OR($E107=12,$E107=13,$E107=14),VLOOKUP($C107,'General Data'!$A$267:$C$287,2,FALSE),0))/VLOOKUP($C107,'General Data'!$A$191:$N$211,14,FALSE)*VLOOKUP($C107,'General Data'!$A$191:$N$211,2,FALSE)*Q107,0)</f>
        <v>0</v>
      </c>
      <c r="AE107" s="140">
        <f>IFERROR((VLOOKUP($D107,'General Data'!$A$88:$F$188,3,FALSE)+VLOOKUP('General Data'!$B$3,'General Data'!$A$214:$C$264,2,FALSE)+IF(OR($E107=12,$E107=13,$E107=14),VLOOKUP($C107,'General Data'!$A$267:$C$287,2,FALSE),0))/VLOOKUP($C107,'General Data'!$A$191:$N$211,14,FALSE)*VLOOKUP($C107,'General Data'!$A$191:$N$211,2,FALSE)*R107,0)</f>
        <v>0</v>
      </c>
      <c r="AF107" s="140">
        <f>IFERROR((VLOOKUP($D107,'General Data'!$A$88:$F$188,3,FALSE)+VLOOKUP('General Data'!$B$3,'General Data'!$A$214:$C$264,2,FALSE)+IF(OR($E107=12,$E107=13,$E107=14),VLOOKUP($C107,'General Data'!$A$267:$C$287,2,FALSE),0))/VLOOKUP($C107,'General Data'!$A$191:$N$211,14,FALSE)*VLOOKUP($C107,'General Data'!$A$191:$N$211,2,FALSE)*S107,0)</f>
        <v>0</v>
      </c>
      <c r="AH107" s="148" t="str">
        <f t="shared" si="68"/>
        <v/>
      </c>
      <c r="AI107" s="149">
        <f t="shared" si="69"/>
        <v>0</v>
      </c>
      <c r="AJ107" s="146">
        <f t="shared" si="70"/>
        <v>0</v>
      </c>
    </row>
    <row r="108" spans="1:36" x14ac:dyDescent="0.45">
      <c r="A108" s="143"/>
      <c r="B108" s="143"/>
      <c r="C108" s="144"/>
      <c r="D108" s="143"/>
      <c r="E108" s="143"/>
      <c r="F108" s="145"/>
      <c r="G108" s="146"/>
      <c r="H108" s="147"/>
      <c r="I108" s="147">
        <f t="shared" ref="I108:S108" si="111">H108</f>
        <v>0</v>
      </c>
      <c r="J108" s="147">
        <f t="shared" si="111"/>
        <v>0</v>
      </c>
      <c r="K108" s="147">
        <f t="shared" si="111"/>
        <v>0</v>
      </c>
      <c r="L108" s="147">
        <f t="shared" si="111"/>
        <v>0</v>
      </c>
      <c r="M108" s="147">
        <f t="shared" si="111"/>
        <v>0</v>
      </c>
      <c r="N108" s="147">
        <f t="shared" si="111"/>
        <v>0</v>
      </c>
      <c r="O108" s="147">
        <f t="shared" si="111"/>
        <v>0</v>
      </c>
      <c r="P108" s="147">
        <f t="shared" si="111"/>
        <v>0</v>
      </c>
      <c r="Q108" s="147">
        <f t="shared" si="111"/>
        <v>0</v>
      </c>
      <c r="R108" s="147">
        <f t="shared" si="111"/>
        <v>0</v>
      </c>
      <c r="S108" s="147">
        <f t="shared" si="111"/>
        <v>0</v>
      </c>
      <c r="T108" s="146"/>
      <c r="U108" s="140">
        <f>IFERROR((VLOOKUP($D108,'General Data'!$A$88:$F$188,3,FALSE)+VLOOKUP('General Data'!$B$3,'General Data'!$A$214:$C$264,2,FALSE)+IF(OR($E108=12,$E108=13,$E108=14),VLOOKUP($C108,'General Data'!$A$267:$C$287,2,FALSE),0))/VLOOKUP($C108,'General Data'!$A$191:$N$211,14,FALSE)*VLOOKUP($C108,'General Data'!$A$191:$N$211,2,FALSE)*H108,0)</f>
        <v>0</v>
      </c>
      <c r="V108" s="140">
        <f>IFERROR((VLOOKUP($D108,'General Data'!$A$88:$F$188,3,FALSE)+VLOOKUP('General Data'!$B$3,'General Data'!$A$214:$C$264,2,FALSE)+IF(OR($E108=12,$E108=13,$E108=14),VLOOKUP($C108,'General Data'!$A$267:$C$287,2,FALSE),0))/VLOOKUP($C108,'General Data'!$A$191:$N$211,14,FALSE)*VLOOKUP($C108,'General Data'!$A$191:$N$211,2,FALSE)*I108,0)</f>
        <v>0</v>
      </c>
      <c r="W108" s="140">
        <f>IFERROR((VLOOKUP($D108,'General Data'!$A$88:$F$188,3,FALSE)+VLOOKUP('General Data'!$B$3,'General Data'!$A$214:$C$264,2,FALSE)+IF(OR($E108=12,$E108=13,$E108=14),VLOOKUP($C108,'General Data'!$A$267:$C$287,2,FALSE),0))/VLOOKUP($C108,'General Data'!$A$191:$N$211,14,FALSE)*VLOOKUP($C108,'General Data'!$A$191:$N$211,2,FALSE)*J108,0)</f>
        <v>0</v>
      </c>
      <c r="X108" s="140">
        <f>IFERROR((VLOOKUP($D108,'General Data'!$A$88:$F$188,3,FALSE)+VLOOKUP('General Data'!$B$3,'General Data'!$A$214:$C$264,2,FALSE)+IF(OR($E108=12,$E108=13,$E108=14),VLOOKUP($C108,'General Data'!$A$267:$C$287,2,FALSE),0))/VLOOKUP($C108,'General Data'!$A$191:$N$211,14,FALSE)*VLOOKUP($C108,'General Data'!$A$191:$N$211,2,FALSE)*K108,0)</f>
        <v>0</v>
      </c>
      <c r="Y108" s="140">
        <f>IFERROR((VLOOKUP($D108,'General Data'!$A$88:$F$188,3,FALSE)+VLOOKUP('General Data'!$B$3,'General Data'!$A$214:$C$264,2,FALSE)+IF(OR($E108=12,$E108=13,$E108=14),VLOOKUP($C108,'General Data'!$A$267:$C$287,2,FALSE),0))/VLOOKUP($C108,'General Data'!$A$191:$N$211,14,FALSE)*VLOOKUP($C108,'General Data'!$A$191:$N$211,2,FALSE)*L108,0)</f>
        <v>0</v>
      </c>
      <c r="Z108" s="140">
        <f>IFERROR((VLOOKUP($D108,'General Data'!$A$88:$F$188,3,FALSE)+VLOOKUP('General Data'!$B$3,'General Data'!$A$214:$C$264,2,FALSE)+IF(OR($E108=12,$E108=13,$E108=14),VLOOKUP($C108,'General Data'!$A$267:$C$287,2,FALSE),0))/VLOOKUP($C108,'General Data'!$A$191:$N$211,14,FALSE)*VLOOKUP($C108,'General Data'!$A$191:$N$211,2,FALSE)*M108,0)</f>
        <v>0</v>
      </c>
      <c r="AA108" s="140">
        <f>IFERROR((VLOOKUP($D108,'General Data'!$A$88:$F$188,3,FALSE)+VLOOKUP('General Data'!$B$3,'General Data'!$A$214:$C$264,2,FALSE)+IF(OR($E108=12,$E108=13,$E108=14),VLOOKUP($C108,'General Data'!$A$267:$C$287,2,FALSE),0))/VLOOKUP($C108,'General Data'!$A$191:$N$211,14,FALSE)*VLOOKUP($C108,'General Data'!$A$191:$N$211,2,FALSE)*N108,0)</f>
        <v>0</v>
      </c>
      <c r="AB108" s="140">
        <f>IFERROR((VLOOKUP($D108,'General Data'!$A$88:$F$188,3,FALSE)+VLOOKUP('General Data'!$B$3,'General Data'!$A$214:$C$264,2,FALSE)+IF(OR($E108=12,$E108=13,$E108=14),VLOOKUP($C108,'General Data'!$A$267:$C$287,2,FALSE),0))/VLOOKUP($C108,'General Data'!$A$191:$N$211,14,FALSE)*VLOOKUP($C108,'General Data'!$A$191:$N$211,2,FALSE)*O108,0)</f>
        <v>0</v>
      </c>
      <c r="AC108" s="140">
        <f>IFERROR((VLOOKUP($D108,'General Data'!$A$88:$F$188,3,FALSE)+VLOOKUP('General Data'!$B$3,'General Data'!$A$214:$C$264,2,FALSE)+IF(OR($E108=12,$E108=13,$E108=14),VLOOKUP($C108,'General Data'!$A$267:$C$287,2,FALSE),0))/VLOOKUP($C108,'General Data'!$A$191:$N$211,14,FALSE)*VLOOKUP($C108,'General Data'!$A$191:$N$211,2,FALSE)*P108,0)</f>
        <v>0</v>
      </c>
      <c r="AD108" s="140">
        <f>IFERROR((VLOOKUP($D108,'General Data'!$A$88:$F$188,3,FALSE)+VLOOKUP('General Data'!$B$3,'General Data'!$A$214:$C$264,2,FALSE)+IF(OR($E108=12,$E108=13,$E108=14),VLOOKUP($C108,'General Data'!$A$267:$C$287,2,FALSE),0))/VLOOKUP($C108,'General Data'!$A$191:$N$211,14,FALSE)*VLOOKUP($C108,'General Data'!$A$191:$N$211,2,FALSE)*Q108,0)</f>
        <v>0</v>
      </c>
      <c r="AE108" s="140">
        <f>IFERROR((VLOOKUP($D108,'General Data'!$A$88:$F$188,3,FALSE)+VLOOKUP('General Data'!$B$3,'General Data'!$A$214:$C$264,2,FALSE)+IF(OR($E108=12,$E108=13,$E108=14),VLOOKUP($C108,'General Data'!$A$267:$C$287,2,FALSE),0))/VLOOKUP($C108,'General Data'!$A$191:$N$211,14,FALSE)*VLOOKUP($C108,'General Data'!$A$191:$N$211,2,FALSE)*R108,0)</f>
        <v>0</v>
      </c>
      <c r="AF108" s="140">
        <f>IFERROR((VLOOKUP($D108,'General Data'!$A$88:$F$188,3,FALSE)+VLOOKUP('General Data'!$B$3,'General Data'!$A$214:$C$264,2,FALSE)+IF(OR($E108=12,$E108=13,$E108=14),VLOOKUP($C108,'General Data'!$A$267:$C$287,2,FALSE),0))/VLOOKUP($C108,'General Data'!$A$191:$N$211,14,FALSE)*VLOOKUP($C108,'General Data'!$A$191:$N$211,2,FALSE)*S108,0)</f>
        <v>0</v>
      </c>
      <c r="AH108" s="148" t="str">
        <f t="shared" si="68"/>
        <v/>
      </c>
      <c r="AI108" s="149">
        <f t="shared" si="69"/>
        <v>0</v>
      </c>
      <c r="AJ108" s="146">
        <f t="shared" si="70"/>
        <v>0</v>
      </c>
    </row>
    <row r="109" spans="1:36" x14ac:dyDescent="0.45">
      <c r="A109" s="143"/>
      <c r="B109" s="143"/>
      <c r="C109" s="144"/>
      <c r="D109" s="143"/>
      <c r="E109" s="143"/>
      <c r="F109" s="145"/>
      <c r="G109" s="146"/>
      <c r="H109" s="147"/>
      <c r="I109" s="147">
        <f t="shared" ref="I109:S109" si="112">H109</f>
        <v>0</v>
      </c>
      <c r="J109" s="147">
        <f t="shared" si="112"/>
        <v>0</v>
      </c>
      <c r="K109" s="147">
        <f t="shared" si="112"/>
        <v>0</v>
      </c>
      <c r="L109" s="147">
        <f t="shared" si="112"/>
        <v>0</v>
      </c>
      <c r="M109" s="147">
        <f t="shared" si="112"/>
        <v>0</v>
      </c>
      <c r="N109" s="147">
        <f t="shared" si="112"/>
        <v>0</v>
      </c>
      <c r="O109" s="147">
        <f t="shared" si="112"/>
        <v>0</v>
      </c>
      <c r="P109" s="147">
        <f t="shared" si="112"/>
        <v>0</v>
      </c>
      <c r="Q109" s="147">
        <f t="shared" si="112"/>
        <v>0</v>
      </c>
      <c r="R109" s="147">
        <f t="shared" si="112"/>
        <v>0</v>
      </c>
      <c r="S109" s="147">
        <f t="shared" si="112"/>
        <v>0</v>
      </c>
      <c r="T109" s="146"/>
      <c r="U109" s="140">
        <f>IFERROR((VLOOKUP($D109,'General Data'!$A$88:$F$188,3,FALSE)+VLOOKUP('General Data'!$B$3,'General Data'!$A$214:$C$264,2,FALSE)+IF(OR($E109=12,$E109=13,$E109=14),VLOOKUP($C109,'General Data'!$A$267:$C$287,2,FALSE),0))/VLOOKUP($C109,'General Data'!$A$191:$N$211,14,FALSE)*VLOOKUP($C109,'General Data'!$A$191:$N$211,2,FALSE)*H109,0)</f>
        <v>0</v>
      </c>
      <c r="V109" s="140">
        <f>IFERROR((VLOOKUP($D109,'General Data'!$A$88:$F$188,3,FALSE)+VLOOKUP('General Data'!$B$3,'General Data'!$A$214:$C$264,2,FALSE)+IF(OR($E109=12,$E109=13,$E109=14),VLOOKUP($C109,'General Data'!$A$267:$C$287,2,FALSE),0))/VLOOKUP($C109,'General Data'!$A$191:$N$211,14,FALSE)*VLOOKUP($C109,'General Data'!$A$191:$N$211,2,FALSE)*I109,0)</f>
        <v>0</v>
      </c>
      <c r="W109" s="140">
        <f>IFERROR((VLOOKUP($D109,'General Data'!$A$88:$F$188,3,FALSE)+VLOOKUP('General Data'!$B$3,'General Data'!$A$214:$C$264,2,FALSE)+IF(OR($E109=12,$E109=13,$E109=14),VLOOKUP($C109,'General Data'!$A$267:$C$287,2,FALSE),0))/VLOOKUP($C109,'General Data'!$A$191:$N$211,14,FALSE)*VLOOKUP($C109,'General Data'!$A$191:$N$211,2,FALSE)*J109,0)</f>
        <v>0</v>
      </c>
      <c r="X109" s="140">
        <f>IFERROR((VLOOKUP($D109,'General Data'!$A$88:$F$188,3,FALSE)+VLOOKUP('General Data'!$B$3,'General Data'!$A$214:$C$264,2,FALSE)+IF(OR($E109=12,$E109=13,$E109=14),VLOOKUP($C109,'General Data'!$A$267:$C$287,2,FALSE),0))/VLOOKUP($C109,'General Data'!$A$191:$N$211,14,FALSE)*VLOOKUP($C109,'General Data'!$A$191:$N$211,2,FALSE)*K109,0)</f>
        <v>0</v>
      </c>
      <c r="Y109" s="140">
        <f>IFERROR((VLOOKUP($D109,'General Data'!$A$88:$F$188,3,FALSE)+VLOOKUP('General Data'!$B$3,'General Data'!$A$214:$C$264,2,FALSE)+IF(OR($E109=12,$E109=13,$E109=14),VLOOKUP($C109,'General Data'!$A$267:$C$287,2,FALSE),0))/VLOOKUP($C109,'General Data'!$A$191:$N$211,14,FALSE)*VLOOKUP($C109,'General Data'!$A$191:$N$211,2,FALSE)*L109,0)</f>
        <v>0</v>
      </c>
      <c r="Z109" s="140">
        <f>IFERROR((VLOOKUP($D109,'General Data'!$A$88:$F$188,3,FALSE)+VLOOKUP('General Data'!$B$3,'General Data'!$A$214:$C$264,2,FALSE)+IF(OR($E109=12,$E109=13,$E109=14),VLOOKUP($C109,'General Data'!$A$267:$C$287,2,FALSE),0))/VLOOKUP($C109,'General Data'!$A$191:$N$211,14,FALSE)*VLOOKUP($C109,'General Data'!$A$191:$N$211,2,FALSE)*M109,0)</f>
        <v>0</v>
      </c>
      <c r="AA109" s="140">
        <f>IFERROR((VLOOKUP($D109,'General Data'!$A$88:$F$188,3,FALSE)+VLOOKUP('General Data'!$B$3,'General Data'!$A$214:$C$264,2,FALSE)+IF(OR($E109=12,$E109=13,$E109=14),VLOOKUP($C109,'General Data'!$A$267:$C$287,2,FALSE),0))/VLOOKUP($C109,'General Data'!$A$191:$N$211,14,FALSE)*VLOOKUP($C109,'General Data'!$A$191:$N$211,2,FALSE)*N109,0)</f>
        <v>0</v>
      </c>
      <c r="AB109" s="140">
        <f>IFERROR((VLOOKUP($D109,'General Data'!$A$88:$F$188,3,FALSE)+VLOOKUP('General Data'!$B$3,'General Data'!$A$214:$C$264,2,FALSE)+IF(OR($E109=12,$E109=13,$E109=14),VLOOKUP($C109,'General Data'!$A$267:$C$287,2,FALSE),0))/VLOOKUP($C109,'General Data'!$A$191:$N$211,14,FALSE)*VLOOKUP($C109,'General Data'!$A$191:$N$211,2,FALSE)*O109,0)</f>
        <v>0</v>
      </c>
      <c r="AC109" s="140">
        <f>IFERROR((VLOOKUP($D109,'General Data'!$A$88:$F$188,3,FALSE)+VLOOKUP('General Data'!$B$3,'General Data'!$A$214:$C$264,2,FALSE)+IF(OR($E109=12,$E109=13,$E109=14),VLOOKUP($C109,'General Data'!$A$267:$C$287,2,FALSE),0))/VLOOKUP($C109,'General Data'!$A$191:$N$211,14,FALSE)*VLOOKUP($C109,'General Data'!$A$191:$N$211,2,FALSE)*P109,0)</f>
        <v>0</v>
      </c>
      <c r="AD109" s="140">
        <f>IFERROR((VLOOKUP($D109,'General Data'!$A$88:$F$188,3,FALSE)+VLOOKUP('General Data'!$B$3,'General Data'!$A$214:$C$264,2,FALSE)+IF(OR($E109=12,$E109=13,$E109=14),VLOOKUP($C109,'General Data'!$A$267:$C$287,2,FALSE),0))/VLOOKUP($C109,'General Data'!$A$191:$N$211,14,FALSE)*VLOOKUP($C109,'General Data'!$A$191:$N$211,2,FALSE)*Q109,0)</f>
        <v>0</v>
      </c>
      <c r="AE109" s="140">
        <f>IFERROR((VLOOKUP($D109,'General Data'!$A$88:$F$188,3,FALSE)+VLOOKUP('General Data'!$B$3,'General Data'!$A$214:$C$264,2,FALSE)+IF(OR($E109=12,$E109=13,$E109=14),VLOOKUP($C109,'General Data'!$A$267:$C$287,2,FALSE),0))/VLOOKUP($C109,'General Data'!$A$191:$N$211,14,FALSE)*VLOOKUP($C109,'General Data'!$A$191:$N$211,2,FALSE)*R109,0)</f>
        <v>0</v>
      </c>
      <c r="AF109" s="140">
        <f>IFERROR((VLOOKUP($D109,'General Data'!$A$88:$F$188,3,FALSE)+VLOOKUP('General Data'!$B$3,'General Data'!$A$214:$C$264,2,FALSE)+IF(OR($E109=12,$E109=13,$E109=14),VLOOKUP($C109,'General Data'!$A$267:$C$287,2,FALSE),0))/VLOOKUP($C109,'General Data'!$A$191:$N$211,14,FALSE)*VLOOKUP($C109,'General Data'!$A$191:$N$211,2,FALSE)*S109,0)</f>
        <v>0</v>
      </c>
      <c r="AH109" s="148" t="str">
        <f t="shared" si="68"/>
        <v/>
      </c>
      <c r="AI109" s="149">
        <f t="shared" si="69"/>
        <v>0</v>
      </c>
      <c r="AJ109" s="146">
        <f t="shared" si="70"/>
        <v>0</v>
      </c>
    </row>
    <row r="110" spans="1:36" x14ac:dyDescent="0.45">
      <c r="A110" s="143"/>
      <c r="B110" s="143"/>
      <c r="C110" s="144"/>
      <c r="D110" s="143"/>
      <c r="E110" s="143"/>
      <c r="F110" s="145"/>
      <c r="G110" s="146"/>
      <c r="H110" s="147"/>
      <c r="I110" s="147">
        <f t="shared" ref="I110:S110" si="113">H110</f>
        <v>0</v>
      </c>
      <c r="J110" s="147">
        <f t="shared" si="113"/>
        <v>0</v>
      </c>
      <c r="K110" s="147">
        <f t="shared" si="113"/>
        <v>0</v>
      </c>
      <c r="L110" s="147">
        <f t="shared" si="113"/>
        <v>0</v>
      </c>
      <c r="M110" s="147">
        <f t="shared" si="113"/>
        <v>0</v>
      </c>
      <c r="N110" s="147">
        <f t="shared" si="113"/>
        <v>0</v>
      </c>
      <c r="O110" s="147">
        <f t="shared" si="113"/>
        <v>0</v>
      </c>
      <c r="P110" s="147">
        <f t="shared" si="113"/>
        <v>0</v>
      </c>
      <c r="Q110" s="147">
        <f t="shared" si="113"/>
        <v>0</v>
      </c>
      <c r="R110" s="147">
        <f t="shared" si="113"/>
        <v>0</v>
      </c>
      <c r="S110" s="147">
        <f t="shared" si="113"/>
        <v>0</v>
      </c>
      <c r="T110" s="146"/>
      <c r="U110" s="140">
        <f>IFERROR((VLOOKUP($D110,'General Data'!$A$88:$F$188,3,FALSE)+VLOOKUP('General Data'!$B$3,'General Data'!$A$214:$C$264,2,FALSE)+IF(OR($E110=12,$E110=13,$E110=14),VLOOKUP($C110,'General Data'!$A$267:$C$287,2,FALSE),0))/VLOOKUP($C110,'General Data'!$A$191:$N$211,14,FALSE)*VLOOKUP($C110,'General Data'!$A$191:$N$211,2,FALSE)*H110,0)</f>
        <v>0</v>
      </c>
      <c r="V110" s="140">
        <f>IFERROR((VLOOKUP($D110,'General Data'!$A$88:$F$188,3,FALSE)+VLOOKUP('General Data'!$B$3,'General Data'!$A$214:$C$264,2,FALSE)+IF(OR($E110=12,$E110=13,$E110=14),VLOOKUP($C110,'General Data'!$A$267:$C$287,2,FALSE),0))/VLOOKUP($C110,'General Data'!$A$191:$N$211,14,FALSE)*VLOOKUP($C110,'General Data'!$A$191:$N$211,2,FALSE)*I110,0)</f>
        <v>0</v>
      </c>
      <c r="W110" s="140">
        <f>IFERROR((VLOOKUP($D110,'General Data'!$A$88:$F$188,3,FALSE)+VLOOKUP('General Data'!$B$3,'General Data'!$A$214:$C$264,2,FALSE)+IF(OR($E110=12,$E110=13,$E110=14),VLOOKUP($C110,'General Data'!$A$267:$C$287,2,FALSE),0))/VLOOKUP($C110,'General Data'!$A$191:$N$211,14,FALSE)*VLOOKUP($C110,'General Data'!$A$191:$N$211,2,FALSE)*J110,0)</f>
        <v>0</v>
      </c>
      <c r="X110" s="140">
        <f>IFERROR((VLOOKUP($D110,'General Data'!$A$88:$F$188,3,FALSE)+VLOOKUP('General Data'!$B$3,'General Data'!$A$214:$C$264,2,FALSE)+IF(OR($E110=12,$E110=13,$E110=14),VLOOKUP($C110,'General Data'!$A$267:$C$287,2,FALSE),0))/VLOOKUP($C110,'General Data'!$A$191:$N$211,14,FALSE)*VLOOKUP($C110,'General Data'!$A$191:$N$211,2,FALSE)*K110,0)</f>
        <v>0</v>
      </c>
      <c r="Y110" s="140">
        <f>IFERROR((VLOOKUP($D110,'General Data'!$A$88:$F$188,3,FALSE)+VLOOKUP('General Data'!$B$3,'General Data'!$A$214:$C$264,2,FALSE)+IF(OR($E110=12,$E110=13,$E110=14),VLOOKUP($C110,'General Data'!$A$267:$C$287,2,FALSE),0))/VLOOKUP($C110,'General Data'!$A$191:$N$211,14,FALSE)*VLOOKUP($C110,'General Data'!$A$191:$N$211,2,FALSE)*L110,0)</f>
        <v>0</v>
      </c>
      <c r="Z110" s="140">
        <f>IFERROR((VLOOKUP($D110,'General Data'!$A$88:$F$188,3,FALSE)+VLOOKUP('General Data'!$B$3,'General Data'!$A$214:$C$264,2,FALSE)+IF(OR($E110=12,$E110=13,$E110=14),VLOOKUP($C110,'General Data'!$A$267:$C$287,2,FALSE),0))/VLOOKUP($C110,'General Data'!$A$191:$N$211,14,FALSE)*VLOOKUP($C110,'General Data'!$A$191:$N$211,2,FALSE)*M110,0)</f>
        <v>0</v>
      </c>
      <c r="AA110" s="140">
        <f>IFERROR((VLOOKUP($D110,'General Data'!$A$88:$F$188,3,FALSE)+VLOOKUP('General Data'!$B$3,'General Data'!$A$214:$C$264,2,FALSE)+IF(OR($E110=12,$E110=13,$E110=14),VLOOKUP($C110,'General Data'!$A$267:$C$287,2,FALSE),0))/VLOOKUP($C110,'General Data'!$A$191:$N$211,14,FALSE)*VLOOKUP($C110,'General Data'!$A$191:$N$211,2,FALSE)*N110,0)</f>
        <v>0</v>
      </c>
      <c r="AB110" s="140">
        <f>IFERROR((VLOOKUP($D110,'General Data'!$A$88:$F$188,3,FALSE)+VLOOKUP('General Data'!$B$3,'General Data'!$A$214:$C$264,2,FALSE)+IF(OR($E110=12,$E110=13,$E110=14),VLOOKUP($C110,'General Data'!$A$267:$C$287,2,FALSE),0))/VLOOKUP($C110,'General Data'!$A$191:$N$211,14,FALSE)*VLOOKUP($C110,'General Data'!$A$191:$N$211,2,FALSE)*O110,0)</f>
        <v>0</v>
      </c>
      <c r="AC110" s="140">
        <f>IFERROR((VLOOKUP($D110,'General Data'!$A$88:$F$188,3,FALSE)+VLOOKUP('General Data'!$B$3,'General Data'!$A$214:$C$264,2,FALSE)+IF(OR($E110=12,$E110=13,$E110=14),VLOOKUP($C110,'General Data'!$A$267:$C$287,2,FALSE),0))/VLOOKUP($C110,'General Data'!$A$191:$N$211,14,FALSE)*VLOOKUP($C110,'General Data'!$A$191:$N$211,2,FALSE)*P110,0)</f>
        <v>0</v>
      </c>
      <c r="AD110" s="140">
        <f>IFERROR((VLOOKUP($D110,'General Data'!$A$88:$F$188,3,FALSE)+VLOOKUP('General Data'!$B$3,'General Data'!$A$214:$C$264,2,FALSE)+IF(OR($E110=12,$E110=13,$E110=14),VLOOKUP($C110,'General Data'!$A$267:$C$287,2,FALSE),0))/VLOOKUP($C110,'General Data'!$A$191:$N$211,14,FALSE)*VLOOKUP($C110,'General Data'!$A$191:$N$211,2,FALSE)*Q110,0)</f>
        <v>0</v>
      </c>
      <c r="AE110" s="140">
        <f>IFERROR((VLOOKUP($D110,'General Data'!$A$88:$F$188,3,FALSE)+VLOOKUP('General Data'!$B$3,'General Data'!$A$214:$C$264,2,FALSE)+IF(OR($E110=12,$E110=13,$E110=14),VLOOKUP($C110,'General Data'!$A$267:$C$287,2,FALSE),0))/VLOOKUP($C110,'General Data'!$A$191:$N$211,14,FALSE)*VLOOKUP($C110,'General Data'!$A$191:$N$211,2,FALSE)*R110,0)</f>
        <v>0</v>
      </c>
      <c r="AF110" s="140">
        <f>IFERROR((VLOOKUP($D110,'General Data'!$A$88:$F$188,3,FALSE)+VLOOKUP('General Data'!$B$3,'General Data'!$A$214:$C$264,2,FALSE)+IF(OR($E110=12,$E110=13,$E110=14),VLOOKUP($C110,'General Data'!$A$267:$C$287,2,FALSE),0))/VLOOKUP($C110,'General Data'!$A$191:$N$211,14,FALSE)*VLOOKUP($C110,'General Data'!$A$191:$N$211,2,FALSE)*S110,0)</f>
        <v>0</v>
      </c>
      <c r="AH110" s="148" t="str">
        <f t="shared" si="68"/>
        <v/>
      </c>
      <c r="AI110" s="149">
        <f t="shared" si="69"/>
        <v>0</v>
      </c>
      <c r="AJ110" s="146">
        <f t="shared" si="70"/>
        <v>0</v>
      </c>
    </row>
    <row r="111" spans="1:36" x14ac:dyDescent="0.45">
      <c r="A111" s="143"/>
      <c r="B111" s="143"/>
      <c r="C111" s="144"/>
      <c r="D111" s="143"/>
      <c r="E111" s="143"/>
      <c r="F111" s="145"/>
      <c r="G111" s="146"/>
      <c r="H111" s="147"/>
      <c r="I111" s="147">
        <f t="shared" ref="I111:S111" si="114">H111</f>
        <v>0</v>
      </c>
      <c r="J111" s="147">
        <f t="shared" si="114"/>
        <v>0</v>
      </c>
      <c r="K111" s="147">
        <f t="shared" si="114"/>
        <v>0</v>
      </c>
      <c r="L111" s="147">
        <f t="shared" si="114"/>
        <v>0</v>
      </c>
      <c r="M111" s="147">
        <f t="shared" si="114"/>
        <v>0</v>
      </c>
      <c r="N111" s="147">
        <f t="shared" si="114"/>
        <v>0</v>
      </c>
      <c r="O111" s="147">
        <f t="shared" si="114"/>
        <v>0</v>
      </c>
      <c r="P111" s="147">
        <f t="shared" si="114"/>
        <v>0</v>
      </c>
      <c r="Q111" s="147">
        <f t="shared" si="114"/>
        <v>0</v>
      </c>
      <c r="R111" s="147">
        <f t="shared" si="114"/>
        <v>0</v>
      </c>
      <c r="S111" s="147">
        <f t="shared" si="114"/>
        <v>0</v>
      </c>
      <c r="T111" s="146"/>
      <c r="U111" s="140">
        <f>IFERROR((VLOOKUP($D111,'General Data'!$A$88:$F$188,3,FALSE)+VLOOKUP('General Data'!$B$3,'General Data'!$A$214:$C$264,2,FALSE)+IF(OR($E111=12,$E111=13,$E111=14),VLOOKUP($C111,'General Data'!$A$267:$C$287,2,FALSE),0))/VLOOKUP($C111,'General Data'!$A$191:$N$211,14,FALSE)*VLOOKUP($C111,'General Data'!$A$191:$N$211,2,FALSE)*H111,0)</f>
        <v>0</v>
      </c>
      <c r="V111" s="140">
        <f>IFERROR((VLOOKUP($D111,'General Data'!$A$88:$F$188,3,FALSE)+VLOOKUP('General Data'!$B$3,'General Data'!$A$214:$C$264,2,FALSE)+IF(OR($E111=12,$E111=13,$E111=14),VLOOKUP($C111,'General Data'!$A$267:$C$287,2,FALSE),0))/VLOOKUP($C111,'General Data'!$A$191:$N$211,14,FALSE)*VLOOKUP($C111,'General Data'!$A$191:$N$211,2,FALSE)*I111,0)</f>
        <v>0</v>
      </c>
      <c r="W111" s="140">
        <f>IFERROR((VLOOKUP($D111,'General Data'!$A$88:$F$188,3,FALSE)+VLOOKUP('General Data'!$B$3,'General Data'!$A$214:$C$264,2,FALSE)+IF(OR($E111=12,$E111=13,$E111=14),VLOOKUP($C111,'General Data'!$A$267:$C$287,2,FALSE),0))/VLOOKUP($C111,'General Data'!$A$191:$N$211,14,FALSE)*VLOOKUP($C111,'General Data'!$A$191:$N$211,2,FALSE)*J111,0)</f>
        <v>0</v>
      </c>
      <c r="X111" s="140">
        <f>IFERROR((VLOOKUP($D111,'General Data'!$A$88:$F$188,3,FALSE)+VLOOKUP('General Data'!$B$3,'General Data'!$A$214:$C$264,2,FALSE)+IF(OR($E111=12,$E111=13,$E111=14),VLOOKUP($C111,'General Data'!$A$267:$C$287,2,FALSE),0))/VLOOKUP($C111,'General Data'!$A$191:$N$211,14,FALSE)*VLOOKUP($C111,'General Data'!$A$191:$N$211,2,FALSE)*K111,0)</f>
        <v>0</v>
      </c>
      <c r="Y111" s="140">
        <f>IFERROR((VLOOKUP($D111,'General Data'!$A$88:$F$188,3,FALSE)+VLOOKUP('General Data'!$B$3,'General Data'!$A$214:$C$264,2,FALSE)+IF(OR($E111=12,$E111=13,$E111=14),VLOOKUP($C111,'General Data'!$A$267:$C$287,2,FALSE),0))/VLOOKUP($C111,'General Data'!$A$191:$N$211,14,FALSE)*VLOOKUP($C111,'General Data'!$A$191:$N$211,2,FALSE)*L111,0)</f>
        <v>0</v>
      </c>
      <c r="Z111" s="140">
        <f>IFERROR((VLOOKUP($D111,'General Data'!$A$88:$F$188,3,FALSE)+VLOOKUP('General Data'!$B$3,'General Data'!$A$214:$C$264,2,FALSE)+IF(OR($E111=12,$E111=13,$E111=14),VLOOKUP($C111,'General Data'!$A$267:$C$287,2,FALSE),0))/VLOOKUP($C111,'General Data'!$A$191:$N$211,14,FALSE)*VLOOKUP($C111,'General Data'!$A$191:$N$211,2,FALSE)*M111,0)</f>
        <v>0</v>
      </c>
      <c r="AA111" s="140">
        <f>IFERROR((VLOOKUP($D111,'General Data'!$A$88:$F$188,3,FALSE)+VLOOKUP('General Data'!$B$3,'General Data'!$A$214:$C$264,2,FALSE)+IF(OR($E111=12,$E111=13,$E111=14),VLOOKUP($C111,'General Data'!$A$267:$C$287,2,FALSE),0))/VLOOKUP($C111,'General Data'!$A$191:$N$211,14,FALSE)*VLOOKUP($C111,'General Data'!$A$191:$N$211,2,FALSE)*N111,0)</f>
        <v>0</v>
      </c>
      <c r="AB111" s="140">
        <f>IFERROR((VLOOKUP($D111,'General Data'!$A$88:$F$188,3,FALSE)+VLOOKUP('General Data'!$B$3,'General Data'!$A$214:$C$264,2,FALSE)+IF(OR($E111=12,$E111=13,$E111=14),VLOOKUP($C111,'General Data'!$A$267:$C$287,2,FALSE),0))/VLOOKUP($C111,'General Data'!$A$191:$N$211,14,FALSE)*VLOOKUP($C111,'General Data'!$A$191:$N$211,2,FALSE)*O111,0)</f>
        <v>0</v>
      </c>
      <c r="AC111" s="140">
        <f>IFERROR((VLOOKUP($D111,'General Data'!$A$88:$F$188,3,FALSE)+VLOOKUP('General Data'!$B$3,'General Data'!$A$214:$C$264,2,FALSE)+IF(OR($E111=12,$E111=13,$E111=14),VLOOKUP($C111,'General Data'!$A$267:$C$287,2,FALSE),0))/VLOOKUP($C111,'General Data'!$A$191:$N$211,14,FALSE)*VLOOKUP($C111,'General Data'!$A$191:$N$211,2,FALSE)*P111,0)</f>
        <v>0</v>
      </c>
      <c r="AD111" s="140">
        <f>IFERROR((VLOOKUP($D111,'General Data'!$A$88:$F$188,3,FALSE)+VLOOKUP('General Data'!$B$3,'General Data'!$A$214:$C$264,2,FALSE)+IF(OR($E111=12,$E111=13,$E111=14),VLOOKUP($C111,'General Data'!$A$267:$C$287,2,FALSE),0))/VLOOKUP($C111,'General Data'!$A$191:$N$211,14,FALSE)*VLOOKUP($C111,'General Data'!$A$191:$N$211,2,FALSE)*Q111,0)</f>
        <v>0</v>
      </c>
      <c r="AE111" s="140">
        <f>IFERROR((VLOOKUP($D111,'General Data'!$A$88:$F$188,3,FALSE)+VLOOKUP('General Data'!$B$3,'General Data'!$A$214:$C$264,2,FALSE)+IF(OR($E111=12,$E111=13,$E111=14),VLOOKUP($C111,'General Data'!$A$267:$C$287,2,FALSE),0))/VLOOKUP($C111,'General Data'!$A$191:$N$211,14,FALSE)*VLOOKUP($C111,'General Data'!$A$191:$N$211,2,FALSE)*R111,0)</f>
        <v>0</v>
      </c>
      <c r="AF111" s="140">
        <f>IFERROR((VLOOKUP($D111,'General Data'!$A$88:$F$188,3,FALSE)+VLOOKUP('General Data'!$B$3,'General Data'!$A$214:$C$264,2,FALSE)+IF(OR($E111=12,$E111=13,$E111=14),VLOOKUP($C111,'General Data'!$A$267:$C$287,2,FALSE),0))/VLOOKUP($C111,'General Data'!$A$191:$N$211,14,FALSE)*VLOOKUP($C111,'General Data'!$A$191:$N$211,2,FALSE)*S111,0)</f>
        <v>0</v>
      </c>
      <c r="AH111" s="148" t="str">
        <f t="shared" si="68"/>
        <v/>
      </c>
      <c r="AI111" s="149">
        <f t="shared" si="69"/>
        <v>0</v>
      </c>
      <c r="AJ111" s="146">
        <f t="shared" si="70"/>
        <v>0</v>
      </c>
    </row>
    <row r="112" spans="1:36" x14ac:dyDescent="0.45">
      <c r="A112" s="143"/>
      <c r="B112" s="143"/>
      <c r="C112" s="144"/>
      <c r="D112" s="143"/>
      <c r="E112" s="143"/>
      <c r="F112" s="145"/>
      <c r="G112" s="146"/>
      <c r="H112" s="147"/>
      <c r="I112" s="147">
        <f t="shared" ref="I112:S112" si="115">H112</f>
        <v>0</v>
      </c>
      <c r="J112" s="147">
        <f t="shared" si="115"/>
        <v>0</v>
      </c>
      <c r="K112" s="147">
        <f t="shared" si="115"/>
        <v>0</v>
      </c>
      <c r="L112" s="147">
        <f t="shared" si="115"/>
        <v>0</v>
      </c>
      <c r="M112" s="147">
        <f t="shared" si="115"/>
        <v>0</v>
      </c>
      <c r="N112" s="147">
        <f t="shared" si="115"/>
        <v>0</v>
      </c>
      <c r="O112" s="147">
        <f t="shared" si="115"/>
        <v>0</v>
      </c>
      <c r="P112" s="147">
        <f t="shared" si="115"/>
        <v>0</v>
      </c>
      <c r="Q112" s="147">
        <f t="shared" si="115"/>
        <v>0</v>
      </c>
      <c r="R112" s="147">
        <f t="shared" si="115"/>
        <v>0</v>
      </c>
      <c r="S112" s="147">
        <f t="shared" si="115"/>
        <v>0</v>
      </c>
      <c r="T112" s="146"/>
      <c r="U112" s="140">
        <f>IFERROR((VLOOKUP($D112,'General Data'!$A$88:$F$188,3,FALSE)+VLOOKUP('General Data'!$B$3,'General Data'!$A$214:$C$264,2,FALSE)+IF(OR($E112=12,$E112=13,$E112=14),VLOOKUP($C112,'General Data'!$A$267:$C$287,2,FALSE),0))/VLOOKUP($C112,'General Data'!$A$191:$N$211,14,FALSE)*VLOOKUP($C112,'General Data'!$A$191:$N$211,2,FALSE)*H112,0)</f>
        <v>0</v>
      </c>
      <c r="V112" s="140">
        <f>IFERROR((VLOOKUP($D112,'General Data'!$A$88:$F$188,3,FALSE)+VLOOKUP('General Data'!$B$3,'General Data'!$A$214:$C$264,2,FALSE)+IF(OR($E112=12,$E112=13,$E112=14),VLOOKUP($C112,'General Data'!$A$267:$C$287,2,FALSE),0))/VLOOKUP($C112,'General Data'!$A$191:$N$211,14,FALSE)*VLOOKUP($C112,'General Data'!$A$191:$N$211,2,FALSE)*I112,0)</f>
        <v>0</v>
      </c>
      <c r="W112" s="140">
        <f>IFERROR((VLOOKUP($D112,'General Data'!$A$88:$F$188,3,FALSE)+VLOOKUP('General Data'!$B$3,'General Data'!$A$214:$C$264,2,FALSE)+IF(OR($E112=12,$E112=13,$E112=14),VLOOKUP($C112,'General Data'!$A$267:$C$287,2,FALSE),0))/VLOOKUP($C112,'General Data'!$A$191:$N$211,14,FALSE)*VLOOKUP($C112,'General Data'!$A$191:$N$211,2,FALSE)*J112,0)</f>
        <v>0</v>
      </c>
      <c r="X112" s="140">
        <f>IFERROR((VLOOKUP($D112,'General Data'!$A$88:$F$188,3,FALSE)+VLOOKUP('General Data'!$B$3,'General Data'!$A$214:$C$264,2,FALSE)+IF(OR($E112=12,$E112=13,$E112=14),VLOOKUP($C112,'General Data'!$A$267:$C$287,2,FALSE),0))/VLOOKUP($C112,'General Data'!$A$191:$N$211,14,FALSE)*VLOOKUP($C112,'General Data'!$A$191:$N$211,2,FALSE)*K112,0)</f>
        <v>0</v>
      </c>
      <c r="Y112" s="140">
        <f>IFERROR((VLOOKUP($D112,'General Data'!$A$88:$F$188,3,FALSE)+VLOOKUP('General Data'!$B$3,'General Data'!$A$214:$C$264,2,FALSE)+IF(OR($E112=12,$E112=13,$E112=14),VLOOKUP($C112,'General Data'!$A$267:$C$287,2,FALSE),0))/VLOOKUP($C112,'General Data'!$A$191:$N$211,14,FALSE)*VLOOKUP($C112,'General Data'!$A$191:$N$211,2,FALSE)*L112,0)</f>
        <v>0</v>
      </c>
      <c r="Z112" s="140">
        <f>IFERROR((VLOOKUP($D112,'General Data'!$A$88:$F$188,3,FALSE)+VLOOKUP('General Data'!$B$3,'General Data'!$A$214:$C$264,2,FALSE)+IF(OR($E112=12,$E112=13,$E112=14),VLOOKUP($C112,'General Data'!$A$267:$C$287,2,FALSE),0))/VLOOKUP($C112,'General Data'!$A$191:$N$211,14,FALSE)*VLOOKUP($C112,'General Data'!$A$191:$N$211,2,FALSE)*M112,0)</f>
        <v>0</v>
      </c>
      <c r="AA112" s="140">
        <f>IFERROR((VLOOKUP($D112,'General Data'!$A$88:$F$188,3,FALSE)+VLOOKUP('General Data'!$B$3,'General Data'!$A$214:$C$264,2,FALSE)+IF(OR($E112=12,$E112=13,$E112=14),VLOOKUP($C112,'General Data'!$A$267:$C$287,2,FALSE),0))/VLOOKUP($C112,'General Data'!$A$191:$N$211,14,FALSE)*VLOOKUP($C112,'General Data'!$A$191:$N$211,2,FALSE)*N112,0)</f>
        <v>0</v>
      </c>
      <c r="AB112" s="140">
        <f>IFERROR((VLOOKUP($D112,'General Data'!$A$88:$F$188,3,FALSE)+VLOOKUP('General Data'!$B$3,'General Data'!$A$214:$C$264,2,FALSE)+IF(OR($E112=12,$E112=13,$E112=14),VLOOKUP($C112,'General Data'!$A$267:$C$287,2,FALSE),0))/VLOOKUP($C112,'General Data'!$A$191:$N$211,14,FALSE)*VLOOKUP($C112,'General Data'!$A$191:$N$211,2,FALSE)*O112,0)</f>
        <v>0</v>
      </c>
      <c r="AC112" s="140">
        <f>IFERROR((VLOOKUP($D112,'General Data'!$A$88:$F$188,3,FALSE)+VLOOKUP('General Data'!$B$3,'General Data'!$A$214:$C$264,2,FALSE)+IF(OR($E112=12,$E112=13,$E112=14),VLOOKUP($C112,'General Data'!$A$267:$C$287,2,FALSE),0))/VLOOKUP($C112,'General Data'!$A$191:$N$211,14,FALSE)*VLOOKUP($C112,'General Data'!$A$191:$N$211,2,FALSE)*P112,0)</f>
        <v>0</v>
      </c>
      <c r="AD112" s="140">
        <f>IFERROR((VLOOKUP($D112,'General Data'!$A$88:$F$188,3,FALSE)+VLOOKUP('General Data'!$B$3,'General Data'!$A$214:$C$264,2,FALSE)+IF(OR($E112=12,$E112=13,$E112=14),VLOOKUP($C112,'General Data'!$A$267:$C$287,2,FALSE),0))/VLOOKUP($C112,'General Data'!$A$191:$N$211,14,FALSE)*VLOOKUP($C112,'General Data'!$A$191:$N$211,2,FALSE)*Q112,0)</f>
        <v>0</v>
      </c>
      <c r="AE112" s="140">
        <f>IFERROR((VLOOKUP($D112,'General Data'!$A$88:$F$188,3,FALSE)+VLOOKUP('General Data'!$B$3,'General Data'!$A$214:$C$264,2,FALSE)+IF(OR($E112=12,$E112=13,$E112=14),VLOOKUP($C112,'General Data'!$A$267:$C$287,2,FALSE),0))/VLOOKUP($C112,'General Data'!$A$191:$N$211,14,FALSE)*VLOOKUP($C112,'General Data'!$A$191:$N$211,2,FALSE)*R112,0)</f>
        <v>0</v>
      </c>
      <c r="AF112" s="140">
        <f>IFERROR((VLOOKUP($D112,'General Data'!$A$88:$F$188,3,FALSE)+VLOOKUP('General Data'!$B$3,'General Data'!$A$214:$C$264,2,FALSE)+IF(OR($E112=12,$E112=13,$E112=14),VLOOKUP($C112,'General Data'!$A$267:$C$287,2,FALSE),0))/VLOOKUP($C112,'General Data'!$A$191:$N$211,14,FALSE)*VLOOKUP($C112,'General Data'!$A$191:$N$211,2,FALSE)*S112,0)</f>
        <v>0</v>
      </c>
      <c r="AH112" s="148" t="str">
        <f t="shared" si="68"/>
        <v/>
      </c>
      <c r="AI112" s="149">
        <f t="shared" si="69"/>
        <v>0</v>
      </c>
      <c r="AJ112" s="146">
        <f t="shared" si="70"/>
        <v>0</v>
      </c>
    </row>
    <row r="113" spans="1:36" x14ac:dyDescent="0.45">
      <c r="A113" s="143"/>
      <c r="B113" s="143"/>
      <c r="C113" s="144"/>
      <c r="D113" s="143"/>
      <c r="E113" s="143"/>
      <c r="F113" s="145"/>
      <c r="G113" s="146"/>
      <c r="H113" s="147"/>
      <c r="I113" s="147">
        <f t="shared" ref="I113:S113" si="116">H113</f>
        <v>0</v>
      </c>
      <c r="J113" s="147">
        <f t="shared" si="116"/>
        <v>0</v>
      </c>
      <c r="K113" s="147">
        <f t="shared" si="116"/>
        <v>0</v>
      </c>
      <c r="L113" s="147">
        <f t="shared" si="116"/>
        <v>0</v>
      </c>
      <c r="M113" s="147">
        <f t="shared" si="116"/>
        <v>0</v>
      </c>
      <c r="N113" s="147">
        <f t="shared" si="116"/>
        <v>0</v>
      </c>
      <c r="O113" s="147">
        <f t="shared" si="116"/>
        <v>0</v>
      </c>
      <c r="P113" s="147">
        <f t="shared" si="116"/>
        <v>0</v>
      </c>
      <c r="Q113" s="147">
        <f t="shared" si="116"/>
        <v>0</v>
      </c>
      <c r="R113" s="147">
        <f t="shared" si="116"/>
        <v>0</v>
      </c>
      <c r="S113" s="147">
        <f t="shared" si="116"/>
        <v>0</v>
      </c>
      <c r="T113" s="146"/>
      <c r="U113" s="140">
        <f>IFERROR((VLOOKUP($D113,'General Data'!$A$88:$F$188,3,FALSE)+VLOOKUP('General Data'!$B$3,'General Data'!$A$214:$C$264,2,FALSE)+IF(OR($E113=12,$E113=13,$E113=14),VLOOKUP($C113,'General Data'!$A$267:$C$287,2,FALSE),0))/VLOOKUP($C113,'General Data'!$A$191:$N$211,14,FALSE)*VLOOKUP($C113,'General Data'!$A$191:$N$211,2,FALSE)*H113,0)</f>
        <v>0</v>
      </c>
      <c r="V113" s="140">
        <f>IFERROR((VLOOKUP($D113,'General Data'!$A$88:$F$188,3,FALSE)+VLOOKUP('General Data'!$B$3,'General Data'!$A$214:$C$264,2,FALSE)+IF(OR($E113=12,$E113=13,$E113=14),VLOOKUP($C113,'General Data'!$A$267:$C$287,2,FALSE),0))/VLOOKUP($C113,'General Data'!$A$191:$N$211,14,FALSE)*VLOOKUP($C113,'General Data'!$A$191:$N$211,2,FALSE)*I113,0)</f>
        <v>0</v>
      </c>
      <c r="W113" s="140">
        <f>IFERROR((VLOOKUP($D113,'General Data'!$A$88:$F$188,3,FALSE)+VLOOKUP('General Data'!$B$3,'General Data'!$A$214:$C$264,2,FALSE)+IF(OR($E113=12,$E113=13,$E113=14),VLOOKUP($C113,'General Data'!$A$267:$C$287,2,FALSE),0))/VLOOKUP($C113,'General Data'!$A$191:$N$211,14,FALSE)*VLOOKUP($C113,'General Data'!$A$191:$N$211,2,FALSE)*J113,0)</f>
        <v>0</v>
      </c>
      <c r="X113" s="140">
        <f>IFERROR((VLOOKUP($D113,'General Data'!$A$88:$F$188,3,FALSE)+VLOOKUP('General Data'!$B$3,'General Data'!$A$214:$C$264,2,FALSE)+IF(OR($E113=12,$E113=13,$E113=14),VLOOKUP($C113,'General Data'!$A$267:$C$287,2,FALSE),0))/VLOOKUP($C113,'General Data'!$A$191:$N$211,14,FALSE)*VLOOKUP($C113,'General Data'!$A$191:$N$211,2,FALSE)*K113,0)</f>
        <v>0</v>
      </c>
      <c r="Y113" s="140">
        <f>IFERROR((VLOOKUP($D113,'General Data'!$A$88:$F$188,3,FALSE)+VLOOKUP('General Data'!$B$3,'General Data'!$A$214:$C$264,2,FALSE)+IF(OR($E113=12,$E113=13,$E113=14),VLOOKUP($C113,'General Data'!$A$267:$C$287,2,FALSE),0))/VLOOKUP($C113,'General Data'!$A$191:$N$211,14,FALSE)*VLOOKUP($C113,'General Data'!$A$191:$N$211,2,FALSE)*L113,0)</f>
        <v>0</v>
      </c>
      <c r="Z113" s="140">
        <f>IFERROR((VLOOKUP($D113,'General Data'!$A$88:$F$188,3,FALSE)+VLOOKUP('General Data'!$B$3,'General Data'!$A$214:$C$264,2,FALSE)+IF(OR($E113=12,$E113=13,$E113=14),VLOOKUP($C113,'General Data'!$A$267:$C$287,2,FALSE),0))/VLOOKUP($C113,'General Data'!$A$191:$N$211,14,FALSE)*VLOOKUP($C113,'General Data'!$A$191:$N$211,2,FALSE)*M113,0)</f>
        <v>0</v>
      </c>
      <c r="AA113" s="140">
        <f>IFERROR((VLOOKUP($D113,'General Data'!$A$88:$F$188,3,FALSE)+VLOOKUP('General Data'!$B$3,'General Data'!$A$214:$C$264,2,FALSE)+IF(OR($E113=12,$E113=13,$E113=14),VLOOKUP($C113,'General Data'!$A$267:$C$287,2,FALSE),0))/VLOOKUP($C113,'General Data'!$A$191:$N$211,14,FALSE)*VLOOKUP($C113,'General Data'!$A$191:$N$211,2,FALSE)*N113,0)</f>
        <v>0</v>
      </c>
      <c r="AB113" s="140">
        <f>IFERROR((VLOOKUP($D113,'General Data'!$A$88:$F$188,3,FALSE)+VLOOKUP('General Data'!$B$3,'General Data'!$A$214:$C$264,2,FALSE)+IF(OR($E113=12,$E113=13,$E113=14),VLOOKUP($C113,'General Data'!$A$267:$C$287,2,FALSE),0))/VLOOKUP($C113,'General Data'!$A$191:$N$211,14,FALSE)*VLOOKUP($C113,'General Data'!$A$191:$N$211,2,FALSE)*O113,0)</f>
        <v>0</v>
      </c>
      <c r="AC113" s="140">
        <f>IFERROR((VLOOKUP($D113,'General Data'!$A$88:$F$188,3,FALSE)+VLOOKUP('General Data'!$B$3,'General Data'!$A$214:$C$264,2,FALSE)+IF(OR($E113=12,$E113=13,$E113=14),VLOOKUP($C113,'General Data'!$A$267:$C$287,2,FALSE),0))/VLOOKUP($C113,'General Data'!$A$191:$N$211,14,FALSE)*VLOOKUP($C113,'General Data'!$A$191:$N$211,2,FALSE)*P113,0)</f>
        <v>0</v>
      </c>
      <c r="AD113" s="140">
        <f>IFERROR((VLOOKUP($D113,'General Data'!$A$88:$F$188,3,FALSE)+VLOOKUP('General Data'!$B$3,'General Data'!$A$214:$C$264,2,FALSE)+IF(OR($E113=12,$E113=13,$E113=14),VLOOKUP($C113,'General Data'!$A$267:$C$287,2,FALSE),0))/VLOOKUP($C113,'General Data'!$A$191:$N$211,14,FALSE)*VLOOKUP($C113,'General Data'!$A$191:$N$211,2,FALSE)*Q113,0)</f>
        <v>0</v>
      </c>
      <c r="AE113" s="140">
        <f>IFERROR((VLOOKUP($D113,'General Data'!$A$88:$F$188,3,FALSE)+VLOOKUP('General Data'!$B$3,'General Data'!$A$214:$C$264,2,FALSE)+IF(OR($E113=12,$E113=13,$E113=14),VLOOKUP($C113,'General Data'!$A$267:$C$287,2,FALSE),0))/VLOOKUP($C113,'General Data'!$A$191:$N$211,14,FALSE)*VLOOKUP($C113,'General Data'!$A$191:$N$211,2,FALSE)*R113,0)</f>
        <v>0</v>
      </c>
      <c r="AF113" s="140">
        <f>IFERROR((VLOOKUP($D113,'General Data'!$A$88:$F$188,3,FALSE)+VLOOKUP('General Data'!$B$3,'General Data'!$A$214:$C$264,2,FALSE)+IF(OR($E113=12,$E113=13,$E113=14),VLOOKUP($C113,'General Data'!$A$267:$C$287,2,FALSE),0))/VLOOKUP($C113,'General Data'!$A$191:$N$211,14,FALSE)*VLOOKUP($C113,'General Data'!$A$191:$N$211,2,FALSE)*S113,0)</f>
        <v>0</v>
      </c>
      <c r="AH113" s="148" t="str">
        <f t="shared" si="68"/>
        <v/>
      </c>
      <c r="AI113" s="149">
        <f t="shared" si="69"/>
        <v>0</v>
      </c>
      <c r="AJ113" s="146">
        <f t="shared" si="70"/>
        <v>0</v>
      </c>
    </row>
    <row r="114" spans="1:36" x14ac:dyDescent="0.45">
      <c r="A114" s="143"/>
      <c r="B114" s="143"/>
      <c r="C114" s="144"/>
      <c r="D114" s="143"/>
      <c r="E114" s="143"/>
      <c r="F114" s="145"/>
      <c r="G114" s="146"/>
      <c r="H114" s="147"/>
      <c r="I114" s="147">
        <f t="shared" ref="I114:S114" si="117">H114</f>
        <v>0</v>
      </c>
      <c r="J114" s="147">
        <f t="shared" si="117"/>
        <v>0</v>
      </c>
      <c r="K114" s="147">
        <f t="shared" si="117"/>
        <v>0</v>
      </c>
      <c r="L114" s="147">
        <f t="shared" si="117"/>
        <v>0</v>
      </c>
      <c r="M114" s="147">
        <f t="shared" si="117"/>
        <v>0</v>
      </c>
      <c r="N114" s="147">
        <f t="shared" si="117"/>
        <v>0</v>
      </c>
      <c r="O114" s="147">
        <f t="shared" si="117"/>
        <v>0</v>
      </c>
      <c r="P114" s="147">
        <f t="shared" si="117"/>
        <v>0</v>
      </c>
      <c r="Q114" s="147">
        <f t="shared" si="117"/>
        <v>0</v>
      </c>
      <c r="R114" s="147">
        <f t="shared" si="117"/>
        <v>0</v>
      </c>
      <c r="S114" s="147">
        <f t="shared" si="117"/>
        <v>0</v>
      </c>
      <c r="T114" s="146"/>
      <c r="U114" s="140">
        <f>IFERROR((VLOOKUP($D114,'General Data'!$A$88:$F$188,3,FALSE)+VLOOKUP('General Data'!$B$3,'General Data'!$A$214:$C$264,2,FALSE)+IF(OR($E114=12,$E114=13,$E114=14),VLOOKUP($C114,'General Data'!$A$267:$C$287,2,FALSE),0))/VLOOKUP($C114,'General Data'!$A$191:$N$211,14,FALSE)*VLOOKUP($C114,'General Data'!$A$191:$N$211,2,FALSE)*H114,0)</f>
        <v>0</v>
      </c>
      <c r="V114" s="140">
        <f>IFERROR((VLOOKUP($D114,'General Data'!$A$88:$F$188,3,FALSE)+VLOOKUP('General Data'!$B$3,'General Data'!$A$214:$C$264,2,FALSE)+IF(OR($E114=12,$E114=13,$E114=14),VLOOKUP($C114,'General Data'!$A$267:$C$287,2,FALSE),0))/VLOOKUP($C114,'General Data'!$A$191:$N$211,14,FALSE)*VLOOKUP($C114,'General Data'!$A$191:$N$211,2,FALSE)*I114,0)</f>
        <v>0</v>
      </c>
      <c r="W114" s="140">
        <f>IFERROR((VLOOKUP($D114,'General Data'!$A$88:$F$188,3,FALSE)+VLOOKUP('General Data'!$B$3,'General Data'!$A$214:$C$264,2,FALSE)+IF(OR($E114=12,$E114=13,$E114=14),VLOOKUP($C114,'General Data'!$A$267:$C$287,2,FALSE),0))/VLOOKUP($C114,'General Data'!$A$191:$N$211,14,FALSE)*VLOOKUP($C114,'General Data'!$A$191:$N$211,2,FALSE)*J114,0)</f>
        <v>0</v>
      </c>
      <c r="X114" s="140">
        <f>IFERROR((VLOOKUP($D114,'General Data'!$A$88:$F$188,3,FALSE)+VLOOKUP('General Data'!$B$3,'General Data'!$A$214:$C$264,2,FALSE)+IF(OR($E114=12,$E114=13,$E114=14),VLOOKUP($C114,'General Data'!$A$267:$C$287,2,FALSE),0))/VLOOKUP($C114,'General Data'!$A$191:$N$211,14,FALSE)*VLOOKUP($C114,'General Data'!$A$191:$N$211,2,FALSE)*K114,0)</f>
        <v>0</v>
      </c>
      <c r="Y114" s="140">
        <f>IFERROR((VLOOKUP($D114,'General Data'!$A$88:$F$188,3,FALSE)+VLOOKUP('General Data'!$B$3,'General Data'!$A$214:$C$264,2,FALSE)+IF(OR($E114=12,$E114=13,$E114=14),VLOOKUP($C114,'General Data'!$A$267:$C$287,2,FALSE),0))/VLOOKUP($C114,'General Data'!$A$191:$N$211,14,FALSE)*VLOOKUP($C114,'General Data'!$A$191:$N$211,2,FALSE)*L114,0)</f>
        <v>0</v>
      </c>
      <c r="Z114" s="140">
        <f>IFERROR((VLOOKUP($D114,'General Data'!$A$88:$F$188,3,FALSE)+VLOOKUP('General Data'!$B$3,'General Data'!$A$214:$C$264,2,FALSE)+IF(OR($E114=12,$E114=13,$E114=14),VLOOKUP($C114,'General Data'!$A$267:$C$287,2,FALSE),0))/VLOOKUP($C114,'General Data'!$A$191:$N$211,14,FALSE)*VLOOKUP($C114,'General Data'!$A$191:$N$211,2,FALSE)*M114,0)</f>
        <v>0</v>
      </c>
      <c r="AA114" s="140">
        <f>IFERROR((VLOOKUP($D114,'General Data'!$A$88:$F$188,3,FALSE)+VLOOKUP('General Data'!$B$3,'General Data'!$A$214:$C$264,2,FALSE)+IF(OR($E114=12,$E114=13,$E114=14),VLOOKUP($C114,'General Data'!$A$267:$C$287,2,FALSE),0))/VLOOKUP($C114,'General Data'!$A$191:$N$211,14,FALSE)*VLOOKUP($C114,'General Data'!$A$191:$N$211,2,FALSE)*N114,0)</f>
        <v>0</v>
      </c>
      <c r="AB114" s="140">
        <f>IFERROR((VLOOKUP($D114,'General Data'!$A$88:$F$188,3,FALSE)+VLOOKUP('General Data'!$B$3,'General Data'!$A$214:$C$264,2,FALSE)+IF(OR($E114=12,$E114=13,$E114=14),VLOOKUP($C114,'General Data'!$A$267:$C$287,2,FALSE),0))/VLOOKUP($C114,'General Data'!$A$191:$N$211,14,FALSE)*VLOOKUP($C114,'General Data'!$A$191:$N$211,2,FALSE)*O114,0)</f>
        <v>0</v>
      </c>
      <c r="AC114" s="140">
        <f>IFERROR((VLOOKUP($D114,'General Data'!$A$88:$F$188,3,FALSE)+VLOOKUP('General Data'!$B$3,'General Data'!$A$214:$C$264,2,FALSE)+IF(OR($E114=12,$E114=13,$E114=14),VLOOKUP($C114,'General Data'!$A$267:$C$287,2,FALSE),0))/VLOOKUP($C114,'General Data'!$A$191:$N$211,14,FALSE)*VLOOKUP($C114,'General Data'!$A$191:$N$211,2,FALSE)*P114,0)</f>
        <v>0</v>
      </c>
      <c r="AD114" s="140">
        <f>IFERROR((VLOOKUP($D114,'General Data'!$A$88:$F$188,3,FALSE)+VLOOKUP('General Data'!$B$3,'General Data'!$A$214:$C$264,2,FALSE)+IF(OR($E114=12,$E114=13,$E114=14),VLOOKUP($C114,'General Data'!$A$267:$C$287,2,FALSE),0))/VLOOKUP($C114,'General Data'!$A$191:$N$211,14,FALSE)*VLOOKUP($C114,'General Data'!$A$191:$N$211,2,FALSE)*Q114,0)</f>
        <v>0</v>
      </c>
      <c r="AE114" s="140">
        <f>IFERROR((VLOOKUP($D114,'General Data'!$A$88:$F$188,3,FALSE)+VLOOKUP('General Data'!$B$3,'General Data'!$A$214:$C$264,2,FALSE)+IF(OR($E114=12,$E114=13,$E114=14),VLOOKUP($C114,'General Data'!$A$267:$C$287,2,FALSE),0))/VLOOKUP($C114,'General Data'!$A$191:$N$211,14,FALSE)*VLOOKUP($C114,'General Data'!$A$191:$N$211,2,FALSE)*R114,0)</f>
        <v>0</v>
      </c>
      <c r="AF114" s="140">
        <f>IFERROR((VLOOKUP($D114,'General Data'!$A$88:$F$188,3,FALSE)+VLOOKUP('General Data'!$B$3,'General Data'!$A$214:$C$264,2,FALSE)+IF(OR($E114=12,$E114=13,$E114=14),VLOOKUP($C114,'General Data'!$A$267:$C$287,2,FALSE),0))/VLOOKUP($C114,'General Data'!$A$191:$N$211,14,FALSE)*VLOOKUP($C114,'General Data'!$A$191:$N$211,2,FALSE)*S114,0)</f>
        <v>0</v>
      </c>
      <c r="AH114" s="148" t="str">
        <f t="shared" si="68"/>
        <v/>
      </c>
      <c r="AI114" s="149">
        <f t="shared" si="69"/>
        <v>0</v>
      </c>
      <c r="AJ114" s="146">
        <f t="shared" si="70"/>
        <v>0</v>
      </c>
    </row>
    <row r="115" spans="1:36" x14ac:dyDescent="0.45">
      <c r="A115" s="143"/>
      <c r="B115" s="143"/>
      <c r="C115" s="144"/>
      <c r="D115" s="143"/>
      <c r="E115" s="143"/>
      <c r="F115" s="145"/>
      <c r="G115" s="146"/>
      <c r="H115" s="147"/>
      <c r="I115" s="147">
        <f t="shared" ref="I115:S115" si="118">H115</f>
        <v>0</v>
      </c>
      <c r="J115" s="147">
        <f t="shared" si="118"/>
        <v>0</v>
      </c>
      <c r="K115" s="147">
        <f t="shared" si="118"/>
        <v>0</v>
      </c>
      <c r="L115" s="147">
        <f t="shared" si="118"/>
        <v>0</v>
      </c>
      <c r="M115" s="147">
        <f t="shared" si="118"/>
        <v>0</v>
      </c>
      <c r="N115" s="147">
        <f t="shared" si="118"/>
        <v>0</v>
      </c>
      <c r="O115" s="147">
        <f t="shared" si="118"/>
        <v>0</v>
      </c>
      <c r="P115" s="147">
        <f t="shared" si="118"/>
        <v>0</v>
      </c>
      <c r="Q115" s="147">
        <f t="shared" si="118"/>
        <v>0</v>
      </c>
      <c r="R115" s="147">
        <f t="shared" si="118"/>
        <v>0</v>
      </c>
      <c r="S115" s="147">
        <f t="shared" si="118"/>
        <v>0</v>
      </c>
      <c r="T115" s="146"/>
      <c r="U115" s="140">
        <f>IFERROR((VLOOKUP($D115,'General Data'!$A$88:$F$188,3,FALSE)+VLOOKUP('General Data'!$B$3,'General Data'!$A$214:$C$264,2,FALSE)+IF(OR($E115=12,$E115=13,$E115=14),VLOOKUP($C115,'General Data'!$A$267:$C$287,2,FALSE),0))/VLOOKUP($C115,'General Data'!$A$191:$N$211,14,FALSE)*VLOOKUP($C115,'General Data'!$A$191:$N$211,2,FALSE)*H115,0)</f>
        <v>0</v>
      </c>
      <c r="V115" s="140">
        <f>IFERROR((VLOOKUP($D115,'General Data'!$A$88:$F$188,3,FALSE)+VLOOKUP('General Data'!$B$3,'General Data'!$A$214:$C$264,2,FALSE)+IF(OR($E115=12,$E115=13,$E115=14),VLOOKUP($C115,'General Data'!$A$267:$C$287,2,FALSE),0))/VLOOKUP($C115,'General Data'!$A$191:$N$211,14,FALSE)*VLOOKUP($C115,'General Data'!$A$191:$N$211,2,FALSE)*I115,0)</f>
        <v>0</v>
      </c>
      <c r="W115" s="140">
        <f>IFERROR((VLOOKUP($D115,'General Data'!$A$88:$F$188,3,FALSE)+VLOOKUP('General Data'!$B$3,'General Data'!$A$214:$C$264,2,FALSE)+IF(OR($E115=12,$E115=13,$E115=14),VLOOKUP($C115,'General Data'!$A$267:$C$287,2,FALSE),0))/VLOOKUP($C115,'General Data'!$A$191:$N$211,14,FALSE)*VLOOKUP($C115,'General Data'!$A$191:$N$211,2,FALSE)*J115,0)</f>
        <v>0</v>
      </c>
      <c r="X115" s="140">
        <f>IFERROR((VLOOKUP($D115,'General Data'!$A$88:$F$188,3,FALSE)+VLOOKUP('General Data'!$B$3,'General Data'!$A$214:$C$264,2,FALSE)+IF(OR($E115=12,$E115=13,$E115=14),VLOOKUP($C115,'General Data'!$A$267:$C$287,2,FALSE),0))/VLOOKUP($C115,'General Data'!$A$191:$N$211,14,FALSE)*VLOOKUP($C115,'General Data'!$A$191:$N$211,2,FALSE)*K115,0)</f>
        <v>0</v>
      </c>
      <c r="Y115" s="140">
        <f>IFERROR((VLOOKUP($D115,'General Data'!$A$88:$F$188,3,FALSE)+VLOOKUP('General Data'!$B$3,'General Data'!$A$214:$C$264,2,FALSE)+IF(OR($E115=12,$E115=13,$E115=14),VLOOKUP($C115,'General Data'!$A$267:$C$287,2,FALSE),0))/VLOOKUP($C115,'General Data'!$A$191:$N$211,14,FALSE)*VLOOKUP($C115,'General Data'!$A$191:$N$211,2,FALSE)*L115,0)</f>
        <v>0</v>
      </c>
      <c r="Z115" s="140">
        <f>IFERROR((VLOOKUP($D115,'General Data'!$A$88:$F$188,3,FALSE)+VLOOKUP('General Data'!$B$3,'General Data'!$A$214:$C$264,2,FALSE)+IF(OR($E115=12,$E115=13,$E115=14),VLOOKUP($C115,'General Data'!$A$267:$C$287,2,FALSE),0))/VLOOKUP($C115,'General Data'!$A$191:$N$211,14,FALSE)*VLOOKUP($C115,'General Data'!$A$191:$N$211,2,FALSE)*M115,0)</f>
        <v>0</v>
      </c>
      <c r="AA115" s="140">
        <f>IFERROR((VLOOKUP($D115,'General Data'!$A$88:$F$188,3,FALSE)+VLOOKUP('General Data'!$B$3,'General Data'!$A$214:$C$264,2,FALSE)+IF(OR($E115=12,$E115=13,$E115=14),VLOOKUP($C115,'General Data'!$A$267:$C$287,2,FALSE),0))/VLOOKUP($C115,'General Data'!$A$191:$N$211,14,FALSE)*VLOOKUP($C115,'General Data'!$A$191:$N$211,2,FALSE)*N115,0)</f>
        <v>0</v>
      </c>
      <c r="AB115" s="140">
        <f>IFERROR((VLOOKUP($D115,'General Data'!$A$88:$F$188,3,FALSE)+VLOOKUP('General Data'!$B$3,'General Data'!$A$214:$C$264,2,FALSE)+IF(OR($E115=12,$E115=13,$E115=14),VLOOKUP($C115,'General Data'!$A$267:$C$287,2,FALSE),0))/VLOOKUP($C115,'General Data'!$A$191:$N$211,14,FALSE)*VLOOKUP($C115,'General Data'!$A$191:$N$211,2,FALSE)*O115,0)</f>
        <v>0</v>
      </c>
      <c r="AC115" s="140">
        <f>IFERROR((VLOOKUP($D115,'General Data'!$A$88:$F$188,3,FALSE)+VLOOKUP('General Data'!$B$3,'General Data'!$A$214:$C$264,2,FALSE)+IF(OR($E115=12,$E115=13,$E115=14),VLOOKUP($C115,'General Data'!$A$267:$C$287,2,FALSE),0))/VLOOKUP($C115,'General Data'!$A$191:$N$211,14,FALSE)*VLOOKUP($C115,'General Data'!$A$191:$N$211,2,FALSE)*P115,0)</f>
        <v>0</v>
      </c>
      <c r="AD115" s="140">
        <f>IFERROR((VLOOKUP($D115,'General Data'!$A$88:$F$188,3,FALSE)+VLOOKUP('General Data'!$B$3,'General Data'!$A$214:$C$264,2,FALSE)+IF(OR($E115=12,$E115=13,$E115=14),VLOOKUP($C115,'General Data'!$A$267:$C$287,2,FALSE),0))/VLOOKUP($C115,'General Data'!$A$191:$N$211,14,FALSE)*VLOOKUP($C115,'General Data'!$A$191:$N$211,2,FALSE)*Q115,0)</f>
        <v>0</v>
      </c>
      <c r="AE115" s="140">
        <f>IFERROR((VLOOKUP($D115,'General Data'!$A$88:$F$188,3,FALSE)+VLOOKUP('General Data'!$B$3,'General Data'!$A$214:$C$264,2,FALSE)+IF(OR($E115=12,$E115=13,$E115=14),VLOOKUP($C115,'General Data'!$A$267:$C$287,2,FALSE),0))/VLOOKUP($C115,'General Data'!$A$191:$N$211,14,FALSE)*VLOOKUP($C115,'General Data'!$A$191:$N$211,2,FALSE)*R115,0)</f>
        <v>0</v>
      </c>
      <c r="AF115" s="140">
        <f>IFERROR((VLOOKUP($D115,'General Data'!$A$88:$F$188,3,FALSE)+VLOOKUP('General Data'!$B$3,'General Data'!$A$214:$C$264,2,FALSE)+IF(OR($E115=12,$E115=13,$E115=14),VLOOKUP($C115,'General Data'!$A$267:$C$287,2,FALSE),0))/VLOOKUP($C115,'General Data'!$A$191:$N$211,14,FALSE)*VLOOKUP($C115,'General Data'!$A$191:$N$211,2,FALSE)*S115,0)</f>
        <v>0</v>
      </c>
      <c r="AH115" s="148" t="str">
        <f t="shared" si="68"/>
        <v/>
      </c>
      <c r="AI115" s="149">
        <f t="shared" si="69"/>
        <v>0</v>
      </c>
      <c r="AJ115" s="146">
        <f t="shared" si="70"/>
        <v>0</v>
      </c>
    </row>
    <row r="116" spans="1:36" x14ac:dyDescent="0.45">
      <c r="A116" s="143"/>
      <c r="B116" s="143"/>
      <c r="C116" s="144"/>
      <c r="D116" s="143"/>
      <c r="E116" s="143"/>
      <c r="F116" s="145"/>
      <c r="G116" s="146"/>
      <c r="H116" s="147"/>
      <c r="I116" s="147">
        <f t="shared" ref="I116:S116" si="119">H116</f>
        <v>0</v>
      </c>
      <c r="J116" s="147">
        <f t="shared" si="119"/>
        <v>0</v>
      </c>
      <c r="K116" s="147">
        <f t="shared" si="119"/>
        <v>0</v>
      </c>
      <c r="L116" s="147">
        <f t="shared" si="119"/>
        <v>0</v>
      </c>
      <c r="M116" s="147">
        <f t="shared" si="119"/>
        <v>0</v>
      </c>
      <c r="N116" s="147">
        <f t="shared" si="119"/>
        <v>0</v>
      </c>
      <c r="O116" s="147">
        <f t="shared" si="119"/>
        <v>0</v>
      </c>
      <c r="P116" s="147">
        <f t="shared" si="119"/>
        <v>0</v>
      </c>
      <c r="Q116" s="147">
        <f t="shared" si="119"/>
        <v>0</v>
      </c>
      <c r="R116" s="147">
        <f t="shared" si="119"/>
        <v>0</v>
      </c>
      <c r="S116" s="147">
        <f t="shared" si="119"/>
        <v>0</v>
      </c>
      <c r="T116" s="146"/>
      <c r="U116" s="140">
        <f>IFERROR((VLOOKUP($D116,'General Data'!$A$88:$F$188,3,FALSE)+VLOOKUP('General Data'!$B$3,'General Data'!$A$214:$C$264,2,FALSE)+IF(OR($E116=12,$E116=13,$E116=14),VLOOKUP($C116,'General Data'!$A$267:$C$287,2,FALSE),0))/VLOOKUP($C116,'General Data'!$A$191:$N$211,14,FALSE)*VLOOKUP($C116,'General Data'!$A$191:$N$211,2,FALSE)*H116,0)</f>
        <v>0</v>
      </c>
      <c r="V116" s="140">
        <f>IFERROR((VLOOKUP($D116,'General Data'!$A$88:$F$188,3,FALSE)+VLOOKUP('General Data'!$B$3,'General Data'!$A$214:$C$264,2,FALSE)+IF(OR($E116=12,$E116=13,$E116=14),VLOOKUP($C116,'General Data'!$A$267:$C$287,2,FALSE),0))/VLOOKUP($C116,'General Data'!$A$191:$N$211,14,FALSE)*VLOOKUP($C116,'General Data'!$A$191:$N$211,2,FALSE)*I116,0)</f>
        <v>0</v>
      </c>
      <c r="W116" s="140">
        <f>IFERROR((VLOOKUP($D116,'General Data'!$A$88:$F$188,3,FALSE)+VLOOKUP('General Data'!$B$3,'General Data'!$A$214:$C$264,2,FALSE)+IF(OR($E116=12,$E116=13,$E116=14),VLOOKUP($C116,'General Data'!$A$267:$C$287,2,FALSE),0))/VLOOKUP($C116,'General Data'!$A$191:$N$211,14,FALSE)*VLOOKUP($C116,'General Data'!$A$191:$N$211,2,FALSE)*J116,0)</f>
        <v>0</v>
      </c>
      <c r="X116" s="140">
        <f>IFERROR((VLOOKUP($D116,'General Data'!$A$88:$F$188,3,FALSE)+VLOOKUP('General Data'!$B$3,'General Data'!$A$214:$C$264,2,FALSE)+IF(OR($E116=12,$E116=13,$E116=14),VLOOKUP($C116,'General Data'!$A$267:$C$287,2,FALSE),0))/VLOOKUP($C116,'General Data'!$A$191:$N$211,14,FALSE)*VLOOKUP($C116,'General Data'!$A$191:$N$211,2,FALSE)*K116,0)</f>
        <v>0</v>
      </c>
      <c r="Y116" s="140">
        <f>IFERROR((VLOOKUP($D116,'General Data'!$A$88:$F$188,3,FALSE)+VLOOKUP('General Data'!$B$3,'General Data'!$A$214:$C$264,2,FALSE)+IF(OR($E116=12,$E116=13,$E116=14),VLOOKUP($C116,'General Data'!$A$267:$C$287,2,FALSE),0))/VLOOKUP($C116,'General Data'!$A$191:$N$211,14,FALSE)*VLOOKUP($C116,'General Data'!$A$191:$N$211,2,FALSE)*L116,0)</f>
        <v>0</v>
      </c>
      <c r="Z116" s="140">
        <f>IFERROR((VLOOKUP($D116,'General Data'!$A$88:$F$188,3,FALSE)+VLOOKUP('General Data'!$B$3,'General Data'!$A$214:$C$264,2,FALSE)+IF(OR($E116=12,$E116=13,$E116=14),VLOOKUP($C116,'General Data'!$A$267:$C$287,2,FALSE),0))/VLOOKUP($C116,'General Data'!$A$191:$N$211,14,FALSE)*VLOOKUP($C116,'General Data'!$A$191:$N$211,2,FALSE)*M116,0)</f>
        <v>0</v>
      </c>
      <c r="AA116" s="140">
        <f>IFERROR((VLOOKUP($D116,'General Data'!$A$88:$F$188,3,FALSE)+VLOOKUP('General Data'!$B$3,'General Data'!$A$214:$C$264,2,FALSE)+IF(OR($E116=12,$E116=13,$E116=14),VLOOKUP($C116,'General Data'!$A$267:$C$287,2,FALSE),0))/VLOOKUP($C116,'General Data'!$A$191:$N$211,14,FALSE)*VLOOKUP($C116,'General Data'!$A$191:$N$211,2,FALSE)*N116,0)</f>
        <v>0</v>
      </c>
      <c r="AB116" s="140">
        <f>IFERROR((VLOOKUP($D116,'General Data'!$A$88:$F$188,3,FALSE)+VLOOKUP('General Data'!$B$3,'General Data'!$A$214:$C$264,2,FALSE)+IF(OR($E116=12,$E116=13,$E116=14),VLOOKUP($C116,'General Data'!$A$267:$C$287,2,FALSE),0))/VLOOKUP($C116,'General Data'!$A$191:$N$211,14,FALSE)*VLOOKUP($C116,'General Data'!$A$191:$N$211,2,FALSE)*O116,0)</f>
        <v>0</v>
      </c>
      <c r="AC116" s="140">
        <f>IFERROR((VLOOKUP($D116,'General Data'!$A$88:$F$188,3,FALSE)+VLOOKUP('General Data'!$B$3,'General Data'!$A$214:$C$264,2,FALSE)+IF(OR($E116=12,$E116=13,$E116=14),VLOOKUP($C116,'General Data'!$A$267:$C$287,2,FALSE),0))/VLOOKUP($C116,'General Data'!$A$191:$N$211,14,FALSE)*VLOOKUP($C116,'General Data'!$A$191:$N$211,2,FALSE)*P116,0)</f>
        <v>0</v>
      </c>
      <c r="AD116" s="140">
        <f>IFERROR((VLOOKUP($D116,'General Data'!$A$88:$F$188,3,FALSE)+VLOOKUP('General Data'!$B$3,'General Data'!$A$214:$C$264,2,FALSE)+IF(OR($E116=12,$E116=13,$E116=14),VLOOKUP($C116,'General Data'!$A$267:$C$287,2,FALSE),0))/VLOOKUP($C116,'General Data'!$A$191:$N$211,14,FALSE)*VLOOKUP($C116,'General Data'!$A$191:$N$211,2,FALSE)*Q116,0)</f>
        <v>0</v>
      </c>
      <c r="AE116" s="140">
        <f>IFERROR((VLOOKUP($D116,'General Data'!$A$88:$F$188,3,FALSE)+VLOOKUP('General Data'!$B$3,'General Data'!$A$214:$C$264,2,FALSE)+IF(OR($E116=12,$E116=13,$E116=14),VLOOKUP($C116,'General Data'!$A$267:$C$287,2,FALSE),0))/VLOOKUP($C116,'General Data'!$A$191:$N$211,14,FALSE)*VLOOKUP($C116,'General Data'!$A$191:$N$211,2,FALSE)*R116,0)</f>
        <v>0</v>
      </c>
      <c r="AF116" s="140">
        <f>IFERROR((VLOOKUP($D116,'General Data'!$A$88:$F$188,3,FALSE)+VLOOKUP('General Data'!$B$3,'General Data'!$A$214:$C$264,2,FALSE)+IF(OR($E116=12,$E116=13,$E116=14),VLOOKUP($C116,'General Data'!$A$267:$C$287,2,FALSE),0))/VLOOKUP($C116,'General Data'!$A$191:$N$211,14,FALSE)*VLOOKUP($C116,'General Data'!$A$191:$N$211,2,FALSE)*S116,0)</f>
        <v>0</v>
      </c>
      <c r="AH116" s="148" t="str">
        <f t="shared" si="68"/>
        <v/>
      </c>
      <c r="AI116" s="149">
        <f t="shared" si="69"/>
        <v>0</v>
      </c>
      <c r="AJ116" s="146">
        <f t="shared" si="70"/>
        <v>0</v>
      </c>
    </row>
    <row r="117" spans="1:36" x14ac:dyDescent="0.45">
      <c r="A117" s="143"/>
      <c r="B117" s="143"/>
      <c r="C117" s="144"/>
      <c r="D117" s="143"/>
      <c r="E117" s="143"/>
      <c r="F117" s="145"/>
      <c r="G117" s="146"/>
      <c r="H117" s="147"/>
      <c r="I117" s="147">
        <f t="shared" ref="I117:S117" si="120">H117</f>
        <v>0</v>
      </c>
      <c r="J117" s="147">
        <f t="shared" si="120"/>
        <v>0</v>
      </c>
      <c r="K117" s="147">
        <f t="shared" si="120"/>
        <v>0</v>
      </c>
      <c r="L117" s="147">
        <f t="shared" si="120"/>
        <v>0</v>
      </c>
      <c r="M117" s="147">
        <f t="shared" si="120"/>
        <v>0</v>
      </c>
      <c r="N117" s="147">
        <f t="shared" si="120"/>
        <v>0</v>
      </c>
      <c r="O117" s="147">
        <f t="shared" si="120"/>
        <v>0</v>
      </c>
      <c r="P117" s="147">
        <f t="shared" si="120"/>
        <v>0</v>
      </c>
      <c r="Q117" s="147">
        <f t="shared" si="120"/>
        <v>0</v>
      </c>
      <c r="R117" s="147">
        <f t="shared" si="120"/>
        <v>0</v>
      </c>
      <c r="S117" s="147">
        <f t="shared" si="120"/>
        <v>0</v>
      </c>
      <c r="T117" s="146"/>
      <c r="U117" s="140">
        <f>IFERROR((VLOOKUP($D117,'General Data'!$A$88:$F$188,3,FALSE)+VLOOKUP('General Data'!$B$3,'General Data'!$A$214:$C$264,2,FALSE)+IF(OR($E117=12,$E117=13,$E117=14),VLOOKUP($C117,'General Data'!$A$267:$C$287,2,FALSE),0))/VLOOKUP($C117,'General Data'!$A$191:$N$211,14,FALSE)*VLOOKUP($C117,'General Data'!$A$191:$N$211,2,FALSE)*H117,0)</f>
        <v>0</v>
      </c>
      <c r="V117" s="140">
        <f>IFERROR((VLOOKUP($D117,'General Data'!$A$88:$F$188,3,FALSE)+VLOOKUP('General Data'!$B$3,'General Data'!$A$214:$C$264,2,FALSE)+IF(OR($E117=12,$E117=13,$E117=14),VLOOKUP($C117,'General Data'!$A$267:$C$287,2,FALSE),0))/VLOOKUP($C117,'General Data'!$A$191:$N$211,14,FALSE)*VLOOKUP($C117,'General Data'!$A$191:$N$211,2,FALSE)*I117,0)</f>
        <v>0</v>
      </c>
      <c r="W117" s="140">
        <f>IFERROR((VLOOKUP($D117,'General Data'!$A$88:$F$188,3,FALSE)+VLOOKUP('General Data'!$B$3,'General Data'!$A$214:$C$264,2,FALSE)+IF(OR($E117=12,$E117=13,$E117=14),VLOOKUP($C117,'General Data'!$A$267:$C$287,2,FALSE),0))/VLOOKUP($C117,'General Data'!$A$191:$N$211,14,FALSE)*VLOOKUP($C117,'General Data'!$A$191:$N$211,2,FALSE)*J117,0)</f>
        <v>0</v>
      </c>
      <c r="X117" s="140">
        <f>IFERROR((VLOOKUP($D117,'General Data'!$A$88:$F$188,3,FALSE)+VLOOKUP('General Data'!$B$3,'General Data'!$A$214:$C$264,2,FALSE)+IF(OR($E117=12,$E117=13,$E117=14),VLOOKUP($C117,'General Data'!$A$267:$C$287,2,FALSE),0))/VLOOKUP($C117,'General Data'!$A$191:$N$211,14,FALSE)*VLOOKUP($C117,'General Data'!$A$191:$N$211,2,FALSE)*K117,0)</f>
        <v>0</v>
      </c>
      <c r="Y117" s="140">
        <f>IFERROR((VLOOKUP($D117,'General Data'!$A$88:$F$188,3,FALSE)+VLOOKUP('General Data'!$B$3,'General Data'!$A$214:$C$264,2,FALSE)+IF(OR($E117=12,$E117=13,$E117=14),VLOOKUP($C117,'General Data'!$A$267:$C$287,2,FALSE),0))/VLOOKUP($C117,'General Data'!$A$191:$N$211,14,FALSE)*VLOOKUP($C117,'General Data'!$A$191:$N$211,2,FALSE)*L117,0)</f>
        <v>0</v>
      </c>
      <c r="Z117" s="140">
        <f>IFERROR((VLOOKUP($D117,'General Data'!$A$88:$F$188,3,FALSE)+VLOOKUP('General Data'!$B$3,'General Data'!$A$214:$C$264,2,FALSE)+IF(OR($E117=12,$E117=13,$E117=14),VLOOKUP($C117,'General Data'!$A$267:$C$287,2,FALSE),0))/VLOOKUP($C117,'General Data'!$A$191:$N$211,14,FALSE)*VLOOKUP($C117,'General Data'!$A$191:$N$211,2,FALSE)*M117,0)</f>
        <v>0</v>
      </c>
      <c r="AA117" s="140">
        <f>IFERROR((VLOOKUP($D117,'General Data'!$A$88:$F$188,3,FALSE)+VLOOKUP('General Data'!$B$3,'General Data'!$A$214:$C$264,2,FALSE)+IF(OR($E117=12,$E117=13,$E117=14),VLOOKUP($C117,'General Data'!$A$267:$C$287,2,FALSE),0))/VLOOKUP($C117,'General Data'!$A$191:$N$211,14,FALSE)*VLOOKUP($C117,'General Data'!$A$191:$N$211,2,FALSE)*N117,0)</f>
        <v>0</v>
      </c>
      <c r="AB117" s="140">
        <f>IFERROR((VLOOKUP($D117,'General Data'!$A$88:$F$188,3,FALSE)+VLOOKUP('General Data'!$B$3,'General Data'!$A$214:$C$264,2,FALSE)+IF(OR($E117=12,$E117=13,$E117=14),VLOOKUP($C117,'General Data'!$A$267:$C$287,2,FALSE),0))/VLOOKUP($C117,'General Data'!$A$191:$N$211,14,FALSE)*VLOOKUP($C117,'General Data'!$A$191:$N$211,2,FALSE)*O117,0)</f>
        <v>0</v>
      </c>
      <c r="AC117" s="140">
        <f>IFERROR((VLOOKUP($D117,'General Data'!$A$88:$F$188,3,FALSE)+VLOOKUP('General Data'!$B$3,'General Data'!$A$214:$C$264,2,FALSE)+IF(OR($E117=12,$E117=13,$E117=14),VLOOKUP($C117,'General Data'!$A$267:$C$287,2,FALSE),0))/VLOOKUP($C117,'General Data'!$A$191:$N$211,14,FALSE)*VLOOKUP($C117,'General Data'!$A$191:$N$211,2,FALSE)*P117,0)</f>
        <v>0</v>
      </c>
      <c r="AD117" s="140">
        <f>IFERROR((VLOOKUP($D117,'General Data'!$A$88:$F$188,3,FALSE)+VLOOKUP('General Data'!$B$3,'General Data'!$A$214:$C$264,2,FALSE)+IF(OR($E117=12,$E117=13,$E117=14),VLOOKUP($C117,'General Data'!$A$267:$C$287,2,FALSE),0))/VLOOKUP($C117,'General Data'!$A$191:$N$211,14,FALSE)*VLOOKUP($C117,'General Data'!$A$191:$N$211,2,FALSE)*Q117,0)</f>
        <v>0</v>
      </c>
      <c r="AE117" s="140">
        <f>IFERROR((VLOOKUP($D117,'General Data'!$A$88:$F$188,3,FALSE)+VLOOKUP('General Data'!$B$3,'General Data'!$A$214:$C$264,2,FALSE)+IF(OR($E117=12,$E117=13,$E117=14),VLOOKUP($C117,'General Data'!$A$267:$C$287,2,FALSE),0))/VLOOKUP($C117,'General Data'!$A$191:$N$211,14,FALSE)*VLOOKUP($C117,'General Data'!$A$191:$N$211,2,FALSE)*R117,0)</f>
        <v>0</v>
      </c>
      <c r="AF117" s="140">
        <f>IFERROR((VLOOKUP($D117,'General Data'!$A$88:$F$188,3,FALSE)+VLOOKUP('General Data'!$B$3,'General Data'!$A$214:$C$264,2,FALSE)+IF(OR($E117=12,$E117=13,$E117=14),VLOOKUP($C117,'General Data'!$A$267:$C$287,2,FALSE),0))/VLOOKUP($C117,'General Data'!$A$191:$N$211,14,FALSE)*VLOOKUP($C117,'General Data'!$A$191:$N$211,2,FALSE)*S117,0)</f>
        <v>0</v>
      </c>
      <c r="AH117" s="148" t="str">
        <f t="shared" si="68"/>
        <v/>
      </c>
      <c r="AI117" s="149">
        <f t="shared" si="69"/>
        <v>0</v>
      </c>
      <c r="AJ117" s="146">
        <f t="shared" si="70"/>
        <v>0</v>
      </c>
    </row>
    <row r="118" spans="1:36" x14ac:dyDescent="0.45">
      <c r="A118" s="143"/>
      <c r="B118" s="143"/>
      <c r="C118" s="144"/>
      <c r="D118" s="143"/>
      <c r="E118" s="143"/>
      <c r="F118" s="145"/>
      <c r="G118" s="146"/>
      <c r="H118" s="147"/>
      <c r="I118" s="147">
        <f t="shared" ref="I118:S118" si="121">H118</f>
        <v>0</v>
      </c>
      <c r="J118" s="147">
        <f t="shared" si="121"/>
        <v>0</v>
      </c>
      <c r="K118" s="147">
        <f t="shared" si="121"/>
        <v>0</v>
      </c>
      <c r="L118" s="147">
        <f t="shared" si="121"/>
        <v>0</v>
      </c>
      <c r="M118" s="147">
        <f t="shared" si="121"/>
        <v>0</v>
      </c>
      <c r="N118" s="147">
        <f t="shared" si="121"/>
        <v>0</v>
      </c>
      <c r="O118" s="147">
        <f t="shared" si="121"/>
        <v>0</v>
      </c>
      <c r="P118" s="147">
        <f t="shared" si="121"/>
        <v>0</v>
      </c>
      <c r="Q118" s="147">
        <f t="shared" si="121"/>
        <v>0</v>
      </c>
      <c r="R118" s="147">
        <f t="shared" si="121"/>
        <v>0</v>
      </c>
      <c r="S118" s="147">
        <f t="shared" si="121"/>
        <v>0</v>
      </c>
      <c r="T118" s="146"/>
      <c r="U118" s="140">
        <f>IFERROR((VLOOKUP($D118,'General Data'!$A$88:$F$188,3,FALSE)+VLOOKUP('General Data'!$B$3,'General Data'!$A$214:$C$264,2,FALSE)+IF(OR($E118=12,$E118=13,$E118=14),VLOOKUP($C118,'General Data'!$A$267:$C$287,2,FALSE),0))/VLOOKUP($C118,'General Data'!$A$191:$N$211,14,FALSE)*VLOOKUP($C118,'General Data'!$A$191:$N$211,2,FALSE)*H118,0)</f>
        <v>0</v>
      </c>
      <c r="V118" s="140">
        <f>IFERROR((VLOOKUP($D118,'General Data'!$A$88:$F$188,3,FALSE)+VLOOKUP('General Data'!$B$3,'General Data'!$A$214:$C$264,2,FALSE)+IF(OR($E118=12,$E118=13,$E118=14),VLOOKUP($C118,'General Data'!$A$267:$C$287,2,FALSE),0))/VLOOKUP($C118,'General Data'!$A$191:$N$211,14,FALSE)*VLOOKUP($C118,'General Data'!$A$191:$N$211,2,FALSE)*I118,0)</f>
        <v>0</v>
      </c>
      <c r="W118" s="140">
        <f>IFERROR((VLOOKUP($D118,'General Data'!$A$88:$F$188,3,FALSE)+VLOOKUP('General Data'!$B$3,'General Data'!$A$214:$C$264,2,FALSE)+IF(OR($E118=12,$E118=13,$E118=14),VLOOKUP($C118,'General Data'!$A$267:$C$287,2,FALSE),0))/VLOOKUP($C118,'General Data'!$A$191:$N$211,14,FALSE)*VLOOKUP($C118,'General Data'!$A$191:$N$211,2,FALSE)*J118,0)</f>
        <v>0</v>
      </c>
      <c r="X118" s="140">
        <f>IFERROR((VLOOKUP($D118,'General Data'!$A$88:$F$188,3,FALSE)+VLOOKUP('General Data'!$B$3,'General Data'!$A$214:$C$264,2,FALSE)+IF(OR($E118=12,$E118=13,$E118=14),VLOOKUP($C118,'General Data'!$A$267:$C$287,2,FALSE),0))/VLOOKUP($C118,'General Data'!$A$191:$N$211,14,FALSE)*VLOOKUP($C118,'General Data'!$A$191:$N$211,2,FALSE)*K118,0)</f>
        <v>0</v>
      </c>
      <c r="Y118" s="140">
        <f>IFERROR((VLOOKUP($D118,'General Data'!$A$88:$F$188,3,FALSE)+VLOOKUP('General Data'!$B$3,'General Data'!$A$214:$C$264,2,FALSE)+IF(OR($E118=12,$E118=13,$E118=14),VLOOKUP($C118,'General Data'!$A$267:$C$287,2,FALSE),0))/VLOOKUP($C118,'General Data'!$A$191:$N$211,14,FALSE)*VLOOKUP($C118,'General Data'!$A$191:$N$211,2,FALSE)*L118,0)</f>
        <v>0</v>
      </c>
      <c r="Z118" s="140">
        <f>IFERROR((VLOOKUP($D118,'General Data'!$A$88:$F$188,3,FALSE)+VLOOKUP('General Data'!$B$3,'General Data'!$A$214:$C$264,2,FALSE)+IF(OR($E118=12,$E118=13,$E118=14),VLOOKUP($C118,'General Data'!$A$267:$C$287,2,FALSE),0))/VLOOKUP($C118,'General Data'!$A$191:$N$211,14,FALSE)*VLOOKUP($C118,'General Data'!$A$191:$N$211,2,FALSE)*M118,0)</f>
        <v>0</v>
      </c>
      <c r="AA118" s="140">
        <f>IFERROR((VLOOKUP($D118,'General Data'!$A$88:$F$188,3,FALSE)+VLOOKUP('General Data'!$B$3,'General Data'!$A$214:$C$264,2,FALSE)+IF(OR($E118=12,$E118=13,$E118=14),VLOOKUP($C118,'General Data'!$A$267:$C$287,2,FALSE),0))/VLOOKUP($C118,'General Data'!$A$191:$N$211,14,FALSE)*VLOOKUP($C118,'General Data'!$A$191:$N$211,2,FALSE)*N118,0)</f>
        <v>0</v>
      </c>
      <c r="AB118" s="140">
        <f>IFERROR((VLOOKUP($D118,'General Data'!$A$88:$F$188,3,FALSE)+VLOOKUP('General Data'!$B$3,'General Data'!$A$214:$C$264,2,FALSE)+IF(OR($E118=12,$E118=13,$E118=14),VLOOKUP($C118,'General Data'!$A$267:$C$287,2,FALSE),0))/VLOOKUP($C118,'General Data'!$A$191:$N$211,14,FALSE)*VLOOKUP($C118,'General Data'!$A$191:$N$211,2,FALSE)*O118,0)</f>
        <v>0</v>
      </c>
      <c r="AC118" s="140">
        <f>IFERROR((VLOOKUP($D118,'General Data'!$A$88:$F$188,3,FALSE)+VLOOKUP('General Data'!$B$3,'General Data'!$A$214:$C$264,2,FALSE)+IF(OR($E118=12,$E118=13,$E118=14),VLOOKUP($C118,'General Data'!$A$267:$C$287,2,FALSE),0))/VLOOKUP($C118,'General Data'!$A$191:$N$211,14,FALSE)*VLOOKUP($C118,'General Data'!$A$191:$N$211,2,FALSE)*P118,0)</f>
        <v>0</v>
      </c>
      <c r="AD118" s="140">
        <f>IFERROR((VLOOKUP($D118,'General Data'!$A$88:$F$188,3,FALSE)+VLOOKUP('General Data'!$B$3,'General Data'!$A$214:$C$264,2,FALSE)+IF(OR($E118=12,$E118=13,$E118=14),VLOOKUP($C118,'General Data'!$A$267:$C$287,2,FALSE),0))/VLOOKUP($C118,'General Data'!$A$191:$N$211,14,FALSE)*VLOOKUP($C118,'General Data'!$A$191:$N$211,2,FALSE)*Q118,0)</f>
        <v>0</v>
      </c>
      <c r="AE118" s="140">
        <f>IFERROR((VLOOKUP($D118,'General Data'!$A$88:$F$188,3,FALSE)+VLOOKUP('General Data'!$B$3,'General Data'!$A$214:$C$264,2,FALSE)+IF(OR($E118=12,$E118=13,$E118=14),VLOOKUP($C118,'General Data'!$A$267:$C$287,2,FALSE),0))/VLOOKUP($C118,'General Data'!$A$191:$N$211,14,FALSE)*VLOOKUP($C118,'General Data'!$A$191:$N$211,2,FALSE)*R118,0)</f>
        <v>0</v>
      </c>
      <c r="AF118" s="140">
        <f>IFERROR((VLOOKUP($D118,'General Data'!$A$88:$F$188,3,FALSE)+VLOOKUP('General Data'!$B$3,'General Data'!$A$214:$C$264,2,FALSE)+IF(OR($E118=12,$E118=13,$E118=14),VLOOKUP($C118,'General Data'!$A$267:$C$287,2,FALSE),0))/VLOOKUP($C118,'General Data'!$A$191:$N$211,14,FALSE)*VLOOKUP($C118,'General Data'!$A$191:$N$211,2,FALSE)*S118,0)</f>
        <v>0</v>
      </c>
      <c r="AH118" s="148" t="str">
        <f t="shared" si="68"/>
        <v/>
      </c>
      <c r="AI118" s="149">
        <f t="shared" si="69"/>
        <v>0</v>
      </c>
      <c r="AJ118" s="146">
        <f t="shared" si="70"/>
        <v>0</v>
      </c>
    </row>
    <row r="119" spans="1:36" x14ac:dyDescent="0.45">
      <c r="A119" s="143"/>
      <c r="B119" s="143"/>
      <c r="C119" s="144"/>
      <c r="D119" s="143"/>
      <c r="E119" s="143"/>
      <c r="F119" s="145"/>
      <c r="G119" s="146"/>
      <c r="H119" s="147"/>
      <c r="I119" s="147">
        <f t="shared" ref="I119:S119" si="122">H119</f>
        <v>0</v>
      </c>
      <c r="J119" s="147">
        <f t="shared" si="122"/>
        <v>0</v>
      </c>
      <c r="K119" s="147">
        <f t="shared" si="122"/>
        <v>0</v>
      </c>
      <c r="L119" s="147">
        <f t="shared" si="122"/>
        <v>0</v>
      </c>
      <c r="M119" s="147">
        <f t="shared" si="122"/>
        <v>0</v>
      </c>
      <c r="N119" s="147">
        <f t="shared" si="122"/>
        <v>0</v>
      </c>
      <c r="O119" s="147">
        <f t="shared" si="122"/>
        <v>0</v>
      </c>
      <c r="P119" s="147">
        <f t="shared" si="122"/>
        <v>0</v>
      </c>
      <c r="Q119" s="147">
        <f t="shared" si="122"/>
        <v>0</v>
      </c>
      <c r="R119" s="147">
        <f t="shared" si="122"/>
        <v>0</v>
      </c>
      <c r="S119" s="147">
        <f t="shared" si="122"/>
        <v>0</v>
      </c>
      <c r="T119" s="146"/>
      <c r="U119" s="140">
        <f>IFERROR((VLOOKUP($D119,'General Data'!$A$88:$F$188,3,FALSE)+VLOOKUP('General Data'!$B$3,'General Data'!$A$214:$C$264,2,FALSE)+IF(OR($E119=12,$E119=13,$E119=14),VLOOKUP($C119,'General Data'!$A$267:$C$287,2,FALSE),0))/VLOOKUP($C119,'General Data'!$A$191:$N$211,14,FALSE)*VLOOKUP($C119,'General Data'!$A$191:$N$211,2,FALSE)*H119,0)</f>
        <v>0</v>
      </c>
      <c r="V119" s="140">
        <f>IFERROR((VLOOKUP($D119,'General Data'!$A$88:$F$188,3,FALSE)+VLOOKUP('General Data'!$B$3,'General Data'!$A$214:$C$264,2,FALSE)+IF(OR($E119=12,$E119=13,$E119=14),VLOOKUP($C119,'General Data'!$A$267:$C$287,2,FALSE),0))/VLOOKUP($C119,'General Data'!$A$191:$N$211,14,FALSE)*VLOOKUP($C119,'General Data'!$A$191:$N$211,2,FALSE)*I119,0)</f>
        <v>0</v>
      </c>
      <c r="W119" s="140">
        <f>IFERROR((VLOOKUP($D119,'General Data'!$A$88:$F$188,3,FALSE)+VLOOKUP('General Data'!$B$3,'General Data'!$A$214:$C$264,2,FALSE)+IF(OR($E119=12,$E119=13,$E119=14),VLOOKUP($C119,'General Data'!$A$267:$C$287,2,FALSE),0))/VLOOKUP($C119,'General Data'!$A$191:$N$211,14,FALSE)*VLOOKUP($C119,'General Data'!$A$191:$N$211,2,FALSE)*J119,0)</f>
        <v>0</v>
      </c>
      <c r="X119" s="140">
        <f>IFERROR((VLOOKUP($D119,'General Data'!$A$88:$F$188,3,FALSE)+VLOOKUP('General Data'!$B$3,'General Data'!$A$214:$C$264,2,FALSE)+IF(OR($E119=12,$E119=13,$E119=14),VLOOKUP($C119,'General Data'!$A$267:$C$287,2,FALSE),0))/VLOOKUP($C119,'General Data'!$A$191:$N$211,14,FALSE)*VLOOKUP($C119,'General Data'!$A$191:$N$211,2,FALSE)*K119,0)</f>
        <v>0</v>
      </c>
      <c r="Y119" s="140">
        <f>IFERROR((VLOOKUP($D119,'General Data'!$A$88:$F$188,3,FALSE)+VLOOKUP('General Data'!$B$3,'General Data'!$A$214:$C$264,2,FALSE)+IF(OR($E119=12,$E119=13,$E119=14),VLOOKUP($C119,'General Data'!$A$267:$C$287,2,FALSE),0))/VLOOKUP($C119,'General Data'!$A$191:$N$211,14,FALSE)*VLOOKUP($C119,'General Data'!$A$191:$N$211,2,FALSE)*L119,0)</f>
        <v>0</v>
      </c>
      <c r="Z119" s="140">
        <f>IFERROR((VLOOKUP($D119,'General Data'!$A$88:$F$188,3,FALSE)+VLOOKUP('General Data'!$B$3,'General Data'!$A$214:$C$264,2,FALSE)+IF(OR($E119=12,$E119=13,$E119=14),VLOOKUP($C119,'General Data'!$A$267:$C$287,2,FALSE),0))/VLOOKUP($C119,'General Data'!$A$191:$N$211,14,FALSE)*VLOOKUP($C119,'General Data'!$A$191:$N$211,2,FALSE)*M119,0)</f>
        <v>0</v>
      </c>
      <c r="AA119" s="140">
        <f>IFERROR((VLOOKUP($D119,'General Data'!$A$88:$F$188,3,FALSE)+VLOOKUP('General Data'!$B$3,'General Data'!$A$214:$C$264,2,FALSE)+IF(OR($E119=12,$E119=13,$E119=14),VLOOKUP($C119,'General Data'!$A$267:$C$287,2,FALSE),0))/VLOOKUP($C119,'General Data'!$A$191:$N$211,14,FALSE)*VLOOKUP($C119,'General Data'!$A$191:$N$211,2,FALSE)*N119,0)</f>
        <v>0</v>
      </c>
      <c r="AB119" s="140">
        <f>IFERROR((VLOOKUP($D119,'General Data'!$A$88:$F$188,3,FALSE)+VLOOKUP('General Data'!$B$3,'General Data'!$A$214:$C$264,2,FALSE)+IF(OR($E119=12,$E119=13,$E119=14),VLOOKUP($C119,'General Data'!$A$267:$C$287,2,FALSE),0))/VLOOKUP($C119,'General Data'!$A$191:$N$211,14,FALSE)*VLOOKUP($C119,'General Data'!$A$191:$N$211,2,FALSE)*O119,0)</f>
        <v>0</v>
      </c>
      <c r="AC119" s="140">
        <f>IFERROR((VLOOKUP($D119,'General Data'!$A$88:$F$188,3,FALSE)+VLOOKUP('General Data'!$B$3,'General Data'!$A$214:$C$264,2,FALSE)+IF(OR($E119=12,$E119=13,$E119=14),VLOOKUP($C119,'General Data'!$A$267:$C$287,2,FALSE),0))/VLOOKUP($C119,'General Data'!$A$191:$N$211,14,FALSE)*VLOOKUP($C119,'General Data'!$A$191:$N$211,2,FALSE)*P119,0)</f>
        <v>0</v>
      </c>
      <c r="AD119" s="140">
        <f>IFERROR((VLOOKUP($D119,'General Data'!$A$88:$F$188,3,FALSE)+VLOOKUP('General Data'!$B$3,'General Data'!$A$214:$C$264,2,FALSE)+IF(OR($E119=12,$E119=13,$E119=14),VLOOKUP($C119,'General Data'!$A$267:$C$287,2,FALSE),0))/VLOOKUP($C119,'General Data'!$A$191:$N$211,14,FALSE)*VLOOKUP($C119,'General Data'!$A$191:$N$211,2,FALSE)*Q119,0)</f>
        <v>0</v>
      </c>
      <c r="AE119" s="140">
        <f>IFERROR((VLOOKUP($D119,'General Data'!$A$88:$F$188,3,FALSE)+VLOOKUP('General Data'!$B$3,'General Data'!$A$214:$C$264,2,FALSE)+IF(OR($E119=12,$E119=13,$E119=14),VLOOKUP($C119,'General Data'!$A$267:$C$287,2,FALSE),0))/VLOOKUP($C119,'General Data'!$A$191:$N$211,14,FALSE)*VLOOKUP($C119,'General Data'!$A$191:$N$211,2,FALSE)*R119,0)</f>
        <v>0</v>
      </c>
      <c r="AF119" s="140">
        <f>IFERROR((VLOOKUP($D119,'General Data'!$A$88:$F$188,3,FALSE)+VLOOKUP('General Data'!$B$3,'General Data'!$A$214:$C$264,2,FALSE)+IF(OR($E119=12,$E119=13,$E119=14),VLOOKUP($C119,'General Data'!$A$267:$C$287,2,FALSE),0))/VLOOKUP($C119,'General Data'!$A$191:$N$211,14,FALSE)*VLOOKUP($C119,'General Data'!$A$191:$N$211,2,FALSE)*S119,0)</f>
        <v>0</v>
      </c>
      <c r="AH119" s="148" t="str">
        <f t="shared" si="68"/>
        <v/>
      </c>
      <c r="AI119" s="149">
        <f t="shared" si="69"/>
        <v>0</v>
      </c>
      <c r="AJ119" s="146">
        <f t="shared" si="70"/>
        <v>0</v>
      </c>
    </row>
    <row r="120" spans="1:36" x14ac:dyDescent="0.45">
      <c r="A120" s="143"/>
      <c r="B120" s="143"/>
      <c r="C120" s="144"/>
      <c r="D120" s="143"/>
      <c r="E120" s="143"/>
      <c r="F120" s="145"/>
      <c r="G120" s="146"/>
      <c r="H120" s="147"/>
      <c r="I120" s="147">
        <f t="shared" ref="I120:S120" si="123">H120</f>
        <v>0</v>
      </c>
      <c r="J120" s="147">
        <f t="shared" si="123"/>
        <v>0</v>
      </c>
      <c r="K120" s="147">
        <f t="shared" si="123"/>
        <v>0</v>
      </c>
      <c r="L120" s="147">
        <f t="shared" si="123"/>
        <v>0</v>
      </c>
      <c r="M120" s="147">
        <f t="shared" si="123"/>
        <v>0</v>
      </c>
      <c r="N120" s="147">
        <f t="shared" si="123"/>
        <v>0</v>
      </c>
      <c r="O120" s="147">
        <f t="shared" si="123"/>
        <v>0</v>
      </c>
      <c r="P120" s="147">
        <f t="shared" si="123"/>
        <v>0</v>
      </c>
      <c r="Q120" s="147">
        <f t="shared" si="123"/>
        <v>0</v>
      </c>
      <c r="R120" s="147">
        <f t="shared" si="123"/>
        <v>0</v>
      </c>
      <c r="S120" s="147">
        <f t="shared" si="123"/>
        <v>0</v>
      </c>
      <c r="T120" s="146"/>
      <c r="U120" s="140">
        <f>IFERROR((VLOOKUP($D120,'General Data'!$A$88:$F$188,3,FALSE)+VLOOKUP('General Data'!$B$3,'General Data'!$A$214:$C$264,2,FALSE)+IF(OR($E120=12,$E120=13,$E120=14),VLOOKUP($C120,'General Data'!$A$267:$C$287,2,FALSE),0))/VLOOKUP($C120,'General Data'!$A$191:$N$211,14,FALSE)*VLOOKUP($C120,'General Data'!$A$191:$N$211,2,FALSE)*H120,0)</f>
        <v>0</v>
      </c>
      <c r="V120" s="140">
        <f>IFERROR((VLOOKUP($D120,'General Data'!$A$88:$F$188,3,FALSE)+VLOOKUP('General Data'!$B$3,'General Data'!$A$214:$C$264,2,FALSE)+IF(OR($E120=12,$E120=13,$E120=14),VLOOKUP($C120,'General Data'!$A$267:$C$287,2,FALSE),0))/VLOOKUP($C120,'General Data'!$A$191:$N$211,14,FALSE)*VLOOKUP($C120,'General Data'!$A$191:$N$211,2,FALSE)*I120,0)</f>
        <v>0</v>
      </c>
      <c r="W120" s="140">
        <f>IFERROR((VLOOKUP($D120,'General Data'!$A$88:$F$188,3,FALSE)+VLOOKUP('General Data'!$B$3,'General Data'!$A$214:$C$264,2,FALSE)+IF(OR($E120=12,$E120=13,$E120=14),VLOOKUP($C120,'General Data'!$A$267:$C$287,2,FALSE),0))/VLOOKUP($C120,'General Data'!$A$191:$N$211,14,FALSE)*VLOOKUP($C120,'General Data'!$A$191:$N$211,2,FALSE)*J120,0)</f>
        <v>0</v>
      </c>
      <c r="X120" s="140">
        <f>IFERROR((VLOOKUP($D120,'General Data'!$A$88:$F$188,3,FALSE)+VLOOKUP('General Data'!$B$3,'General Data'!$A$214:$C$264,2,FALSE)+IF(OR($E120=12,$E120=13,$E120=14),VLOOKUP($C120,'General Data'!$A$267:$C$287,2,FALSE),0))/VLOOKUP($C120,'General Data'!$A$191:$N$211,14,FALSE)*VLOOKUP($C120,'General Data'!$A$191:$N$211,2,FALSE)*K120,0)</f>
        <v>0</v>
      </c>
      <c r="Y120" s="140">
        <f>IFERROR((VLOOKUP($D120,'General Data'!$A$88:$F$188,3,FALSE)+VLOOKUP('General Data'!$B$3,'General Data'!$A$214:$C$264,2,FALSE)+IF(OR($E120=12,$E120=13,$E120=14),VLOOKUP($C120,'General Data'!$A$267:$C$287,2,FALSE),0))/VLOOKUP($C120,'General Data'!$A$191:$N$211,14,FALSE)*VLOOKUP($C120,'General Data'!$A$191:$N$211,2,FALSE)*L120,0)</f>
        <v>0</v>
      </c>
      <c r="Z120" s="140">
        <f>IFERROR((VLOOKUP($D120,'General Data'!$A$88:$F$188,3,FALSE)+VLOOKUP('General Data'!$B$3,'General Data'!$A$214:$C$264,2,FALSE)+IF(OR($E120=12,$E120=13,$E120=14),VLOOKUP($C120,'General Data'!$A$267:$C$287,2,FALSE),0))/VLOOKUP($C120,'General Data'!$A$191:$N$211,14,FALSE)*VLOOKUP($C120,'General Data'!$A$191:$N$211,2,FALSE)*M120,0)</f>
        <v>0</v>
      </c>
      <c r="AA120" s="140">
        <f>IFERROR((VLOOKUP($D120,'General Data'!$A$88:$F$188,3,FALSE)+VLOOKUP('General Data'!$B$3,'General Data'!$A$214:$C$264,2,FALSE)+IF(OR($E120=12,$E120=13,$E120=14),VLOOKUP($C120,'General Data'!$A$267:$C$287,2,FALSE),0))/VLOOKUP($C120,'General Data'!$A$191:$N$211,14,FALSE)*VLOOKUP($C120,'General Data'!$A$191:$N$211,2,FALSE)*N120,0)</f>
        <v>0</v>
      </c>
      <c r="AB120" s="140">
        <f>IFERROR((VLOOKUP($D120,'General Data'!$A$88:$F$188,3,FALSE)+VLOOKUP('General Data'!$B$3,'General Data'!$A$214:$C$264,2,FALSE)+IF(OR($E120=12,$E120=13,$E120=14),VLOOKUP($C120,'General Data'!$A$267:$C$287,2,FALSE),0))/VLOOKUP($C120,'General Data'!$A$191:$N$211,14,FALSE)*VLOOKUP($C120,'General Data'!$A$191:$N$211,2,FALSE)*O120,0)</f>
        <v>0</v>
      </c>
      <c r="AC120" s="140">
        <f>IFERROR((VLOOKUP($D120,'General Data'!$A$88:$F$188,3,FALSE)+VLOOKUP('General Data'!$B$3,'General Data'!$A$214:$C$264,2,FALSE)+IF(OR($E120=12,$E120=13,$E120=14),VLOOKUP($C120,'General Data'!$A$267:$C$287,2,FALSE),0))/VLOOKUP($C120,'General Data'!$A$191:$N$211,14,FALSE)*VLOOKUP($C120,'General Data'!$A$191:$N$211,2,FALSE)*P120,0)</f>
        <v>0</v>
      </c>
      <c r="AD120" s="140">
        <f>IFERROR((VLOOKUP($D120,'General Data'!$A$88:$F$188,3,FALSE)+VLOOKUP('General Data'!$B$3,'General Data'!$A$214:$C$264,2,FALSE)+IF(OR($E120=12,$E120=13,$E120=14),VLOOKUP($C120,'General Data'!$A$267:$C$287,2,FALSE),0))/VLOOKUP($C120,'General Data'!$A$191:$N$211,14,FALSE)*VLOOKUP($C120,'General Data'!$A$191:$N$211,2,FALSE)*Q120,0)</f>
        <v>0</v>
      </c>
      <c r="AE120" s="140">
        <f>IFERROR((VLOOKUP($D120,'General Data'!$A$88:$F$188,3,FALSE)+VLOOKUP('General Data'!$B$3,'General Data'!$A$214:$C$264,2,FALSE)+IF(OR($E120=12,$E120=13,$E120=14),VLOOKUP($C120,'General Data'!$A$267:$C$287,2,FALSE),0))/VLOOKUP($C120,'General Data'!$A$191:$N$211,14,FALSE)*VLOOKUP($C120,'General Data'!$A$191:$N$211,2,FALSE)*R120,0)</f>
        <v>0</v>
      </c>
      <c r="AF120" s="140">
        <f>IFERROR((VLOOKUP($D120,'General Data'!$A$88:$F$188,3,FALSE)+VLOOKUP('General Data'!$B$3,'General Data'!$A$214:$C$264,2,FALSE)+IF(OR($E120=12,$E120=13,$E120=14),VLOOKUP($C120,'General Data'!$A$267:$C$287,2,FALSE),0))/VLOOKUP($C120,'General Data'!$A$191:$N$211,14,FALSE)*VLOOKUP($C120,'General Data'!$A$191:$N$211,2,FALSE)*S120,0)</f>
        <v>0</v>
      </c>
      <c r="AH120" s="148" t="str">
        <f t="shared" si="68"/>
        <v/>
      </c>
      <c r="AI120" s="149">
        <f t="shared" si="69"/>
        <v>0</v>
      </c>
      <c r="AJ120" s="146">
        <f t="shared" si="70"/>
        <v>0</v>
      </c>
    </row>
    <row r="121" spans="1:36" x14ac:dyDescent="0.45">
      <c r="A121" s="143"/>
      <c r="B121" s="143"/>
      <c r="C121" s="144"/>
      <c r="D121" s="143"/>
      <c r="E121" s="143"/>
      <c r="F121" s="145"/>
      <c r="G121" s="146"/>
      <c r="H121" s="147"/>
      <c r="I121" s="147">
        <f t="shared" ref="I121:S121" si="124">H121</f>
        <v>0</v>
      </c>
      <c r="J121" s="147">
        <f t="shared" si="124"/>
        <v>0</v>
      </c>
      <c r="K121" s="147">
        <f t="shared" si="124"/>
        <v>0</v>
      </c>
      <c r="L121" s="147">
        <f t="shared" si="124"/>
        <v>0</v>
      </c>
      <c r="M121" s="147">
        <f t="shared" si="124"/>
        <v>0</v>
      </c>
      <c r="N121" s="147">
        <f t="shared" si="124"/>
        <v>0</v>
      </c>
      <c r="O121" s="147">
        <f t="shared" si="124"/>
        <v>0</v>
      </c>
      <c r="P121" s="147">
        <f t="shared" si="124"/>
        <v>0</v>
      </c>
      <c r="Q121" s="147">
        <f t="shared" si="124"/>
        <v>0</v>
      </c>
      <c r="R121" s="147">
        <f t="shared" si="124"/>
        <v>0</v>
      </c>
      <c r="S121" s="147">
        <f t="shared" si="124"/>
        <v>0</v>
      </c>
      <c r="T121" s="146"/>
      <c r="U121" s="140">
        <f>IFERROR((VLOOKUP($D121,'General Data'!$A$88:$F$188,3,FALSE)+VLOOKUP('General Data'!$B$3,'General Data'!$A$214:$C$264,2,FALSE)+IF(OR($E121=12,$E121=13,$E121=14),VLOOKUP($C121,'General Data'!$A$267:$C$287,2,FALSE),0))/VLOOKUP($C121,'General Data'!$A$191:$N$211,14,FALSE)*VLOOKUP($C121,'General Data'!$A$191:$N$211,2,FALSE)*H121,0)</f>
        <v>0</v>
      </c>
      <c r="V121" s="140">
        <f>IFERROR((VLOOKUP($D121,'General Data'!$A$88:$F$188,3,FALSE)+VLOOKUP('General Data'!$B$3,'General Data'!$A$214:$C$264,2,FALSE)+IF(OR($E121=12,$E121=13,$E121=14),VLOOKUP($C121,'General Data'!$A$267:$C$287,2,FALSE),0))/VLOOKUP($C121,'General Data'!$A$191:$N$211,14,FALSE)*VLOOKUP($C121,'General Data'!$A$191:$N$211,2,FALSE)*I121,0)</f>
        <v>0</v>
      </c>
      <c r="W121" s="140">
        <f>IFERROR((VLOOKUP($D121,'General Data'!$A$88:$F$188,3,FALSE)+VLOOKUP('General Data'!$B$3,'General Data'!$A$214:$C$264,2,FALSE)+IF(OR($E121=12,$E121=13,$E121=14),VLOOKUP($C121,'General Data'!$A$267:$C$287,2,FALSE),0))/VLOOKUP($C121,'General Data'!$A$191:$N$211,14,FALSE)*VLOOKUP($C121,'General Data'!$A$191:$N$211,2,FALSE)*J121,0)</f>
        <v>0</v>
      </c>
      <c r="X121" s="140">
        <f>IFERROR((VLOOKUP($D121,'General Data'!$A$88:$F$188,3,FALSE)+VLOOKUP('General Data'!$B$3,'General Data'!$A$214:$C$264,2,FALSE)+IF(OR($E121=12,$E121=13,$E121=14),VLOOKUP($C121,'General Data'!$A$267:$C$287,2,FALSE),0))/VLOOKUP($C121,'General Data'!$A$191:$N$211,14,FALSE)*VLOOKUP($C121,'General Data'!$A$191:$N$211,2,FALSE)*K121,0)</f>
        <v>0</v>
      </c>
      <c r="Y121" s="140">
        <f>IFERROR((VLOOKUP($D121,'General Data'!$A$88:$F$188,3,FALSE)+VLOOKUP('General Data'!$B$3,'General Data'!$A$214:$C$264,2,FALSE)+IF(OR($E121=12,$E121=13,$E121=14),VLOOKUP($C121,'General Data'!$A$267:$C$287,2,FALSE),0))/VLOOKUP($C121,'General Data'!$A$191:$N$211,14,FALSE)*VLOOKUP($C121,'General Data'!$A$191:$N$211,2,FALSE)*L121,0)</f>
        <v>0</v>
      </c>
      <c r="Z121" s="140">
        <f>IFERROR((VLOOKUP($D121,'General Data'!$A$88:$F$188,3,FALSE)+VLOOKUP('General Data'!$B$3,'General Data'!$A$214:$C$264,2,FALSE)+IF(OR($E121=12,$E121=13,$E121=14),VLOOKUP($C121,'General Data'!$A$267:$C$287,2,FALSE),0))/VLOOKUP($C121,'General Data'!$A$191:$N$211,14,FALSE)*VLOOKUP($C121,'General Data'!$A$191:$N$211,2,FALSE)*M121,0)</f>
        <v>0</v>
      </c>
      <c r="AA121" s="140">
        <f>IFERROR((VLOOKUP($D121,'General Data'!$A$88:$F$188,3,FALSE)+VLOOKUP('General Data'!$B$3,'General Data'!$A$214:$C$264,2,FALSE)+IF(OR($E121=12,$E121=13,$E121=14),VLOOKUP($C121,'General Data'!$A$267:$C$287,2,FALSE),0))/VLOOKUP($C121,'General Data'!$A$191:$N$211,14,FALSE)*VLOOKUP($C121,'General Data'!$A$191:$N$211,2,FALSE)*N121,0)</f>
        <v>0</v>
      </c>
      <c r="AB121" s="140">
        <f>IFERROR((VLOOKUP($D121,'General Data'!$A$88:$F$188,3,FALSE)+VLOOKUP('General Data'!$B$3,'General Data'!$A$214:$C$264,2,FALSE)+IF(OR($E121=12,$E121=13,$E121=14),VLOOKUP($C121,'General Data'!$A$267:$C$287,2,FALSE),0))/VLOOKUP($C121,'General Data'!$A$191:$N$211,14,FALSE)*VLOOKUP($C121,'General Data'!$A$191:$N$211,2,FALSE)*O121,0)</f>
        <v>0</v>
      </c>
      <c r="AC121" s="140">
        <f>IFERROR((VLOOKUP($D121,'General Data'!$A$88:$F$188,3,FALSE)+VLOOKUP('General Data'!$B$3,'General Data'!$A$214:$C$264,2,FALSE)+IF(OR($E121=12,$E121=13,$E121=14),VLOOKUP($C121,'General Data'!$A$267:$C$287,2,FALSE),0))/VLOOKUP($C121,'General Data'!$A$191:$N$211,14,FALSE)*VLOOKUP($C121,'General Data'!$A$191:$N$211,2,FALSE)*P121,0)</f>
        <v>0</v>
      </c>
      <c r="AD121" s="140">
        <f>IFERROR((VLOOKUP($D121,'General Data'!$A$88:$F$188,3,FALSE)+VLOOKUP('General Data'!$B$3,'General Data'!$A$214:$C$264,2,FALSE)+IF(OR($E121=12,$E121=13,$E121=14),VLOOKUP($C121,'General Data'!$A$267:$C$287,2,FALSE),0))/VLOOKUP($C121,'General Data'!$A$191:$N$211,14,FALSE)*VLOOKUP($C121,'General Data'!$A$191:$N$211,2,FALSE)*Q121,0)</f>
        <v>0</v>
      </c>
      <c r="AE121" s="140">
        <f>IFERROR((VLOOKUP($D121,'General Data'!$A$88:$F$188,3,FALSE)+VLOOKUP('General Data'!$B$3,'General Data'!$A$214:$C$264,2,FALSE)+IF(OR($E121=12,$E121=13,$E121=14),VLOOKUP($C121,'General Data'!$A$267:$C$287,2,FALSE),0))/VLOOKUP($C121,'General Data'!$A$191:$N$211,14,FALSE)*VLOOKUP($C121,'General Data'!$A$191:$N$211,2,FALSE)*R121,0)</f>
        <v>0</v>
      </c>
      <c r="AF121" s="140">
        <f>IFERROR((VLOOKUP($D121,'General Data'!$A$88:$F$188,3,FALSE)+VLOOKUP('General Data'!$B$3,'General Data'!$A$214:$C$264,2,FALSE)+IF(OR($E121=12,$E121=13,$E121=14),VLOOKUP($C121,'General Data'!$A$267:$C$287,2,FALSE),0))/VLOOKUP($C121,'General Data'!$A$191:$N$211,14,FALSE)*VLOOKUP($C121,'General Data'!$A$191:$N$211,2,FALSE)*S121,0)</f>
        <v>0</v>
      </c>
      <c r="AH121" s="148" t="str">
        <f t="shared" si="68"/>
        <v/>
      </c>
      <c r="AI121" s="149">
        <f t="shared" si="69"/>
        <v>0</v>
      </c>
      <c r="AJ121" s="146">
        <f t="shared" si="70"/>
        <v>0</v>
      </c>
    </row>
    <row r="122" spans="1:36" x14ac:dyDescent="0.45">
      <c r="A122" s="143"/>
      <c r="B122" s="143"/>
      <c r="C122" s="144"/>
      <c r="D122" s="143"/>
      <c r="E122" s="143"/>
      <c r="F122" s="145"/>
      <c r="G122" s="146"/>
      <c r="H122" s="147"/>
      <c r="I122" s="147">
        <f t="shared" ref="I122:S122" si="125">H122</f>
        <v>0</v>
      </c>
      <c r="J122" s="147">
        <f t="shared" si="125"/>
        <v>0</v>
      </c>
      <c r="K122" s="147">
        <f t="shared" si="125"/>
        <v>0</v>
      </c>
      <c r="L122" s="147">
        <f t="shared" si="125"/>
        <v>0</v>
      </c>
      <c r="M122" s="147">
        <f t="shared" si="125"/>
        <v>0</v>
      </c>
      <c r="N122" s="147">
        <f t="shared" si="125"/>
        <v>0</v>
      </c>
      <c r="O122" s="147">
        <f t="shared" si="125"/>
        <v>0</v>
      </c>
      <c r="P122" s="147">
        <f t="shared" si="125"/>
        <v>0</v>
      </c>
      <c r="Q122" s="147">
        <f t="shared" si="125"/>
        <v>0</v>
      </c>
      <c r="R122" s="147">
        <f t="shared" si="125"/>
        <v>0</v>
      </c>
      <c r="S122" s="147">
        <f t="shared" si="125"/>
        <v>0</v>
      </c>
      <c r="T122" s="146"/>
      <c r="U122" s="140">
        <f>IFERROR((VLOOKUP($D122,'General Data'!$A$88:$F$188,3,FALSE)+VLOOKUP('General Data'!$B$3,'General Data'!$A$214:$C$264,2,FALSE)+IF(OR($E122=12,$E122=13,$E122=14),VLOOKUP($C122,'General Data'!$A$267:$C$287,2,FALSE),0))/VLOOKUP($C122,'General Data'!$A$191:$N$211,14,FALSE)*VLOOKUP($C122,'General Data'!$A$191:$N$211,2,FALSE)*H122,0)</f>
        <v>0</v>
      </c>
      <c r="V122" s="140">
        <f>IFERROR((VLOOKUP($D122,'General Data'!$A$88:$F$188,3,FALSE)+VLOOKUP('General Data'!$B$3,'General Data'!$A$214:$C$264,2,FALSE)+IF(OR($E122=12,$E122=13,$E122=14),VLOOKUP($C122,'General Data'!$A$267:$C$287,2,FALSE),0))/VLOOKUP($C122,'General Data'!$A$191:$N$211,14,FALSE)*VLOOKUP($C122,'General Data'!$A$191:$N$211,2,FALSE)*I122,0)</f>
        <v>0</v>
      </c>
      <c r="W122" s="140">
        <f>IFERROR((VLOOKUP($D122,'General Data'!$A$88:$F$188,3,FALSE)+VLOOKUP('General Data'!$B$3,'General Data'!$A$214:$C$264,2,FALSE)+IF(OR($E122=12,$E122=13,$E122=14),VLOOKUP($C122,'General Data'!$A$267:$C$287,2,FALSE),0))/VLOOKUP($C122,'General Data'!$A$191:$N$211,14,FALSE)*VLOOKUP($C122,'General Data'!$A$191:$N$211,2,FALSE)*J122,0)</f>
        <v>0</v>
      </c>
      <c r="X122" s="140">
        <f>IFERROR((VLOOKUP($D122,'General Data'!$A$88:$F$188,3,FALSE)+VLOOKUP('General Data'!$B$3,'General Data'!$A$214:$C$264,2,FALSE)+IF(OR($E122=12,$E122=13,$E122=14),VLOOKUP($C122,'General Data'!$A$267:$C$287,2,FALSE),0))/VLOOKUP($C122,'General Data'!$A$191:$N$211,14,FALSE)*VLOOKUP($C122,'General Data'!$A$191:$N$211,2,FALSE)*K122,0)</f>
        <v>0</v>
      </c>
      <c r="Y122" s="140">
        <f>IFERROR((VLOOKUP($D122,'General Data'!$A$88:$F$188,3,FALSE)+VLOOKUP('General Data'!$B$3,'General Data'!$A$214:$C$264,2,FALSE)+IF(OR($E122=12,$E122=13,$E122=14),VLOOKUP($C122,'General Data'!$A$267:$C$287,2,FALSE),0))/VLOOKUP($C122,'General Data'!$A$191:$N$211,14,FALSE)*VLOOKUP($C122,'General Data'!$A$191:$N$211,2,FALSE)*L122,0)</f>
        <v>0</v>
      </c>
      <c r="Z122" s="140">
        <f>IFERROR((VLOOKUP($D122,'General Data'!$A$88:$F$188,3,FALSE)+VLOOKUP('General Data'!$B$3,'General Data'!$A$214:$C$264,2,FALSE)+IF(OR($E122=12,$E122=13,$E122=14),VLOOKUP($C122,'General Data'!$A$267:$C$287,2,FALSE),0))/VLOOKUP($C122,'General Data'!$A$191:$N$211,14,FALSE)*VLOOKUP($C122,'General Data'!$A$191:$N$211,2,FALSE)*M122,0)</f>
        <v>0</v>
      </c>
      <c r="AA122" s="140">
        <f>IFERROR((VLOOKUP($D122,'General Data'!$A$88:$F$188,3,FALSE)+VLOOKUP('General Data'!$B$3,'General Data'!$A$214:$C$264,2,FALSE)+IF(OR($E122=12,$E122=13,$E122=14),VLOOKUP($C122,'General Data'!$A$267:$C$287,2,FALSE),0))/VLOOKUP($C122,'General Data'!$A$191:$N$211,14,FALSE)*VLOOKUP($C122,'General Data'!$A$191:$N$211,2,FALSE)*N122,0)</f>
        <v>0</v>
      </c>
      <c r="AB122" s="140">
        <f>IFERROR((VLOOKUP($D122,'General Data'!$A$88:$F$188,3,FALSE)+VLOOKUP('General Data'!$B$3,'General Data'!$A$214:$C$264,2,FALSE)+IF(OR($E122=12,$E122=13,$E122=14),VLOOKUP($C122,'General Data'!$A$267:$C$287,2,FALSE),0))/VLOOKUP($C122,'General Data'!$A$191:$N$211,14,FALSE)*VLOOKUP($C122,'General Data'!$A$191:$N$211,2,FALSE)*O122,0)</f>
        <v>0</v>
      </c>
      <c r="AC122" s="140">
        <f>IFERROR((VLOOKUP($D122,'General Data'!$A$88:$F$188,3,FALSE)+VLOOKUP('General Data'!$B$3,'General Data'!$A$214:$C$264,2,FALSE)+IF(OR($E122=12,$E122=13,$E122=14),VLOOKUP($C122,'General Data'!$A$267:$C$287,2,FALSE),0))/VLOOKUP($C122,'General Data'!$A$191:$N$211,14,FALSE)*VLOOKUP($C122,'General Data'!$A$191:$N$211,2,FALSE)*P122,0)</f>
        <v>0</v>
      </c>
      <c r="AD122" s="140">
        <f>IFERROR((VLOOKUP($D122,'General Data'!$A$88:$F$188,3,FALSE)+VLOOKUP('General Data'!$B$3,'General Data'!$A$214:$C$264,2,FALSE)+IF(OR($E122=12,$E122=13,$E122=14),VLOOKUP($C122,'General Data'!$A$267:$C$287,2,FALSE),0))/VLOOKUP($C122,'General Data'!$A$191:$N$211,14,FALSE)*VLOOKUP($C122,'General Data'!$A$191:$N$211,2,FALSE)*Q122,0)</f>
        <v>0</v>
      </c>
      <c r="AE122" s="140">
        <f>IFERROR((VLOOKUP($D122,'General Data'!$A$88:$F$188,3,FALSE)+VLOOKUP('General Data'!$B$3,'General Data'!$A$214:$C$264,2,FALSE)+IF(OR($E122=12,$E122=13,$E122=14),VLOOKUP($C122,'General Data'!$A$267:$C$287,2,FALSE),0))/VLOOKUP($C122,'General Data'!$A$191:$N$211,14,FALSE)*VLOOKUP($C122,'General Data'!$A$191:$N$211,2,FALSE)*R122,0)</f>
        <v>0</v>
      </c>
      <c r="AF122" s="140">
        <f>IFERROR((VLOOKUP($D122,'General Data'!$A$88:$F$188,3,FALSE)+VLOOKUP('General Data'!$B$3,'General Data'!$A$214:$C$264,2,FALSE)+IF(OR($E122=12,$E122=13,$E122=14),VLOOKUP($C122,'General Data'!$A$267:$C$287,2,FALSE),0))/VLOOKUP($C122,'General Data'!$A$191:$N$211,14,FALSE)*VLOOKUP($C122,'General Data'!$A$191:$N$211,2,FALSE)*S122,0)</f>
        <v>0</v>
      </c>
      <c r="AH122" s="148" t="str">
        <f t="shared" si="68"/>
        <v/>
      </c>
      <c r="AI122" s="149">
        <f t="shared" si="69"/>
        <v>0</v>
      </c>
      <c r="AJ122" s="146">
        <f t="shared" si="70"/>
        <v>0</v>
      </c>
    </row>
    <row r="123" spans="1:36" x14ac:dyDescent="0.45">
      <c r="A123" s="143"/>
      <c r="B123" s="143"/>
      <c r="C123" s="144"/>
      <c r="D123" s="143"/>
      <c r="E123" s="143"/>
      <c r="F123" s="145"/>
      <c r="G123" s="146"/>
      <c r="H123" s="147"/>
      <c r="I123" s="147">
        <f t="shared" ref="I123:S123" si="126">H123</f>
        <v>0</v>
      </c>
      <c r="J123" s="147">
        <f t="shared" si="126"/>
        <v>0</v>
      </c>
      <c r="K123" s="147">
        <f t="shared" si="126"/>
        <v>0</v>
      </c>
      <c r="L123" s="147">
        <f t="shared" si="126"/>
        <v>0</v>
      </c>
      <c r="M123" s="147">
        <f t="shared" si="126"/>
        <v>0</v>
      </c>
      <c r="N123" s="147">
        <f t="shared" si="126"/>
        <v>0</v>
      </c>
      <c r="O123" s="147">
        <f t="shared" si="126"/>
        <v>0</v>
      </c>
      <c r="P123" s="147">
        <f t="shared" si="126"/>
        <v>0</v>
      </c>
      <c r="Q123" s="147">
        <f t="shared" si="126"/>
        <v>0</v>
      </c>
      <c r="R123" s="147">
        <f t="shared" si="126"/>
        <v>0</v>
      </c>
      <c r="S123" s="147">
        <f t="shared" si="126"/>
        <v>0</v>
      </c>
      <c r="T123" s="146"/>
      <c r="U123" s="140">
        <f>IFERROR((VLOOKUP($D123,'General Data'!$A$88:$F$188,3,FALSE)+VLOOKUP('General Data'!$B$3,'General Data'!$A$214:$C$264,2,FALSE)+IF(OR($E123=12,$E123=13,$E123=14),VLOOKUP($C123,'General Data'!$A$267:$C$287,2,FALSE),0))/VLOOKUP($C123,'General Data'!$A$191:$N$211,14,FALSE)*VLOOKUP($C123,'General Data'!$A$191:$N$211,2,FALSE)*H123,0)</f>
        <v>0</v>
      </c>
      <c r="V123" s="140">
        <f>IFERROR((VLOOKUP($D123,'General Data'!$A$88:$F$188,3,FALSE)+VLOOKUP('General Data'!$B$3,'General Data'!$A$214:$C$264,2,FALSE)+IF(OR($E123=12,$E123=13,$E123=14),VLOOKUP($C123,'General Data'!$A$267:$C$287,2,FALSE),0))/VLOOKUP($C123,'General Data'!$A$191:$N$211,14,FALSE)*VLOOKUP($C123,'General Data'!$A$191:$N$211,2,FALSE)*I123,0)</f>
        <v>0</v>
      </c>
      <c r="W123" s="140">
        <f>IFERROR((VLOOKUP($D123,'General Data'!$A$88:$F$188,3,FALSE)+VLOOKUP('General Data'!$B$3,'General Data'!$A$214:$C$264,2,FALSE)+IF(OR($E123=12,$E123=13,$E123=14),VLOOKUP($C123,'General Data'!$A$267:$C$287,2,FALSE),0))/VLOOKUP($C123,'General Data'!$A$191:$N$211,14,FALSE)*VLOOKUP($C123,'General Data'!$A$191:$N$211,2,FALSE)*J123,0)</f>
        <v>0</v>
      </c>
      <c r="X123" s="140">
        <f>IFERROR((VLOOKUP($D123,'General Data'!$A$88:$F$188,3,FALSE)+VLOOKUP('General Data'!$B$3,'General Data'!$A$214:$C$264,2,FALSE)+IF(OR($E123=12,$E123=13,$E123=14),VLOOKUP($C123,'General Data'!$A$267:$C$287,2,FALSE),0))/VLOOKUP($C123,'General Data'!$A$191:$N$211,14,FALSE)*VLOOKUP($C123,'General Data'!$A$191:$N$211,2,FALSE)*K123,0)</f>
        <v>0</v>
      </c>
      <c r="Y123" s="140">
        <f>IFERROR((VLOOKUP($D123,'General Data'!$A$88:$F$188,3,FALSE)+VLOOKUP('General Data'!$B$3,'General Data'!$A$214:$C$264,2,FALSE)+IF(OR($E123=12,$E123=13,$E123=14),VLOOKUP($C123,'General Data'!$A$267:$C$287,2,FALSE),0))/VLOOKUP($C123,'General Data'!$A$191:$N$211,14,FALSE)*VLOOKUP($C123,'General Data'!$A$191:$N$211,2,FALSE)*L123,0)</f>
        <v>0</v>
      </c>
      <c r="Z123" s="140">
        <f>IFERROR((VLOOKUP($D123,'General Data'!$A$88:$F$188,3,FALSE)+VLOOKUP('General Data'!$B$3,'General Data'!$A$214:$C$264,2,FALSE)+IF(OR($E123=12,$E123=13,$E123=14),VLOOKUP($C123,'General Data'!$A$267:$C$287,2,FALSE),0))/VLOOKUP($C123,'General Data'!$A$191:$N$211,14,FALSE)*VLOOKUP($C123,'General Data'!$A$191:$N$211,2,FALSE)*M123,0)</f>
        <v>0</v>
      </c>
      <c r="AA123" s="140">
        <f>IFERROR((VLOOKUP($D123,'General Data'!$A$88:$F$188,3,FALSE)+VLOOKUP('General Data'!$B$3,'General Data'!$A$214:$C$264,2,FALSE)+IF(OR($E123=12,$E123=13,$E123=14),VLOOKUP($C123,'General Data'!$A$267:$C$287,2,FALSE),0))/VLOOKUP($C123,'General Data'!$A$191:$N$211,14,FALSE)*VLOOKUP($C123,'General Data'!$A$191:$N$211,2,FALSE)*N123,0)</f>
        <v>0</v>
      </c>
      <c r="AB123" s="140">
        <f>IFERROR((VLOOKUP($D123,'General Data'!$A$88:$F$188,3,FALSE)+VLOOKUP('General Data'!$B$3,'General Data'!$A$214:$C$264,2,FALSE)+IF(OR($E123=12,$E123=13,$E123=14),VLOOKUP($C123,'General Data'!$A$267:$C$287,2,FALSE),0))/VLOOKUP($C123,'General Data'!$A$191:$N$211,14,FALSE)*VLOOKUP($C123,'General Data'!$A$191:$N$211,2,FALSE)*O123,0)</f>
        <v>0</v>
      </c>
      <c r="AC123" s="140">
        <f>IFERROR((VLOOKUP($D123,'General Data'!$A$88:$F$188,3,FALSE)+VLOOKUP('General Data'!$B$3,'General Data'!$A$214:$C$264,2,FALSE)+IF(OR($E123=12,$E123=13,$E123=14),VLOOKUP($C123,'General Data'!$A$267:$C$287,2,FALSE),0))/VLOOKUP($C123,'General Data'!$A$191:$N$211,14,FALSE)*VLOOKUP($C123,'General Data'!$A$191:$N$211,2,FALSE)*P123,0)</f>
        <v>0</v>
      </c>
      <c r="AD123" s="140">
        <f>IFERROR((VLOOKUP($D123,'General Data'!$A$88:$F$188,3,FALSE)+VLOOKUP('General Data'!$B$3,'General Data'!$A$214:$C$264,2,FALSE)+IF(OR($E123=12,$E123=13,$E123=14),VLOOKUP($C123,'General Data'!$A$267:$C$287,2,FALSE),0))/VLOOKUP($C123,'General Data'!$A$191:$N$211,14,FALSE)*VLOOKUP($C123,'General Data'!$A$191:$N$211,2,FALSE)*Q123,0)</f>
        <v>0</v>
      </c>
      <c r="AE123" s="140">
        <f>IFERROR((VLOOKUP($D123,'General Data'!$A$88:$F$188,3,FALSE)+VLOOKUP('General Data'!$B$3,'General Data'!$A$214:$C$264,2,FALSE)+IF(OR($E123=12,$E123=13,$E123=14),VLOOKUP($C123,'General Data'!$A$267:$C$287,2,FALSE),0))/VLOOKUP($C123,'General Data'!$A$191:$N$211,14,FALSE)*VLOOKUP($C123,'General Data'!$A$191:$N$211,2,FALSE)*R123,0)</f>
        <v>0</v>
      </c>
      <c r="AF123" s="140">
        <f>IFERROR((VLOOKUP($D123,'General Data'!$A$88:$F$188,3,FALSE)+VLOOKUP('General Data'!$B$3,'General Data'!$A$214:$C$264,2,FALSE)+IF(OR($E123=12,$E123=13,$E123=14),VLOOKUP($C123,'General Data'!$A$267:$C$287,2,FALSE),0))/VLOOKUP($C123,'General Data'!$A$191:$N$211,14,FALSE)*VLOOKUP($C123,'General Data'!$A$191:$N$211,2,FALSE)*S123,0)</f>
        <v>0</v>
      </c>
      <c r="AH123" s="148" t="str">
        <f t="shared" si="68"/>
        <v/>
      </c>
      <c r="AI123" s="149">
        <f t="shared" si="69"/>
        <v>0</v>
      </c>
      <c r="AJ123" s="146">
        <f t="shared" si="70"/>
        <v>0</v>
      </c>
    </row>
    <row r="124" spans="1:36" x14ac:dyDescent="0.45">
      <c r="A124" s="143"/>
      <c r="B124" s="143"/>
      <c r="C124" s="144"/>
      <c r="D124" s="143"/>
      <c r="E124" s="143"/>
      <c r="F124" s="145"/>
      <c r="G124" s="146"/>
      <c r="H124" s="147"/>
      <c r="I124" s="147">
        <f t="shared" ref="I124:S124" si="127">H124</f>
        <v>0</v>
      </c>
      <c r="J124" s="147">
        <f t="shared" si="127"/>
        <v>0</v>
      </c>
      <c r="K124" s="147">
        <f t="shared" si="127"/>
        <v>0</v>
      </c>
      <c r="L124" s="147">
        <f t="shared" si="127"/>
        <v>0</v>
      </c>
      <c r="M124" s="147">
        <f t="shared" si="127"/>
        <v>0</v>
      </c>
      <c r="N124" s="147">
        <f t="shared" si="127"/>
        <v>0</v>
      </c>
      <c r="O124" s="147">
        <f t="shared" si="127"/>
        <v>0</v>
      </c>
      <c r="P124" s="147">
        <f t="shared" si="127"/>
        <v>0</v>
      </c>
      <c r="Q124" s="147">
        <f t="shared" si="127"/>
        <v>0</v>
      </c>
      <c r="R124" s="147">
        <f t="shared" si="127"/>
        <v>0</v>
      </c>
      <c r="S124" s="147">
        <f t="shared" si="127"/>
        <v>0</v>
      </c>
      <c r="T124" s="146"/>
      <c r="U124" s="140">
        <f>IFERROR((VLOOKUP($D124,'General Data'!$A$88:$F$188,3,FALSE)+VLOOKUP('General Data'!$B$3,'General Data'!$A$214:$C$264,2,FALSE)+IF(OR($E124=12,$E124=13,$E124=14),VLOOKUP($C124,'General Data'!$A$267:$C$287,2,FALSE),0))/VLOOKUP($C124,'General Data'!$A$191:$N$211,14,FALSE)*VLOOKUP($C124,'General Data'!$A$191:$N$211,2,FALSE)*H124,0)</f>
        <v>0</v>
      </c>
      <c r="V124" s="140">
        <f>IFERROR((VLOOKUP($D124,'General Data'!$A$88:$F$188,3,FALSE)+VLOOKUP('General Data'!$B$3,'General Data'!$A$214:$C$264,2,FALSE)+IF(OR($E124=12,$E124=13,$E124=14),VLOOKUP($C124,'General Data'!$A$267:$C$287,2,FALSE),0))/VLOOKUP($C124,'General Data'!$A$191:$N$211,14,FALSE)*VLOOKUP($C124,'General Data'!$A$191:$N$211,2,FALSE)*I124,0)</f>
        <v>0</v>
      </c>
      <c r="W124" s="140">
        <f>IFERROR((VLOOKUP($D124,'General Data'!$A$88:$F$188,3,FALSE)+VLOOKUP('General Data'!$B$3,'General Data'!$A$214:$C$264,2,FALSE)+IF(OR($E124=12,$E124=13,$E124=14),VLOOKUP($C124,'General Data'!$A$267:$C$287,2,FALSE),0))/VLOOKUP($C124,'General Data'!$A$191:$N$211,14,FALSE)*VLOOKUP($C124,'General Data'!$A$191:$N$211,2,FALSE)*J124,0)</f>
        <v>0</v>
      </c>
      <c r="X124" s="140">
        <f>IFERROR((VLOOKUP($D124,'General Data'!$A$88:$F$188,3,FALSE)+VLOOKUP('General Data'!$B$3,'General Data'!$A$214:$C$264,2,FALSE)+IF(OR($E124=12,$E124=13,$E124=14),VLOOKUP($C124,'General Data'!$A$267:$C$287,2,FALSE),0))/VLOOKUP($C124,'General Data'!$A$191:$N$211,14,FALSE)*VLOOKUP($C124,'General Data'!$A$191:$N$211,2,FALSE)*K124,0)</f>
        <v>0</v>
      </c>
      <c r="Y124" s="140">
        <f>IFERROR((VLOOKUP($D124,'General Data'!$A$88:$F$188,3,FALSE)+VLOOKUP('General Data'!$B$3,'General Data'!$A$214:$C$264,2,FALSE)+IF(OR($E124=12,$E124=13,$E124=14),VLOOKUP($C124,'General Data'!$A$267:$C$287,2,FALSE),0))/VLOOKUP($C124,'General Data'!$A$191:$N$211,14,FALSE)*VLOOKUP($C124,'General Data'!$A$191:$N$211,2,FALSE)*L124,0)</f>
        <v>0</v>
      </c>
      <c r="Z124" s="140">
        <f>IFERROR((VLOOKUP($D124,'General Data'!$A$88:$F$188,3,FALSE)+VLOOKUP('General Data'!$B$3,'General Data'!$A$214:$C$264,2,FALSE)+IF(OR($E124=12,$E124=13,$E124=14),VLOOKUP($C124,'General Data'!$A$267:$C$287,2,FALSE),0))/VLOOKUP($C124,'General Data'!$A$191:$N$211,14,FALSE)*VLOOKUP($C124,'General Data'!$A$191:$N$211,2,FALSE)*M124,0)</f>
        <v>0</v>
      </c>
      <c r="AA124" s="140">
        <f>IFERROR((VLOOKUP($D124,'General Data'!$A$88:$F$188,3,FALSE)+VLOOKUP('General Data'!$B$3,'General Data'!$A$214:$C$264,2,FALSE)+IF(OR($E124=12,$E124=13,$E124=14),VLOOKUP($C124,'General Data'!$A$267:$C$287,2,FALSE),0))/VLOOKUP($C124,'General Data'!$A$191:$N$211,14,FALSE)*VLOOKUP($C124,'General Data'!$A$191:$N$211,2,FALSE)*N124,0)</f>
        <v>0</v>
      </c>
      <c r="AB124" s="140">
        <f>IFERROR((VLOOKUP($D124,'General Data'!$A$88:$F$188,3,FALSE)+VLOOKUP('General Data'!$B$3,'General Data'!$A$214:$C$264,2,FALSE)+IF(OR($E124=12,$E124=13,$E124=14),VLOOKUP($C124,'General Data'!$A$267:$C$287,2,FALSE),0))/VLOOKUP($C124,'General Data'!$A$191:$N$211,14,FALSE)*VLOOKUP($C124,'General Data'!$A$191:$N$211,2,FALSE)*O124,0)</f>
        <v>0</v>
      </c>
      <c r="AC124" s="140">
        <f>IFERROR((VLOOKUP($D124,'General Data'!$A$88:$F$188,3,FALSE)+VLOOKUP('General Data'!$B$3,'General Data'!$A$214:$C$264,2,FALSE)+IF(OR($E124=12,$E124=13,$E124=14),VLOOKUP($C124,'General Data'!$A$267:$C$287,2,FALSE),0))/VLOOKUP($C124,'General Data'!$A$191:$N$211,14,FALSE)*VLOOKUP($C124,'General Data'!$A$191:$N$211,2,FALSE)*P124,0)</f>
        <v>0</v>
      </c>
      <c r="AD124" s="140">
        <f>IFERROR((VLOOKUP($D124,'General Data'!$A$88:$F$188,3,FALSE)+VLOOKUP('General Data'!$B$3,'General Data'!$A$214:$C$264,2,FALSE)+IF(OR($E124=12,$E124=13,$E124=14),VLOOKUP($C124,'General Data'!$A$267:$C$287,2,FALSE),0))/VLOOKUP($C124,'General Data'!$A$191:$N$211,14,FALSE)*VLOOKUP($C124,'General Data'!$A$191:$N$211,2,FALSE)*Q124,0)</f>
        <v>0</v>
      </c>
      <c r="AE124" s="140">
        <f>IFERROR((VLOOKUP($D124,'General Data'!$A$88:$F$188,3,FALSE)+VLOOKUP('General Data'!$B$3,'General Data'!$A$214:$C$264,2,FALSE)+IF(OR($E124=12,$E124=13,$E124=14),VLOOKUP($C124,'General Data'!$A$267:$C$287,2,FALSE),0))/VLOOKUP($C124,'General Data'!$A$191:$N$211,14,FALSE)*VLOOKUP($C124,'General Data'!$A$191:$N$211,2,FALSE)*R124,0)</f>
        <v>0</v>
      </c>
      <c r="AF124" s="140">
        <f>IFERROR((VLOOKUP($D124,'General Data'!$A$88:$F$188,3,FALSE)+VLOOKUP('General Data'!$B$3,'General Data'!$A$214:$C$264,2,FALSE)+IF(OR($E124=12,$E124=13,$E124=14),VLOOKUP($C124,'General Data'!$A$267:$C$287,2,FALSE),0))/VLOOKUP($C124,'General Data'!$A$191:$N$211,14,FALSE)*VLOOKUP($C124,'General Data'!$A$191:$N$211,2,FALSE)*S124,0)</f>
        <v>0</v>
      </c>
      <c r="AH124" s="148" t="str">
        <f t="shared" si="68"/>
        <v/>
      </c>
      <c r="AI124" s="149">
        <f t="shared" si="69"/>
        <v>0</v>
      </c>
      <c r="AJ124" s="146">
        <f t="shared" si="70"/>
        <v>0</v>
      </c>
    </row>
    <row r="125" spans="1:36" x14ac:dyDescent="0.45">
      <c r="A125" s="143"/>
      <c r="B125" s="143"/>
      <c r="C125" s="144"/>
      <c r="D125" s="143"/>
      <c r="E125" s="143"/>
      <c r="F125" s="145"/>
      <c r="G125" s="146"/>
      <c r="H125" s="147"/>
      <c r="I125" s="147">
        <f t="shared" ref="I125:S125" si="128">H125</f>
        <v>0</v>
      </c>
      <c r="J125" s="147">
        <f t="shared" si="128"/>
        <v>0</v>
      </c>
      <c r="K125" s="147">
        <f t="shared" si="128"/>
        <v>0</v>
      </c>
      <c r="L125" s="147">
        <f t="shared" si="128"/>
        <v>0</v>
      </c>
      <c r="M125" s="147">
        <f t="shared" si="128"/>
        <v>0</v>
      </c>
      <c r="N125" s="147">
        <f t="shared" si="128"/>
        <v>0</v>
      </c>
      <c r="O125" s="147">
        <f t="shared" si="128"/>
        <v>0</v>
      </c>
      <c r="P125" s="147">
        <f t="shared" si="128"/>
        <v>0</v>
      </c>
      <c r="Q125" s="147">
        <f t="shared" si="128"/>
        <v>0</v>
      </c>
      <c r="R125" s="147">
        <f t="shared" si="128"/>
        <v>0</v>
      </c>
      <c r="S125" s="147">
        <f t="shared" si="128"/>
        <v>0</v>
      </c>
      <c r="T125" s="146"/>
      <c r="U125" s="140">
        <f>IFERROR((VLOOKUP($D125,'General Data'!$A$88:$F$188,3,FALSE)+VLOOKUP('General Data'!$B$3,'General Data'!$A$214:$C$264,2,FALSE)+IF(OR($E125=12,$E125=13,$E125=14),VLOOKUP($C125,'General Data'!$A$267:$C$287,2,FALSE),0))/VLOOKUP($C125,'General Data'!$A$191:$N$211,14,FALSE)*VLOOKUP($C125,'General Data'!$A$191:$N$211,2,FALSE)*H125,0)</f>
        <v>0</v>
      </c>
      <c r="V125" s="140">
        <f>IFERROR((VLOOKUP($D125,'General Data'!$A$88:$F$188,3,FALSE)+VLOOKUP('General Data'!$B$3,'General Data'!$A$214:$C$264,2,FALSE)+IF(OR($E125=12,$E125=13,$E125=14),VLOOKUP($C125,'General Data'!$A$267:$C$287,2,FALSE),0))/VLOOKUP($C125,'General Data'!$A$191:$N$211,14,FALSE)*VLOOKUP($C125,'General Data'!$A$191:$N$211,2,FALSE)*I125,0)</f>
        <v>0</v>
      </c>
      <c r="W125" s="140">
        <f>IFERROR((VLOOKUP($D125,'General Data'!$A$88:$F$188,3,FALSE)+VLOOKUP('General Data'!$B$3,'General Data'!$A$214:$C$264,2,FALSE)+IF(OR($E125=12,$E125=13,$E125=14),VLOOKUP($C125,'General Data'!$A$267:$C$287,2,FALSE),0))/VLOOKUP($C125,'General Data'!$A$191:$N$211,14,FALSE)*VLOOKUP($C125,'General Data'!$A$191:$N$211,2,FALSE)*J125,0)</f>
        <v>0</v>
      </c>
      <c r="X125" s="140">
        <f>IFERROR((VLOOKUP($D125,'General Data'!$A$88:$F$188,3,FALSE)+VLOOKUP('General Data'!$B$3,'General Data'!$A$214:$C$264,2,FALSE)+IF(OR($E125=12,$E125=13,$E125=14),VLOOKUP($C125,'General Data'!$A$267:$C$287,2,FALSE),0))/VLOOKUP($C125,'General Data'!$A$191:$N$211,14,FALSE)*VLOOKUP($C125,'General Data'!$A$191:$N$211,2,FALSE)*K125,0)</f>
        <v>0</v>
      </c>
      <c r="Y125" s="140">
        <f>IFERROR((VLOOKUP($D125,'General Data'!$A$88:$F$188,3,FALSE)+VLOOKUP('General Data'!$B$3,'General Data'!$A$214:$C$264,2,FALSE)+IF(OR($E125=12,$E125=13,$E125=14),VLOOKUP($C125,'General Data'!$A$267:$C$287,2,FALSE),0))/VLOOKUP($C125,'General Data'!$A$191:$N$211,14,FALSE)*VLOOKUP($C125,'General Data'!$A$191:$N$211,2,FALSE)*L125,0)</f>
        <v>0</v>
      </c>
      <c r="Z125" s="140">
        <f>IFERROR((VLOOKUP($D125,'General Data'!$A$88:$F$188,3,FALSE)+VLOOKUP('General Data'!$B$3,'General Data'!$A$214:$C$264,2,FALSE)+IF(OR($E125=12,$E125=13,$E125=14),VLOOKUP($C125,'General Data'!$A$267:$C$287,2,FALSE),0))/VLOOKUP($C125,'General Data'!$A$191:$N$211,14,FALSE)*VLOOKUP($C125,'General Data'!$A$191:$N$211,2,FALSE)*M125,0)</f>
        <v>0</v>
      </c>
      <c r="AA125" s="140">
        <f>IFERROR((VLOOKUP($D125,'General Data'!$A$88:$F$188,3,FALSE)+VLOOKUP('General Data'!$B$3,'General Data'!$A$214:$C$264,2,FALSE)+IF(OR($E125=12,$E125=13,$E125=14),VLOOKUP($C125,'General Data'!$A$267:$C$287,2,FALSE),0))/VLOOKUP($C125,'General Data'!$A$191:$N$211,14,FALSE)*VLOOKUP($C125,'General Data'!$A$191:$N$211,2,FALSE)*N125,0)</f>
        <v>0</v>
      </c>
      <c r="AB125" s="140">
        <f>IFERROR((VLOOKUP($D125,'General Data'!$A$88:$F$188,3,FALSE)+VLOOKUP('General Data'!$B$3,'General Data'!$A$214:$C$264,2,FALSE)+IF(OR($E125=12,$E125=13,$E125=14),VLOOKUP($C125,'General Data'!$A$267:$C$287,2,FALSE),0))/VLOOKUP($C125,'General Data'!$A$191:$N$211,14,FALSE)*VLOOKUP($C125,'General Data'!$A$191:$N$211,2,FALSE)*O125,0)</f>
        <v>0</v>
      </c>
      <c r="AC125" s="140">
        <f>IFERROR((VLOOKUP($D125,'General Data'!$A$88:$F$188,3,FALSE)+VLOOKUP('General Data'!$B$3,'General Data'!$A$214:$C$264,2,FALSE)+IF(OR($E125=12,$E125=13,$E125=14),VLOOKUP($C125,'General Data'!$A$267:$C$287,2,FALSE),0))/VLOOKUP($C125,'General Data'!$A$191:$N$211,14,FALSE)*VLOOKUP($C125,'General Data'!$A$191:$N$211,2,FALSE)*P125,0)</f>
        <v>0</v>
      </c>
      <c r="AD125" s="140">
        <f>IFERROR((VLOOKUP($D125,'General Data'!$A$88:$F$188,3,FALSE)+VLOOKUP('General Data'!$B$3,'General Data'!$A$214:$C$264,2,FALSE)+IF(OR($E125=12,$E125=13,$E125=14),VLOOKUP($C125,'General Data'!$A$267:$C$287,2,FALSE),0))/VLOOKUP($C125,'General Data'!$A$191:$N$211,14,FALSE)*VLOOKUP($C125,'General Data'!$A$191:$N$211,2,FALSE)*Q125,0)</f>
        <v>0</v>
      </c>
      <c r="AE125" s="140">
        <f>IFERROR((VLOOKUP($D125,'General Data'!$A$88:$F$188,3,FALSE)+VLOOKUP('General Data'!$B$3,'General Data'!$A$214:$C$264,2,FALSE)+IF(OR($E125=12,$E125=13,$E125=14),VLOOKUP($C125,'General Data'!$A$267:$C$287,2,FALSE),0))/VLOOKUP($C125,'General Data'!$A$191:$N$211,14,FALSE)*VLOOKUP($C125,'General Data'!$A$191:$N$211,2,FALSE)*R125,0)</f>
        <v>0</v>
      </c>
      <c r="AF125" s="140">
        <f>IFERROR((VLOOKUP($D125,'General Data'!$A$88:$F$188,3,FALSE)+VLOOKUP('General Data'!$B$3,'General Data'!$A$214:$C$264,2,FALSE)+IF(OR($E125=12,$E125=13,$E125=14),VLOOKUP($C125,'General Data'!$A$267:$C$287,2,FALSE),0))/VLOOKUP($C125,'General Data'!$A$191:$N$211,14,FALSE)*VLOOKUP($C125,'General Data'!$A$191:$N$211,2,FALSE)*S125,0)</f>
        <v>0</v>
      </c>
      <c r="AH125" s="148" t="str">
        <f t="shared" si="68"/>
        <v/>
      </c>
      <c r="AI125" s="149">
        <f t="shared" si="69"/>
        <v>0</v>
      </c>
      <c r="AJ125" s="146">
        <f t="shared" si="70"/>
        <v>0</v>
      </c>
    </row>
    <row r="126" spans="1:36" x14ac:dyDescent="0.45">
      <c r="A126" s="143"/>
      <c r="B126" s="143"/>
      <c r="C126" s="144"/>
      <c r="D126" s="143"/>
      <c r="E126" s="143"/>
      <c r="F126" s="145"/>
      <c r="G126" s="146"/>
      <c r="H126" s="147"/>
      <c r="I126" s="147">
        <f t="shared" ref="I126:S126" si="129">H126</f>
        <v>0</v>
      </c>
      <c r="J126" s="147">
        <f t="shared" si="129"/>
        <v>0</v>
      </c>
      <c r="K126" s="147">
        <f t="shared" si="129"/>
        <v>0</v>
      </c>
      <c r="L126" s="147">
        <f t="shared" si="129"/>
        <v>0</v>
      </c>
      <c r="M126" s="147">
        <f t="shared" si="129"/>
        <v>0</v>
      </c>
      <c r="N126" s="147">
        <f t="shared" si="129"/>
        <v>0</v>
      </c>
      <c r="O126" s="147">
        <f t="shared" si="129"/>
        <v>0</v>
      </c>
      <c r="P126" s="147">
        <f t="shared" si="129"/>
        <v>0</v>
      </c>
      <c r="Q126" s="147">
        <f t="shared" si="129"/>
        <v>0</v>
      </c>
      <c r="R126" s="147">
        <f t="shared" si="129"/>
        <v>0</v>
      </c>
      <c r="S126" s="147">
        <f t="shared" si="129"/>
        <v>0</v>
      </c>
      <c r="T126" s="146"/>
      <c r="U126" s="140">
        <f>IFERROR((VLOOKUP($D126,'General Data'!$A$88:$F$188,3,FALSE)+VLOOKUP('General Data'!$B$3,'General Data'!$A$214:$C$264,2,FALSE)+IF(OR($E126=12,$E126=13,$E126=14),VLOOKUP($C126,'General Data'!$A$267:$C$287,2,FALSE),0))/VLOOKUP($C126,'General Data'!$A$191:$N$211,14,FALSE)*VLOOKUP($C126,'General Data'!$A$191:$N$211,2,FALSE)*H126,0)</f>
        <v>0</v>
      </c>
      <c r="V126" s="140">
        <f>IFERROR((VLOOKUP($D126,'General Data'!$A$88:$F$188,3,FALSE)+VLOOKUP('General Data'!$B$3,'General Data'!$A$214:$C$264,2,FALSE)+IF(OR($E126=12,$E126=13,$E126=14),VLOOKUP($C126,'General Data'!$A$267:$C$287,2,FALSE),0))/VLOOKUP($C126,'General Data'!$A$191:$N$211,14,FALSE)*VLOOKUP($C126,'General Data'!$A$191:$N$211,2,FALSE)*I126,0)</f>
        <v>0</v>
      </c>
      <c r="W126" s="140">
        <f>IFERROR((VLOOKUP($D126,'General Data'!$A$88:$F$188,3,FALSE)+VLOOKUP('General Data'!$B$3,'General Data'!$A$214:$C$264,2,FALSE)+IF(OR($E126=12,$E126=13,$E126=14),VLOOKUP($C126,'General Data'!$A$267:$C$287,2,FALSE),0))/VLOOKUP($C126,'General Data'!$A$191:$N$211,14,FALSE)*VLOOKUP($C126,'General Data'!$A$191:$N$211,2,FALSE)*J126,0)</f>
        <v>0</v>
      </c>
      <c r="X126" s="140">
        <f>IFERROR((VLOOKUP($D126,'General Data'!$A$88:$F$188,3,FALSE)+VLOOKUP('General Data'!$B$3,'General Data'!$A$214:$C$264,2,FALSE)+IF(OR($E126=12,$E126=13,$E126=14),VLOOKUP($C126,'General Data'!$A$267:$C$287,2,FALSE),0))/VLOOKUP($C126,'General Data'!$A$191:$N$211,14,FALSE)*VLOOKUP($C126,'General Data'!$A$191:$N$211,2,FALSE)*K126,0)</f>
        <v>0</v>
      </c>
      <c r="Y126" s="140">
        <f>IFERROR((VLOOKUP($D126,'General Data'!$A$88:$F$188,3,FALSE)+VLOOKUP('General Data'!$B$3,'General Data'!$A$214:$C$264,2,FALSE)+IF(OR($E126=12,$E126=13,$E126=14),VLOOKUP($C126,'General Data'!$A$267:$C$287,2,FALSE),0))/VLOOKUP($C126,'General Data'!$A$191:$N$211,14,FALSE)*VLOOKUP($C126,'General Data'!$A$191:$N$211,2,FALSE)*L126,0)</f>
        <v>0</v>
      </c>
      <c r="Z126" s="140">
        <f>IFERROR((VLOOKUP($D126,'General Data'!$A$88:$F$188,3,FALSE)+VLOOKUP('General Data'!$B$3,'General Data'!$A$214:$C$264,2,FALSE)+IF(OR($E126=12,$E126=13,$E126=14),VLOOKUP($C126,'General Data'!$A$267:$C$287,2,FALSE),0))/VLOOKUP($C126,'General Data'!$A$191:$N$211,14,FALSE)*VLOOKUP($C126,'General Data'!$A$191:$N$211,2,FALSE)*M126,0)</f>
        <v>0</v>
      </c>
      <c r="AA126" s="140">
        <f>IFERROR((VLOOKUP($D126,'General Data'!$A$88:$F$188,3,FALSE)+VLOOKUP('General Data'!$B$3,'General Data'!$A$214:$C$264,2,FALSE)+IF(OR($E126=12,$E126=13,$E126=14),VLOOKUP($C126,'General Data'!$A$267:$C$287,2,FALSE),0))/VLOOKUP($C126,'General Data'!$A$191:$N$211,14,FALSE)*VLOOKUP($C126,'General Data'!$A$191:$N$211,2,FALSE)*N126,0)</f>
        <v>0</v>
      </c>
      <c r="AB126" s="140">
        <f>IFERROR((VLOOKUP($D126,'General Data'!$A$88:$F$188,3,FALSE)+VLOOKUP('General Data'!$B$3,'General Data'!$A$214:$C$264,2,FALSE)+IF(OR($E126=12,$E126=13,$E126=14),VLOOKUP($C126,'General Data'!$A$267:$C$287,2,FALSE),0))/VLOOKUP($C126,'General Data'!$A$191:$N$211,14,FALSE)*VLOOKUP($C126,'General Data'!$A$191:$N$211,2,FALSE)*O126,0)</f>
        <v>0</v>
      </c>
      <c r="AC126" s="140">
        <f>IFERROR((VLOOKUP($D126,'General Data'!$A$88:$F$188,3,FALSE)+VLOOKUP('General Data'!$B$3,'General Data'!$A$214:$C$264,2,FALSE)+IF(OR($E126=12,$E126=13,$E126=14),VLOOKUP($C126,'General Data'!$A$267:$C$287,2,FALSE),0))/VLOOKUP($C126,'General Data'!$A$191:$N$211,14,FALSE)*VLOOKUP($C126,'General Data'!$A$191:$N$211,2,FALSE)*P126,0)</f>
        <v>0</v>
      </c>
      <c r="AD126" s="140">
        <f>IFERROR((VLOOKUP($D126,'General Data'!$A$88:$F$188,3,FALSE)+VLOOKUP('General Data'!$B$3,'General Data'!$A$214:$C$264,2,FALSE)+IF(OR($E126=12,$E126=13,$E126=14),VLOOKUP($C126,'General Data'!$A$267:$C$287,2,FALSE),0))/VLOOKUP($C126,'General Data'!$A$191:$N$211,14,FALSE)*VLOOKUP($C126,'General Data'!$A$191:$N$211,2,FALSE)*Q126,0)</f>
        <v>0</v>
      </c>
      <c r="AE126" s="140">
        <f>IFERROR((VLOOKUP($D126,'General Data'!$A$88:$F$188,3,FALSE)+VLOOKUP('General Data'!$B$3,'General Data'!$A$214:$C$264,2,FALSE)+IF(OR($E126=12,$E126=13,$E126=14),VLOOKUP($C126,'General Data'!$A$267:$C$287,2,FALSE),0))/VLOOKUP($C126,'General Data'!$A$191:$N$211,14,FALSE)*VLOOKUP($C126,'General Data'!$A$191:$N$211,2,FALSE)*R126,0)</f>
        <v>0</v>
      </c>
      <c r="AF126" s="140">
        <f>IFERROR((VLOOKUP($D126,'General Data'!$A$88:$F$188,3,FALSE)+VLOOKUP('General Data'!$B$3,'General Data'!$A$214:$C$264,2,FALSE)+IF(OR($E126=12,$E126=13,$E126=14),VLOOKUP($C126,'General Data'!$A$267:$C$287,2,FALSE),0))/VLOOKUP($C126,'General Data'!$A$191:$N$211,14,FALSE)*VLOOKUP($C126,'General Data'!$A$191:$N$211,2,FALSE)*S126,0)</f>
        <v>0</v>
      </c>
      <c r="AH126" s="148" t="str">
        <f t="shared" si="68"/>
        <v/>
      </c>
      <c r="AI126" s="149">
        <f t="shared" si="69"/>
        <v>0</v>
      </c>
      <c r="AJ126" s="146">
        <f t="shared" si="70"/>
        <v>0</v>
      </c>
    </row>
    <row r="127" spans="1:36" x14ac:dyDescent="0.45">
      <c r="A127" s="143"/>
      <c r="B127" s="143"/>
      <c r="C127" s="144"/>
      <c r="D127" s="143"/>
      <c r="E127" s="143"/>
      <c r="F127" s="145"/>
      <c r="G127" s="146"/>
      <c r="H127" s="147"/>
      <c r="I127" s="147">
        <f t="shared" ref="I127:S127" si="130">H127</f>
        <v>0</v>
      </c>
      <c r="J127" s="147">
        <f t="shared" si="130"/>
        <v>0</v>
      </c>
      <c r="K127" s="147">
        <f t="shared" si="130"/>
        <v>0</v>
      </c>
      <c r="L127" s="147">
        <f t="shared" si="130"/>
        <v>0</v>
      </c>
      <c r="M127" s="147">
        <f t="shared" si="130"/>
        <v>0</v>
      </c>
      <c r="N127" s="147">
        <f t="shared" si="130"/>
        <v>0</v>
      </c>
      <c r="O127" s="147">
        <f t="shared" si="130"/>
        <v>0</v>
      </c>
      <c r="P127" s="147">
        <f t="shared" si="130"/>
        <v>0</v>
      </c>
      <c r="Q127" s="147">
        <f t="shared" si="130"/>
        <v>0</v>
      </c>
      <c r="R127" s="147">
        <f t="shared" si="130"/>
        <v>0</v>
      </c>
      <c r="S127" s="147">
        <f t="shared" si="130"/>
        <v>0</v>
      </c>
      <c r="T127" s="146"/>
      <c r="U127" s="140">
        <f>IFERROR((VLOOKUP($D127,'General Data'!$A$88:$F$188,3,FALSE)+VLOOKUP('General Data'!$B$3,'General Data'!$A$214:$C$264,2,FALSE)+IF(OR($E127=12,$E127=13,$E127=14),VLOOKUP($C127,'General Data'!$A$267:$C$287,2,FALSE),0))/VLOOKUP($C127,'General Data'!$A$191:$N$211,14,FALSE)*VLOOKUP($C127,'General Data'!$A$191:$N$211,2,FALSE)*H127,0)</f>
        <v>0</v>
      </c>
      <c r="V127" s="140">
        <f>IFERROR((VLOOKUP($D127,'General Data'!$A$88:$F$188,3,FALSE)+VLOOKUP('General Data'!$B$3,'General Data'!$A$214:$C$264,2,FALSE)+IF(OR($E127=12,$E127=13,$E127=14),VLOOKUP($C127,'General Data'!$A$267:$C$287,2,FALSE),0))/VLOOKUP($C127,'General Data'!$A$191:$N$211,14,FALSE)*VLOOKUP($C127,'General Data'!$A$191:$N$211,2,FALSE)*I127,0)</f>
        <v>0</v>
      </c>
      <c r="W127" s="140">
        <f>IFERROR((VLOOKUP($D127,'General Data'!$A$88:$F$188,3,FALSE)+VLOOKUP('General Data'!$B$3,'General Data'!$A$214:$C$264,2,FALSE)+IF(OR($E127=12,$E127=13,$E127=14),VLOOKUP($C127,'General Data'!$A$267:$C$287,2,FALSE),0))/VLOOKUP($C127,'General Data'!$A$191:$N$211,14,FALSE)*VLOOKUP($C127,'General Data'!$A$191:$N$211,2,FALSE)*J127,0)</f>
        <v>0</v>
      </c>
      <c r="X127" s="140">
        <f>IFERROR((VLOOKUP($D127,'General Data'!$A$88:$F$188,3,FALSE)+VLOOKUP('General Data'!$B$3,'General Data'!$A$214:$C$264,2,FALSE)+IF(OR($E127=12,$E127=13,$E127=14),VLOOKUP($C127,'General Data'!$A$267:$C$287,2,FALSE),0))/VLOOKUP($C127,'General Data'!$A$191:$N$211,14,FALSE)*VLOOKUP($C127,'General Data'!$A$191:$N$211,2,FALSE)*K127,0)</f>
        <v>0</v>
      </c>
      <c r="Y127" s="140">
        <f>IFERROR((VLOOKUP($D127,'General Data'!$A$88:$F$188,3,FALSE)+VLOOKUP('General Data'!$B$3,'General Data'!$A$214:$C$264,2,FALSE)+IF(OR($E127=12,$E127=13,$E127=14),VLOOKUP($C127,'General Data'!$A$267:$C$287,2,FALSE),0))/VLOOKUP($C127,'General Data'!$A$191:$N$211,14,FALSE)*VLOOKUP($C127,'General Data'!$A$191:$N$211,2,FALSE)*L127,0)</f>
        <v>0</v>
      </c>
      <c r="Z127" s="140">
        <f>IFERROR((VLOOKUP($D127,'General Data'!$A$88:$F$188,3,FALSE)+VLOOKUP('General Data'!$B$3,'General Data'!$A$214:$C$264,2,FALSE)+IF(OR($E127=12,$E127=13,$E127=14),VLOOKUP($C127,'General Data'!$A$267:$C$287,2,FALSE),0))/VLOOKUP($C127,'General Data'!$A$191:$N$211,14,FALSE)*VLOOKUP($C127,'General Data'!$A$191:$N$211,2,FALSE)*M127,0)</f>
        <v>0</v>
      </c>
      <c r="AA127" s="140">
        <f>IFERROR((VLOOKUP($D127,'General Data'!$A$88:$F$188,3,FALSE)+VLOOKUP('General Data'!$B$3,'General Data'!$A$214:$C$264,2,FALSE)+IF(OR($E127=12,$E127=13,$E127=14),VLOOKUP($C127,'General Data'!$A$267:$C$287,2,FALSE),0))/VLOOKUP($C127,'General Data'!$A$191:$N$211,14,FALSE)*VLOOKUP($C127,'General Data'!$A$191:$N$211,2,FALSE)*N127,0)</f>
        <v>0</v>
      </c>
      <c r="AB127" s="140">
        <f>IFERROR((VLOOKUP($D127,'General Data'!$A$88:$F$188,3,FALSE)+VLOOKUP('General Data'!$B$3,'General Data'!$A$214:$C$264,2,FALSE)+IF(OR($E127=12,$E127=13,$E127=14),VLOOKUP($C127,'General Data'!$A$267:$C$287,2,FALSE),0))/VLOOKUP($C127,'General Data'!$A$191:$N$211,14,FALSE)*VLOOKUP($C127,'General Data'!$A$191:$N$211,2,FALSE)*O127,0)</f>
        <v>0</v>
      </c>
      <c r="AC127" s="140">
        <f>IFERROR((VLOOKUP($D127,'General Data'!$A$88:$F$188,3,FALSE)+VLOOKUP('General Data'!$B$3,'General Data'!$A$214:$C$264,2,FALSE)+IF(OR($E127=12,$E127=13,$E127=14),VLOOKUP($C127,'General Data'!$A$267:$C$287,2,FALSE),0))/VLOOKUP($C127,'General Data'!$A$191:$N$211,14,FALSE)*VLOOKUP($C127,'General Data'!$A$191:$N$211,2,FALSE)*P127,0)</f>
        <v>0</v>
      </c>
      <c r="AD127" s="140">
        <f>IFERROR((VLOOKUP($D127,'General Data'!$A$88:$F$188,3,FALSE)+VLOOKUP('General Data'!$B$3,'General Data'!$A$214:$C$264,2,FALSE)+IF(OR($E127=12,$E127=13,$E127=14),VLOOKUP($C127,'General Data'!$A$267:$C$287,2,FALSE),0))/VLOOKUP($C127,'General Data'!$A$191:$N$211,14,FALSE)*VLOOKUP($C127,'General Data'!$A$191:$N$211,2,FALSE)*Q127,0)</f>
        <v>0</v>
      </c>
      <c r="AE127" s="140">
        <f>IFERROR((VLOOKUP($D127,'General Data'!$A$88:$F$188,3,FALSE)+VLOOKUP('General Data'!$B$3,'General Data'!$A$214:$C$264,2,FALSE)+IF(OR($E127=12,$E127=13,$E127=14),VLOOKUP($C127,'General Data'!$A$267:$C$287,2,FALSE),0))/VLOOKUP($C127,'General Data'!$A$191:$N$211,14,FALSE)*VLOOKUP($C127,'General Data'!$A$191:$N$211,2,FALSE)*R127,0)</f>
        <v>0</v>
      </c>
      <c r="AF127" s="140">
        <f>IFERROR((VLOOKUP($D127,'General Data'!$A$88:$F$188,3,FALSE)+VLOOKUP('General Data'!$B$3,'General Data'!$A$214:$C$264,2,FALSE)+IF(OR($E127=12,$E127=13,$E127=14),VLOOKUP($C127,'General Data'!$A$267:$C$287,2,FALSE),0))/VLOOKUP($C127,'General Data'!$A$191:$N$211,14,FALSE)*VLOOKUP($C127,'General Data'!$A$191:$N$211,2,FALSE)*S127,0)</f>
        <v>0</v>
      </c>
      <c r="AH127" s="148" t="str">
        <f t="shared" si="68"/>
        <v/>
      </c>
      <c r="AI127" s="149">
        <f t="shared" si="69"/>
        <v>0</v>
      </c>
      <c r="AJ127" s="146">
        <f t="shared" si="70"/>
        <v>0</v>
      </c>
    </row>
    <row r="128" spans="1:36" x14ac:dyDescent="0.45">
      <c r="A128" s="143"/>
      <c r="B128" s="143"/>
      <c r="C128" s="144"/>
      <c r="D128" s="143"/>
      <c r="E128" s="143"/>
      <c r="F128" s="145"/>
      <c r="G128" s="146"/>
      <c r="H128" s="147"/>
      <c r="I128" s="147">
        <f t="shared" ref="I128:S128" si="131">H128</f>
        <v>0</v>
      </c>
      <c r="J128" s="147">
        <f t="shared" si="131"/>
        <v>0</v>
      </c>
      <c r="K128" s="147">
        <f t="shared" si="131"/>
        <v>0</v>
      </c>
      <c r="L128" s="147">
        <f t="shared" si="131"/>
        <v>0</v>
      </c>
      <c r="M128" s="147">
        <f t="shared" si="131"/>
        <v>0</v>
      </c>
      <c r="N128" s="147">
        <f t="shared" si="131"/>
        <v>0</v>
      </c>
      <c r="O128" s="147">
        <f t="shared" si="131"/>
        <v>0</v>
      </c>
      <c r="P128" s="147">
        <f t="shared" si="131"/>
        <v>0</v>
      </c>
      <c r="Q128" s="147">
        <f t="shared" si="131"/>
        <v>0</v>
      </c>
      <c r="R128" s="147">
        <f t="shared" si="131"/>
        <v>0</v>
      </c>
      <c r="S128" s="147">
        <f t="shared" si="131"/>
        <v>0</v>
      </c>
      <c r="T128" s="146"/>
      <c r="U128" s="140">
        <f>IFERROR((VLOOKUP($D128,'General Data'!$A$88:$F$188,3,FALSE)+VLOOKUP('General Data'!$B$3,'General Data'!$A$214:$C$264,2,FALSE)+IF(OR($E128=12,$E128=13,$E128=14),VLOOKUP($C128,'General Data'!$A$267:$C$287,2,FALSE),0))/VLOOKUP($C128,'General Data'!$A$191:$N$211,14,FALSE)*VLOOKUP($C128,'General Data'!$A$191:$N$211,2,FALSE)*H128,0)</f>
        <v>0</v>
      </c>
      <c r="V128" s="140">
        <f>IFERROR((VLOOKUP($D128,'General Data'!$A$88:$F$188,3,FALSE)+VLOOKUP('General Data'!$B$3,'General Data'!$A$214:$C$264,2,FALSE)+IF(OR($E128=12,$E128=13,$E128=14),VLOOKUP($C128,'General Data'!$A$267:$C$287,2,FALSE),0))/VLOOKUP($C128,'General Data'!$A$191:$N$211,14,FALSE)*VLOOKUP($C128,'General Data'!$A$191:$N$211,2,FALSE)*I128,0)</f>
        <v>0</v>
      </c>
      <c r="W128" s="140">
        <f>IFERROR((VLOOKUP($D128,'General Data'!$A$88:$F$188,3,FALSE)+VLOOKUP('General Data'!$B$3,'General Data'!$A$214:$C$264,2,FALSE)+IF(OR($E128=12,$E128=13,$E128=14),VLOOKUP($C128,'General Data'!$A$267:$C$287,2,FALSE),0))/VLOOKUP($C128,'General Data'!$A$191:$N$211,14,FALSE)*VLOOKUP($C128,'General Data'!$A$191:$N$211,2,FALSE)*J128,0)</f>
        <v>0</v>
      </c>
      <c r="X128" s="140">
        <f>IFERROR((VLOOKUP($D128,'General Data'!$A$88:$F$188,3,FALSE)+VLOOKUP('General Data'!$B$3,'General Data'!$A$214:$C$264,2,FALSE)+IF(OR($E128=12,$E128=13,$E128=14),VLOOKUP($C128,'General Data'!$A$267:$C$287,2,FALSE),0))/VLOOKUP($C128,'General Data'!$A$191:$N$211,14,FALSE)*VLOOKUP($C128,'General Data'!$A$191:$N$211,2,FALSE)*K128,0)</f>
        <v>0</v>
      </c>
      <c r="Y128" s="140">
        <f>IFERROR((VLOOKUP($D128,'General Data'!$A$88:$F$188,3,FALSE)+VLOOKUP('General Data'!$B$3,'General Data'!$A$214:$C$264,2,FALSE)+IF(OR($E128=12,$E128=13,$E128=14),VLOOKUP($C128,'General Data'!$A$267:$C$287,2,FALSE),0))/VLOOKUP($C128,'General Data'!$A$191:$N$211,14,FALSE)*VLOOKUP($C128,'General Data'!$A$191:$N$211,2,FALSE)*L128,0)</f>
        <v>0</v>
      </c>
      <c r="Z128" s="140">
        <f>IFERROR((VLOOKUP($D128,'General Data'!$A$88:$F$188,3,FALSE)+VLOOKUP('General Data'!$B$3,'General Data'!$A$214:$C$264,2,FALSE)+IF(OR($E128=12,$E128=13,$E128=14),VLOOKUP($C128,'General Data'!$A$267:$C$287,2,FALSE),0))/VLOOKUP($C128,'General Data'!$A$191:$N$211,14,FALSE)*VLOOKUP($C128,'General Data'!$A$191:$N$211,2,FALSE)*M128,0)</f>
        <v>0</v>
      </c>
      <c r="AA128" s="140">
        <f>IFERROR((VLOOKUP($D128,'General Data'!$A$88:$F$188,3,FALSE)+VLOOKUP('General Data'!$B$3,'General Data'!$A$214:$C$264,2,FALSE)+IF(OR($E128=12,$E128=13,$E128=14),VLOOKUP($C128,'General Data'!$A$267:$C$287,2,FALSE),0))/VLOOKUP($C128,'General Data'!$A$191:$N$211,14,FALSE)*VLOOKUP($C128,'General Data'!$A$191:$N$211,2,FALSE)*N128,0)</f>
        <v>0</v>
      </c>
      <c r="AB128" s="140">
        <f>IFERROR((VLOOKUP($D128,'General Data'!$A$88:$F$188,3,FALSE)+VLOOKUP('General Data'!$B$3,'General Data'!$A$214:$C$264,2,FALSE)+IF(OR($E128=12,$E128=13,$E128=14),VLOOKUP($C128,'General Data'!$A$267:$C$287,2,FALSE),0))/VLOOKUP($C128,'General Data'!$A$191:$N$211,14,FALSE)*VLOOKUP($C128,'General Data'!$A$191:$N$211,2,FALSE)*O128,0)</f>
        <v>0</v>
      </c>
      <c r="AC128" s="140">
        <f>IFERROR((VLOOKUP($D128,'General Data'!$A$88:$F$188,3,FALSE)+VLOOKUP('General Data'!$B$3,'General Data'!$A$214:$C$264,2,FALSE)+IF(OR($E128=12,$E128=13,$E128=14),VLOOKUP($C128,'General Data'!$A$267:$C$287,2,FALSE),0))/VLOOKUP($C128,'General Data'!$A$191:$N$211,14,FALSE)*VLOOKUP($C128,'General Data'!$A$191:$N$211,2,FALSE)*P128,0)</f>
        <v>0</v>
      </c>
      <c r="AD128" s="140">
        <f>IFERROR((VLOOKUP($D128,'General Data'!$A$88:$F$188,3,FALSE)+VLOOKUP('General Data'!$B$3,'General Data'!$A$214:$C$264,2,FALSE)+IF(OR($E128=12,$E128=13,$E128=14),VLOOKUP($C128,'General Data'!$A$267:$C$287,2,FALSE),0))/VLOOKUP($C128,'General Data'!$A$191:$N$211,14,FALSE)*VLOOKUP($C128,'General Data'!$A$191:$N$211,2,FALSE)*Q128,0)</f>
        <v>0</v>
      </c>
      <c r="AE128" s="140">
        <f>IFERROR((VLOOKUP($D128,'General Data'!$A$88:$F$188,3,FALSE)+VLOOKUP('General Data'!$B$3,'General Data'!$A$214:$C$264,2,FALSE)+IF(OR($E128=12,$E128=13,$E128=14),VLOOKUP($C128,'General Data'!$A$267:$C$287,2,FALSE),0))/VLOOKUP($C128,'General Data'!$A$191:$N$211,14,FALSE)*VLOOKUP($C128,'General Data'!$A$191:$N$211,2,FALSE)*R128,0)</f>
        <v>0</v>
      </c>
      <c r="AF128" s="140">
        <f>IFERROR((VLOOKUP($D128,'General Data'!$A$88:$F$188,3,FALSE)+VLOOKUP('General Data'!$B$3,'General Data'!$A$214:$C$264,2,FALSE)+IF(OR($E128=12,$E128=13,$E128=14),VLOOKUP($C128,'General Data'!$A$267:$C$287,2,FALSE),0))/VLOOKUP($C128,'General Data'!$A$191:$N$211,14,FALSE)*VLOOKUP($C128,'General Data'!$A$191:$N$211,2,FALSE)*S128,0)</f>
        <v>0</v>
      </c>
      <c r="AH128" s="148" t="str">
        <f t="shared" si="68"/>
        <v/>
      </c>
      <c r="AI128" s="149">
        <f t="shared" si="69"/>
        <v>0</v>
      </c>
      <c r="AJ128" s="146">
        <f t="shared" si="70"/>
        <v>0</v>
      </c>
    </row>
    <row r="129" spans="1:36" x14ac:dyDescent="0.45">
      <c r="A129" s="143"/>
      <c r="B129" s="143"/>
      <c r="C129" s="144"/>
      <c r="D129" s="143"/>
      <c r="E129" s="143"/>
      <c r="F129" s="145"/>
      <c r="G129" s="146"/>
      <c r="H129" s="147"/>
      <c r="I129" s="147">
        <f t="shared" ref="I129:S129" si="132">H129</f>
        <v>0</v>
      </c>
      <c r="J129" s="147">
        <f t="shared" si="132"/>
        <v>0</v>
      </c>
      <c r="K129" s="147">
        <f t="shared" si="132"/>
        <v>0</v>
      </c>
      <c r="L129" s="147">
        <f t="shared" si="132"/>
        <v>0</v>
      </c>
      <c r="M129" s="147">
        <f t="shared" si="132"/>
        <v>0</v>
      </c>
      <c r="N129" s="147">
        <f t="shared" si="132"/>
        <v>0</v>
      </c>
      <c r="O129" s="147">
        <f t="shared" si="132"/>
        <v>0</v>
      </c>
      <c r="P129" s="147">
        <f t="shared" si="132"/>
        <v>0</v>
      </c>
      <c r="Q129" s="147">
        <f t="shared" si="132"/>
        <v>0</v>
      </c>
      <c r="R129" s="147">
        <f t="shared" si="132"/>
        <v>0</v>
      </c>
      <c r="S129" s="147">
        <f t="shared" si="132"/>
        <v>0</v>
      </c>
      <c r="T129" s="146"/>
      <c r="U129" s="140">
        <f>IFERROR((VLOOKUP($D129,'General Data'!$A$88:$F$188,3,FALSE)+VLOOKUP('General Data'!$B$3,'General Data'!$A$214:$C$264,2,FALSE)+IF(OR($E129=12,$E129=13,$E129=14),VLOOKUP($C129,'General Data'!$A$267:$C$287,2,FALSE),0))/VLOOKUP($C129,'General Data'!$A$191:$N$211,14,FALSE)*VLOOKUP($C129,'General Data'!$A$191:$N$211,2,FALSE)*H129,0)</f>
        <v>0</v>
      </c>
      <c r="V129" s="140">
        <f>IFERROR((VLOOKUP($D129,'General Data'!$A$88:$F$188,3,FALSE)+VLOOKUP('General Data'!$B$3,'General Data'!$A$214:$C$264,2,FALSE)+IF(OR($E129=12,$E129=13,$E129=14),VLOOKUP($C129,'General Data'!$A$267:$C$287,2,FALSE),0))/VLOOKUP($C129,'General Data'!$A$191:$N$211,14,FALSE)*VLOOKUP($C129,'General Data'!$A$191:$N$211,2,FALSE)*I129,0)</f>
        <v>0</v>
      </c>
      <c r="W129" s="140">
        <f>IFERROR((VLOOKUP($D129,'General Data'!$A$88:$F$188,3,FALSE)+VLOOKUP('General Data'!$B$3,'General Data'!$A$214:$C$264,2,FALSE)+IF(OR($E129=12,$E129=13,$E129=14),VLOOKUP($C129,'General Data'!$A$267:$C$287,2,FALSE),0))/VLOOKUP($C129,'General Data'!$A$191:$N$211,14,FALSE)*VLOOKUP($C129,'General Data'!$A$191:$N$211,2,FALSE)*J129,0)</f>
        <v>0</v>
      </c>
      <c r="X129" s="140">
        <f>IFERROR((VLOOKUP($D129,'General Data'!$A$88:$F$188,3,FALSE)+VLOOKUP('General Data'!$B$3,'General Data'!$A$214:$C$264,2,FALSE)+IF(OR($E129=12,$E129=13,$E129=14),VLOOKUP($C129,'General Data'!$A$267:$C$287,2,FALSE),0))/VLOOKUP($C129,'General Data'!$A$191:$N$211,14,FALSE)*VLOOKUP($C129,'General Data'!$A$191:$N$211,2,FALSE)*K129,0)</f>
        <v>0</v>
      </c>
      <c r="Y129" s="140">
        <f>IFERROR((VLOOKUP($D129,'General Data'!$A$88:$F$188,3,FALSE)+VLOOKUP('General Data'!$B$3,'General Data'!$A$214:$C$264,2,FALSE)+IF(OR($E129=12,$E129=13,$E129=14),VLOOKUP($C129,'General Data'!$A$267:$C$287,2,FALSE),0))/VLOOKUP($C129,'General Data'!$A$191:$N$211,14,FALSE)*VLOOKUP($C129,'General Data'!$A$191:$N$211,2,FALSE)*L129,0)</f>
        <v>0</v>
      </c>
      <c r="Z129" s="140">
        <f>IFERROR((VLOOKUP($D129,'General Data'!$A$88:$F$188,3,FALSE)+VLOOKUP('General Data'!$B$3,'General Data'!$A$214:$C$264,2,FALSE)+IF(OR($E129=12,$E129=13,$E129=14),VLOOKUP($C129,'General Data'!$A$267:$C$287,2,FALSE),0))/VLOOKUP($C129,'General Data'!$A$191:$N$211,14,FALSE)*VLOOKUP($C129,'General Data'!$A$191:$N$211,2,FALSE)*M129,0)</f>
        <v>0</v>
      </c>
      <c r="AA129" s="140">
        <f>IFERROR((VLOOKUP($D129,'General Data'!$A$88:$F$188,3,FALSE)+VLOOKUP('General Data'!$B$3,'General Data'!$A$214:$C$264,2,FALSE)+IF(OR($E129=12,$E129=13,$E129=14),VLOOKUP($C129,'General Data'!$A$267:$C$287,2,FALSE),0))/VLOOKUP($C129,'General Data'!$A$191:$N$211,14,FALSE)*VLOOKUP($C129,'General Data'!$A$191:$N$211,2,FALSE)*N129,0)</f>
        <v>0</v>
      </c>
      <c r="AB129" s="140">
        <f>IFERROR((VLOOKUP($D129,'General Data'!$A$88:$F$188,3,FALSE)+VLOOKUP('General Data'!$B$3,'General Data'!$A$214:$C$264,2,FALSE)+IF(OR($E129=12,$E129=13,$E129=14),VLOOKUP($C129,'General Data'!$A$267:$C$287,2,FALSE),0))/VLOOKUP($C129,'General Data'!$A$191:$N$211,14,FALSE)*VLOOKUP($C129,'General Data'!$A$191:$N$211,2,FALSE)*O129,0)</f>
        <v>0</v>
      </c>
      <c r="AC129" s="140">
        <f>IFERROR((VLOOKUP($D129,'General Data'!$A$88:$F$188,3,FALSE)+VLOOKUP('General Data'!$B$3,'General Data'!$A$214:$C$264,2,FALSE)+IF(OR($E129=12,$E129=13,$E129=14),VLOOKUP($C129,'General Data'!$A$267:$C$287,2,FALSE),0))/VLOOKUP($C129,'General Data'!$A$191:$N$211,14,FALSE)*VLOOKUP($C129,'General Data'!$A$191:$N$211,2,FALSE)*P129,0)</f>
        <v>0</v>
      </c>
      <c r="AD129" s="140">
        <f>IFERROR((VLOOKUP($D129,'General Data'!$A$88:$F$188,3,FALSE)+VLOOKUP('General Data'!$B$3,'General Data'!$A$214:$C$264,2,FALSE)+IF(OR($E129=12,$E129=13,$E129=14),VLOOKUP($C129,'General Data'!$A$267:$C$287,2,FALSE),0))/VLOOKUP($C129,'General Data'!$A$191:$N$211,14,FALSE)*VLOOKUP($C129,'General Data'!$A$191:$N$211,2,FALSE)*Q129,0)</f>
        <v>0</v>
      </c>
      <c r="AE129" s="140">
        <f>IFERROR((VLOOKUP($D129,'General Data'!$A$88:$F$188,3,FALSE)+VLOOKUP('General Data'!$B$3,'General Data'!$A$214:$C$264,2,FALSE)+IF(OR($E129=12,$E129=13,$E129=14),VLOOKUP($C129,'General Data'!$A$267:$C$287,2,FALSE),0))/VLOOKUP($C129,'General Data'!$A$191:$N$211,14,FALSE)*VLOOKUP($C129,'General Data'!$A$191:$N$211,2,FALSE)*R129,0)</f>
        <v>0</v>
      </c>
      <c r="AF129" s="140">
        <f>IFERROR((VLOOKUP($D129,'General Data'!$A$88:$F$188,3,FALSE)+VLOOKUP('General Data'!$B$3,'General Data'!$A$214:$C$264,2,FALSE)+IF(OR($E129=12,$E129=13,$E129=14),VLOOKUP($C129,'General Data'!$A$267:$C$287,2,FALSE),0))/VLOOKUP($C129,'General Data'!$A$191:$N$211,14,FALSE)*VLOOKUP($C129,'General Data'!$A$191:$N$211,2,FALSE)*S129,0)</f>
        <v>0</v>
      </c>
      <c r="AH129" s="148" t="str">
        <f t="shared" si="68"/>
        <v/>
      </c>
      <c r="AI129" s="149">
        <f t="shared" si="69"/>
        <v>0</v>
      </c>
      <c r="AJ129" s="146">
        <f t="shared" si="70"/>
        <v>0</v>
      </c>
    </row>
    <row r="130" spans="1:36" x14ac:dyDescent="0.45">
      <c r="A130" s="143"/>
      <c r="B130" s="143"/>
      <c r="C130" s="144"/>
      <c r="D130" s="143"/>
      <c r="E130" s="143"/>
      <c r="F130" s="145"/>
      <c r="G130" s="146"/>
      <c r="H130" s="147"/>
      <c r="I130" s="147">
        <f t="shared" ref="I130:S130" si="133">H130</f>
        <v>0</v>
      </c>
      <c r="J130" s="147">
        <f t="shared" si="133"/>
        <v>0</v>
      </c>
      <c r="K130" s="147">
        <f t="shared" si="133"/>
        <v>0</v>
      </c>
      <c r="L130" s="147">
        <f t="shared" si="133"/>
        <v>0</v>
      </c>
      <c r="M130" s="147">
        <f t="shared" si="133"/>
        <v>0</v>
      </c>
      <c r="N130" s="147">
        <f t="shared" si="133"/>
        <v>0</v>
      </c>
      <c r="O130" s="147">
        <f t="shared" si="133"/>
        <v>0</v>
      </c>
      <c r="P130" s="147">
        <f t="shared" si="133"/>
        <v>0</v>
      </c>
      <c r="Q130" s="147">
        <f t="shared" si="133"/>
        <v>0</v>
      </c>
      <c r="R130" s="147">
        <f t="shared" si="133"/>
        <v>0</v>
      </c>
      <c r="S130" s="147">
        <f t="shared" si="133"/>
        <v>0</v>
      </c>
      <c r="T130" s="146"/>
      <c r="U130" s="140">
        <f>IFERROR((VLOOKUP($D130,'General Data'!$A$88:$F$188,3,FALSE)+VLOOKUP('General Data'!$B$3,'General Data'!$A$214:$C$264,2,FALSE)+IF(OR($E130=12,$E130=13,$E130=14),VLOOKUP($C130,'General Data'!$A$267:$C$287,2,FALSE),0))/VLOOKUP($C130,'General Data'!$A$191:$N$211,14,FALSE)*VLOOKUP($C130,'General Data'!$A$191:$N$211,2,FALSE)*H130,0)</f>
        <v>0</v>
      </c>
      <c r="V130" s="140">
        <f>IFERROR((VLOOKUP($D130,'General Data'!$A$88:$F$188,3,FALSE)+VLOOKUP('General Data'!$B$3,'General Data'!$A$214:$C$264,2,FALSE)+IF(OR($E130=12,$E130=13,$E130=14),VLOOKUP($C130,'General Data'!$A$267:$C$287,2,FALSE),0))/VLOOKUP($C130,'General Data'!$A$191:$N$211,14,FALSE)*VLOOKUP($C130,'General Data'!$A$191:$N$211,2,FALSE)*I130,0)</f>
        <v>0</v>
      </c>
      <c r="W130" s="140">
        <f>IFERROR((VLOOKUP($D130,'General Data'!$A$88:$F$188,3,FALSE)+VLOOKUP('General Data'!$B$3,'General Data'!$A$214:$C$264,2,FALSE)+IF(OR($E130=12,$E130=13,$E130=14),VLOOKUP($C130,'General Data'!$A$267:$C$287,2,FALSE),0))/VLOOKUP($C130,'General Data'!$A$191:$N$211,14,FALSE)*VLOOKUP($C130,'General Data'!$A$191:$N$211,2,FALSE)*J130,0)</f>
        <v>0</v>
      </c>
      <c r="X130" s="140">
        <f>IFERROR((VLOOKUP($D130,'General Data'!$A$88:$F$188,3,FALSE)+VLOOKUP('General Data'!$B$3,'General Data'!$A$214:$C$264,2,FALSE)+IF(OR($E130=12,$E130=13,$E130=14),VLOOKUP($C130,'General Data'!$A$267:$C$287,2,FALSE),0))/VLOOKUP($C130,'General Data'!$A$191:$N$211,14,FALSE)*VLOOKUP($C130,'General Data'!$A$191:$N$211,2,FALSE)*K130,0)</f>
        <v>0</v>
      </c>
      <c r="Y130" s="140">
        <f>IFERROR((VLOOKUP($D130,'General Data'!$A$88:$F$188,3,FALSE)+VLOOKUP('General Data'!$B$3,'General Data'!$A$214:$C$264,2,FALSE)+IF(OR($E130=12,$E130=13,$E130=14),VLOOKUP($C130,'General Data'!$A$267:$C$287,2,FALSE),0))/VLOOKUP($C130,'General Data'!$A$191:$N$211,14,FALSE)*VLOOKUP($C130,'General Data'!$A$191:$N$211,2,FALSE)*L130,0)</f>
        <v>0</v>
      </c>
      <c r="Z130" s="140">
        <f>IFERROR((VLOOKUP($D130,'General Data'!$A$88:$F$188,3,FALSE)+VLOOKUP('General Data'!$B$3,'General Data'!$A$214:$C$264,2,FALSE)+IF(OR($E130=12,$E130=13,$E130=14),VLOOKUP($C130,'General Data'!$A$267:$C$287,2,FALSE),0))/VLOOKUP($C130,'General Data'!$A$191:$N$211,14,FALSE)*VLOOKUP($C130,'General Data'!$A$191:$N$211,2,FALSE)*M130,0)</f>
        <v>0</v>
      </c>
      <c r="AA130" s="140">
        <f>IFERROR((VLOOKUP($D130,'General Data'!$A$88:$F$188,3,FALSE)+VLOOKUP('General Data'!$B$3,'General Data'!$A$214:$C$264,2,FALSE)+IF(OR($E130=12,$E130=13,$E130=14),VLOOKUP($C130,'General Data'!$A$267:$C$287,2,FALSE),0))/VLOOKUP($C130,'General Data'!$A$191:$N$211,14,FALSE)*VLOOKUP($C130,'General Data'!$A$191:$N$211,2,FALSE)*N130,0)</f>
        <v>0</v>
      </c>
      <c r="AB130" s="140">
        <f>IFERROR((VLOOKUP($D130,'General Data'!$A$88:$F$188,3,FALSE)+VLOOKUP('General Data'!$B$3,'General Data'!$A$214:$C$264,2,FALSE)+IF(OR($E130=12,$E130=13,$E130=14),VLOOKUP($C130,'General Data'!$A$267:$C$287,2,FALSE),0))/VLOOKUP($C130,'General Data'!$A$191:$N$211,14,FALSE)*VLOOKUP($C130,'General Data'!$A$191:$N$211,2,FALSE)*O130,0)</f>
        <v>0</v>
      </c>
      <c r="AC130" s="140">
        <f>IFERROR((VLOOKUP($D130,'General Data'!$A$88:$F$188,3,FALSE)+VLOOKUP('General Data'!$B$3,'General Data'!$A$214:$C$264,2,FALSE)+IF(OR($E130=12,$E130=13,$E130=14),VLOOKUP($C130,'General Data'!$A$267:$C$287,2,FALSE),0))/VLOOKUP($C130,'General Data'!$A$191:$N$211,14,FALSE)*VLOOKUP($C130,'General Data'!$A$191:$N$211,2,FALSE)*P130,0)</f>
        <v>0</v>
      </c>
      <c r="AD130" s="140">
        <f>IFERROR((VLOOKUP($D130,'General Data'!$A$88:$F$188,3,FALSE)+VLOOKUP('General Data'!$B$3,'General Data'!$A$214:$C$264,2,FALSE)+IF(OR($E130=12,$E130=13,$E130=14),VLOOKUP($C130,'General Data'!$A$267:$C$287,2,FALSE),0))/VLOOKUP($C130,'General Data'!$A$191:$N$211,14,FALSE)*VLOOKUP($C130,'General Data'!$A$191:$N$211,2,FALSE)*Q130,0)</f>
        <v>0</v>
      </c>
      <c r="AE130" s="140">
        <f>IFERROR((VLOOKUP($D130,'General Data'!$A$88:$F$188,3,FALSE)+VLOOKUP('General Data'!$B$3,'General Data'!$A$214:$C$264,2,FALSE)+IF(OR($E130=12,$E130=13,$E130=14),VLOOKUP($C130,'General Data'!$A$267:$C$287,2,FALSE),0))/VLOOKUP($C130,'General Data'!$A$191:$N$211,14,FALSE)*VLOOKUP($C130,'General Data'!$A$191:$N$211,2,FALSE)*R130,0)</f>
        <v>0</v>
      </c>
      <c r="AF130" s="140">
        <f>IFERROR((VLOOKUP($D130,'General Data'!$A$88:$F$188,3,FALSE)+VLOOKUP('General Data'!$B$3,'General Data'!$A$214:$C$264,2,FALSE)+IF(OR($E130=12,$E130=13,$E130=14),VLOOKUP($C130,'General Data'!$A$267:$C$287,2,FALSE),0))/VLOOKUP($C130,'General Data'!$A$191:$N$211,14,FALSE)*VLOOKUP($C130,'General Data'!$A$191:$N$211,2,FALSE)*S130,0)</f>
        <v>0</v>
      </c>
      <c r="AH130" s="148" t="str">
        <f t="shared" si="68"/>
        <v/>
      </c>
      <c r="AI130" s="149">
        <f t="shared" si="69"/>
        <v>0</v>
      </c>
      <c r="AJ130" s="146">
        <f t="shared" si="70"/>
        <v>0</v>
      </c>
    </row>
    <row r="131" spans="1:36" x14ac:dyDescent="0.45">
      <c r="A131" s="143"/>
      <c r="B131" s="143"/>
      <c r="C131" s="144"/>
      <c r="D131" s="143"/>
      <c r="E131" s="143"/>
      <c r="F131" s="145"/>
      <c r="G131" s="146"/>
      <c r="H131" s="147"/>
      <c r="I131" s="147">
        <f t="shared" ref="I131:S131" si="134">H131</f>
        <v>0</v>
      </c>
      <c r="J131" s="147">
        <f t="shared" si="134"/>
        <v>0</v>
      </c>
      <c r="K131" s="147">
        <f t="shared" si="134"/>
        <v>0</v>
      </c>
      <c r="L131" s="147">
        <f t="shared" si="134"/>
        <v>0</v>
      </c>
      <c r="M131" s="147">
        <f t="shared" si="134"/>
        <v>0</v>
      </c>
      <c r="N131" s="147">
        <f t="shared" si="134"/>
        <v>0</v>
      </c>
      <c r="O131" s="147">
        <f t="shared" si="134"/>
        <v>0</v>
      </c>
      <c r="P131" s="147">
        <f t="shared" si="134"/>
        <v>0</v>
      </c>
      <c r="Q131" s="147">
        <f t="shared" si="134"/>
        <v>0</v>
      </c>
      <c r="R131" s="147">
        <f t="shared" si="134"/>
        <v>0</v>
      </c>
      <c r="S131" s="147">
        <f t="shared" si="134"/>
        <v>0</v>
      </c>
      <c r="T131" s="146"/>
      <c r="U131" s="140">
        <f>IFERROR((VLOOKUP($D131,'General Data'!$A$88:$F$188,3,FALSE)+VLOOKUP('General Data'!$B$3,'General Data'!$A$214:$C$264,2,FALSE)+IF(OR($E131=12,$E131=13,$E131=14),VLOOKUP($C131,'General Data'!$A$267:$C$287,2,FALSE),0))/VLOOKUP($C131,'General Data'!$A$191:$N$211,14,FALSE)*VLOOKUP($C131,'General Data'!$A$191:$N$211,2,FALSE)*H131,0)</f>
        <v>0</v>
      </c>
      <c r="V131" s="140">
        <f>IFERROR((VLOOKUP($D131,'General Data'!$A$88:$F$188,3,FALSE)+VLOOKUP('General Data'!$B$3,'General Data'!$A$214:$C$264,2,FALSE)+IF(OR($E131=12,$E131=13,$E131=14),VLOOKUP($C131,'General Data'!$A$267:$C$287,2,FALSE),0))/VLOOKUP($C131,'General Data'!$A$191:$N$211,14,FALSE)*VLOOKUP($C131,'General Data'!$A$191:$N$211,2,FALSE)*I131,0)</f>
        <v>0</v>
      </c>
      <c r="W131" s="140">
        <f>IFERROR((VLOOKUP($D131,'General Data'!$A$88:$F$188,3,FALSE)+VLOOKUP('General Data'!$B$3,'General Data'!$A$214:$C$264,2,FALSE)+IF(OR($E131=12,$E131=13,$E131=14),VLOOKUP($C131,'General Data'!$A$267:$C$287,2,FALSE),0))/VLOOKUP($C131,'General Data'!$A$191:$N$211,14,FALSE)*VLOOKUP($C131,'General Data'!$A$191:$N$211,2,FALSE)*J131,0)</f>
        <v>0</v>
      </c>
      <c r="X131" s="140">
        <f>IFERROR((VLOOKUP($D131,'General Data'!$A$88:$F$188,3,FALSE)+VLOOKUP('General Data'!$B$3,'General Data'!$A$214:$C$264,2,FALSE)+IF(OR($E131=12,$E131=13,$E131=14),VLOOKUP($C131,'General Data'!$A$267:$C$287,2,FALSE),0))/VLOOKUP($C131,'General Data'!$A$191:$N$211,14,FALSE)*VLOOKUP($C131,'General Data'!$A$191:$N$211,2,FALSE)*K131,0)</f>
        <v>0</v>
      </c>
      <c r="Y131" s="140">
        <f>IFERROR((VLOOKUP($D131,'General Data'!$A$88:$F$188,3,FALSE)+VLOOKUP('General Data'!$B$3,'General Data'!$A$214:$C$264,2,FALSE)+IF(OR($E131=12,$E131=13,$E131=14),VLOOKUP($C131,'General Data'!$A$267:$C$287,2,FALSE),0))/VLOOKUP($C131,'General Data'!$A$191:$N$211,14,FALSE)*VLOOKUP($C131,'General Data'!$A$191:$N$211,2,FALSE)*L131,0)</f>
        <v>0</v>
      </c>
      <c r="Z131" s="140">
        <f>IFERROR((VLOOKUP($D131,'General Data'!$A$88:$F$188,3,FALSE)+VLOOKUP('General Data'!$B$3,'General Data'!$A$214:$C$264,2,FALSE)+IF(OR($E131=12,$E131=13,$E131=14),VLOOKUP($C131,'General Data'!$A$267:$C$287,2,FALSE),0))/VLOOKUP($C131,'General Data'!$A$191:$N$211,14,FALSE)*VLOOKUP($C131,'General Data'!$A$191:$N$211,2,FALSE)*M131,0)</f>
        <v>0</v>
      </c>
      <c r="AA131" s="140">
        <f>IFERROR((VLOOKUP($D131,'General Data'!$A$88:$F$188,3,FALSE)+VLOOKUP('General Data'!$B$3,'General Data'!$A$214:$C$264,2,FALSE)+IF(OR($E131=12,$E131=13,$E131=14),VLOOKUP($C131,'General Data'!$A$267:$C$287,2,FALSE),0))/VLOOKUP($C131,'General Data'!$A$191:$N$211,14,FALSE)*VLOOKUP($C131,'General Data'!$A$191:$N$211,2,FALSE)*N131,0)</f>
        <v>0</v>
      </c>
      <c r="AB131" s="140">
        <f>IFERROR((VLOOKUP($D131,'General Data'!$A$88:$F$188,3,FALSE)+VLOOKUP('General Data'!$B$3,'General Data'!$A$214:$C$264,2,FALSE)+IF(OR($E131=12,$E131=13,$E131=14),VLOOKUP($C131,'General Data'!$A$267:$C$287,2,FALSE),0))/VLOOKUP($C131,'General Data'!$A$191:$N$211,14,FALSE)*VLOOKUP($C131,'General Data'!$A$191:$N$211,2,FALSE)*O131,0)</f>
        <v>0</v>
      </c>
      <c r="AC131" s="140">
        <f>IFERROR((VLOOKUP($D131,'General Data'!$A$88:$F$188,3,FALSE)+VLOOKUP('General Data'!$B$3,'General Data'!$A$214:$C$264,2,FALSE)+IF(OR($E131=12,$E131=13,$E131=14),VLOOKUP($C131,'General Data'!$A$267:$C$287,2,FALSE),0))/VLOOKUP($C131,'General Data'!$A$191:$N$211,14,FALSE)*VLOOKUP($C131,'General Data'!$A$191:$N$211,2,FALSE)*P131,0)</f>
        <v>0</v>
      </c>
      <c r="AD131" s="140">
        <f>IFERROR((VLOOKUP($D131,'General Data'!$A$88:$F$188,3,FALSE)+VLOOKUP('General Data'!$B$3,'General Data'!$A$214:$C$264,2,FALSE)+IF(OR($E131=12,$E131=13,$E131=14),VLOOKUP($C131,'General Data'!$A$267:$C$287,2,FALSE),0))/VLOOKUP($C131,'General Data'!$A$191:$N$211,14,FALSE)*VLOOKUP($C131,'General Data'!$A$191:$N$211,2,FALSE)*Q131,0)</f>
        <v>0</v>
      </c>
      <c r="AE131" s="140">
        <f>IFERROR((VLOOKUP($D131,'General Data'!$A$88:$F$188,3,FALSE)+VLOOKUP('General Data'!$B$3,'General Data'!$A$214:$C$264,2,FALSE)+IF(OR($E131=12,$E131=13,$E131=14),VLOOKUP($C131,'General Data'!$A$267:$C$287,2,FALSE),0))/VLOOKUP($C131,'General Data'!$A$191:$N$211,14,FALSE)*VLOOKUP($C131,'General Data'!$A$191:$N$211,2,FALSE)*R131,0)</f>
        <v>0</v>
      </c>
      <c r="AF131" s="140">
        <f>IFERROR((VLOOKUP($D131,'General Data'!$A$88:$F$188,3,FALSE)+VLOOKUP('General Data'!$B$3,'General Data'!$A$214:$C$264,2,FALSE)+IF(OR($E131=12,$E131=13,$E131=14),VLOOKUP($C131,'General Data'!$A$267:$C$287,2,FALSE),0))/VLOOKUP($C131,'General Data'!$A$191:$N$211,14,FALSE)*VLOOKUP($C131,'General Data'!$A$191:$N$211,2,FALSE)*S131,0)</f>
        <v>0</v>
      </c>
      <c r="AH131" s="148" t="str">
        <f t="shared" ref="AH131:AH194" si="135">E131&amp;F131</f>
        <v/>
      </c>
      <c r="AI131" s="149">
        <f t="shared" ref="AI131:AI194" si="136">AVERAGE(H131:S131)</f>
        <v>0</v>
      </c>
      <c r="AJ131" s="146">
        <f t="shared" ref="AJ131:AJ194" si="137">SUM(U131:AF131)</f>
        <v>0</v>
      </c>
    </row>
    <row r="132" spans="1:36" x14ac:dyDescent="0.45">
      <c r="A132" s="143"/>
      <c r="B132" s="143"/>
      <c r="C132" s="144"/>
      <c r="D132" s="143"/>
      <c r="E132" s="143"/>
      <c r="F132" s="145"/>
      <c r="G132" s="146"/>
      <c r="H132" s="147"/>
      <c r="I132" s="147">
        <f t="shared" ref="I132:S132" si="138">H132</f>
        <v>0</v>
      </c>
      <c r="J132" s="147">
        <f t="shared" si="138"/>
        <v>0</v>
      </c>
      <c r="K132" s="147">
        <f t="shared" si="138"/>
        <v>0</v>
      </c>
      <c r="L132" s="147">
        <f t="shared" si="138"/>
        <v>0</v>
      </c>
      <c r="M132" s="147">
        <f t="shared" si="138"/>
        <v>0</v>
      </c>
      <c r="N132" s="147">
        <f t="shared" si="138"/>
        <v>0</v>
      </c>
      <c r="O132" s="147">
        <f t="shared" si="138"/>
        <v>0</v>
      </c>
      <c r="P132" s="147">
        <f t="shared" si="138"/>
        <v>0</v>
      </c>
      <c r="Q132" s="147">
        <f t="shared" si="138"/>
        <v>0</v>
      </c>
      <c r="R132" s="147">
        <f t="shared" si="138"/>
        <v>0</v>
      </c>
      <c r="S132" s="147">
        <f t="shared" si="138"/>
        <v>0</v>
      </c>
      <c r="T132" s="146"/>
      <c r="U132" s="140">
        <f>IFERROR((VLOOKUP($D132,'General Data'!$A$88:$F$188,3,FALSE)+VLOOKUP('General Data'!$B$3,'General Data'!$A$214:$C$264,2,FALSE)+IF(OR($E132=12,$E132=13,$E132=14),VLOOKUP($C132,'General Data'!$A$267:$C$287,2,FALSE),0))/VLOOKUP($C132,'General Data'!$A$191:$N$211,14,FALSE)*VLOOKUP($C132,'General Data'!$A$191:$N$211,2,FALSE)*H132,0)</f>
        <v>0</v>
      </c>
      <c r="V132" s="140">
        <f>IFERROR((VLOOKUP($D132,'General Data'!$A$88:$F$188,3,FALSE)+VLOOKUP('General Data'!$B$3,'General Data'!$A$214:$C$264,2,FALSE)+IF(OR($E132=12,$E132=13,$E132=14),VLOOKUP($C132,'General Data'!$A$267:$C$287,2,FALSE),0))/VLOOKUP($C132,'General Data'!$A$191:$N$211,14,FALSE)*VLOOKUP($C132,'General Data'!$A$191:$N$211,2,FALSE)*I132,0)</f>
        <v>0</v>
      </c>
      <c r="W132" s="140">
        <f>IFERROR((VLOOKUP($D132,'General Data'!$A$88:$F$188,3,FALSE)+VLOOKUP('General Data'!$B$3,'General Data'!$A$214:$C$264,2,FALSE)+IF(OR($E132=12,$E132=13,$E132=14),VLOOKUP($C132,'General Data'!$A$267:$C$287,2,FALSE),0))/VLOOKUP($C132,'General Data'!$A$191:$N$211,14,FALSE)*VLOOKUP($C132,'General Data'!$A$191:$N$211,2,FALSE)*J132,0)</f>
        <v>0</v>
      </c>
      <c r="X132" s="140">
        <f>IFERROR((VLOOKUP($D132,'General Data'!$A$88:$F$188,3,FALSE)+VLOOKUP('General Data'!$B$3,'General Data'!$A$214:$C$264,2,FALSE)+IF(OR($E132=12,$E132=13,$E132=14),VLOOKUP($C132,'General Data'!$A$267:$C$287,2,FALSE),0))/VLOOKUP($C132,'General Data'!$A$191:$N$211,14,FALSE)*VLOOKUP($C132,'General Data'!$A$191:$N$211,2,FALSE)*K132,0)</f>
        <v>0</v>
      </c>
      <c r="Y132" s="140">
        <f>IFERROR((VLOOKUP($D132,'General Data'!$A$88:$F$188,3,FALSE)+VLOOKUP('General Data'!$B$3,'General Data'!$A$214:$C$264,2,FALSE)+IF(OR($E132=12,$E132=13,$E132=14),VLOOKUP($C132,'General Data'!$A$267:$C$287,2,FALSE),0))/VLOOKUP($C132,'General Data'!$A$191:$N$211,14,FALSE)*VLOOKUP($C132,'General Data'!$A$191:$N$211,2,FALSE)*L132,0)</f>
        <v>0</v>
      </c>
      <c r="Z132" s="140">
        <f>IFERROR((VLOOKUP($D132,'General Data'!$A$88:$F$188,3,FALSE)+VLOOKUP('General Data'!$B$3,'General Data'!$A$214:$C$264,2,FALSE)+IF(OR($E132=12,$E132=13,$E132=14),VLOOKUP($C132,'General Data'!$A$267:$C$287,2,FALSE),0))/VLOOKUP($C132,'General Data'!$A$191:$N$211,14,FALSE)*VLOOKUP($C132,'General Data'!$A$191:$N$211,2,FALSE)*M132,0)</f>
        <v>0</v>
      </c>
      <c r="AA132" s="140">
        <f>IFERROR((VLOOKUP($D132,'General Data'!$A$88:$F$188,3,FALSE)+VLOOKUP('General Data'!$B$3,'General Data'!$A$214:$C$264,2,FALSE)+IF(OR($E132=12,$E132=13,$E132=14),VLOOKUP($C132,'General Data'!$A$267:$C$287,2,FALSE),0))/VLOOKUP($C132,'General Data'!$A$191:$N$211,14,FALSE)*VLOOKUP($C132,'General Data'!$A$191:$N$211,2,FALSE)*N132,0)</f>
        <v>0</v>
      </c>
      <c r="AB132" s="140">
        <f>IFERROR((VLOOKUP($D132,'General Data'!$A$88:$F$188,3,FALSE)+VLOOKUP('General Data'!$B$3,'General Data'!$A$214:$C$264,2,FALSE)+IF(OR($E132=12,$E132=13,$E132=14),VLOOKUP($C132,'General Data'!$A$267:$C$287,2,FALSE),0))/VLOOKUP($C132,'General Data'!$A$191:$N$211,14,FALSE)*VLOOKUP($C132,'General Data'!$A$191:$N$211,2,FALSE)*O132,0)</f>
        <v>0</v>
      </c>
      <c r="AC132" s="140">
        <f>IFERROR((VLOOKUP($D132,'General Data'!$A$88:$F$188,3,FALSE)+VLOOKUP('General Data'!$B$3,'General Data'!$A$214:$C$264,2,FALSE)+IF(OR($E132=12,$E132=13,$E132=14),VLOOKUP($C132,'General Data'!$A$267:$C$287,2,FALSE),0))/VLOOKUP($C132,'General Data'!$A$191:$N$211,14,FALSE)*VLOOKUP($C132,'General Data'!$A$191:$N$211,2,FALSE)*P132,0)</f>
        <v>0</v>
      </c>
      <c r="AD132" s="140">
        <f>IFERROR((VLOOKUP($D132,'General Data'!$A$88:$F$188,3,FALSE)+VLOOKUP('General Data'!$B$3,'General Data'!$A$214:$C$264,2,FALSE)+IF(OR($E132=12,$E132=13,$E132=14),VLOOKUP($C132,'General Data'!$A$267:$C$287,2,FALSE),0))/VLOOKUP($C132,'General Data'!$A$191:$N$211,14,FALSE)*VLOOKUP($C132,'General Data'!$A$191:$N$211,2,FALSE)*Q132,0)</f>
        <v>0</v>
      </c>
      <c r="AE132" s="140">
        <f>IFERROR((VLOOKUP($D132,'General Data'!$A$88:$F$188,3,FALSE)+VLOOKUP('General Data'!$B$3,'General Data'!$A$214:$C$264,2,FALSE)+IF(OR($E132=12,$E132=13,$E132=14),VLOOKUP($C132,'General Data'!$A$267:$C$287,2,FALSE),0))/VLOOKUP($C132,'General Data'!$A$191:$N$211,14,FALSE)*VLOOKUP($C132,'General Data'!$A$191:$N$211,2,FALSE)*R132,0)</f>
        <v>0</v>
      </c>
      <c r="AF132" s="140">
        <f>IFERROR((VLOOKUP($D132,'General Data'!$A$88:$F$188,3,FALSE)+VLOOKUP('General Data'!$B$3,'General Data'!$A$214:$C$264,2,FALSE)+IF(OR($E132=12,$E132=13,$E132=14),VLOOKUP($C132,'General Data'!$A$267:$C$287,2,FALSE),0))/VLOOKUP($C132,'General Data'!$A$191:$N$211,14,FALSE)*VLOOKUP($C132,'General Data'!$A$191:$N$211,2,FALSE)*S132,0)</f>
        <v>0</v>
      </c>
      <c r="AH132" s="148" t="str">
        <f t="shared" si="135"/>
        <v/>
      </c>
      <c r="AI132" s="149">
        <f t="shared" si="136"/>
        <v>0</v>
      </c>
      <c r="AJ132" s="146">
        <f t="shared" si="137"/>
        <v>0</v>
      </c>
    </row>
    <row r="133" spans="1:36" x14ac:dyDescent="0.45">
      <c r="A133" s="143"/>
      <c r="B133" s="143"/>
      <c r="C133" s="144"/>
      <c r="D133" s="143"/>
      <c r="E133" s="143"/>
      <c r="F133" s="145"/>
      <c r="G133" s="146"/>
      <c r="H133" s="147"/>
      <c r="I133" s="147">
        <f t="shared" ref="I133:S133" si="139">H133</f>
        <v>0</v>
      </c>
      <c r="J133" s="147">
        <f t="shared" si="139"/>
        <v>0</v>
      </c>
      <c r="K133" s="147">
        <f t="shared" si="139"/>
        <v>0</v>
      </c>
      <c r="L133" s="147">
        <f t="shared" si="139"/>
        <v>0</v>
      </c>
      <c r="M133" s="147">
        <f t="shared" si="139"/>
        <v>0</v>
      </c>
      <c r="N133" s="147">
        <f t="shared" si="139"/>
        <v>0</v>
      </c>
      <c r="O133" s="147">
        <f t="shared" si="139"/>
        <v>0</v>
      </c>
      <c r="P133" s="147">
        <f t="shared" si="139"/>
        <v>0</v>
      </c>
      <c r="Q133" s="147">
        <f t="shared" si="139"/>
        <v>0</v>
      </c>
      <c r="R133" s="147">
        <f t="shared" si="139"/>
        <v>0</v>
      </c>
      <c r="S133" s="147">
        <f t="shared" si="139"/>
        <v>0</v>
      </c>
      <c r="T133" s="146"/>
      <c r="U133" s="140">
        <f>IFERROR((VLOOKUP($D133,'General Data'!$A$88:$F$188,3,FALSE)+VLOOKUP('General Data'!$B$3,'General Data'!$A$214:$C$264,2,FALSE)+IF(OR($E133=12,$E133=13,$E133=14),VLOOKUP($C133,'General Data'!$A$267:$C$287,2,FALSE),0))/VLOOKUP($C133,'General Data'!$A$191:$N$211,14,FALSE)*VLOOKUP($C133,'General Data'!$A$191:$N$211,2,FALSE)*H133,0)</f>
        <v>0</v>
      </c>
      <c r="V133" s="140">
        <f>IFERROR((VLOOKUP($D133,'General Data'!$A$88:$F$188,3,FALSE)+VLOOKUP('General Data'!$B$3,'General Data'!$A$214:$C$264,2,FALSE)+IF(OR($E133=12,$E133=13,$E133=14),VLOOKUP($C133,'General Data'!$A$267:$C$287,2,FALSE),0))/VLOOKUP($C133,'General Data'!$A$191:$N$211,14,FALSE)*VLOOKUP($C133,'General Data'!$A$191:$N$211,2,FALSE)*I133,0)</f>
        <v>0</v>
      </c>
      <c r="W133" s="140">
        <f>IFERROR((VLOOKUP($D133,'General Data'!$A$88:$F$188,3,FALSE)+VLOOKUP('General Data'!$B$3,'General Data'!$A$214:$C$264,2,FALSE)+IF(OR($E133=12,$E133=13,$E133=14),VLOOKUP($C133,'General Data'!$A$267:$C$287,2,FALSE),0))/VLOOKUP($C133,'General Data'!$A$191:$N$211,14,FALSE)*VLOOKUP($C133,'General Data'!$A$191:$N$211,2,FALSE)*J133,0)</f>
        <v>0</v>
      </c>
      <c r="X133" s="140">
        <f>IFERROR((VLOOKUP($D133,'General Data'!$A$88:$F$188,3,FALSE)+VLOOKUP('General Data'!$B$3,'General Data'!$A$214:$C$264,2,FALSE)+IF(OR($E133=12,$E133=13,$E133=14),VLOOKUP($C133,'General Data'!$A$267:$C$287,2,FALSE),0))/VLOOKUP($C133,'General Data'!$A$191:$N$211,14,FALSE)*VLOOKUP($C133,'General Data'!$A$191:$N$211,2,FALSE)*K133,0)</f>
        <v>0</v>
      </c>
      <c r="Y133" s="140">
        <f>IFERROR((VLOOKUP($D133,'General Data'!$A$88:$F$188,3,FALSE)+VLOOKUP('General Data'!$B$3,'General Data'!$A$214:$C$264,2,FALSE)+IF(OR($E133=12,$E133=13,$E133=14),VLOOKUP($C133,'General Data'!$A$267:$C$287,2,FALSE),0))/VLOOKUP($C133,'General Data'!$A$191:$N$211,14,FALSE)*VLOOKUP($C133,'General Data'!$A$191:$N$211,2,FALSE)*L133,0)</f>
        <v>0</v>
      </c>
      <c r="Z133" s="140">
        <f>IFERROR((VLOOKUP($D133,'General Data'!$A$88:$F$188,3,FALSE)+VLOOKUP('General Data'!$B$3,'General Data'!$A$214:$C$264,2,FALSE)+IF(OR($E133=12,$E133=13,$E133=14),VLOOKUP($C133,'General Data'!$A$267:$C$287,2,FALSE),0))/VLOOKUP($C133,'General Data'!$A$191:$N$211,14,FALSE)*VLOOKUP($C133,'General Data'!$A$191:$N$211,2,FALSE)*M133,0)</f>
        <v>0</v>
      </c>
      <c r="AA133" s="140">
        <f>IFERROR((VLOOKUP($D133,'General Data'!$A$88:$F$188,3,FALSE)+VLOOKUP('General Data'!$B$3,'General Data'!$A$214:$C$264,2,FALSE)+IF(OR($E133=12,$E133=13,$E133=14),VLOOKUP($C133,'General Data'!$A$267:$C$287,2,FALSE),0))/VLOOKUP($C133,'General Data'!$A$191:$N$211,14,FALSE)*VLOOKUP($C133,'General Data'!$A$191:$N$211,2,FALSE)*N133,0)</f>
        <v>0</v>
      </c>
      <c r="AB133" s="140">
        <f>IFERROR((VLOOKUP($D133,'General Data'!$A$88:$F$188,3,FALSE)+VLOOKUP('General Data'!$B$3,'General Data'!$A$214:$C$264,2,FALSE)+IF(OR($E133=12,$E133=13,$E133=14),VLOOKUP($C133,'General Data'!$A$267:$C$287,2,FALSE),0))/VLOOKUP($C133,'General Data'!$A$191:$N$211,14,FALSE)*VLOOKUP($C133,'General Data'!$A$191:$N$211,2,FALSE)*O133,0)</f>
        <v>0</v>
      </c>
      <c r="AC133" s="140">
        <f>IFERROR((VLOOKUP($D133,'General Data'!$A$88:$F$188,3,FALSE)+VLOOKUP('General Data'!$B$3,'General Data'!$A$214:$C$264,2,FALSE)+IF(OR($E133=12,$E133=13,$E133=14),VLOOKUP($C133,'General Data'!$A$267:$C$287,2,FALSE),0))/VLOOKUP($C133,'General Data'!$A$191:$N$211,14,FALSE)*VLOOKUP($C133,'General Data'!$A$191:$N$211,2,FALSE)*P133,0)</f>
        <v>0</v>
      </c>
      <c r="AD133" s="140">
        <f>IFERROR((VLOOKUP($D133,'General Data'!$A$88:$F$188,3,FALSE)+VLOOKUP('General Data'!$B$3,'General Data'!$A$214:$C$264,2,FALSE)+IF(OR($E133=12,$E133=13,$E133=14),VLOOKUP($C133,'General Data'!$A$267:$C$287,2,FALSE),0))/VLOOKUP($C133,'General Data'!$A$191:$N$211,14,FALSE)*VLOOKUP($C133,'General Data'!$A$191:$N$211,2,FALSE)*Q133,0)</f>
        <v>0</v>
      </c>
      <c r="AE133" s="140">
        <f>IFERROR((VLOOKUP($D133,'General Data'!$A$88:$F$188,3,FALSE)+VLOOKUP('General Data'!$B$3,'General Data'!$A$214:$C$264,2,FALSE)+IF(OR($E133=12,$E133=13,$E133=14),VLOOKUP($C133,'General Data'!$A$267:$C$287,2,FALSE),0))/VLOOKUP($C133,'General Data'!$A$191:$N$211,14,FALSE)*VLOOKUP($C133,'General Data'!$A$191:$N$211,2,FALSE)*R133,0)</f>
        <v>0</v>
      </c>
      <c r="AF133" s="140">
        <f>IFERROR((VLOOKUP($D133,'General Data'!$A$88:$F$188,3,FALSE)+VLOOKUP('General Data'!$B$3,'General Data'!$A$214:$C$264,2,FALSE)+IF(OR($E133=12,$E133=13,$E133=14),VLOOKUP($C133,'General Data'!$A$267:$C$287,2,FALSE),0))/VLOOKUP($C133,'General Data'!$A$191:$N$211,14,FALSE)*VLOOKUP($C133,'General Data'!$A$191:$N$211,2,FALSE)*S133,0)</f>
        <v>0</v>
      </c>
      <c r="AH133" s="148" t="str">
        <f t="shared" si="135"/>
        <v/>
      </c>
      <c r="AI133" s="149">
        <f t="shared" si="136"/>
        <v>0</v>
      </c>
      <c r="AJ133" s="146">
        <f t="shared" si="137"/>
        <v>0</v>
      </c>
    </row>
    <row r="134" spans="1:36" x14ac:dyDescent="0.45">
      <c r="A134" s="143"/>
      <c r="B134" s="143"/>
      <c r="C134" s="144"/>
      <c r="D134" s="143"/>
      <c r="E134" s="143"/>
      <c r="F134" s="145"/>
      <c r="G134" s="146"/>
      <c r="H134" s="147"/>
      <c r="I134" s="147">
        <f t="shared" ref="I134:S134" si="140">H134</f>
        <v>0</v>
      </c>
      <c r="J134" s="147">
        <f t="shared" si="140"/>
        <v>0</v>
      </c>
      <c r="K134" s="147">
        <f t="shared" si="140"/>
        <v>0</v>
      </c>
      <c r="L134" s="147">
        <f t="shared" si="140"/>
        <v>0</v>
      </c>
      <c r="M134" s="147">
        <f t="shared" si="140"/>
        <v>0</v>
      </c>
      <c r="N134" s="147">
        <f t="shared" si="140"/>
        <v>0</v>
      </c>
      <c r="O134" s="147">
        <f t="shared" si="140"/>
        <v>0</v>
      </c>
      <c r="P134" s="147">
        <f t="shared" si="140"/>
        <v>0</v>
      </c>
      <c r="Q134" s="147">
        <f t="shared" si="140"/>
        <v>0</v>
      </c>
      <c r="R134" s="147">
        <f t="shared" si="140"/>
        <v>0</v>
      </c>
      <c r="S134" s="147">
        <f t="shared" si="140"/>
        <v>0</v>
      </c>
      <c r="T134" s="146"/>
      <c r="U134" s="140">
        <f>IFERROR((VLOOKUP($D134,'General Data'!$A$88:$F$188,3,FALSE)+VLOOKUP('General Data'!$B$3,'General Data'!$A$214:$C$264,2,FALSE)+IF(OR($E134=12,$E134=13,$E134=14),VLOOKUP($C134,'General Data'!$A$267:$C$287,2,FALSE),0))/VLOOKUP($C134,'General Data'!$A$191:$N$211,14,FALSE)*VLOOKUP($C134,'General Data'!$A$191:$N$211,2,FALSE)*H134,0)</f>
        <v>0</v>
      </c>
      <c r="V134" s="140">
        <f>IFERROR((VLOOKUP($D134,'General Data'!$A$88:$F$188,3,FALSE)+VLOOKUP('General Data'!$B$3,'General Data'!$A$214:$C$264,2,FALSE)+IF(OR($E134=12,$E134=13,$E134=14),VLOOKUP($C134,'General Data'!$A$267:$C$287,2,FALSE),0))/VLOOKUP($C134,'General Data'!$A$191:$N$211,14,FALSE)*VLOOKUP($C134,'General Data'!$A$191:$N$211,2,FALSE)*I134,0)</f>
        <v>0</v>
      </c>
      <c r="W134" s="140">
        <f>IFERROR((VLOOKUP($D134,'General Data'!$A$88:$F$188,3,FALSE)+VLOOKUP('General Data'!$B$3,'General Data'!$A$214:$C$264,2,FALSE)+IF(OR($E134=12,$E134=13,$E134=14),VLOOKUP($C134,'General Data'!$A$267:$C$287,2,FALSE),0))/VLOOKUP($C134,'General Data'!$A$191:$N$211,14,FALSE)*VLOOKUP($C134,'General Data'!$A$191:$N$211,2,FALSE)*J134,0)</f>
        <v>0</v>
      </c>
      <c r="X134" s="140">
        <f>IFERROR((VLOOKUP($D134,'General Data'!$A$88:$F$188,3,FALSE)+VLOOKUP('General Data'!$B$3,'General Data'!$A$214:$C$264,2,FALSE)+IF(OR($E134=12,$E134=13,$E134=14),VLOOKUP($C134,'General Data'!$A$267:$C$287,2,FALSE),0))/VLOOKUP($C134,'General Data'!$A$191:$N$211,14,FALSE)*VLOOKUP($C134,'General Data'!$A$191:$N$211,2,FALSE)*K134,0)</f>
        <v>0</v>
      </c>
      <c r="Y134" s="140">
        <f>IFERROR((VLOOKUP($D134,'General Data'!$A$88:$F$188,3,FALSE)+VLOOKUP('General Data'!$B$3,'General Data'!$A$214:$C$264,2,FALSE)+IF(OR($E134=12,$E134=13,$E134=14),VLOOKUP($C134,'General Data'!$A$267:$C$287,2,FALSE),0))/VLOOKUP($C134,'General Data'!$A$191:$N$211,14,FALSE)*VLOOKUP($C134,'General Data'!$A$191:$N$211,2,FALSE)*L134,0)</f>
        <v>0</v>
      </c>
      <c r="Z134" s="140">
        <f>IFERROR((VLOOKUP($D134,'General Data'!$A$88:$F$188,3,FALSE)+VLOOKUP('General Data'!$B$3,'General Data'!$A$214:$C$264,2,FALSE)+IF(OR($E134=12,$E134=13,$E134=14),VLOOKUP($C134,'General Data'!$A$267:$C$287,2,FALSE),0))/VLOOKUP($C134,'General Data'!$A$191:$N$211,14,FALSE)*VLOOKUP($C134,'General Data'!$A$191:$N$211,2,FALSE)*M134,0)</f>
        <v>0</v>
      </c>
      <c r="AA134" s="140">
        <f>IFERROR((VLOOKUP($D134,'General Data'!$A$88:$F$188,3,FALSE)+VLOOKUP('General Data'!$B$3,'General Data'!$A$214:$C$264,2,FALSE)+IF(OR($E134=12,$E134=13,$E134=14),VLOOKUP($C134,'General Data'!$A$267:$C$287,2,FALSE),0))/VLOOKUP($C134,'General Data'!$A$191:$N$211,14,FALSE)*VLOOKUP($C134,'General Data'!$A$191:$N$211,2,FALSE)*N134,0)</f>
        <v>0</v>
      </c>
      <c r="AB134" s="140">
        <f>IFERROR((VLOOKUP($D134,'General Data'!$A$88:$F$188,3,FALSE)+VLOOKUP('General Data'!$B$3,'General Data'!$A$214:$C$264,2,FALSE)+IF(OR($E134=12,$E134=13,$E134=14),VLOOKUP($C134,'General Data'!$A$267:$C$287,2,FALSE),0))/VLOOKUP($C134,'General Data'!$A$191:$N$211,14,FALSE)*VLOOKUP($C134,'General Data'!$A$191:$N$211,2,FALSE)*O134,0)</f>
        <v>0</v>
      </c>
      <c r="AC134" s="140">
        <f>IFERROR((VLOOKUP($D134,'General Data'!$A$88:$F$188,3,FALSE)+VLOOKUP('General Data'!$B$3,'General Data'!$A$214:$C$264,2,FALSE)+IF(OR($E134=12,$E134=13,$E134=14),VLOOKUP($C134,'General Data'!$A$267:$C$287,2,FALSE),0))/VLOOKUP($C134,'General Data'!$A$191:$N$211,14,FALSE)*VLOOKUP($C134,'General Data'!$A$191:$N$211,2,FALSE)*P134,0)</f>
        <v>0</v>
      </c>
      <c r="AD134" s="140">
        <f>IFERROR((VLOOKUP($D134,'General Data'!$A$88:$F$188,3,FALSE)+VLOOKUP('General Data'!$B$3,'General Data'!$A$214:$C$264,2,FALSE)+IF(OR($E134=12,$E134=13,$E134=14),VLOOKUP($C134,'General Data'!$A$267:$C$287,2,FALSE),0))/VLOOKUP($C134,'General Data'!$A$191:$N$211,14,FALSE)*VLOOKUP($C134,'General Data'!$A$191:$N$211,2,FALSE)*Q134,0)</f>
        <v>0</v>
      </c>
      <c r="AE134" s="140">
        <f>IFERROR((VLOOKUP($D134,'General Data'!$A$88:$F$188,3,FALSE)+VLOOKUP('General Data'!$B$3,'General Data'!$A$214:$C$264,2,FALSE)+IF(OR($E134=12,$E134=13,$E134=14),VLOOKUP($C134,'General Data'!$A$267:$C$287,2,FALSE),0))/VLOOKUP($C134,'General Data'!$A$191:$N$211,14,FALSE)*VLOOKUP($C134,'General Data'!$A$191:$N$211,2,FALSE)*R134,0)</f>
        <v>0</v>
      </c>
      <c r="AF134" s="140">
        <f>IFERROR((VLOOKUP($D134,'General Data'!$A$88:$F$188,3,FALSE)+VLOOKUP('General Data'!$B$3,'General Data'!$A$214:$C$264,2,FALSE)+IF(OR($E134=12,$E134=13,$E134=14),VLOOKUP($C134,'General Data'!$A$267:$C$287,2,FALSE),0))/VLOOKUP($C134,'General Data'!$A$191:$N$211,14,FALSE)*VLOOKUP($C134,'General Data'!$A$191:$N$211,2,FALSE)*S134,0)</f>
        <v>0</v>
      </c>
      <c r="AH134" s="148" t="str">
        <f t="shared" si="135"/>
        <v/>
      </c>
      <c r="AI134" s="149">
        <f t="shared" si="136"/>
        <v>0</v>
      </c>
      <c r="AJ134" s="146">
        <f t="shared" si="137"/>
        <v>0</v>
      </c>
    </row>
    <row r="135" spans="1:36" x14ac:dyDescent="0.45">
      <c r="A135" s="143"/>
      <c r="B135" s="143"/>
      <c r="C135" s="144"/>
      <c r="D135" s="143"/>
      <c r="E135" s="143"/>
      <c r="F135" s="145"/>
      <c r="G135" s="146"/>
      <c r="H135" s="147"/>
      <c r="I135" s="147">
        <f t="shared" ref="I135:S135" si="141">H135</f>
        <v>0</v>
      </c>
      <c r="J135" s="147">
        <f t="shared" si="141"/>
        <v>0</v>
      </c>
      <c r="K135" s="147">
        <f t="shared" si="141"/>
        <v>0</v>
      </c>
      <c r="L135" s="147">
        <f t="shared" si="141"/>
        <v>0</v>
      </c>
      <c r="M135" s="147">
        <f t="shared" si="141"/>
        <v>0</v>
      </c>
      <c r="N135" s="147">
        <f t="shared" si="141"/>
        <v>0</v>
      </c>
      <c r="O135" s="147">
        <f t="shared" si="141"/>
        <v>0</v>
      </c>
      <c r="P135" s="147">
        <f t="shared" si="141"/>
        <v>0</v>
      </c>
      <c r="Q135" s="147">
        <f t="shared" si="141"/>
        <v>0</v>
      </c>
      <c r="R135" s="147">
        <f t="shared" si="141"/>
        <v>0</v>
      </c>
      <c r="S135" s="147">
        <f t="shared" si="141"/>
        <v>0</v>
      </c>
      <c r="T135" s="146"/>
      <c r="U135" s="140">
        <f>IFERROR((VLOOKUP($D135,'General Data'!$A$88:$F$188,3,FALSE)+VLOOKUP('General Data'!$B$3,'General Data'!$A$214:$C$264,2,FALSE)+IF(OR($E135=12,$E135=13,$E135=14),VLOOKUP($C135,'General Data'!$A$267:$C$287,2,FALSE),0))/VLOOKUP($C135,'General Data'!$A$191:$N$211,14,FALSE)*VLOOKUP($C135,'General Data'!$A$191:$N$211,2,FALSE)*H135,0)</f>
        <v>0</v>
      </c>
      <c r="V135" s="140">
        <f>IFERROR((VLOOKUP($D135,'General Data'!$A$88:$F$188,3,FALSE)+VLOOKUP('General Data'!$B$3,'General Data'!$A$214:$C$264,2,FALSE)+IF(OR($E135=12,$E135=13,$E135=14),VLOOKUP($C135,'General Data'!$A$267:$C$287,2,FALSE),0))/VLOOKUP($C135,'General Data'!$A$191:$N$211,14,FALSE)*VLOOKUP($C135,'General Data'!$A$191:$N$211,2,FALSE)*I135,0)</f>
        <v>0</v>
      </c>
      <c r="W135" s="140">
        <f>IFERROR((VLOOKUP($D135,'General Data'!$A$88:$F$188,3,FALSE)+VLOOKUP('General Data'!$B$3,'General Data'!$A$214:$C$264,2,FALSE)+IF(OR($E135=12,$E135=13,$E135=14),VLOOKUP($C135,'General Data'!$A$267:$C$287,2,FALSE),0))/VLOOKUP($C135,'General Data'!$A$191:$N$211,14,FALSE)*VLOOKUP($C135,'General Data'!$A$191:$N$211,2,FALSE)*J135,0)</f>
        <v>0</v>
      </c>
      <c r="X135" s="140">
        <f>IFERROR((VLOOKUP($D135,'General Data'!$A$88:$F$188,3,FALSE)+VLOOKUP('General Data'!$B$3,'General Data'!$A$214:$C$264,2,FALSE)+IF(OR($E135=12,$E135=13,$E135=14),VLOOKUP($C135,'General Data'!$A$267:$C$287,2,FALSE),0))/VLOOKUP($C135,'General Data'!$A$191:$N$211,14,FALSE)*VLOOKUP($C135,'General Data'!$A$191:$N$211,2,FALSE)*K135,0)</f>
        <v>0</v>
      </c>
      <c r="Y135" s="140">
        <f>IFERROR((VLOOKUP($D135,'General Data'!$A$88:$F$188,3,FALSE)+VLOOKUP('General Data'!$B$3,'General Data'!$A$214:$C$264,2,FALSE)+IF(OR($E135=12,$E135=13,$E135=14),VLOOKUP($C135,'General Data'!$A$267:$C$287,2,FALSE),0))/VLOOKUP($C135,'General Data'!$A$191:$N$211,14,FALSE)*VLOOKUP($C135,'General Data'!$A$191:$N$211,2,FALSE)*L135,0)</f>
        <v>0</v>
      </c>
      <c r="Z135" s="140">
        <f>IFERROR((VLOOKUP($D135,'General Data'!$A$88:$F$188,3,FALSE)+VLOOKUP('General Data'!$B$3,'General Data'!$A$214:$C$264,2,FALSE)+IF(OR($E135=12,$E135=13,$E135=14),VLOOKUP($C135,'General Data'!$A$267:$C$287,2,FALSE),0))/VLOOKUP($C135,'General Data'!$A$191:$N$211,14,FALSE)*VLOOKUP($C135,'General Data'!$A$191:$N$211,2,FALSE)*M135,0)</f>
        <v>0</v>
      </c>
      <c r="AA135" s="140">
        <f>IFERROR((VLOOKUP($D135,'General Data'!$A$88:$F$188,3,FALSE)+VLOOKUP('General Data'!$B$3,'General Data'!$A$214:$C$264,2,FALSE)+IF(OR($E135=12,$E135=13,$E135=14),VLOOKUP($C135,'General Data'!$A$267:$C$287,2,FALSE),0))/VLOOKUP($C135,'General Data'!$A$191:$N$211,14,FALSE)*VLOOKUP($C135,'General Data'!$A$191:$N$211,2,FALSE)*N135,0)</f>
        <v>0</v>
      </c>
      <c r="AB135" s="140">
        <f>IFERROR((VLOOKUP($D135,'General Data'!$A$88:$F$188,3,FALSE)+VLOOKUP('General Data'!$B$3,'General Data'!$A$214:$C$264,2,FALSE)+IF(OR($E135=12,$E135=13,$E135=14),VLOOKUP($C135,'General Data'!$A$267:$C$287,2,FALSE),0))/VLOOKUP($C135,'General Data'!$A$191:$N$211,14,FALSE)*VLOOKUP($C135,'General Data'!$A$191:$N$211,2,FALSE)*O135,0)</f>
        <v>0</v>
      </c>
      <c r="AC135" s="140">
        <f>IFERROR((VLOOKUP($D135,'General Data'!$A$88:$F$188,3,FALSE)+VLOOKUP('General Data'!$B$3,'General Data'!$A$214:$C$264,2,FALSE)+IF(OR($E135=12,$E135=13,$E135=14),VLOOKUP($C135,'General Data'!$A$267:$C$287,2,FALSE),0))/VLOOKUP($C135,'General Data'!$A$191:$N$211,14,FALSE)*VLOOKUP($C135,'General Data'!$A$191:$N$211,2,FALSE)*P135,0)</f>
        <v>0</v>
      </c>
      <c r="AD135" s="140">
        <f>IFERROR((VLOOKUP($D135,'General Data'!$A$88:$F$188,3,FALSE)+VLOOKUP('General Data'!$B$3,'General Data'!$A$214:$C$264,2,FALSE)+IF(OR($E135=12,$E135=13,$E135=14),VLOOKUP($C135,'General Data'!$A$267:$C$287,2,FALSE),0))/VLOOKUP($C135,'General Data'!$A$191:$N$211,14,FALSE)*VLOOKUP($C135,'General Data'!$A$191:$N$211,2,FALSE)*Q135,0)</f>
        <v>0</v>
      </c>
      <c r="AE135" s="140">
        <f>IFERROR((VLOOKUP($D135,'General Data'!$A$88:$F$188,3,FALSE)+VLOOKUP('General Data'!$B$3,'General Data'!$A$214:$C$264,2,FALSE)+IF(OR($E135=12,$E135=13,$E135=14),VLOOKUP($C135,'General Data'!$A$267:$C$287,2,FALSE),0))/VLOOKUP($C135,'General Data'!$A$191:$N$211,14,FALSE)*VLOOKUP($C135,'General Data'!$A$191:$N$211,2,FALSE)*R135,0)</f>
        <v>0</v>
      </c>
      <c r="AF135" s="140">
        <f>IFERROR((VLOOKUP($D135,'General Data'!$A$88:$F$188,3,FALSE)+VLOOKUP('General Data'!$B$3,'General Data'!$A$214:$C$264,2,FALSE)+IF(OR($E135=12,$E135=13,$E135=14),VLOOKUP($C135,'General Data'!$A$267:$C$287,2,FALSE),0))/VLOOKUP($C135,'General Data'!$A$191:$N$211,14,FALSE)*VLOOKUP($C135,'General Data'!$A$191:$N$211,2,FALSE)*S135,0)</f>
        <v>0</v>
      </c>
      <c r="AH135" s="148" t="str">
        <f t="shared" si="135"/>
        <v/>
      </c>
      <c r="AI135" s="149">
        <f t="shared" si="136"/>
        <v>0</v>
      </c>
      <c r="AJ135" s="146">
        <f t="shared" si="137"/>
        <v>0</v>
      </c>
    </row>
    <row r="136" spans="1:36" x14ac:dyDescent="0.45">
      <c r="A136" s="143"/>
      <c r="B136" s="143"/>
      <c r="C136" s="144"/>
      <c r="D136" s="143"/>
      <c r="E136" s="143"/>
      <c r="F136" s="145"/>
      <c r="G136" s="146"/>
      <c r="H136" s="147"/>
      <c r="I136" s="147">
        <f t="shared" ref="I136:S136" si="142">H136</f>
        <v>0</v>
      </c>
      <c r="J136" s="147">
        <f t="shared" si="142"/>
        <v>0</v>
      </c>
      <c r="K136" s="147">
        <f t="shared" si="142"/>
        <v>0</v>
      </c>
      <c r="L136" s="147">
        <f t="shared" si="142"/>
        <v>0</v>
      </c>
      <c r="M136" s="147">
        <f t="shared" si="142"/>
        <v>0</v>
      </c>
      <c r="N136" s="147">
        <f t="shared" si="142"/>
        <v>0</v>
      </c>
      <c r="O136" s="147">
        <f t="shared" si="142"/>
        <v>0</v>
      </c>
      <c r="P136" s="147">
        <f t="shared" si="142"/>
        <v>0</v>
      </c>
      <c r="Q136" s="147">
        <f t="shared" si="142"/>
        <v>0</v>
      </c>
      <c r="R136" s="147">
        <f t="shared" si="142"/>
        <v>0</v>
      </c>
      <c r="S136" s="147">
        <f t="shared" si="142"/>
        <v>0</v>
      </c>
      <c r="T136" s="146"/>
      <c r="U136" s="140">
        <f>IFERROR((VLOOKUP($D136,'General Data'!$A$88:$F$188,3,FALSE)+VLOOKUP('General Data'!$B$3,'General Data'!$A$214:$C$264,2,FALSE)+IF(OR($E136=12,$E136=13,$E136=14),VLOOKUP($C136,'General Data'!$A$267:$C$287,2,FALSE),0))/VLOOKUP($C136,'General Data'!$A$191:$N$211,14,FALSE)*VLOOKUP($C136,'General Data'!$A$191:$N$211,2,FALSE)*H136,0)</f>
        <v>0</v>
      </c>
      <c r="V136" s="140">
        <f>IFERROR((VLOOKUP($D136,'General Data'!$A$88:$F$188,3,FALSE)+VLOOKUP('General Data'!$B$3,'General Data'!$A$214:$C$264,2,FALSE)+IF(OR($E136=12,$E136=13,$E136=14),VLOOKUP($C136,'General Data'!$A$267:$C$287,2,FALSE),0))/VLOOKUP($C136,'General Data'!$A$191:$N$211,14,FALSE)*VLOOKUP($C136,'General Data'!$A$191:$N$211,2,FALSE)*I136,0)</f>
        <v>0</v>
      </c>
      <c r="W136" s="140">
        <f>IFERROR((VLOOKUP($D136,'General Data'!$A$88:$F$188,3,FALSE)+VLOOKUP('General Data'!$B$3,'General Data'!$A$214:$C$264,2,FALSE)+IF(OR($E136=12,$E136=13,$E136=14),VLOOKUP($C136,'General Data'!$A$267:$C$287,2,FALSE),0))/VLOOKUP($C136,'General Data'!$A$191:$N$211,14,FALSE)*VLOOKUP($C136,'General Data'!$A$191:$N$211,2,FALSE)*J136,0)</f>
        <v>0</v>
      </c>
      <c r="X136" s="140">
        <f>IFERROR((VLOOKUP($D136,'General Data'!$A$88:$F$188,3,FALSE)+VLOOKUP('General Data'!$B$3,'General Data'!$A$214:$C$264,2,FALSE)+IF(OR($E136=12,$E136=13,$E136=14),VLOOKUP($C136,'General Data'!$A$267:$C$287,2,FALSE),0))/VLOOKUP($C136,'General Data'!$A$191:$N$211,14,FALSE)*VLOOKUP($C136,'General Data'!$A$191:$N$211,2,FALSE)*K136,0)</f>
        <v>0</v>
      </c>
      <c r="Y136" s="140">
        <f>IFERROR((VLOOKUP($D136,'General Data'!$A$88:$F$188,3,FALSE)+VLOOKUP('General Data'!$B$3,'General Data'!$A$214:$C$264,2,FALSE)+IF(OR($E136=12,$E136=13,$E136=14),VLOOKUP($C136,'General Data'!$A$267:$C$287,2,FALSE),0))/VLOOKUP($C136,'General Data'!$A$191:$N$211,14,FALSE)*VLOOKUP($C136,'General Data'!$A$191:$N$211,2,FALSE)*L136,0)</f>
        <v>0</v>
      </c>
      <c r="Z136" s="140">
        <f>IFERROR((VLOOKUP($D136,'General Data'!$A$88:$F$188,3,FALSE)+VLOOKUP('General Data'!$B$3,'General Data'!$A$214:$C$264,2,FALSE)+IF(OR($E136=12,$E136=13,$E136=14),VLOOKUP($C136,'General Data'!$A$267:$C$287,2,FALSE),0))/VLOOKUP($C136,'General Data'!$A$191:$N$211,14,FALSE)*VLOOKUP($C136,'General Data'!$A$191:$N$211,2,FALSE)*M136,0)</f>
        <v>0</v>
      </c>
      <c r="AA136" s="140">
        <f>IFERROR((VLOOKUP($D136,'General Data'!$A$88:$F$188,3,FALSE)+VLOOKUP('General Data'!$B$3,'General Data'!$A$214:$C$264,2,FALSE)+IF(OR($E136=12,$E136=13,$E136=14),VLOOKUP($C136,'General Data'!$A$267:$C$287,2,FALSE),0))/VLOOKUP($C136,'General Data'!$A$191:$N$211,14,FALSE)*VLOOKUP($C136,'General Data'!$A$191:$N$211,2,FALSE)*N136,0)</f>
        <v>0</v>
      </c>
      <c r="AB136" s="140">
        <f>IFERROR((VLOOKUP($D136,'General Data'!$A$88:$F$188,3,FALSE)+VLOOKUP('General Data'!$B$3,'General Data'!$A$214:$C$264,2,FALSE)+IF(OR($E136=12,$E136=13,$E136=14),VLOOKUP($C136,'General Data'!$A$267:$C$287,2,FALSE),0))/VLOOKUP($C136,'General Data'!$A$191:$N$211,14,FALSE)*VLOOKUP($C136,'General Data'!$A$191:$N$211,2,FALSE)*O136,0)</f>
        <v>0</v>
      </c>
      <c r="AC136" s="140">
        <f>IFERROR((VLOOKUP($D136,'General Data'!$A$88:$F$188,3,FALSE)+VLOOKUP('General Data'!$B$3,'General Data'!$A$214:$C$264,2,FALSE)+IF(OR($E136=12,$E136=13,$E136=14),VLOOKUP($C136,'General Data'!$A$267:$C$287,2,FALSE),0))/VLOOKUP($C136,'General Data'!$A$191:$N$211,14,FALSE)*VLOOKUP($C136,'General Data'!$A$191:$N$211,2,FALSE)*P136,0)</f>
        <v>0</v>
      </c>
      <c r="AD136" s="140">
        <f>IFERROR((VLOOKUP($D136,'General Data'!$A$88:$F$188,3,FALSE)+VLOOKUP('General Data'!$B$3,'General Data'!$A$214:$C$264,2,FALSE)+IF(OR($E136=12,$E136=13,$E136=14),VLOOKUP($C136,'General Data'!$A$267:$C$287,2,FALSE),0))/VLOOKUP($C136,'General Data'!$A$191:$N$211,14,FALSE)*VLOOKUP($C136,'General Data'!$A$191:$N$211,2,FALSE)*Q136,0)</f>
        <v>0</v>
      </c>
      <c r="AE136" s="140">
        <f>IFERROR((VLOOKUP($D136,'General Data'!$A$88:$F$188,3,FALSE)+VLOOKUP('General Data'!$B$3,'General Data'!$A$214:$C$264,2,FALSE)+IF(OR($E136=12,$E136=13,$E136=14),VLOOKUP($C136,'General Data'!$A$267:$C$287,2,FALSE),0))/VLOOKUP($C136,'General Data'!$A$191:$N$211,14,FALSE)*VLOOKUP($C136,'General Data'!$A$191:$N$211,2,FALSE)*R136,0)</f>
        <v>0</v>
      </c>
      <c r="AF136" s="140">
        <f>IFERROR((VLOOKUP($D136,'General Data'!$A$88:$F$188,3,FALSE)+VLOOKUP('General Data'!$B$3,'General Data'!$A$214:$C$264,2,FALSE)+IF(OR($E136=12,$E136=13,$E136=14),VLOOKUP($C136,'General Data'!$A$267:$C$287,2,FALSE),0))/VLOOKUP($C136,'General Data'!$A$191:$N$211,14,FALSE)*VLOOKUP($C136,'General Data'!$A$191:$N$211,2,FALSE)*S136,0)</f>
        <v>0</v>
      </c>
      <c r="AH136" s="148" t="str">
        <f t="shared" si="135"/>
        <v/>
      </c>
      <c r="AI136" s="149">
        <f t="shared" si="136"/>
        <v>0</v>
      </c>
      <c r="AJ136" s="146">
        <f t="shared" si="137"/>
        <v>0</v>
      </c>
    </row>
    <row r="137" spans="1:36" x14ac:dyDescent="0.45">
      <c r="A137" s="143"/>
      <c r="B137" s="143"/>
      <c r="C137" s="144"/>
      <c r="D137" s="143"/>
      <c r="E137" s="143"/>
      <c r="F137" s="145"/>
      <c r="G137" s="146"/>
      <c r="H137" s="147"/>
      <c r="I137" s="147">
        <f t="shared" ref="I137:S137" si="143">H137</f>
        <v>0</v>
      </c>
      <c r="J137" s="147">
        <f t="shared" si="143"/>
        <v>0</v>
      </c>
      <c r="K137" s="147">
        <f t="shared" si="143"/>
        <v>0</v>
      </c>
      <c r="L137" s="147">
        <f t="shared" si="143"/>
        <v>0</v>
      </c>
      <c r="M137" s="147">
        <f t="shared" si="143"/>
        <v>0</v>
      </c>
      <c r="N137" s="147">
        <f t="shared" si="143"/>
        <v>0</v>
      </c>
      <c r="O137" s="147">
        <f t="shared" si="143"/>
        <v>0</v>
      </c>
      <c r="P137" s="147">
        <f t="shared" si="143"/>
        <v>0</v>
      </c>
      <c r="Q137" s="147">
        <f t="shared" si="143"/>
        <v>0</v>
      </c>
      <c r="R137" s="147">
        <f t="shared" si="143"/>
        <v>0</v>
      </c>
      <c r="S137" s="147">
        <f t="shared" si="143"/>
        <v>0</v>
      </c>
      <c r="T137" s="146"/>
      <c r="U137" s="140">
        <f>IFERROR((VLOOKUP($D137,'General Data'!$A$88:$F$188,3,FALSE)+VLOOKUP('General Data'!$B$3,'General Data'!$A$214:$C$264,2,FALSE)+IF(OR($E137=12,$E137=13,$E137=14),VLOOKUP($C137,'General Data'!$A$267:$C$287,2,FALSE),0))/VLOOKUP($C137,'General Data'!$A$191:$N$211,14,FALSE)*VLOOKUP($C137,'General Data'!$A$191:$N$211,2,FALSE)*H137,0)</f>
        <v>0</v>
      </c>
      <c r="V137" s="140">
        <f>IFERROR((VLOOKUP($D137,'General Data'!$A$88:$F$188,3,FALSE)+VLOOKUP('General Data'!$B$3,'General Data'!$A$214:$C$264,2,FALSE)+IF(OR($E137=12,$E137=13,$E137=14),VLOOKUP($C137,'General Data'!$A$267:$C$287,2,FALSE),0))/VLOOKUP($C137,'General Data'!$A$191:$N$211,14,FALSE)*VLOOKUP($C137,'General Data'!$A$191:$N$211,2,FALSE)*I137,0)</f>
        <v>0</v>
      </c>
      <c r="W137" s="140">
        <f>IFERROR((VLOOKUP($D137,'General Data'!$A$88:$F$188,3,FALSE)+VLOOKUP('General Data'!$B$3,'General Data'!$A$214:$C$264,2,FALSE)+IF(OR($E137=12,$E137=13,$E137=14),VLOOKUP($C137,'General Data'!$A$267:$C$287,2,FALSE),0))/VLOOKUP($C137,'General Data'!$A$191:$N$211,14,FALSE)*VLOOKUP($C137,'General Data'!$A$191:$N$211,2,FALSE)*J137,0)</f>
        <v>0</v>
      </c>
      <c r="X137" s="140">
        <f>IFERROR((VLOOKUP($D137,'General Data'!$A$88:$F$188,3,FALSE)+VLOOKUP('General Data'!$B$3,'General Data'!$A$214:$C$264,2,FALSE)+IF(OR($E137=12,$E137=13,$E137=14),VLOOKUP($C137,'General Data'!$A$267:$C$287,2,FALSE),0))/VLOOKUP($C137,'General Data'!$A$191:$N$211,14,FALSE)*VLOOKUP($C137,'General Data'!$A$191:$N$211,2,FALSE)*K137,0)</f>
        <v>0</v>
      </c>
      <c r="Y137" s="140">
        <f>IFERROR((VLOOKUP($D137,'General Data'!$A$88:$F$188,3,FALSE)+VLOOKUP('General Data'!$B$3,'General Data'!$A$214:$C$264,2,FALSE)+IF(OR($E137=12,$E137=13,$E137=14),VLOOKUP($C137,'General Data'!$A$267:$C$287,2,FALSE),0))/VLOOKUP($C137,'General Data'!$A$191:$N$211,14,FALSE)*VLOOKUP($C137,'General Data'!$A$191:$N$211,2,FALSE)*L137,0)</f>
        <v>0</v>
      </c>
      <c r="Z137" s="140">
        <f>IFERROR((VLOOKUP($D137,'General Data'!$A$88:$F$188,3,FALSE)+VLOOKUP('General Data'!$B$3,'General Data'!$A$214:$C$264,2,FALSE)+IF(OR($E137=12,$E137=13,$E137=14),VLOOKUP($C137,'General Data'!$A$267:$C$287,2,FALSE),0))/VLOOKUP($C137,'General Data'!$A$191:$N$211,14,FALSE)*VLOOKUP($C137,'General Data'!$A$191:$N$211,2,FALSE)*M137,0)</f>
        <v>0</v>
      </c>
      <c r="AA137" s="140">
        <f>IFERROR((VLOOKUP($D137,'General Data'!$A$88:$F$188,3,FALSE)+VLOOKUP('General Data'!$B$3,'General Data'!$A$214:$C$264,2,FALSE)+IF(OR($E137=12,$E137=13,$E137=14),VLOOKUP($C137,'General Data'!$A$267:$C$287,2,FALSE),0))/VLOOKUP($C137,'General Data'!$A$191:$N$211,14,FALSE)*VLOOKUP($C137,'General Data'!$A$191:$N$211,2,FALSE)*N137,0)</f>
        <v>0</v>
      </c>
      <c r="AB137" s="140">
        <f>IFERROR((VLOOKUP($D137,'General Data'!$A$88:$F$188,3,FALSE)+VLOOKUP('General Data'!$B$3,'General Data'!$A$214:$C$264,2,FALSE)+IF(OR($E137=12,$E137=13,$E137=14),VLOOKUP($C137,'General Data'!$A$267:$C$287,2,FALSE),0))/VLOOKUP($C137,'General Data'!$A$191:$N$211,14,FALSE)*VLOOKUP($C137,'General Data'!$A$191:$N$211,2,FALSE)*O137,0)</f>
        <v>0</v>
      </c>
      <c r="AC137" s="140">
        <f>IFERROR((VLOOKUP($D137,'General Data'!$A$88:$F$188,3,FALSE)+VLOOKUP('General Data'!$B$3,'General Data'!$A$214:$C$264,2,FALSE)+IF(OR($E137=12,$E137=13,$E137=14),VLOOKUP($C137,'General Data'!$A$267:$C$287,2,FALSE),0))/VLOOKUP($C137,'General Data'!$A$191:$N$211,14,FALSE)*VLOOKUP($C137,'General Data'!$A$191:$N$211,2,FALSE)*P137,0)</f>
        <v>0</v>
      </c>
      <c r="AD137" s="140">
        <f>IFERROR((VLOOKUP($D137,'General Data'!$A$88:$F$188,3,FALSE)+VLOOKUP('General Data'!$B$3,'General Data'!$A$214:$C$264,2,FALSE)+IF(OR($E137=12,$E137=13,$E137=14),VLOOKUP($C137,'General Data'!$A$267:$C$287,2,FALSE),0))/VLOOKUP($C137,'General Data'!$A$191:$N$211,14,FALSE)*VLOOKUP($C137,'General Data'!$A$191:$N$211,2,FALSE)*Q137,0)</f>
        <v>0</v>
      </c>
      <c r="AE137" s="140">
        <f>IFERROR((VLOOKUP($D137,'General Data'!$A$88:$F$188,3,FALSE)+VLOOKUP('General Data'!$B$3,'General Data'!$A$214:$C$264,2,FALSE)+IF(OR($E137=12,$E137=13,$E137=14),VLOOKUP($C137,'General Data'!$A$267:$C$287,2,FALSE),0))/VLOOKUP($C137,'General Data'!$A$191:$N$211,14,FALSE)*VLOOKUP($C137,'General Data'!$A$191:$N$211,2,FALSE)*R137,0)</f>
        <v>0</v>
      </c>
      <c r="AF137" s="140">
        <f>IFERROR((VLOOKUP($D137,'General Data'!$A$88:$F$188,3,FALSE)+VLOOKUP('General Data'!$B$3,'General Data'!$A$214:$C$264,2,FALSE)+IF(OR($E137=12,$E137=13,$E137=14),VLOOKUP($C137,'General Data'!$A$267:$C$287,2,FALSE),0))/VLOOKUP($C137,'General Data'!$A$191:$N$211,14,FALSE)*VLOOKUP($C137,'General Data'!$A$191:$N$211,2,FALSE)*S137,0)</f>
        <v>0</v>
      </c>
      <c r="AH137" s="148" t="str">
        <f t="shared" si="135"/>
        <v/>
      </c>
      <c r="AI137" s="149">
        <f t="shared" si="136"/>
        <v>0</v>
      </c>
      <c r="AJ137" s="146">
        <f t="shared" si="137"/>
        <v>0</v>
      </c>
    </row>
    <row r="138" spans="1:36" x14ac:dyDescent="0.45">
      <c r="A138" s="143"/>
      <c r="B138" s="143"/>
      <c r="C138" s="144"/>
      <c r="D138" s="143"/>
      <c r="E138" s="143"/>
      <c r="F138" s="145"/>
      <c r="G138" s="146"/>
      <c r="H138" s="147"/>
      <c r="I138" s="147">
        <f t="shared" ref="I138:S138" si="144">H138</f>
        <v>0</v>
      </c>
      <c r="J138" s="147">
        <f t="shared" si="144"/>
        <v>0</v>
      </c>
      <c r="K138" s="147">
        <f t="shared" si="144"/>
        <v>0</v>
      </c>
      <c r="L138" s="147">
        <f t="shared" si="144"/>
        <v>0</v>
      </c>
      <c r="M138" s="147">
        <f t="shared" si="144"/>
        <v>0</v>
      </c>
      <c r="N138" s="147">
        <f t="shared" si="144"/>
        <v>0</v>
      </c>
      <c r="O138" s="147">
        <f t="shared" si="144"/>
        <v>0</v>
      </c>
      <c r="P138" s="147">
        <f t="shared" si="144"/>
        <v>0</v>
      </c>
      <c r="Q138" s="147">
        <f t="shared" si="144"/>
        <v>0</v>
      </c>
      <c r="R138" s="147">
        <f t="shared" si="144"/>
        <v>0</v>
      </c>
      <c r="S138" s="147">
        <f t="shared" si="144"/>
        <v>0</v>
      </c>
      <c r="T138" s="146"/>
      <c r="U138" s="140">
        <f>IFERROR((VLOOKUP($D138,'General Data'!$A$88:$F$188,3,FALSE)+VLOOKUP('General Data'!$B$3,'General Data'!$A$214:$C$264,2,FALSE)+IF(OR($E138=12,$E138=13,$E138=14),VLOOKUP($C138,'General Data'!$A$267:$C$287,2,FALSE),0))/VLOOKUP($C138,'General Data'!$A$191:$N$211,14,FALSE)*VLOOKUP($C138,'General Data'!$A$191:$N$211,2,FALSE)*H138,0)</f>
        <v>0</v>
      </c>
      <c r="V138" s="140">
        <f>IFERROR((VLOOKUP($D138,'General Data'!$A$88:$F$188,3,FALSE)+VLOOKUP('General Data'!$B$3,'General Data'!$A$214:$C$264,2,FALSE)+IF(OR($E138=12,$E138=13,$E138=14),VLOOKUP($C138,'General Data'!$A$267:$C$287,2,FALSE),0))/VLOOKUP($C138,'General Data'!$A$191:$N$211,14,FALSE)*VLOOKUP($C138,'General Data'!$A$191:$N$211,2,FALSE)*I138,0)</f>
        <v>0</v>
      </c>
      <c r="W138" s="140">
        <f>IFERROR((VLOOKUP($D138,'General Data'!$A$88:$F$188,3,FALSE)+VLOOKUP('General Data'!$B$3,'General Data'!$A$214:$C$264,2,FALSE)+IF(OR($E138=12,$E138=13,$E138=14),VLOOKUP($C138,'General Data'!$A$267:$C$287,2,FALSE),0))/VLOOKUP($C138,'General Data'!$A$191:$N$211,14,FALSE)*VLOOKUP($C138,'General Data'!$A$191:$N$211,2,FALSE)*J138,0)</f>
        <v>0</v>
      </c>
      <c r="X138" s="140">
        <f>IFERROR((VLOOKUP($D138,'General Data'!$A$88:$F$188,3,FALSE)+VLOOKUP('General Data'!$B$3,'General Data'!$A$214:$C$264,2,FALSE)+IF(OR($E138=12,$E138=13,$E138=14),VLOOKUP($C138,'General Data'!$A$267:$C$287,2,FALSE),0))/VLOOKUP($C138,'General Data'!$A$191:$N$211,14,FALSE)*VLOOKUP($C138,'General Data'!$A$191:$N$211,2,FALSE)*K138,0)</f>
        <v>0</v>
      </c>
      <c r="Y138" s="140">
        <f>IFERROR((VLOOKUP($D138,'General Data'!$A$88:$F$188,3,FALSE)+VLOOKUP('General Data'!$B$3,'General Data'!$A$214:$C$264,2,FALSE)+IF(OR($E138=12,$E138=13,$E138=14),VLOOKUP($C138,'General Data'!$A$267:$C$287,2,FALSE),0))/VLOOKUP($C138,'General Data'!$A$191:$N$211,14,FALSE)*VLOOKUP($C138,'General Data'!$A$191:$N$211,2,FALSE)*L138,0)</f>
        <v>0</v>
      </c>
      <c r="Z138" s="140">
        <f>IFERROR((VLOOKUP($D138,'General Data'!$A$88:$F$188,3,FALSE)+VLOOKUP('General Data'!$B$3,'General Data'!$A$214:$C$264,2,FALSE)+IF(OR($E138=12,$E138=13,$E138=14),VLOOKUP($C138,'General Data'!$A$267:$C$287,2,FALSE),0))/VLOOKUP($C138,'General Data'!$A$191:$N$211,14,FALSE)*VLOOKUP($C138,'General Data'!$A$191:$N$211,2,FALSE)*M138,0)</f>
        <v>0</v>
      </c>
      <c r="AA138" s="140">
        <f>IFERROR((VLOOKUP($D138,'General Data'!$A$88:$F$188,3,FALSE)+VLOOKUP('General Data'!$B$3,'General Data'!$A$214:$C$264,2,FALSE)+IF(OR($E138=12,$E138=13,$E138=14),VLOOKUP($C138,'General Data'!$A$267:$C$287,2,FALSE),0))/VLOOKUP($C138,'General Data'!$A$191:$N$211,14,FALSE)*VLOOKUP($C138,'General Data'!$A$191:$N$211,2,FALSE)*N138,0)</f>
        <v>0</v>
      </c>
      <c r="AB138" s="140">
        <f>IFERROR((VLOOKUP($D138,'General Data'!$A$88:$F$188,3,FALSE)+VLOOKUP('General Data'!$B$3,'General Data'!$A$214:$C$264,2,FALSE)+IF(OR($E138=12,$E138=13,$E138=14),VLOOKUP($C138,'General Data'!$A$267:$C$287,2,FALSE),0))/VLOOKUP($C138,'General Data'!$A$191:$N$211,14,FALSE)*VLOOKUP($C138,'General Data'!$A$191:$N$211,2,FALSE)*O138,0)</f>
        <v>0</v>
      </c>
      <c r="AC138" s="140">
        <f>IFERROR((VLOOKUP($D138,'General Data'!$A$88:$F$188,3,FALSE)+VLOOKUP('General Data'!$B$3,'General Data'!$A$214:$C$264,2,FALSE)+IF(OR($E138=12,$E138=13,$E138=14),VLOOKUP($C138,'General Data'!$A$267:$C$287,2,FALSE),0))/VLOOKUP($C138,'General Data'!$A$191:$N$211,14,FALSE)*VLOOKUP($C138,'General Data'!$A$191:$N$211,2,FALSE)*P138,0)</f>
        <v>0</v>
      </c>
      <c r="AD138" s="140">
        <f>IFERROR((VLOOKUP($D138,'General Data'!$A$88:$F$188,3,FALSE)+VLOOKUP('General Data'!$B$3,'General Data'!$A$214:$C$264,2,FALSE)+IF(OR($E138=12,$E138=13,$E138=14),VLOOKUP($C138,'General Data'!$A$267:$C$287,2,FALSE),0))/VLOOKUP($C138,'General Data'!$A$191:$N$211,14,FALSE)*VLOOKUP($C138,'General Data'!$A$191:$N$211,2,FALSE)*Q138,0)</f>
        <v>0</v>
      </c>
      <c r="AE138" s="140">
        <f>IFERROR((VLOOKUP($D138,'General Data'!$A$88:$F$188,3,FALSE)+VLOOKUP('General Data'!$B$3,'General Data'!$A$214:$C$264,2,FALSE)+IF(OR($E138=12,$E138=13,$E138=14),VLOOKUP($C138,'General Data'!$A$267:$C$287,2,FALSE),0))/VLOOKUP($C138,'General Data'!$A$191:$N$211,14,FALSE)*VLOOKUP($C138,'General Data'!$A$191:$N$211,2,FALSE)*R138,0)</f>
        <v>0</v>
      </c>
      <c r="AF138" s="140">
        <f>IFERROR((VLOOKUP($D138,'General Data'!$A$88:$F$188,3,FALSE)+VLOOKUP('General Data'!$B$3,'General Data'!$A$214:$C$264,2,FALSE)+IF(OR($E138=12,$E138=13,$E138=14),VLOOKUP($C138,'General Data'!$A$267:$C$287,2,FALSE),0))/VLOOKUP($C138,'General Data'!$A$191:$N$211,14,FALSE)*VLOOKUP($C138,'General Data'!$A$191:$N$211,2,FALSE)*S138,0)</f>
        <v>0</v>
      </c>
      <c r="AH138" s="148" t="str">
        <f t="shared" si="135"/>
        <v/>
      </c>
      <c r="AI138" s="149">
        <f t="shared" si="136"/>
        <v>0</v>
      </c>
      <c r="AJ138" s="146">
        <f t="shared" si="137"/>
        <v>0</v>
      </c>
    </row>
    <row r="139" spans="1:36" x14ac:dyDescent="0.45">
      <c r="A139" s="143"/>
      <c r="B139" s="143"/>
      <c r="C139" s="144"/>
      <c r="D139" s="143"/>
      <c r="E139" s="143"/>
      <c r="F139" s="145"/>
      <c r="G139" s="146"/>
      <c r="H139" s="147"/>
      <c r="I139" s="147">
        <f t="shared" ref="I139:S139" si="145">H139</f>
        <v>0</v>
      </c>
      <c r="J139" s="147">
        <f t="shared" si="145"/>
        <v>0</v>
      </c>
      <c r="K139" s="147">
        <f t="shared" si="145"/>
        <v>0</v>
      </c>
      <c r="L139" s="147">
        <f t="shared" si="145"/>
        <v>0</v>
      </c>
      <c r="M139" s="147">
        <f t="shared" si="145"/>
        <v>0</v>
      </c>
      <c r="N139" s="147">
        <f t="shared" si="145"/>
        <v>0</v>
      </c>
      <c r="O139" s="147">
        <f t="shared" si="145"/>
        <v>0</v>
      </c>
      <c r="P139" s="147">
        <f t="shared" si="145"/>
        <v>0</v>
      </c>
      <c r="Q139" s="147">
        <f t="shared" si="145"/>
        <v>0</v>
      </c>
      <c r="R139" s="147">
        <f t="shared" si="145"/>
        <v>0</v>
      </c>
      <c r="S139" s="147">
        <f t="shared" si="145"/>
        <v>0</v>
      </c>
      <c r="T139" s="146"/>
      <c r="U139" s="140">
        <f>IFERROR((VLOOKUP($D139,'General Data'!$A$88:$F$188,3,FALSE)+VLOOKUP('General Data'!$B$3,'General Data'!$A$214:$C$264,2,FALSE)+IF(OR($E139=12,$E139=13,$E139=14),VLOOKUP($C139,'General Data'!$A$267:$C$287,2,FALSE),0))/VLOOKUP($C139,'General Data'!$A$191:$N$211,14,FALSE)*VLOOKUP($C139,'General Data'!$A$191:$N$211,2,FALSE)*H139,0)</f>
        <v>0</v>
      </c>
      <c r="V139" s="140">
        <f>IFERROR((VLOOKUP($D139,'General Data'!$A$88:$F$188,3,FALSE)+VLOOKUP('General Data'!$B$3,'General Data'!$A$214:$C$264,2,FALSE)+IF(OR($E139=12,$E139=13,$E139=14),VLOOKUP($C139,'General Data'!$A$267:$C$287,2,FALSE),0))/VLOOKUP($C139,'General Data'!$A$191:$N$211,14,FALSE)*VLOOKUP($C139,'General Data'!$A$191:$N$211,2,FALSE)*I139,0)</f>
        <v>0</v>
      </c>
      <c r="W139" s="140">
        <f>IFERROR((VLOOKUP($D139,'General Data'!$A$88:$F$188,3,FALSE)+VLOOKUP('General Data'!$B$3,'General Data'!$A$214:$C$264,2,FALSE)+IF(OR($E139=12,$E139=13,$E139=14),VLOOKUP($C139,'General Data'!$A$267:$C$287,2,FALSE),0))/VLOOKUP($C139,'General Data'!$A$191:$N$211,14,FALSE)*VLOOKUP($C139,'General Data'!$A$191:$N$211,2,FALSE)*J139,0)</f>
        <v>0</v>
      </c>
      <c r="X139" s="140">
        <f>IFERROR((VLOOKUP($D139,'General Data'!$A$88:$F$188,3,FALSE)+VLOOKUP('General Data'!$B$3,'General Data'!$A$214:$C$264,2,FALSE)+IF(OR($E139=12,$E139=13,$E139=14),VLOOKUP($C139,'General Data'!$A$267:$C$287,2,FALSE),0))/VLOOKUP($C139,'General Data'!$A$191:$N$211,14,FALSE)*VLOOKUP($C139,'General Data'!$A$191:$N$211,2,FALSE)*K139,0)</f>
        <v>0</v>
      </c>
      <c r="Y139" s="140">
        <f>IFERROR((VLOOKUP($D139,'General Data'!$A$88:$F$188,3,FALSE)+VLOOKUP('General Data'!$B$3,'General Data'!$A$214:$C$264,2,FALSE)+IF(OR($E139=12,$E139=13,$E139=14),VLOOKUP($C139,'General Data'!$A$267:$C$287,2,FALSE),0))/VLOOKUP($C139,'General Data'!$A$191:$N$211,14,FALSE)*VLOOKUP($C139,'General Data'!$A$191:$N$211,2,FALSE)*L139,0)</f>
        <v>0</v>
      </c>
      <c r="Z139" s="140">
        <f>IFERROR((VLOOKUP($D139,'General Data'!$A$88:$F$188,3,FALSE)+VLOOKUP('General Data'!$B$3,'General Data'!$A$214:$C$264,2,FALSE)+IF(OR($E139=12,$E139=13,$E139=14),VLOOKUP($C139,'General Data'!$A$267:$C$287,2,FALSE),0))/VLOOKUP($C139,'General Data'!$A$191:$N$211,14,FALSE)*VLOOKUP($C139,'General Data'!$A$191:$N$211,2,FALSE)*M139,0)</f>
        <v>0</v>
      </c>
      <c r="AA139" s="140">
        <f>IFERROR((VLOOKUP($D139,'General Data'!$A$88:$F$188,3,FALSE)+VLOOKUP('General Data'!$B$3,'General Data'!$A$214:$C$264,2,FALSE)+IF(OR($E139=12,$E139=13,$E139=14),VLOOKUP($C139,'General Data'!$A$267:$C$287,2,FALSE),0))/VLOOKUP($C139,'General Data'!$A$191:$N$211,14,FALSE)*VLOOKUP($C139,'General Data'!$A$191:$N$211,2,FALSE)*N139,0)</f>
        <v>0</v>
      </c>
      <c r="AB139" s="140">
        <f>IFERROR((VLOOKUP($D139,'General Data'!$A$88:$F$188,3,FALSE)+VLOOKUP('General Data'!$B$3,'General Data'!$A$214:$C$264,2,FALSE)+IF(OR($E139=12,$E139=13,$E139=14),VLOOKUP($C139,'General Data'!$A$267:$C$287,2,FALSE),0))/VLOOKUP($C139,'General Data'!$A$191:$N$211,14,FALSE)*VLOOKUP($C139,'General Data'!$A$191:$N$211,2,FALSE)*O139,0)</f>
        <v>0</v>
      </c>
      <c r="AC139" s="140">
        <f>IFERROR((VLOOKUP($D139,'General Data'!$A$88:$F$188,3,FALSE)+VLOOKUP('General Data'!$B$3,'General Data'!$A$214:$C$264,2,FALSE)+IF(OR($E139=12,$E139=13,$E139=14),VLOOKUP($C139,'General Data'!$A$267:$C$287,2,FALSE),0))/VLOOKUP($C139,'General Data'!$A$191:$N$211,14,FALSE)*VLOOKUP($C139,'General Data'!$A$191:$N$211,2,FALSE)*P139,0)</f>
        <v>0</v>
      </c>
      <c r="AD139" s="140">
        <f>IFERROR((VLOOKUP($D139,'General Data'!$A$88:$F$188,3,FALSE)+VLOOKUP('General Data'!$B$3,'General Data'!$A$214:$C$264,2,FALSE)+IF(OR($E139=12,$E139=13,$E139=14),VLOOKUP($C139,'General Data'!$A$267:$C$287,2,FALSE),0))/VLOOKUP($C139,'General Data'!$A$191:$N$211,14,FALSE)*VLOOKUP($C139,'General Data'!$A$191:$N$211,2,FALSE)*Q139,0)</f>
        <v>0</v>
      </c>
      <c r="AE139" s="140">
        <f>IFERROR((VLOOKUP($D139,'General Data'!$A$88:$F$188,3,FALSE)+VLOOKUP('General Data'!$B$3,'General Data'!$A$214:$C$264,2,FALSE)+IF(OR($E139=12,$E139=13,$E139=14),VLOOKUP($C139,'General Data'!$A$267:$C$287,2,FALSE),0))/VLOOKUP($C139,'General Data'!$A$191:$N$211,14,FALSE)*VLOOKUP($C139,'General Data'!$A$191:$N$211,2,FALSE)*R139,0)</f>
        <v>0</v>
      </c>
      <c r="AF139" s="140">
        <f>IFERROR((VLOOKUP($D139,'General Data'!$A$88:$F$188,3,FALSE)+VLOOKUP('General Data'!$B$3,'General Data'!$A$214:$C$264,2,FALSE)+IF(OR($E139=12,$E139=13,$E139=14),VLOOKUP($C139,'General Data'!$A$267:$C$287,2,FALSE),0))/VLOOKUP($C139,'General Data'!$A$191:$N$211,14,FALSE)*VLOOKUP($C139,'General Data'!$A$191:$N$211,2,FALSE)*S139,0)</f>
        <v>0</v>
      </c>
      <c r="AH139" s="148" t="str">
        <f t="shared" si="135"/>
        <v/>
      </c>
      <c r="AI139" s="149">
        <f t="shared" si="136"/>
        <v>0</v>
      </c>
      <c r="AJ139" s="146">
        <f t="shared" si="137"/>
        <v>0</v>
      </c>
    </row>
    <row r="140" spans="1:36" x14ac:dyDescent="0.45">
      <c r="A140" s="143"/>
      <c r="B140" s="143"/>
      <c r="C140" s="144"/>
      <c r="D140" s="143"/>
      <c r="E140" s="143"/>
      <c r="F140" s="145"/>
      <c r="G140" s="146"/>
      <c r="H140" s="147"/>
      <c r="I140" s="147">
        <f t="shared" ref="I140:S140" si="146">H140</f>
        <v>0</v>
      </c>
      <c r="J140" s="147">
        <f t="shared" si="146"/>
        <v>0</v>
      </c>
      <c r="K140" s="147">
        <f t="shared" si="146"/>
        <v>0</v>
      </c>
      <c r="L140" s="147">
        <f t="shared" si="146"/>
        <v>0</v>
      </c>
      <c r="M140" s="147">
        <f t="shared" si="146"/>
        <v>0</v>
      </c>
      <c r="N140" s="147">
        <f t="shared" si="146"/>
        <v>0</v>
      </c>
      <c r="O140" s="147">
        <f t="shared" si="146"/>
        <v>0</v>
      </c>
      <c r="P140" s="147">
        <f t="shared" si="146"/>
        <v>0</v>
      </c>
      <c r="Q140" s="147">
        <f t="shared" si="146"/>
        <v>0</v>
      </c>
      <c r="R140" s="147">
        <f t="shared" si="146"/>
        <v>0</v>
      </c>
      <c r="S140" s="147">
        <f t="shared" si="146"/>
        <v>0</v>
      </c>
      <c r="T140" s="146"/>
      <c r="U140" s="140">
        <f>IFERROR((VLOOKUP($D140,'General Data'!$A$88:$F$188,3,FALSE)+VLOOKUP('General Data'!$B$3,'General Data'!$A$214:$C$264,2,FALSE)+IF(OR($E140=12,$E140=13,$E140=14),VLOOKUP($C140,'General Data'!$A$267:$C$287,2,FALSE),0))/VLOOKUP($C140,'General Data'!$A$191:$N$211,14,FALSE)*VLOOKUP($C140,'General Data'!$A$191:$N$211,2,FALSE)*H140,0)</f>
        <v>0</v>
      </c>
      <c r="V140" s="140">
        <f>IFERROR((VLOOKUP($D140,'General Data'!$A$88:$F$188,3,FALSE)+VLOOKUP('General Data'!$B$3,'General Data'!$A$214:$C$264,2,FALSE)+IF(OR($E140=12,$E140=13,$E140=14),VLOOKUP($C140,'General Data'!$A$267:$C$287,2,FALSE),0))/VLOOKUP($C140,'General Data'!$A$191:$N$211,14,FALSE)*VLOOKUP($C140,'General Data'!$A$191:$N$211,2,FALSE)*I140,0)</f>
        <v>0</v>
      </c>
      <c r="W140" s="140">
        <f>IFERROR((VLOOKUP($D140,'General Data'!$A$88:$F$188,3,FALSE)+VLOOKUP('General Data'!$B$3,'General Data'!$A$214:$C$264,2,FALSE)+IF(OR($E140=12,$E140=13,$E140=14),VLOOKUP($C140,'General Data'!$A$267:$C$287,2,FALSE),0))/VLOOKUP($C140,'General Data'!$A$191:$N$211,14,FALSE)*VLOOKUP($C140,'General Data'!$A$191:$N$211,2,FALSE)*J140,0)</f>
        <v>0</v>
      </c>
      <c r="X140" s="140">
        <f>IFERROR((VLOOKUP($D140,'General Data'!$A$88:$F$188,3,FALSE)+VLOOKUP('General Data'!$B$3,'General Data'!$A$214:$C$264,2,FALSE)+IF(OR($E140=12,$E140=13,$E140=14),VLOOKUP($C140,'General Data'!$A$267:$C$287,2,FALSE),0))/VLOOKUP($C140,'General Data'!$A$191:$N$211,14,FALSE)*VLOOKUP($C140,'General Data'!$A$191:$N$211,2,FALSE)*K140,0)</f>
        <v>0</v>
      </c>
      <c r="Y140" s="140">
        <f>IFERROR((VLOOKUP($D140,'General Data'!$A$88:$F$188,3,FALSE)+VLOOKUP('General Data'!$B$3,'General Data'!$A$214:$C$264,2,FALSE)+IF(OR($E140=12,$E140=13,$E140=14),VLOOKUP($C140,'General Data'!$A$267:$C$287,2,FALSE),0))/VLOOKUP($C140,'General Data'!$A$191:$N$211,14,FALSE)*VLOOKUP($C140,'General Data'!$A$191:$N$211,2,FALSE)*L140,0)</f>
        <v>0</v>
      </c>
      <c r="Z140" s="140">
        <f>IFERROR((VLOOKUP($D140,'General Data'!$A$88:$F$188,3,FALSE)+VLOOKUP('General Data'!$B$3,'General Data'!$A$214:$C$264,2,FALSE)+IF(OR($E140=12,$E140=13,$E140=14),VLOOKUP($C140,'General Data'!$A$267:$C$287,2,FALSE),0))/VLOOKUP($C140,'General Data'!$A$191:$N$211,14,FALSE)*VLOOKUP($C140,'General Data'!$A$191:$N$211,2,FALSE)*M140,0)</f>
        <v>0</v>
      </c>
      <c r="AA140" s="140">
        <f>IFERROR((VLOOKUP($D140,'General Data'!$A$88:$F$188,3,FALSE)+VLOOKUP('General Data'!$B$3,'General Data'!$A$214:$C$264,2,FALSE)+IF(OR($E140=12,$E140=13,$E140=14),VLOOKUP($C140,'General Data'!$A$267:$C$287,2,FALSE),0))/VLOOKUP($C140,'General Data'!$A$191:$N$211,14,FALSE)*VLOOKUP($C140,'General Data'!$A$191:$N$211,2,FALSE)*N140,0)</f>
        <v>0</v>
      </c>
      <c r="AB140" s="140">
        <f>IFERROR((VLOOKUP($D140,'General Data'!$A$88:$F$188,3,FALSE)+VLOOKUP('General Data'!$B$3,'General Data'!$A$214:$C$264,2,FALSE)+IF(OR($E140=12,$E140=13,$E140=14),VLOOKUP($C140,'General Data'!$A$267:$C$287,2,FALSE),0))/VLOOKUP($C140,'General Data'!$A$191:$N$211,14,FALSE)*VLOOKUP($C140,'General Data'!$A$191:$N$211,2,FALSE)*O140,0)</f>
        <v>0</v>
      </c>
      <c r="AC140" s="140">
        <f>IFERROR((VLOOKUP($D140,'General Data'!$A$88:$F$188,3,FALSE)+VLOOKUP('General Data'!$B$3,'General Data'!$A$214:$C$264,2,FALSE)+IF(OR($E140=12,$E140=13,$E140=14),VLOOKUP($C140,'General Data'!$A$267:$C$287,2,FALSE),0))/VLOOKUP($C140,'General Data'!$A$191:$N$211,14,FALSE)*VLOOKUP($C140,'General Data'!$A$191:$N$211,2,FALSE)*P140,0)</f>
        <v>0</v>
      </c>
      <c r="AD140" s="140">
        <f>IFERROR((VLOOKUP($D140,'General Data'!$A$88:$F$188,3,FALSE)+VLOOKUP('General Data'!$B$3,'General Data'!$A$214:$C$264,2,FALSE)+IF(OR($E140=12,$E140=13,$E140=14),VLOOKUP($C140,'General Data'!$A$267:$C$287,2,FALSE),0))/VLOOKUP($C140,'General Data'!$A$191:$N$211,14,FALSE)*VLOOKUP($C140,'General Data'!$A$191:$N$211,2,FALSE)*Q140,0)</f>
        <v>0</v>
      </c>
      <c r="AE140" s="140">
        <f>IFERROR((VLOOKUP($D140,'General Data'!$A$88:$F$188,3,FALSE)+VLOOKUP('General Data'!$B$3,'General Data'!$A$214:$C$264,2,FALSE)+IF(OR($E140=12,$E140=13,$E140=14),VLOOKUP($C140,'General Data'!$A$267:$C$287,2,FALSE),0))/VLOOKUP($C140,'General Data'!$A$191:$N$211,14,FALSE)*VLOOKUP($C140,'General Data'!$A$191:$N$211,2,FALSE)*R140,0)</f>
        <v>0</v>
      </c>
      <c r="AF140" s="140">
        <f>IFERROR((VLOOKUP($D140,'General Data'!$A$88:$F$188,3,FALSE)+VLOOKUP('General Data'!$B$3,'General Data'!$A$214:$C$264,2,FALSE)+IF(OR($E140=12,$E140=13,$E140=14),VLOOKUP($C140,'General Data'!$A$267:$C$287,2,FALSE),0))/VLOOKUP($C140,'General Data'!$A$191:$N$211,14,FALSE)*VLOOKUP($C140,'General Data'!$A$191:$N$211,2,FALSE)*S140,0)</f>
        <v>0</v>
      </c>
      <c r="AH140" s="148" t="str">
        <f t="shared" si="135"/>
        <v/>
      </c>
      <c r="AI140" s="149">
        <f t="shared" si="136"/>
        <v>0</v>
      </c>
      <c r="AJ140" s="146">
        <f t="shared" si="137"/>
        <v>0</v>
      </c>
    </row>
    <row r="141" spans="1:36" x14ac:dyDescent="0.45">
      <c r="A141" s="143"/>
      <c r="B141" s="143"/>
      <c r="C141" s="144"/>
      <c r="D141" s="143"/>
      <c r="E141" s="143"/>
      <c r="F141" s="145"/>
      <c r="G141" s="146"/>
      <c r="H141" s="147"/>
      <c r="I141" s="147">
        <f t="shared" ref="I141:S141" si="147">H141</f>
        <v>0</v>
      </c>
      <c r="J141" s="147">
        <f t="shared" si="147"/>
        <v>0</v>
      </c>
      <c r="K141" s="147">
        <f t="shared" si="147"/>
        <v>0</v>
      </c>
      <c r="L141" s="147">
        <f t="shared" si="147"/>
        <v>0</v>
      </c>
      <c r="M141" s="147">
        <f t="shared" si="147"/>
        <v>0</v>
      </c>
      <c r="N141" s="147">
        <f t="shared" si="147"/>
        <v>0</v>
      </c>
      <c r="O141" s="147">
        <f t="shared" si="147"/>
        <v>0</v>
      </c>
      <c r="P141" s="147">
        <f t="shared" si="147"/>
        <v>0</v>
      </c>
      <c r="Q141" s="147">
        <f t="shared" si="147"/>
        <v>0</v>
      </c>
      <c r="R141" s="147">
        <f t="shared" si="147"/>
        <v>0</v>
      </c>
      <c r="S141" s="147">
        <f t="shared" si="147"/>
        <v>0</v>
      </c>
      <c r="T141" s="146"/>
      <c r="U141" s="140">
        <f>IFERROR((VLOOKUP($D141,'General Data'!$A$88:$F$188,3,FALSE)+VLOOKUP('General Data'!$B$3,'General Data'!$A$214:$C$264,2,FALSE)+IF(OR($E141=12,$E141=13,$E141=14),VLOOKUP($C141,'General Data'!$A$267:$C$287,2,FALSE),0))/VLOOKUP($C141,'General Data'!$A$191:$N$211,14,FALSE)*VLOOKUP($C141,'General Data'!$A$191:$N$211,2,FALSE)*H141,0)</f>
        <v>0</v>
      </c>
      <c r="V141" s="140">
        <f>IFERROR((VLOOKUP($D141,'General Data'!$A$88:$F$188,3,FALSE)+VLOOKUP('General Data'!$B$3,'General Data'!$A$214:$C$264,2,FALSE)+IF(OR($E141=12,$E141=13,$E141=14),VLOOKUP($C141,'General Data'!$A$267:$C$287,2,FALSE),0))/VLOOKUP($C141,'General Data'!$A$191:$N$211,14,FALSE)*VLOOKUP($C141,'General Data'!$A$191:$N$211,2,FALSE)*I141,0)</f>
        <v>0</v>
      </c>
      <c r="W141" s="140">
        <f>IFERROR((VLOOKUP($D141,'General Data'!$A$88:$F$188,3,FALSE)+VLOOKUP('General Data'!$B$3,'General Data'!$A$214:$C$264,2,FALSE)+IF(OR($E141=12,$E141=13,$E141=14),VLOOKUP($C141,'General Data'!$A$267:$C$287,2,FALSE),0))/VLOOKUP($C141,'General Data'!$A$191:$N$211,14,FALSE)*VLOOKUP($C141,'General Data'!$A$191:$N$211,2,FALSE)*J141,0)</f>
        <v>0</v>
      </c>
      <c r="X141" s="140">
        <f>IFERROR((VLOOKUP($D141,'General Data'!$A$88:$F$188,3,FALSE)+VLOOKUP('General Data'!$B$3,'General Data'!$A$214:$C$264,2,FALSE)+IF(OR($E141=12,$E141=13,$E141=14),VLOOKUP($C141,'General Data'!$A$267:$C$287,2,FALSE),0))/VLOOKUP($C141,'General Data'!$A$191:$N$211,14,FALSE)*VLOOKUP($C141,'General Data'!$A$191:$N$211,2,FALSE)*K141,0)</f>
        <v>0</v>
      </c>
      <c r="Y141" s="140">
        <f>IFERROR((VLOOKUP($D141,'General Data'!$A$88:$F$188,3,FALSE)+VLOOKUP('General Data'!$B$3,'General Data'!$A$214:$C$264,2,FALSE)+IF(OR($E141=12,$E141=13,$E141=14),VLOOKUP($C141,'General Data'!$A$267:$C$287,2,FALSE),0))/VLOOKUP($C141,'General Data'!$A$191:$N$211,14,FALSE)*VLOOKUP($C141,'General Data'!$A$191:$N$211,2,FALSE)*L141,0)</f>
        <v>0</v>
      </c>
      <c r="Z141" s="140">
        <f>IFERROR((VLOOKUP($D141,'General Data'!$A$88:$F$188,3,FALSE)+VLOOKUP('General Data'!$B$3,'General Data'!$A$214:$C$264,2,FALSE)+IF(OR($E141=12,$E141=13,$E141=14),VLOOKUP($C141,'General Data'!$A$267:$C$287,2,FALSE),0))/VLOOKUP($C141,'General Data'!$A$191:$N$211,14,FALSE)*VLOOKUP($C141,'General Data'!$A$191:$N$211,2,FALSE)*M141,0)</f>
        <v>0</v>
      </c>
      <c r="AA141" s="140">
        <f>IFERROR((VLOOKUP($D141,'General Data'!$A$88:$F$188,3,FALSE)+VLOOKUP('General Data'!$B$3,'General Data'!$A$214:$C$264,2,FALSE)+IF(OR($E141=12,$E141=13,$E141=14),VLOOKUP($C141,'General Data'!$A$267:$C$287,2,FALSE),0))/VLOOKUP($C141,'General Data'!$A$191:$N$211,14,FALSE)*VLOOKUP($C141,'General Data'!$A$191:$N$211,2,FALSE)*N141,0)</f>
        <v>0</v>
      </c>
      <c r="AB141" s="140">
        <f>IFERROR((VLOOKUP($D141,'General Data'!$A$88:$F$188,3,FALSE)+VLOOKUP('General Data'!$B$3,'General Data'!$A$214:$C$264,2,FALSE)+IF(OR($E141=12,$E141=13,$E141=14),VLOOKUP($C141,'General Data'!$A$267:$C$287,2,FALSE),0))/VLOOKUP($C141,'General Data'!$A$191:$N$211,14,FALSE)*VLOOKUP($C141,'General Data'!$A$191:$N$211,2,FALSE)*O141,0)</f>
        <v>0</v>
      </c>
      <c r="AC141" s="140">
        <f>IFERROR((VLOOKUP($D141,'General Data'!$A$88:$F$188,3,FALSE)+VLOOKUP('General Data'!$B$3,'General Data'!$A$214:$C$264,2,FALSE)+IF(OR($E141=12,$E141=13,$E141=14),VLOOKUP($C141,'General Data'!$A$267:$C$287,2,FALSE),0))/VLOOKUP($C141,'General Data'!$A$191:$N$211,14,FALSE)*VLOOKUP($C141,'General Data'!$A$191:$N$211,2,FALSE)*P141,0)</f>
        <v>0</v>
      </c>
      <c r="AD141" s="140">
        <f>IFERROR((VLOOKUP($D141,'General Data'!$A$88:$F$188,3,FALSE)+VLOOKUP('General Data'!$B$3,'General Data'!$A$214:$C$264,2,FALSE)+IF(OR($E141=12,$E141=13,$E141=14),VLOOKUP($C141,'General Data'!$A$267:$C$287,2,FALSE),0))/VLOOKUP($C141,'General Data'!$A$191:$N$211,14,FALSE)*VLOOKUP($C141,'General Data'!$A$191:$N$211,2,FALSE)*Q141,0)</f>
        <v>0</v>
      </c>
      <c r="AE141" s="140">
        <f>IFERROR((VLOOKUP($D141,'General Data'!$A$88:$F$188,3,FALSE)+VLOOKUP('General Data'!$B$3,'General Data'!$A$214:$C$264,2,FALSE)+IF(OR($E141=12,$E141=13,$E141=14),VLOOKUP($C141,'General Data'!$A$267:$C$287,2,FALSE),0))/VLOOKUP($C141,'General Data'!$A$191:$N$211,14,FALSE)*VLOOKUP($C141,'General Data'!$A$191:$N$211,2,FALSE)*R141,0)</f>
        <v>0</v>
      </c>
      <c r="AF141" s="140">
        <f>IFERROR((VLOOKUP($D141,'General Data'!$A$88:$F$188,3,FALSE)+VLOOKUP('General Data'!$B$3,'General Data'!$A$214:$C$264,2,FALSE)+IF(OR($E141=12,$E141=13,$E141=14),VLOOKUP($C141,'General Data'!$A$267:$C$287,2,FALSE),0))/VLOOKUP($C141,'General Data'!$A$191:$N$211,14,FALSE)*VLOOKUP($C141,'General Data'!$A$191:$N$211,2,FALSE)*S141,0)</f>
        <v>0</v>
      </c>
      <c r="AH141" s="148" t="str">
        <f t="shared" si="135"/>
        <v/>
      </c>
      <c r="AI141" s="149">
        <f t="shared" si="136"/>
        <v>0</v>
      </c>
      <c r="AJ141" s="146">
        <f t="shared" si="137"/>
        <v>0</v>
      </c>
    </row>
    <row r="142" spans="1:36" x14ac:dyDescent="0.45">
      <c r="A142" s="143"/>
      <c r="B142" s="143"/>
      <c r="C142" s="144"/>
      <c r="D142" s="143"/>
      <c r="E142" s="143"/>
      <c r="F142" s="145"/>
      <c r="G142" s="146"/>
      <c r="H142" s="147"/>
      <c r="I142" s="147">
        <f t="shared" ref="I142:S142" si="148">H142</f>
        <v>0</v>
      </c>
      <c r="J142" s="147">
        <f t="shared" si="148"/>
        <v>0</v>
      </c>
      <c r="K142" s="147">
        <f t="shared" si="148"/>
        <v>0</v>
      </c>
      <c r="L142" s="147">
        <f t="shared" si="148"/>
        <v>0</v>
      </c>
      <c r="M142" s="147">
        <f t="shared" si="148"/>
        <v>0</v>
      </c>
      <c r="N142" s="147">
        <f t="shared" si="148"/>
        <v>0</v>
      </c>
      <c r="O142" s="147">
        <f t="shared" si="148"/>
        <v>0</v>
      </c>
      <c r="P142" s="147">
        <f t="shared" si="148"/>
        <v>0</v>
      </c>
      <c r="Q142" s="147">
        <f t="shared" si="148"/>
        <v>0</v>
      </c>
      <c r="R142" s="147">
        <f t="shared" si="148"/>
        <v>0</v>
      </c>
      <c r="S142" s="147">
        <f t="shared" si="148"/>
        <v>0</v>
      </c>
      <c r="T142" s="146"/>
      <c r="U142" s="140">
        <f>IFERROR((VLOOKUP($D142,'General Data'!$A$88:$F$188,3,FALSE)+VLOOKUP('General Data'!$B$3,'General Data'!$A$214:$C$264,2,FALSE)+IF(OR($E142=12,$E142=13,$E142=14),VLOOKUP($C142,'General Data'!$A$267:$C$287,2,FALSE),0))/VLOOKUP($C142,'General Data'!$A$191:$N$211,14,FALSE)*VLOOKUP($C142,'General Data'!$A$191:$N$211,2,FALSE)*H142,0)</f>
        <v>0</v>
      </c>
      <c r="V142" s="140">
        <f>IFERROR((VLOOKUP($D142,'General Data'!$A$88:$F$188,3,FALSE)+VLOOKUP('General Data'!$B$3,'General Data'!$A$214:$C$264,2,FALSE)+IF(OR($E142=12,$E142=13,$E142=14),VLOOKUP($C142,'General Data'!$A$267:$C$287,2,FALSE),0))/VLOOKUP($C142,'General Data'!$A$191:$N$211,14,FALSE)*VLOOKUP($C142,'General Data'!$A$191:$N$211,2,FALSE)*I142,0)</f>
        <v>0</v>
      </c>
      <c r="W142" s="140">
        <f>IFERROR((VLOOKUP($D142,'General Data'!$A$88:$F$188,3,FALSE)+VLOOKUP('General Data'!$B$3,'General Data'!$A$214:$C$264,2,FALSE)+IF(OR($E142=12,$E142=13,$E142=14),VLOOKUP($C142,'General Data'!$A$267:$C$287,2,FALSE),0))/VLOOKUP($C142,'General Data'!$A$191:$N$211,14,FALSE)*VLOOKUP($C142,'General Data'!$A$191:$N$211,2,FALSE)*J142,0)</f>
        <v>0</v>
      </c>
      <c r="X142" s="140">
        <f>IFERROR((VLOOKUP($D142,'General Data'!$A$88:$F$188,3,FALSE)+VLOOKUP('General Data'!$B$3,'General Data'!$A$214:$C$264,2,FALSE)+IF(OR($E142=12,$E142=13,$E142=14),VLOOKUP($C142,'General Data'!$A$267:$C$287,2,FALSE),0))/VLOOKUP($C142,'General Data'!$A$191:$N$211,14,FALSE)*VLOOKUP($C142,'General Data'!$A$191:$N$211,2,FALSE)*K142,0)</f>
        <v>0</v>
      </c>
      <c r="Y142" s="140">
        <f>IFERROR((VLOOKUP($D142,'General Data'!$A$88:$F$188,3,FALSE)+VLOOKUP('General Data'!$B$3,'General Data'!$A$214:$C$264,2,FALSE)+IF(OR($E142=12,$E142=13,$E142=14),VLOOKUP($C142,'General Data'!$A$267:$C$287,2,FALSE),0))/VLOOKUP($C142,'General Data'!$A$191:$N$211,14,FALSE)*VLOOKUP($C142,'General Data'!$A$191:$N$211,2,FALSE)*L142,0)</f>
        <v>0</v>
      </c>
      <c r="Z142" s="140">
        <f>IFERROR((VLOOKUP($D142,'General Data'!$A$88:$F$188,3,FALSE)+VLOOKUP('General Data'!$B$3,'General Data'!$A$214:$C$264,2,FALSE)+IF(OR($E142=12,$E142=13,$E142=14),VLOOKUP($C142,'General Data'!$A$267:$C$287,2,FALSE),0))/VLOOKUP($C142,'General Data'!$A$191:$N$211,14,FALSE)*VLOOKUP($C142,'General Data'!$A$191:$N$211,2,FALSE)*M142,0)</f>
        <v>0</v>
      </c>
      <c r="AA142" s="140">
        <f>IFERROR((VLOOKUP($D142,'General Data'!$A$88:$F$188,3,FALSE)+VLOOKUP('General Data'!$B$3,'General Data'!$A$214:$C$264,2,FALSE)+IF(OR($E142=12,$E142=13,$E142=14),VLOOKUP($C142,'General Data'!$A$267:$C$287,2,FALSE),0))/VLOOKUP($C142,'General Data'!$A$191:$N$211,14,FALSE)*VLOOKUP($C142,'General Data'!$A$191:$N$211,2,FALSE)*N142,0)</f>
        <v>0</v>
      </c>
      <c r="AB142" s="140">
        <f>IFERROR((VLOOKUP($D142,'General Data'!$A$88:$F$188,3,FALSE)+VLOOKUP('General Data'!$B$3,'General Data'!$A$214:$C$264,2,FALSE)+IF(OR($E142=12,$E142=13,$E142=14),VLOOKUP($C142,'General Data'!$A$267:$C$287,2,FALSE),0))/VLOOKUP($C142,'General Data'!$A$191:$N$211,14,FALSE)*VLOOKUP($C142,'General Data'!$A$191:$N$211,2,FALSE)*O142,0)</f>
        <v>0</v>
      </c>
      <c r="AC142" s="140">
        <f>IFERROR((VLOOKUP($D142,'General Data'!$A$88:$F$188,3,FALSE)+VLOOKUP('General Data'!$B$3,'General Data'!$A$214:$C$264,2,FALSE)+IF(OR($E142=12,$E142=13,$E142=14),VLOOKUP($C142,'General Data'!$A$267:$C$287,2,FALSE),0))/VLOOKUP($C142,'General Data'!$A$191:$N$211,14,FALSE)*VLOOKUP($C142,'General Data'!$A$191:$N$211,2,FALSE)*P142,0)</f>
        <v>0</v>
      </c>
      <c r="AD142" s="140">
        <f>IFERROR((VLOOKUP($D142,'General Data'!$A$88:$F$188,3,FALSE)+VLOOKUP('General Data'!$B$3,'General Data'!$A$214:$C$264,2,FALSE)+IF(OR($E142=12,$E142=13,$E142=14),VLOOKUP($C142,'General Data'!$A$267:$C$287,2,FALSE),0))/VLOOKUP($C142,'General Data'!$A$191:$N$211,14,FALSE)*VLOOKUP($C142,'General Data'!$A$191:$N$211,2,FALSE)*Q142,0)</f>
        <v>0</v>
      </c>
      <c r="AE142" s="140">
        <f>IFERROR((VLOOKUP($D142,'General Data'!$A$88:$F$188,3,FALSE)+VLOOKUP('General Data'!$B$3,'General Data'!$A$214:$C$264,2,FALSE)+IF(OR($E142=12,$E142=13,$E142=14),VLOOKUP($C142,'General Data'!$A$267:$C$287,2,FALSE),0))/VLOOKUP($C142,'General Data'!$A$191:$N$211,14,FALSE)*VLOOKUP($C142,'General Data'!$A$191:$N$211,2,FALSE)*R142,0)</f>
        <v>0</v>
      </c>
      <c r="AF142" s="140">
        <f>IFERROR((VLOOKUP($D142,'General Data'!$A$88:$F$188,3,FALSE)+VLOOKUP('General Data'!$B$3,'General Data'!$A$214:$C$264,2,FALSE)+IF(OR($E142=12,$E142=13,$E142=14),VLOOKUP($C142,'General Data'!$A$267:$C$287,2,FALSE),0))/VLOOKUP($C142,'General Data'!$A$191:$N$211,14,FALSE)*VLOOKUP($C142,'General Data'!$A$191:$N$211,2,FALSE)*S142,0)</f>
        <v>0</v>
      </c>
      <c r="AH142" s="148" t="str">
        <f t="shared" si="135"/>
        <v/>
      </c>
      <c r="AI142" s="149">
        <f t="shared" si="136"/>
        <v>0</v>
      </c>
      <c r="AJ142" s="146">
        <f t="shared" si="137"/>
        <v>0</v>
      </c>
    </row>
    <row r="143" spans="1:36" x14ac:dyDescent="0.45">
      <c r="A143" s="143"/>
      <c r="B143" s="143"/>
      <c r="C143" s="144"/>
      <c r="D143" s="143"/>
      <c r="E143" s="143"/>
      <c r="F143" s="145"/>
      <c r="G143" s="146"/>
      <c r="H143" s="147"/>
      <c r="I143" s="147">
        <f t="shared" ref="I143:S143" si="149">H143</f>
        <v>0</v>
      </c>
      <c r="J143" s="147">
        <f t="shared" si="149"/>
        <v>0</v>
      </c>
      <c r="K143" s="147">
        <f t="shared" si="149"/>
        <v>0</v>
      </c>
      <c r="L143" s="147">
        <f t="shared" si="149"/>
        <v>0</v>
      </c>
      <c r="M143" s="147">
        <f t="shared" si="149"/>
        <v>0</v>
      </c>
      <c r="N143" s="147">
        <f t="shared" si="149"/>
        <v>0</v>
      </c>
      <c r="O143" s="147">
        <f t="shared" si="149"/>
        <v>0</v>
      </c>
      <c r="P143" s="147">
        <f t="shared" si="149"/>
        <v>0</v>
      </c>
      <c r="Q143" s="147">
        <f t="shared" si="149"/>
        <v>0</v>
      </c>
      <c r="R143" s="147">
        <f t="shared" si="149"/>
        <v>0</v>
      </c>
      <c r="S143" s="147">
        <f t="shared" si="149"/>
        <v>0</v>
      </c>
      <c r="T143" s="146"/>
      <c r="U143" s="140">
        <f>IFERROR((VLOOKUP($D143,'General Data'!$A$88:$F$188,3,FALSE)+VLOOKUP('General Data'!$B$3,'General Data'!$A$214:$C$264,2,FALSE)+IF(OR($E143=12,$E143=13,$E143=14),VLOOKUP($C143,'General Data'!$A$267:$C$287,2,FALSE),0))/VLOOKUP($C143,'General Data'!$A$191:$N$211,14,FALSE)*VLOOKUP($C143,'General Data'!$A$191:$N$211,2,FALSE)*H143,0)</f>
        <v>0</v>
      </c>
      <c r="V143" s="140">
        <f>IFERROR((VLOOKUP($D143,'General Data'!$A$88:$F$188,3,FALSE)+VLOOKUP('General Data'!$B$3,'General Data'!$A$214:$C$264,2,FALSE)+IF(OR($E143=12,$E143=13,$E143=14),VLOOKUP($C143,'General Data'!$A$267:$C$287,2,FALSE),0))/VLOOKUP($C143,'General Data'!$A$191:$N$211,14,FALSE)*VLOOKUP($C143,'General Data'!$A$191:$N$211,2,FALSE)*I143,0)</f>
        <v>0</v>
      </c>
      <c r="W143" s="140">
        <f>IFERROR((VLOOKUP($D143,'General Data'!$A$88:$F$188,3,FALSE)+VLOOKUP('General Data'!$B$3,'General Data'!$A$214:$C$264,2,FALSE)+IF(OR($E143=12,$E143=13,$E143=14),VLOOKUP($C143,'General Data'!$A$267:$C$287,2,FALSE),0))/VLOOKUP($C143,'General Data'!$A$191:$N$211,14,FALSE)*VLOOKUP($C143,'General Data'!$A$191:$N$211,2,FALSE)*J143,0)</f>
        <v>0</v>
      </c>
      <c r="X143" s="140">
        <f>IFERROR((VLOOKUP($D143,'General Data'!$A$88:$F$188,3,FALSE)+VLOOKUP('General Data'!$B$3,'General Data'!$A$214:$C$264,2,FALSE)+IF(OR($E143=12,$E143=13,$E143=14),VLOOKUP($C143,'General Data'!$A$267:$C$287,2,FALSE),0))/VLOOKUP($C143,'General Data'!$A$191:$N$211,14,FALSE)*VLOOKUP($C143,'General Data'!$A$191:$N$211,2,FALSE)*K143,0)</f>
        <v>0</v>
      </c>
      <c r="Y143" s="140">
        <f>IFERROR((VLOOKUP($D143,'General Data'!$A$88:$F$188,3,FALSE)+VLOOKUP('General Data'!$B$3,'General Data'!$A$214:$C$264,2,FALSE)+IF(OR($E143=12,$E143=13,$E143=14),VLOOKUP($C143,'General Data'!$A$267:$C$287,2,FALSE),0))/VLOOKUP($C143,'General Data'!$A$191:$N$211,14,FALSE)*VLOOKUP($C143,'General Data'!$A$191:$N$211,2,FALSE)*L143,0)</f>
        <v>0</v>
      </c>
      <c r="Z143" s="140">
        <f>IFERROR((VLOOKUP($D143,'General Data'!$A$88:$F$188,3,FALSE)+VLOOKUP('General Data'!$B$3,'General Data'!$A$214:$C$264,2,FALSE)+IF(OR($E143=12,$E143=13,$E143=14),VLOOKUP($C143,'General Data'!$A$267:$C$287,2,FALSE),0))/VLOOKUP($C143,'General Data'!$A$191:$N$211,14,FALSE)*VLOOKUP($C143,'General Data'!$A$191:$N$211,2,FALSE)*M143,0)</f>
        <v>0</v>
      </c>
      <c r="AA143" s="140">
        <f>IFERROR((VLOOKUP($D143,'General Data'!$A$88:$F$188,3,FALSE)+VLOOKUP('General Data'!$B$3,'General Data'!$A$214:$C$264,2,FALSE)+IF(OR($E143=12,$E143=13,$E143=14),VLOOKUP($C143,'General Data'!$A$267:$C$287,2,FALSE),0))/VLOOKUP($C143,'General Data'!$A$191:$N$211,14,FALSE)*VLOOKUP($C143,'General Data'!$A$191:$N$211,2,FALSE)*N143,0)</f>
        <v>0</v>
      </c>
      <c r="AB143" s="140">
        <f>IFERROR((VLOOKUP($D143,'General Data'!$A$88:$F$188,3,FALSE)+VLOOKUP('General Data'!$B$3,'General Data'!$A$214:$C$264,2,FALSE)+IF(OR($E143=12,$E143=13,$E143=14),VLOOKUP($C143,'General Data'!$A$267:$C$287,2,FALSE),0))/VLOOKUP($C143,'General Data'!$A$191:$N$211,14,FALSE)*VLOOKUP($C143,'General Data'!$A$191:$N$211,2,FALSE)*O143,0)</f>
        <v>0</v>
      </c>
      <c r="AC143" s="140">
        <f>IFERROR((VLOOKUP($D143,'General Data'!$A$88:$F$188,3,FALSE)+VLOOKUP('General Data'!$B$3,'General Data'!$A$214:$C$264,2,FALSE)+IF(OR($E143=12,$E143=13,$E143=14),VLOOKUP($C143,'General Data'!$A$267:$C$287,2,FALSE),0))/VLOOKUP($C143,'General Data'!$A$191:$N$211,14,FALSE)*VLOOKUP($C143,'General Data'!$A$191:$N$211,2,FALSE)*P143,0)</f>
        <v>0</v>
      </c>
      <c r="AD143" s="140">
        <f>IFERROR((VLOOKUP($D143,'General Data'!$A$88:$F$188,3,FALSE)+VLOOKUP('General Data'!$B$3,'General Data'!$A$214:$C$264,2,FALSE)+IF(OR($E143=12,$E143=13,$E143=14),VLOOKUP($C143,'General Data'!$A$267:$C$287,2,FALSE),0))/VLOOKUP($C143,'General Data'!$A$191:$N$211,14,FALSE)*VLOOKUP($C143,'General Data'!$A$191:$N$211,2,FALSE)*Q143,0)</f>
        <v>0</v>
      </c>
      <c r="AE143" s="140">
        <f>IFERROR((VLOOKUP($D143,'General Data'!$A$88:$F$188,3,FALSE)+VLOOKUP('General Data'!$B$3,'General Data'!$A$214:$C$264,2,FALSE)+IF(OR($E143=12,$E143=13,$E143=14),VLOOKUP($C143,'General Data'!$A$267:$C$287,2,FALSE),0))/VLOOKUP($C143,'General Data'!$A$191:$N$211,14,FALSE)*VLOOKUP($C143,'General Data'!$A$191:$N$211,2,FALSE)*R143,0)</f>
        <v>0</v>
      </c>
      <c r="AF143" s="140">
        <f>IFERROR((VLOOKUP($D143,'General Data'!$A$88:$F$188,3,FALSE)+VLOOKUP('General Data'!$B$3,'General Data'!$A$214:$C$264,2,FALSE)+IF(OR($E143=12,$E143=13,$E143=14),VLOOKUP($C143,'General Data'!$A$267:$C$287,2,FALSE),0))/VLOOKUP($C143,'General Data'!$A$191:$N$211,14,FALSE)*VLOOKUP($C143,'General Data'!$A$191:$N$211,2,FALSE)*S143,0)</f>
        <v>0</v>
      </c>
      <c r="AH143" s="148" t="str">
        <f t="shared" si="135"/>
        <v/>
      </c>
      <c r="AI143" s="149">
        <f t="shared" si="136"/>
        <v>0</v>
      </c>
      <c r="AJ143" s="146">
        <f t="shared" si="137"/>
        <v>0</v>
      </c>
    </row>
    <row r="144" spans="1:36" x14ac:dyDescent="0.45">
      <c r="A144" s="143"/>
      <c r="B144" s="143"/>
      <c r="C144" s="144"/>
      <c r="D144" s="143"/>
      <c r="E144" s="143"/>
      <c r="F144" s="145"/>
      <c r="G144" s="146"/>
      <c r="H144" s="147"/>
      <c r="I144" s="147">
        <f t="shared" ref="I144:S144" si="150">H144</f>
        <v>0</v>
      </c>
      <c r="J144" s="147">
        <f t="shared" si="150"/>
        <v>0</v>
      </c>
      <c r="K144" s="147">
        <f t="shared" si="150"/>
        <v>0</v>
      </c>
      <c r="L144" s="147">
        <f t="shared" si="150"/>
        <v>0</v>
      </c>
      <c r="M144" s="147">
        <f t="shared" si="150"/>
        <v>0</v>
      </c>
      <c r="N144" s="147">
        <f t="shared" si="150"/>
        <v>0</v>
      </c>
      <c r="O144" s="147">
        <f t="shared" si="150"/>
        <v>0</v>
      </c>
      <c r="P144" s="147">
        <f t="shared" si="150"/>
        <v>0</v>
      </c>
      <c r="Q144" s="147">
        <f t="shared" si="150"/>
        <v>0</v>
      </c>
      <c r="R144" s="147">
        <f t="shared" si="150"/>
        <v>0</v>
      </c>
      <c r="S144" s="147">
        <f t="shared" si="150"/>
        <v>0</v>
      </c>
      <c r="T144" s="146"/>
      <c r="U144" s="140">
        <f>IFERROR((VLOOKUP($D144,'General Data'!$A$88:$F$188,3,FALSE)+VLOOKUP('General Data'!$B$3,'General Data'!$A$214:$C$264,2,FALSE)+IF(OR($E144=12,$E144=13,$E144=14),VLOOKUP($C144,'General Data'!$A$267:$C$287,2,FALSE),0))/VLOOKUP($C144,'General Data'!$A$191:$N$211,14,FALSE)*VLOOKUP($C144,'General Data'!$A$191:$N$211,2,FALSE)*H144,0)</f>
        <v>0</v>
      </c>
      <c r="V144" s="140">
        <f>IFERROR((VLOOKUP($D144,'General Data'!$A$88:$F$188,3,FALSE)+VLOOKUP('General Data'!$B$3,'General Data'!$A$214:$C$264,2,FALSE)+IF(OR($E144=12,$E144=13,$E144=14),VLOOKUP($C144,'General Data'!$A$267:$C$287,2,FALSE),0))/VLOOKUP($C144,'General Data'!$A$191:$N$211,14,FALSE)*VLOOKUP($C144,'General Data'!$A$191:$N$211,2,FALSE)*I144,0)</f>
        <v>0</v>
      </c>
      <c r="W144" s="140">
        <f>IFERROR((VLOOKUP($D144,'General Data'!$A$88:$F$188,3,FALSE)+VLOOKUP('General Data'!$B$3,'General Data'!$A$214:$C$264,2,FALSE)+IF(OR($E144=12,$E144=13,$E144=14),VLOOKUP($C144,'General Data'!$A$267:$C$287,2,FALSE),0))/VLOOKUP($C144,'General Data'!$A$191:$N$211,14,FALSE)*VLOOKUP($C144,'General Data'!$A$191:$N$211,2,FALSE)*J144,0)</f>
        <v>0</v>
      </c>
      <c r="X144" s="140">
        <f>IFERROR((VLOOKUP($D144,'General Data'!$A$88:$F$188,3,FALSE)+VLOOKUP('General Data'!$B$3,'General Data'!$A$214:$C$264,2,FALSE)+IF(OR($E144=12,$E144=13,$E144=14),VLOOKUP($C144,'General Data'!$A$267:$C$287,2,FALSE),0))/VLOOKUP($C144,'General Data'!$A$191:$N$211,14,FALSE)*VLOOKUP($C144,'General Data'!$A$191:$N$211,2,FALSE)*K144,0)</f>
        <v>0</v>
      </c>
      <c r="Y144" s="140">
        <f>IFERROR((VLOOKUP($D144,'General Data'!$A$88:$F$188,3,FALSE)+VLOOKUP('General Data'!$B$3,'General Data'!$A$214:$C$264,2,FALSE)+IF(OR($E144=12,$E144=13,$E144=14),VLOOKUP($C144,'General Data'!$A$267:$C$287,2,FALSE),0))/VLOOKUP($C144,'General Data'!$A$191:$N$211,14,FALSE)*VLOOKUP($C144,'General Data'!$A$191:$N$211,2,FALSE)*L144,0)</f>
        <v>0</v>
      </c>
      <c r="Z144" s="140">
        <f>IFERROR((VLOOKUP($D144,'General Data'!$A$88:$F$188,3,FALSE)+VLOOKUP('General Data'!$B$3,'General Data'!$A$214:$C$264,2,FALSE)+IF(OR($E144=12,$E144=13,$E144=14),VLOOKUP($C144,'General Data'!$A$267:$C$287,2,FALSE),0))/VLOOKUP($C144,'General Data'!$A$191:$N$211,14,FALSE)*VLOOKUP($C144,'General Data'!$A$191:$N$211,2,FALSE)*M144,0)</f>
        <v>0</v>
      </c>
      <c r="AA144" s="140">
        <f>IFERROR((VLOOKUP($D144,'General Data'!$A$88:$F$188,3,FALSE)+VLOOKUP('General Data'!$B$3,'General Data'!$A$214:$C$264,2,FALSE)+IF(OR($E144=12,$E144=13,$E144=14),VLOOKUP($C144,'General Data'!$A$267:$C$287,2,FALSE),0))/VLOOKUP($C144,'General Data'!$A$191:$N$211,14,FALSE)*VLOOKUP($C144,'General Data'!$A$191:$N$211,2,FALSE)*N144,0)</f>
        <v>0</v>
      </c>
      <c r="AB144" s="140">
        <f>IFERROR((VLOOKUP($D144,'General Data'!$A$88:$F$188,3,FALSE)+VLOOKUP('General Data'!$B$3,'General Data'!$A$214:$C$264,2,FALSE)+IF(OR($E144=12,$E144=13,$E144=14),VLOOKUP($C144,'General Data'!$A$267:$C$287,2,FALSE),0))/VLOOKUP($C144,'General Data'!$A$191:$N$211,14,FALSE)*VLOOKUP($C144,'General Data'!$A$191:$N$211,2,FALSE)*O144,0)</f>
        <v>0</v>
      </c>
      <c r="AC144" s="140">
        <f>IFERROR((VLOOKUP($D144,'General Data'!$A$88:$F$188,3,FALSE)+VLOOKUP('General Data'!$B$3,'General Data'!$A$214:$C$264,2,FALSE)+IF(OR($E144=12,$E144=13,$E144=14),VLOOKUP($C144,'General Data'!$A$267:$C$287,2,FALSE),0))/VLOOKUP($C144,'General Data'!$A$191:$N$211,14,FALSE)*VLOOKUP($C144,'General Data'!$A$191:$N$211,2,FALSE)*P144,0)</f>
        <v>0</v>
      </c>
      <c r="AD144" s="140">
        <f>IFERROR((VLOOKUP($D144,'General Data'!$A$88:$F$188,3,FALSE)+VLOOKUP('General Data'!$B$3,'General Data'!$A$214:$C$264,2,FALSE)+IF(OR($E144=12,$E144=13,$E144=14),VLOOKUP($C144,'General Data'!$A$267:$C$287,2,FALSE),0))/VLOOKUP($C144,'General Data'!$A$191:$N$211,14,FALSE)*VLOOKUP($C144,'General Data'!$A$191:$N$211,2,FALSE)*Q144,0)</f>
        <v>0</v>
      </c>
      <c r="AE144" s="140">
        <f>IFERROR((VLOOKUP($D144,'General Data'!$A$88:$F$188,3,FALSE)+VLOOKUP('General Data'!$B$3,'General Data'!$A$214:$C$264,2,FALSE)+IF(OR($E144=12,$E144=13,$E144=14),VLOOKUP($C144,'General Data'!$A$267:$C$287,2,FALSE),0))/VLOOKUP($C144,'General Data'!$A$191:$N$211,14,FALSE)*VLOOKUP($C144,'General Data'!$A$191:$N$211,2,FALSE)*R144,0)</f>
        <v>0</v>
      </c>
      <c r="AF144" s="140">
        <f>IFERROR((VLOOKUP($D144,'General Data'!$A$88:$F$188,3,FALSE)+VLOOKUP('General Data'!$B$3,'General Data'!$A$214:$C$264,2,FALSE)+IF(OR($E144=12,$E144=13,$E144=14),VLOOKUP($C144,'General Data'!$A$267:$C$287,2,FALSE),0))/VLOOKUP($C144,'General Data'!$A$191:$N$211,14,FALSE)*VLOOKUP($C144,'General Data'!$A$191:$N$211,2,FALSE)*S144,0)</f>
        <v>0</v>
      </c>
      <c r="AH144" s="148" t="str">
        <f t="shared" si="135"/>
        <v/>
      </c>
      <c r="AI144" s="149">
        <f t="shared" si="136"/>
        <v>0</v>
      </c>
      <c r="AJ144" s="146">
        <f t="shared" si="137"/>
        <v>0</v>
      </c>
    </row>
    <row r="145" spans="1:36" x14ac:dyDescent="0.45">
      <c r="A145" s="143"/>
      <c r="B145" s="143"/>
      <c r="C145" s="144"/>
      <c r="D145" s="143"/>
      <c r="E145" s="143"/>
      <c r="F145" s="145"/>
      <c r="G145" s="146"/>
      <c r="H145" s="147"/>
      <c r="I145" s="147">
        <f t="shared" ref="I145:S145" si="151">H145</f>
        <v>0</v>
      </c>
      <c r="J145" s="147">
        <f t="shared" si="151"/>
        <v>0</v>
      </c>
      <c r="K145" s="147">
        <f t="shared" si="151"/>
        <v>0</v>
      </c>
      <c r="L145" s="147">
        <f t="shared" si="151"/>
        <v>0</v>
      </c>
      <c r="M145" s="147">
        <f t="shared" si="151"/>
        <v>0</v>
      </c>
      <c r="N145" s="147">
        <f t="shared" si="151"/>
        <v>0</v>
      </c>
      <c r="O145" s="147">
        <f t="shared" si="151"/>
        <v>0</v>
      </c>
      <c r="P145" s="147">
        <f t="shared" si="151"/>
        <v>0</v>
      </c>
      <c r="Q145" s="147">
        <f t="shared" si="151"/>
        <v>0</v>
      </c>
      <c r="R145" s="147">
        <f t="shared" si="151"/>
        <v>0</v>
      </c>
      <c r="S145" s="147">
        <f t="shared" si="151"/>
        <v>0</v>
      </c>
      <c r="T145" s="146"/>
      <c r="U145" s="140">
        <f>IFERROR((VLOOKUP($D145,'General Data'!$A$88:$F$188,3,FALSE)+VLOOKUP('General Data'!$B$3,'General Data'!$A$214:$C$264,2,FALSE)+IF(OR($E145=12,$E145=13,$E145=14),VLOOKUP($C145,'General Data'!$A$267:$C$287,2,FALSE),0))/VLOOKUP($C145,'General Data'!$A$191:$N$211,14,FALSE)*VLOOKUP($C145,'General Data'!$A$191:$N$211,2,FALSE)*H145,0)</f>
        <v>0</v>
      </c>
      <c r="V145" s="140">
        <f>IFERROR((VLOOKUP($D145,'General Data'!$A$88:$F$188,3,FALSE)+VLOOKUP('General Data'!$B$3,'General Data'!$A$214:$C$264,2,FALSE)+IF(OR($E145=12,$E145=13,$E145=14),VLOOKUP($C145,'General Data'!$A$267:$C$287,2,FALSE),0))/VLOOKUP($C145,'General Data'!$A$191:$N$211,14,FALSE)*VLOOKUP($C145,'General Data'!$A$191:$N$211,2,FALSE)*I145,0)</f>
        <v>0</v>
      </c>
      <c r="W145" s="140">
        <f>IFERROR((VLOOKUP($D145,'General Data'!$A$88:$F$188,3,FALSE)+VLOOKUP('General Data'!$B$3,'General Data'!$A$214:$C$264,2,FALSE)+IF(OR($E145=12,$E145=13,$E145=14),VLOOKUP($C145,'General Data'!$A$267:$C$287,2,FALSE),0))/VLOOKUP($C145,'General Data'!$A$191:$N$211,14,FALSE)*VLOOKUP($C145,'General Data'!$A$191:$N$211,2,FALSE)*J145,0)</f>
        <v>0</v>
      </c>
      <c r="X145" s="140">
        <f>IFERROR((VLOOKUP($D145,'General Data'!$A$88:$F$188,3,FALSE)+VLOOKUP('General Data'!$B$3,'General Data'!$A$214:$C$264,2,FALSE)+IF(OR($E145=12,$E145=13,$E145=14),VLOOKUP($C145,'General Data'!$A$267:$C$287,2,FALSE),0))/VLOOKUP($C145,'General Data'!$A$191:$N$211,14,FALSE)*VLOOKUP($C145,'General Data'!$A$191:$N$211,2,FALSE)*K145,0)</f>
        <v>0</v>
      </c>
      <c r="Y145" s="140">
        <f>IFERROR((VLOOKUP($D145,'General Data'!$A$88:$F$188,3,FALSE)+VLOOKUP('General Data'!$B$3,'General Data'!$A$214:$C$264,2,FALSE)+IF(OR($E145=12,$E145=13,$E145=14),VLOOKUP($C145,'General Data'!$A$267:$C$287,2,FALSE),0))/VLOOKUP($C145,'General Data'!$A$191:$N$211,14,FALSE)*VLOOKUP($C145,'General Data'!$A$191:$N$211,2,FALSE)*L145,0)</f>
        <v>0</v>
      </c>
      <c r="Z145" s="140">
        <f>IFERROR((VLOOKUP($D145,'General Data'!$A$88:$F$188,3,FALSE)+VLOOKUP('General Data'!$B$3,'General Data'!$A$214:$C$264,2,FALSE)+IF(OR($E145=12,$E145=13,$E145=14),VLOOKUP($C145,'General Data'!$A$267:$C$287,2,FALSE),0))/VLOOKUP($C145,'General Data'!$A$191:$N$211,14,FALSE)*VLOOKUP($C145,'General Data'!$A$191:$N$211,2,FALSE)*M145,0)</f>
        <v>0</v>
      </c>
      <c r="AA145" s="140">
        <f>IFERROR((VLOOKUP($D145,'General Data'!$A$88:$F$188,3,FALSE)+VLOOKUP('General Data'!$B$3,'General Data'!$A$214:$C$264,2,FALSE)+IF(OR($E145=12,$E145=13,$E145=14),VLOOKUP($C145,'General Data'!$A$267:$C$287,2,FALSE),0))/VLOOKUP($C145,'General Data'!$A$191:$N$211,14,FALSE)*VLOOKUP($C145,'General Data'!$A$191:$N$211,2,FALSE)*N145,0)</f>
        <v>0</v>
      </c>
      <c r="AB145" s="140">
        <f>IFERROR((VLOOKUP($D145,'General Data'!$A$88:$F$188,3,FALSE)+VLOOKUP('General Data'!$B$3,'General Data'!$A$214:$C$264,2,FALSE)+IF(OR($E145=12,$E145=13,$E145=14),VLOOKUP($C145,'General Data'!$A$267:$C$287,2,FALSE),0))/VLOOKUP($C145,'General Data'!$A$191:$N$211,14,FALSE)*VLOOKUP($C145,'General Data'!$A$191:$N$211,2,FALSE)*O145,0)</f>
        <v>0</v>
      </c>
      <c r="AC145" s="140">
        <f>IFERROR((VLOOKUP($D145,'General Data'!$A$88:$F$188,3,FALSE)+VLOOKUP('General Data'!$B$3,'General Data'!$A$214:$C$264,2,FALSE)+IF(OR($E145=12,$E145=13,$E145=14),VLOOKUP($C145,'General Data'!$A$267:$C$287,2,FALSE),0))/VLOOKUP($C145,'General Data'!$A$191:$N$211,14,FALSE)*VLOOKUP($C145,'General Data'!$A$191:$N$211,2,FALSE)*P145,0)</f>
        <v>0</v>
      </c>
      <c r="AD145" s="140">
        <f>IFERROR((VLOOKUP($D145,'General Data'!$A$88:$F$188,3,FALSE)+VLOOKUP('General Data'!$B$3,'General Data'!$A$214:$C$264,2,FALSE)+IF(OR($E145=12,$E145=13,$E145=14),VLOOKUP($C145,'General Data'!$A$267:$C$287,2,FALSE),0))/VLOOKUP($C145,'General Data'!$A$191:$N$211,14,FALSE)*VLOOKUP($C145,'General Data'!$A$191:$N$211,2,FALSE)*Q145,0)</f>
        <v>0</v>
      </c>
      <c r="AE145" s="140">
        <f>IFERROR((VLOOKUP($D145,'General Data'!$A$88:$F$188,3,FALSE)+VLOOKUP('General Data'!$B$3,'General Data'!$A$214:$C$264,2,FALSE)+IF(OR($E145=12,$E145=13,$E145=14),VLOOKUP($C145,'General Data'!$A$267:$C$287,2,FALSE),0))/VLOOKUP($C145,'General Data'!$A$191:$N$211,14,FALSE)*VLOOKUP($C145,'General Data'!$A$191:$N$211,2,FALSE)*R145,0)</f>
        <v>0</v>
      </c>
      <c r="AF145" s="140">
        <f>IFERROR((VLOOKUP($D145,'General Data'!$A$88:$F$188,3,FALSE)+VLOOKUP('General Data'!$B$3,'General Data'!$A$214:$C$264,2,FALSE)+IF(OR($E145=12,$E145=13,$E145=14),VLOOKUP($C145,'General Data'!$A$267:$C$287,2,FALSE),0))/VLOOKUP($C145,'General Data'!$A$191:$N$211,14,FALSE)*VLOOKUP($C145,'General Data'!$A$191:$N$211,2,FALSE)*S145,0)</f>
        <v>0</v>
      </c>
      <c r="AH145" s="148" t="str">
        <f t="shared" si="135"/>
        <v/>
      </c>
      <c r="AI145" s="149">
        <f t="shared" si="136"/>
        <v>0</v>
      </c>
      <c r="AJ145" s="146">
        <f t="shared" si="137"/>
        <v>0</v>
      </c>
    </row>
    <row r="146" spans="1:36" x14ac:dyDescent="0.45">
      <c r="A146" s="143"/>
      <c r="B146" s="143"/>
      <c r="C146" s="144"/>
      <c r="D146" s="143"/>
      <c r="E146" s="143"/>
      <c r="F146" s="145"/>
      <c r="G146" s="146"/>
      <c r="H146" s="147"/>
      <c r="I146" s="147">
        <f t="shared" ref="I146:S146" si="152">H146</f>
        <v>0</v>
      </c>
      <c r="J146" s="147">
        <f t="shared" si="152"/>
        <v>0</v>
      </c>
      <c r="K146" s="147">
        <f t="shared" si="152"/>
        <v>0</v>
      </c>
      <c r="L146" s="147">
        <f t="shared" si="152"/>
        <v>0</v>
      </c>
      <c r="M146" s="147">
        <f t="shared" si="152"/>
        <v>0</v>
      </c>
      <c r="N146" s="147">
        <f t="shared" si="152"/>
        <v>0</v>
      </c>
      <c r="O146" s="147">
        <f t="shared" si="152"/>
        <v>0</v>
      </c>
      <c r="P146" s="147">
        <f t="shared" si="152"/>
        <v>0</v>
      </c>
      <c r="Q146" s="147">
        <f t="shared" si="152"/>
        <v>0</v>
      </c>
      <c r="R146" s="147">
        <f t="shared" si="152"/>
        <v>0</v>
      </c>
      <c r="S146" s="147">
        <f t="shared" si="152"/>
        <v>0</v>
      </c>
      <c r="T146" s="146"/>
      <c r="U146" s="140">
        <f>IFERROR((VLOOKUP($D146,'General Data'!$A$88:$F$188,3,FALSE)+VLOOKUP('General Data'!$B$3,'General Data'!$A$214:$C$264,2,FALSE)+IF(OR($E146=12,$E146=13,$E146=14),VLOOKUP($C146,'General Data'!$A$267:$C$287,2,FALSE),0))/VLOOKUP($C146,'General Data'!$A$191:$N$211,14,FALSE)*VLOOKUP($C146,'General Data'!$A$191:$N$211,2,FALSE)*H146,0)</f>
        <v>0</v>
      </c>
      <c r="V146" s="140">
        <f>IFERROR((VLOOKUP($D146,'General Data'!$A$88:$F$188,3,FALSE)+VLOOKUP('General Data'!$B$3,'General Data'!$A$214:$C$264,2,FALSE)+IF(OR($E146=12,$E146=13,$E146=14),VLOOKUP($C146,'General Data'!$A$267:$C$287,2,FALSE),0))/VLOOKUP($C146,'General Data'!$A$191:$N$211,14,FALSE)*VLOOKUP($C146,'General Data'!$A$191:$N$211,2,FALSE)*I146,0)</f>
        <v>0</v>
      </c>
      <c r="W146" s="140">
        <f>IFERROR((VLOOKUP($D146,'General Data'!$A$88:$F$188,3,FALSE)+VLOOKUP('General Data'!$B$3,'General Data'!$A$214:$C$264,2,FALSE)+IF(OR($E146=12,$E146=13,$E146=14),VLOOKUP($C146,'General Data'!$A$267:$C$287,2,FALSE),0))/VLOOKUP($C146,'General Data'!$A$191:$N$211,14,FALSE)*VLOOKUP($C146,'General Data'!$A$191:$N$211,2,FALSE)*J146,0)</f>
        <v>0</v>
      </c>
      <c r="X146" s="140">
        <f>IFERROR((VLOOKUP($D146,'General Data'!$A$88:$F$188,3,FALSE)+VLOOKUP('General Data'!$B$3,'General Data'!$A$214:$C$264,2,FALSE)+IF(OR($E146=12,$E146=13,$E146=14),VLOOKUP($C146,'General Data'!$A$267:$C$287,2,FALSE),0))/VLOOKUP($C146,'General Data'!$A$191:$N$211,14,FALSE)*VLOOKUP($C146,'General Data'!$A$191:$N$211,2,FALSE)*K146,0)</f>
        <v>0</v>
      </c>
      <c r="Y146" s="140">
        <f>IFERROR((VLOOKUP($D146,'General Data'!$A$88:$F$188,3,FALSE)+VLOOKUP('General Data'!$B$3,'General Data'!$A$214:$C$264,2,FALSE)+IF(OR($E146=12,$E146=13,$E146=14),VLOOKUP($C146,'General Data'!$A$267:$C$287,2,FALSE),0))/VLOOKUP($C146,'General Data'!$A$191:$N$211,14,FALSE)*VLOOKUP($C146,'General Data'!$A$191:$N$211,2,FALSE)*L146,0)</f>
        <v>0</v>
      </c>
      <c r="Z146" s="140">
        <f>IFERROR((VLOOKUP($D146,'General Data'!$A$88:$F$188,3,FALSE)+VLOOKUP('General Data'!$B$3,'General Data'!$A$214:$C$264,2,FALSE)+IF(OR($E146=12,$E146=13,$E146=14),VLOOKUP($C146,'General Data'!$A$267:$C$287,2,FALSE),0))/VLOOKUP($C146,'General Data'!$A$191:$N$211,14,FALSE)*VLOOKUP($C146,'General Data'!$A$191:$N$211,2,FALSE)*M146,0)</f>
        <v>0</v>
      </c>
      <c r="AA146" s="140">
        <f>IFERROR((VLOOKUP($D146,'General Data'!$A$88:$F$188,3,FALSE)+VLOOKUP('General Data'!$B$3,'General Data'!$A$214:$C$264,2,FALSE)+IF(OR($E146=12,$E146=13,$E146=14),VLOOKUP($C146,'General Data'!$A$267:$C$287,2,FALSE),0))/VLOOKUP($C146,'General Data'!$A$191:$N$211,14,FALSE)*VLOOKUP($C146,'General Data'!$A$191:$N$211,2,FALSE)*N146,0)</f>
        <v>0</v>
      </c>
      <c r="AB146" s="140">
        <f>IFERROR((VLOOKUP($D146,'General Data'!$A$88:$F$188,3,FALSE)+VLOOKUP('General Data'!$B$3,'General Data'!$A$214:$C$264,2,FALSE)+IF(OR($E146=12,$E146=13,$E146=14),VLOOKUP($C146,'General Data'!$A$267:$C$287,2,FALSE),0))/VLOOKUP($C146,'General Data'!$A$191:$N$211,14,FALSE)*VLOOKUP($C146,'General Data'!$A$191:$N$211,2,FALSE)*O146,0)</f>
        <v>0</v>
      </c>
      <c r="AC146" s="140">
        <f>IFERROR((VLOOKUP($D146,'General Data'!$A$88:$F$188,3,FALSE)+VLOOKUP('General Data'!$B$3,'General Data'!$A$214:$C$264,2,FALSE)+IF(OR($E146=12,$E146=13,$E146=14),VLOOKUP($C146,'General Data'!$A$267:$C$287,2,FALSE),0))/VLOOKUP($C146,'General Data'!$A$191:$N$211,14,FALSE)*VLOOKUP($C146,'General Data'!$A$191:$N$211,2,FALSE)*P146,0)</f>
        <v>0</v>
      </c>
      <c r="AD146" s="140">
        <f>IFERROR((VLOOKUP($D146,'General Data'!$A$88:$F$188,3,FALSE)+VLOOKUP('General Data'!$B$3,'General Data'!$A$214:$C$264,2,FALSE)+IF(OR($E146=12,$E146=13,$E146=14),VLOOKUP($C146,'General Data'!$A$267:$C$287,2,FALSE),0))/VLOOKUP($C146,'General Data'!$A$191:$N$211,14,FALSE)*VLOOKUP($C146,'General Data'!$A$191:$N$211,2,FALSE)*Q146,0)</f>
        <v>0</v>
      </c>
      <c r="AE146" s="140">
        <f>IFERROR((VLOOKUP($D146,'General Data'!$A$88:$F$188,3,FALSE)+VLOOKUP('General Data'!$B$3,'General Data'!$A$214:$C$264,2,FALSE)+IF(OR($E146=12,$E146=13,$E146=14),VLOOKUP($C146,'General Data'!$A$267:$C$287,2,FALSE),0))/VLOOKUP($C146,'General Data'!$A$191:$N$211,14,FALSE)*VLOOKUP($C146,'General Data'!$A$191:$N$211,2,FALSE)*R146,0)</f>
        <v>0</v>
      </c>
      <c r="AF146" s="140">
        <f>IFERROR((VLOOKUP($D146,'General Data'!$A$88:$F$188,3,FALSE)+VLOOKUP('General Data'!$B$3,'General Data'!$A$214:$C$264,2,FALSE)+IF(OR($E146=12,$E146=13,$E146=14),VLOOKUP($C146,'General Data'!$A$267:$C$287,2,FALSE),0))/VLOOKUP($C146,'General Data'!$A$191:$N$211,14,FALSE)*VLOOKUP($C146,'General Data'!$A$191:$N$211,2,FALSE)*S146,0)</f>
        <v>0</v>
      </c>
      <c r="AH146" s="148" t="str">
        <f t="shared" si="135"/>
        <v/>
      </c>
      <c r="AI146" s="149">
        <f t="shared" si="136"/>
        <v>0</v>
      </c>
      <c r="AJ146" s="146">
        <f t="shared" si="137"/>
        <v>0</v>
      </c>
    </row>
    <row r="147" spans="1:36" x14ac:dyDescent="0.45">
      <c r="A147" s="143"/>
      <c r="B147" s="143"/>
      <c r="C147" s="144"/>
      <c r="D147" s="143"/>
      <c r="E147" s="143"/>
      <c r="F147" s="145"/>
      <c r="G147" s="146"/>
      <c r="H147" s="147"/>
      <c r="I147" s="147">
        <f t="shared" ref="I147:S147" si="153">H147</f>
        <v>0</v>
      </c>
      <c r="J147" s="147">
        <f t="shared" si="153"/>
        <v>0</v>
      </c>
      <c r="K147" s="147">
        <f t="shared" si="153"/>
        <v>0</v>
      </c>
      <c r="L147" s="147">
        <f t="shared" si="153"/>
        <v>0</v>
      </c>
      <c r="M147" s="147">
        <f t="shared" si="153"/>
        <v>0</v>
      </c>
      <c r="N147" s="147">
        <f t="shared" si="153"/>
        <v>0</v>
      </c>
      <c r="O147" s="147">
        <f t="shared" si="153"/>
        <v>0</v>
      </c>
      <c r="P147" s="147">
        <f t="shared" si="153"/>
        <v>0</v>
      </c>
      <c r="Q147" s="147">
        <f t="shared" si="153"/>
        <v>0</v>
      </c>
      <c r="R147" s="147">
        <f t="shared" si="153"/>
        <v>0</v>
      </c>
      <c r="S147" s="147">
        <f t="shared" si="153"/>
        <v>0</v>
      </c>
      <c r="T147" s="146"/>
      <c r="U147" s="140">
        <f>IFERROR((VLOOKUP($D147,'General Data'!$A$88:$F$188,3,FALSE)+VLOOKUP('General Data'!$B$3,'General Data'!$A$214:$C$264,2,FALSE)+IF(OR($E147=12,$E147=13,$E147=14),VLOOKUP($C147,'General Data'!$A$267:$C$287,2,FALSE),0))/VLOOKUP($C147,'General Data'!$A$191:$N$211,14,FALSE)*VLOOKUP($C147,'General Data'!$A$191:$N$211,2,FALSE)*H147,0)</f>
        <v>0</v>
      </c>
      <c r="V147" s="140">
        <f>IFERROR((VLOOKUP($D147,'General Data'!$A$88:$F$188,3,FALSE)+VLOOKUP('General Data'!$B$3,'General Data'!$A$214:$C$264,2,FALSE)+IF(OR($E147=12,$E147=13,$E147=14),VLOOKUP($C147,'General Data'!$A$267:$C$287,2,FALSE),0))/VLOOKUP($C147,'General Data'!$A$191:$N$211,14,FALSE)*VLOOKUP($C147,'General Data'!$A$191:$N$211,2,FALSE)*I147,0)</f>
        <v>0</v>
      </c>
      <c r="W147" s="140">
        <f>IFERROR((VLOOKUP($D147,'General Data'!$A$88:$F$188,3,FALSE)+VLOOKUP('General Data'!$B$3,'General Data'!$A$214:$C$264,2,FALSE)+IF(OR($E147=12,$E147=13,$E147=14),VLOOKUP($C147,'General Data'!$A$267:$C$287,2,FALSE),0))/VLOOKUP($C147,'General Data'!$A$191:$N$211,14,FALSE)*VLOOKUP($C147,'General Data'!$A$191:$N$211,2,FALSE)*J147,0)</f>
        <v>0</v>
      </c>
      <c r="X147" s="140">
        <f>IFERROR((VLOOKUP($D147,'General Data'!$A$88:$F$188,3,FALSE)+VLOOKUP('General Data'!$B$3,'General Data'!$A$214:$C$264,2,FALSE)+IF(OR($E147=12,$E147=13,$E147=14),VLOOKUP($C147,'General Data'!$A$267:$C$287,2,FALSE),0))/VLOOKUP($C147,'General Data'!$A$191:$N$211,14,FALSE)*VLOOKUP($C147,'General Data'!$A$191:$N$211,2,FALSE)*K147,0)</f>
        <v>0</v>
      </c>
      <c r="Y147" s="140">
        <f>IFERROR((VLOOKUP($D147,'General Data'!$A$88:$F$188,3,FALSE)+VLOOKUP('General Data'!$B$3,'General Data'!$A$214:$C$264,2,FALSE)+IF(OR($E147=12,$E147=13,$E147=14),VLOOKUP($C147,'General Data'!$A$267:$C$287,2,FALSE),0))/VLOOKUP($C147,'General Data'!$A$191:$N$211,14,FALSE)*VLOOKUP($C147,'General Data'!$A$191:$N$211,2,FALSE)*L147,0)</f>
        <v>0</v>
      </c>
      <c r="Z147" s="140">
        <f>IFERROR((VLOOKUP($D147,'General Data'!$A$88:$F$188,3,FALSE)+VLOOKUP('General Data'!$B$3,'General Data'!$A$214:$C$264,2,FALSE)+IF(OR($E147=12,$E147=13,$E147=14),VLOOKUP($C147,'General Data'!$A$267:$C$287,2,FALSE),0))/VLOOKUP($C147,'General Data'!$A$191:$N$211,14,FALSE)*VLOOKUP($C147,'General Data'!$A$191:$N$211,2,FALSE)*M147,0)</f>
        <v>0</v>
      </c>
      <c r="AA147" s="140">
        <f>IFERROR((VLOOKUP($D147,'General Data'!$A$88:$F$188,3,FALSE)+VLOOKUP('General Data'!$B$3,'General Data'!$A$214:$C$264,2,FALSE)+IF(OR($E147=12,$E147=13,$E147=14),VLOOKUP($C147,'General Data'!$A$267:$C$287,2,FALSE),0))/VLOOKUP($C147,'General Data'!$A$191:$N$211,14,FALSE)*VLOOKUP($C147,'General Data'!$A$191:$N$211,2,FALSE)*N147,0)</f>
        <v>0</v>
      </c>
      <c r="AB147" s="140">
        <f>IFERROR((VLOOKUP($D147,'General Data'!$A$88:$F$188,3,FALSE)+VLOOKUP('General Data'!$B$3,'General Data'!$A$214:$C$264,2,FALSE)+IF(OR($E147=12,$E147=13,$E147=14),VLOOKUP($C147,'General Data'!$A$267:$C$287,2,FALSE),0))/VLOOKUP($C147,'General Data'!$A$191:$N$211,14,FALSE)*VLOOKUP($C147,'General Data'!$A$191:$N$211,2,FALSE)*O147,0)</f>
        <v>0</v>
      </c>
      <c r="AC147" s="140">
        <f>IFERROR((VLOOKUP($D147,'General Data'!$A$88:$F$188,3,FALSE)+VLOOKUP('General Data'!$B$3,'General Data'!$A$214:$C$264,2,FALSE)+IF(OR($E147=12,$E147=13,$E147=14),VLOOKUP($C147,'General Data'!$A$267:$C$287,2,FALSE),0))/VLOOKUP($C147,'General Data'!$A$191:$N$211,14,FALSE)*VLOOKUP($C147,'General Data'!$A$191:$N$211,2,FALSE)*P147,0)</f>
        <v>0</v>
      </c>
      <c r="AD147" s="140">
        <f>IFERROR((VLOOKUP($D147,'General Data'!$A$88:$F$188,3,FALSE)+VLOOKUP('General Data'!$B$3,'General Data'!$A$214:$C$264,2,FALSE)+IF(OR($E147=12,$E147=13,$E147=14),VLOOKUP($C147,'General Data'!$A$267:$C$287,2,FALSE),0))/VLOOKUP($C147,'General Data'!$A$191:$N$211,14,FALSE)*VLOOKUP($C147,'General Data'!$A$191:$N$211,2,FALSE)*Q147,0)</f>
        <v>0</v>
      </c>
      <c r="AE147" s="140">
        <f>IFERROR((VLOOKUP($D147,'General Data'!$A$88:$F$188,3,FALSE)+VLOOKUP('General Data'!$B$3,'General Data'!$A$214:$C$264,2,FALSE)+IF(OR($E147=12,$E147=13,$E147=14),VLOOKUP($C147,'General Data'!$A$267:$C$287,2,FALSE),0))/VLOOKUP($C147,'General Data'!$A$191:$N$211,14,FALSE)*VLOOKUP($C147,'General Data'!$A$191:$N$211,2,FALSE)*R147,0)</f>
        <v>0</v>
      </c>
      <c r="AF147" s="140">
        <f>IFERROR((VLOOKUP($D147,'General Data'!$A$88:$F$188,3,FALSE)+VLOOKUP('General Data'!$B$3,'General Data'!$A$214:$C$264,2,FALSE)+IF(OR($E147=12,$E147=13,$E147=14),VLOOKUP($C147,'General Data'!$A$267:$C$287,2,FALSE),0))/VLOOKUP($C147,'General Data'!$A$191:$N$211,14,FALSE)*VLOOKUP($C147,'General Data'!$A$191:$N$211,2,FALSE)*S147,0)</f>
        <v>0</v>
      </c>
      <c r="AH147" s="148" t="str">
        <f t="shared" si="135"/>
        <v/>
      </c>
      <c r="AI147" s="149">
        <f t="shared" si="136"/>
        <v>0</v>
      </c>
      <c r="AJ147" s="146">
        <f t="shared" si="137"/>
        <v>0</v>
      </c>
    </row>
    <row r="148" spans="1:36" x14ac:dyDescent="0.45">
      <c r="A148" s="143"/>
      <c r="B148" s="143"/>
      <c r="C148" s="144"/>
      <c r="D148" s="143"/>
      <c r="E148" s="143"/>
      <c r="F148" s="145"/>
      <c r="G148" s="146"/>
      <c r="H148" s="147"/>
      <c r="I148" s="147">
        <f t="shared" ref="I148:S148" si="154">H148</f>
        <v>0</v>
      </c>
      <c r="J148" s="147">
        <f t="shared" si="154"/>
        <v>0</v>
      </c>
      <c r="K148" s="147">
        <f t="shared" si="154"/>
        <v>0</v>
      </c>
      <c r="L148" s="147">
        <f t="shared" si="154"/>
        <v>0</v>
      </c>
      <c r="M148" s="147">
        <f t="shared" si="154"/>
        <v>0</v>
      </c>
      <c r="N148" s="147">
        <f t="shared" si="154"/>
        <v>0</v>
      </c>
      <c r="O148" s="147">
        <f t="shared" si="154"/>
        <v>0</v>
      </c>
      <c r="P148" s="147">
        <f t="shared" si="154"/>
        <v>0</v>
      </c>
      <c r="Q148" s="147">
        <f t="shared" si="154"/>
        <v>0</v>
      </c>
      <c r="R148" s="147">
        <f t="shared" si="154"/>
        <v>0</v>
      </c>
      <c r="S148" s="147">
        <f t="shared" si="154"/>
        <v>0</v>
      </c>
      <c r="T148" s="146"/>
      <c r="U148" s="140">
        <f>IFERROR((VLOOKUP($D148,'General Data'!$A$88:$F$188,3,FALSE)+VLOOKUP('General Data'!$B$3,'General Data'!$A$214:$C$264,2,FALSE)+IF(OR($E148=12,$E148=13,$E148=14),VLOOKUP($C148,'General Data'!$A$267:$C$287,2,FALSE),0))/VLOOKUP($C148,'General Data'!$A$191:$N$211,14,FALSE)*VLOOKUP($C148,'General Data'!$A$191:$N$211,2,FALSE)*H148,0)</f>
        <v>0</v>
      </c>
      <c r="V148" s="140">
        <f>IFERROR((VLOOKUP($D148,'General Data'!$A$88:$F$188,3,FALSE)+VLOOKUP('General Data'!$B$3,'General Data'!$A$214:$C$264,2,FALSE)+IF(OR($E148=12,$E148=13,$E148=14),VLOOKUP($C148,'General Data'!$A$267:$C$287,2,FALSE),0))/VLOOKUP($C148,'General Data'!$A$191:$N$211,14,FALSE)*VLOOKUP($C148,'General Data'!$A$191:$N$211,2,FALSE)*I148,0)</f>
        <v>0</v>
      </c>
      <c r="W148" s="140">
        <f>IFERROR((VLOOKUP($D148,'General Data'!$A$88:$F$188,3,FALSE)+VLOOKUP('General Data'!$B$3,'General Data'!$A$214:$C$264,2,FALSE)+IF(OR($E148=12,$E148=13,$E148=14),VLOOKUP($C148,'General Data'!$A$267:$C$287,2,FALSE),0))/VLOOKUP($C148,'General Data'!$A$191:$N$211,14,FALSE)*VLOOKUP($C148,'General Data'!$A$191:$N$211,2,FALSE)*J148,0)</f>
        <v>0</v>
      </c>
      <c r="X148" s="140">
        <f>IFERROR((VLOOKUP($D148,'General Data'!$A$88:$F$188,3,FALSE)+VLOOKUP('General Data'!$B$3,'General Data'!$A$214:$C$264,2,FALSE)+IF(OR($E148=12,$E148=13,$E148=14),VLOOKUP($C148,'General Data'!$A$267:$C$287,2,FALSE),0))/VLOOKUP($C148,'General Data'!$A$191:$N$211,14,FALSE)*VLOOKUP($C148,'General Data'!$A$191:$N$211,2,FALSE)*K148,0)</f>
        <v>0</v>
      </c>
      <c r="Y148" s="140">
        <f>IFERROR((VLOOKUP($D148,'General Data'!$A$88:$F$188,3,FALSE)+VLOOKUP('General Data'!$B$3,'General Data'!$A$214:$C$264,2,FALSE)+IF(OR($E148=12,$E148=13,$E148=14),VLOOKUP($C148,'General Data'!$A$267:$C$287,2,FALSE),0))/VLOOKUP($C148,'General Data'!$A$191:$N$211,14,FALSE)*VLOOKUP($C148,'General Data'!$A$191:$N$211,2,FALSE)*L148,0)</f>
        <v>0</v>
      </c>
      <c r="Z148" s="140">
        <f>IFERROR((VLOOKUP($D148,'General Data'!$A$88:$F$188,3,FALSE)+VLOOKUP('General Data'!$B$3,'General Data'!$A$214:$C$264,2,FALSE)+IF(OR($E148=12,$E148=13,$E148=14),VLOOKUP($C148,'General Data'!$A$267:$C$287,2,FALSE),0))/VLOOKUP($C148,'General Data'!$A$191:$N$211,14,FALSE)*VLOOKUP($C148,'General Data'!$A$191:$N$211,2,FALSE)*M148,0)</f>
        <v>0</v>
      </c>
      <c r="AA148" s="140">
        <f>IFERROR((VLOOKUP($D148,'General Data'!$A$88:$F$188,3,FALSE)+VLOOKUP('General Data'!$B$3,'General Data'!$A$214:$C$264,2,FALSE)+IF(OR($E148=12,$E148=13,$E148=14),VLOOKUP($C148,'General Data'!$A$267:$C$287,2,FALSE),0))/VLOOKUP($C148,'General Data'!$A$191:$N$211,14,FALSE)*VLOOKUP($C148,'General Data'!$A$191:$N$211,2,FALSE)*N148,0)</f>
        <v>0</v>
      </c>
      <c r="AB148" s="140">
        <f>IFERROR((VLOOKUP($D148,'General Data'!$A$88:$F$188,3,FALSE)+VLOOKUP('General Data'!$B$3,'General Data'!$A$214:$C$264,2,FALSE)+IF(OR($E148=12,$E148=13,$E148=14),VLOOKUP($C148,'General Data'!$A$267:$C$287,2,FALSE),0))/VLOOKUP($C148,'General Data'!$A$191:$N$211,14,FALSE)*VLOOKUP($C148,'General Data'!$A$191:$N$211,2,FALSE)*O148,0)</f>
        <v>0</v>
      </c>
      <c r="AC148" s="140">
        <f>IFERROR((VLOOKUP($D148,'General Data'!$A$88:$F$188,3,FALSE)+VLOOKUP('General Data'!$B$3,'General Data'!$A$214:$C$264,2,FALSE)+IF(OR($E148=12,$E148=13,$E148=14),VLOOKUP($C148,'General Data'!$A$267:$C$287,2,FALSE),0))/VLOOKUP($C148,'General Data'!$A$191:$N$211,14,FALSE)*VLOOKUP($C148,'General Data'!$A$191:$N$211,2,FALSE)*P148,0)</f>
        <v>0</v>
      </c>
      <c r="AD148" s="140">
        <f>IFERROR((VLOOKUP($D148,'General Data'!$A$88:$F$188,3,FALSE)+VLOOKUP('General Data'!$B$3,'General Data'!$A$214:$C$264,2,FALSE)+IF(OR($E148=12,$E148=13,$E148=14),VLOOKUP($C148,'General Data'!$A$267:$C$287,2,FALSE),0))/VLOOKUP($C148,'General Data'!$A$191:$N$211,14,FALSE)*VLOOKUP($C148,'General Data'!$A$191:$N$211,2,FALSE)*Q148,0)</f>
        <v>0</v>
      </c>
      <c r="AE148" s="140">
        <f>IFERROR((VLOOKUP($D148,'General Data'!$A$88:$F$188,3,FALSE)+VLOOKUP('General Data'!$B$3,'General Data'!$A$214:$C$264,2,FALSE)+IF(OR($E148=12,$E148=13,$E148=14),VLOOKUP($C148,'General Data'!$A$267:$C$287,2,FALSE),0))/VLOOKUP($C148,'General Data'!$A$191:$N$211,14,FALSE)*VLOOKUP($C148,'General Data'!$A$191:$N$211,2,FALSE)*R148,0)</f>
        <v>0</v>
      </c>
      <c r="AF148" s="140">
        <f>IFERROR((VLOOKUP($D148,'General Data'!$A$88:$F$188,3,FALSE)+VLOOKUP('General Data'!$B$3,'General Data'!$A$214:$C$264,2,FALSE)+IF(OR($E148=12,$E148=13,$E148=14),VLOOKUP($C148,'General Data'!$A$267:$C$287,2,FALSE),0))/VLOOKUP($C148,'General Data'!$A$191:$N$211,14,FALSE)*VLOOKUP($C148,'General Data'!$A$191:$N$211,2,FALSE)*S148,0)</f>
        <v>0</v>
      </c>
      <c r="AH148" s="148" t="str">
        <f t="shared" si="135"/>
        <v/>
      </c>
      <c r="AI148" s="149">
        <f t="shared" si="136"/>
        <v>0</v>
      </c>
      <c r="AJ148" s="146">
        <f t="shared" si="137"/>
        <v>0</v>
      </c>
    </row>
    <row r="149" spans="1:36" x14ac:dyDescent="0.45">
      <c r="A149" s="143"/>
      <c r="B149" s="143"/>
      <c r="C149" s="144"/>
      <c r="D149" s="143"/>
      <c r="E149" s="143"/>
      <c r="F149" s="145"/>
      <c r="G149" s="146"/>
      <c r="H149" s="147"/>
      <c r="I149" s="147">
        <f t="shared" ref="I149:S149" si="155">H149</f>
        <v>0</v>
      </c>
      <c r="J149" s="147">
        <f t="shared" si="155"/>
        <v>0</v>
      </c>
      <c r="K149" s="147">
        <f t="shared" si="155"/>
        <v>0</v>
      </c>
      <c r="L149" s="147">
        <f t="shared" si="155"/>
        <v>0</v>
      </c>
      <c r="M149" s="147">
        <f t="shared" si="155"/>
        <v>0</v>
      </c>
      <c r="N149" s="147">
        <f t="shared" si="155"/>
        <v>0</v>
      </c>
      <c r="O149" s="147">
        <f t="shared" si="155"/>
        <v>0</v>
      </c>
      <c r="P149" s="147">
        <f t="shared" si="155"/>
        <v>0</v>
      </c>
      <c r="Q149" s="147">
        <f t="shared" si="155"/>
        <v>0</v>
      </c>
      <c r="R149" s="147">
        <f t="shared" si="155"/>
        <v>0</v>
      </c>
      <c r="S149" s="147">
        <f t="shared" si="155"/>
        <v>0</v>
      </c>
      <c r="T149" s="146"/>
      <c r="U149" s="140">
        <f>IFERROR((VLOOKUP($D149,'General Data'!$A$88:$F$188,3,FALSE)+VLOOKUP('General Data'!$B$3,'General Data'!$A$214:$C$264,2,FALSE)+IF(OR($E149=12,$E149=13,$E149=14),VLOOKUP($C149,'General Data'!$A$267:$C$287,2,FALSE),0))/VLOOKUP($C149,'General Data'!$A$191:$N$211,14,FALSE)*VLOOKUP($C149,'General Data'!$A$191:$N$211,2,FALSE)*H149,0)</f>
        <v>0</v>
      </c>
      <c r="V149" s="140">
        <f>IFERROR((VLOOKUP($D149,'General Data'!$A$88:$F$188,3,FALSE)+VLOOKUP('General Data'!$B$3,'General Data'!$A$214:$C$264,2,FALSE)+IF(OR($E149=12,$E149=13,$E149=14),VLOOKUP($C149,'General Data'!$A$267:$C$287,2,FALSE),0))/VLOOKUP($C149,'General Data'!$A$191:$N$211,14,FALSE)*VLOOKUP($C149,'General Data'!$A$191:$N$211,2,FALSE)*I149,0)</f>
        <v>0</v>
      </c>
      <c r="W149" s="140">
        <f>IFERROR((VLOOKUP($D149,'General Data'!$A$88:$F$188,3,FALSE)+VLOOKUP('General Data'!$B$3,'General Data'!$A$214:$C$264,2,FALSE)+IF(OR($E149=12,$E149=13,$E149=14),VLOOKUP($C149,'General Data'!$A$267:$C$287,2,FALSE),0))/VLOOKUP($C149,'General Data'!$A$191:$N$211,14,FALSE)*VLOOKUP($C149,'General Data'!$A$191:$N$211,2,FALSE)*J149,0)</f>
        <v>0</v>
      </c>
      <c r="X149" s="140">
        <f>IFERROR((VLOOKUP($D149,'General Data'!$A$88:$F$188,3,FALSE)+VLOOKUP('General Data'!$B$3,'General Data'!$A$214:$C$264,2,FALSE)+IF(OR($E149=12,$E149=13,$E149=14),VLOOKUP($C149,'General Data'!$A$267:$C$287,2,FALSE),0))/VLOOKUP($C149,'General Data'!$A$191:$N$211,14,FALSE)*VLOOKUP($C149,'General Data'!$A$191:$N$211,2,FALSE)*K149,0)</f>
        <v>0</v>
      </c>
      <c r="Y149" s="140">
        <f>IFERROR((VLOOKUP($D149,'General Data'!$A$88:$F$188,3,FALSE)+VLOOKUP('General Data'!$B$3,'General Data'!$A$214:$C$264,2,FALSE)+IF(OR($E149=12,$E149=13,$E149=14),VLOOKUP($C149,'General Data'!$A$267:$C$287,2,FALSE),0))/VLOOKUP($C149,'General Data'!$A$191:$N$211,14,FALSE)*VLOOKUP($C149,'General Data'!$A$191:$N$211,2,FALSE)*L149,0)</f>
        <v>0</v>
      </c>
      <c r="Z149" s="140">
        <f>IFERROR((VLOOKUP($D149,'General Data'!$A$88:$F$188,3,FALSE)+VLOOKUP('General Data'!$B$3,'General Data'!$A$214:$C$264,2,FALSE)+IF(OR($E149=12,$E149=13,$E149=14),VLOOKUP($C149,'General Data'!$A$267:$C$287,2,FALSE),0))/VLOOKUP($C149,'General Data'!$A$191:$N$211,14,FALSE)*VLOOKUP($C149,'General Data'!$A$191:$N$211,2,FALSE)*M149,0)</f>
        <v>0</v>
      </c>
      <c r="AA149" s="140">
        <f>IFERROR((VLOOKUP($D149,'General Data'!$A$88:$F$188,3,FALSE)+VLOOKUP('General Data'!$B$3,'General Data'!$A$214:$C$264,2,FALSE)+IF(OR($E149=12,$E149=13,$E149=14),VLOOKUP($C149,'General Data'!$A$267:$C$287,2,FALSE),0))/VLOOKUP($C149,'General Data'!$A$191:$N$211,14,FALSE)*VLOOKUP($C149,'General Data'!$A$191:$N$211,2,FALSE)*N149,0)</f>
        <v>0</v>
      </c>
      <c r="AB149" s="140">
        <f>IFERROR((VLOOKUP($D149,'General Data'!$A$88:$F$188,3,FALSE)+VLOOKUP('General Data'!$B$3,'General Data'!$A$214:$C$264,2,FALSE)+IF(OR($E149=12,$E149=13,$E149=14),VLOOKUP($C149,'General Data'!$A$267:$C$287,2,FALSE),0))/VLOOKUP($C149,'General Data'!$A$191:$N$211,14,FALSE)*VLOOKUP($C149,'General Data'!$A$191:$N$211,2,FALSE)*O149,0)</f>
        <v>0</v>
      </c>
      <c r="AC149" s="140">
        <f>IFERROR((VLOOKUP($D149,'General Data'!$A$88:$F$188,3,FALSE)+VLOOKUP('General Data'!$B$3,'General Data'!$A$214:$C$264,2,FALSE)+IF(OR($E149=12,$E149=13,$E149=14),VLOOKUP($C149,'General Data'!$A$267:$C$287,2,FALSE),0))/VLOOKUP($C149,'General Data'!$A$191:$N$211,14,FALSE)*VLOOKUP($C149,'General Data'!$A$191:$N$211,2,FALSE)*P149,0)</f>
        <v>0</v>
      </c>
      <c r="AD149" s="140">
        <f>IFERROR((VLOOKUP($D149,'General Data'!$A$88:$F$188,3,FALSE)+VLOOKUP('General Data'!$B$3,'General Data'!$A$214:$C$264,2,FALSE)+IF(OR($E149=12,$E149=13,$E149=14),VLOOKUP($C149,'General Data'!$A$267:$C$287,2,FALSE),0))/VLOOKUP($C149,'General Data'!$A$191:$N$211,14,FALSE)*VLOOKUP($C149,'General Data'!$A$191:$N$211,2,FALSE)*Q149,0)</f>
        <v>0</v>
      </c>
      <c r="AE149" s="140">
        <f>IFERROR((VLOOKUP($D149,'General Data'!$A$88:$F$188,3,FALSE)+VLOOKUP('General Data'!$B$3,'General Data'!$A$214:$C$264,2,FALSE)+IF(OR($E149=12,$E149=13,$E149=14),VLOOKUP($C149,'General Data'!$A$267:$C$287,2,FALSE),0))/VLOOKUP($C149,'General Data'!$A$191:$N$211,14,FALSE)*VLOOKUP($C149,'General Data'!$A$191:$N$211,2,FALSE)*R149,0)</f>
        <v>0</v>
      </c>
      <c r="AF149" s="140">
        <f>IFERROR((VLOOKUP($D149,'General Data'!$A$88:$F$188,3,FALSE)+VLOOKUP('General Data'!$B$3,'General Data'!$A$214:$C$264,2,FALSE)+IF(OR($E149=12,$E149=13,$E149=14),VLOOKUP($C149,'General Data'!$A$267:$C$287,2,FALSE),0))/VLOOKUP($C149,'General Data'!$A$191:$N$211,14,FALSE)*VLOOKUP($C149,'General Data'!$A$191:$N$211,2,FALSE)*S149,0)</f>
        <v>0</v>
      </c>
      <c r="AH149" s="148" t="str">
        <f t="shared" si="135"/>
        <v/>
      </c>
      <c r="AI149" s="149">
        <f t="shared" si="136"/>
        <v>0</v>
      </c>
      <c r="AJ149" s="146">
        <f t="shared" si="137"/>
        <v>0</v>
      </c>
    </row>
    <row r="150" spans="1:36" x14ac:dyDescent="0.45">
      <c r="A150" s="143"/>
      <c r="B150" s="143"/>
      <c r="C150" s="144"/>
      <c r="D150" s="143"/>
      <c r="E150" s="143"/>
      <c r="F150" s="145"/>
      <c r="G150" s="146"/>
      <c r="H150" s="147"/>
      <c r="I150" s="147">
        <f t="shared" ref="I150:S150" si="156">H150</f>
        <v>0</v>
      </c>
      <c r="J150" s="147">
        <f t="shared" si="156"/>
        <v>0</v>
      </c>
      <c r="K150" s="147">
        <f t="shared" si="156"/>
        <v>0</v>
      </c>
      <c r="L150" s="147">
        <f t="shared" si="156"/>
        <v>0</v>
      </c>
      <c r="M150" s="147">
        <f t="shared" si="156"/>
        <v>0</v>
      </c>
      <c r="N150" s="147">
        <f t="shared" si="156"/>
        <v>0</v>
      </c>
      <c r="O150" s="147">
        <f t="shared" si="156"/>
        <v>0</v>
      </c>
      <c r="P150" s="147">
        <f t="shared" si="156"/>
        <v>0</v>
      </c>
      <c r="Q150" s="147">
        <f t="shared" si="156"/>
        <v>0</v>
      </c>
      <c r="R150" s="147">
        <f t="shared" si="156"/>
        <v>0</v>
      </c>
      <c r="S150" s="147">
        <f t="shared" si="156"/>
        <v>0</v>
      </c>
      <c r="T150" s="146"/>
      <c r="U150" s="140">
        <f>IFERROR((VLOOKUP($D150,'General Data'!$A$88:$F$188,3,FALSE)+VLOOKUP('General Data'!$B$3,'General Data'!$A$214:$C$264,2,FALSE)+IF(OR($E150=12,$E150=13,$E150=14),VLOOKUP($C150,'General Data'!$A$267:$C$287,2,FALSE),0))/VLOOKUP($C150,'General Data'!$A$191:$N$211,14,FALSE)*VLOOKUP($C150,'General Data'!$A$191:$N$211,2,FALSE)*H150,0)</f>
        <v>0</v>
      </c>
      <c r="V150" s="140">
        <f>IFERROR((VLOOKUP($D150,'General Data'!$A$88:$F$188,3,FALSE)+VLOOKUP('General Data'!$B$3,'General Data'!$A$214:$C$264,2,FALSE)+IF(OR($E150=12,$E150=13,$E150=14),VLOOKUP($C150,'General Data'!$A$267:$C$287,2,FALSE),0))/VLOOKUP($C150,'General Data'!$A$191:$N$211,14,FALSE)*VLOOKUP($C150,'General Data'!$A$191:$N$211,2,FALSE)*I150,0)</f>
        <v>0</v>
      </c>
      <c r="W150" s="140">
        <f>IFERROR((VLOOKUP($D150,'General Data'!$A$88:$F$188,3,FALSE)+VLOOKUP('General Data'!$B$3,'General Data'!$A$214:$C$264,2,FALSE)+IF(OR($E150=12,$E150=13,$E150=14),VLOOKUP($C150,'General Data'!$A$267:$C$287,2,FALSE),0))/VLOOKUP($C150,'General Data'!$A$191:$N$211,14,FALSE)*VLOOKUP($C150,'General Data'!$A$191:$N$211,2,FALSE)*J150,0)</f>
        <v>0</v>
      </c>
      <c r="X150" s="140">
        <f>IFERROR((VLOOKUP($D150,'General Data'!$A$88:$F$188,3,FALSE)+VLOOKUP('General Data'!$B$3,'General Data'!$A$214:$C$264,2,FALSE)+IF(OR($E150=12,$E150=13,$E150=14),VLOOKUP($C150,'General Data'!$A$267:$C$287,2,FALSE),0))/VLOOKUP($C150,'General Data'!$A$191:$N$211,14,FALSE)*VLOOKUP($C150,'General Data'!$A$191:$N$211,2,FALSE)*K150,0)</f>
        <v>0</v>
      </c>
      <c r="Y150" s="140">
        <f>IFERROR((VLOOKUP($D150,'General Data'!$A$88:$F$188,3,FALSE)+VLOOKUP('General Data'!$B$3,'General Data'!$A$214:$C$264,2,FALSE)+IF(OR($E150=12,$E150=13,$E150=14),VLOOKUP($C150,'General Data'!$A$267:$C$287,2,FALSE),0))/VLOOKUP($C150,'General Data'!$A$191:$N$211,14,FALSE)*VLOOKUP($C150,'General Data'!$A$191:$N$211,2,FALSE)*L150,0)</f>
        <v>0</v>
      </c>
      <c r="Z150" s="140">
        <f>IFERROR((VLOOKUP($D150,'General Data'!$A$88:$F$188,3,FALSE)+VLOOKUP('General Data'!$B$3,'General Data'!$A$214:$C$264,2,FALSE)+IF(OR($E150=12,$E150=13,$E150=14),VLOOKUP($C150,'General Data'!$A$267:$C$287,2,FALSE),0))/VLOOKUP($C150,'General Data'!$A$191:$N$211,14,FALSE)*VLOOKUP($C150,'General Data'!$A$191:$N$211,2,FALSE)*M150,0)</f>
        <v>0</v>
      </c>
      <c r="AA150" s="140">
        <f>IFERROR((VLOOKUP($D150,'General Data'!$A$88:$F$188,3,FALSE)+VLOOKUP('General Data'!$B$3,'General Data'!$A$214:$C$264,2,FALSE)+IF(OR($E150=12,$E150=13,$E150=14),VLOOKUP($C150,'General Data'!$A$267:$C$287,2,FALSE),0))/VLOOKUP($C150,'General Data'!$A$191:$N$211,14,FALSE)*VLOOKUP($C150,'General Data'!$A$191:$N$211,2,FALSE)*N150,0)</f>
        <v>0</v>
      </c>
      <c r="AB150" s="140">
        <f>IFERROR((VLOOKUP($D150,'General Data'!$A$88:$F$188,3,FALSE)+VLOOKUP('General Data'!$B$3,'General Data'!$A$214:$C$264,2,FALSE)+IF(OR($E150=12,$E150=13,$E150=14),VLOOKUP($C150,'General Data'!$A$267:$C$287,2,FALSE),0))/VLOOKUP($C150,'General Data'!$A$191:$N$211,14,FALSE)*VLOOKUP($C150,'General Data'!$A$191:$N$211,2,FALSE)*O150,0)</f>
        <v>0</v>
      </c>
      <c r="AC150" s="140">
        <f>IFERROR((VLOOKUP($D150,'General Data'!$A$88:$F$188,3,FALSE)+VLOOKUP('General Data'!$B$3,'General Data'!$A$214:$C$264,2,FALSE)+IF(OR($E150=12,$E150=13,$E150=14),VLOOKUP($C150,'General Data'!$A$267:$C$287,2,FALSE),0))/VLOOKUP($C150,'General Data'!$A$191:$N$211,14,FALSE)*VLOOKUP($C150,'General Data'!$A$191:$N$211,2,FALSE)*P150,0)</f>
        <v>0</v>
      </c>
      <c r="AD150" s="140">
        <f>IFERROR((VLOOKUP($D150,'General Data'!$A$88:$F$188,3,FALSE)+VLOOKUP('General Data'!$B$3,'General Data'!$A$214:$C$264,2,FALSE)+IF(OR($E150=12,$E150=13,$E150=14),VLOOKUP($C150,'General Data'!$A$267:$C$287,2,FALSE),0))/VLOOKUP($C150,'General Data'!$A$191:$N$211,14,FALSE)*VLOOKUP($C150,'General Data'!$A$191:$N$211,2,FALSE)*Q150,0)</f>
        <v>0</v>
      </c>
      <c r="AE150" s="140">
        <f>IFERROR((VLOOKUP($D150,'General Data'!$A$88:$F$188,3,FALSE)+VLOOKUP('General Data'!$B$3,'General Data'!$A$214:$C$264,2,FALSE)+IF(OR($E150=12,$E150=13,$E150=14),VLOOKUP($C150,'General Data'!$A$267:$C$287,2,FALSE),0))/VLOOKUP($C150,'General Data'!$A$191:$N$211,14,FALSE)*VLOOKUP($C150,'General Data'!$A$191:$N$211,2,FALSE)*R150,0)</f>
        <v>0</v>
      </c>
      <c r="AF150" s="140">
        <f>IFERROR((VLOOKUP($D150,'General Data'!$A$88:$F$188,3,FALSE)+VLOOKUP('General Data'!$B$3,'General Data'!$A$214:$C$264,2,FALSE)+IF(OR($E150=12,$E150=13,$E150=14),VLOOKUP($C150,'General Data'!$A$267:$C$287,2,FALSE),0))/VLOOKUP($C150,'General Data'!$A$191:$N$211,14,FALSE)*VLOOKUP($C150,'General Data'!$A$191:$N$211,2,FALSE)*S150,0)</f>
        <v>0</v>
      </c>
      <c r="AH150" s="148" t="str">
        <f t="shared" si="135"/>
        <v/>
      </c>
      <c r="AI150" s="149">
        <f t="shared" si="136"/>
        <v>0</v>
      </c>
      <c r="AJ150" s="146">
        <f t="shared" si="137"/>
        <v>0</v>
      </c>
    </row>
    <row r="151" spans="1:36" x14ac:dyDescent="0.45">
      <c r="A151" s="143"/>
      <c r="B151" s="143"/>
      <c r="C151" s="144"/>
      <c r="D151" s="143"/>
      <c r="E151" s="143"/>
      <c r="F151" s="145"/>
      <c r="G151" s="146"/>
      <c r="H151" s="147"/>
      <c r="I151" s="147">
        <f t="shared" ref="I151:S151" si="157">H151</f>
        <v>0</v>
      </c>
      <c r="J151" s="147">
        <f t="shared" si="157"/>
        <v>0</v>
      </c>
      <c r="K151" s="147">
        <f t="shared" si="157"/>
        <v>0</v>
      </c>
      <c r="L151" s="147">
        <f t="shared" si="157"/>
        <v>0</v>
      </c>
      <c r="M151" s="147">
        <f t="shared" si="157"/>
        <v>0</v>
      </c>
      <c r="N151" s="147">
        <f t="shared" si="157"/>
        <v>0</v>
      </c>
      <c r="O151" s="147">
        <f t="shared" si="157"/>
        <v>0</v>
      </c>
      <c r="P151" s="147">
        <f t="shared" si="157"/>
        <v>0</v>
      </c>
      <c r="Q151" s="147">
        <f t="shared" si="157"/>
        <v>0</v>
      </c>
      <c r="R151" s="147">
        <f t="shared" si="157"/>
        <v>0</v>
      </c>
      <c r="S151" s="147">
        <f t="shared" si="157"/>
        <v>0</v>
      </c>
      <c r="T151" s="146"/>
      <c r="U151" s="140">
        <f>IFERROR((VLOOKUP($D151,'General Data'!$A$88:$F$188,3,FALSE)+VLOOKUP('General Data'!$B$3,'General Data'!$A$214:$C$264,2,FALSE)+IF(OR($E151=12,$E151=13,$E151=14),VLOOKUP($C151,'General Data'!$A$267:$C$287,2,FALSE),0))/VLOOKUP($C151,'General Data'!$A$191:$N$211,14,FALSE)*VLOOKUP($C151,'General Data'!$A$191:$N$211,2,FALSE)*H151,0)</f>
        <v>0</v>
      </c>
      <c r="V151" s="140">
        <f>IFERROR((VLOOKUP($D151,'General Data'!$A$88:$F$188,3,FALSE)+VLOOKUP('General Data'!$B$3,'General Data'!$A$214:$C$264,2,FALSE)+IF(OR($E151=12,$E151=13,$E151=14),VLOOKUP($C151,'General Data'!$A$267:$C$287,2,FALSE),0))/VLOOKUP($C151,'General Data'!$A$191:$N$211,14,FALSE)*VLOOKUP($C151,'General Data'!$A$191:$N$211,2,FALSE)*I151,0)</f>
        <v>0</v>
      </c>
      <c r="W151" s="140">
        <f>IFERROR((VLOOKUP($D151,'General Data'!$A$88:$F$188,3,FALSE)+VLOOKUP('General Data'!$B$3,'General Data'!$A$214:$C$264,2,FALSE)+IF(OR($E151=12,$E151=13,$E151=14),VLOOKUP($C151,'General Data'!$A$267:$C$287,2,FALSE),0))/VLOOKUP($C151,'General Data'!$A$191:$N$211,14,FALSE)*VLOOKUP($C151,'General Data'!$A$191:$N$211,2,FALSE)*J151,0)</f>
        <v>0</v>
      </c>
      <c r="X151" s="140">
        <f>IFERROR((VLOOKUP($D151,'General Data'!$A$88:$F$188,3,FALSE)+VLOOKUP('General Data'!$B$3,'General Data'!$A$214:$C$264,2,FALSE)+IF(OR($E151=12,$E151=13,$E151=14),VLOOKUP($C151,'General Data'!$A$267:$C$287,2,FALSE),0))/VLOOKUP($C151,'General Data'!$A$191:$N$211,14,FALSE)*VLOOKUP($C151,'General Data'!$A$191:$N$211,2,FALSE)*K151,0)</f>
        <v>0</v>
      </c>
      <c r="Y151" s="140">
        <f>IFERROR((VLOOKUP($D151,'General Data'!$A$88:$F$188,3,FALSE)+VLOOKUP('General Data'!$B$3,'General Data'!$A$214:$C$264,2,FALSE)+IF(OR($E151=12,$E151=13,$E151=14),VLOOKUP($C151,'General Data'!$A$267:$C$287,2,FALSE),0))/VLOOKUP($C151,'General Data'!$A$191:$N$211,14,FALSE)*VLOOKUP($C151,'General Data'!$A$191:$N$211,2,FALSE)*L151,0)</f>
        <v>0</v>
      </c>
      <c r="Z151" s="140">
        <f>IFERROR((VLOOKUP($D151,'General Data'!$A$88:$F$188,3,FALSE)+VLOOKUP('General Data'!$B$3,'General Data'!$A$214:$C$264,2,FALSE)+IF(OR($E151=12,$E151=13,$E151=14),VLOOKUP($C151,'General Data'!$A$267:$C$287,2,FALSE),0))/VLOOKUP($C151,'General Data'!$A$191:$N$211,14,FALSE)*VLOOKUP($C151,'General Data'!$A$191:$N$211,2,FALSE)*M151,0)</f>
        <v>0</v>
      </c>
      <c r="AA151" s="140">
        <f>IFERROR((VLOOKUP($D151,'General Data'!$A$88:$F$188,3,FALSE)+VLOOKUP('General Data'!$B$3,'General Data'!$A$214:$C$264,2,FALSE)+IF(OR($E151=12,$E151=13,$E151=14),VLOOKUP($C151,'General Data'!$A$267:$C$287,2,FALSE),0))/VLOOKUP($C151,'General Data'!$A$191:$N$211,14,FALSE)*VLOOKUP($C151,'General Data'!$A$191:$N$211,2,FALSE)*N151,0)</f>
        <v>0</v>
      </c>
      <c r="AB151" s="140">
        <f>IFERROR((VLOOKUP($D151,'General Data'!$A$88:$F$188,3,FALSE)+VLOOKUP('General Data'!$B$3,'General Data'!$A$214:$C$264,2,FALSE)+IF(OR($E151=12,$E151=13,$E151=14),VLOOKUP($C151,'General Data'!$A$267:$C$287,2,FALSE),0))/VLOOKUP($C151,'General Data'!$A$191:$N$211,14,FALSE)*VLOOKUP($C151,'General Data'!$A$191:$N$211,2,FALSE)*O151,0)</f>
        <v>0</v>
      </c>
      <c r="AC151" s="140">
        <f>IFERROR((VLOOKUP($D151,'General Data'!$A$88:$F$188,3,FALSE)+VLOOKUP('General Data'!$B$3,'General Data'!$A$214:$C$264,2,FALSE)+IF(OR($E151=12,$E151=13,$E151=14),VLOOKUP($C151,'General Data'!$A$267:$C$287,2,FALSE),0))/VLOOKUP($C151,'General Data'!$A$191:$N$211,14,FALSE)*VLOOKUP($C151,'General Data'!$A$191:$N$211,2,FALSE)*P151,0)</f>
        <v>0</v>
      </c>
      <c r="AD151" s="140">
        <f>IFERROR((VLOOKUP($D151,'General Data'!$A$88:$F$188,3,FALSE)+VLOOKUP('General Data'!$B$3,'General Data'!$A$214:$C$264,2,FALSE)+IF(OR($E151=12,$E151=13,$E151=14),VLOOKUP($C151,'General Data'!$A$267:$C$287,2,FALSE),0))/VLOOKUP($C151,'General Data'!$A$191:$N$211,14,FALSE)*VLOOKUP($C151,'General Data'!$A$191:$N$211,2,FALSE)*Q151,0)</f>
        <v>0</v>
      </c>
      <c r="AE151" s="140">
        <f>IFERROR((VLOOKUP($D151,'General Data'!$A$88:$F$188,3,FALSE)+VLOOKUP('General Data'!$B$3,'General Data'!$A$214:$C$264,2,FALSE)+IF(OR($E151=12,$E151=13,$E151=14),VLOOKUP($C151,'General Data'!$A$267:$C$287,2,FALSE),0))/VLOOKUP($C151,'General Data'!$A$191:$N$211,14,FALSE)*VLOOKUP($C151,'General Data'!$A$191:$N$211,2,FALSE)*R151,0)</f>
        <v>0</v>
      </c>
      <c r="AF151" s="140">
        <f>IFERROR((VLOOKUP($D151,'General Data'!$A$88:$F$188,3,FALSE)+VLOOKUP('General Data'!$B$3,'General Data'!$A$214:$C$264,2,FALSE)+IF(OR($E151=12,$E151=13,$E151=14),VLOOKUP($C151,'General Data'!$A$267:$C$287,2,FALSE),0))/VLOOKUP($C151,'General Data'!$A$191:$N$211,14,FALSE)*VLOOKUP($C151,'General Data'!$A$191:$N$211,2,FALSE)*S151,0)</f>
        <v>0</v>
      </c>
      <c r="AH151" s="148" t="str">
        <f t="shared" si="135"/>
        <v/>
      </c>
      <c r="AI151" s="149">
        <f t="shared" si="136"/>
        <v>0</v>
      </c>
      <c r="AJ151" s="146">
        <f t="shared" si="137"/>
        <v>0</v>
      </c>
    </row>
    <row r="152" spans="1:36" x14ac:dyDescent="0.45">
      <c r="A152" s="143"/>
      <c r="B152" s="143"/>
      <c r="C152" s="144"/>
      <c r="D152" s="143"/>
      <c r="E152" s="143"/>
      <c r="F152" s="145"/>
      <c r="G152" s="146"/>
      <c r="H152" s="147"/>
      <c r="I152" s="147">
        <f t="shared" ref="I152:S152" si="158">H152</f>
        <v>0</v>
      </c>
      <c r="J152" s="147">
        <f t="shared" si="158"/>
        <v>0</v>
      </c>
      <c r="K152" s="147">
        <f t="shared" si="158"/>
        <v>0</v>
      </c>
      <c r="L152" s="147">
        <f t="shared" si="158"/>
        <v>0</v>
      </c>
      <c r="M152" s="147">
        <f t="shared" si="158"/>
        <v>0</v>
      </c>
      <c r="N152" s="147">
        <f t="shared" si="158"/>
        <v>0</v>
      </c>
      <c r="O152" s="147">
        <f t="shared" si="158"/>
        <v>0</v>
      </c>
      <c r="P152" s="147">
        <f t="shared" si="158"/>
        <v>0</v>
      </c>
      <c r="Q152" s="147">
        <f t="shared" si="158"/>
        <v>0</v>
      </c>
      <c r="R152" s="147">
        <f t="shared" si="158"/>
        <v>0</v>
      </c>
      <c r="S152" s="147">
        <f t="shared" si="158"/>
        <v>0</v>
      </c>
      <c r="T152" s="146"/>
      <c r="U152" s="140">
        <f>IFERROR((VLOOKUP($D152,'General Data'!$A$88:$F$188,3,FALSE)+VLOOKUP('General Data'!$B$3,'General Data'!$A$214:$C$264,2,FALSE)+IF(OR($E152=12,$E152=13,$E152=14),VLOOKUP($C152,'General Data'!$A$267:$C$287,2,FALSE),0))/VLOOKUP($C152,'General Data'!$A$191:$N$211,14,FALSE)*VLOOKUP($C152,'General Data'!$A$191:$N$211,2,FALSE)*H152,0)</f>
        <v>0</v>
      </c>
      <c r="V152" s="140">
        <f>IFERROR((VLOOKUP($D152,'General Data'!$A$88:$F$188,3,FALSE)+VLOOKUP('General Data'!$B$3,'General Data'!$A$214:$C$264,2,FALSE)+IF(OR($E152=12,$E152=13,$E152=14),VLOOKUP($C152,'General Data'!$A$267:$C$287,2,FALSE),0))/VLOOKUP($C152,'General Data'!$A$191:$N$211,14,FALSE)*VLOOKUP($C152,'General Data'!$A$191:$N$211,2,FALSE)*I152,0)</f>
        <v>0</v>
      </c>
      <c r="W152" s="140">
        <f>IFERROR((VLOOKUP($D152,'General Data'!$A$88:$F$188,3,FALSE)+VLOOKUP('General Data'!$B$3,'General Data'!$A$214:$C$264,2,FALSE)+IF(OR($E152=12,$E152=13,$E152=14),VLOOKUP($C152,'General Data'!$A$267:$C$287,2,FALSE),0))/VLOOKUP($C152,'General Data'!$A$191:$N$211,14,FALSE)*VLOOKUP($C152,'General Data'!$A$191:$N$211,2,FALSE)*J152,0)</f>
        <v>0</v>
      </c>
      <c r="X152" s="140">
        <f>IFERROR((VLOOKUP($D152,'General Data'!$A$88:$F$188,3,FALSE)+VLOOKUP('General Data'!$B$3,'General Data'!$A$214:$C$264,2,FALSE)+IF(OR($E152=12,$E152=13,$E152=14),VLOOKUP($C152,'General Data'!$A$267:$C$287,2,FALSE),0))/VLOOKUP($C152,'General Data'!$A$191:$N$211,14,FALSE)*VLOOKUP($C152,'General Data'!$A$191:$N$211,2,FALSE)*K152,0)</f>
        <v>0</v>
      </c>
      <c r="Y152" s="140">
        <f>IFERROR((VLOOKUP($D152,'General Data'!$A$88:$F$188,3,FALSE)+VLOOKUP('General Data'!$B$3,'General Data'!$A$214:$C$264,2,FALSE)+IF(OR($E152=12,$E152=13,$E152=14),VLOOKUP($C152,'General Data'!$A$267:$C$287,2,FALSE),0))/VLOOKUP($C152,'General Data'!$A$191:$N$211,14,FALSE)*VLOOKUP($C152,'General Data'!$A$191:$N$211,2,FALSE)*L152,0)</f>
        <v>0</v>
      </c>
      <c r="Z152" s="140">
        <f>IFERROR((VLOOKUP($D152,'General Data'!$A$88:$F$188,3,FALSE)+VLOOKUP('General Data'!$B$3,'General Data'!$A$214:$C$264,2,FALSE)+IF(OR($E152=12,$E152=13,$E152=14),VLOOKUP($C152,'General Data'!$A$267:$C$287,2,FALSE),0))/VLOOKUP($C152,'General Data'!$A$191:$N$211,14,FALSE)*VLOOKUP($C152,'General Data'!$A$191:$N$211,2,FALSE)*M152,0)</f>
        <v>0</v>
      </c>
      <c r="AA152" s="140">
        <f>IFERROR((VLOOKUP($D152,'General Data'!$A$88:$F$188,3,FALSE)+VLOOKUP('General Data'!$B$3,'General Data'!$A$214:$C$264,2,FALSE)+IF(OR($E152=12,$E152=13,$E152=14),VLOOKUP($C152,'General Data'!$A$267:$C$287,2,FALSE),0))/VLOOKUP($C152,'General Data'!$A$191:$N$211,14,FALSE)*VLOOKUP($C152,'General Data'!$A$191:$N$211,2,FALSE)*N152,0)</f>
        <v>0</v>
      </c>
      <c r="AB152" s="140">
        <f>IFERROR((VLOOKUP($D152,'General Data'!$A$88:$F$188,3,FALSE)+VLOOKUP('General Data'!$B$3,'General Data'!$A$214:$C$264,2,FALSE)+IF(OR($E152=12,$E152=13,$E152=14),VLOOKUP($C152,'General Data'!$A$267:$C$287,2,FALSE),0))/VLOOKUP($C152,'General Data'!$A$191:$N$211,14,FALSE)*VLOOKUP($C152,'General Data'!$A$191:$N$211,2,FALSE)*O152,0)</f>
        <v>0</v>
      </c>
      <c r="AC152" s="140">
        <f>IFERROR((VLOOKUP($D152,'General Data'!$A$88:$F$188,3,FALSE)+VLOOKUP('General Data'!$B$3,'General Data'!$A$214:$C$264,2,FALSE)+IF(OR($E152=12,$E152=13,$E152=14),VLOOKUP($C152,'General Data'!$A$267:$C$287,2,FALSE),0))/VLOOKUP($C152,'General Data'!$A$191:$N$211,14,FALSE)*VLOOKUP($C152,'General Data'!$A$191:$N$211,2,FALSE)*P152,0)</f>
        <v>0</v>
      </c>
      <c r="AD152" s="140">
        <f>IFERROR((VLOOKUP($D152,'General Data'!$A$88:$F$188,3,FALSE)+VLOOKUP('General Data'!$B$3,'General Data'!$A$214:$C$264,2,FALSE)+IF(OR($E152=12,$E152=13,$E152=14),VLOOKUP($C152,'General Data'!$A$267:$C$287,2,FALSE),0))/VLOOKUP($C152,'General Data'!$A$191:$N$211,14,FALSE)*VLOOKUP($C152,'General Data'!$A$191:$N$211,2,FALSE)*Q152,0)</f>
        <v>0</v>
      </c>
      <c r="AE152" s="140">
        <f>IFERROR((VLOOKUP($D152,'General Data'!$A$88:$F$188,3,FALSE)+VLOOKUP('General Data'!$B$3,'General Data'!$A$214:$C$264,2,FALSE)+IF(OR($E152=12,$E152=13,$E152=14),VLOOKUP($C152,'General Data'!$A$267:$C$287,2,FALSE),0))/VLOOKUP($C152,'General Data'!$A$191:$N$211,14,FALSE)*VLOOKUP($C152,'General Data'!$A$191:$N$211,2,FALSE)*R152,0)</f>
        <v>0</v>
      </c>
      <c r="AF152" s="140">
        <f>IFERROR((VLOOKUP($D152,'General Data'!$A$88:$F$188,3,FALSE)+VLOOKUP('General Data'!$B$3,'General Data'!$A$214:$C$264,2,FALSE)+IF(OR($E152=12,$E152=13,$E152=14),VLOOKUP($C152,'General Data'!$A$267:$C$287,2,FALSE),0))/VLOOKUP($C152,'General Data'!$A$191:$N$211,14,FALSE)*VLOOKUP($C152,'General Data'!$A$191:$N$211,2,FALSE)*S152,0)</f>
        <v>0</v>
      </c>
      <c r="AH152" s="148" t="str">
        <f t="shared" si="135"/>
        <v/>
      </c>
      <c r="AI152" s="149">
        <f t="shared" si="136"/>
        <v>0</v>
      </c>
      <c r="AJ152" s="146">
        <f t="shared" si="137"/>
        <v>0</v>
      </c>
    </row>
    <row r="153" spans="1:36" x14ac:dyDescent="0.45">
      <c r="A153" s="143"/>
      <c r="B153" s="143"/>
      <c r="C153" s="144"/>
      <c r="D153" s="143"/>
      <c r="E153" s="143"/>
      <c r="F153" s="145"/>
      <c r="G153" s="146"/>
      <c r="H153" s="147"/>
      <c r="I153" s="147">
        <f t="shared" ref="I153:S153" si="159">H153</f>
        <v>0</v>
      </c>
      <c r="J153" s="147">
        <f t="shared" si="159"/>
        <v>0</v>
      </c>
      <c r="K153" s="147">
        <f t="shared" si="159"/>
        <v>0</v>
      </c>
      <c r="L153" s="147">
        <f t="shared" si="159"/>
        <v>0</v>
      </c>
      <c r="M153" s="147">
        <f t="shared" si="159"/>
        <v>0</v>
      </c>
      <c r="N153" s="147">
        <f t="shared" si="159"/>
        <v>0</v>
      </c>
      <c r="O153" s="147">
        <f t="shared" si="159"/>
        <v>0</v>
      </c>
      <c r="P153" s="147">
        <f t="shared" si="159"/>
        <v>0</v>
      </c>
      <c r="Q153" s="147">
        <f t="shared" si="159"/>
        <v>0</v>
      </c>
      <c r="R153" s="147">
        <f t="shared" si="159"/>
        <v>0</v>
      </c>
      <c r="S153" s="147">
        <f t="shared" si="159"/>
        <v>0</v>
      </c>
      <c r="T153" s="146"/>
      <c r="U153" s="140">
        <f>IFERROR((VLOOKUP($D153,'General Data'!$A$88:$F$188,3,FALSE)+VLOOKUP('General Data'!$B$3,'General Data'!$A$214:$C$264,2,FALSE)+IF(OR($E153=12,$E153=13,$E153=14),VLOOKUP($C153,'General Data'!$A$267:$C$287,2,FALSE),0))/VLOOKUP($C153,'General Data'!$A$191:$N$211,14,FALSE)*VLOOKUP($C153,'General Data'!$A$191:$N$211,2,FALSE)*H153,0)</f>
        <v>0</v>
      </c>
      <c r="V153" s="140">
        <f>IFERROR((VLOOKUP($D153,'General Data'!$A$88:$F$188,3,FALSE)+VLOOKUP('General Data'!$B$3,'General Data'!$A$214:$C$264,2,FALSE)+IF(OR($E153=12,$E153=13,$E153=14),VLOOKUP($C153,'General Data'!$A$267:$C$287,2,FALSE),0))/VLOOKUP($C153,'General Data'!$A$191:$N$211,14,FALSE)*VLOOKUP($C153,'General Data'!$A$191:$N$211,2,FALSE)*I153,0)</f>
        <v>0</v>
      </c>
      <c r="W153" s="140">
        <f>IFERROR((VLOOKUP($D153,'General Data'!$A$88:$F$188,3,FALSE)+VLOOKUP('General Data'!$B$3,'General Data'!$A$214:$C$264,2,FALSE)+IF(OR($E153=12,$E153=13,$E153=14),VLOOKUP($C153,'General Data'!$A$267:$C$287,2,FALSE),0))/VLOOKUP($C153,'General Data'!$A$191:$N$211,14,FALSE)*VLOOKUP($C153,'General Data'!$A$191:$N$211,2,FALSE)*J153,0)</f>
        <v>0</v>
      </c>
      <c r="X153" s="140">
        <f>IFERROR((VLOOKUP($D153,'General Data'!$A$88:$F$188,3,FALSE)+VLOOKUP('General Data'!$B$3,'General Data'!$A$214:$C$264,2,FALSE)+IF(OR($E153=12,$E153=13,$E153=14),VLOOKUP($C153,'General Data'!$A$267:$C$287,2,FALSE),0))/VLOOKUP($C153,'General Data'!$A$191:$N$211,14,FALSE)*VLOOKUP($C153,'General Data'!$A$191:$N$211,2,FALSE)*K153,0)</f>
        <v>0</v>
      </c>
      <c r="Y153" s="140">
        <f>IFERROR((VLOOKUP($D153,'General Data'!$A$88:$F$188,3,FALSE)+VLOOKUP('General Data'!$B$3,'General Data'!$A$214:$C$264,2,FALSE)+IF(OR($E153=12,$E153=13,$E153=14),VLOOKUP($C153,'General Data'!$A$267:$C$287,2,FALSE),0))/VLOOKUP($C153,'General Data'!$A$191:$N$211,14,FALSE)*VLOOKUP($C153,'General Data'!$A$191:$N$211,2,FALSE)*L153,0)</f>
        <v>0</v>
      </c>
      <c r="Z153" s="140">
        <f>IFERROR((VLOOKUP($D153,'General Data'!$A$88:$F$188,3,FALSE)+VLOOKUP('General Data'!$B$3,'General Data'!$A$214:$C$264,2,FALSE)+IF(OR($E153=12,$E153=13,$E153=14),VLOOKUP($C153,'General Data'!$A$267:$C$287,2,FALSE),0))/VLOOKUP($C153,'General Data'!$A$191:$N$211,14,FALSE)*VLOOKUP($C153,'General Data'!$A$191:$N$211,2,FALSE)*M153,0)</f>
        <v>0</v>
      </c>
      <c r="AA153" s="140">
        <f>IFERROR((VLOOKUP($D153,'General Data'!$A$88:$F$188,3,FALSE)+VLOOKUP('General Data'!$B$3,'General Data'!$A$214:$C$264,2,FALSE)+IF(OR($E153=12,$E153=13,$E153=14),VLOOKUP($C153,'General Data'!$A$267:$C$287,2,FALSE),0))/VLOOKUP($C153,'General Data'!$A$191:$N$211,14,FALSE)*VLOOKUP($C153,'General Data'!$A$191:$N$211,2,FALSE)*N153,0)</f>
        <v>0</v>
      </c>
      <c r="AB153" s="140">
        <f>IFERROR((VLOOKUP($D153,'General Data'!$A$88:$F$188,3,FALSE)+VLOOKUP('General Data'!$B$3,'General Data'!$A$214:$C$264,2,FALSE)+IF(OR($E153=12,$E153=13,$E153=14),VLOOKUP($C153,'General Data'!$A$267:$C$287,2,FALSE),0))/VLOOKUP($C153,'General Data'!$A$191:$N$211,14,FALSE)*VLOOKUP($C153,'General Data'!$A$191:$N$211,2,FALSE)*O153,0)</f>
        <v>0</v>
      </c>
      <c r="AC153" s="140">
        <f>IFERROR((VLOOKUP($D153,'General Data'!$A$88:$F$188,3,FALSE)+VLOOKUP('General Data'!$B$3,'General Data'!$A$214:$C$264,2,FALSE)+IF(OR($E153=12,$E153=13,$E153=14),VLOOKUP($C153,'General Data'!$A$267:$C$287,2,FALSE),0))/VLOOKUP($C153,'General Data'!$A$191:$N$211,14,FALSE)*VLOOKUP($C153,'General Data'!$A$191:$N$211,2,FALSE)*P153,0)</f>
        <v>0</v>
      </c>
      <c r="AD153" s="140">
        <f>IFERROR((VLOOKUP($D153,'General Data'!$A$88:$F$188,3,FALSE)+VLOOKUP('General Data'!$B$3,'General Data'!$A$214:$C$264,2,FALSE)+IF(OR($E153=12,$E153=13,$E153=14),VLOOKUP($C153,'General Data'!$A$267:$C$287,2,FALSE),0))/VLOOKUP($C153,'General Data'!$A$191:$N$211,14,FALSE)*VLOOKUP($C153,'General Data'!$A$191:$N$211,2,FALSE)*Q153,0)</f>
        <v>0</v>
      </c>
      <c r="AE153" s="140">
        <f>IFERROR((VLOOKUP($D153,'General Data'!$A$88:$F$188,3,FALSE)+VLOOKUP('General Data'!$B$3,'General Data'!$A$214:$C$264,2,FALSE)+IF(OR($E153=12,$E153=13,$E153=14),VLOOKUP($C153,'General Data'!$A$267:$C$287,2,FALSE),0))/VLOOKUP($C153,'General Data'!$A$191:$N$211,14,FALSE)*VLOOKUP($C153,'General Data'!$A$191:$N$211,2,FALSE)*R153,0)</f>
        <v>0</v>
      </c>
      <c r="AF153" s="140">
        <f>IFERROR((VLOOKUP($D153,'General Data'!$A$88:$F$188,3,FALSE)+VLOOKUP('General Data'!$B$3,'General Data'!$A$214:$C$264,2,FALSE)+IF(OR($E153=12,$E153=13,$E153=14),VLOOKUP($C153,'General Data'!$A$267:$C$287,2,FALSE),0))/VLOOKUP($C153,'General Data'!$A$191:$N$211,14,FALSE)*VLOOKUP($C153,'General Data'!$A$191:$N$211,2,FALSE)*S153,0)</f>
        <v>0</v>
      </c>
      <c r="AH153" s="148" t="str">
        <f t="shared" si="135"/>
        <v/>
      </c>
      <c r="AI153" s="149">
        <f t="shared" si="136"/>
        <v>0</v>
      </c>
      <c r="AJ153" s="146">
        <f t="shared" si="137"/>
        <v>0</v>
      </c>
    </row>
    <row r="154" spans="1:36" x14ac:dyDescent="0.45">
      <c r="A154" s="143"/>
      <c r="B154" s="143"/>
      <c r="C154" s="144"/>
      <c r="D154" s="143"/>
      <c r="E154" s="143"/>
      <c r="F154" s="145"/>
      <c r="G154" s="146"/>
      <c r="H154" s="147"/>
      <c r="I154" s="147">
        <f t="shared" ref="I154:S154" si="160">H154</f>
        <v>0</v>
      </c>
      <c r="J154" s="147">
        <f t="shared" si="160"/>
        <v>0</v>
      </c>
      <c r="K154" s="147">
        <f t="shared" si="160"/>
        <v>0</v>
      </c>
      <c r="L154" s="147">
        <f t="shared" si="160"/>
        <v>0</v>
      </c>
      <c r="M154" s="147">
        <f t="shared" si="160"/>
        <v>0</v>
      </c>
      <c r="N154" s="147">
        <f t="shared" si="160"/>
        <v>0</v>
      </c>
      <c r="O154" s="147">
        <f t="shared" si="160"/>
        <v>0</v>
      </c>
      <c r="P154" s="147">
        <f t="shared" si="160"/>
        <v>0</v>
      </c>
      <c r="Q154" s="147">
        <f t="shared" si="160"/>
        <v>0</v>
      </c>
      <c r="R154" s="147">
        <f t="shared" si="160"/>
        <v>0</v>
      </c>
      <c r="S154" s="147">
        <f t="shared" si="160"/>
        <v>0</v>
      </c>
      <c r="T154" s="146"/>
      <c r="U154" s="140">
        <f>IFERROR((VLOOKUP($D154,'General Data'!$A$88:$F$188,3,FALSE)+VLOOKUP('General Data'!$B$3,'General Data'!$A$214:$C$264,2,FALSE)+IF(OR($E154=12,$E154=13,$E154=14),VLOOKUP($C154,'General Data'!$A$267:$C$287,2,FALSE),0))/VLOOKUP($C154,'General Data'!$A$191:$N$211,14,FALSE)*VLOOKUP($C154,'General Data'!$A$191:$N$211,2,FALSE)*H154,0)</f>
        <v>0</v>
      </c>
      <c r="V154" s="140">
        <f>IFERROR((VLOOKUP($D154,'General Data'!$A$88:$F$188,3,FALSE)+VLOOKUP('General Data'!$B$3,'General Data'!$A$214:$C$264,2,FALSE)+IF(OR($E154=12,$E154=13,$E154=14),VLOOKUP($C154,'General Data'!$A$267:$C$287,2,FALSE),0))/VLOOKUP($C154,'General Data'!$A$191:$N$211,14,FALSE)*VLOOKUP($C154,'General Data'!$A$191:$N$211,2,FALSE)*I154,0)</f>
        <v>0</v>
      </c>
      <c r="W154" s="140">
        <f>IFERROR((VLOOKUP($D154,'General Data'!$A$88:$F$188,3,FALSE)+VLOOKUP('General Data'!$B$3,'General Data'!$A$214:$C$264,2,FALSE)+IF(OR($E154=12,$E154=13,$E154=14),VLOOKUP($C154,'General Data'!$A$267:$C$287,2,FALSE),0))/VLOOKUP($C154,'General Data'!$A$191:$N$211,14,FALSE)*VLOOKUP($C154,'General Data'!$A$191:$N$211,2,FALSE)*J154,0)</f>
        <v>0</v>
      </c>
      <c r="X154" s="140">
        <f>IFERROR((VLOOKUP($D154,'General Data'!$A$88:$F$188,3,FALSE)+VLOOKUP('General Data'!$B$3,'General Data'!$A$214:$C$264,2,FALSE)+IF(OR($E154=12,$E154=13,$E154=14),VLOOKUP($C154,'General Data'!$A$267:$C$287,2,FALSE),0))/VLOOKUP($C154,'General Data'!$A$191:$N$211,14,FALSE)*VLOOKUP($C154,'General Data'!$A$191:$N$211,2,FALSE)*K154,0)</f>
        <v>0</v>
      </c>
      <c r="Y154" s="140">
        <f>IFERROR((VLOOKUP($D154,'General Data'!$A$88:$F$188,3,FALSE)+VLOOKUP('General Data'!$B$3,'General Data'!$A$214:$C$264,2,FALSE)+IF(OR($E154=12,$E154=13,$E154=14),VLOOKUP($C154,'General Data'!$A$267:$C$287,2,FALSE),0))/VLOOKUP($C154,'General Data'!$A$191:$N$211,14,FALSE)*VLOOKUP($C154,'General Data'!$A$191:$N$211,2,FALSE)*L154,0)</f>
        <v>0</v>
      </c>
      <c r="Z154" s="140">
        <f>IFERROR((VLOOKUP($D154,'General Data'!$A$88:$F$188,3,FALSE)+VLOOKUP('General Data'!$B$3,'General Data'!$A$214:$C$264,2,FALSE)+IF(OR($E154=12,$E154=13,$E154=14),VLOOKUP($C154,'General Data'!$A$267:$C$287,2,FALSE),0))/VLOOKUP($C154,'General Data'!$A$191:$N$211,14,FALSE)*VLOOKUP($C154,'General Data'!$A$191:$N$211,2,FALSE)*M154,0)</f>
        <v>0</v>
      </c>
      <c r="AA154" s="140">
        <f>IFERROR((VLOOKUP($D154,'General Data'!$A$88:$F$188,3,FALSE)+VLOOKUP('General Data'!$B$3,'General Data'!$A$214:$C$264,2,FALSE)+IF(OR($E154=12,$E154=13,$E154=14),VLOOKUP($C154,'General Data'!$A$267:$C$287,2,FALSE),0))/VLOOKUP($C154,'General Data'!$A$191:$N$211,14,FALSE)*VLOOKUP($C154,'General Data'!$A$191:$N$211,2,FALSE)*N154,0)</f>
        <v>0</v>
      </c>
      <c r="AB154" s="140">
        <f>IFERROR((VLOOKUP($D154,'General Data'!$A$88:$F$188,3,FALSE)+VLOOKUP('General Data'!$B$3,'General Data'!$A$214:$C$264,2,FALSE)+IF(OR($E154=12,$E154=13,$E154=14),VLOOKUP($C154,'General Data'!$A$267:$C$287,2,FALSE),0))/VLOOKUP($C154,'General Data'!$A$191:$N$211,14,FALSE)*VLOOKUP($C154,'General Data'!$A$191:$N$211,2,FALSE)*O154,0)</f>
        <v>0</v>
      </c>
      <c r="AC154" s="140">
        <f>IFERROR((VLOOKUP($D154,'General Data'!$A$88:$F$188,3,FALSE)+VLOOKUP('General Data'!$B$3,'General Data'!$A$214:$C$264,2,FALSE)+IF(OR($E154=12,$E154=13,$E154=14),VLOOKUP($C154,'General Data'!$A$267:$C$287,2,FALSE),0))/VLOOKUP($C154,'General Data'!$A$191:$N$211,14,FALSE)*VLOOKUP($C154,'General Data'!$A$191:$N$211,2,FALSE)*P154,0)</f>
        <v>0</v>
      </c>
      <c r="AD154" s="140">
        <f>IFERROR((VLOOKUP($D154,'General Data'!$A$88:$F$188,3,FALSE)+VLOOKUP('General Data'!$B$3,'General Data'!$A$214:$C$264,2,FALSE)+IF(OR($E154=12,$E154=13,$E154=14),VLOOKUP($C154,'General Data'!$A$267:$C$287,2,FALSE),0))/VLOOKUP($C154,'General Data'!$A$191:$N$211,14,FALSE)*VLOOKUP($C154,'General Data'!$A$191:$N$211,2,FALSE)*Q154,0)</f>
        <v>0</v>
      </c>
      <c r="AE154" s="140">
        <f>IFERROR((VLOOKUP($D154,'General Data'!$A$88:$F$188,3,FALSE)+VLOOKUP('General Data'!$B$3,'General Data'!$A$214:$C$264,2,FALSE)+IF(OR($E154=12,$E154=13,$E154=14),VLOOKUP($C154,'General Data'!$A$267:$C$287,2,FALSE),0))/VLOOKUP($C154,'General Data'!$A$191:$N$211,14,FALSE)*VLOOKUP($C154,'General Data'!$A$191:$N$211,2,FALSE)*R154,0)</f>
        <v>0</v>
      </c>
      <c r="AF154" s="140">
        <f>IFERROR((VLOOKUP($D154,'General Data'!$A$88:$F$188,3,FALSE)+VLOOKUP('General Data'!$B$3,'General Data'!$A$214:$C$264,2,FALSE)+IF(OR($E154=12,$E154=13,$E154=14),VLOOKUP($C154,'General Data'!$A$267:$C$287,2,FALSE),0))/VLOOKUP($C154,'General Data'!$A$191:$N$211,14,FALSE)*VLOOKUP($C154,'General Data'!$A$191:$N$211,2,FALSE)*S154,0)</f>
        <v>0</v>
      </c>
      <c r="AH154" s="148" t="str">
        <f t="shared" si="135"/>
        <v/>
      </c>
      <c r="AI154" s="149">
        <f t="shared" si="136"/>
        <v>0</v>
      </c>
      <c r="AJ154" s="146">
        <f t="shared" si="137"/>
        <v>0</v>
      </c>
    </row>
    <row r="155" spans="1:36" x14ac:dyDescent="0.45">
      <c r="A155" s="143"/>
      <c r="B155" s="143"/>
      <c r="C155" s="144"/>
      <c r="D155" s="143"/>
      <c r="E155" s="143"/>
      <c r="F155" s="145"/>
      <c r="G155" s="146"/>
      <c r="H155" s="147"/>
      <c r="I155" s="147">
        <f t="shared" ref="I155:S155" si="161">H155</f>
        <v>0</v>
      </c>
      <c r="J155" s="147">
        <f t="shared" si="161"/>
        <v>0</v>
      </c>
      <c r="K155" s="147">
        <f t="shared" si="161"/>
        <v>0</v>
      </c>
      <c r="L155" s="147">
        <f t="shared" si="161"/>
        <v>0</v>
      </c>
      <c r="M155" s="147">
        <f t="shared" si="161"/>
        <v>0</v>
      </c>
      <c r="N155" s="147">
        <f t="shared" si="161"/>
        <v>0</v>
      </c>
      <c r="O155" s="147">
        <f t="shared" si="161"/>
        <v>0</v>
      </c>
      <c r="P155" s="147">
        <f t="shared" si="161"/>
        <v>0</v>
      </c>
      <c r="Q155" s="147">
        <f t="shared" si="161"/>
        <v>0</v>
      </c>
      <c r="R155" s="147">
        <f t="shared" si="161"/>
        <v>0</v>
      </c>
      <c r="S155" s="147">
        <f t="shared" si="161"/>
        <v>0</v>
      </c>
      <c r="T155" s="146"/>
      <c r="U155" s="140">
        <f>IFERROR((VLOOKUP($D155,'General Data'!$A$88:$F$188,3,FALSE)+VLOOKUP('General Data'!$B$3,'General Data'!$A$214:$C$264,2,FALSE)+IF(OR($E155=12,$E155=13,$E155=14),VLOOKUP($C155,'General Data'!$A$267:$C$287,2,FALSE),0))/VLOOKUP($C155,'General Data'!$A$191:$N$211,14,FALSE)*VLOOKUP($C155,'General Data'!$A$191:$N$211,2,FALSE)*H155,0)</f>
        <v>0</v>
      </c>
      <c r="V155" s="140">
        <f>IFERROR((VLOOKUP($D155,'General Data'!$A$88:$F$188,3,FALSE)+VLOOKUP('General Data'!$B$3,'General Data'!$A$214:$C$264,2,FALSE)+IF(OR($E155=12,$E155=13,$E155=14),VLOOKUP($C155,'General Data'!$A$267:$C$287,2,FALSE),0))/VLOOKUP($C155,'General Data'!$A$191:$N$211,14,FALSE)*VLOOKUP($C155,'General Data'!$A$191:$N$211,2,FALSE)*I155,0)</f>
        <v>0</v>
      </c>
      <c r="W155" s="140">
        <f>IFERROR((VLOOKUP($D155,'General Data'!$A$88:$F$188,3,FALSE)+VLOOKUP('General Data'!$B$3,'General Data'!$A$214:$C$264,2,FALSE)+IF(OR($E155=12,$E155=13,$E155=14),VLOOKUP($C155,'General Data'!$A$267:$C$287,2,FALSE),0))/VLOOKUP($C155,'General Data'!$A$191:$N$211,14,FALSE)*VLOOKUP($C155,'General Data'!$A$191:$N$211,2,FALSE)*J155,0)</f>
        <v>0</v>
      </c>
      <c r="X155" s="140">
        <f>IFERROR((VLOOKUP($D155,'General Data'!$A$88:$F$188,3,FALSE)+VLOOKUP('General Data'!$B$3,'General Data'!$A$214:$C$264,2,FALSE)+IF(OR($E155=12,$E155=13,$E155=14),VLOOKUP($C155,'General Data'!$A$267:$C$287,2,FALSE),0))/VLOOKUP($C155,'General Data'!$A$191:$N$211,14,FALSE)*VLOOKUP($C155,'General Data'!$A$191:$N$211,2,FALSE)*K155,0)</f>
        <v>0</v>
      </c>
      <c r="Y155" s="140">
        <f>IFERROR((VLOOKUP($D155,'General Data'!$A$88:$F$188,3,FALSE)+VLOOKUP('General Data'!$B$3,'General Data'!$A$214:$C$264,2,FALSE)+IF(OR($E155=12,$E155=13,$E155=14),VLOOKUP($C155,'General Data'!$A$267:$C$287,2,FALSE),0))/VLOOKUP($C155,'General Data'!$A$191:$N$211,14,FALSE)*VLOOKUP($C155,'General Data'!$A$191:$N$211,2,FALSE)*L155,0)</f>
        <v>0</v>
      </c>
      <c r="Z155" s="140">
        <f>IFERROR((VLOOKUP($D155,'General Data'!$A$88:$F$188,3,FALSE)+VLOOKUP('General Data'!$B$3,'General Data'!$A$214:$C$264,2,FALSE)+IF(OR($E155=12,$E155=13,$E155=14),VLOOKUP($C155,'General Data'!$A$267:$C$287,2,FALSE),0))/VLOOKUP($C155,'General Data'!$A$191:$N$211,14,FALSE)*VLOOKUP($C155,'General Data'!$A$191:$N$211,2,FALSE)*M155,0)</f>
        <v>0</v>
      </c>
      <c r="AA155" s="140">
        <f>IFERROR((VLOOKUP($D155,'General Data'!$A$88:$F$188,3,FALSE)+VLOOKUP('General Data'!$B$3,'General Data'!$A$214:$C$264,2,FALSE)+IF(OR($E155=12,$E155=13,$E155=14),VLOOKUP($C155,'General Data'!$A$267:$C$287,2,FALSE),0))/VLOOKUP($C155,'General Data'!$A$191:$N$211,14,FALSE)*VLOOKUP($C155,'General Data'!$A$191:$N$211,2,FALSE)*N155,0)</f>
        <v>0</v>
      </c>
      <c r="AB155" s="140">
        <f>IFERROR((VLOOKUP($D155,'General Data'!$A$88:$F$188,3,FALSE)+VLOOKUP('General Data'!$B$3,'General Data'!$A$214:$C$264,2,FALSE)+IF(OR($E155=12,$E155=13,$E155=14),VLOOKUP($C155,'General Data'!$A$267:$C$287,2,FALSE),0))/VLOOKUP($C155,'General Data'!$A$191:$N$211,14,FALSE)*VLOOKUP($C155,'General Data'!$A$191:$N$211,2,FALSE)*O155,0)</f>
        <v>0</v>
      </c>
      <c r="AC155" s="140">
        <f>IFERROR((VLOOKUP($D155,'General Data'!$A$88:$F$188,3,FALSE)+VLOOKUP('General Data'!$B$3,'General Data'!$A$214:$C$264,2,FALSE)+IF(OR($E155=12,$E155=13,$E155=14),VLOOKUP($C155,'General Data'!$A$267:$C$287,2,FALSE),0))/VLOOKUP($C155,'General Data'!$A$191:$N$211,14,FALSE)*VLOOKUP($C155,'General Data'!$A$191:$N$211,2,FALSE)*P155,0)</f>
        <v>0</v>
      </c>
      <c r="AD155" s="140">
        <f>IFERROR((VLOOKUP($D155,'General Data'!$A$88:$F$188,3,FALSE)+VLOOKUP('General Data'!$B$3,'General Data'!$A$214:$C$264,2,FALSE)+IF(OR($E155=12,$E155=13,$E155=14),VLOOKUP($C155,'General Data'!$A$267:$C$287,2,FALSE),0))/VLOOKUP($C155,'General Data'!$A$191:$N$211,14,FALSE)*VLOOKUP($C155,'General Data'!$A$191:$N$211,2,FALSE)*Q155,0)</f>
        <v>0</v>
      </c>
      <c r="AE155" s="140">
        <f>IFERROR((VLOOKUP($D155,'General Data'!$A$88:$F$188,3,FALSE)+VLOOKUP('General Data'!$B$3,'General Data'!$A$214:$C$264,2,FALSE)+IF(OR($E155=12,$E155=13,$E155=14),VLOOKUP($C155,'General Data'!$A$267:$C$287,2,FALSE),0))/VLOOKUP($C155,'General Data'!$A$191:$N$211,14,FALSE)*VLOOKUP($C155,'General Data'!$A$191:$N$211,2,FALSE)*R155,0)</f>
        <v>0</v>
      </c>
      <c r="AF155" s="140">
        <f>IFERROR((VLOOKUP($D155,'General Data'!$A$88:$F$188,3,FALSE)+VLOOKUP('General Data'!$B$3,'General Data'!$A$214:$C$264,2,FALSE)+IF(OR($E155=12,$E155=13,$E155=14),VLOOKUP($C155,'General Data'!$A$267:$C$287,2,FALSE),0))/VLOOKUP($C155,'General Data'!$A$191:$N$211,14,FALSE)*VLOOKUP($C155,'General Data'!$A$191:$N$211,2,FALSE)*S155,0)</f>
        <v>0</v>
      </c>
      <c r="AH155" s="148" t="str">
        <f t="shared" si="135"/>
        <v/>
      </c>
      <c r="AI155" s="149">
        <f t="shared" si="136"/>
        <v>0</v>
      </c>
      <c r="AJ155" s="146">
        <f t="shared" si="137"/>
        <v>0</v>
      </c>
    </row>
    <row r="156" spans="1:36" x14ac:dyDescent="0.45">
      <c r="A156" s="143"/>
      <c r="B156" s="143"/>
      <c r="C156" s="144"/>
      <c r="D156" s="143"/>
      <c r="E156" s="143"/>
      <c r="F156" s="145"/>
      <c r="G156" s="146"/>
      <c r="H156" s="147"/>
      <c r="I156" s="147">
        <f t="shared" ref="I156:S156" si="162">H156</f>
        <v>0</v>
      </c>
      <c r="J156" s="147">
        <f t="shared" si="162"/>
        <v>0</v>
      </c>
      <c r="K156" s="147">
        <f t="shared" si="162"/>
        <v>0</v>
      </c>
      <c r="L156" s="147">
        <f t="shared" si="162"/>
        <v>0</v>
      </c>
      <c r="M156" s="147">
        <f t="shared" si="162"/>
        <v>0</v>
      </c>
      <c r="N156" s="147">
        <f t="shared" si="162"/>
        <v>0</v>
      </c>
      <c r="O156" s="147">
        <f t="shared" si="162"/>
        <v>0</v>
      </c>
      <c r="P156" s="147">
        <f t="shared" si="162"/>
        <v>0</v>
      </c>
      <c r="Q156" s="147">
        <f t="shared" si="162"/>
        <v>0</v>
      </c>
      <c r="R156" s="147">
        <f t="shared" si="162"/>
        <v>0</v>
      </c>
      <c r="S156" s="147">
        <f t="shared" si="162"/>
        <v>0</v>
      </c>
      <c r="T156" s="146"/>
      <c r="U156" s="140">
        <f>IFERROR((VLOOKUP($D156,'General Data'!$A$88:$F$188,3,FALSE)+VLOOKUP('General Data'!$B$3,'General Data'!$A$214:$C$264,2,FALSE)+IF(OR($E156=12,$E156=13,$E156=14),VLOOKUP($C156,'General Data'!$A$267:$C$287,2,FALSE),0))/VLOOKUP($C156,'General Data'!$A$191:$N$211,14,FALSE)*VLOOKUP($C156,'General Data'!$A$191:$N$211,2,FALSE)*H156,0)</f>
        <v>0</v>
      </c>
      <c r="V156" s="140">
        <f>IFERROR((VLOOKUP($D156,'General Data'!$A$88:$F$188,3,FALSE)+VLOOKUP('General Data'!$B$3,'General Data'!$A$214:$C$264,2,FALSE)+IF(OR($E156=12,$E156=13,$E156=14),VLOOKUP($C156,'General Data'!$A$267:$C$287,2,FALSE),0))/VLOOKUP($C156,'General Data'!$A$191:$N$211,14,FALSE)*VLOOKUP($C156,'General Data'!$A$191:$N$211,2,FALSE)*I156,0)</f>
        <v>0</v>
      </c>
      <c r="W156" s="140">
        <f>IFERROR((VLOOKUP($D156,'General Data'!$A$88:$F$188,3,FALSE)+VLOOKUP('General Data'!$B$3,'General Data'!$A$214:$C$264,2,FALSE)+IF(OR($E156=12,$E156=13,$E156=14),VLOOKUP($C156,'General Data'!$A$267:$C$287,2,FALSE),0))/VLOOKUP($C156,'General Data'!$A$191:$N$211,14,FALSE)*VLOOKUP($C156,'General Data'!$A$191:$N$211,2,FALSE)*J156,0)</f>
        <v>0</v>
      </c>
      <c r="X156" s="140">
        <f>IFERROR((VLOOKUP($D156,'General Data'!$A$88:$F$188,3,FALSE)+VLOOKUP('General Data'!$B$3,'General Data'!$A$214:$C$264,2,FALSE)+IF(OR($E156=12,$E156=13,$E156=14),VLOOKUP($C156,'General Data'!$A$267:$C$287,2,FALSE),0))/VLOOKUP($C156,'General Data'!$A$191:$N$211,14,FALSE)*VLOOKUP($C156,'General Data'!$A$191:$N$211,2,FALSE)*K156,0)</f>
        <v>0</v>
      </c>
      <c r="Y156" s="140">
        <f>IFERROR((VLOOKUP($D156,'General Data'!$A$88:$F$188,3,FALSE)+VLOOKUP('General Data'!$B$3,'General Data'!$A$214:$C$264,2,FALSE)+IF(OR($E156=12,$E156=13,$E156=14),VLOOKUP($C156,'General Data'!$A$267:$C$287,2,FALSE),0))/VLOOKUP($C156,'General Data'!$A$191:$N$211,14,FALSE)*VLOOKUP($C156,'General Data'!$A$191:$N$211,2,FALSE)*L156,0)</f>
        <v>0</v>
      </c>
      <c r="Z156" s="140">
        <f>IFERROR((VLOOKUP($D156,'General Data'!$A$88:$F$188,3,FALSE)+VLOOKUP('General Data'!$B$3,'General Data'!$A$214:$C$264,2,FALSE)+IF(OR($E156=12,$E156=13,$E156=14),VLOOKUP($C156,'General Data'!$A$267:$C$287,2,FALSE),0))/VLOOKUP($C156,'General Data'!$A$191:$N$211,14,FALSE)*VLOOKUP($C156,'General Data'!$A$191:$N$211,2,FALSE)*M156,0)</f>
        <v>0</v>
      </c>
      <c r="AA156" s="140">
        <f>IFERROR((VLOOKUP($D156,'General Data'!$A$88:$F$188,3,FALSE)+VLOOKUP('General Data'!$B$3,'General Data'!$A$214:$C$264,2,FALSE)+IF(OR($E156=12,$E156=13,$E156=14),VLOOKUP($C156,'General Data'!$A$267:$C$287,2,FALSE),0))/VLOOKUP($C156,'General Data'!$A$191:$N$211,14,FALSE)*VLOOKUP($C156,'General Data'!$A$191:$N$211,2,FALSE)*N156,0)</f>
        <v>0</v>
      </c>
      <c r="AB156" s="140">
        <f>IFERROR((VLOOKUP($D156,'General Data'!$A$88:$F$188,3,FALSE)+VLOOKUP('General Data'!$B$3,'General Data'!$A$214:$C$264,2,FALSE)+IF(OR($E156=12,$E156=13,$E156=14),VLOOKUP($C156,'General Data'!$A$267:$C$287,2,FALSE),0))/VLOOKUP($C156,'General Data'!$A$191:$N$211,14,FALSE)*VLOOKUP($C156,'General Data'!$A$191:$N$211,2,FALSE)*O156,0)</f>
        <v>0</v>
      </c>
      <c r="AC156" s="140">
        <f>IFERROR((VLOOKUP($D156,'General Data'!$A$88:$F$188,3,FALSE)+VLOOKUP('General Data'!$B$3,'General Data'!$A$214:$C$264,2,FALSE)+IF(OR($E156=12,$E156=13,$E156=14),VLOOKUP($C156,'General Data'!$A$267:$C$287,2,FALSE),0))/VLOOKUP($C156,'General Data'!$A$191:$N$211,14,FALSE)*VLOOKUP($C156,'General Data'!$A$191:$N$211,2,FALSE)*P156,0)</f>
        <v>0</v>
      </c>
      <c r="AD156" s="140">
        <f>IFERROR((VLOOKUP($D156,'General Data'!$A$88:$F$188,3,FALSE)+VLOOKUP('General Data'!$B$3,'General Data'!$A$214:$C$264,2,FALSE)+IF(OR($E156=12,$E156=13,$E156=14),VLOOKUP($C156,'General Data'!$A$267:$C$287,2,FALSE),0))/VLOOKUP($C156,'General Data'!$A$191:$N$211,14,FALSE)*VLOOKUP($C156,'General Data'!$A$191:$N$211,2,FALSE)*Q156,0)</f>
        <v>0</v>
      </c>
      <c r="AE156" s="140">
        <f>IFERROR((VLOOKUP($D156,'General Data'!$A$88:$F$188,3,FALSE)+VLOOKUP('General Data'!$B$3,'General Data'!$A$214:$C$264,2,FALSE)+IF(OR($E156=12,$E156=13,$E156=14),VLOOKUP($C156,'General Data'!$A$267:$C$287,2,FALSE),0))/VLOOKUP($C156,'General Data'!$A$191:$N$211,14,FALSE)*VLOOKUP($C156,'General Data'!$A$191:$N$211,2,FALSE)*R156,0)</f>
        <v>0</v>
      </c>
      <c r="AF156" s="140">
        <f>IFERROR((VLOOKUP($D156,'General Data'!$A$88:$F$188,3,FALSE)+VLOOKUP('General Data'!$B$3,'General Data'!$A$214:$C$264,2,FALSE)+IF(OR($E156=12,$E156=13,$E156=14),VLOOKUP($C156,'General Data'!$A$267:$C$287,2,FALSE),0))/VLOOKUP($C156,'General Data'!$A$191:$N$211,14,FALSE)*VLOOKUP($C156,'General Data'!$A$191:$N$211,2,FALSE)*S156,0)</f>
        <v>0</v>
      </c>
      <c r="AH156" s="148" t="str">
        <f t="shared" si="135"/>
        <v/>
      </c>
      <c r="AI156" s="149">
        <f t="shared" si="136"/>
        <v>0</v>
      </c>
      <c r="AJ156" s="146">
        <f t="shared" si="137"/>
        <v>0</v>
      </c>
    </row>
    <row r="157" spans="1:36" x14ac:dyDescent="0.45">
      <c r="A157" s="143"/>
      <c r="B157" s="143"/>
      <c r="C157" s="144"/>
      <c r="D157" s="143"/>
      <c r="E157" s="143"/>
      <c r="F157" s="145"/>
      <c r="G157" s="146"/>
      <c r="H157" s="147"/>
      <c r="I157" s="147">
        <f t="shared" ref="I157:S157" si="163">H157</f>
        <v>0</v>
      </c>
      <c r="J157" s="147">
        <f t="shared" si="163"/>
        <v>0</v>
      </c>
      <c r="K157" s="147">
        <f t="shared" si="163"/>
        <v>0</v>
      </c>
      <c r="L157" s="147">
        <f t="shared" si="163"/>
        <v>0</v>
      </c>
      <c r="M157" s="147">
        <f t="shared" si="163"/>
        <v>0</v>
      </c>
      <c r="N157" s="147">
        <f t="shared" si="163"/>
        <v>0</v>
      </c>
      <c r="O157" s="147">
        <f t="shared" si="163"/>
        <v>0</v>
      </c>
      <c r="P157" s="147">
        <f t="shared" si="163"/>
        <v>0</v>
      </c>
      <c r="Q157" s="147">
        <f t="shared" si="163"/>
        <v>0</v>
      </c>
      <c r="R157" s="147">
        <f t="shared" si="163"/>
        <v>0</v>
      </c>
      <c r="S157" s="147">
        <f t="shared" si="163"/>
        <v>0</v>
      </c>
      <c r="T157" s="146"/>
      <c r="U157" s="140">
        <f>IFERROR((VLOOKUP($D157,'General Data'!$A$88:$F$188,3,FALSE)+VLOOKUP('General Data'!$B$3,'General Data'!$A$214:$C$264,2,FALSE)+IF(OR($E157=12,$E157=13,$E157=14),VLOOKUP($C157,'General Data'!$A$267:$C$287,2,FALSE),0))/VLOOKUP($C157,'General Data'!$A$191:$N$211,14,FALSE)*VLOOKUP($C157,'General Data'!$A$191:$N$211,2,FALSE)*H157,0)</f>
        <v>0</v>
      </c>
      <c r="V157" s="140">
        <f>IFERROR((VLOOKUP($D157,'General Data'!$A$88:$F$188,3,FALSE)+VLOOKUP('General Data'!$B$3,'General Data'!$A$214:$C$264,2,FALSE)+IF(OR($E157=12,$E157=13,$E157=14),VLOOKUP($C157,'General Data'!$A$267:$C$287,2,FALSE),0))/VLOOKUP($C157,'General Data'!$A$191:$N$211,14,FALSE)*VLOOKUP($C157,'General Data'!$A$191:$N$211,2,FALSE)*I157,0)</f>
        <v>0</v>
      </c>
      <c r="W157" s="140">
        <f>IFERROR((VLOOKUP($D157,'General Data'!$A$88:$F$188,3,FALSE)+VLOOKUP('General Data'!$B$3,'General Data'!$A$214:$C$264,2,FALSE)+IF(OR($E157=12,$E157=13,$E157=14),VLOOKUP($C157,'General Data'!$A$267:$C$287,2,FALSE),0))/VLOOKUP($C157,'General Data'!$A$191:$N$211,14,FALSE)*VLOOKUP($C157,'General Data'!$A$191:$N$211,2,FALSE)*J157,0)</f>
        <v>0</v>
      </c>
      <c r="X157" s="140">
        <f>IFERROR((VLOOKUP($D157,'General Data'!$A$88:$F$188,3,FALSE)+VLOOKUP('General Data'!$B$3,'General Data'!$A$214:$C$264,2,FALSE)+IF(OR($E157=12,$E157=13,$E157=14),VLOOKUP($C157,'General Data'!$A$267:$C$287,2,FALSE),0))/VLOOKUP($C157,'General Data'!$A$191:$N$211,14,FALSE)*VLOOKUP($C157,'General Data'!$A$191:$N$211,2,FALSE)*K157,0)</f>
        <v>0</v>
      </c>
      <c r="Y157" s="140">
        <f>IFERROR((VLOOKUP($D157,'General Data'!$A$88:$F$188,3,FALSE)+VLOOKUP('General Data'!$B$3,'General Data'!$A$214:$C$264,2,FALSE)+IF(OR($E157=12,$E157=13,$E157=14),VLOOKUP($C157,'General Data'!$A$267:$C$287,2,FALSE),0))/VLOOKUP($C157,'General Data'!$A$191:$N$211,14,FALSE)*VLOOKUP($C157,'General Data'!$A$191:$N$211,2,FALSE)*L157,0)</f>
        <v>0</v>
      </c>
      <c r="Z157" s="140">
        <f>IFERROR((VLOOKUP($D157,'General Data'!$A$88:$F$188,3,FALSE)+VLOOKUP('General Data'!$B$3,'General Data'!$A$214:$C$264,2,FALSE)+IF(OR($E157=12,$E157=13,$E157=14),VLOOKUP($C157,'General Data'!$A$267:$C$287,2,FALSE),0))/VLOOKUP($C157,'General Data'!$A$191:$N$211,14,FALSE)*VLOOKUP($C157,'General Data'!$A$191:$N$211,2,FALSE)*M157,0)</f>
        <v>0</v>
      </c>
      <c r="AA157" s="140">
        <f>IFERROR((VLOOKUP($D157,'General Data'!$A$88:$F$188,3,FALSE)+VLOOKUP('General Data'!$B$3,'General Data'!$A$214:$C$264,2,FALSE)+IF(OR($E157=12,$E157=13,$E157=14),VLOOKUP($C157,'General Data'!$A$267:$C$287,2,FALSE),0))/VLOOKUP($C157,'General Data'!$A$191:$N$211,14,FALSE)*VLOOKUP($C157,'General Data'!$A$191:$N$211,2,FALSE)*N157,0)</f>
        <v>0</v>
      </c>
      <c r="AB157" s="140">
        <f>IFERROR((VLOOKUP($D157,'General Data'!$A$88:$F$188,3,FALSE)+VLOOKUP('General Data'!$B$3,'General Data'!$A$214:$C$264,2,FALSE)+IF(OR($E157=12,$E157=13,$E157=14),VLOOKUP($C157,'General Data'!$A$267:$C$287,2,FALSE),0))/VLOOKUP($C157,'General Data'!$A$191:$N$211,14,FALSE)*VLOOKUP($C157,'General Data'!$A$191:$N$211,2,FALSE)*O157,0)</f>
        <v>0</v>
      </c>
      <c r="AC157" s="140">
        <f>IFERROR((VLOOKUP($D157,'General Data'!$A$88:$F$188,3,FALSE)+VLOOKUP('General Data'!$B$3,'General Data'!$A$214:$C$264,2,FALSE)+IF(OR($E157=12,$E157=13,$E157=14),VLOOKUP($C157,'General Data'!$A$267:$C$287,2,FALSE),0))/VLOOKUP($C157,'General Data'!$A$191:$N$211,14,FALSE)*VLOOKUP($C157,'General Data'!$A$191:$N$211,2,FALSE)*P157,0)</f>
        <v>0</v>
      </c>
      <c r="AD157" s="140">
        <f>IFERROR((VLOOKUP($D157,'General Data'!$A$88:$F$188,3,FALSE)+VLOOKUP('General Data'!$B$3,'General Data'!$A$214:$C$264,2,FALSE)+IF(OR($E157=12,$E157=13,$E157=14),VLOOKUP($C157,'General Data'!$A$267:$C$287,2,FALSE),0))/VLOOKUP($C157,'General Data'!$A$191:$N$211,14,FALSE)*VLOOKUP($C157,'General Data'!$A$191:$N$211,2,FALSE)*Q157,0)</f>
        <v>0</v>
      </c>
      <c r="AE157" s="140">
        <f>IFERROR((VLOOKUP($D157,'General Data'!$A$88:$F$188,3,FALSE)+VLOOKUP('General Data'!$B$3,'General Data'!$A$214:$C$264,2,FALSE)+IF(OR($E157=12,$E157=13,$E157=14),VLOOKUP($C157,'General Data'!$A$267:$C$287,2,FALSE),0))/VLOOKUP($C157,'General Data'!$A$191:$N$211,14,FALSE)*VLOOKUP($C157,'General Data'!$A$191:$N$211,2,FALSE)*R157,0)</f>
        <v>0</v>
      </c>
      <c r="AF157" s="140">
        <f>IFERROR((VLOOKUP($D157,'General Data'!$A$88:$F$188,3,FALSE)+VLOOKUP('General Data'!$B$3,'General Data'!$A$214:$C$264,2,FALSE)+IF(OR($E157=12,$E157=13,$E157=14),VLOOKUP($C157,'General Data'!$A$267:$C$287,2,FALSE),0))/VLOOKUP($C157,'General Data'!$A$191:$N$211,14,FALSE)*VLOOKUP($C157,'General Data'!$A$191:$N$211,2,FALSE)*S157,0)</f>
        <v>0</v>
      </c>
      <c r="AH157" s="148" t="str">
        <f t="shared" si="135"/>
        <v/>
      </c>
      <c r="AI157" s="149">
        <f t="shared" si="136"/>
        <v>0</v>
      </c>
      <c r="AJ157" s="146">
        <f t="shared" si="137"/>
        <v>0</v>
      </c>
    </row>
    <row r="158" spans="1:36" x14ac:dyDescent="0.45">
      <c r="A158" s="143"/>
      <c r="B158" s="143"/>
      <c r="C158" s="144"/>
      <c r="D158" s="143"/>
      <c r="E158" s="143"/>
      <c r="F158" s="145"/>
      <c r="G158" s="146"/>
      <c r="H158" s="147"/>
      <c r="I158" s="147">
        <f t="shared" ref="I158:S158" si="164">H158</f>
        <v>0</v>
      </c>
      <c r="J158" s="147">
        <f t="shared" si="164"/>
        <v>0</v>
      </c>
      <c r="K158" s="147">
        <f t="shared" si="164"/>
        <v>0</v>
      </c>
      <c r="L158" s="147">
        <f t="shared" si="164"/>
        <v>0</v>
      </c>
      <c r="M158" s="147">
        <f t="shared" si="164"/>
        <v>0</v>
      </c>
      <c r="N158" s="147">
        <f t="shared" si="164"/>
        <v>0</v>
      </c>
      <c r="O158" s="147">
        <f t="shared" si="164"/>
        <v>0</v>
      </c>
      <c r="P158" s="147">
        <f t="shared" si="164"/>
        <v>0</v>
      </c>
      <c r="Q158" s="147">
        <f t="shared" si="164"/>
        <v>0</v>
      </c>
      <c r="R158" s="147">
        <f t="shared" si="164"/>
        <v>0</v>
      </c>
      <c r="S158" s="147">
        <f t="shared" si="164"/>
        <v>0</v>
      </c>
      <c r="T158" s="146"/>
      <c r="U158" s="140">
        <f>IFERROR((VLOOKUP($D158,'General Data'!$A$88:$F$188,3,FALSE)+VLOOKUP('General Data'!$B$3,'General Data'!$A$214:$C$264,2,FALSE)+IF(OR($E158=12,$E158=13,$E158=14),VLOOKUP($C158,'General Data'!$A$267:$C$287,2,FALSE),0))/VLOOKUP($C158,'General Data'!$A$191:$N$211,14,FALSE)*VLOOKUP($C158,'General Data'!$A$191:$N$211,2,FALSE)*H158,0)</f>
        <v>0</v>
      </c>
      <c r="V158" s="140">
        <f>IFERROR((VLOOKUP($D158,'General Data'!$A$88:$F$188,3,FALSE)+VLOOKUP('General Data'!$B$3,'General Data'!$A$214:$C$264,2,FALSE)+IF(OR($E158=12,$E158=13,$E158=14),VLOOKUP($C158,'General Data'!$A$267:$C$287,2,FALSE),0))/VLOOKUP($C158,'General Data'!$A$191:$N$211,14,FALSE)*VLOOKUP($C158,'General Data'!$A$191:$N$211,2,FALSE)*I158,0)</f>
        <v>0</v>
      </c>
      <c r="W158" s="140">
        <f>IFERROR((VLOOKUP($D158,'General Data'!$A$88:$F$188,3,FALSE)+VLOOKUP('General Data'!$B$3,'General Data'!$A$214:$C$264,2,FALSE)+IF(OR($E158=12,$E158=13,$E158=14),VLOOKUP($C158,'General Data'!$A$267:$C$287,2,FALSE),0))/VLOOKUP($C158,'General Data'!$A$191:$N$211,14,FALSE)*VLOOKUP($C158,'General Data'!$A$191:$N$211,2,FALSE)*J158,0)</f>
        <v>0</v>
      </c>
      <c r="X158" s="140">
        <f>IFERROR((VLOOKUP($D158,'General Data'!$A$88:$F$188,3,FALSE)+VLOOKUP('General Data'!$B$3,'General Data'!$A$214:$C$264,2,FALSE)+IF(OR($E158=12,$E158=13,$E158=14),VLOOKUP($C158,'General Data'!$A$267:$C$287,2,FALSE),0))/VLOOKUP($C158,'General Data'!$A$191:$N$211,14,FALSE)*VLOOKUP($C158,'General Data'!$A$191:$N$211,2,FALSE)*K158,0)</f>
        <v>0</v>
      </c>
      <c r="Y158" s="140">
        <f>IFERROR((VLOOKUP($D158,'General Data'!$A$88:$F$188,3,FALSE)+VLOOKUP('General Data'!$B$3,'General Data'!$A$214:$C$264,2,FALSE)+IF(OR($E158=12,$E158=13,$E158=14),VLOOKUP($C158,'General Data'!$A$267:$C$287,2,FALSE),0))/VLOOKUP($C158,'General Data'!$A$191:$N$211,14,FALSE)*VLOOKUP($C158,'General Data'!$A$191:$N$211,2,FALSE)*L158,0)</f>
        <v>0</v>
      </c>
      <c r="Z158" s="140">
        <f>IFERROR((VLOOKUP($D158,'General Data'!$A$88:$F$188,3,FALSE)+VLOOKUP('General Data'!$B$3,'General Data'!$A$214:$C$264,2,FALSE)+IF(OR($E158=12,$E158=13,$E158=14),VLOOKUP($C158,'General Data'!$A$267:$C$287,2,FALSE),0))/VLOOKUP($C158,'General Data'!$A$191:$N$211,14,FALSE)*VLOOKUP($C158,'General Data'!$A$191:$N$211,2,FALSE)*M158,0)</f>
        <v>0</v>
      </c>
      <c r="AA158" s="140">
        <f>IFERROR((VLOOKUP($D158,'General Data'!$A$88:$F$188,3,FALSE)+VLOOKUP('General Data'!$B$3,'General Data'!$A$214:$C$264,2,FALSE)+IF(OR($E158=12,$E158=13,$E158=14),VLOOKUP($C158,'General Data'!$A$267:$C$287,2,FALSE),0))/VLOOKUP($C158,'General Data'!$A$191:$N$211,14,FALSE)*VLOOKUP($C158,'General Data'!$A$191:$N$211,2,FALSE)*N158,0)</f>
        <v>0</v>
      </c>
      <c r="AB158" s="140">
        <f>IFERROR((VLOOKUP($D158,'General Data'!$A$88:$F$188,3,FALSE)+VLOOKUP('General Data'!$B$3,'General Data'!$A$214:$C$264,2,FALSE)+IF(OR($E158=12,$E158=13,$E158=14),VLOOKUP($C158,'General Data'!$A$267:$C$287,2,FALSE),0))/VLOOKUP($C158,'General Data'!$A$191:$N$211,14,FALSE)*VLOOKUP($C158,'General Data'!$A$191:$N$211,2,FALSE)*O158,0)</f>
        <v>0</v>
      </c>
      <c r="AC158" s="140">
        <f>IFERROR((VLOOKUP($D158,'General Data'!$A$88:$F$188,3,FALSE)+VLOOKUP('General Data'!$B$3,'General Data'!$A$214:$C$264,2,FALSE)+IF(OR($E158=12,$E158=13,$E158=14),VLOOKUP($C158,'General Data'!$A$267:$C$287,2,FALSE),0))/VLOOKUP($C158,'General Data'!$A$191:$N$211,14,FALSE)*VLOOKUP($C158,'General Data'!$A$191:$N$211,2,FALSE)*P158,0)</f>
        <v>0</v>
      </c>
      <c r="AD158" s="140">
        <f>IFERROR((VLOOKUP($D158,'General Data'!$A$88:$F$188,3,FALSE)+VLOOKUP('General Data'!$B$3,'General Data'!$A$214:$C$264,2,FALSE)+IF(OR($E158=12,$E158=13,$E158=14),VLOOKUP($C158,'General Data'!$A$267:$C$287,2,FALSE),0))/VLOOKUP($C158,'General Data'!$A$191:$N$211,14,FALSE)*VLOOKUP($C158,'General Data'!$A$191:$N$211,2,FALSE)*Q158,0)</f>
        <v>0</v>
      </c>
      <c r="AE158" s="140">
        <f>IFERROR((VLOOKUP($D158,'General Data'!$A$88:$F$188,3,FALSE)+VLOOKUP('General Data'!$B$3,'General Data'!$A$214:$C$264,2,FALSE)+IF(OR($E158=12,$E158=13,$E158=14),VLOOKUP($C158,'General Data'!$A$267:$C$287,2,FALSE),0))/VLOOKUP($C158,'General Data'!$A$191:$N$211,14,FALSE)*VLOOKUP($C158,'General Data'!$A$191:$N$211,2,FALSE)*R158,0)</f>
        <v>0</v>
      </c>
      <c r="AF158" s="140">
        <f>IFERROR((VLOOKUP($D158,'General Data'!$A$88:$F$188,3,FALSE)+VLOOKUP('General Data'!$B$3,'General Data'!$A$214:$C$264,2,FALSE)+IF(OR($E158=12,$E158=13,$E158=14),VLOOKUP($C158,'General Data'!$A$267:$C$287,2,FALSE),0))/VLOOKUP($C158,'General Data'!$A$191:$N$211,14,FALSE)*VLOOKUP($C158,'General Data'!$A$191:$N$211,2,FALSE)*S158,0)</f>
        <v>0</v>
      </c>
      <c r="AH158" s="148" t="str">
        <f t="shared" si="135"/>
        <v/>
      </c>
      <c r="AI158" s="149">
        <f t="shared" si="136"/>
        <v>0</v>
      </c>
      <c r="AJ158" s="146">
        <f t="shared" si="137"/>
        <v>0</v>
      </c>
    </row>
    <row r="159" spans="1:36" x14ac:dyDescent="0.45">
      <c r="A159" s="143"/>
      <c r="B159" s="143"/>
      <c r="C159" s="144"/>
      <c r="D159" s="143"/>
      <c r="E159" s="143"/>
      <c r="F159" s="145"/>
      <c r="G159" s="146"/>
      <c r="H159" s="147"/>
      <c r="I159" s="147">
        <f t="shared" ref="I159:S159" si="165">H159</f>
        <v>0</v>
      </c>
      <c r="J159" s="147">
        <f t="shared" si="165"/>
        <v>0</v>
      </c>
      <c r="K159" s="147">
        <f t="shared" si="165"/>
        <v>0</v>
      </c>
      <c r="L159" s="147">
        <f t="shared" si="165"/>
        <v>0</v>
      </c>
      <c r="M159" s="147">
        <f t="shared" si="165"/>
        <v>0</v>
      </c>
      <c r="N159" s="147">
        <f t="shared" si="165"/>
        <v>0</v>
      </c>
      <c r="O159" s="147">
        <f t="shared" si="165"/>
        <v>0</v>
      </c>
      <c r="P159" s="147">
        <f t="shared" si="165"/>
        <v>0</v>
      </c>
      <c r="Q159" s="147">
        <f t="shared" si="165"/>
        <v>0</v>
      </c>
      <c r="R159" s="147">
        <f t="shared" si="165"/>
        <v>0</v>
      </c>
      <c r="S159" s="147">
        <f t="shared" si="165"/>
        <v>0</v>
      </c>
      <c r="T159" s="146"/>
      <c r="U159" s="140">
        <f>IFERROR((VLOOKUP($D159,'General Data'!$A$88:$F$188,3,FALSE)+VLOOKUP('General Data'!$B$3,'General Data'!$A$214:$C$264,2,FALSE)+IF(OR($E159=12,$E159=13,$E159=14),VLOOKUP($C159,'General Data'!$A$267:$C$287,2,FALSE),0))/VLOOKUP($C159,'General Data'!$A$191:$N$211,14,FALSE)*VLOOKUP($C159,'General Data'!$A$191:$N$211,2,FALSE)*H159,0)</f>
        <v>0</v>
      </c>
      <c r="V159" s="140">
        <f>IFERROR((VLOOKUP($D159,'General Data'!$A$88:$F$188,3,FALSE)+VLOOKUP('General Data'!$B$3,'General Data'!$A$214:$C$264,2,FALSE)+IF(OR($E159=12,$E159=13,$E159=14),VLOOKUP($C159,'General Data'!$A$267:$C$287,2,FALSE),0))/VLOOKUP($C159,'General Data'!$A$191:$N$211,14,FALSE)*VLOOKUP($C159,'General Data'!$A$191:$N$211,2,FALSE)*I159,0)</f>
        <v>0</v>
      </c>
      <c r="W159" s="140">
        <f>IFERROR((VLOOKUP($D159,'General Data'!$A$88:$F$188,3,FALSE)+VLOOKUP('General Data'!$B$3,'General Data'!$A$214:$C$264,2,FALSE)+IF(OR($E159=12,$E159=13,$E159=14),VLOOKUP($C159,'General Data'!$A$267:$C$287,2,FALSE),0))/VLOOKUP($C159,'General Data'!$A$191:$N$211,14,FALSE)*VLOOKUP($C159,'General Data'!$A$191:$N$211,2,FALSE)*J159,0)</f>
        <v>0</v>
      </c>
      <c r="X159" s="140">
        <f>IFERROR((VLOOKUP($D159,'General Data'!$A$88:$F$188,3,FALSE)+VLOOKUP('General Data'!$B$3,'General Data'!$A$214:$C$264,2,FALSE)+IF(OR($E159=12,$E159=13,$E159=14),VLOOKUP($C159,'General Data'!$A$267:$C$287,2,FALSE),0))/VLOOKUP($C159,'General Data'!$A$191:$N$211,14,FALSE)*VLOOKUP($C159,'General Data'!$A$191:$N$211,2,FALSE)*K159,0)</f>
        <v>0</v>
      </c>
      <c r="Y159" s="140">
        <f>IFERROR((VLOOKUP($D159,'General Data'!$A$88:$F$188,3,FALSE)+VLOOKUP('General Data'!$B$3,'General Data'!$A$214:$C$264,2,FALSE)+IF(OR($E159=12,$E159=13,$E159=14),VLOOKUP($C159,'General Data'!$A$267:$C$287,2,FALSE),0))/VLOOKUP($C159,'General Data'!$A$191:$N$211,14,FALSE)*VLOOKUP($C159,'General Data'!$A$191:$N$211,2,FALSE)*L159,0)</f>
        <v>0</v>
      </c>
      <c r="Z159" s="140">
        <f>IFERROR((VLOOKUP($D159,'General Data'!$A$88:$F$188,3,FALSE)+VLOOKUP('General Data'!$B$3,'General Data'!$A$214:$C$264,2,FALSE)+IF(OR($E159=12,$E159=13,$E159=14),VLOOKUP($C159,'General Data'!$A$267:$C$287,2,FALSE),0))/VLOOKUP($C159,'General Data'!$A$191:$N$211,14,FALSE)*VLOOKUP($C159,'General Data'!$A$191:$N$211,2,FALSE)*M159,0)</f>
        <v>0</v>
      </c>
      <c r="AA159" s="140">
        <f>IFERROR((VLOOKUP($D159,'General Data'!$A$88:$F$188,3,FALSE)+VLOOKUP('General Data'!$B$3,'General Data'!$A$214:$C$264,2,FALSE)+IF(OR($E159=12,$E159=13,$E159=14),VLOOKUP($C159,'General Data'!$A$267:$C$287,2,FALSE),0))/VLOOKUP($C159,'General Data'!$A$191:$N$211,14,FALSE)*VLOOKUP($C159,'General Data'!$A$191:$N$211,2,FALSE)*N159,0)</f>
        <v>0</v>
      </c>
      <c r="AB159" s="140">
        <f>IFERROR((VLOOKUP($D159,'General Data'!$A$88:$F$188,3,FALSE)+VLOOKUP('General Data'!$B$3,'General Data'!$A$214:$C$264,2,FALSE)+IF(OR($E159=12,$E159=13,$E159=14),VLOOKUP($C159,'General Data'!$A$267:$C$287,2,FALSE),0))/VLOOKUP($C159,'General Data'!$A$191:$N$211,14,FALSE)*VLOOKUP($C159,'General Data'!$A$191:$N$211,2,FALSE)*O159,0)</f>
        <v>0</v>
      </c>
      <c r="AC159" s="140">
        <f>IFERROR((VLOOKUP($D159,'General Data'!$A$88:$F$188,3,FALSE)+VLOOKUP('General Data'!$B$3,'General Data'!$A$214:$C$264,2,FALSE)+IF(OR($E159=12,$E159=13,$E159=14),VLOOKUP($C159,'General Data'!$A$267:$C$287,2,FALSE),0))/VLOOKUP($C159,'General Data'!$A$191:$N$211,14,FALSE)*VLOOKUP($C159,'General Data'!$A$191:$N$211,2,FALSE)*P159,0)</f>
        <v>0</v>
      </c>
      <c r="AD159" s="140">
        <f>IFERROR((VLOOKUP($D159,'General Data'!$A$88:$F$188,3,FALSE)+VLOOKUP('General Data'!$B$3,'General Data'!$A$214:$C$264,2,FALSE)+IF(OR($E159=12,$E159=13,$E159=14),VLOOKUP($C159,'General Data'!$A$267:$C$287,2,FALSE),0))/VLOOKUP($C159,'General Data'!$A$191:$N$211,14,FALSE)*VLOOKUP($C159,'General Data'!$A$191:$N$211,2,FALSE)*Q159,0)</f>
        <v>0</v>
      </c>
      <c r="AE159" s="140">
        <f>IFERROR((VLOOKUP($D159,'General Data'!$A$88:$F$188,3,FALSE)+VLOOKUP('General Data'!$B$3,'General Data'!$A$214:$C$264,2,FALSE)+IF(OR($E159=12,$E159=13,$E159=14),VLOOKUP($C159,'General Data'!$A$267:$C$287,2,FALSE),0))/VLOOKUP($C159,'General Data'!$A$191:$N$211,14,FALSE)*VLOOKUP($C159,'General Data'!$A$191:$N$211,2,FALSE)*R159,0)</f>
        <v>0</v>
      </c>
      <c r="AF159" s="140">
        <f>IFERROR((VLOOKUP($D159,'General Data'!$A$88:$F$188,3,FALSE)+VLOOKUP('General Data'!$B$3,'General Data'!$A$214:$C$264,2,FALSE)+IF(OR($E159=12,$E159=13,$E159=14),VLOOKUP($C159,'General Data'!$A$267:$C$287,2,FALSE),0))/VLOOKUP($C159,'General Data'!$A$191:$N$211,14,FALSE)*VLOOKUP($C159,'General Data'!$A$191:$N$211,2,FALSE)*S159,0)</f>
        <v>0</v>
      </c>
      <c r="AH159" s="148" t="str">
        <f t="shared" si="135"/>
        <v/>
      </c>
      <c r="AI159" s="149">
        <f t="shared" si="136"/>
        <v>0</v>
      </c>
      <c r="AJ159" s="146">
        <f t="shared" si="137"/>
        <v>0</v>
      </c>
    </row>
    <row r="160" spans="1:36" x14ac:dyDescent="0.45">
      <c r="A160" s="143"/>
      <c r="B160" s="143"/>
      <c r="C160" s="144"/>
      <c r="D160" s="143"/>
      <c r="E160" s="143"/>
      <c r="F160" s="145"/>
      <c r="G160" s="146"/>
      <c r="H160" s="147"/>
      <c r="I160" s="147">
        <f t="shared" ref="I160:S160" si="166">H160</f>
        <v>0</v>
      </c>
      <c r="J160" s="147">
        <f t="shared" si="166"/>
        <v>0</v>
      </c>
      <c r="K160" s="147">
        <f t="shared" si="166"/>
        <v>0</v>
      </c>
      <c r="L160" s="147">
        <f t="shared" si="166"/>
        <v>0</v>
      </c>
      <c r="M160" s="147">
        <f t="shared" si="166"/>
        <v>0</v>
      </c>
      <c r="N160" s="147">
        <f t="shared" si="166"/>
        <v>0</v>
      </c>
      <c r="O160" s="147">
        <f t="shared" si="166"/>
        <v>0</v>
      </c>
      <c r="P160" s="147">
        <f t="shared" si="166"/>
        <v>0</v>
      </c>
      <c r="Q160" s="147">
        <f t="shared" si="166"/>
        <v>0</v>
      </c>
      <c r="R160" s="147">
        <f t="shared" si="166"/>
        <v>0</v>
      </c>
      <c r="S160" s="147">
        <f t="shared" si="166"/>
        <v>0</v>
      </c>
      <c r="T160" s="146"/>
      <c r="U160" s="140">
        <f>IFERROR((VLOOKUP($D160,'General Data'!$A$88:$F$188,3,FALSE)+VLOOKUP('General Data'!$B$3,'General Data'!$A$214:$C$264,2,FALSE)+IF(OR($E160=12,$E160=13,$E160=14),VLOOKUP($C160,'General Data'!$A$267:$C$287,2,FALSE),0))/VLOOKUP($C160,'General Data'!$A$191:$N$211,14,FALSE)*VLOOKUP($C160,'General Data'!$A$191:$N$211,2,FALSE)*H160,0)</f>
        <v>0</v>
      </c>
      <c r="V160" s="140">
        <f>IFERROR((VLOOKUP($D160,'General Data'!$A$88:$F$188,3,FALSE)+VLOOKUP('General Data'!$B$3,'General Data'!$A$214:$C$264,2,FALSE)+IF(OR($E160=12,$E160=13,$E160=14),VLOOKUP($C160,'General Data'!$A$267:$C$287,2,FALSE),0))/VLOOKUP($C160,'General Data'!$A$191:$N$211,14,FALSE)*VLOOKUP($C160,'General Data'!$A$191:$N$211,2,FALSE)*I160,0)</f>
        <v>0</v>
      </c>
      <c r="W160" s="140">
        <f>IFERROR((VLOOKUP($D160,'General Data'!$A$88:$F$188,3,FALSE)+VLOOKUP('General Data'!$B$3,'General Data'!$A$214:$C$264,2,FALSE)+IF(OR($E160=12,$E160=13,$E160=14),VLOOKUP($C160,'General Data'!$A$267:$C$287,2,FALSE),0))/VLOOKUP($C160,'General Data'!$A$191:$N$211,14,FALSE)*VLOOKUP($C160,'General Data'!$A$191:$N$211,2,FALSE)*J160,0)</f>
        <v>0</v>
      </c>
      <c r="X160" s="140">
        <f>IFERROR((VLOOKUP($D160,'General Data'!$A$88:$F$188,3,FALSE)+VLOOKUP('General Data'!$B$3,'General Data'!$A$214:$C$264,2,FALSE)+IF(OR($E160=12,$E160=13,$E160=14),VLOOKUP($C160,'General Data'!$A$267:$C$287,2,FALSE),0))/VLOOKUP($C160,'General Data'!$A$191:$N$211,14,FALSE)*VLOOKUP($C160,'General Data'!$A$191:$N$211,2,FALSE)*K160,0)</f>
        <v>0</v>
      </c>
      <c r="Y160" s="140">
        <f>IFERROR((VLOOKUP($D160,'General Data'!$A$88:$F$188,3,FALSE)+VLOOKUP('General Data'!$B$3,'General Data'!$A$214:$C$264,2,FALSE)+IF(OR($E160=12,$E160=13,$E160=14),VLOOKUP($C160,'General Data'!$A$267:$C$287,2,FALSE),0))/VLOOKUP($C160,'General Data'!$A$191:$N$211,14,FALSE)*VLOOKUP($C160,'General Data'!$A$191:$N$211,2,FALSE)*L160,0)</f>
        <v>0</v>
      </c>
      <c r="Z160" s="140">
        <f>IFERROR((VLOOKUP($D160,'General Data'!$A$88:$F$188,3,FALSE)+VLOOKUP('General Data'!$B$3,'General Data'!$A$214:$C$264,2,FALSE)+IF(OR($E160=12,$E160=13,$E160=14),VLOOKUP($C160,'General Data'!$A$267:$C$287,2,FALSE),0))/VLOOKUP($C160,'General Data'!$A$191:$N$211,14,FALSE)*VLOOKUP($C160,'General Data'!$A$191:$N$211,2,FALSE)*M160,0)</f>
        <v>0</v>
      </c>
      <c r="AA160" s="140">
        <f>IFERROR((VLOOKUP($D160,'General Data'!$A$88:$F$188,3,FALSE)+VLOOKUP('General Data'!$B$3,'General Data'!$A$214:$C$264,2,FALSE)+IF(OR($E160=12,$E160=13,$E160=14),VLOOKUP($C160,'General Data'!$A$267:$C$287,2,FALSE),0))/VLOOKUP($C160,'General Data'!$A$191:$N$211,14,FALSE)*VLOOKUP($C160,'General Data'!$A$191:$N$211,2,FALSE)*N160,0)</f>
        <v>0</v>
      </c>
      <c r="AB160" s="140">
        <f>IFERROR((VLOOKUP($D160,'General Data'!$A$88:$F$188,3,FALSE)+VLOOKUP('General Data'!$B$3,'General Data'!$A$214:$C$264,2,FALSE)+IF(OR($E160=12,$E160=13,$E160=14),VLOOKUP($C160,'General Data'!$A$267:$C$287,2,FALSE),0))/VLOOKUP($C160,'General Data'!$A$191:$N$211,14,FALSE)*VLOOKUP($C160,'General Data'!$A$191:$N$211,2,FALSE)*O160,0)</f>
        <v>0</v>
      </c>
      <c r="AC160" s="140">
        <f>IFERROR((VLOOKUP($D160,'General Data'!$A$88:$F$188,3,FALSE)+VLOOKUP('General Data'!$B$3,'General Data'!$A$214:$C$264,2,FALSE)+IF(OR($E160=12,$E160=13,$E160=14),VLOOKUP($C160,'General Data'!$A$267:$C$287,2,FALSE),0))/VLOOKUP($C160,'General Data'!$A$191:$N$211,14,FALSE)*VLOOKUP($C160,'General Data'!$A$191:$N$211,2,FALSE)*P160,0)</f>
        <v>0</v>
      </c>
      <c r="AD160" s="140">
        <f>IFERROR((VLOOKUP($D160,'General Data'!$A$88:$F$188,3,FALSE)+VLOOKUP('General Data'!$B$3,'General Data'!$A$214:$C$264,2,FALSE)+IF(OR($E160=12,$E160=13,$E160=14),VLOOKUP($C160,'General Data'!$A$267:$C$287,2,FALSE),0))/VLOOKUP($C160,'General Data'!$A$191:$N$211,14,FALSE)*VLOOKUP($C160,'General Data'!$A$191:$N$211,2,FALSE)*Q160,0)</f>
        <v>0</v>
      </c>
      <c r="AE160" s="140">
        <f>IFERROR((VLOOKUP($D160,'General Data'!$A$88:$F$188,3,FALSE)+VLOOKUP('General Data'!$B$3,'General Data'!$A$214:$C$264,2,FALSE)+IF(OR($E160=12,$E160=13,$E160=14),VLOOKUP($C160,'General Data'!$A$267:$C$287,2,FALSE),0))/VLOOKUP($C160,'General Data'!$A$191:$N$211,14,FALSE)*VLOOKUP($C160,'General Data'!$A$191:$N$211,2,FALSE)*R160,0)</f>
        <v>0</v>
      </c>
      <c r="AF160" s="140">
        <f>IFERROR((VLOOKUP($D160,'General Data'!$A$88:$F$188,3,FALSE)+VLOOKUP('General Data'!$B$3,'General Data'!$A$214:$C$264,2,FALSE)+IF(OR($E160=12,$E160=13,$E160=14),VLOOKUP($C160,'General Data'!$A$267:$C$287,2,FALSE),0))/VLOOKUP($C160,'General Data'!$A$191:$N$211,14,FALSE)*VLOOKUP($C160,'General Data'!$A$191:$N$211,2,FALSE)*S160,0)</f>
        <v>0</v>
      </c>
      <c r="AH160" s="148" t="str">
        <f t="shared" si="135"/>
        <v/>
      </c>
      <c r="AI160" s="149">
        <f t="shared" si="136"/>
        <v>0</v>
      </c>
      <c r="AJ160" s="146">
        <f t="shared" si="137"/>
        <v>0</v>
      </c>
    </row>
    <row r="161" spans="1:36" x14ac:dyDescent="0.45">
      <c r="A161" s="143"/>
      <c r="B161" s="143"/>
      <c r="C161" s="144"/>
      <c r="D161" s="143"/>
      <c r="E161" s="143"/>
      <c r="F161" s="145"/>
      <c r="G161" s="146"/>
      <c r="H161" s="147"/>
      <c r="I161" s="147">
        <f t="shared" ref="I161:S161" si="167">H161</f>
        <v>0</v>
      </c>
      <c r="J161" s="147">
        <f t="shared" si="167"/>
        <v>0</v>
      </c>
      <c r="K161" s="147">
        <f t="shared" si="167"/>
        <v>0</v>
      </c>
      <c r="L161" s="147">
        <f t="shared" si="167"/>
        <v>0</v>
      </c>
      <c r="M161" s="147">
        <f t="shared" si="167"/>
        <v>0</v>
      </c>
      <c r="N161" s="147">
        <f t="shared" si="167"/>
        <v>0</v>
      </c>
      <c r="O161" s="147">
        <f t="shared" si="167"/>
        <v>0</v>
      </c>
      <c r="P161" s="147">
        <f t="shared" si="167"/>
        <v>0</v>
      </c>
      <c r="Q161" s="147">
        <f t="shared" si="167"/>
        <v>0</v>
      </c>
      <c r="R161" s="147">
        <f t="shared" si="167"/>
        <v>0</v>
      </c>
      <c r="S161" s="147">
        <f t="shared" si="167"/>
        <v>0</v>
      </c>
      <c r="T161" s="146"/>
      <c r="U161" s="140">
        <f>IFERROR((VLOOKUP($D161,'General Data'!$A$88:$F$188,3,FALSE)+VLOOKUP('General Data'!$B$3,'General Data'!$A$214:$C$264,2,FALSE)+IF(OR($E161=12,$E161=13,$E161=14),VLOOKUP($C161,'General Data'!$A$267:$C$287,2,FALSE),0))/VLOOKUP($C161,'General Data'!$A$191:$N$211,14,FALSE)*VLOOKUP($C161,'General Data'!$A$191:$N$211,2,FALSE)*H161,0)</f>
        <v>0</v>
      </c>
      <c r="V161" s="140">
        <f>IFERROR((VLOOKUP($D161,'General Data'!$A$88:$F$188,3,FALSE)+VLOOKUP('General Data'!$B$3,'General Data'!$A$214:$C$264,2,FALSE)+IF(OR($E161=12,$E161=13,$E161=14),VLOOKUP($C161,'General Data'!$A$267:$C$287,2,FALSE),0))/VLOOKUP($C161,'General Data'!$A$191:$N$211,14,FALSE)*VLOOKUP($C161,'General Data'!$A$191:$N$211,2,FALSE)*I161,0)</f>
        <v>0</v>
      </c>
      <c r="W161" s="140">
        <f>IFERROR((VLOOKUP($D161,'General Data'!$A$88:$F$188,3,FALSE)+VLOOKUP('General Data'!$B$3,'General Data'!$A$214:$C$264,2,FALSE)+IF(OR($E161=12,$E161=13,$E161=14),VLOOKUP($C161,'General Data'!$A$267:$C$287,2,FALSE),0))/VLOOKUP($C161,'General Data'!$A$191:$N$211,14,FALSE)*VLOOKUP($C161,'General Data'!$A$191:$N$211,2,FALSE)*J161,0)</f>
        <v>0</v>
      </c>
      <c r="X161" s="140">
        <f>IFERROR((VLOOKUP($D161,'General Data'!$A$88:$F$188,3,FALSE)+VLOOKUP('General Data'!$B$3,'General Data'!$A$214:$C$264,2,FALSE)+IF(OR($E161=12,$E161=13,$E161=14),VLOOKUP($C161,'General Data'!$A$267:$C$287,2,FALSE),0))/VLOOKUP($C161,'General Data'!$A$191:$N$211,14,FALSE)*VLOOKUP($C161,'General Data'!$A$191:$N$211,2,FALSE)*K161,0)</f>
        <v>0</v>
      </c>
      <c r="Y161" s="140">
        <f>IFERROR((VLOOKUP($D161,'General Data'!$A$88:$F$188,3,FALSE)+VLOOKUP('General Data'!$B$3,'General Data'!$A$214:$C$264,2,FALSE)+IF(OR($E161=12,$E161=13,$E161=14),VLOOKUP($C161,'General Data'!$A$267:$C$287,2,FALSE),0))/VLOOKUP($C161,'General Data'!$A$191:$N$211,14,FALSE)*VLOOKUP($C161,'General Data'!$A$191:$N$211,2,FALSE)*L161,0)</f>
        <v>0</v>
      </c>
      <c r="Z161" s="140">
        <f>IFERROR((VLOOKUP($D161,'General Data'!$A$88:$F$188,3,FALSE)+VLOOKUP('General Data'!$B$3,'General Data'!$A$214:$C$264,2,FALSE)+IF(OR($E161=12,$E161=13,$E161=14),VLOOKUP($C161,'General Data'!$A$267:$C$287,2,FALSE),0))/VLOOKUP($C161,'General Data'!$A$191:$N$211,14,FALSE)*VLOOKUP($C161,'General Data'!$A$191:$N$211,2,FALSE)*M161,0)</f>
        <v>0</v>
      </c>
      <c r="AA161" s="140">
        <f>IFERROR((VLOOKUP($D161,'General Data'!$A$88:$F$188,3,FALSE)+VLOOKUP('General Data'!$B$3,'General Data'!$A$214:$C$264,2,FALSE)+IF(OR($E161=12,$E161=13,$E161=14),VLOOKUP($C161,'General Data'!$A$267:$C$287,2,FALSE),0))/VLOOKUP($C161,'General Data'!$A$191:$N$211,14,FALSE)*VLOOKUP($C161,'General Data'!$A$191:$N$211,2,FALSE)*N161,0)</f>
        <v>0</v>
      </c>
      <c r="AB161" s="140">
        <f>IFERROR((VLOOKUP($D161,'General Data'!$A$88:$F$188,3,FALSE)+VLOOKUP('General Data'!$B$3,'General Data'!$A$214:$C$264,2,FALSE)+IF(OR($E161=12,$E161=13,$E161=14),VLOOKUP($C161,'General Data'!$A$267:$C$287,2,FALSE),0))/VLOOKUP($C161,'General Data'!$A$191:$N$211,14,FALSE)*VLOOKUP($C161,'General Data'!$A$191:$N$211,2,FALSE)*O161,0)</f>
        <v>0</v>
      </c>
      <c r="AC161" s="140">
        <f>IFERROR((VLOOKUP($D161,'General Data'!$A$88:$F$188,3,FALSE)+VLOOKUP('General Data'!$B$3,'General Data'!$A$214:$C$264,2,FALSE)+IF(OR($E161=12,$E161=13,$E161=14),VLOOKUP($C161,'General Data'!$A$267:$C$287,2,FALSE),0))/VLOOKUP($C161,'General Data'!$A$191:$N$211,14,FALSE)*VLOOKUP($C161,'General Data'!$A$191:$N$211,2,FALSE)*P161,0)</f>
        <v>0</v>
      </c>
      <c r="AD161" s="140">
        <f>IFERROR((VLOOKUP($D161,'General Data'!$A$88:$F$188,3,FALSE)+VLOOKUP('General Data'!$B$3,'General Data'!$A$214:$C$264,2,FALSE)+IF(OR($E161=12,$E161=13,$E161=14),VLOOKUP($C161,'General Data'!$A$267:$C$287,2,FALSE),0))/VLOOKUP($C161,'General Data'!$A$191:$N$211,14,FALSE)*VLOOKUP($C161,'General Data'!$A$191:$N$211,2,FALSE)*Q161,0)</f>
        <v>0</v>
      </c>
      <c r="AE161" s="140">
        <f>IFERROR((VLOOKUP($D161,'General Data'!$A$88:$F$188,3,FALSE)+VLOOKUP('General Data'!$B$3,'General Data'!$A$214:$C$264,2,FALSE)+IF(OR($E161=12,$E161=13,$E161=14),VLOOKUP($C161,'General Data'!$A$267:$C$287,2,FALSE),0))/VLOOKUP($C161,'General Data'!$A$191:$N$211,14,FALSE)*VLOOKUP($C161,'General Data'!$A$191:$N$211,2,FALSE)*R161,0)</f>
        <v>0</v>
      </c>
      <c r="AF161" s="140">
        <f>IFERROR((VLOOKUP($D161,'General Data'!$A$88:$F$188,3,FALSE)+VLOOKUP('General Data'!$B$3,'General Data'!$A$214:$C$264,2,FALSE)+IF(OR($E161=12,$E161=13,$E161=14),VLOOKUP($C161,'General Data'!$A$267:$C$287,2,FALSE),0))/VLOOKUP($C161,'General Data'!$A$191:$N$211,14,FALSE)*VLOOKUP($C161,'General Data'!$A$191:$N$211,2,FALSE)*S161,0)</f>
        <v>0</v>
      </c>
      <c r="AH161" s="148" t="str">
        <f t="shared" si="135"/>
        <v/>
      </c>
      <c r="AI161" s="149">
        <f t="shared" si="136"/>
        <v>0</v>
      </c>
      <c r="AJ161" s="146">
        <f t="shared" si="137"/>
        <v>0</v>
      </c>
    </row>
    <row r="162" spans="1:36" x14ac:dyDescent="0.45">
      <c r="A162" s="143"/>
      <c r="B162" s="143"/>
      <c r="C162" s="144"/>
      <c r="D162" s="143"/>
      <c r="E162" s="143"/>
      <c r="F162" s="145"/>
      <c r="G162" s="146"/>
      <c r="H162" s="147"/>
      <c r="I162" s="147">
        <f t="shared" ref="I162:S162" si="168">H162</f>
        <v>0</v>
      </c>
      <c r="J162" s="147">
        <f t="shared" si="168"/>
        <v>0</v>
      </c>
      <c r="K162" s="147">
        <f t="shared" si="168"/>
        <v>0</v>
      </c>
      <c r="L162" s="147">
        <f t="shared" si="168"/>
        <v>0</v>
      </c>
      <c r="M162" s="147">
        <f t="shared" si="168"/>
        <v>0</v>
      </c>
      <c r="N162" s="147">
        <f t="shared" si="168"/>
        <v>0</v>
      </c>
      <c r="O162" s="147">
        <f t="shared" si="168"/>
        <v>0</v>
      </c>
      <c r="P162" s="147">
        <f t="shared" si="168"/>
        <v>0</v>
      </c>
      <c r="Q162" s="147">
        <f t="shared" si="168"/>
        <v>0</v>
      </c>
      <c r="R162" s="147">
        <f t="shared" si="168"/>
        <v>0</v>
      </c>
      <c r="S162" s="147">
        <f t="shared" si="168"/>
        <v>0</v>
      </c>
      <c r="T162" s="146"/>
      <c r="U162" s="140">
        <f>IFERROR((VLOOKUP($D162,'General Data'!$A$88:$F$188,3,FALSE)+VLOOKUP('General Data'!$B$3,'General Data'!$A$214:$C$264,2,FALSE)+IF(OR($E162=12,$E162=13,$E162=14),VLOOKUP($C162,'General Data'!$A$267:$C$287,2,FALSE),0))/VLOOKUP($C162,'General Data'!$A$191:$N$211,14,FALSE)*VLOOKUP($C162,'General Data'!$A$191:$N$211,2,FALSE)*H162,0)</f>
        <v>0</v>
      </c>
      <c r="V162" s="140">
        <f>IFERROR((VLOOKUP($D162,'General Data'!$A$88:$F$188,3,FALSE)+VLOOKUP('General Data'!$B$3,'General Data'!$A$214:$C$264,2,FALSE)+IF(OR($E162=12,$E162=13,$E162=14),VLOOKUP($C162,'General Data'!$A$267:$C$287,2,FALSE),0))/VLOOKUP($C162,'General Data'!$A$191:$N$211,14,FALSE)*VLOOKUP($C162,'General Data'!$A$191:$N$211,2,FALSE)*I162,0)</f>
        <v>0</v>
      </c>
      <c r="W162" s="140">
        <f>IFERROR((VLOOKUP($D162,'General Data'!$A$88:$F$188,3,FALSE)+VLOOKUP('General Data'!$B$3,'General Data'!$A$214:$C$264,2,FALSE)+IF(OR($E162=12,$E162=13,$E162=14),VLOOKUP($C162,'General Data'!$A$267:$C$287,2,FALSE),0))/VLOOKUP($C162,'General Data'!$A$191:$N$211,14,FALSE)*VLOOKUP($C162,'General Data'!$A$191:$N$211,2,FALSE)*J162,0)</f>
        <v>0</v>
      </c>
      <c r="X162" s="140">
        <f>IFERROR((VLOOKUP($D162,'General Data'!$A$88:$F$188,3,FALSE)+VLOOKUP('General Data'!$B$3,'General Data'!$A$214:$C$264,2,FALSE)+IF(OR($E162=12,$E162=13,$E162=14),VLOOKUP($C162,'General Data'!$A$267:$C$287,2,FALSE),0))/VLOOKUP($C162,'General Data'!$A$191:$N$211,14,FALSE)*VLOOKUP($C162,'General Data'!$A$191:$N$211,2,FALSE)*K162,0)</f>
        <v>0</v>
      </c>
      <c r="Y162" s="140">
        <f>IFERROR((VLOOKUP($D162,'General Data'!$A$88:$F$188,3,FALSE)+VLOOKUP('General Data'!$B$3,'General Data'!$A$214:$C$264,2,FALSE)+IF(OR($E162=12,$E162=13,$E162=14),VLOOKUP($C162,'General Data'!$A$267:$C$287,2,FALSE),0))/VLOOKUP($C162,'General Data'!$A$191:$N$211,14,FALSE)*VLOOKUP($C162,'General Data'!$A$191:$N$211,2,FALSE)*L162,0)</f>
        <v>0</v>
      </c>
      <c r="Z162" s="140">
        <f>IFERROR((VLOOKUP($D162,'General Data'!$A$88:$F$188,3,FALSE)+VLOOKUP('General Data'!$B$3,'General Data'!$A$214:$C$264,2,FALSE)+IF(OR($E162=12,$E162=13,$E162=14),VLOOKUP($C162,'General Data'!$A$267:$C$287,2,FALSE),0))/VLOOKUP($C162,'General Data'!$A$191:$N$211,14,FALSE)*VLOOKUP($C162,'General Data'!$A$191:$N$211,2,FALSE)*M162,0)</f>
        <v>0</v>
      </c>
      <c r="AA162" s="140">
        <f>IFERROR((VLOOKUP($D162,'General Data'!$A$88:$F$188,3,FALSE)+VLOOKUP('General Data'!$B$3,'General Data'!$A$214:$C$264,2,FALSE)+IF(OR($E162=12,$E162=13,$E162=14),VLOOKUP($C162,'General Data'!$A$267:$C$287,2,FALSE),0))/VLOOKUP($C162,'General Data'!$A$191:$N$211,14,FALSE)*VLOOKUP($C162,'General Data'!$A$191:$N$211,2,FALSE)*N162,0)</f>
        <v>0</v>
      </c>
      <c r="AB162" s="140">
        <f>IFERROR((VLOOKUP($D162,'General Data'!$A$88:$F$188,3,FALSE)+VLOOKUP('General Data'!$B$3,'General Data'!$A$214:$C$264,2,FALSE)+IF(OR($E162=12,$E162=13,$E162=14),VLOOKUP($C162,'General Data'!$A$267:$C$287,2,FALSE),0))/VLOOKUP($C162,'General Data'!$A$191:$N$211,14,FALSE)*VLOOKUP($C162,'General Data'!$A$191:$N$211,2,FALSE)*O162,0)</f>
        <v>0</v>
      </c>
      <c r="AC162" s="140">
        <f>IFERROR((VLOOKUP($D162,'General Data'!$A$88:$F$188,3,FALSE)+VLOOKUP('General Data'!$B$3,'General Data'!$A$214:$C$264,2,FALSE)+IF(OR($E162=12,$E162=13,$E162=14),VLOOKUP($C162,'General Data'!$A$267:$C$287,2,FALSE),0))/VLOOKUP($C162,'General Data'!$A$191:$N$211,14,FALSE)*VLOOKUP($C162,'General Data'!$A$191:$N$211,2,FALSE)*P162,0)</f>
        <v>0</v>
      </c>
      <c r="AD162" s="140">
        <f>IFERROR((VLOOKUP($D162,'General Data'!$A$88:$F$188,3,FALSE)+VLOOKUP('General Data'!$B$3,'General Data'!$A$214:$C$264,2,FALSE)+IF(OR($E162=12,$E162=13,$E162=14),VLOOKUP($C162,'General Data'!$A$267:$C$287,2,FALSE),0))/VLOOKUP($C162,'General Data'!$A$191:$N$211,14,FALSE)*VLOOKUP($C162,'General Data'!$A$191:$N$211,2,FALSE)*Q162,0)</f>
        <v>0</v>
      </c>
      <c r="AE162" s="140">
        <f>IFERROR((VLOOKUP($D162,'General Data'!$A$88:$F$188,3,FALSE)+VLOOKUP('General Data'!$B$3,'General Data'!$A$214:$C$264,2,FALSE)+IF(OR($E162=12,$E162=13,$E162=14),VLOOKUP($C162,'General Data'!$A$267:$C$287,2,FALSE),0))/VLOOKUP($C162,'General Data'!$A$191:$N$211,14,FALSE)*VLOOKUP($C162,'General Data'!$A$191:$N$211,2,FALSE)*R162,0)</f>
        <v>0</v>
      </c>
      <c r="AF162" s="140">
        <f>IFERROR((VLOOKUP($D162,'General Data'!$A$88:$F$188,3,FALSE)+VLOOKUP('General Data'!$B$3,'General Data'!$A$214:$C$264,2,FALSE)+IF(OR($E162=12,$E162=13,$E162=14),VLOOKUP($C162,'General Data'!$A$267:$C$287,2,FALSE),0))/VLOOKUP($C162,'General Data'!$A$191:$N$211,14,FALSE)*VLOOKUP($C162,'General Data'!$A$191:$N$211,2,FALSE)*S162,0)</f>
        <v>0</v>
      </c>
      <c r="AH162" s="148" t="str">
        <f t="shared" si="135"/>
        <v/>
      </c>
      <c r="AI162" s="149">
        <f t="shared" si="136"/>
        <v>0</v>
      </c>
      <c r="AJ162" s="146">
        <f t="shared" si="137"/>
        <v>0</v>
      </c>
    </row>
    <row r="163" spans="1:36" x14ac:dyDescent="0.45">
      <c r="A163" s="143"/>
      <c r="B163" s="143"/>
      <c r="C163" s="144"/>
      <c r="D163" s="143"/>
      <c r="E163" s="143"/>
      <c r="F163" s="145"/>
      <c r="G163" s="146"/>
      <c r="H163" s="147"/>
      <c r="I163" s="147">
        <f t="shared" ref="I163:S163" si="169">H163</f>
        <v>0</v>
      </c>
      <c r="J163" s="147">
        <f t="shared" si="169"/>
        <v>0</v>
      </c>
      <c r="K163" s="147">
        <f t="shared" si="169"/>
        <v>0</v>
      </c>
      <c r="L163" s="147">
        <f t="shared" si="169"/>
        <v>0</v>
      </c>
      <c r="M163" s="147">
        <f t="shared" si="169"/>
        <v>0</v>
      </c>
      <c r="N163" s="147">
        <f t="shared" si="169"/>
        <v>0</v>
      </c>
      <c r="O163" s="147">
        <f t="shared" si="169"/>
        <v>0</v>
      </c>
      <c r="P163" s="147">
        <f t="shared" si="169"/>
        <v>0</v>
      </c>
      <c r="Q163" s="147">
        <f t="shared" si="169"/>
        <v>0</v>
      </c>
      <c r="R163" s="147">
        <f t="shared" si="169"/>
        <v>0</v>
      </c>
      <c r="S163" s="147">
        <f t="shared" si="169"/>
        <v>0</v>
      </c>
      <c r="T163" s="146"/>
      <c r="U163" s="140">
        <f>IFERROR((VLOOKUP($D163,'General Data'!$A$88:$F$188,3,FALSE)+VLOOKUP('General Data'!$B$3,'General Data'!$A$214:$C$264,2,FALSE)+IF(OR($E163=12,$E163=13,$E163=14),VLOOKUP($C163,'General Data'!$A$267:$C$287,2,FALSE),0))/VLOOKUP($C163,'General Data'!$A$191:$N$211,14,FALSE)*VLOOKUP($C163,'General Data'!$A$191:$N$211,2,FALSE)*H163,0)</f>
        <v>0</v>
      </c>
      <c r="V163" s="140">
        <f>IFERROR((VLOOKUP($D163,'General Data'!$A$88:$F$188,3,FALSE)+VLOOKUP('General Data'!$B$3,'General Data'!$A$214:$C$264,2,FALSE)+IF(OR($E163=12,$E163=13,$E163=14),VLOOKUP($C163,'General Data'!$A$267:$C$287,2,FALSE),0))/VLOOKUP($C163,'General Data'!$A$191:$N$211,14,FALSE)*VLOOKUP($C163,'General Data'!$A$191:$N$211,2,FALSE)*I163,0)</f>
        <v>0</v>
      </c>
      <c r="W163" s="140">
        <f>IFERROR((VLOOKUP($D163,'General Data'!$A$88:$F$188,3,FALSE)+VLOOKUP('General Data'!$B$3,'General Data'!$A$214:$C$264,2,FALSE)+IF(OR($E163=12,$E163=13,$E163=14),VLOOKUP($C163,'General Data'!$A$267:$C$287,2,FALSE),0))/VLOOKUP($C163,'General Data'!$A$191:$N$211,14,FALSE)*VLOOKUP($C163,'General Data'!$A$191:$N$211,2,FALSE)*J163,0)</f>
        <v>0</v>
      </c>
      <c r="X163" s="140">
        <f>IFERROR((VLOOKUP($D163,'General Data'!$A$88:$F$188,3,FALSE)+VLOOKUP('General Data'!$B$3,'General Data'!$A$214:$C$264,2,FALSE)+IF(OR($E163=12,$E163=13,$E163=14),VLOOKUP($C163,'General Data'!$A$267:$C$287,2,FALSE),0))/VLOOKUP($C163,'General Data'!$A$191:$N$211,14,FALSE)*VLOOKUP($C163,'General Data'!$A$191:$N$211,2,FALSE)*K163,0)</f>
        <v>0</v>
      </c>
      <c r="Y163" s="140">
        <f>IFERROR((VLOOKUP($D163,'General Data'!$A$88:$F$188,3,FALSE)+VLOOKUP('General Data'!$B$3,'General Data'!$A$214:$C$264,2,FALSE)+IF(OR($E163=12,$E163=13,$E163=14),VLOOKUP($C163,'General Data'!$A$267:$C$287,2,FALSE),0))/VLOOKUP($C163,'General Data'!$A$191:$N$211,14,FALSE)*VLOOKUP($C163,'General Data'!$A$191:$N$211,2,FALSE)*L163,0)</f>
        <v>0</v>
      </c>
      <c r="Z163" s="140">
        <f>IFERROR((VLOOKUP($D163,'General Data'!$A$88:$F$188,3,FALSE)+VLOOKUP('General Data'!$B$3,'General Data'!$A$214:$C$264,2,FALSE)+IF(OR($E163=12,$E163=13,$E163=14),VLOOKUP($C163,'General Data'!$A$267:$C$287,2,FALSE),0))/VLOOKUP($C163,'General Data'!$A$191:$N$211,14,FALSE)*VLOOKUP($C163,'General Data'!$A$191:$N$211,2,FALSE)*M163,0)</f>
        <v>0</v>
      </c>
      <c r="AA163" s="140">
        <f>IFERROR((VLOOKUP($D163,'General Data'!$A$88:$F$188,3,FALSE)+VLOOKUP('General Data'!$B$3,'General Data'!$A$214:$C$264,2,FALSE)+IF(OR($E163=12,$E163=13,$E163=14),VLOOKUP($C163,'General Data'!$A$267:$C$287,2,FALSE),0))/VLOOKUP($C163,'General Data'!$A$191:$N$211,14,FALSE)*VLOOKUP($C163,'General Data'!$A$191:$N$211,2,FALSE)*N163,0)</f>
        <v>0</v>
      </c>
      <c r="AB163" s="140">
        <f>IFERROR((VLOOKUP($D163,'General Data'!$A$88:$F$188,3,FALSE)+VLOOKUP('General Data'!$B$3,'General Data'!$A$214:$C$264,2,FALSE)+IF(OR($E163=12,$E163=13,$E163=14),VLOOKUP($C163,'General Data'!$A$267:$C$287,2,FALSE),0))/VLOOKUP($C163,'General Data'!$A$191:$N$211,14,FALSE)*VLOOKUP($C163,'General Data'!$A$191:$N$211,2,FALSE)*O163,0)</f>
        <v>0</v>
      </c>
      <c r="AC163" s="140">
        <f>IFERROR((VLOOKUP($D163,'General Data'!$A$88:$F$188,3,FALSE)+VLOOKUP('General Data'!$B$3,'General Data'!$A$214:$C$264,2,FALSE)+IF(OR($E163=12,$E163=13,$E163=14),VLOOKUP($C163,'General Data'!$A$267:$C$287,2,FALSE),0))/VLOOKUP($C163,'General Data'!$A$191:$N$211,14,FALSE)*VLOOKUP($C163,'General Data'!$A$191:$N$211,2,FALSE)*P163,0)</f>
        <v>0</v>
      </c>
      <c r="AD163" s="140">
        <f>IFERROR((VLOOKUP($D163,'General Data'!$A$88:$F$188,3,FALSE)+VLOOKUP('General Data'!$B$3,'General Data'!$A$214:$C$264,2,FALSE)+IF(OR($E163=12,$E163=13,$E163=14),VLOOKUP($C163,'General Data'!$A$267:$C$287,2,FALSE),0))/VLOOKUP($C163,'General Data'!$A$191:$N$211,14,FALSE)*VLOOKUP($C163,'General Data'!$A$191:$N$211,2,FALSE)*Q163,0)</f>
        <v>0</v>
      </c>
      <c r="AE163" s="140">
        <f>IFERROR((VLOOKUP($D163,'General Data'!$A$88:$F$188,3,FALSE)+VLOOKUP('General Data'!$B$3,'General Data'!$A$214:$C$264,2,FALSE)+IF(OR($E163=12,$E163=13,$E163=14),VLOOKUP($C163,'General Data'!$A$267:$C$287,2,FALSE),0))/VLOOKUP($C163,'General Data'!$A$191:$N$211,14,FALSE)*VLOOKUP($C163,'General Data'!$A$191:$N$211,2,FALSE)*R163,0)</f>
        <v>0</v>
      </c>
      <c r="AF163" s="140">
        <f>IFERROR((VLOOKUP($D163,'General Data'!$A$88:$F$188,3,FALSE)+VLOOKUP('General Data'!$B$3,'General Data'!$A$214:$C$264,2,FALSE)+IF(OR($E163=12,$E163=13,$E163=14),VLOOKUP($C163,'General Data'!$A$267:$C$287,2,FALSE),0))/VLOOKUP($C163,'General Data'!$A$191:$N$211,14,FALSE)*VLOOKUP($C163,'General Data'!$A$191:$N$211,2,FALSE)*S163,0)</f>
        <v>0</v>
      </c>
      <c r="AH163" s="148" t="str">
        <f t="shared" si="135"/>
        <v/>
      </c>
      <c r="AI163" s="149">
        <f t="shared" si="136"/>
        <v>0</v>
      </c>
      <c r="AJ163" s="146">
        <f t="shared" si="137"/>
        <v>0</v>
      </c>
    </row>
    <row r="164" spans="1:36" x14ac:dyDescent="0.45">
      <c r="A164" s="143"/>
      <c r="B164" s="143"/>
      <c r="C164" s="144"/>
      <c r="D164" s="143"/>
      <c r="E164" s="143"/>
      <c r="F164" s="145"/>
      <c r="G164" s="146"/>
      <c r="H164" s="147"/>
      <c r="I164" s="147">
        <f t="shared" ref="I164:S164" si="170">H164</f>
        <v>0</v>
      </c>
      <c r="J164" s="147">
        <f t="shared" si="170"/>
        <v>0</v>
      </c>
      <c r="K164" s="147">
        <f t="shared" si="170"/>
        <v>0</v>
      </c>
      <c r="L164" s="147">
        <f t="shared" si="170"/>
        <v>0</v>
      </c>
      <c r="M164" s="147">
        <f t="shared" si="170"/>
        <v>0</v>
      </c>
      <c r="N164" s="147">
        <f t="shared" si="170"/>
        <v>0</v>
      </c>
      <c r="O164" s="147">
        <f t="shared" si="170"/>
        <v>0</v>
      </c>
      <c r="P164" s="147">
        <f t="shared" si="170"/>
        <v>0</v>
      </c>
      <c r="Q164" s="147">
        <f t="shared" si="170"/>
        <v>0</v>
      </c>
      <c r="R164" s="147">
        <f t="shared" si="170"/>
        <v>0</v>
      </c>
      <c r="S164" s="147">
        <f t="shared" si="170"/>
        <v>0</v>
      </c>
      <c r="T164" s="146"/>
      <c r="U164" s="140">
        <f>IFERROR((VLOOKUP($D164,'General Data'!$A$88:$F$188,3,FALSE)+VLOOKUP('General Data'!$B$3,'General Data'!$A$214:$C$264,2,FALSE)+IF(OR($E164=12,$E164=13,$E164=14),VLOOKUP($C164,'General Data'!$A$267:$C$287,2,FALSE),0))/VLOOKUP($C164,'General Data'!$A$191:$N$211,14,FALSE)*VLOOKUP($C164,'General Data'!$A$191:$N$211,2,FALSE)*H164,0)</f>
        <v>0</v>
      </c>
      <c r="V164" s="140">
        <f>IFERROR((VLOOKUP($D164,'General Data'!$A$88:$F$188,3,FALSE)+VLOOKUP('General Data'!$B$3,'General Data'!$A$214:$C$264,2,FALSE)+IF(OR($E164=12,$E164=13,$E164=14),VLOOKUP($C164,'General Data'!$A$267:$C$287,2,FALSE),0))/VLOOKUP($C164,'General Data'!$A$191:$N$211,14,FALSE)*VLOOKUP($C164,'General Data'!$A$191:$N$211,2,FALSE)*I164,0)</f>
        <v>0</v>
      </c>
      <c r="W164" s="140">
        <f>IFERROR((VLOOKUP($D164,'General Data'!$A$88:$F$188,3,FALSE)+VLOOKUP('General Data'!$B$3,'General Data'!$A$214:$C$264,2,FALSE)+IF(OR($E164=12,$E164=13,$E164=14),VLOOKUP($C164,'General Data'!$A$267:$C$287,2,FALSE),0))/VLOOKUP($C164,'General Data'!$A$191:$N$211,14,FALSE)*VLOOKUP($C164,'General Data'!$A$191:$N$211,2,FALSE)*J164,0)</f>
        <v>0</v>
      </c>
      <c r="X164" s="140">
        <f>IFERROR((VLOOKUP($D164,'General Data'!$A$88:$F$188,3,FALSE)+VLOOKUP('General Data'!$B$3,'General Data'!$A$214:$C$264,2,FALSE)+IF(OR($E164=12,$E164=13,$E164=14),VLOOKUP($C164,'General Data'!$A$267:$C$287,2,FALSE),0))/VLOOKUP($C164,'General Data'!$A$191:$N$211,14,FALSE)*VLOOKUP($C164,'General Data'!$A$191:$N$211,2,FALSE)*K164,0)</f>
        <v>0</v>
      </c>
      <c r="Y164" s="140">
        <f>IFERROR((VLOOKUP($D164,'General Data'!$A$88:$F$188,3,FALSE)+VLOOKUP('General Data'!$B$3,'General Data'!$A$214:$C$264,2,FALSE)+IF(OR($E164=12,$E164=13,$E164=14),VLOOKUP($C164,'General Data'!$A$267:$C$287,2,FALSE),0))/VLOOKUP($C164,'General Data'!$A$191:$N$211,14,FALSE)*VLOOKUP($C164,'General Data'!$A$191:$N$211,2,FALSE)*L164,0)</f>
        <v>0</v>
      </c>
      <c r="Z164" s="140">
        <f>IFERROR((VLOOKUP($D164,'General Data'!$A$88:$F$188,3,FALSE)+VLOOKUP('General Data'!$B$3,'General Data'!$A$214:$C$264,2,FALSE)+IF(OR($E164=12,$E164=13,$E164=14),VLOOKUP($C164,'General Data'!$A$267:$C$287,2,FALSE),0))/VLOOKUP($C164,'General Data'!$A$191:$N$211,14,FALSE)*VLOOKUP($C164,'General Data'!$A$191:$N$211,2,FALSE)*M164,0)</f>
        <v>0</v>
      </c>
      <c r="AA164" s="140">
        <f>IFERROR((VLOOKUP($D164,'General Data'!$A$88:$F$188,3,FALSE)+VLOOKUP('General Data'!$B$3,'General Data'!$A$214:$C$264,2,FALSE)+IF(OR($E164=12,$E164=13,$E164=14),VLOOKUP($C164,'General Data'!$A$267:$C$287,2,FALSE),0))/VLOOKUP($C164,'General Data'!$A$191:$N$211,14,FALSE)*VLOOKUP($C164,'General Data'!$A$191:$N$211,2,FALSE)*N164,0)</f>
        <v>0</v>
      </c>
      <c r="AB164" s="140">
        <f>IFERROR((VLOOKUP($D164,'General Data'!$A$88:$F$188,3,FALSE)+VLOOKUP('General Data'!$B$3,'General Data'!$A$214:$C$264,2,FALSE)+IF(OR($E164=12,$E164=13,$E164=14),VLOOKUP($C164,'General Data'!$A$267:$C$287,2,FALSE),0))/VLOOKUP($C164,'General Data'!$A$191:$N$211,14,FALSE)*VLOOKUP($C164,'General Data'!$A$191:$N$211,2,FALSE)*O164,0)</f>
        <v>0</v>
      </c>
      <c r="AC164" s="140">
        <f>IFERROR((VLOOKUP($D164,'General Data'!$A$88:$F$188,3,FALSE)+VLOOKUP('General Data'!$B$3,'General Data'!$A$214:$C$264,2,FALSE)+IF(OR($E164=12,$E164=13,$E164=14),VLOOKUP($C164,'General Data'!$A$267:$C$287,2,FALSE),0))/VLOOKUP($C164,'General Data'!$A$191:$N$211,14,FALSE)*VLOOKUP($C164,'General Data'!$A$191:$N$211,2,FALSE)*P164,0)</f>
        <v>0</v>
      </c>
      <c r="AD164" s="140">
        <f>IFERROR((VLOOKUP($D164,'General Data'!$A$88:$F$188,3,FALSE)+VLOOKUP('General Data'!$B$3,'General Data'!$A$214:$C$264,2,FALSE)+IF(OR($E164=12,$E164=13,$E164=14),VLOOKUP($C164,'General Data'!$A$267:$C$287,2,FALSE),0))/VLOOKUP($C164,'General Data'!$A$191:$N$211,14,FALSE)*VLOOKUP($C164,'General Data'!$A$191:$N$211,2,FALSE)*Q164,0)</f>
        <v>0</v>
      </c>
      <c r="AE164" s="140">
        <f>IFERROR((VLOOKUP($D164,'General Data'!$A$88:$F$188,3,FALSE)+VLOOKUP('General Data'!$B$3,'General Data'!$A$214:$C$264,2,FALSE)+IF(OR($E164=12,$E164=13,$E164=14),VLOOKUP($C164,'General Data'!$A$267:$C$287,2,FALSE),0))/VLOOKUP($C164,'General Data'!$A$191:$N$211,14,FALSE)*VLOOKUP($C164,'General Data'!$A$191:$N$211,2,FALSE)*R164,0)</f>
        <v>0</v>
      </c>
      <c r="AF164" s="140">
        <f>IFERROR((VLOOKUP($D164,'General Data'!$A$88:$F$188,3,FALSE)+VLOOKUP('General Data'!$B$3,'General Data'!$A$214:$C$264,2,FALSE)+IF(OR($E164=12,$E164=13,$E164=14),VLOOKUP($C164,'General Data'!$A$267:$C$287,2,FALSE),0))/VLOOKUP($C164,'General Data'!$A$191:$N$211,14,FALSE)*VLOOKUP($C164,'General Data'!$A$191:$N$211,2,FALSE)*S164,0)</f>
        <v>0</v>
      </c>
      <c r="AH164" s="148" t="str">
        <f t="shared" si="135"/>
        <v/>
      </c>
      <c r="AI164" s="149">
        <f t="shared" si="136"/>
        <v>0</v>
      </c>
      <c r="AJ164" s="146">
        <f t="shared" si="137"/>
        <v>0</v>
      </c>
    </row>
    <row r="165" spans="1:36" x14ac:dyDescent="0.45">
      <c r="A165" s="143"/>
      <c r="B165" s="143"/>
      <c r="C165" s="144"/>
      <c r="D165" s="143"/>
      <c r="E165" s="143"/>
      <c r="F165" s="145"/>
      <c r="G165" s="146"/>
      <c r="H165" s="147"/>
      <c r="I165" s="147">
        <f t="shared" ref="I165:S165" si="171">H165</f>
        <v>0</v>
      </c>
      <c r="J165" s="147">
        <f t="shared" si="171"/>
        <v>0</v>
      </c>
      <c r="K165" s="147">
        <f t="shared" si="171"/>
        <v>0</v>
      </c>
      <c r="L165" s="147">
        <f t="shared" si="171"/>
        <v>0</v>
      </c>
      <c r="M165" s="147">
        <f t="shared" si="171"/>
        <v>0</v>
      </c>
      <c r="N165" s="147">
        <f t="shared" si="171"/>
        <v>0</v>
      </c>
      <c r="O165" s="147">
        <f t="shared" si="171"/>
        <v>0</v>
      </c>
      <c r="P165" s="147">
        <f t="shared" si="171"/>
        <v>0</v>
      </c>
      <c r="Q165" s="147">
        <f t="shared" si="171"/>
        <v>0</v>
      </c>
      <c r="R165" s="147">
        <f t="shared" si="171"/>
        <v>0</v>
      </c>
      <c r="S165" s="147">
        <f t="shared" si="171"/>
        <v>0</v>
      </c>
      <c r="T165" s="146"/>
      <c r="U165" s="140">
        <f>IFERROR((VLOOKUP($D165,'General Data'!$A$88:$F$188,3,FALSE)+VLOOKUP('General Data'!$B$3,'General Data'!$A$214:$C$264,2,FALSE)+IF(OR($E165=12,$E165=13,$E165=14),VLOOKUP($C165,'General Data'!$A$267:$C$287,2,FALSE),0))/VLOOKUP($C165,'General Data'!$A$191:$N$211,14,FALSE)*VLOOKUP($C165,'General Data'!$A$191:$N$211,2,FALSE)*H165,0)</f>
        <v>0</v>
      </c>
      <c r="V165" s="140">
        <f>IFERROR((VLOOKUP($D165,'General Data'!$A$88:$F$188,3,FALSE)+VLOOKUP('General Data'!$B$3,'General Data'!$A$214:$C$264,2,FALSE)+IF(OR($E165=12,$E165=13,$E165=14),VLOOKUP($C165,'General Data'!$A$267:$C$287,2,FALSE),0))/VLOOKUP($C165,'General Data'!$A$191:$N$211,14,FALSE)*VLOOKUP($C165,'General Data'!$A$191:$N$211,2,FALSE)*I165,0)</f>
        <v>0</v>
      </c>
      <c r="W165" s="140">
        <f>IFERROR((VLOOKUP($D165,'General Data'!$A$88:$F$188,3,FALSE)+VLOOKUP('General Data'!$B$3,'General Data'!$A$214:$C$264,2,FALSE)+IF(OR($E165=12,$E165=13,$E165=14),VLOOKUP($C165,'General Data'!$A$267:$C$287,2,FALSE),0))/VLOOKUP($C165,'General Data'!$A$191:$N$211,14,FALSE)*VLOOKUP($C165,'General Data'!$A$191:$N$211,2,FALSE)*J165,0)</f>
        <v>0</v>
      </c>
      <c r="X165" s="140">
        <f>IFERROR((VLOOKUP($D165,'General Data'!$A$88:$F$188,3,FALSE)+VLOOKUP('General Data'!$B$3,'General Data'!$A$214:$C$264,2,FALSE)+IF(OR($E165=12,$E165=13,$E165=14),VLOOKUP($C165,'General Data'!$A$267:$C$287,2,FALSE),0))/VLOOKUP($C165,'General Data'!$A$191:$N$211,14,FALSE)*VLOOKUP($C165,'General Data'!$A$191:$N$211,2,FALSE)*K165,0)</f>
        <v>0</v>
      </c>
      <c r="Y165" s="140">
        <f>IFERROR((VLOOKUP($D165,'General Data'!$A$88:$F$188,3,FALSE)+VLOOKUP('General Data'!$B$3,'General Data'!$A$214:$C$264,2,FALSE)+IF(OR($E165=12,$E165=13,$E165=14),VLOOKUP($C165,'General Data'!$A$267:$C$287,2,FALSE),0))/VLOOKUP($C165,'General Data'!$A$191:$N$211,14,FALSE)*VLOOKUP($C165,'General Data'!$A$191:$N$211,2,FALSE)*L165,0)</f>
        <v>0</v>
      </c>
      <c r="Z165" s="140">
        <f>IFERROR((VLOOKUP($D165,'General Data'!$A$88:$F$188,3,FALSE)+VLOOKUP('General Data'!$B$3,'General Data'!$A$214:$C$264,2,FALSE)+IF(OR($E165=12,$E165=13,$E165=14),VLOOKUP($C165,'General Data'!$A$267:$C$287,2,FALSE),0))/VLOOKUP($C165,'General Data'!$A$191:$N$211,14,FALSE)*VLOOKUP($C165,'General Data'!$A$191:$N$211,2,FALSE)*M165,0)</f>
        <v>0</v>
      </c>
      <c r="AA165" s="140">
        <f>IFERROR((VLOOKUP($D165,'General Data'!$A$88:$F$188,3,FALSE)+VLOOKUP('General Data'!$B$3,'General Data'!$A$214:$C$264,2,FALSE)+IF(OR($E165=12,$E165=13,$E165=14),VLOOKUP($C165,'General Data'!$A$267:$C$287,2,FALSE),0))/VLOOKUP($C165,'General Data'!$A$191:$N$211,14,FALSE)*VLOOKUP($C165,'General Data'!$A$191:$N$211,2,FALSE)*N165,0)</f>
        <v>0</v>
      </c>
      <c r="AB165" s="140">
        <f>IFERROR((VLOOKUP($D165,'General Data'!$A$88:$F$188,3,FALSE)+VLOOKUP('General Data'!$B$3,'General Data'!$A$214:$C$264,2,FALSE)+IF(OR($E165=12,$E165=13,$E165=14),VLOOKUP($C165,'General Data'!$A$267:$C$287,2,FALSE),0))/VLOOKUP($C165,'General Data'!$A$191:$N$211,14,FALSE)*VLOOKUP($C165,'General Data'!$A$191:$N$211,2,FALSE)*O165,0)</f>
        <v>0</v>
      </c>
      <c r="AC165" s="140">
        <f>IFERROR((VLOOKUP($D165,'General Data'!$A$88:$F$188,3,FALSE)+VLOOKUP('General Data'!$B$3,'General Data'!$A$214:$C$264,2,FALSE)+IF(OR($E165=12,$E165=13,$E165=14),VLOOKUP($C165,'General Data'!$A$267:$C$287,2,FALSE),0))/VLOOKUP($C165,'General Data'!$A$191:$N$211,14,FALSE)*VLOOKUP($C165,'General Data'!$A$191:$N$211,2,FALSE)*P165,0)</f>
        <v>0</v>
      </c>
      <c r="AD165" s="140">
        <f>IFERROR((VLOOKUP($D165,'General Data'!$A$88:$F$188,3,FALSE)+VLOOKUP('General Data'!$B$3,'General Data'!$A$214:$C$264,2,FALSE)+IF(OR($E165=12,$E165=13,$E165=14),VLOOKUP($C165,'General Data'!$A$267:$C$287,2,FALSE),0))/VLOOKUP($C165,'General Data'!$A$191:$N$211,14,FALSE)*VLOOKUP($C165,'General Data'!$A$191:$N$211,2,FALSE)*Q165,0)</f>
        <v>0</v>
      </c>
      <c r="AE165" s="140">
        <f>IFERROR((VLOOKUP($D165,'General Data'!$A$88:$F$188,3,FALSE)+VLOOKUP('General Data'!$B$3,'General Data'!$A$214:$C$264,2,FALSE)+IF(OR($E165=12,$E165=13,$E165=14),VLOOKUP($C165,'General Data'!$A$267:$C$287,2,FALSE),0))/VLOOKUP($C165,'General Data'!$A$191:$N$211,14,FALSE)*VLOOKUP($C165,'General Data'!$A$191:$N$211,2,FALSE)*R165,0)</f>
        <v>0</v>
      </c>
      <c r="AF165" s="140">
        <f>IFERROR((VLOOKUP($D165,'General Data'!$A$88:$F$188,3,FALSE)+VLOOKUP('General Data'!$B$3,'General Data'!$A$214:$C$264,2,FALSE)+IF(OR($E165=12,$E165=13,$E165=14),VLOOKUP($C165,'General Data'!$A$267:$C$287,2,FALSE),0))/VLOOKUP($C165,'General Data'!$A$191:$N$211,14,FALSE)*VLOOKUP($C165,'General Data'!$A$191:$N$211,2,FALSE)*S165,0)</f>
        <v>0</v>
      </c>
      <c r="AH165" s="148" t="str">
        <f t="shared" si="135"/>
        <v/>
      </c>
      <c r="AI165" s="149">
        <f t="shared" si="136"/>
        <v>0</v>
      </c>
      <c r="AJ165" s="146">
        <f t="shared" si="137"/>
        <v>0</v>
      </c>
    </row>
    <row r="166" spans="1:36" x14ac:dyDescent="0.45">
      <c r="A166" s="143"/>
      <c r="B166" s="143"/>
      <c r="C166" s="144"/>
      <c r="D166" s="143"/>
      <c r="E166" s="143"/>
      <c r="F166" s="145"/>
      <c r="G166" s="146"/>
      <c r="H166" s="147"/>
      <c r="I166" s="147">
        <f t="shared" ref="I166:S166" si="172">H166</f>
        <v>0</v>
      </c>
      <c r="J166" s="147">
        <f t="shared" si="172"/>
        <v>0</v>
      </c>
      <c r="K166" s="147">
        <f t="shared" si="172"/>
        <v>0</v>
      </c>
      <c r="L166" s="147">
        <f t="shared" si="172"/>
        <v>0</v>
      </c>
      <c r="M166" s="147">
        <f t="shared" si="172"/>
        <v>0</v>
      </c>
      <c r="N166" s="147">
        <f t="shared" si="172"/>
        <v>0</v>
      </c>
      <c r="O166" s="147">
        <f t="shared" si="172"/>
        <v>0</v>
      </c>
      <c r="P166" s="147">
        <f t="shared" si="172"/>
        <v>0</v>
      </c>
      <c r="Q166" s="147">
        <f t="shared" si="172"/>
        <v>0</v>
      </c>
      <c r="R166" s="147">
        <f t="shared" si="172"/>
        <v>0</v>
      </c>
      <c r="S166" s="147">
        <f t="shared" si="172"/>
        <v>0</v>
      </c>
      <c r="T166" s="146"/>
      <c r="U166" s="140">
        <f>IFERROR((VLOOKUP($D166,'General Data'!$A$88:$F$188,3,FALSE)+VLOOKUP('General Data'!$B$3,'General Data'!$A$214:$C$264,2,FALSE)+IF(OR($E166=12,$E166=13,$E166=14),VLOOKUP($C166,'General Data'!$A$267:$C$287,2,FALSE),0))/VLOOKUP($C166,'General Data'!$A$191:$N$211,14,FALSE)*VLOOKUP($C166,'General Data'!$A$191:$N$211,2,FALSE)*H166,0)</f>
        <v>0</v>
      </c>
      <c r="V166" s="140">
        <f>IFERROR((VLOOKUP($D166,'General Data'!$A$88:$F$188,3,FALSE)+VLOOKUP('General Data'!$B$3,'General Data'!$A$214:$C$264,2,FALSE)+IF(OR($E166=12,$E166=13,$E166=14),VLOOKUP($C166,'General Data'!$A$267:$C$287,2,FALSE),0))/VLOOKUP($C166,'General Data'!$A$191:$N$211,14,FALSE)*VLOOKUP($C166,'General Data'!$A$191:$N$211,2,FALSE)*I166,0)</f>
        <v>0</v>
      </c>
      <c r="W166" s="140">
        <f>IFERROR((VLOOKUP($D166,'General Data'!$A$88:$F$188,3,FALSE)+VLOOKUP('General Data'!$B$3,'General Data'!$A$214:$C$264,2,FALSE)+IF(OR($E166=12,$E166=13,$E166=14),VLOOKUP($C166,'General Data'!$A$267:$C$287,2,FALSE),0))/VLOOKUP($C166,'General Data'!$A$191:$N$211,14,FALSE)*VLOOKUP($C166,'General Data'!$A$191:$N$211,2,FALSE)*J166,0)</f>
        <v>0</v>
      </c>
      <c r="X166" s="140">
        <f>IFERROR((VLOOKUP($D166,'General Data'!$A$88:$F$188,3,FALSE)+VLOOKUP('General Data'!$B$3,'General Data'!$A$214:$C$264,2,FALSE)+IF(OR($E166=12,$E166=13,$E166=14),VLOOKUP($C166,'General Data'!$A$267:$C$287,2,FALSE),0))/VLOOKUP($C166,'General Data'!$A$191:$N$211,14,FALSE)*VLOOKUP($C166,'General Data'!$A$191:$N$211,2,FALSE)*K166,0)</f>
        <v>0</v>
      </c>
      <c r="Y166" s="140">
        <f>IFERROR((VLOOKUP($D166,'General Data'!$A$88:$F$188,3,FALSE)+VLOOKUP('General Data'!$B$3,'General Data'!$A$214:$C$264,2,FALSE)+IF(OR($E166=12,$E166=13,$E166=14),VLOOKUP($C166,'General Data'!$A$267:$C$287,2,FALSE),0))/VLOOKUP($C166,'General Data'!$A$191:$N$211,14,FALSE)*VLOOKUP($C166,'General Data'!$A$191:$N$211,2,FALSE)*L166,0)</f>
        <v>0</v>
      </c>
      <c r="Z166" s="140">
        <f>IFERROR((VLOOKUP($D166,'General Data'!$A$88:$F$188,3,FALSE)+VLOOKUP('General Data'!$B$3,'General Data'!$A$214:$C$264,2,FALSE)+IF(OR($E166=12,$E166=13,$E166=14),VLOOKUP($C166,'General Data'!$A$267:$C$287,2,FALSE),0))/VLOOKUP($C166,'General Data'!$A$191:$N$211,14,FALSE)*VLOOKUP($C166,'General Data'!$A$191:$N$211,2,FALSE)*M166,0)</f>
        <v>0</v>
      </c>
      <c r="AA166" s="140">
        <f>IFERROR((VLOOKUP($D166,'General Data'!$A$88:$F$188,3,FALSE)+VLOOKUP('General Data'!$B$3,'General Data'!$A$214:$C$264,2,FALSE)+IF(OR($E166=12,$E166=13,$E166=14),VLOOKUP($C166,'General Data'!$A$267:$C$287,2,FALSE),0))/VLOOKUP($C166,'General Data'!$A$191:$N$211,14,FALSE)*VLOOKUP($C166,'General Data'!$A$191:$N$211,2,FALSE)*N166,0)</f>
        <v>0</v>
      </c>
      <c r="AB166" s="140">
        <f>IFERROR((VLOOKUP($D166,'General Data'!$A$88:$F$188,3,FALSE)+VLOOKUP('General Data'!$B$3,'General Data'!$A$214:$C$264,2,FALSE)+IF(OR($E166=12,$E166=13,$E166=14),VLOOKUP($C166,'General Data'!$A$267:$C$287,2,FALSE),0))/VLOOKUP($C166,'General Data'!$A$191:$N$211,14,FALSE)*VLOOKUP($C166,'General Data'!$A$191:$N$211,2,FALSE)*O166,0)</f>
        <v>0</v>
      </c>
      <c r="AC166" s="140">
        <f>IFERROR((VLOOKUP($D166,'General Data'!$A$88:$F$188,3,FALSE)+VLOOKUP('General Data'!$B$3,'General Data'!$A$214:$C$264,2,FALSE)+IF(OR($E166=12,$E166=13,$E166=14),VLOOKUP($C166,'General Data'!$A$267:$C$287,2,FALSE),0))/VLOOKUP($C166,'General Data'!$A$191:$N$211,14,FALSE)*VLOOKUP($C166,'General Data'!$A$191:$N$211,2,FALSE)*P166,0)</f>
        <v>0</v>
      </c>
      <c r="AD166" s="140">
        <f>IFERROR((VLOOKUP($D166,'General Data'!$A$88:$F$188,3,FALSE)+VLOOKUP('General Data'!$B$3,'General Data'!$A$214:$C$264,2,FALSE)+IF(OR($E166=12,$E166=13,$E166=14),VLOOKUP($C166,'General Data'!$A$267:$C$287,2,FALSE),0))/VLOOKUP($C166,'General Data'!$A$191:$N$211,14,FALSE)*VLOOKUP($C166,'General Data'!$A$191:$N$211,2,FALSE)*Q166,0)</f>
        <v>0</v>
      </c>
      <c r="AE166" s="140">
        <f>IFERROR((VLOOKUP($D166,'General Data'!$A$88:$F$188,3,FALSE)+VLOOKUP('General Data'!$B$3,'General Data'!$A$214:$C$264,2,FALSE)+IF(OR($E166=12,$E166=13,$E166=14),VLOOKUP($C166,'General Data'!$A$267:$C$287,2,FALSE),0))/VLOOKUP($C166,'General Data'!$A$191:$N$211,14,FALSE)*VLOOKUP($C166,'General Data'!$A$191:$N$211,2,FALSE)*R166,0)</f>
        <v>0</v>
      </c>
      <c r="AF166" s="140">
        <f>IFERROR((VLOOKUP($D166,'General Data'!$A$88:$F$188,3,FALSE)+VLOOKUP('General Data'!$B$3,'General Data'!$A$214:$C$264,2,FALSE)+IF(OR($E166=12,$E166=13,$E166=14),VLOOKUP($C166,'General Data'!$A$267:$C$287,2,FALSE),0))/VLOOKUP($C166,'General Data'!$A$191:$N$211,14,FALSE)*VLOOKUP($C166,'General Data'!$A$191:$N$211,2,FALSE)*S166,0)</f>
        <v>0</v>
      </c>
      <c r="AH166" s="148" t="str">
        <f t="shared" si="135"/>
        <v/>
      </c>
      <c r="AI166" s="149">
        <f t="shared" si="136"/>
        <v>0</v>
      </c>
      <c r="AJ166" s="146">
        <f t="shared" si="137"/>
        <v>0</v>
      </c>
    </row>
    <row r="167" spans="1:36" x14ac:dyDescent="0.45">
      <c r="A167" s="143"/>
      <c r="B167" s="143"/>
      <c r="C167" s="144"/>
      <c r="D167" s="143"/>
      <c r="E167" s="143"/>
      <c r="F167" s="145"/>
      <c r="G167" s="146"/>
      <c r="H167" s="147"/>
      <c r="I167" s="147">
        <f t="shared" ref="I167:S167" si="173">H167</f>
        <v>0</v>
      </c>
      <c r="J167" s="147">
        <f t="shared" si="173"/>
        <v>0</v>
      </c>
      <c r="K167" s="147">
        <f t="shared" si="173"/>
        <v>0</v>
      </c>
      <c r="L167" s="147">
        <f t="shared" si="173"/>
        <v>0</v>
      </c>
      <c r="M167" s="147">
        <f t="shared" si="173"/>
        <v>0</v>
      </c>
      <c r="N167" s="147">
        <f t="shared" si="173"/>
        <v>0</v>
      </c>
      <c r="O167" s="147">
        <f t="shared" si="173"/>
        <v>0</v>
      </c>
      <c r="P167" s="147">
        <f t="shared" si="173"/>
        <v>0</v>
      </c>
      <c r="Q167" s="147">
        <f t="shared" si="173"/>
        <v>0</v>
      </c>
      <c r="R167" s="147">
        <f t="shared" si="173"/>
        <v>0</v>
      </c>
      <c r="S167" s="147">
        <f t="shared" si="173"/>
        <v>0</v>
      </c>
      <c r="T167" s="146"/>
      <c r="U167" s="140">
        <f>IFERROR((VLOOKUP($D167,'General Data'!$A$88:$F$188,3,FALSE)+VLOOKUP('General Data'!$B$3,'General Data'!$A$214:$C$264,2,FALSE)+IF(OR($E167=12,$E167=13,$E167=14),VLOOKUP($C167,'General Data'!$A$267:$C$287,2,FALSE),0))/VLOOKUP($C167,'General Data'!$A$191:$N$211,14,FALSE)*VLOOKUP($C167,'General Data'!$A$191:$N$211,2,FALSE)*H167,0)</f>
        <v>0</v>
      </c>
      <c r="V167" s="140">
        <f>IFERROR((VLOOKUP($D167,'General Data'!$A$88:$F$188,3,FALSE)+VLOOKUP('General Data'!$B$3,'General Data'!$A$214:$C$264,2,FALSE)+IF(OR($E167=12,$E167=13,$E167=14),VLOOKUP($C167,'General Data'!$A$267:$C$287,2,FALSE),0))/VLOOKUP($C167,'General Data'!$A$191:$N$211,14,FALSE)*VLOOKUP($C167,'General Data'!$A$191:$N$211,2,FALSE)*I167,0)</f>
        <v>0</v>
      </c>
      <c r="W167" s="140">
        <f>IFERROR((VLOOKUP($D167,'General Data'!$A$88:$F$188,3,FALSE)+VLOOKUP('General Data'!$B$3,'General Data'!$A$214:$C$264,2,FALSE)+IF(OR($E167=12,$E167=13,$E167=14),VLOOKUP($C167,'General Data'!$A$267:$C$287,2,FALSE),0))/VLOOKUP($C167,'General Data'!$A$191:$N$211,14,FALSE)*VLOOKUP($C167,'General Data'!$A$191:$N$211,2,FALSE)*J167,0)</f>
        <v>0</v>
      </c>
      <c r="X167" s="140">
        <f>IFERROR((VLOOKUP($D167,'General Data'!$A$88:$F$188,3,FALSE)+VLOOKUP('General Data'!$B$3,'General Data'!$A$214:$C$264,2,FALSE)+IF(OR($E167=12,$E167=13,$E167=14),VLOOKUP($C167,'General Data'!$A$267:$C$287,2,FALSE),0))/VLOOKUP($C167,'General Data'!$A$191:$N$211,14,FALSE)*VLOOKUP($C167,'General Data'!$A$191:$N$211,2,FALSE)*K167,0)</f>
        <v>0</v>
      </c>
      <c r="Y167" s="140">
        <f>IFERROR((VLOOKUP($D167,'General Data'!$A$88:$F$188,3,FALSE)+VLOOKUP('General Data'!$B$3,'General Data'!$A$214:$C$264,2,FALSE)+IF(OR($E167=12,$E167=13,$E167=14),VLOOKUP($C167,'General Data'!$A$267:$C$287,2,FALSE),0))/VLOOKUP($C167,'General Data'!$A$191:$N$211,14,FALSE)*VLOOKUP($C167,'General Data'!$A$191:$N$211,2,FALSE)*L167,0)</f>
        <v>0</v>
      </c>
      <c r="Z167" s="140">
        <f>IFERROR((VLOOKUP($D167,'General Data'!$A$88:$F$188,3,FALSE)+VLOOKUP('General Data'!$B$3,'General Data'!$A$214:$C$264,2,FALSE)+IF(OR($E167=12,$E167=13,$E167=14),VLOOKUP($C167,'General Data'!$A$267:$C$287,2,FALSE),0))/VLOOKUP($C167,'General Data'!$A$191:$N$211,14,FALSE)*VLOOKUP($C167,'General Data'!$A$191:$N$211,2,FALSE)*M167,0)</f>
        <v>0</v>
      </c>
      <c r="AA167" s="140">
        <f>IFERROR((VLOOKUP($D167,'General Data'!$A$88:$F$188,3,FALSE)+VLOOKUP('General Data'!$B$3,'General Data'!$A$214:$C$264,2,FALSE)+IF(OR($E167=12,$E167=13,$E167=14),VLOOKUP($C167,'General Data'!$A$267:$C$287,2,FALSE),0))/VLOOKUP($C167,'General Data'!$A$191:$N$211,14,FALSE)*VLOOKUP($C167,'General Data'!$A$191:$N$211,2,FALSE)*N167,0)</f>
        <v>0</v>
      </c>
      <c r="AB167" s="140">
        <f>IFERROR((VLOOKUP($D167,'General Data'!$A$88:$F$188,3,FALSE)+VLOOKUP('General Data'!$B$3,'General Data'!$A$214:$C$264,2,FALSE)+IF(OR($E167=12,$E167=13,$E167=14),VLOOKUP($C167,'General Data'!$A$267:$C$287,2,FALSE),0))/VLOOKUP($C167,'General Data'!$A$191:$N$211,14,FALSE)*VLOOKUP($C167,'General Data'!$A$191:$N$211,2,FALSE)*O167,0)</f>
        <v>0</v>
      </c>
      <c r="AC167" s="140">
        <f>IFERROR((VLOOKUP($D167,'General Data'!$A$88:$F$188,3,FALSE)+VLOOKUP('General Data'!$B$3,'General Data'!$A$214:$C$264,2,FALSE)+IF(OR($E167=12,$E167=13,$E167=14),VLOOKUP($C167,'General Data'!$A$267:$C$287,2,FALSE),0))/VLOOKUP($C167,'General Data'!$A$191:$N$211,14,FALSE)*VLOOKUP($C167,'General Data'!$A$191:$N$211,2,FALSE)*P167,0)</f>
        <v>0</v>
      </c>
      <c r="AD167" s="140">
        <f>IFERROR((VLOOKUP($D167,'General Data'!$A$88:$F$188,3,FALSE)+VLOOKUP('General Data'!$B$3,'General Data'!$A$214:$C$264,2,FALSE)+IF(OR($E167=12,$E167=13,$E167=14),VLOOKUP($C167,'General Data'!$A$267:$C$287,2,FALSE),0))/VLOOKUP($C167,'General Data'!$A$191:$N$211,14,FALSE)*VLOOKUP($C167,'General Data'!$A$191:$N$211,2,FALSE)*Q167,0)</f>
        <v>0</v>
      </c>
      <c r="AE167" s="140">
        <f>IFERROR((VLOOKUP($D167,'General Data'!$A$88:$F$188,3,FALSE)+VLOOKUP('General Data'!$B$3,'General Data'!$A$214:$C$264,2,FALSE)+IF(OR($E167=12,$E167=13,$E167=14),VLOOKUP($C167,'General Data'!$A$267:$C$287,2,FALSE),0))/VLOOKUP($C167,'General Data'!$A$191:$N$211,14,FALSE)*VLOOKUP($C167,'General Data'!$A$191:$N$211,2,FALSE)*R167,0)</f>
        <v>0</v>
      </c>
      <c r="AF167" s="140">
        <f>IFERROR((VLOOKUP($D167,'General Data'!$A$88:$F$188,3,FALSE)+VLOOKUP('General Data'!$B$3,'General Data'!$A$214:$C$264,2,FALSE)+IF(OR($E167=12,$E167=13,$E167=14),VLOOKUP($C167,'General Data'!$A$267:$C$287,2,FALSE),0))/VLOOKUP($C167,'General Data'!$A$191:$N$211,14,FALSE)*VLOOKUP($C167,'General Data'!$A$191:$N$211,2,FALSE)*S167,0)</f>
        <v>0</v>
      </c>
      <c r="AH167" s="148" t="str">
        <f t="shared" si="135"/>
        <v/>
      </c>
      <c r="AI167" s="149">
        <f t="shared" si="136"/>
        <v>0</v>
      </c>
      <c r="AJ167" s="146">
        <f t="shared" si="137"/>
        <v>0</v>
      </c>
    </row>
    <row r="168" spans="1:36" x14ac:dyDescent="0.45">
      <c r="A168" s="143"/>
      <c r="B168" s="143"/>
      <c r="C168" s="144"/>
      <c r="D168" s="143"/>
      <c r="E168" s="143"/>
      <c r="F168" s="145"/>
      <c r="G168" s="146"/>
      <c r="H168" s="147"/>
      <c r="I168" s="147">
        <f t="shared" ref="I168:S168" si="174">H168</f>
        <v>0</v>
      </c>
      <c r="J168" s="147">
        <f t="shared" si="174"/>
        <v>0</v>
      </c>
      <c r="K168" s="147">
        <f t="shared" si="174"/>
        <v>0</v>
      </c>
      <c r="L168" s="147">
        <f t="shared" si="174"/>
        <v>0</v>
      </c>
      <c r="M168" s="147">
        <f t="shared" si="174"/>
        <v>0</v>
      </c>
      <c r="N168" s="147">
        <f t="shared" si="174"/>
        <v>0</v>
      </c>
      <c r="O168" s="147">
        <f t="shared" si="174"/>
        <v>0</v>
      </c>
      <c r="P168" s="147">
        <f t="shared" si="174"/>
        <v>0</v>
      </c>
      <c r="Q168" s="147">
        <f t="shared" si="174"/>
        <v>0</v>
      </c>
      <c r="R168" s="147">
        <f t="shared" si="174"/>
        <v>0</v>
      </c>
      <c r="S168" s="147">
        <f t="shared" si="174"/>
        <v>0</v>
      </c>
      <c r="T168" s="146"/>
      <c r="U168" s="140">
        <f>IFERROR((VLOOKUP($D168,'General Data'!$A$88:$F$188,3,FALSE)+VLOOKUP('General Data'!$B$3,'General Data'!$A$214:$C$264,2,FALSE)+IF(OR($E168=12,$E168=13,$E168=14),VLOOKUP($C168,'General Data'!$A$267:$C$287,2,FALSE),0))/VLOOKUP($C168,'General Data'!$A$191:$N$211,14,FALSE)*VLOOKUP($C168,'General Data'!$A$191:$N$211,2,FALSE)*H168,0)</f>
        <v>0</v>
      </c>
      <c r="V168" s="140">
        <f>IFERROR((VLOOKUP($D168,'General Data'!$A$88:$F$188,3,FALSE)+VLOOKUP('General Data'!$B$3,'General Data'!$A$214:$C$264,2,FALSE)+IF(OR($E168=12,$E168=13,$E168=14),VLOOKUP($C168,'General Data'!$A$267:$C$287,2,FALSE),0))/VLOOKUP($C168,'General Data'!$A$191:$N$211,14,FALSE)*VLOOKUP($C168,'General Data'!$A$191:$N$211,2,FALSE)*I168,0)</f>
        <v>0</v>
      </c>
      <c r="W168" s="140">
        <f>IFERROR((VLOOKUP($D168,'General Data'!$A$88:$F$188,3,FALSE)+VLOOKUP('General Data'!$B$3,'General Data'!$A$214:$C$264,2,FALSE)+IF(OR($E168=12,$E168=13,$E168=14),VLOOKUP($C168,'General Data'!$A$267:$C$287,2,FALSE),0))/VLOOKUP($C168,'General Data'!$A$191:$N$211,14,FALSE)*VLOOKUP($C168,'General Data'!$A$191:$N$211,2,FALSE)*J168,0)</f>
        <v>0</v>
      </c>
      <c r="X168" s="140">
        <f>IFERROR((VLOOKUP($D168,'General Data'!$A$88:$F$188,3,FALSE)+VLOOKUP('General Data'!$B$3,'General Data'!$A$214:$C$264,2,FALSE)+IF(OR($E168=12,$E168=13,$E168=14),VLOOKUP($C168,'General Data'!$A$267:$C$287,2,FALSE),0))/VLOOKUP($C168,'General Data'!$A$191:$N$211,14,FALSE)*VLOOKUP($C168,'General Data'!$A$191:$N$211,2,FALSE)*K168,0)</f>
        <v>0</v>
      </c>
      <c r="Y168" s="140">
        <f>IFERROR((VLOOKUP($D168,'General Data'!$A$88:$F$188,3,FALSE)+VLOOKUP('General Data'!$B$3,'General Data'!$A$214:$C$264,2,FALSE)+IF(OR($E168=12,$E168=13,$E168=14),VLOOKUP($C168,'General Data'!$A$267:$C$287,2,FALSE),0))/VLOOKUP($C168,'General Data'!$A$191:$N$211,14,FALSE)*VLOOKUP($C168,'General Data'!$A$191:$N$211,2,FALSE)*L168,0)</f>
        <v>0</v>
      </c>
      <c r="Z168" s="140">
        <f>IFERROR((VLOOKUP($D168,'General Data'!$A$88:$F$188,3,FALSE)+VLOOKUP('General Data'!$B$3,'General Data'!$A$214:$C$264,2,FALSE)+IF(OR($E168=12,$E168=13,$E168=14),VLOOKUP($C168,'General Data'!$A$267:$C$287,2,FALSE),0))/VLOOKUP($C168,'General Data'!$A$191:$N$211,14,FALSE)*VLOOKUP($C168,'General Data'!$A$191:$N$211,2,FALSE)*M168,0)</f>
        <v>0</v>
      </c>
      <c r="AA168" s="140">
        <f>IFERROR((VLOOKUP($D168,'General Data'!$A$88:$F$188,3,FALSE)+VLOOKUP('General Data'!$B$3,'General Data'!$A$214:$C$264,2,FALSE)+IF(OR($E168=12,$E168=13,$E168=14),VLOOKUP($C168,'General Data'!$A$267:$C$287,2,FALSE),0))/VLOOKUP($C168,'General Data'!$A$191:$N$211,14,FALSE)*VLOOKUP($C168,'General Data'!$A$191:$N$211,2,FALSE)*N168,0)</f>
        <v>0</v>
      </c>
      <c r="AB168" s="140">
        <f>IFERROR((VLOOKUP($D168,'General Data'!$A$88:$F$188,3,FALSE)+VLOOKUP('General Data'!$B$3,'General Data'!$A$214:$C$264,2,FALSE)+IF(OR($E168=12,$E168=13,$E168=14),VLOOKUP($C168,'General Data'!$A$267:$C$287,2,FALSE),0))/VLOOKUP($C168,'General Data'!$A$191:$N$211,14,FALSE)*VLOOKUP($C168,'General Data'!$A$191:$N$211,2,FALSE)*O168,0)</f>
        <v>0</v>
      </c>
      <c r="AC168" s="140">
        <f>IFERROR((VLOOKUP($D168,'General Data'!$A$88:$F$188,3,FALSE)+VLOOKUP('General Data'!$B$3,'General Data'!$A$214:$C$264,2,FALSE)+IF(OR($E168=12,$E168=13,$E168=14),VLOOKUP($C168,'General Data'!$A$267:$C$287,2,FALSE),0))/VLOOKUP($C168,'General Data'!$A$191:$N$211,14,FALSE)*VLOOKUP($C168,'General Data'!$A$191:$N$211,2,FALSE)*P168,0)</f>
        <v>0</v>
      </c>
      <c r="AD168" s="140">
        <f>IFERROR((VLOOKUP($D168,'General Data'!$A$88:$F$188,3,FALSE)+VLOOKUP('General Data'!$B$3,'General Data'!$A$214:$C$264,2,FALSE)+IF(OR($E168=12,$E168=13,$E168=14),VLOOKUP($C168,'General Data'!$A$267:$C$287,2,FALSE),0))/VLOOKUP($C168,'General Data'!$A$191:$N$211,14,FALSE)*VLOOKUP($C168,'General Data'!$A$191:$N$211,2,FALSE)*Q168,0)</f>
        <v>0</v>
      </c>
      <c r="AE168" s="140">
        <f>IFERROR((VLOOKUP($D168,'General Data'!$A$88:$F$188,3,FALSE)+VLOOKUP('General Data'!$B$3,'General Data'!$A$214:$C$264,2,FALSE)+IF(OR($E168=12,$E168=13,$E168=14),VLOOKUP($C168,'General Data'!$A$267:$C$287,2,FALSE),0))/VLOOKUP($C168,'General Data'!$A$191:$N$211,14,FALSE)*VLOOKUP($C168,'General Data'!$A$191:$N$211,2,FALSE)*R168,0)</f>
        <v>0</v>
      </c>
      <c r="AF168" s="140">
        <f>IFERROR((VLOOKUP($D168,'General Data'!$A$88:$F$188,3,FALSE)+VLOOKUP('General Data'!$B$3,'General Data'!$A$214:$C$264,2,FALSE)+IF(OR($E168=12,$E168=13,$E168=14),VLOOKUP($C168,'General Data'!$A$267:$C$287,2,FALSE),0))/VLOOKUP($C168,'General Data'!$A$191:$N$211,14,FALSE)*VLOOKUP($C168,'General Data'!$A$191:$N$211,2,FALSE)*S168,0)</f>
        <v>0</v>
      </c>
      <c r="AH168" s="148" t="str">
        <f t="shared" si="135"/>
        <v/>
      </c>
      <c r="AI168" s="149">
        <f t="shared" si="136"/>
        <v>0</v>
      </c>
      <c r="AJ168" s="146">
        <f t="shared" si="137"/>
        <v>0</v>
      </c>
    </row>
    <row r="169" spans="1:36" x14ac:dyDescent="0.45">
      <c r="A169" s="143"/>
      <c r="B169" s="143"/>
      <c r="C169" s="144"/>
      <c r="D169" s="143"/>
      <c r="E169" s="143"/>
      <c r="F169" s="145"/>
      <c r="G169" s="146"/>
      <c r="H169" s="147"/>
      <c r="I169" s="147">
        <f t="shared" ref="I169:S169" si="175">H169</f>
        <v>0</v>
      </c>
      <c r="J169" s="147">
        <f t="shared" si="175"/>
        <v>0</v>
      </c>
      <c r="K169" s="147">
        <f t="shared" si="175"/>
        <v>0</v>
      </c>
      <c r="L169" s="147">
        <f t="shared" si="175"/>
        <v>0</v>
      </c>
      <c r="M169" s="147">
        <f t="shared" si="175"/>
        <v>0</v>
      </c>
      <c r="N169" s="147">
        <f t="shared" si="175"/>
        <v>0</v>
      </c>
      <c r="O169" s="147">
        <f t="shared" si="175"/>
        <v>0</v>
      </c>
      <c r="P169" s="147">
        <f t="shared" si="175"/>
        <v>0</v>
      </c>
      <c r="Q169" s="147">
        <f t="shared" si="175"/>
        <v>0</v>
      </c>
      <c r="R169" s="147">
        <f t="shared" si="175"/>
        <v>0</v>
      </c>
      <c r="S169" s="147">
        <f t="shared" si="175"/>
        <v>0</v>
      </c>
      <c r="T169" s="146"/>
      <c r="U169" s="140">
        <f>IFERROR((VLOOKUP($D169,'General Data'!$A$88:$F$188,3,FALSE)+VLOOKUP('General Data'!$B$3,'General Data'!$A$214:$C$264,2,FALSE)+IF(OR($E169=12,$E169=13,$E169=14),VLOOKUP($C169,'General Data'!$A$267:$C$287,2,FALSE),0))/VLOOKUP($C169,'General Data'!$A$191:$N$211,14,FALSE)*VLOOKUP($C169,'General Data'!$A$191:$N$211,2,FALSE)*H169,0)</f>
        <v>0</v>
      </c>
      <c r="V169" s="140">
        <f>IFERROR((VLOOKUP($D169,'General Data'!$A$88:$F$188,3,FALSE)+VLOOKUP('General Data'!$B$3,'General Data'!$A$214:$C$264,2,FALSE)+IF(OR($E169=12,$E169=13,$E169=14),VLOOKUP($C169,'General Data'!$A$267:$C$287,2,FALSE),0))/VLOOKUP($C169,'General Data'!$A$191:$N$211,14,FALSE)*VLOOKUP($C169,'General Data'!$A$191:$N$211,2,FALSE)*I169,0)</f>
        <v>0</v>
      </c>
      <c r="W169" s="140">
        <f>IFERROR((VLOOKUP($D169,'General Data'!$A$88:$F$188,3,FALSE)+VLOOKUP('General Data'!$B$3,'General Data'!$A$214:$C$264,2,FALSE)+IF(OR($E169=12,$E169=13,$E169=14),VLOOKUP($C169,'General Data'!$A$267:$C$287,2,FALSE),0))/VLOOKUP($C169,'General Data'!$A$191:$N$211,14,FALSE)*VLOOKUP($C169,'General Data'!$A$191:$N$211,2,FALSE)*J169,0)</f>
        <v>0</v>
      </c>
      <c r="X169" s="140">
        <f>IFERROR((VLOOKUP($D169,'General Data'!$A$88:$F$188,3,FALSE)+VLOOKUP('General Data'!$B$3,'General Data'!$A$214:$C$264,2,FALSE)+IF(OR($E169=12,$E169=13,$E169=14),VLOOKUP($C169,'General Data'!$A$267:$C$287,2,FALSE),0))/VLOOKUP($C169,'General Data'!$A$191:$N$211,14,FALSE)*VLOOKUP($C169,'General Data'!$A$191:$N$211,2,FALSE)*K169,0)</f>
        <v>0</v>
      </c>
      <c r="Y169" s="140">
        <f>IFERROR((VLOOKUP($D169,'General Data'!$A$88:$F$188,3,FALSE)+VLOOKUP('General Data'!$B$3,'General Data'!$A$214:$C$264,2,FALSE)+IF(OR($E169=12,$E169=13,$E169=14),VLOOKUP($C169,'General Data'!$A$267:$C$287,2,FALSE),0))/VLOOKUP($C169,'General Data'!$A$191:$N$211,14,FALSE)*VLOOKUP($C169,'General Data'!$A$191:$N$211,2,FALSE)*L169,0)</f>
        <v>0</v>
      </c>
      <c r="Z169" s="140">
        <f>IFERROR((VLOOKUP($D169,'General Data'!$A$88:$F$188,3,FALSE)+VLOOKUP('General Data'!$B$3,'General Data'!$A$214:$C$264,2,FALSE)+IF(OR($E169=12,$E169=13,$E169=14),VLOOKUP($C169,'General Data'!$A$267:$C$287,2,FALSE),0))/VLOOKUP($C169,'General Data'!$A$191:$N$211,14,FALSE)*VLOOKUP($C169,'General Data'!$A$191:$N$211,2,FALSE)*M169,0)</f>
        <v>0</v>
      </c>
      <c r="AA169" s="140">
        <f>IFERROR((VLOOKUP($D169,'General Data'!$A$88:$F$188,3,FALSE)+VLOOKUP('General Data'!$B$3,'General Data'!$A$214:$C$264,2,FALSE)+IF(OR($E169=12,$E169=13,$E169=14),VLOOKUP($C169,'General Data'!$A$267:$C$287,2,FALSE),0))/VLOOKUP($C169,'General Data'!$A$191:$N$211,14,FALSE)*VLOOKUP($C169,'General Data'!$A$191:$N$211,2,FALSE)*N169,0)</f>
        <v>0</v>
      </c>
      <c r="AB169" s="140">
        <f>IFERROR((VLOOKUP($D169,'General Data'!$A$88:$F$188,3,FALSE)+VLOOKUP('General Data'!$B$3,'General Data'!$A$214:$C$264,2,FALSE)+IF(OR($E169=12,$E169=13,$E169=14),VLOOKUP($C169,'General Data'!$A$267:$C$287,2,FALSE),0))/VLOOKUP($C169,'General Data'!$A$191:$N$211,14,FALSE)*VLOOKUP($C169,'General Data'!$A$191:$N$211,2,FALSE)*O169,0)</f>
        <v>0</v>
      </c>
      <c r="AC169" s="140">
        <f>IFERROR((VLOOKUP($D169,'General Data'!$A$88:$F$188,3,FALSE)+VLOOKUP('General Data'!$B$3,'General Data'!$A$214:$C$264,2,FALSE)+IF(OR($E169=12,$E169=13,$E169=14),VLOOKUP($C169,'General Data'!$A$267:$C$287,2,FALSE),0))/VLOOKUP($C169,'General Data'!$A$191:$N$211,14,FALSE)*VLOOKUP($C169,'General Data'!$A$191:$N$211,2,FALSE)*P169,0)</f>
        <v>0</v>
      </c>
      <c r="AD169" s="140">
        <f>IFERROR((VLOOKUP($D169,'General Data'!$A$88:$F$188,3,FALSE)+VLOOKUP('General Data'!$B$3,'General Data'!$A$214:$C$264,2,FALSE)+IF(OR($E169=12,$E169=13,$E169=14),VLOOKUP($C169,'General Data'!$A$267:$C$287,2,FALSE),0))/VLOOKUP($C169,'General Data'!$A$191:$N$211,14,FALSE)*VLOOKUP($C169,'General Data'!$A$191:$N$211,2,FALSE)*Q169,0)</f>
        <v>0</v>
      </c>
      <c r="AE169" s="140">
        <f>IFERROR((VLOOKUP($D169,'General Data'!$A$88:$F$188,3,FALSE)+VLOOKUP('General Data'!$B$3,'General Data'!$A$214:$C$264,2,FALSE)+IF(OR($E169=12,$E169=13,$E169=14),VLOOKUP($C169,'General Data'!$A$267:$C$287,2,FALSE),0))/VLOOKUP($C169,'General Data'!$A$191:$N$211,14,FALSE)*VLOOKUP($C169,'General Data'!$A$191:$N$211,2,FALSE)*R169,0)</f>
        <v>0</v>
      </c>
      <c r="AF169" s="140">
        <f>IFERROR((VLOOKUP($D169,'General Data'!$A$88:$F$188,3,FALSE)+VLOOKUP('General Data'!$B$3,'General Data'!$A$214:$C$264,2,FALSE)+IF(OR($E169=12,$E169=13,$E169=14),VLOOKUP($C169,'General Data'!$A$267:$C$287,2,FALSE),0))/VLOOKUP($C169,'General Data'!$A$191:$N$211,14,FALSE)*VLOOKUP($C169,'General Data'!$A$191:$N$211,2,FALSE)*S169,0)</f>
        <v>0</v>
      </c>
      <c r="AH169" s="148" t="str">
        <f t="shared" si="135"/>
        <v/>
      </c>
      <c r="AI169" s="149">
        <f t="shared" si="136"/>
        <v>0</v>
      </c>
      <c r="AJ169" s="146">
        <f t="shared" si="137"/>
        <v>0</v>
      </c>
    </row>
    <row r="170" spans="1:36" x14ac:dyDescent="0.45">
      <c r="A170" s="143"/>
      <c r="B170" s="143"/>
      <c r="C170" s="144"/>
      <c r="D170" s="143"/>
      <c r="E170" s="143"/>
      <c r="F170" s="145"/>
      <c r="G170" s="146"/>
      <c r="H170" s="147"/>
      <c r="I170" s="147">
        <f t="shared" ref="I170:S170" si="176">H170</f>
        <v>0</v>
      </c>
      <c r="J170" s="147">
        <f t="shared" si="176"/>
        <v>0</v>
      </c>
      <c r="K170" s="147">
        <f t="shared" si="176"/>
        <v>0</v>
      </c>
      <c r="L170" s="147">
        <f t="shared" si="176"/>
        <v>0</v>
      </c>
      <c r="M170" s="147">
        <f t="shared" si="176"/>
        <v>0</v>
      </c>
      <c r="N170" s="147">
        <f t="shared" si="176"/>
        <v>0</v>
      </c>
      <c r="O170" s="147">
        <f t="shared" si="176"/>
        <v>0</v>
      </c>
      <c r="P170" s="147">
        <f t="shared" si="176"/>
        <v>0</v>
      </c>
      <c r="Q170" s="147">
        <f t="shared" si="176"/>
        <v>0</v>
      </c>
      <c r="R170" s="147">
        <f t="shared" si="176"/>
        <v>0</v>
      </c>
      <c r="S170" s="147">
        <f t="shared" si="176"/>
        <v>0</v>
      </c>
      <c r="T170" s="146"/>
      <c r="U170" s="140">
        <f>IFERROR((VLOOKUP($D170,'General Data'!$A$88:$F$188,3,FALSE)+VLOOKUP('General Data'!$B$3,'General Data'!$A$214:$C$264,2,FALSE)+IF(OR($E170=12,$E170=13,$E170=14),VLOOKUP($C170,'General Data'!$A$267:$C$287,2,FALSE),0))/VLOOKUP($C170,'General Data'!$A$191:$N$211,14,FALSE)*VLOOKUP($C170,'General Data'!$A$191:$N$211,2,FALSE)*H170,0)</f>
        <v>0</v>
      </c>
      <c r="V170" s="140">
        <f>IFERROR((VLOOKUP($D170,'General Data'!$A$88:$F$188,3,FALSE)+VLOOKUP('General Data'!$B$3,'General Data'!$A$214:$C$264,2,FALSE)+IF(OR($E170=12,$E170=13,$E170=14),VLOOKUP($C170,'General Data'!$A$267:$C$287,2,FALSE),0))/VLOOKUP($C170,'General Data'!$A$191:$N$211,14,FALSE)*VLOOKUP($C170,'General Data'!$A$191:$N$211,2,FALSE)*I170,0)</f>
        <v>0</v>
      </c>
      <c r="W170" s="140">
        <f>IFERROR((VLOOKUP($D170,'General Data'!$A$88:$F$188,3,FALSE)+VLOOKUP('General Data'!$B$3,'General Data'!$A$214:$C$264,2,FALSE)+IF(OR($E170=12,$E170=13,$E170=14),VLOOKUP($C170,'General Data'!$A$267:$C$287,2,FALSE),0))/VLOOKUP($C170,'General Data'!$A$191:$N$211,14,FALSE)*VLOOKUP($C170,'General Data'!$A$191:$N$211,2,FALSE)*J170,0)</f>
        <v>0</v>
      </c>
      <c r="X170" s="140">
        <f>IFERROR((VLOOKUP($D170,'General Data'!$A$88:$F$188,3,FALSE)+VLOOKUP('General Data'!$B$3,'General Data'!$A$214:$C$264,2,FALSE)+IF(OR($E170=12,$E170=13,$E170=14),VLOOKUP($C170,'General Data'!$A$267:$C$287,2,FALSE),0))/VLOOKUP($C170,'General Data'!$A$191:$N$211,14,FALSE)*VLOOKUP($C170,'General Data'!$A$191:$N$211,2,FALSE)*K170,0)</f>
        <v>0</v>
      </c>
      <c r="Y170" s="140">
        <f>IFERROR((VLOOKUP($D170,'General Data'!$A$88:$F$188,3,FALSE)+VLOOKUP('General Data'!$B$3,'General Data'!$A$214:$C$264,2,FALSE)+IF(OR($E170=12,$E170=13,$E170=14),VLOOKUP($C170,'General Data'!$A$267:$C$287,2,FALSE),0))/VLOOKUP($C170,'General Data'!$A$191:$N$211,14,FALSE)*VLOOKUP($C170,'General Data'!$A$191:$N$211,2,FALSE)*L170,0)</f>
        <v>0</v>
      </c>
      <c r="Z170" s="140">
        <f>IFERROR((VLOOKUP($D170,'General Data'!$A$88:$F$188,3,FALSE)+VLOOKUP('General Data'!$B$3,'General Data'!$A$214:$C$264,2,FALSE)+IF(OR($E170=12,$E170=13,$E170=14),VLOOKUP($C170,'General Data'!$A$267:$C$287,2,FALSE),0))/VLOOKUP($C170,'General Data'!$A$191:$N$211,14,FALSE)*VLOOKUP($C170,'General Data'!$A$191:$N$211,2,FALSE)*M170,0)</f>
        <v>0</v>
      </c>
      <c r="AA170" s="140">
        <f>IFERROR((VLOOKUP($D170,'General Data'!$A$88:$F$188,3,FALSE)+VLOOKUP('General Data'!$B$3,'General Data'!$A$214:$C$264,2,FALSE)+IF(OR($E170=12,$E170=13,$E170=14),VLOOKUP($C170,'General Data'!$A$267:$C$287,2,FALSE),0))/VLOOKUP($C170,'General Data'!$A$191:$N$211,14,FALSE)*VLOOKUP($C170,'General Data'!$A$191:$N$211,2,FALSE)*N170,0)</f>
        <v>0</v>
      </c>
      <c r="AB170" s="140">
        <f>IFERROR((VLOOKUP($D170,'General Data'!$A$88:$F$188,3,FALSE)+VLOOKUP('General Data'!$B$3,'General Data'!$A$214:$C$264,2,FALSE)+IF(OR($E170=12,$E170=13,$E170=14),VLOOKUP($C170,'General Data'!$A$267:$C$287,2,FALSE),0))/VLOOKUP($C170,'General Data'!$A$191:$N$211,14,FALSE)*VLOOKUP($C170,'General Data'!$A$191:$N$211,2,FALSE)*O170,0)</f>
        <v>0</v>
      </c>
      <c r="AC170" s="140">
        <f>IFERROR((VLOOKUP($D170,'General Data'!$A$88:$F$188,3,FALSE)+VLOOKUP('General Data'!$B$3,'General Data'!$A$214:$C$264,2,FALSE)+IF(OR($E170=12,$E170=13,$E170=14),VLOOKUP($C170,'General Data'!$A$267:$C$287,2,FALSE),0))/VLOOKUP($C170,'General Data'!$A$191:$N$211,14,FALSE)*VLOOKUP($C170,'General Data'!$A$191:$N$211,2,FALSE)*P170,0)</f>
        <v>0</v>
      </c>
      <c r="AD170" s="140">
        <f>IFERROR((VLOOKUP($D170,'General Data'!$A$88:$F$188,3,FALSE)+VLOOKUP('General Data'!$B$3,'General Data'!$A$214:$C$264,2,FALSE)+IF(OR($E170=12,$E170=13,$E170=14),VLOOKUP($C170,'General Data'!$A$267:$C$287,2,FALSE),0))/VLOOKUP($C170,'General Data'!$A$191:$N$211,14,FALSE)*VLOOKUP($C170,'General Data'!$A$191:$N$211,2,FALSE)*Q170,0)</f>
        <v>0</v>
      </c>
      <c r="AE170" s="140">
        <f>IFERROR((VLOOKUP($D170,'General Data'!$A$88:$F$188,3,FALSE)+VLOOKUP('General Data'!$B$3,'General Data'!$A$214:$C$264,2,FALSE)+IF(OR($E170=12,$E170=13,$E170=14),VLOOKUP($C170,'General Data'!$A$267:$C$287,2,FALSE),0))/VLOOKUP($C170,'General Data'!$A$191:$N$211,14,FALSE)*VLOOKUP($C170,'General Data'!$A$191:$N$211,2,FALSE)*R170,0)</f>
        <v>0</v>
      </c>
      <c r="AF170" s="140">
        <f>IFERROR((VLOOKUP($D170,'General Data'!$A$88:$F$188,3,FALSE)+VLOOKUP('General Data'!$B$3,'General Data'!$A$214:$C$264,2,FALSE)+IF(OR($E170=12,$E170=13,$E170=14),VLOOKUP($C170,'General Data'!$A$267:$C$287,2,FALSE),0))/VLOOKUP($C170,'General Data'!$A$191:$N$211,14,FALSE)*VLOOKUP($C170,'General Data'!$A$191:$N$211,2,FALSE)*S170,0)</f>
        <v>0</v>
      </c>
      <c r="AH170" s="148" t="str">
        <f t="shared" si="135"/>
        <v/>
      </c>
      <c r="AI170" s="149">
        <f t="shared" si="136"/>
        <v>0</v>
      </c>
      <c r="AJ170" s="146">
        <f t="shared" si="137"/>
        <v>0</v>
      </c>
    </row>
    <row r="171" spans="1:36" x14ac:dyDescent="0.45">
      <c r="A171" s="143"/>
      <c r="B171" s="143"/>
      <c r="C171" s="144"/>
      <c r="D171" s="143"/>
      <c r="E171" s="143"/>
      <c r="F171" s="145"/>
      <c r="G171" s="146"/>
      <c r="H171" s="147"/>
      <c r="I171" s="147">
        <f t="shared" ref="I171:S171" si="177">H171</f>
        <v>0</v>
      </c>
      <c r="J171" s="147">
        <f t="shared" si="177"/>
        <v>0</v>
      </c>
      <c r="K171" s="147">
        <f t="shared" si="177"/>
        <v>0</v>
      </c>
      <c r="L171" s="147">
        <f t="shared" si="177"/>
        <v>0</v>
      </c>
      <c r="M171" s="147">
        <f t="shared" si="177"/>
        <v>0</v>
      </c>
      <c r="N171" s="147">
        <f t="shared" si="177"/>
        <v>0</v>
      </c>
      <c r="O171" s="147">
        <f t="shared" si="177"/>
        <v>0</v>
      </c>
      <c r="P171" s="147">
        <f t="shared" si="177"/>
        <v>0</v>
      </c>
      <c r="Q171" s="147">
        <f t="shared" si="177"/>
        <v>0</v>
      </c>
      <c r="R171" s="147">
        <f t="shared" si="177"/>
        <v>0</v>
      </c>
      <c r="S171" s="147">
        <f t="shared" si="177"/>
        <v>0</v>
      </c>
      <c r="T171" s="146"/>
      <c r="U171" s="140">
        <f>IFERROR((VLOOKUP($D171,'General Data'!$A$88:$F$188,3,FALSE)+VLOOKUP('General Data'!$B$3,'General Data'!$A$214:$C$264,2,FALSE)+IF(OR($E171=12,$E171=13,$E171=14),VLOOKUP($C171,'General Data'!$A$267:$C$287,2,FALSE),0))/VLOOKUP($C171,'General Data'!$A$191:$N$211,14,FALSE)*VLOOKUP($C171,'General Data'!$A$191:$N$211,2,FALSE)*H171,0)</f>
        <v>0</v>
      </c>
      <c r="V171" s="140">
        <f>IFERROR((VLOOKUP($D171,'General Data'!$A$88:$F$188,3,FALSE)+VLOOKUP('General Data'!$B$3,'General Data'!$A$214:$C$264,2,FALSE)+IF(OR($E171=12,$E171=13,$E171=14),VLOOKUP($C171,'General Data'!$A$267:$C$287,2,FALSE),0))/VLOOKUP($C171,'General Data'!$A$191:$N$211,14,FALSE)*VLOOKUP($C171,'General Data'!$A$191:$N$211,2,FALSE)*I171,0)</f>
        <v>0</v>
      </c>
      <c r="W171" s="140">
        <f>IFERROR((VLOOKUP($D171,'General Data'!$A$88:$F$188,3,FALSE)+VLOOKUP('General Data'!$B$3,'General Data'!$A$214:$C$264,2,FALSE)+IF(OR($E171=12,$E171=13,$E171=14),VLOOKUP($C171,'General Data'!$A$267:$C$287,2,FALSE),0))/VLOOKUP($C171,'General Data'!$A$191:$N$211,14,FALSE)*VLOOKUP($C171,'General Data'!$A$191:$N$211,2,FALSE)*J171,0)</f>
        <v>0</v>
      </c>
      <c r="X171" s="140">
        <f>IFERROR((VLOOKUP($D171,'General Data'!$A$88:$F$188,3,FALSE)+VLOOKUP('General Data'!$B$3,'General Data'!$A$214:$C$264,2,FALSE)+IF(OR($E171=12,$E171=13,$E171=14),VLOOKUP($C171,'General Data'!$A$267:$C$287,2,FALSE),0))/VLOOKUP($C171,'General Data'!$A$191:$N$211,14,FALSE)*VLOOKUP($C171,'General Data'!$A$191:$N$211,2,FALSE)*K171,0)</f>
        <v>0</v>
      </c>
      <c r="Y171" s="140">
        <f>IFERROR((VLOOKUP($D171,'General Data'!$A$88:$F$188,3,FALSE)+VLOOKUP('General Data'!$B$3,'General Data'!$A$214:$C$264,2,FALSE)+IF(OR($E171=12,$E171=13,$E171=14),VLOOKUP($C171,'General Data'!$A$267:$C$287,2,FALSE),0))/VLOOKUP($C171,'General Data'!$A$191:$N$211,14,FALSE)*VLOOKUP($C171,'General Data'!$A$191:$N$211,2,FALSE)*L171,0)</f>
        <v>0</v>
      </c>
      <c r="Z171" s="140">
        <f>IFERROR((VLOOKUP($D171,'General Data'!$A$88:$F$188,3,FALSE)+VLOOKUP('General Data'!$B$3,'General Data'!$A$214:$C$264,2,FALSE)+IF(OR($E171=12,$E171=13,$E171=14),VLOOKUP($C171,'General Data'!$A$267:$C$287,2,FALSE),0))/VLOOKUP($C171,'General Data'!$A$191:$N$211,14,FALSE)*VLOOKUP($C171,'General Data'!$A$191:$N$211,2,FALSE)*M171,0)</f>
        <v>0</v>
      </c>
      <c r="AA171" s="140">
        <f>IFERROR((VLOOKUP($D171,'General Data'!$A$88:$F$188,3,FALSE)+VLOOKUP('General Data'!$B$3,'General Data'!$A$214:$C$264,2,FALSE)+IF(OR($E171=12,$E171=13,$E171=14),VLOOKUP($C171,'General Data'!$A$267:$C$287,2,FALSE),0))/VLOOKUP($C171,'General Data'!$A$191:$N$211,14,FALSE)*VLOOKUP($C171,'General Data'!$A$191:$N$211,2,FALSE)*N171,0)</f>
        <v>0</v>
      </c>
      <c r="AB171" s="140">
        <f>IFERROR((VLOOKUP($D171,'General Data'!$A$88:$F$188,3,FALSE)+VLOOKUP('General Data'!$B$3,'General Data'!$A$214:$C$264,2,FALSE)+IF(OR($E171=12,$E171=13,$E171=14),VLOOKUP($C171,'General Data'!$A$267:$C$287,2,FALSE),0))/VLOOKUP($C171,'General Data'!$A$191:$N$211,14,FALSE)*VLOOKUP($C171,'General Data'!$A$191:$N$211,2,FALSE)*O171,0)</f>
        <v>0</v>
      </c>
      <c r="AC171" s="140">
        <f>IFERROR((VLOOKUP($D171,'General Data'!$A$88:$F$188,3,FALSE)+VLOOKUP('General Data'!$B$3,'General Data'!$A$214:$C$264,2,FALSE)+IF(OR($E171=12,$E171=13,$E171=14),VLOOKUP($C171,'General Data'!$A$267:$C$287,2,FALSE),0))/VLOOKUP($C171,'General Data'!$A$191:$N$211,14,FALSE)*VLOOKUP($C171,'General Data'!$A$191:$N$211,2,FALSE)*P171,0)</f>
        <v>0</v>
      </c>
      <c r="AD171" s="140">
        <f>IFERROR((VLOOKUP($D171,'General Data'!$A$88:$F$188,3,FALSE)+VLOOKUP('General Data'!$B$3,'General Data'!$A$214:$C$264,2,FALSE)+IF(OR($E171=12,$E171=13,$E171=14),VLOOKUP($C171,'General Data'!$A$267:$C$287,2,FALSE),0))/VLOOKUP($C171,'General Data'!$A$191:$N$211,14,FALSE)*VLOOKUP($C171,'General Data'!$A$191:$N$211,2,FALSE)*Q171,0)</f>
        <v>0</v>
      </c>
      <c r="AE171" s="140">
        <f>IFERROR((VLOOKUP($D171,'General Data'!$A$88:$F$188,3,FALSE)+VLOOKUP('General Data'!$B$3,'General Data'!$A$214:$C$264,2,FALSE)+IF(OR($E171=12,$E171=13,$E171=14),VLOOKUP($C171,'General Data'!$A$267:$C$287,2,FALSE),0))/VLOOKUP($C171,'General Data'!$A$191:$N$211,14,FALSE)*VLOOKUP($C171,'General Data'!$A$191:$N$211,2,FALSE)*R171,0)</f>
        <v>0</v>
      </c>
      <c r="AF171" s="140">
        <f>IFERROR((VLOOKUP($D171,'General Data'!$A$88:$F$188,3,FALSE)+VLOOKUP('General Data'!$B$3,'General Data'!$A$214:$C$264,2,FALSE)+IF(OR($E171=12,$E171=13,$E171=14),VLOOKUP($C171,'General Data'!$A$267:$C$287,2,FALSE),0))/VLOOKUP($C171,'General Data'!$A$191:$N$211,14,FALSE)*VLOOKUP($C171,'General Data'!$A$191:$N$211,2,FALSE)*S171,0)</f>
        <v>0</v>
      </c>
      <c r="AH171" s="148" t="str">
        <f t="shared" si="135"/>
        <v/>
      </c>
      <c r="AI171" s="149">
        <f t="shared" si="136"/>
        <v>0</v>
      </c>
      <c r="AJ171" s="146">
        <f t="shared" si="137"/>
        <v>0</v>
      </c>
    </row>
    <row r="172" spans="1:36" x14ac:dyDescent="0.45">
      <c r="A172" s="143"/>
      <c r="B172" s="143"/>
      <c r="C172" s="144"/>
      <c r="D172" s="143"/>
      <c r="E172" s="143"/>
      <c r="F172" s="145"/>
      <c r="G172" s="146"/>
      <c r="H172" s="147"/>
      <c r="I172" s="147">
        <f t="shared" ref="I172:S172" si="178">H172</f>
        <v>0</v>
      </c>
      <c r="J172" s="147">
        <f t="shared" si="178"/>
        <v>0</v>
      </c>
      <c r="K172" s="147">
        <f t="shared" si="178"/>
        <v>0</v>
      </c>
      <c r="L172" s="147">
        <f t="shared" si="178"/>
        <v>0</v>
      </c>
      <c r="M172" s="147">
        <f t="shared" si="178"/>
        <v>0</v>
      </c>
      <c r="N172" s="147">
        <f t="shared" si="178"/>
        <v>0</v>
      </c>
      <c r="O172" s="147">
        <f t="shared" si="178"/>
        <v>0</v>
      </c>
      <c r="P172" s="147">
        <f t="shared" si="178"/>
        <v>0</v>
      </c>
      <c r="Q172" s="147">
        <f t="shared" si="178"/>
        <v>0</v>
      </c>
      <c r="R172" s="147">
        <f t="shared" si="178"/>
        <v>0</v>
      </c>
      <c r="S172" s="147">
        <f t="shared" si="178"/>
        <v>0</v>
      </c>
      <c r="T172" s="146"/>
      <c r="U172" s="140">
        <f>IFERROR((VLOOKUP($D172,'General Data'!$A$88:$F$188,3,FALSE)+VLOOKUP('General Data'!$B$3,'General Data'!$A$214:$C$264,2,FALSE)+IF(OR($E172=12,$E172=13,$E172=14),VLOOKUP($C172,'General Data'!$A$267:$C$287,2,FALSE),0))/VLOOKUP($C172,'General Data'!$A$191:$N$211,14,FALSE)*VLOOKUP($C172,'General Data'!$A$191:$N$211,2,FALSE)*H172,0)</f>
        <v>0</v>
      </c>
      <c r="V172" s="140">
        <f>IFERROR((VLOOKUP($D172,'General Data'!$A$88:$F$188,3,FALSE)+VLOOKUP('General Data'!$B$3,'General Data'!$A$214:$C$264,2,FALSE)+IF(OR($E172=12,$E172=13,$E172=14),VLOOKUP($C172,'General Data'!$A$267:$C$287,2,FALSE),0))/VLOOKUP($C172,'General Data'!$A$191:$N$211,14,FALSE)*VLOOKUP($C172,'General Data'!$A$191:$N$211,2,FALSE)*I172,0)</f>
        <v>0</v>
      </c>
      <c r="W172" s="140">
        <f>IFERROR((VLOOKUP($D172,'General Data'!$A$88:$F$188,3,FALSE)+VLOOKUP('General Data'!$B$3,'General Data'!$A$214:$C$264,2,FALSE)+IF(OR($E172=12,$E172=13,$E172=14),VLOOKUP($C172,'General Data'!$A$267:$C$287,2,FALSE),0))/VLOOKUP($C172,'General Data'!$A$191:$N$211,14,FALSE)*VLOOKUP($C172,'General Data'!$A$191:$N$211,2,FALSE)*J172,0)</f>
        <v>0</v>
      </c>
      <c r="X172" s="140">
        <f>IFERROR((VLOOKUP($D172,'General Data'!$A$88:$F$188,3,FALSE)+VLOOKUP('General Data'!$B$3,'General Data'!$A$214:$C$264,2,FALSE)+IF(OR($E172=12,$E172=13,$E172=14),VLOOKUP($C172,'General Data'!$A$267:$C$287,2,FALSE),0))/VLOOKUP($C172,'General Data'!$A$191:$N$211,14,FALSE)*VLOOKUP($C172,'General Data'!$A$191:$N$211,2,FALSE)*K172,0)</f>
        <v>0</v>
      </c>
      <c r="Y172" s="140">
        <f>IFERROR((VLOOKUP($D172,'General Data'!$A$88:$F$188,3,FALSE)+VLOOKUP('General Data'!$B$3,'General Data'!$A$214:$C$264,2,FALSE)+IF(OR($E172=12,$E172=13,$E172=14),VLOOKUP($C172,'General Data'!$A$267:$C$287,2,FALSE),0))/VLOOKUP($C172,'General Data'!$A$191:$N$211,14,FALSE)*VLOOKUP($C172,'General Data'!$A$191:$N$211,2,FALSE)*L172,0)</f>
        <v>0</v>
      </c>
      <c r="Z172" s="140">
        <f>IFERROR((VLOOKUP($D172,'General Data'!$A$88:$F$188,3,FALSE)+VLOOKUP('General Data'!$B$3,'General Data'!$A$214:$C$264,2,FALSE)+IF(OR($E172=12,$E172=13,$E172=14),VLOOKUP($C172,'General Data'!$A$267:$C$287,2,FALSE),0))/VLOOKUP($C172,'General Data'!$A$191:$N$211,14,FALSE)*VLOOKUP($C172,'General Data'!$A$191:$N$211,2,FALSE)*M172,0)</f>
        <v>0</v>
      </c>
      <c r="AA172" s="140">
        <f>IFERROR((VLOOKUP($D172,'General Data'!$A$88:$F$188,3,FALSE)+VLOOKUP('General Data'!$B$3,'General Data'!$A$214:$C$264,2,FALSE)+IF(OR($E172=12,$E172=13,$E172=14),VLOOKUP($C172,'General Data'!$A$267:$C$287,2,FALSE),0))/VLOOKUP($C172,'General Data'!$A$191:$N$211,14,FALSE)*VLOOKUP($C172,'General Data'!$A$191:$N$211,2,FALSE)*N172,0)</f>
        <v>0</v>
      </c>
      <c r="AB172" s="140">
        <f>IFERROR((VLOOKUP($D172,'General Data'!$A$88:$F$188,3,FALSE)+VLOOKUP('General Data'!$B$3,'General Data'!$A$214:$C$264,2,FALSE)+IF(OR($E172=12,$E172=13,$E172=14),VLOOKUP($C172,'General Data'!$A$267:$C$287,2,FALSE),0))/VLOOKUP($C172,'General Data'!$A$191:$N$211,14,FALSE)*VLOOKUP($C172,'General Data'!$A$191:$N$211,2,FALSE)*O172,0)</f>
        <v>0</v>
      </c>
      <c r="AC172" s="140">
        <f>IFERROR((VLOOKUP($D172,'General Data'!$A$88:$F$188,3,FALSE)+VLOOKUP('General Data'!$B$3,'General Data'!$A$214:$C$264,2,FALSE)+IF(OR($E172=12,$E172=13,$E172=14),VLOOKUP($C172,'General Data'!$A$267:$C$287,2,FALSE),0))/VLOOKUP($C172,'General Data'!$A$191:$N$211,14,FALSE)*VLOOKUP($C172,'General Data'!$A$191:$N$211,2,FALSE)*P172,0)</f>
        <v>0</v>
      </c>
      <c r="AD172" s="140">
        <f>IFERROR((VLOOKUP($D172,'General Data'!$A$88:$F$188,3,FALSE)+VLOOKUP('General Data'!$B$3,'General Data'!$A$214:$C$264,2,FALSE)+IF(OR($E172=12,$E172=13,$E172=14),VLOOKUP($C172,'General Data'!$A$267:$C$287,2,FALSE),0))/VLOOKUP($C172,'General Data'!$A$191:$N$211,14,FALSE)*VLOOKUP($C172,'General Data'!$A$191:$N$211,2,FALSE)*Q172,0)</f>
        <v>0</v>
      </c>
      <c r="AE172" s="140">
        <f>IFERROR((VLOOKUP($D172,'General Data'!$A$88:$F$188,3,FALSE)+VLOOKUP('General Data'!$B$3,'General Data'!$A$214:$C$264,2,FALSE)+IF(OR($E172=12,$E172=13,$E172=14),VLOOKUP($C172,'General Data'!$A$267:$C$287,2,FALSE),0))/VLOOKUP($C172,'General Data'!$A$191:$N$211,14,FALSE)*VLOOKUP($C172,'General Data'!$A$191:$N$211,2,FALSE)*R172,0)</f>
        <v>0</v>
      </c>
      <c r="AF172" s="140">
        <f>IFERROR((VLOOKUP($D172,'General Data'!$A$88:$F$188,3,FALSE)+VLOOKUP('General Data'!$B$3,'General Data'!$A$214:$C$264,2,FALSE)+IF(OR($E172=12,$E172=13,$E172=14),VLOOKUP($C172,'General Data'!$A$267:$C$287,2,FALSE),0))/VLOOKUP($C172,'General Data'!$A$191:$N$211,14,FALSE)*VLOOKUP($C172,'General Data'!$A$191:$N$211,2,FALSE)*S172,0)</f>
        <v>0</v>
      </c>
      <c r="AH172" s="148" t="str">
        <f t="shared" si="135"/>
        <v/>
      </c>
      <c r="AI172" s="149">
        <f t="shared" si="136"/>
        <v>0</v>
      </c>
      <c r="AJ172" s="146">
        <f t="shared" si="137"/>
        <v>0</v>
      </c>
    </row>
    <row r="173" spans="1:36" x14ac:dyDescent="0.45">
      <c r="A173" s="143"/>
      <c r="B173" s="143"/>
      <c r="C173" s="144"/>
      <c r="D173" s="143"/>
      <c r="E173" s="143"/>
      <c r="F173" s="145"/>
      <c r="G173" s="146"/>
      <c r="H173" s="147"/>
      <c r="I173" s="147">
        <f t="shared" ref="I173:S173" si="179">H173</f>
        <v>0</v>
      </c>
      <c r="J173" s="147">
        <f t="shared" si="179"/>
        <v>0</v>
      </c>
      <c r="K173" s="147">
        <f t="shared" si="179"/>
        <v>0</v>
      </c>
      <c r="L173" s="147">
        <f t="shared" si="179"/>
        <v>0</v>
      </c>
      <c r="M173" s="147">
        <f t="shared" si="179"/>
        <v>0</v>
      </c>
      <c r="N173" s="147">
        <f t="shared" si="179"/>
        <v>0</v>
      </c>
      <c r="O173" s="147">
        <f t="shared" si="179"/>
        <v>0</v>
      </c>
      <c r="P173" s="147">
        <f t="shared" si="179"/>
        <v>0</v>
      </c>
      <c r="Q173" s="147">
        <f t="shared" si="179"/>
        <v>0</v>
      </c>
      <c r="R173" s="147">
        <f t="shared" si="179"/>
        <v>0</v>
      </c>
      <c r="S173" s="147">
        <f t="shared" si="179"/>
        <v>0</v>
      </c>
      <c r="T173" s="146"/>
      <c r="U173" s="140">
        <f>IFERROR((VLOOKUP($D173,'General Data'!$A$88:$F$188,3,FALSE)+VLOOKUP('General Data'!$B$3,'General Data'!$A$214:$C$264,2,FALSE)+IF(OR($E173=12,$E173=13,$E173=14),VLOOKUP($C173,'General Data'!$A$267:$C$287,2,FALSE),0))/VLOOKUP($C173,'General Data'!$A$191:$N$211,14,FALSE)*VLOOKUP($C173,'General Data'!$A$191:$N$211,2,FALSE)*H173,0)</f>
        <v>0</v>
      </c>
      <c r="V173" s="140">
        <f>IFERROR((VLOOKUP($D173,'General Data'!$A$88:$F$188,3,FALSE)+VLOOKUP('General Data'!$B$3,'General Data'!$A$214:$C$264,2,FALSE)+IF(OR($E173=12,$E173=13,$E173=14),VLOOKUP($C173,'General Data'!$A$267:$C$287,2,FALSE),0))/VLOOKUP($C173,'General Data'!$A$191:$N$211,14,FALSE)*VLOOKUP($C173,'General Data'!$A$191:$N$211,2,FALSE)*I173,0)</f>
        <v>0</v>
      </c>
      <c r="W173" s="140">
        <f>IFERROR((VLOOKUP($D173,'General Data'!$A$88:$F$188,3,FALSE)+VLOOKUP('General Data'!$B$3,'General Data'!$A$214:$C$264,2,FALSE)+IF(OR($E173=12,$E173=13,$E173=14),VLOOKUP($C173,'General Data'!$A$267:$C$287,2,FALSE),0))/VLOOKUP($C173,'General Data'!$A$191:$N$211,14,FALSE)*VLOOKUP($C173,'General Data'!$A$191:$N$211,2,FALSE)*J173,0)</f>
        <v>0</v>
      </c>
      <c r="X173" s="140">
        <f>IFERROR((VLOOKUP($D173,'General Data'!$A$88:$F$188,3,FALSE)+VLOOKUP('General Data'!$B$3,'General Data'!$A$214:$C$264,2,FALSE)+IF(OR($E173=12,$E173=13,$E173=14),VLOOKUP($C173,'General Data'!$A$267:$C$287,2,FALSE),0))/VLOOKUP($C173,'General Data'!$A$191:$N$211,14,FALSE)*VLOOKUP($C173,'General Data'!$A$191:$N$211,2,FALSE)*K173,0)</f>
        <v>0</v>
      </c>
      <c r="Y173" s="140">
        <f>IFERROR((VLOOKUP($D173,'General Data'!$A$88:$F$188,3,FALSE)+VLOOKUP('General Data'!$B$3,'General Data'!$A$214:$C$264,2,FALSE)+IF(OR($E173=12,$E173=13,$E173=14),VLOOKUP($C173,'General Data'!$A$267:$C$287,2,FALSE),0))/VLOOKUP($C173,'General Data'!$A$191:$N$211,14,FALSE)*VLOOKUP($C173,'General Data'!$A$191:$N$211,2,FALSE)*L173,0)</f>
        <v>0</v>
      </c>
      <c r="Z173" s="140">
        <f>IFERROR((VLOOKUP($D173,'General Data'!$A$88:$F$188,3,FALSE)+VLOOKUP('General Data'!$B$3,'General Data'!$A$214:$C$264,2,FALSE)+IF(OR($E173=12,$E173=13,$E173=14),VLOOKUP($C173,'General Data'!$A$267:$C$287,2,FALSE),0))/VLOOKUP($C173,'General Data'!$A$191:$N$211,14,FALSE)*VLOOKUP($C173,'General Data'!$A$191:$N$211,2,FALSE)*M173,0)</f>
        <v>0</v>
      </c>
      <c r="AA173" s="140">
        <f>IFERROR((VLOOKUP($D173,'General Data'!$A$88:$F$188,3,FALSE)+VLOOKUP('General Data'!$B$3,'General Data'!$A$214:$C$264,2,FALSE)+IF(OR($E173=12,$E173=13,$E173=14),VLOOKUP($C173,'General Data'!$A$267:$C$287,2,FALSE),0))/VLOOKUP($C173,'General Data'!$A$191:$N$211,14,FALSE)*VLOOKUP($C173,'General Data'!$A$191:$N$211,2,FALSE)*N173,0)</f>
        <v>0</v>
      </c>
      <c r="AB173" s="140">
        <f>IFERROR((VLOOKUP($D173,'General Data'!$A$88:$F$188,3,FALSE)+VLOOKUP('General Data'!$B$3,'General Data'!$A$214:$C$264,2,FALSE)+IF(OR($E173=12,$E173=13,$E173=14),VLOOKUP($C173,'General Data'!$A$267:$C$287,2,FALSE),0))/VLOOKUP($C173,'General Data'!$A$191:$N$211,14,FALSE)*VLOOKUP($C173,'General Data'!$A$191:$N$211,2,FALSE)*O173,0)</f>
        <v>0</v>
      </c>
      <c r="AC173" s="140">
        <f>IFERROR((VLOOKUP($D173,'General Data'!$A$88:$F$188,3,FALSE)+VLOOKUP('General Data'!$B$3,'General Data'!$A$214:$C$264,2,FALSE)+IF(OR($E173=12,$E173=13,$E173=14),VLOOKUP($C173,'General Data'!$A$267:$C$287,2,FALSE),0))/VLOOKUP($C173,'General Data'!$A$191:$N$211,14,FALSE)*VLOOKUP($C173,'General Data'!$A$191:$N$211,2,FALSE)*P173,0)</f>
        <v>0</v>
      </c>
      <c r="AD173" s="140">
        <f>IFERROR((VLOOKUP($D173,'General Data'!$A$88:$F$188,3,FALSE)+VLOOKUP('General Data'!$B$3,'General Data'!$A$214:$C$264,2,FALSE)+IF(OR($E173=12,$E173=13,$E173=14),VLOOKUP($C173,'General Data'!$A$267:$C$287,2,FALSE),0))/VLOOKUP($C173,'General Data'!$A$191:$N$211,14,FALSE)*VLOOKUP($C173,'General Data'!$A$191:$N$211,2,FALSE)*Q173,0)</f>
        <v>0</v>
      </c>
      <c r="AE173" s="140">
        <f>IFERROR((VLOOKUP($D173,'General Data'!$A$88:$F$188,3,FALSE)+VLOOKUP('General Data'!$B$3,'General Data'!$A$214:$C$264,2,FALSE)+IF(OR($E173=12,$E173=13,$E173=14),VLOOKUP($C173,'General Data'!$A$267:$C$287,2,FALSE),0))/VLOOKUP($C173,'General Data'!$A$191:$N$211,14,FALSE)*VLOOKUP($C173,'General Data'!$A$191:$N$211,2,FALSE)*R173,0)</f>
        <v>0</v>
      </c>
      <c r="AF173" s="140">
        <f>IFERROR((VLOOKUP($D173,'General Data'!$A$88:$F$188,3,FALSE)+VLOOKUP('General Data'!$B$3,'General Data'!$A$214:$C$264,2,FALSE)+IF(OR($E173=12,$E173=13,$E173=14),VLOOKUP($C173,'General Data'!$A$267:$C$287,2,FALSE),0))/VLOOKUP($C173,'General Data'!$A$191:$N$211,14,FALSE)*VLOOKUP($C173,'General Data'!$A$191:$N$211,2,FALSE)*S173,0)</f>
        <v>0</v>
      </c>
      <c r="AH173" s="148" t="str">
        <f t="shared" si="135"/>
        <v/>
      </c>
      <c r="AI173" s="149">
        <f t="shared" si="136"/>
        <v>0</v>
      </c>
      <c r="AJ173" s="146">
        <f t="shared" si="137"/>
        <v>0</v>
      </c>
    </row>
    <row r="174" spans="1:36" x14ac:dyDescent="0.45">
      <c r="A174" s="143"/>
      <c r="B174" s="143"/>
      <c r="C174" s="144"/>
      <c r="D174" s="143"/>
      <c r="E174" s="143"/>
      <c r="F174" s="145"/>
      <c r="G174" s="146"/>
      <c r="H174" s="147"/>
      <c r="I174" s="147">
        <f t="shared" ref="I174:S174" si="180">H174</f>
        <v>0</v>
      </c>
      <c r="J174" s="147">
        <f t="shared" si="180"/>
        <v>0</v>
      </c>
      <c r="K174" s="147">
        <f t="shared" si="180"/>
        <v>0</v>
      </c>
      <c r="L174" s="147">
        <f t="shared" si="180"/>
        <v>0</v>
      </c>
      <c r="M174" s="147">
        <f t="shared" si="180"/>
        <v>0</v>
      </c>
      <c r="N174" s="147">
        <f t="shared" si="180"/>
        <v>0</v>
      </c>
      <c r="O174" s="147">
        <f t="shared" si="180"/>
        <v>0</v>
      </c>
      <c r="P174" s="147">
        <f t="shared" si="180"/>
        <v>0</v>
      </c>
      <c r="Q174" s="147">
        <f t="shared" si="180"/>
        <v>0</v>
      </c>
      <c r="R174" s="147">
        <f t="shared" si="180"/>
        <v>0</v>
      </c>
      <c r="S174" s="147">
        <f t="shared" si="180"/>
        <v>0</v>
      </c>
      <c r="T174" s="146"/>
      <c r="U174" s="140">
        <f>IFERROR((VLOOKUP($D174,'General Data'!$A$88:$F$188,3,FALSE)+VLOOKUP('General Data'!$B$3,'General Data'!$A$214:$C$264,2,FALSE)+IF(OR($E174=12,$E174=13,$E174=14),VLOOKUP($C174,'General Data'!$A$267:$C$287,2,FALSE),0))/VLOOKUP($C174,'General Data'!$A$191:$N$211,14,FALSE)*VLOOKUP($C174,'General Data'!$A$191:$N$211,2,FALSE)*H174,0)</f>
        <v>0</v>
      </c>
      <c r="V174" s="140">
        <f>IFERROR((VLOOKUP($D174,'General Data'!$A$88:$F$188,3,FALSE)+VLOOKUP('General Data'!$B$3,'General Data'!$A$214:$C$264,2,FALSE)+IF(OR($E174=12,$E174=13,$E174=14),VLOOKUP($C174,'General Data'!$A$267:$C$287,2,FALSE),0))/VLOOKUP($C174,'General Data'!$A$191:$N$211,14,FALSE)*VLOOKUP($C174,'General Data'!$A$191:$N$211,2,FALSE)*I174,0)</f>
        <v>0</v>
      </c>
      <c r="W174" s="140">
        <f>IFERROR((VLOOKUP($D174,'General Data'!$A$88:$F$188,3,FALSE)+VLOOKUP('General Data'!$B$3,'General Data'!$A$214:$C$264,2,FALSE)+IF(OR($E174=12,$E174=13,$E174=14),VLOOKUP($C174,'General Data'!$A$267:$C$287,2,FALSE),0))/VLOOKUP($C174,'General Data'!$A$191:$N$211,14,FALSE)*VLOOKUP($C174,'General Data'!$A$191:$N$211,2,FALSE)*J174,0)</f>
        <v>0</v>
      </c>
      <c r="X174" s="140">
        <f>IFERROR((VLOOKUP($D174,'General Data'!$A$88:$F$188,3,FALSE)+VLOOKUP('General Data'!$B$3,'General Data'!$A$214:$C$264,2,FALSE)+IF(OR($E174=12,$E174=13,$E174=14),VLOOKUP($C174,'General Data'!$A$267:$C$287,2,FALSE),0))/VLOOKUP($C174,'General Data'!$A$191:$N$211,14,FALSE)*VLOOKUP($C174,'General Data'!$A$191:$N$211,2,FALSE)*K174,0)</f>
        <v>0</v>
      </c>
      <c r="Y174" s="140">
        <f>IFERROR((VLOOKUP($D174,'General Data'!$A$88:$F$188,3,FALSE)+VLOOKUP('General Data'!$B$3,'General Data'!$A$214:$C$264,2,FALSE)+IF(OR($E174=12,$E174=13,$E174=14),VLOOKUP($C174,'General Data'!$A$267:$C$287,2,FALSE),0))/VLOOKUP($C174,'General Data'!$A$191:$N$211,14,FALSE)*VLOOKUP($C174,'General Data'!$A$191:$N$211,2,FALSE)*L174,0)</f>
        <v>0</v>
      </c>
      <c r="Z174" s="140">
        <f>IFERROR((VLOOKUP($D174,'General Data'!$A$88:$F$188,3,FALSE)+VLOOKUP('General Data'!$B$3,'General Data'!$A$214:$C$264,2,FALSE)+IF(OR($E174=12,$E174=13,$E174=14),VLOOKUP($C174,'General Data'!$A$267:$C$287,2,FALSE),0))/VLOOKUP($C174,'General Data'!$A$191:$N$211,14,FALSE)*VLOOKUP($C174,'General Data'!$A$191:$N$211,2,FALSE)*M174,0)</f>
        <v>0</v>
      </c>
      <c r="AA174" s="140">
        <f>IFERROR((VLOOKUP($D174,'General Data'!$A$88:$F$188,3,FALSE)+VLOOKUP('General Data'!$B$3,'General Data'!$A$214:$C$264,2,FALSE)+IF(OR($E174=12,$E174=13,$E174=14),VLOOKUP($C174,'General Data'!$A$267:$C$287,2,FALSE),0))/VLOOKUP($C174,'General Data'!$A$191:$N$211,14,FALSE)*VLOOKUP($C174,'General Data'!$A$191:$N$211,2,FALSE)*N174,0)</f>
        <v>0</v>
      </c>
      <c r="AB174" s="140">
        <f>IFERROR((VLOOKUP($D174,'General Data'!$A$88:$F$188,3,FALSE)+VLOOKUP('General Data'!$B$3,'General Data'!$A$214:$C$264,2,FALSE)+IF(OR($E174=12,$E174=13,$E174=14),VLOOKUP($C174,'General Data'!$A$267:$C$287,2,FALSE),0))/VLOOKUP($C174,'General Data'!$A$191:$N$211,14,FALSE)*VLOOKUP($C174,'General Data'!$A$191:$N$211,2,FALSE)*O174,0)</f>
        <v>0</v>
      </c>
      <c r="AC174" s="140">
        <f>IFERROR((VLOOKUP($D174,'General Data'!$A$88:$F$188,3,FALSE)+VLOOKUP('General Data'!$B$3,'General Data'!$A$214:$C$264,2,FALSE)+IF(OR($E174=12,$E174=13,$E174=14),VLOOKUP($C174,'General Data'!$A$267:$C$287,2,FALSE),0))/VLOOKUP($C174,'General Data'!$A$191:$N$211,14,FALSE)*VLOOKUP($C174,'General Data'!$A$191:$N$211,2,FALSE)*P174,0)</f>
        <v>0</v>
      </c>
      <c r="AD174" s="140">
        <f>IFERROR((VLOOKUP($D174,'General Data'!$A$88:$F$188,3,FALSE)+VLOOKUP('General Data'!$B$3,'General Data'!$A$214:$C$264,2,FALSE)+IF(OR($E174=12,$E174=13,$E174=14),VLOOKUP($C174,'General Data'!$A$267:$C$287,2,FALSE),0))/VLOOKUP($C174,'General Data'!$A$191:$N$211,14,FALSE)*VLOOKUP($C174,'General Data'!$A$191:$N$211,2,FALSE)*Q174,0)</f>
        <v>0</v>
      </c>
      <c r="AE174" s="140">
        <f>IFERROR((VLOOKUP($D174,'General Data'!$A$88:$F$188,3,FALSE)+VLOOKUP('General Data'!$B$3,'General Data'!$A$214:$C$264,2,FALSE)+IF(OR($E174=12,$E174=13,$E174=14),VLOOKUP($C174,'General Data'!$A$267:$C$287,2,FALSE),0))/VLOOKUP($C174,'General Data'!$A$191:$N$211,14,FALSE)*VLOOKUP($C174,'General Data'!$A$191:$N$211,2,FALSE)*R174,0)</f>
        <v>0</v>
      </c>
      <c r="AF174" s="140">
        <f>IFERROR((VLOOKUP($D174,'General Data'!$A$88:$F$188,3,FALSE)+VLOOKUP('General Data'!$B$3,'General Data'!$A$214:$C$264,2,FALSE)+IF(OR($E174=12,$E174=13,$E174=14),VLOOKUP($C174,'General Data'!$A$267:$C$287,2,FALSE),0))/VLOOKUP($C174,'General Data'!$A$191:$N$211,14,FALSE)*VLOOKUP($C174,'General Data'!$A$191:$N$211,2,FALSE)*S174,0)</f>
        <v>0</v>
      </c>
      <c r="AH174" s="148" t="str">
        <f t="shared" si="135"/>
        <v/>
      </c>
      <c r="AI174" s="149">
        <f t="shared" si="136"/>
        <v>0</v>
      </c>
      <c r="AJ174" s="146">
        <f t="shared" si="137"/>
        <v>0</v>
      </c>
    </row>
    <row r="175" spans="1:36" x14ac:dyDescent="0.45">
      <c r="A175" s="143"/>
      <c r="B175" s="143"/>
      <c r="C175" s="144"/>
      <c r="D175" s="143"/>
      <c r="E175" s="143"/>
      <c r="F175" s="145"/>
      <c r="G175" s="146"/>
      <c r="H175" s="147"/>
      <c r="I175" s="147">
        <f t="shared" ref="I175:S175" si="181">H175</f>
        <v>0</v>
      </c>
      <c r="J175" s="147">
        <f t="shared" si="181"/>
        <v>0</v>
      </c>
      <c r="K175" s="147">
        <f t="shared" si="181"/>
        <v>0</v>
      </c>
      <c r="L175" s="147">
        <f t="shared" si="181"/>
        <v>0</v>
      </c>
      <c r="M175" s="147">
        <f t="shared" si="181"/>
        <v>0</v>
      </c>
      <c r="N175" s="147">
        <f t="shared" si="181"/>
        <v>0</v>
      </c>
      <c r="O175" s="147">
        <f t="shared" si="181"/>
        <v>0</v>
      </c>
      <c r="P175" s="147">
        <f t="shared" si="181"/>
        <v>0</v>
      </c>
      <c r="Q175" s="147">
        <f t="shared" si="181"/>
        <v>0</v>
      </c>
      <c r="R175" s="147">
        <f t="shared" si="181"/>
        <v>0</v>
      </c>
      <c r="S175" s="147">
        <f t="shared" si="181"/>
        <v>0</v>
      </c>
      <c r="T175" s="146"/>
      <c r="U175" s="140">
        <f>IFERROR((VLOOKUP($D175,'General Data'!$A$88:$F$188,3,FALSE)+VLOOKUP('General Data'!$B$3,'General Data'!$A$214:$C$264,2,FALSE)+IF(OR($E175=12,$E175=13,$E175=14),VLOOKUP($C175,'General Data'!$A$267:$C$287,2,FALSE),0))/VLOOKUP($C175,'General Data'!$A$191:$N$211,14,FALSE)*VLOOKUP($C175,'General Data'!$A$191:$N$211,2,FALSE)*H175,0)</f>
        <v>0</v>
      </c>
      <c r="V175" s="140">
        <f>IFERROR((VLOOKUP($D175,'General Data'!$A$88:$F$188,3,FALSE)+VLOOKUP('General Data'!$B$3,'General Data'!$A$214:$C$264,2,FALSE)+IF(OR($E175=12,$E175=13,$E175=14),VLOOKUP($C175,'General Data'!$A$267:$C$287,2,FALSE),0))/VLOOKUP($C175,'General Data'!$A$191:$N$211,14,FALSE)*VLOOKUP($C175,'General Data'!$A$191:$N$211,2,FALSE)*I175,0)</f>
        <v>0</v>
      </c>
      <c r="W175" s="140">
        <f>IFERROR((VLOOKUP($D175,'General Data'!$A$88:$F$188,3,FALSE)+VLOOKUP('General Data'!$B$3,'General Data'!$A$214:$C$264,2,FALSE)+IF(OR($E175=12,$E175=13,$E175=14),VLOOKUP($C175,'General Data'!$A$267:$C$287,2,FALSE),0))/VLOOKUP($C175,'General Data'!$A$191:$N$211,14,FALSE)*VLOOKUP($C175,'General Data'!$A$191:$N$211,2,FALSE)*J175,0)</f>
        <v>0</v>
      </c>
      <c r="X175" s="140">
        <f>IFERROR((VLOOKUP($D175,'General Data'!$A$88:$F$188,3,FALSE)+VLOOKUP('General Data'!$B$3,'General Data'!$A$214:$C$264,2,FALSE)+IF(OR($E175=12,$E175=13,$E175=14),VLOOKUP($C175,'General Data'!$A$267:$C$287,2,FALSE),0))/VLOOKUP($C175,'General Data'!$A$191:$N$211,14,FALSE)*VLOOKUP($C175,'General Data'!$A$191:$N$211,2,FALSE)*K175,0)</f>
        <v>0</v>
      </c>
      <c r="Y175" s="140">
        <f>IFERROR((VLOOKUP($D175,'General Data'!$A$88:$F$188,3,FALSE)+VLOOKUP('General Data'!$B$3,'General Data'!$A$214:$C$264,2,FALSE)+IF(OR($E175=12,$E175=13,$E175=14),VLOOKUP($C175,'General Data'!$A$267:$C$287,2,FALSE),0))/VLOOKUP($C175,'General Data'!$A$191:$N$211,14,FALSE)*VLOOKUP($C175,'General Data'!$A$191:$N$211,2,FALSE)*L175,0)</f>
        <v>0</v>
      </c>
      <c r="Z175" s="140">
        <f>IFERROR((VLOOKUP($D175,'General Data'!$A$88:$F$188,3,FALSE)+VLOOKUP('General Data'!$B$3,'General Data'!$A$214:$C$264,2,FALSE)+IF(OR($E175=12,$E175=13,$E175=14),VLOOKUP($C175,'General Data'!$A$267:$C$287,2,FALSE),0))/VLOOKUP($C175,'General Data'!$A$191:$N$211,14,FALSE)*VLOOKUP($C175,'General Data'!$A$191:$N$211,2,FALSE)*M175,0)</f>
        <v>0</v>
      </c>
      <c r="AA175" s="140">
        <f>IFERROR((VLOOKUP($D175,'General Data'!$A$88:$F$188,3,FALSE)+VLOOKUP('General Data'!$B$3,'General Data'!$A$214:$C$264,2,FALSE)+IF(OR($E175=12,$E175=13,$E175=14),VLOOKUP($C175,'General Data'!$A$267:$C$287,2,FALSE),0))/VLOOKUP($C175,'General Data'!$A$191:$N$211,14,FALSE)*VLOOKUP($C175,'General Data'!$A$191:$N$211,2,FALSE)*N175,0)</f>
        <v>0</v>
      </c>
      <c r="AB175" s="140">
        <f>IFERROR((VLOOKUP($D175,'General Data'!$A$88:$F$188,3,FALSE)+VLOOKUP('General Data'!$B$3,'General Data'!$A$214:$C$264,2,FALSE)+IF(OR($E175=12,$E175=13,$E175=14),VLOOKUP($C175,'General Data'!$A$267:$C$287,2,FALSE),0))/VLOOKUP($C175,'General Data'!$A$191:$N$211,14,FALSE)*VLOOKUP($C175,'General Data'!$A$191:$N$211,2,FALSE)*O175,0)</f>
        <v>0</v>
      </c>
      <c r="AC175" s="140">
        <f>IFERROR((VLOOKUP($D175,'General Data'!$A$88:$F$188,3,FALSE)+VLOOKUP('General Data'!$B$3,'General Data'!$A$214:$C$264,2,FALSE)+IF(OR($E175=12,$E175=13,$E175=14),VLOOKUP($C175,'General Data'!$A$267:$C$287,2,FALSE),0))/VLOOKUP($C175,'General Data'!$A$191:$N$211,14,FALSE)*VLOOKUP($C175,'General Data'!$A$191:$N$211,2,FALSE)*P175,0)</f>
        <v>0</v>
      </c>
      <c r="AD175" s="140">
        <f>IFERROR((VLOOKUP($D175,'General Data'!$A$88:$F$188,3,FALSE)+VLOOKUP('General Data'!$B$3,'General Data'!$A$214:$C$264,2,FALSE)+IF(OR($E175=12,$E175=13,$E175=14),VLOOKUP($C175,'General Data'!$A$267:$C$287,2,FALSE),0))/VLOOKUP($C175,'General Data'!$A$191:$N$211,14,FALSE)*VLOOKUP($C175,'General Data'!$A$191:$N$211,2,FALSE)*Q175,0)</f>
        <v>0</v>
      </c>
      <c r="AE175" s="140">
        <f>IFERROR((VLOOKUP($D175,'General Data'!$A$88:$F$188,3,FALSE)+VLOOKUP('General Data'!$B$3,'General Data'!$A$214:$C$264,2,FALSE)+IF(OR($E175=12,$E175=13,$E175=14),VLOOKUP($C175,'General Data'!$A$267:$C$287,2,FALSE),0))/VLOOKUP($C175,'General Data'!$A$191:$N$211,14,FALSE)*VLOOKUP($C175,'General Data'!$A$191:$N$211,2,FALSE)*R175,0)</f>
        <v>0</v>
      </c>
      <c r="AF175" s="140">
        <f>IFERROR((VLOOKUP($D175,'General Data'!$A$88:$F$188,3,FALSE)+VLOOKUP('General Data'!$B$3,'General Data'!$A$214:$C$264,2,FALSE)+IF(OR($E175=12,$E175=13,$E175=14),VLOOKUP($C175,'General Data'!$A$267:$C$287,2,FALSE),0))/VLOOKUP($C175,'General Data'!$A$191:$N$211,14,FALSE)*VLOOKUP($C175,'General Data'!$A$191:$N$211,2,FALSE)*S175,0)</f>
        <v>0</v>
      </c>
      <c r="AH175" s="148" t="str">
        <f t="shared" si="135"/>
        <v/>
      </c>
      <c r="AI175" s="149">
        <f t="shared" si="136"/>
        <v>0</v>
      </c>
      <c r="AJ175" s="146">
        <f t="shared" si="137"/>
        <v>0</v>
      </c>
    </row>
    <row r="176" spans="1:36" x14ac:dyDescent="0.45">
      <c r="A176" s="143"/>
      <c r="B176" s="143"/>
      <c r="C176" s="144"/>
      <c r="D176" s="143"/>
      <c r="E176" s="143"/>
      <c r="F176" s="145"/>
      <c r="G176" s="146"/>
      <c r="H176" s="147"/>
      <c r="I176" s="147">
        <f t="shared" ref="I176:S176" si="182">H176</f>
        <v>0</v>
      </c>
      <c r="J176" s="147">
        <f t="shared" si="182"/>
        <v>0</v>
      </c>
      <c r="K176" s="147">
        <f t="shared" si="182"/>
        <v>0</v>
      </c>
      <c r="L176" s="147">
        <f t="shared" si="182"/>
        <v>0</v>
      </c>
      <c r="M176" s="147">
        <f t="shared" si="182"/>
        <v>0</v>
      </c>
      <c r="N176" s="147">
        <f t="shared" si="182"/>
        <v>0</v>
      </c>
      <c r="O176" s="147">
        <f t="shared" si="182"/>
        <v>0</v>
      </c>
      <c r="P176" s="147">
        <f t="shared" si="182"/>
        <v>0</v>
      </c>
      <c r="Q176" s="147">
        <f t="shared" si="182"/>
        <v>0</v>
      </c>
      <c r="R176" s="147">
        <f t="shared" si="182"/>
        <v>0</v>
      </c>
      <c r="S176" s="147">
        <f t="shared" si="182"/>
        <v>0</v>
      </c>
      <c r="T176" s="146"/>
      <c r="U176" s="140">
        <f>IFERROR((VLOOKUP($D176,'General Data'!$A$88:$F$188,3,FALSE)+VLOOKUP('General Data'!$B$3,'General Data'!$A$214:$C$264,2,FALSE)+IF(OR($E176=12,$E176=13,$E176=14),VLOOKUP($C176,'General Data'!$A$267:$C$287,2,FALSE),0))/VLOOKUP($C176,'General Data'!$A$191:$N$211,14,FALSE)*VLOOKUP($C176,'General Data'!$A$191:$N$211,2,FALSE)*H176,0)</f>
        <v>0</v>
      </c>
      <c r="V176" s="140">
        <f>IFERROR((VLOOKUP($D176,'General Data'!$A$88:$F$188,3,FALSE)+VLOOKUP('General Data'!$B$3,'General Data'!$A$214:$C$264,2,FALSE)+IF(OR($E176=12,$E176=13,$E176=14),VLOOKUP($C176,'General Data'!$A$267:$C$287,2,FALSE),0))/VLOOKUP($C176,'General Data'!$A$191:$N$211,14,FALSE)*VLOOKUP($C176,'General Data'!$A$191:$N$211,2,FALSE)*I176,0)</f>
        <v>0</v>
      </c>
      <c r="W176" s="140">
        <f>IFERROR((VLOOKUP($D176,'General Data'!$A$88:$F$188,3,FALSE)+VLOOKUP('General Data'!$B$3,'General Data'!$A$214:$C$264,2,FALSE)+IF(OR($E176=12,$E176=13,$E176=14),VLOOKUP($C176,'General Data'!$A$267:$C$287,2,FALSE),0))/VLOOKUP($C176,'General Data'!$A$191:$N$211,14,FALSE)*VLOOKUP($C176,'General Data'!$A$191:$N$211,2,FALSE)*J176,0)</f>
        <v>0</v>
      </c>
      <c r="X176" s="140">
        <f>IFERROR((VLOOKUP($D176,'General Data'!$A$88:$F$188,3,FALSE)+VLOOKUP('General Data'!$B$3,'General Data'!$A$214:$C$264,2,FALSE)+IF(OR($E176=12,$E176=13,$E176=14),VLOOKUP($C176,'General Data'!$A$267:$C$287,2,FALSE),0))/VLOOKUP($C176,'General Data'!$A$191:$N$211,14,FALSE)*VLOOKUP($C176,'General Data'!$A$191:$N$211,2,FALSE)*K176,0)</f>
        <v>0</v>
      </c>
      <c r="Y176" s="140">
        <f>IFERROR((VLOOKUP($D176,'General Data'!$A$88:$F$188,3,FALSE)+VLOOKUP('General Data'!$B$3,'General Data'!$A$214:$C$264,2,FALSE)+IF(OR($E176=12,$E176=13,$E176=14),VLOOKUP($C176,'General Data'!$A$267:$C$287,2,FALSE),0))/VLOOKUP($C176,'General Data'!$A$191:$N$211,14,FALSE)*VLOOKUP($C176,'General Data'!$A$191:$N$211,2,FALSE)*L176,0)</f>
        <v>0</v>
      </c>
      <c r="Z176" s="140">
        <f>IFERROR((VLOOKUP($D176,'General Data'!$A$88:$F$188,3,FALSE)+VLOOKUP('General Data'!$B$3,'General Data'!$A$214:$C$264,2,FALSE)+IF(OR($E176=12,$E176=13,$E176=14),VLOOKUP($C176,'General Data'!$A$267:$C$287,2,FALSE),0))/VLOOKUP($C176,'General Data'!$A$191:$N$211,14,FALSE)*VLOOKUP($C176,'General Data'!$A$191:$N$211,2,FALSE)*M176,0)</f>
        <v>0</v>
      </c>
      <c r="AA176" s="140">
        <f>IFERROR((VLOOKUP($D176,'General Data'!$A$88:$F$188,3,FALSE)+VLOOKUP('General Data'!$B$3,'General Data'!$A$214:$C$264,2,FALSE)+IF(OR($E176=12,$E176=13,$E176=14),VLOOKUP($C176,'General Data'!$A$267:$C$287,2,FALSE),0))/VLOOKUP($C176,'General Data'!$A$191:$N$211,14,FALSE)*VLOOKUP($C176,'General Data'!$A$191:$N$211,2,FALSE)*N176,0)</f>
        <v>0</v>
      </c>
      <c r="AB176" s="140">
        <f>IFERROR((VLOOKUP($D176,'General Data'!$A$88:$F$188,3,FALSE)+VLOOKUP('General Data'!$B$3,'General Data'!$A$214:$C$264,2,FALSE)+IF(OR($E176=12,$E176=13,$E176=14),VLOOKUP($C176,'General Data'!$A$267:$C$287,2,FALSE),0))/VLOOKUP($C176,'General Data'!$A$191:$N$211,14,FALSE)*VLOOKUP($C176,'General Data'!$A$191:$N$211,2,FALSE)*O176,0)</f>
        <v>0</v>
      </c>
      <c r="AC176" s="140">
        <f>IFERROR((VLOOKUP($D176,'General Data'!$A$88:$F$188,3,FALSE)+VLOOKUP('General Data'!$B$3,'General Data'!$A$214:$C$264,2,FALSE)+IF(OR($E176=12,$E176=13,$E176=14),VLOOKUP($C176,'General Data'!$A$267:$C$287,2,FALSE),0))/VLOOKUP($C176,'General Data'!$A$191:$N$211,14,FALSE)*VLOOKUP($C176,'General Data'!$A$191:$N$211,2,FALSE)*P176,0)</f>
        <v>0</v>
      </c>
      <c r="AD176" s="140">
        <f>IFERROR((VLOOKUP($D176,'General Data'!$A$88:$F$188,3,FALSE)+VLOOKUP('General Data'!$B$3,'General Data'!$A$214:$C$264,2,FALSE)+IF(OR($E176=12,$E176=13,$E176=14),VLOOKUP($C176,'General Data'!$A$267:$C$287,2,FALSE),0))/VLOOKUP($C176,'General Data'!$A$191:$N$211,14,FALSE)*VLOOKUP($C176,'General Data'!$A$191:$N$211,2,FALSE)*Q176,0)</f>
        <v>0</v>
      </c>
      <c r="AE176" s="140">
        <f>IFERROR((VLOOKUP($D176,'General Data'!$A$88:$F$188,3,FALSE)+VLOOKUP('General Data'!$B$3,'General Data'!$A$214:$C$264,2,FALSE)+IF(OR($E176=12,$E176=13,$E176=14),VLOOKUP($C176,'General Data'!$A$267:$C$287,2,FALSE),0))/VLOOKUP($C176,'General Data'!$A$191:$N$211,14,FALSE)*VLOOKUP($C176,'General Data'!$A$191:$N$211,2,FALSE)*R176,0)</f>
        <v>0</v>
      </c>
      <c r="AF176" s="140">
        <f>IFERROR((VLOOKUP($D176,'General Data'!$A$88:$F$188,3,FALSE)+VLOOKUP('General Data'!$B$3,'General Data'!$A$214:$C$264,2,FALSE)+IF(OR($E176=12,$E176=13,$E176=14),VLOOKUP($C176,'General Data'!$A$267:$C$287,2,FALSE),0))/VLOOKUP($C176,'General Data'!$A$191:$N$211,14,FALSE)*VLOOKUP($C176,'General Data'!$A$191:$N$211,2,FALSE)*S176,0)</f>
        <v>0</v>
      </c>
      <c r="AH176" s="148" t="str">
        <f t="shared" si="135"/>
        <v/>
      </c>
      <c r="AI176" s="149">
        <f t="shared" si="136"/>
        <v>0</v>
      </c>
      <c r="AJ176" s="146">
        <f t="shared" si="137"/>
        <v>0</v>
      </c>
    </row>
    <row r="177" spans="1:36" x14ac:dyDescent="0.45">
      <c r="A177" s="143"/>
      <c r="B177" s="143"/>
      <c r="C177" s="144"/>
      <c r="D177" s="143"/>
      <c r="E177" s="143"/>
      <c r="F177" s="145"/>
      <c r="G177" s="146"/>
      <c r="H177" s="147"/>
      <c r="I177" s="147">
        <f t="shared" ref="I177:S177" si="183">H177</f>
        <v>0</v>
      </c>
      <c r="J177" s="147">
        <f t="shared" si="183"/>
        <v>0</v>
      </c>
      <c r="K177" s="147">
        <f t="shared" si="183"/>
        <v>0</v>
      </c>
      <c r="L177" s="147">
        <f t="shared" si="183"/>
        <v>0</v>
      </c>
      <c r="M177" s="147">
        <f t="shared" si="183"/>
        <v>0</v>
      </c>
      <c r="N177" s="147">
        <f t="shared" si="183"/>
        <v>0</v>
      </c>
      <c r="O177" s="147">
        <f t="shared" si="183"/>
        <v>0</v>
      </c>
      <c r="P177" s="147">
        <f t="shared" si="183"/>
        <v>0</v>
      </c>
      <c r="Q177" s="147">
        <f t="shared" si="183"/>
        <v>0</v>
      </c>
      <c r="R177" s="147">
        <f t="shared" si="183"/>
        <v>0</v>
      </c>
      <c r="S177" s="147">
        <f t="shared" si="183"/>
        <v>0</v>
      </c>
      <c r="T177" s="146"/>
      <c r="U177" s="140">
        <f>IFERROR((VLOOKUP($D177,'General Data'!$A$88:$F$188,3,FALSE)+VLOOKUP('General Data'!$B$3,'General Data'!$A$214:$C$264,2,FALSE)+IF(OR($E177=12,$E177=13,$E177=14),VLOOKUP($C177,'General Data'!$A$267:$C$287,2,FALSE),0))/VLOOKUP($C177,'General Data'!$A$191:$N$211,14,FALSE)*VLOOKUP($C177,'General Data'!$A$191:$N$211,2,FALSE)*H177,0)</f>
        <v>0</v>
      </c>
      <c r="V177" s="140">
        <f>IFERROR((VLOOKUP($D177,'General Data'!$A$88:$F$188,3,FALSE)+VLOOKUP('General Data'!$B$3,'General Data'!$A$214:$C$264,2,FALSE)+IF(OR($E177=12,$E177=13,$E177=14),VLOOKUP($C177,'General Data'!$A$267:$C$287,2,FALSE),0))/VLOOKUP($C177,'General Data'!$A$191:$N$211,14,FALSE)*VLOOKUP($C177,'General Data'!$A$191:$N$211,2,FALSE)*I177,0)</f>
        <v>0</v>
      </c>
      <c r="W177" s="140">
        <f>IFERROR((VLOOKUP($D177,'General Data'!$A$88:$F$188,3,FALSE)+VLOOKUP('General Data'!$B$3,'General Data'!$A$214:$C$264,2,FALSE)+IF(OR($E177=12,$E177=13,$E177=14),VLOOKUP($C177,'General Data'!$A$267:$C$287,2,FALSE),0))/VLOOKUP($C177,'General Data'!$A$191:$N$211,14,FALSE)*VLOOKUP($C177,'General Data'!$A$191:$N$211,2,FALSE)*J177,0)</f>
        <v>0</v>
      </c>
      <c r="X177" s="140">
        <f>IFERROR((VLOOKUP($D177,'General Data'!$A$88:$F$188,3,FALSE)+VLOOKUP('General Data'!$B$3,'General Data'!$A$214:$C$264,2,FALSE)+IF(OR($E177=12,$E177=13,$E177=14),VLOOKUP($C177,'General Data'!$A$267:$C$287,2,FALSE),0))/VLOOKUP($C177,'General Data'!$A$191:$N$211,14,FALSE)*VLOOKUP($C177,'General Data'!$A$191:$N$211,2,FALSE)*K177,0)</f>
        <v>0</v>
      </c>
      <c r="Y177" s="140">
        <f>IFERROR((VLOOKUP($D177,'General Data'!$A$88:$F$188,3,FALSE)+VLOOKUP('General Data'!$B$3,'General Data'!$A$214:$C$264,2,FALSE)+IF(OR($E177=12,$E177=13,$E177=14),VLOOKUP($C177,'General Data'!$A$267:$C$287,2,FALSE),0))/VLOOKUP($C177,'General Data'!$A$191:$N$211,14,FALSE)*VLOOKUP($C177,'General Data'!$A$191:$N$211,2,FALSE)*L177,0)</f>
        <v>0</v>
      </c>
      <c r="Z177" s="140">
        <f>IFERROR((VLOOKUP($D177,'General Data'!$A$88:$F$188,3,FALSE)+VLOOKUP('General Data'!$B$3,'General Data'!$A$214:$C$264,2,FALSE)+IF(OR($E177=12,$E177=13,$E177=14),VLOOKUP($C177,'General Data'!$A$267:$C$287,2,FALSE),0))/VLOOKUP($C177,'General Data'!$A$191:$N$211,14,FALSE)*VLOOKUP($C177,'General Data'!$A$191:$N$211,2,FALSE)*M177,0)</f>
        <v>0</v>
      </c>
      <c r="AA177" s="140">
        <f>IFERROR((VLOOKUP($D177,'General Data'!$A$88:$F$188,3,FALSE)+VLOOKUP('General Data'!$B$3,'General Data'!$A$214:$C$264,2,FALSE)+IF(OR($E177=12,$E177=13,$E177=14),VLOOKUP($C177,'General Data'!$A$267:$C$287,2,FALSE),0))/VLOOKUP($C177,'General Data'!$A$191:$N$211,14,FALSE)*VLOOKUP($C177,'General Data'!$A$191:$N$211,2,FALSE)*N177,0)</f>
        <v>0</v>
      </c>
      <c r="AB177" s="140">
        <f>IFERROR((VLOOKUP($D177,'General Data'!$A$88:$F$188,3,FALSE)+VLOOKUP('General Data'!$B$3,'General Data'!$A$214:$C$264,2,FALSE)+IF(OR($E177=12,$E177=13,$E177=14),VLOOKUP($C177,'General Data'!$A$267:$C$287,2,FALSE),0))/VLOOKUP($C177,'General Data'!$A$191:$N$211,14,FALSE)*VLOOKUP($C177,'General Data'!$A$191:$N$211,2,FALSE)*O177,0)</f>
        <v>0</v>
      </c>
      <c r="AC177" s="140">
        <f>IFERROR((VLOOKUP($D177,'General Data'!$A$88:$F$188,3,FALSE)+VLOOKUP('General Data'!$B$3,'General Data'!$A$214:$C$264,2,FALSE)+IF(OR($E177=12,$E177=13,$E177=14),VLOOKUP($C177,'General Data'!$A$267:$C$287,2,FALSE),0))/VLOOKUP($C177,'General Data'!$A$191:$N$211,14,FALSE)*VLOOKUP($C177,'General Data'!$A$191:$N$211,2,FALSE)*P177,0)</f>
        <v>0</v>
      </c>
      <c r="AD177" s="140">
        <f>IFERROR((VLOOKUP($D177,'General Data'!$A$88:$F$188,3,FALSE)+VLOOKUP('General Data'!$B$3,'General Data'!$A$214:$C$264,2,FALSE)+IF(OR($E177=12,$E177=13,$E177=14),VLOOKUP($C177,'General Data'!$A$267:$C$287,2,FALSE),0))/VLOOKUP($C177,'General Data'!$A$191:$N$211,14,FALSE)*VLOOKUP($C177,'General Data'!$A$191:$N$211,2,FALSE)*Q177,0)</f>
        <v>0</v>
      </c>
      <c r="AE177" s="140">
        <f>IFERROR((VLOOKUP($D177,'General Data'!$A$88:$F$188,3,FALSE)+VLOOKUP('General Data'!$B$3,'General Data'!$A$214:$C$264,2,FALSE)+IF(OR($E177=12,$E177=13,$E177=14),VLOOKUP($C177,'General Data'!$A$267:$C$287,2,FALSE),0))/VLOOKUP($C177,'General Data'!$A$191:$N$211,14,FALSE)*VLOOKUP($C177,'General Data'!$A$191:$N$211,2,FALSE)*R177,0)</f>
        <v>0</v>
      </c>
      <c r="AF177" s="140">
        <f>IFERROR((VLOOKUP($D177,'General Data'!$A$88:$F$188,3,FALSE)+VLOOKUP('General Data'!$B$3,'General Data'!$A$214:$C$264,2,FALSE)+IF(OR($E177=12,$E177=13,$E177=14),VLOOKUP($C177,'General Data'!$A$267:$C$287,2,FALSE),0))/VLOOKUP($C177,'General Data'!$A$191:$N$211,14,FALSE)*VLOOKUP($C177,'General Data'!$A$191:$N$211,2,FALSE)*S177,0)</f>
        <v>0</v>
      </c>
      <c r="AH177" s="148" t="str">
        <f t="shared" si="135"/>
        <v/>
      </c>
      <c r="AI177" s="149">
        <f t="shared" si="136"/>
        <v>0</v>
      </c>
      <c r="AJ177" s="146">
        <f t="shared" si="137"/>
        <v>0</v>
      </c>
    </row>
    <row r="178" spans="1:36" x14ac:dyDescent="0.45">
      <c r="A178" s="143"/>
      <c r="B178" s="143"/>
      <c r="C178" s="144"/>
      <c r="D178" s="143"/>
      <c r="E178" s="143"/>
      <c r="F178" s="145"/>
      <c r="G178" s="146"/>
      <c r="H178" s="147"/>
      <c r="I178" s="147">
        <f t="shared" ref="I178:S178" si="184">H178</f>
        <v>0</v>
      </c>
      <c r="J178" s="147">
        <f t="shared" si="184"/>
        <v>0</v>
      </c>
      <c r="K178" s="147">
        <f t="shared" si="184"/>
        <v>0</v>
      </c>
      <c r="L178" s="147">
        <f t="shared" si="184"/>
        <v>0</v>
      </c>
      <c r="M178" s="147">
        <f t="shared" si="184"/>
        <v>0</v>
      </c>
      <c r="N178" s="147">
        <f t="shared" si="184"/>
        <v>0</v>
      </c>
      <c r="O178" s="147">
        <f t="shared" si="184"/>
        <v>0</v>
      </c>
      <c r="P178" s="147">
        <f t="shared" si="184"/>
        <v>0</v>
      </c>
      <c r="Q178" s="147">
        <f t="shared" si="184"/>
        <v>0</v>
      </c>
      <c r="R178" s="147">
        <f t="shared" si="184"/>
        <v>0</v>
      </c>
      <c r="S178" s="147">
        <f t="shared" si="184"/>
        <v>0</v>
      </c>
      <c r="T178" s="146"/>
      <c r="U178" s="140">
        <f>IFERROR((VLOOKUP($D178,'General Data'!$A$88:$F$188,3,FALSE)+VLOOKUP('General Data'!$B$3,'General Data'!$A$214:$C$264,2,FALSE)+IF(OR($E178=12,$E178=13,$E178=14),VLOOKUP($C178,'General Data'!$A$267:$C$287,2,FALSE),0))/VLOOKUP($C178,'General Data'!$A$191:$N$211,14,FALSE)*VLOOKUP($C178,'General Data'!$A$191:$N$211,2,FALSE)*H178,0)</f>
        <v>0</v>
      </c>
      <c r="V178" s="140">
        <f>IFERROR((VLOOKUP($D178,'General Data'!$A$88:$F$188,3,FALSE)+VLOOKUP('General Data'!$B$3,'General Data'!$A$214:$C$264,2,FALSE)+IF(OR($E178=12,$E178=13,$E178=14),VLOOKUP($C178,'General Data'!$A$267:$C$287,2,FALSE),0))/VLOOKUP($C178,'General Data'!$A$191:$N$211,14,FALSE)*VLOOKUP($C178,'General Data'!$A$191:$N$211,2,FALSE)*I178,0)</f>
        <v>0</v>
      </c>
      <c r="W178" s="140">
        <f>IFERROR((VLOOKUP($D178,'General Data'!$A$88:$F$188,3,FALSE)+VLOOKUP('General Data'!$B$3,'General Data'!$A$214:$C$264,2,FALSE)+IF(OR($E178=12,$E178=13,$E178=14),VLOOKUP($C178,'General Data'!$A$267:$C$287,2,FALSE),0))/VLOOKUP($C178,'General Data'!$A$191:$N$211,14,FALSE)*VLOOKUP($C178,'General Data'!$A$191:$N$211,2,FALSE)*J178,0)</f>
        <v>0</v>
      </c>
      <c r="X178" s="140">
        <f>IFERROR((VLOOKUP($D178,'General Data'!$A$88:$F$188,3,FALSE)+VLOOKUP('General Data'!$B$3,'General Data'!$A$214:$C$264,2,FALSE)+IF(OR($E178=12,$E178=13,$E178=14),VLOOKUP($C178,'General Data'!$A$267:$C$287,2,FALSE),0))/VLOOKUP($C178,'General Data'!$A$191:$N$211,14,FALSE)*VLOOKUP($C178,'General Data'!$A$191:$N$211,2,FALSE)*K178,0)</f>
        <v>0</v>
      </c>
      <c r="Y178" s="140">
        <f>IFERROR((VLOOKUP($D178,'General Data'!$A$88:$F$188,3,FALSE)+VLOOKUP('General Data'!$B$3,'General Data'!$A$214:$C$264,2,FALSE)+IF(OR($E178=12,$E178=13,$E178=14),VLOOKUP($C178,'General Data'!$A$267:$C$287,2,FALSE),0))/VLOOKUP($C178,'General Data'!$A$191:$N$211,14,FALSE)*VLOOKUP($C178,'General Data'!$A$191:$N$211,2,FALSE)*L178,0)</f>
        <v>0</v>
      </c>
      <c r="Z178" s="140">
        <f>IFERROR((VLOOKUP($D178,'General Data'!$A$88:$F$188,3,FALSE)+VLOOKUP('General Data'!$B$3,'General Data'!$A$214:$C$264,2,FALSE)+IF(OR($E178=12,$E178=13,$E178=14),VLOOKUP($C178,'General Data'!$A$267:$C$287,2,FALSE),0))/VLOOKUP($C178,'General Data'!$A$191:$N$211,14,FALSE)*VLOOKUP($C178,'General Data'!$A$191:$N$211,2,FALSE)*M178,0)</f>
        <v>0</v>
      </c>
      <c r="AA178" s="140">
        <f>IFERROR((VLOOKUP($D178,'General Data'!$A$88:$F$188,3,FALSE)+VLOOKUP('General Data'!$B$3,'General Data'!$A$214:$C$264,2,FALSE)+IF(OR($E178=12,$E178=13,$E178=14),VLOOKUP($C178,'General Data'!$A$267:$C$287,2,FALSE),0))/VLOOKUP($C178,'General Data'!$A$191:$N$211,14,FALSE)*VLOOKUP($C178,'General Data'!$A$191:$N$211,2,FALSE)*N178,0)</f>
        <v>0</v>
      </c>
      <c r="AB178" s="140">
        <f>IFERROR((VLOOKUP($D178,'General Data'!$A$88:$F$188,3,FALSE)+VLOOKUP('General Data'!$B$3,'General Data'!$A$214:$C$264,2,FALSE)+IF(OR($E178=12,$E178=13,$E178=14),VLOOKUP($C178,'General Data'!$A$267:$C$287,2,FALSE),0))/VLOOKUP($C178,'General Data'!$A$191:$N$211,14,FALSE)*VLOOKUP($C178,'General Data'!$A$191:$N$211,2,FALSE)*O178,0)</f>
        <v>0</v>
      </c>
      <c r="AC178" s="140">
        <f>IFERROR((VLOOKUP($D178,'General Data'!$A$88:$F$188,3,FALSE)+VLOOKUP('General Data'!$B$3,'General Data'!$A$214:$C$264,2,FALSE)+IF(OR($E178=12,$E178=13,$E178=14),VLOOKUP($C178,'General Data'!$A$267:$C$287,2,FALSE),0))/VLOOKUP($C178,'General Data'!$A$191:$N$211,14,FALSE)*VLOOKUP($C178,'General Data'!$A$191:$N$211,2,FALSE)*P178,0)</f>
        <v>0</v>
      </c>
      <c r="AD178" s="140">
        <f>IFERROR((VLOOKUP($D178,'General Data'!$A$88:$F$188,3,FALSE)+VLOOKUP('General Data'!$B$3,'General Data'!$A$214:$C$264,2,FALSE)+IF(OR($E178=12,$E178=13,$E178=14),VLOOKUP($C178,'General Data'!$A$267:$C$287,2,FALSE),0))/VLOOKUP($C178,'General Data'!$A$191:$N$211,14,FALSE)*VLOOKUP($C178,'General Data'!$A$191:$N$211,2,FALSE)*Q178,0)</f>
        <v>0</v>
      </c>
      <c r="AE178" s="140">
        <f>IFERROR((VLOOKUP($D178,'General Data'!$A$88:$F$188,3,FALSE)+VLOOKUP('General Data'!$B$3,'General Data'!$A$214:$C$264,2,FALSE)+IF(OR($E178=12,$E178=13,$E178=14),VLOOKUP($C178,'General Data'!$A$267:$C$287,2,FALSE),0))/VLOOKUP($C178,'General Data'!$A$191:$N$211,14,FALSE)*VLOOKUP($C178,'General Data'!$A$191:$N$211,2,FALSE)*R178,0)</f>
        <v>0</v>
      </c>
      <c r="AF178" s="140">
        <f>IFERROR((VLOOKUP($D178,'General Data'!$A$88:$F$188,3,FALSE)+VLOOKUP('General Data'!$B$3,'General Data'!$A$214:$C$264,2,FALSE)+IF(OR($E178=12,$E178=13,$E178=14),VLOOKUP($C178,'General Data'!$A$267:$C$287,2,FALSE),0))/VLOOKUP($C178,'General Data'!$A$191:$N$211,14,FALSE)*VLOOKUP($C178,'General Data'!$A$191:$N$211,2,FALSE)*S178,0)</f>
        <v>0</v>
      </c>
      <c r="AH178" s="148" t="str">
        <f t="shared" si="135"/>
        <v/>
      </c>
      <c r="AI178" s="149">
        <f t="shared" si="136"/>
        <v>0</v>
      </c>
      <c r="AJ178" s="146">
        <f t="shared" si="137"/>
        <v>0</v>
      </c>
    </row>
    <row r="179" spans="1:36" x14ac:dyDescent="0.45">
      <c r="A179" s="143"/>
      <c r="B179" s="143"/>
      <c r="C179" s="144"/>
      <c r="D179" s="143"/>
      <c r="E179" s="143"/>
      <c r="F179" s="145"/>
      <c r="G179" s="146"/>
      <c r="H179" s="147"/>
      <c r="I179" s="147">
        <f t="shared" ref="I179:S179" si="185">H179</f>
        <v>0</v>
      </c>
      <c r="J179" s="147">
        <f t="shared" si="185"/>
        <v>0</v>
      </c>
      <c r="K179" s="147">
        <f t="shared" si="185"/>
        <v>0</v>
      </c>
      <c r="L179" s="147">
        <f t="shared" si="185"/>
        <v>0</v>
      </c>
      <c r="M179" s="147">
        <f t="shared" si="185"/>
        <v>0</v>
      </c>
      <c r="N179" s="147">
        <f t="shared" si="185"/>
        <v>0</v>
      </c>
      <c r="O179" s="147">
        <f t="shared" si="185"/>
        <v>0</v>
      </c>
      <c r="P179" s="147">
        <f t="shared" si="185"/>
        <v>0</v>
      </c>
      <c r="Q179" s="147">
        <f t="shared" si="185"/>
        <v>0</v>
      </c>
      <c r="R179" s="147">
        <f t="shared" si="185"/>
        <v>0</v>
      </c>
      <c r="S179" s="147">
        <f t="shared" si="185"/>
        <v>0</v>
      </c>
      <c r="T179" s="146"/>
      <c r="U179" s="140">
        <f>IFERROR((VLOOKUP($D179,'General Data'!$A$88:$F$188,3,FALSE)+VLOOKUP('General Data'!$B$3,'General Data'!$A$214:$C$264,2,FALSE)+IF(OR($E179=12,$E179=13,$E179=14),VLOOKUP($C179,'General Data'!$A$267:$C$287,2,FALSE),0))/VLOOKUP($C179,'General Data'!$A$191:$N$211,14,FALSE)*VLOOKUP($C179,'General Data'!$A$191:$N$211,2,FALSE)*H179,0)</f>
        <v>0</v>
      </c>
      <c r="V179" s="140">
        <f>IFERROR((VLOOKUP($D179,'General Data'!$A$88:$F$188,3,FALSE)+VLOOKUP('General Data'!$B$3,'General Data'!$A$214:$C$264,2,FALSE)+IF(OR($E179=12,$E179=13,$E179=14),VLOOKUP($C179,'General Data'!$A$267:$C$287,2,FALSE),0))/VLOOKUP($C179,'General Data'!$A$191:$N$211,14,FALSE)*VLOOKUP($C179,'General Data'!$A$191:$N$211,2,FALSE)*I179,0)</f>
        <v>0</v>
      </c>
      <c r="W179" s="140">
        <f>IFERROR((VLOOKUP($D179,'General Data'!$A$88:$F$188,3,FALSE)+VLOOKUP('General Data'!$B$3,'General Data'!$A$214:$C$264,2,FALSE)+IF(OR($E179=12,$E179=13,$E179=14),VLOOKUP($C179,'General Data'!$A$267:$C$287,2,FALSE),0))/VLOOKUP($C179,'General Data'!$A$191:$N$211,14,FALSE)*VLOOKUP($C179,'General Data'!$A$191:$N$211,2,FALSE)*J179,0)</f>
        <v>0</v>
      </c>
      <c r="X179" s="140">
        <f>IFERROR((VLOOKUP($D179,'General Data'!$A$88:$F$188,3,FALSE)+VLOOKUP('General Data'!$B$3,'General Data'!$A$214:$C$264,2,FALSE)+IF(OR($E179=12,$E179=13,$E179=14),VLOOKUP($C179,'General Data'!$A$267:$C$287,2,FALSE),0))/VLOOKUP($C179,'General Data'!$A$191:$N$211,14,FALSE)*VLOOKUP($C179,'General Data'!$A$191:$N$211,2,FALSE)*K179,0)</f>
        <v>0</v>
      </c>
      <c r="Y179" s="140">
        <f>IFERROR((VLOOKUP($D179,'General Data'!$A$88:$F$188,3,FALSE)+VLOOKUP('General Data'!$B$3,'General Data'!$A$214:$C$264,2,FALSE)+IF(OR($E179=12,$E179=13,$E179=14),VLOOKUP($C179,'General Data'!$A$267:$C$287,2,FALSE),0))/VLOOKUP($C179,'General Data'!$A$191:$N$211,14,FALSE)*VLOOKUP($C179,'General Data'!$A$191:$N$211,2,FALSE)*L179,0)</f>
        <v>0</v>
      </c>
      <c r="Z179" s="140">
        <f>IFERROR((VLOOKUP($D179,'General Data'!$A$88:$F$188,3,FALSE)+VLOOKUP('General Data'!$B$3,'General Data'!$A$214:$C$264,2,FALSE)+IF(OR($E179=12,$E179=13,$E179=14),VLOOKUP($C179,'General Data'!$A$267:$C$287,2,FALSE),0))/VLOOKUP($C179,'General Data'!$A$191:$N$211,14,FALSE)*VLOOKUP($C179,'General Data'!$A$191:$N$211,2,FALSE)*M179,0)</f>
        <v>0</v>
      </c>
      <c r="AA179" s="140">
        <f>IFERROR((VLOOKUP($D179,'General Data'!$A$88:$F$188,3,FALSE)+VLOOKUP('General Data'!$B$3,'General Data'!$A$214:$C$264,2,FALSE)+IF(OR($E179=12,$E179=13,$E179=14),VLOOKUP($C179,'General Data'!$A$267:$C$287,2,FALSE),0))/VLOOKUP($C179,'General Data'!$A$191:$N$211,14,FALSE)*VLOOKUP($C179,'General Data'!$A$191:$N$211,2,FALSE)*N179,0)</f>
        <v>0</v>
      </c>
      <c r="AB179" s="140">
        <f>IFERROR((VLOOKUP($D179,'General Data'!$A$88:$F$188,3,FALSE)+VLOOKUP('General Data'!$B$3,'General Data'!$A$214:$C$264,2,FALSE)+IF(OR($E179=12,$E179=13,$E179=14),VLOOKUP($C179,'General Data'!$A$267:$C$287,2,FALSE),0))/VLOOKUP($C179,'General Data'!$A$191:$N$211,14,FALSE)*VLOOKUP($C179,'General Data'!$A$191:$N$211,2,FALSE)*O179,0)</f>
        <v>0</v>
      </c>
      <c r="AC179" s="140">
        <f>IFERROR((VLOOKUP($D179,'General Data'!$A$88:$F$188,3,FALSE)+VLOOKUP('General Data'!$B$3,'General Data'!$A$214:$C$264,2,FALSE)+IF(OR($E179=12,$E179=13,$E179=14),VLOOKUP($C179,'General Data'!$A$267:$C$287,2,FALSE),0))/VLOOKUP($C179,'General Data'!$A$191:$N$211,14,FALSE)*VLOOKUP($C179,'General Data'!$A$191:$N$211,2,FALSE)*P179,0)</f>
        <v>0</v>
      </c>
      <c r="AD179" s="140">
        <f>IFERROR((VLOOKUP($D179,'General Data'!$A$88:$F$188,3,FALSE)+VLOOKUP('General Data'!$B$3,'General Data'!$A$214:$C$264,2,FALSE)+IF(OR($E179=12,$E179=13,$E179=14),VLOOKUP($C179,'General Data'!$A$267:$C$287,2,FALSE),0))/VLOOKUP($C179,'General Data'!$A$191:$N$211,14,FALSE)*VLOOKUP($C179,'General Data'!$A$191:$N$211,2,FALSE)*Q179,0)</f>
        <v>0</v>
      </c>
      <c r="AE179" s="140">
        <f>IFERROR((VLOOKUP($D179,'General Data'!$A$88:$F$188,3,FALSE)+VLOOKUP('General Data'!$B$3,'General Data'!$A$214:$C$264,2,FALSE)+IF(OR($E179=12,$E179=13,$E179=14),VLOOKUP($C179,'General Data'!$A$267:$C$287,2,FALSE),0))/VLOOKUP($C179,'General Data'!$A$191:$N$211,14,FALSE)*VLOOKUP($C179,'General Data'!$A$191:$N$211,2,FALSE)*R179,0)</f>
        <v>0</v>
      </c>
      <c r="AF179" s="140">
        <f>IFERROR((VLOOKUP($D179,'General Data'!$A$88:$F$188,3,FALSE)+VLOOKUP('General Data'!$B$3,'General Data'!$A$214:$C$264,2,FALSE)+IF(OR($E179=12,$E179=13,$E179=14),VLOOKUP($C179,'General Data'!$A$267:$C$287,2,FALSE),0))/VLOOKUP($C179,'General Data'!$A$191:$N$211,14,FALSE)*VLOOKUP($C179,'General Data'!$A$191:$N$211,2,FALSE)*S179,0)</f>
        <v>0</v>
      </c>
      <c r="AH179" s="148" t="str">
        <f t="shared" si="135"/>
        <v/>
      </c>
      <c r="AI179" s="149">
        <f t="shared" si="136"/>
        <v>0</v>
      </c>
      <c r="AJ179" s="146">
        <f t="shared" si="137"/>
        <v>0</v>
      </c>
    </row>
    <row r="180" spans="1:36" x14ac:dyDescent="0.45">
      <c r="A180" s="143"/>
      <c r="B180" s="143"/>
      <c r="C180" s="144"/>
      <c r="D180" s="143"/>
      <c r="E180" s="143"/>
      <c r="F180" s="145"/>
      <c r="G180" s="146"/>
      <c r="H180" s="147"/>
      <c r="I180" s="147">
        <f t="shared" ref="I180:S180" si="186">H180</f>
        <v>0</v>
      </c>
      <c r="J180" s="147">
        <f t="shared" si="186"/>
        <v>0</v>
      </c>
      <c r="K180" s="147">
        <f t="shared" si="186"/>
        <v>0</v>
      </c>
      <c r="L180" s="147">
        <f t="shared" si="186"/>
        <v>0</v>
      </c>
      <c r="M180" s="147">
        <f t="shared" si="186"/>
        <v>0</v>
      </c>
      <c r="N180" s="147">
        <f t="shared" si="186"/>
        <v>0</v>
      </c>
      <c r="O180" s="147">
        <f t="shared" si="186"/>
        <v>0</v>
      </c>
      <c r="P180" s="147">
        <f t="shared" si="186"/>
        <v>0</v>
      </c>
      <c r="Q180" s="147">
        <f t="shared" si="186"/>
        <v>0</v>
      </c>
      <c r="R180" s="147">
        <f t="shared" si="186"/>
        <v>0</v>
      </c>
      <c r="S180" s="147">
        <f t="shared" si="186"/>
        <v>0</v>
      </c>
      <c r="T180" s="146"/>
      <c r="U180" s="140">
        <f>IFERROR((VLOOKUP($D180,'General Data'!$A$88:$F$188,3,FALSE)+VLOOKUP('General Data'!$B$3,'General Data'!$A$214:$C$264,2,FALSE)+IF(OR($E180=12,$E180=13,$E180=14),VLOOKUP($C180,'General Data'!$A$267:$C$287,2,FALSE),0))/VLOOKUP($C180,'General Data'!$A$191:$N$211,14,FALSE)*VLOOKUP($C180,'General Data'!$A$191:$N$211,2,FALSE)*H180,0)</f>
        <v>0</v>
      </c>
      <c r="V180" s="140">
        <f>IFERROR((VLOOKUP($D180,'General Data'!$A$88:$F$188,3,FALSE)+VLOOKUP('General Data'!$B$3,'General Data'!$A$214:$C$264,2,FALSE)+IF(OR($E180=12,$E180=13,$E180=14),VLOOKUP($C180,'General Data'!$A$267:$C$287,2,FALSE),0))/VLOOKUP($C180,'General Data'!$A$191:$N$211,14,FALSE)*VLOOKUP($C180,'General Data'!$A$191:$N$211,2,FALSE)*I180,0)</f>
        <v>0</v>
      </c>
      <c r="W180" s="140">
        <f>IFERROR((VLOOKUP($D180,'General Data'!$A$88:$F$188,3,FALSE)+VLOOKUP('General Data'!$B$3,'General Data'!$A$214:$C$264,2,FALSE)+IF(OR($E180=12,$E180=13,$E180=14),VLOOKUP($C180,'General Data'!$A$267:$C$287,2,FALSE),0))/VLOOKUP($C180,'General Data'!$A$191:$N$211,14,FALSE)*VLOOKUP($C180,'General Data'!$A$191:$N$211,2,FALSE)*J180,0)</f>
        <v>0</v>
      </c>
      <c r="X180" s="140">
        <f>IFERROR((VLOOKUP($D180,'General Data'!$A$88:$F$188,3,FALSE)+VLOOKUP('General Data'!$B$3,'General Data'!$A$214:$C$264,2,FALSE)+IF(OR($E180=12,$E180=13,$E180=14),VLOOKUP($C180,'General Data'!$A$267:$C$287,2,FALSE),0))/VLOOKUP($C180,'General Data'!$A$191:$N$211,14,FALSE)*VLOOKUP($C180,'General Data'!$A$191:$N$211,2,FALSE)*K180,0)</f>
        <v>0</v>
      </c>
      <c r="Y180" s="140">
        <f>IFERROR((VLOOKUP($D180,'General Data'!$A$88:$F$188,3,FALSE)+VLOOKUP('General Data'!$B$3,'General Data'!$A$214:$C$264,2,FALSE)+IF(OR($E180=12,$E180=13,$E180=14),VLOOKUP($C180,'General Data'!$A$267:$C$287,2,FALSE),0))/VLOOKUP($C180,'General Data'!$A$191:$N$211,14,FALSE)*VLOOKUP($C180,'General Data'!$A$191:$N$211,2,FALSE)*L180,0)</f>
        <v>0</v>
      </c>
      <c r="Z180" s="140">
        <f>IFERROR((VLOOKUP($D180,'General Data'!$A$88:$F$188,3,FALSE)+VLOOKUP('General Data'!$B$3,'General Data'!$A$214:$C$264,2,FALSE)+IF(OR($E180=12,$E180=13,$E180=14),VLOOKUP($C180,'General Data'!$A$267:$C$287,2,FALSE),0))/VLOOKUP($C180,'General Data'!$A$191:$N$211,14,FALSE)*VLOOKUP($C180,'General Data'!$A$191:$N$211,2,FALSE)*M180,0)</f>
        <v>0</v>
      </c>
      <c r="AA180" s="140">
        <f>IFERROR((VLOOKUP($D180,'General Data'!$A$88:$F$188,3,FALSE)+VLOOKUP('General Data'!$B$3,'General Data'!$A$214:$C$264,2,FALSE)+IF(OR($E180=12,$E180=13,$E180=14),VLOOKUP($C180,'General Data'!$A$267:$C$287,2,FALSE),0))/VLOOKUP($C180,'General Data'!$A$191:$N$211,14,FALSE)*VLOOKUP($C180,'General Data'!$A$191:$N$211,2,FALSE)*N180,0)</f>
        <v>0</v>
      </c>
      <c r="AB180" s="140">
        <f>IFERROR((VLOOKUP($D180,'General Data'!$A$88:$F$188,3,FALSE)+VLOOKUP('General Data'!$B$3,'General Data'!$A$214:$C$264,2,FALSE)+IF(OR($E180=12,$E180=13,$E180=14),VLOOKUP($C180,'General Data'!$A$267:$C$287,2,FALSE),0))/VLOOKUP($C180,'General Data'!$A$191:$N$211,14,FALSE)*VLOOKUP($C180,'General Data'!$A$191:$N$211,2,FALSE)*O180,0)</f>
        <v>0</v>
      </c>
      <c r="AC180" s="140">
        <f>IFERROR((VLOOKUP($D180,'General Data'!$A$88:$F$188,3,FALSE)+VLOOKUP('General Data'!$B$3,'General Data'!$A$214:$C$264,2,FALSE)+IF(OR($E180=12,$E180=13,$E180=14),VLOOKUP($C180,'General Data'!$A$267:$C$287,2,FALSE),0))/VLOOKUP($C180,'General Data'!$A$191:$N$211,14,FALSE)*VLOOKUP($C180,'General Data'!$A$191:$N$211,2,FALSE)*P180,0)</f>
        <v>0</v>
      </c>
      <c r="AD180" s="140">
        <f>IFERROR((VLOOKUP($D180,'General Data'!$A$88:$F$188,3,FALSE)+VLOOKUP('General Data'!$B$3,'General Data'!$A$214:$C$264,2,FALSE)+IF(OR($E180=12,$E180=13,$E180=14),VLOOKUP($C180,'General Data'!$A$267:$C$287,2,FALSE),0))/VLOOKUP($C180,'General Data'!$A$191:$N$211,14,FALSE)*VLOOKUP($C180,'General Data'!$A$191:$N$211,2,FALSE)*Q180,0)</f>
        <v>0</v>
      </c>
      <c r="AE180" s="140">
        <f>IFERROR((VLOOKUP($D180,'General Data'!$A$88:$F$188,3,FALSE)+VLOOKUP('General Data'!$B$3,'General Data'!$A$214:$C$264,2,FALSE)+IF(OR($E180=12,$E180=13,$E180=14),VLOOKUP($C180,'General Data'!$A$267:$C$287,2,FALSE),0))/VLOOKUP($C180,'General Data'!$A$191:$N$211,14,FALSE)*VLOOKUP($C180,'General Data'!$A$191:$N$211,2,FALSE)*R180,0)</f>
        <v>0</v>
      </c>
      <c r="AF180" s="140">
        <f>IFERROR((VLOOKUP($D180,'General Data'!$A$88:$F$188,3,FALSE)+VLOOKUP('General Data'!$B$3,'General Data'!$A$214:$C$264,2,FALSE)+IF(OR($E180=12,$E180=13,$E180=14),VLOOKUP($C180,'General Data'!$A$267:$C$287,2,FALSE),0))/VLOOKUP($C180,'General Data'!$A$191:$N$211,14,FALSE)*VLOOKUP($C180,'General Data'!$A$191:$N$211,2,FALSE)*S180,0)</f>
        <v>0</v>
      </c>
      <c r="AH180" s="148" t="str">
        <f t="shared" si="135"/>
        <v/>
      </c>
      <c r="AI180" s="149">
        <f t="shared" si="136"/>
        <v>0</v>
      </c>
      <c r="AJ180" s="146">
        <f t="shared" si="137"/>
        <v>0</v>
      </c>
    </row>
    <row r="181" spans="1:36" x14ac:dyDescent="0.45">
      <c r="A181" s="143"/>
      <c r="B181" s="143"/>
      <c r="C181" s="144"/>
      <c r="D181" s="143"/>
      <c r="E181" s="143"/>
      <c r="F181" s="145"/>
      <c r="G181" s="146"/>
      <c r="H181" s="147"/>
      <c r="I181" s="147">
        <f t="shared" ref="I181:S181" si="187">H181</f>
        <v>0</v>
      </c>
      <c r="J181" s="147">
        <f t="shared" si="187"/>
        <v>0</v>
      </c>
      <c r="K181" s="147">
        <f t="shared" si="187"/>
        <v>0</v>
      </c>
      <c r="L181" s="147">
        <f t="shared" si="187"/>
        <v>0</v>
      </c>
      <c r="M181" s="147">
        <f t="shared" si="187"/>
        <v>0</v>
      </c>
      <c r="N181" s="147">
        <f t="shared" si="187"/>
        <v>0</v>
      </c>
      <c r="O181" s="147">
        <f t="shared" si="187"/>
        <v>0</v>
      </c>
      <c r="P181" s="147">
        <f t="shared" si="187"/>
        <v>0</v>
      </c>
      <c r="Q181" s="147">
        <f t="shared" si="187"/>
        <v>0</v>
      </c>
      <c r="R181" s="147">
        <f t="shared" si="187"/>
        <v>0</v>
      </c>
      <c r="S181" s="147">
        <f t="shared" si="187"/>
        <v>0</v>
      </c>
      <c r="T181" s="146"/>
      <c r="U181" s="140">
        <f>IFERROR((VLOOKUP($D181,'General Data'!$A$88:$F$188,3,FALSE)+VLOOKUP('General Data'!$B$3,'General Data'!$A$214:$C$264,2,FALSE)+IF(OR($E181=12,$E181=13,$E181=14),VLOOKUP($C181,'General Data'!$A$267:$C$287,2,FALSE),0))/VLOOKUP($C181,'General Data'!$A$191:$N$211,14,FALSE)*VLOOKUP($C181,'General Data'!$A$191:$N$211,2,FALSE)*H181,0)</f>
        <v>0</v>
      </c>
      <c r="V181" s="140">
        <f>IFERROR((VLOOKUP($D181,'General Data'!$A$88:$F$188,3,FALSE)+VLOOKUP('General Data'!$B$3,'General Data'!$A$214:$C$264,2,FALSE)+IF(OR($E181=12,$E181=13,$E181=14),VLOOKUP($C181,'General Data'!$A$267:$C$287,2,FALSE),0))/VLOOKUP($C181,'General Data'!$A$191:$N$211,14,FALSE)*VLOOKUP($C181,'General Data'!$A$191:$N$211,2,FALSE)*I181,0)</f>
        <v>0</v>
      </c>
      <c r="W181" s="140">
        <f>IFERROR((VLOOKUP($D181,'General Data'!$A$88:$F$188,3,FALSE)+VLOOKUP('General Data'!$B$3,'General Data'!$A$214:$C$264,2,FALSE)+IF(OR($E181=12,$E181=13,$E181=14),VLOOKUP($C181,'General Data'!$A$267:$C$287,2,FALSE),0))/VLOOKUP($C181,'General Data'!$A$191:$N$211,14,FALSE)*VLOOKUP($C181,'General Data'!$A$191:$N$211,2,FALSE)*J181,0)</f>
        <v>0</v>
      </c>
      <c r="X181" s="140">
        <f>IFERROR((VLOOKUP($D181,'General Data'!$A$88:$F$188,3,FALSE)+VLOOKUP('General Data'!$B$3,'General Data'!$A$214:$C$264,2,FALSE)+IF(OR($E181=12,$E181=13,$E181=14),VLOOKUP($C181,'General Data'!$A$267:$C$287,2,FALSE),0))/VLOOKUP($C181,'General Data'!$A$191:$N$211,14,FALSE)*VLOOKUP($C181,'General Data'!$A$191:$N$211,2,FALSE)*K181,0)</f>
        <v>0</v>
      </c>
      <c r="Y181" s="140">
        <f>IFERROR((VLOOKUP($D181,'General Data'!$A$88:$F$188,3,FALSE)+VLOOKUP('General Data'!$B$3,'General Data'!$A$214:$C$264,2,FALSE)+IF(OR($E181=12,$E181=13,$E181=14),VLOOKUP($C181,'General Data'!$A$267:$C$287,2,FALSE),0))/VLOOKUP($C181,'General Data'!$A$191:$N$211,14,FALSE)*VLOOKUP($C181,'General Data'!$A$191:$N$211,2,FALSE)*L181,0)</f>
        <v>0</v>
      </c>
      <c r="Z181" s="140">
        <f>IFERROR((VLOOKUP($D181,'General Data'!$A$88:$F$188,3,FALSE)+VLOOKUP('General Data'!$B$3,'General Data'!$A$214:$C$264,2,FALSE)+IF(OR($E181=12,$E181=13,$E181=14),VLOOKUP($C181,'General Data'!$A$267:$C$287,2,FALSE),0))/VLOOKUP($C181,'General Data'!$A$191:$N$211,14,FALSE)*VLOOKUP($C181,'General Data'!$A$191:$N$211,2,FALSE)*M181,0)</f>
        <v>0</v>
      </c>
      <c r="AA181" s="140">
        <f>IFERROR((VLOOKUP($D181,'General Data'!$A$88:$F$188,3,FALSE)+VLOOKUP('General Data'!$B$3,'General Data'!$A$214:$C$264,2,FALSE)+IF(OR($E181=12,$E181=13,$E181=14),VLOOKUP($C181,'General Data'!$A$267:$C$287,2,FALSE),0))/VLOOKUP($C181,'General Data'!$A$191:$N$211,14,FALSE)*VLOOKUP($C181,'General Data'!$A$191:$N$211,2,FALSE)*N181,0)</f>
        <v>0</v>
      </c>
      <c r="AB181" s="140">
        <f>IFERROR((VLOOKUP($D181,'General Data'!$A$88:$F$188,3,FALSE)+VLOOKUP('General Data'!$B$3,'General Data'!$A$214:$C$264,2,FALSE)+IF(OR($E181=12,$E181=13,$E181=14),VLOOKUP($C181,'General Data'!$A$267:$C$287,2,FALSE),0))/VLOOKUP($C181,'General Data'!$A$191:$N$211,14,FALSE)*VLOOKUP($C181,'General Data'!$A$191:$N$211,2,FALSE)*O181,0)</f>
        <v>0</v>
      </c>
      <c r="AC181" s="140">
        <f>IFERROR((VLOOKUP($D181,'General Data'!$A$88:$F$188,3,FALSE)+VLOOKUP('General Data'!$B$3,'General Data'!$A$214:$C$264,2,FALSE)+IF(OR($E181=12,$E181=13,$E181=14),VLOOKUP($C181,'General Data'!$A$267:$C$287,2,FALSE),0))/VLOOKUP($C181,'General Data'!$A$191:$N$211,14,FALSE)*VLOOKUP($C181,'General Data'!$A$191:$N$211,2,FALSE)*P181,0)</f>
        <v>0</v>
      </c>
      <c r="AD181" s="140">
        <f>IFERROR((VLOOKUP($D181,'General Data'!$A$88:$F$188,3,FALSE)+VLOOKUP('General Data'!$B$3,'General Data'!$A$214:$C$264,2,FALSE)+IF(OR($E181=12,$E181=13,$E181=14),VLOOKUP($C181,'General Data'!$A$267:$C$287,2,FALSE),0))/VLOOKUP($C181,'General Data'!$A$191:$N$211,14,FALSE)*VLOOKUP($C181,'General Data'!$A$191:$N$211,2,FALSE)*Q181,0)</f>
        <v>0</v>
      </c>
      <c r="AE181" s="140">
        <f>IFERROR((VLOOKUP($D181,'General Data'!$A$88:$F$188,3,FALSE)+VLOOKUP('General Data'!$B$3,'General Data'!$A$214:$C$264,2,FALSE)+IF(OR($E181=12,$E181=13,$E181=14),VLOOKUP($C181,'General Data'!$A$267:$C$287,2,FALSE),0))/VLOOKUP($C181,'General Data'!$A$191:$N$211,14,FALSE)*VLOOKUP($C181,'General Data'!$A$191:$N$211,2,FALSE)*R181,0)</f>
        <v>0</v>
      </c>
      <c r="AF181" s="140">
        <f>IFERROR((VLOOKUP($D181,'General Data'!$A$88:$F$188,3,FALSE)+VLOOKUP('General Data'!$B$3,'General Data'!$A$214:$C$264,2,FALSE)+IF(OR($E181=12,$E181=13,$E181=14),VLOOKUP($C181,'General Data'!$A$267:$C$287,2,FALSE),0))/VLOOKUP($C181,'General Data'!$A$191:$N$211,14,FALSE)*VLOOKUP($C181,'General Data'!$A$191:$N$211,2,FALSE)*S181,0)</f>
        <v>0</v>
      </c>
      <c r="AH181" s="148" t="str">
        <f t="shared" si="135"/>
        <v/>
      </c>
      <c r="AI181" s="149">
        <f t="shared" si="136"/>
        <v>0</v>
      </c>
      <c r="AJ181" s="146">
        <f t="shared" si="137"/>
        <v>0</v>
      </c>
    </row>
    <row r="182" spans="1:36" x14ac:dyDescent="0.45">
      <c r="A182" s="143"/>
      <c r="B182" s="143"/>
      <c r="C182" s="144"/>
      <c r="D182" s="143"/>
      <c r="E182" s="143"/>
      <c r="F182" s="145"/>
      <c r="G182" s="146"/>
      <c r="H182" s="147"/>
      <c r="I182" s="147">
        <f t="shared" ref="I182:S182" si="188">H182</f>
        <v>0</v>
      </c>
      <c r="J182" s="147">
        <f t="shared" si="188"/>
        <v>0</v>
      </c>
      <c r="K182" s="147">
        <f t="shared" si="188"/>
        <v>0</v>
      </c>
      <c r="L182" s="147">
        <f t="shared" si="188"/>
        <v>0</v>
      </c>
      <c r="M182" s="147">
        <f t="shared" si="188"/>
        <v>0</v>
      </c>
      <c r="N182" s="147">
        <f t="shared" si="188"/>
        <v>0</v>
      </c>
      <c r="O182" s="147">
        <f t="shared" si="188"/>
        <v>0</v>
      </c>
      <c r="P182" s="147">
        <f t="shared" si="188"/>
        <v>0</v>
      </c>
      <c r="Q182" s="147">
        <f t="shared" si="188"/>
        <v>0</v>
      </c>
      <c r="R182" s="147">
        <f t="shared" si="188"/>
        <v>0</v>
      </c>
      <c r="S182" s="147">
        <f t="shared" si="188"/>
        <v>0</v>
      </c>
      <c r="T182" s="146"/>
      <c r="U182" s="140">
        <f>IFERROR((VLOOKUP($D182,'General Data'!$A$88:$F$188,3,FALSE)+VLOOKUP('General Data'!$B$3,'General Data'!$A$214:$C$264,2,FALSE)+IF(OR($E182=12,$E182=13,$E182=14),VLOOKUP($C182,'General Data'!$A$267:$C$287,2,FALSE),0))/VLOOKUP($C182,'General Data'!$A$191:$N$211,14,FALSE)*VLOOKUP($C182,'General Data'!$A$191:$N$211,2,FALSE)*H182,0)</f>
        <v>0</v>
      </c>
      <c r="V182" s="140">
        <f>IFERROR((VLOOKUP($D182,'General Data'!$A$88:$F$188,3,FALSE)+VLOOKUP('General Data'!$B$3,'General Data'!$A$214:$C$264,2,FALSE)+IF(OR($E182=12,$E182=13,$E182=14),VLOOKUP($C182,'General Data'!$A$267:$C$287,2,FALSE),0))/VLOOKUP($C182,'General Data'!$A$191:$N$211,14,FALSE)*VLOOKUP($C182,'General Data'!$A$191:$N$211,2,FALSE)*I182,0)</f>
        <v>0</v>
      </c>
      <c r="W182" s="140">
        <f>IFERROR((VLOOKUP($D182,'General Data'!$A$88:$F$188,3,FALSE)+VLOOKUP('General Data'!$B$3,'General Data'!$A$214:$C$264,2,FALSE)+IF(OR($E182=12,$E182=13,$E182=14),VLOOKUP($C182,'General Data'!$A$267:$C$287,2,FALSE),0))/VLOOKUP($C182,'General Data'!$A$191:$N$211,14,FALSE)*VLOOKUP($C182,'General Data'!$A$191:$N$211,2,FALSE)*J182,0)</f>
        <v>0</v>
      </c>
      <c r="X182" s="140">
        <f>IFERROR((VLOOKUP($D182,'General Data'!$A$88:$F$188,3,FALSE)+VLOOKUP('General Data'!$B$3,'General Data'!$A$214:$C$264,2,FALSE)+IF(OR($E182=12,$E182=13,$E182=14),VLOOKUP($C182,'General Data'!$A$267:$C$287,2,FALSE),0))/VLOOKUP($C182,'General Data'!$A$191:$N$211,14,FALSE)*VLOOKUP($C182,'General Data'!$A$191:$N$211,2,FALSE)*K182,0)</f>
        <v>0</v>
      </c>
      <c r="Y182" s="140">
        <f>IFERROR((VLOOKUP($D182,'General Data'!$A$88:$F$188,3,FALSE)+VLOOKUP('General Data'!$B$3,'General Data'!$A$214:$C$264,2,FALSE)+IF(OR($E182=12,$E182=13,$E182=14),VLOOKUP($C182,'General Data'!$A$267:$C$287,2,FALSE),0))/VLOOKUP($C182,'General Data'!$A$191:$N$211,14,FALSE)*VLOOKUP($C182,'General Data'!$A$191:$N$211,2,FALSE)*L182,0)</f>
        <v>0</v>
      </c>
      <c r="Z182" s="140">
        <f>IFERROR((VLOOKUP($D182,'General Data'!$A$88:$F$188,3,FALSE)+VLOOKUP('General Data'!$B$3,'General Data'!$A$214:$C$264,2,FALSE)+IF(OR($E182=12,$E182=13,$E182=14),VLOOKUP($C182,'General Data'!$A$267:$C$287,2,FALSE),0))/VLOOKUP($C182,'General Data'!$A$191:$N$211,14,FALSE)*VLOOKUP($C182,'General Data'!$A$191:$N$211,2,FALSE)*M182,0)</f>
        <v>0</v>
      </c>
      <c r="AA182" s="140">
        <f>IFERROR((VLOOKUP($D182,'General Data'!$A$88:$F$188,3,FALSE)+VLOOKUP('General Data'!$B$3,'General Data'!$A$214:$C$264,2,FALSE)+IF(OR($E182=12,$E182=13,$E182=14),VLOOKUP($C182,'General Data'!$A$267:$C$287,2,FALSE),0))/VLOOKUP($C182,'General Data'!$A$191:$N$211,14,FALSE)*VLOOKUP($C182,'General Data'!$A$191:$N$211,2,FALSE)*N182,0)</f>
        <v>0</v>
      </c>
      <c r="AB182" s="140">
        <f>IFERROR((VLOOKUP($D182,'General Data'!$A$88:$F$188,3,FALSE)+VLOOKUP('General Data'!$B$3,'General Data'!$A$214:$C$264,2,FALSE)+IF(OR($E182=12,$E182=13,$E182=14),VLOOKUP($C182,'General Data'!$A$267:$C$287,2,FALSE),0))/VLOOKUP($C182,'General Data'!$A$191:$N$211,14,FALSE)*VLOOKUP($C182,'General Data'!$A$191:$N$211,2,FALSE)*O182,0)</f>
        <v>0</v>
      </c>
      <c r="AC182" s="140">
        <f>IFERROR((VLOOKUP($D182,'General Data'!$A$88:$F$188,3,FALSE)+VLOOKUP('General Data'!$B$3,'General Data'!$A$214:$C$264,2,FALSE)+IF(OR($E182=12,$E182=13,$E182=14),VLOOKUP($C182,'General Data'!$A$267:$C$287,2,FALSE),0))/VLOOKUP($C182,'General Data'!$A$191:$N$211,14,FALSE)*VLOOKUP($C182,'General Data'!$A$191:$N$211,2,FALSE)*P182,0)</f>
        <v>0</v>
      </c>
      <c r="AD182" s="140">
        <f>IFERROR((VLOOKUP($D182,'General Data'!$A$88:$F$188,3,FALSE)+VLOOKUP('General Data'!$B$3,'General Data'!$A$214:$C$264,2,FALSE)+IF(OR($E182=12,$E182=13,$E182=14),VLOOKUP($C182,'General Data'!$A$267:$C$287,2,FALSE),0))/VLOOKUP($C182,'General Data'!$A$191:$N$211,14,FALSE)*VLOOKUP($C182,'General Data'!$A$191:$N$211,2,FALSE)*Q182,0)</f>
        <v>0</v>
      </c>
      <c r="AE182" s="140">
        <f>IFERROR((VLOOKUP($D182,'General Data'!$A$88:$F$188,3,FALSE)+VLOOKUP('General Data'!$B$3,'General Data'!$A$214:$C$264,2,FALSE)+IF(OR($E182=12,$E182=13,$E182=14),VLOOKUP($C182,'General Data'!$A$267:$C$287,2,FALSE),0))/VLOOKUP($C182,'General Data'!$A$191:$N$211,14,FALSE)*VLOOKUP($C182,'General Data'!$A$191:$N$211,2,FALSE)*R182,0)</f>
        <v>0</v>
      </c>
      <c r="AF182" s="140">
        <f>IFERROR((VLOOKUP($D182,'General Data'!$A$88:$F$188,3,FALSE)+VLOOKUP('General Data'!$B$3,'General Data'!$A$214:$C$264,2,FALSE)+IF(OR($E182=12,$E182=13,$E182=14),VLOOKUP($C182,'General Data'!$A$267:$C$287,2,FALSE),0))/VLOOKUP($C182,'General Data'!$A$191:$N$211,14,FALSE)*VLOOKUP($C182,'General Data'!$A$191:$N$211,2,FALSE)*S182,0)</f>
        <v>0</v>
      </c>
      <c r="AH182" s="148" t="str">
        <f t="shared" si="135"/>
        <v/>
      </c>
      <c r="AI182" s="149">
        <f t="shared" si="136"/>
        <v>0</v>
      </c>
      <c r="AJ182" s="146">
        <f t="shared" si="137"/>
        <v>0</v>
      </c>
    </row>
    <row r="183" spans="1:36" x14ac:dyDescent="0.45">
      <c r="A183" s="143"/>
      <c r="B183" s="143"/>
      <c r="C183" s="144"/>
      <c r="D183" s="143"/>
      <c r="E183" s="143"/>
      <c r="F183" s="145"/>
      <c r="G183" s="146"/>
      <c r="H183" s="147"/>
      <c r="I183" s="147">
        <f t="shared" ref="I183:S183" si="189">H183</f>
        <v>0</v>
      </c>
      <c r="J183" s="147">
        <f t="shared" si="189"/>
        <v>0</v>
      </c>
      <c r="K183" s="147">
        <f t="shared" si="189"/>
        <v>0</v>
      </c>
      <c r="L183" s="147">
        <f t="shared" si="189"/>
        <v>0</v>
      </c>
      <c r="M183" s="147">
        <f t="shared" si="189"/>
        <v>0</v>
      </c>
      <c r="N183" s="147">
        <f t="shared" si="189"/>
        <v>0</v>
      </c>
      <c r="O183" s="147">
        <f t="shared" si="189"/>
        <v>0</v>
      </c>
      <c r="P183" s="147">
        <f t="shared" si="189"/>
        <v>0</v>
      </c>
      <c r="Q183" s="147">
        <f t="shared" si="189"/>
        <v>0</v>
      </c>
      <c r="R183" s="147">
        <f t="shared" si="189"/>
        <v>0</v>
      </c>
      <c r="S183" s="147">
        <f t="shared" si="189"/>
        <v>0</v>
      </c>
      <c r="T183" s="146"/>
      <c r="U183" s="140">
        <f>IFERROR((VLOOKUP($D183,'General Data'!$A$88:$F$188,3,FALSE)+VLOOKUP('General Data'!$B$3,'General Data'!$A$214:$C$264,2,FALSE)+IF(OR($E183=12,$E183=13,$E183=14),VLOOKUP($C183,'General Data'!$A$267:$C$287,2,FALSE),0))/VLOOKUP($C183,'General Data'!$A$191:$N$211,14,FALSE)*VLOOKUP($C183,'General Data'!$A$191:$N$211,2,FALSE)*H183,0)</f>
        <v>0</v>
      </c>
      <c r="V183" s="140">
        <f>IFERROR((VLOOKUP($D183,'General Data'!$A$88:$F$188,3,FALSE)+VLOOKUP('General Data'!$B$3,'General Data'!$A$214:$C$264,2,FALSE)+IF(OR($E183=12,$E183=13,$E183=14),VLOOKUP($C183,'General Data'!$A$267:$C$287,2,FALSE),0))/VLOOKUP($C183,'General Data'!$A$191:$N$211,14,FALSE)*VLOOKUP($C183,'General Data'!$A$191:$N$211,2,FALSE)*I183,0)</f>
        <v>0</v>
      </c>
      <c r="W183" s="140">
        <f>IFERROR((VLOOKUP($D183,'General Data'!$A$88:$F$188,3,FALSE)+VLOOKUP('General Data'!$B$3,'General Data'!$A$214:$C$264,2,FALSE)+IF(OR($E183=12,$E183=13,$E183=14),VLOOKUP($C183,'General Data'!$A$267:$C$287,2,FALSE),0))/VLOOKUP($C183,'General Data'!$A$191:$N$211,14,FALSE)*VLOOKUP($C183,'General Data'!$A$191:$N$211,2,FALSE)*J183,0)</f>
        <v>0</v>
      </c>
      <c r="X183" s="140">
        <f>IFERROR((VLOOKUP($D183,'General Data'!$A$88:$F$188,3,FALSE)+VLOOKUP('General Data'!$B$3,'General Data'!$A$214:$C$264,2,FALSE)+IF(OR($E183=12,$E183=13,$E183=14),VLOOKUP($C183,'General Data'!$A$267:$C$287,2,FALSE),0))/VLOOKUP($C183,'General Data'!$A$191:$N$211,14,FALSE)*VLOOKUP($C183,'General Data'!$A$191:$N$211,2,FALSE)*K183,0)</f>
        <v>0</v>
      </c>
      <c r="Y183" s="140">
        <f>IFERROR((VLOOKUP($D183,'General Data'!$A$88:$F$188,3,FALSE)+VLOOKUP('General Data'!$B$3,'General Data'!$A$214:$C$264,2,FALSE)+IF(OR($E183=12,$E183=13,$E183=14),VLOOKUP($C183,'General Data'!$A$267:$C$287,2,FALSE),0))/VLOOKUP($C183,'General Data'!$A$191:$N$211,14,FALSE)*VLOOKUP($C183,'General Data'!$A$191:$N$211,2,FALSE)*L183,0)</f>
        <v>0</v>
      </c>
      <c r="Z183" s="140">
        <f>IFERROR((VLOOKUP($D183,'General Data'!$A$88:$F$188,3,FALSE)+VLOOKUP('General Data'!$B$3,'General Data'!$A$214:$C$264,2,FALSE)+IF(OR($E183=12,$E183=13,$E183=14),VLOOKUP($C183,'General Data'!$A$267:$C$287,2,FALSE),0))/VLOOKUP($C183,'General Data'!$A$191:$N$211,14,FALSE)*VLOOKUP($C183,'General Data'!$A$191:$N$211,2,FALSE)*M183,0)</f>
        <v>0</v>
      </c>
      <c r="AA183" s="140">
        <f>IFERROR((VLOOKUP($D183,'General Data'!$A$88:$F$188,3,FALSE)+VLOOKUP('General Data'!$B$3,'General Data'!$A$214:$C$264,2,FALSE)+IF(OR($E183=12,$E183=13,$E183=14),VLOOKUP($C183,'General Data'!$A$267:$C$287,2,FALSE),0))/VLOOKUP($C183,'General Data'!$A$191:$N$211,14,FALSE)*VLOOKUP($C183,'General Data'!$A$191:$N$211,2,FALSE)*N183,0)</f>
        <v>0</v>
      </c>
      <c r="AB183" s="140">
        <f>IFERROR((VLOOKUP($D183,'General Data'!$A$88:$F$188,3,FALSE)+VLOOKUP('General Data'!$B$3,'General Data'!$A$214:$C$264,2,FALSE)+IF(OR($E183=12,$E183=13,$E183=14),VLOOKUP($C183,'General Data'!$A$267:$C$287,2,FALSE),0))/VLOOKUP($C183,'General Data'!$A$191:$N$211,14,FALSE)*VLOOKUP($C183,'General Data'!$A$191:$N$211,2,FALSE)*O183,0)</f>
        <v>0</v>
      </c>
      <c r="AC183" s="140">
        <f>IFERROR((VLOOKUP($D183,'General Data'!$A$88:$F$188,3,FALSE)+VLOOKUP('General Data'!$B$3,'General Data'!$A$214:$C$264,2,FALSE)+IF(OR($E183=12,$E183=13,$E183=14),VLOOKUP($C183,'General Data'!$A$267:$C$287,2,FALSE),0))/VLOOKUP($C183,'General Data'!$A$191:$N$211,14,FALSE)*VLOOKUP($C183,'General Data'!$A$191:$N$211,2,FALSE)*P183,0)</f>
        <v>0</v>
      </c>
      <c r="AD183" s="140">
        <f>IFERROR((VLOOKUP($D183,'General Data'!$A$88:$F$188,3,FALSE)+VLOOKUP('General Data'!$B$3,'General Data'!$A$214:$C$264,2,FALSE)+IF(OR($E183=12,$E183=13,$E183=14),VLOOKUP($C183,'General Data'!$A$267:$C$287,2,FALSE),0))/VLOOKUP($C183,'General Data'!$A$191:$N$211,14,FALSE)*VLOOKUP($C183,'General Data'!$A$191:$N$211,2,FALSE)*Q183,0)</f>
        <v>0</v>
      </c>
      <c r="AE183" s="140">
        <f>IFERROR((VLOOKUP($D183,'General Data'!$A$88:$F$188,3,FALSE)+VLOOKUP('General Data'!$B$3,'General Data'!$A$214:$C$264,2,FALSE)+IF(OR($E183=12,$E183=13,$E183=14),VLOOKUP($C183,'General Data'!$A$267:$C$287,2,FALSE),0))/VLOOKUP($C183,'General Data'!$A$191:$N$211,14,FALSE)*VLOOKUP($C183,'General Data'!$A$191:$N$211,2,FALSE)*R183,0)</f>
        <v>0</v>
      </c>
      <c r="AF183" s="140">
        <f>IFERROR((VLOOKUP($D183,'General Data'!$A$88:$F$188,3,FALSE)+VLOOKUP('General Data'!$B$3,'General Data'!$A$214:$C$264,2,FALSE)+IF(OR($E183=12,$E183=13,$E183=14),VLOOKUP($C183,'General Data'!$A$267:$C$287,2,FALSE),0))/VLOOKUP($C183,'General Data'!$A$191:$N$211,14,FALSE)*VLOOKUP($C183,'General Data'!$A$191:$N$211,2,FALSE)*S183,0)</f>
        <v>0</v>
      </c>
      <c r="AH183" s="148" t="str">
        <f t="shared" si="135"/>
        <v/>
      </c>
      <c r="AI183" s="149">
        <f t="shared" si="136"/>
        <v>0</v>
      </c>
      <c r="AJ183" s="146">
        <f t="shared" si="137"/>
        <v>0</v>
      </c>
    </row>
    <row r="184" spans="1:36" x14ac:dyDescent="0.45">
      <c r="A184" s="143"/>
      <c r="B184" s="143"/>
      <c r="C184" s="144"/>
      <c r="D184" s="143"/>
      <c r="E184" s="143"/>
      <c r="F184" s="145"/>
      <c r="G184" s="146"/>
      <c r="H184" s="147"/>
      <c r="I184" s="147">
        <f t="shared" ref="I184:S184" si="190">H184</f>
        <v>0</v>
      </c>
      <c r="J184" s="147">
        <f t="shared" si="190"/>
        <v>0</v>
      </c>
      <c r="K184" s="147">
        <f t="shared" si="190"/>
        <v>0</v>
      </c>
      <c r="L184" s="147">
        <f t="shared" si="190"/>
        <v>0</v>
      </c>
      <c r="M184" s="147">
        <f t="shared" si="190"/>
        <v>0</v>
      </c>
      <c r="N184" s="147">
        <f t="shared" si="190"/>
        <v>0</v>
      </c>
      <c r="O184" s="147">
        <f t="shared" si="190"/>
        <v>0</v>
      </c>
      <c r="P184" s="147">
        <f t="shared" si="190"/>
        <v>0</v>
      </c>
      <c r="Q184" s="147">
        <f t="shared" si="190"/>
        <v>0</v>
      </c>
      <c r="R184" s="147">
        <f t="shared" si="190"/>
        <v>0</v>
      </c>
      <c r="S184" s="147">
        <f t="shared" si="190"/>
        <v>0</v>
      </c>
      <c r="T184" s="146"/>
      <c r="U184" s="140">
        <f>IFERROR((VLOOKUP($D184,'General Data'!$A$88:$F$188,3,FALSE)+VLOOKUP('General Data'!$B$3,'General Data'!$A$214:$C$264,2,FALSE)+IF(OR($E184=12,$E184=13,$E184=14),VLOOKUP($C184,'General Data'!$A$267:$C$287,2,FALSE),0))/VLOOKUP($C184,'General Data'!$A$191:$N$211,14,FALSE)*VLOOKUP($C184,'General Data'!$A$191:$N$211,2,FALSE)*H184,0)</f>
        <v>0</v>
      </c>
      <c r="V184" s="140">
        <f>IFERROR((VLOOKUP($D184,'General Data'!$A$88:$F$188,3,FALSE)+VLOOKUP('General Data'!$B$3,'General Data'!$A$214:$C$264,2,FALSE)+IF(OR($E184=12,$E184=13,$E184=14),VLOOKUP($C184,'General Data'!$A$267:$C$287,2,FALSE),0))/VLOOKUP($C184,'General Data'!$A$191:$N$211,14,FALSE)*VLOOKUP($C184,'General Data'!$A$191:$N$211,2,FALSE)*I184,0)</f>
        <v>0</v>
      </c>
      <c r="W184" s="140">
        <f>IFERROR((VLOOKUP($D184,'General Data'!$A$88:$F$188,3,FALSE)+VLOOKUP('General Data'!$B$3,'General Data'!$A$214:$C$264,2,FALSE)+IF(OR($E184=12,$E184=13,$E184=14),VLOOKUP($C184,'General Data'!$A$267:$C$287,2,FALSE),0))/VLOOKUP($C184,'General Data'!$A$191:$N$211,14,FALSE)*VLOOKUP($C184,'General Data'!$A$191:$N$211,2,FALSE)*J184,0)</f>
        <v>0</v>
      </c>
      <c r="X184" s="140">
        <f>IFERROR((VLOOKUP($D184,'General Data'!$A$88:$F$188,3,FALSE)+VLOOKUP('General Data'!$B$3,'General Data'!$A$214:$C$264,2,FALSE)+IF(OR($E184=12,$E184=13,$E184=14),VLOOKUP($C184,'General Data'!$A$267:$C$287,2,FALSE),0))/VLOOKUP($C184,'General Data'!$A$191:$N$211,14,FALSE)*VLOOKUP($C184,'General Data'!$A$191:$N$211,2,FALSE)*K184,0)</f>
        <v>0</v>
      </c>
      <c r="Y184" s="140">
        <f>IFERROR((VLOOKUP($D184,'General Data'!$A$88:$F$188,3,FALSE)+VLOOKUP('General Data'!$B$3,'General Data'!$A$214:$C$264,2,FALSE)+IF(OR($E184=12,$E184=13,$E184=14),VLOOKUP($C184,'General Data'!$A$267:$C$287,2,FALSE),0))/VLOOKUP($C184,'General Data'!$A$191:$N$211,14,FALSE)*VLOOKUP($C184,'General Data'!$A$191:$N$211,2,FALSE)*L184,0)</f>
        <v>0</v>
      </c>
      <c r="Z184" s="140">
        <f>IFERROR((VLOOKUP($D184,'General Data'!$A$88:$F$188,3,FALSE)+VLOOKUP('General Data'!$B$3,'General Data'!$A$214:$C$264,2,FALSE)+IF(OR($E184=12,$E184=13,$E184=14),VLOOKUP($C184,'General Data'!$A$267:$C$287,2,FALSE),0))/VLOOKUP($C184,'General Data'!$A$191:$N$211,14,FALSE)*VLOOKUP($C184,'General Data'!$A$191:$N$211,2,FALSE)*M184,0)</f>
        <v>0</v>
      </c>
      <c r="AA184" s="140">
        <f>IFERROR((VLOOKUP($D184,'General Data'!$A$88:$F$188,3,FALSE)+VLOOKUP('General Data'!$B$3,'General Data'!$A$214:$C$264,2,FALSE)+IF(OR($E184=12,$E184=13,$E184=14),VLOOKUP($C184,'General Data'!$A$267:$C$287,2,FALSE),0))/VLOOKUP($C184,'General Data'!$A$191:$N$211,14,FALSE)*VLOOKUP($C184,'General Data'!$A$191:$N$211,2,FALSE)*N184,0)</f>
        <v>0</v>
      </c>
      <c r="AB184" s="140">
        <f>IFERROR((VLOOKUP($D184,'General Data'!$A$88:$F$188,3,FALSE)+VLOOKUP('General Data'!$B$3,'General Data'!$A$214:$C$264,2,FALSE)+IF(OR($E184=12,$E184=13,$E184=14),VLOOKUP($C184,'General Data'!$A$267:$C$287,2,FALSE),0))/VLOOKUP($C184,'General Data'!$A$191:$N$211,14,FALSE)*VLOOKUP($C184,'General Data'!$A$191:$N$211,2,FALSE)*O184,0)</f>
        <v>0</v>
      </c>
      <c r="AC184" s="140">
        <f>IFERROR((VLOOKUP($D184,'General Data'!$A$88:$F$188,3,FALSE)+VLOOKUP('General Data'!$B$3,'General Data'!$A$214:$C$264,2,FALSE)+IF(OR($E184=12,$E184=13,$E184=14),VLOOKUP($C184,'General Data'!$A$267:$C$287,2,FALSE),0))/VLOOKUP($C184,'General Data'!$A$191:$N$211,14,FALSE)*VLOOKUP($C184,'General Data'!$A$191:$N$211,2,FALSE)*P184,0)</f>
        <v>0</v>
      </c>
      <c r="AD184" s="140">
        <f>IFERROR((VLOOKUP($D184,'General Data'!$A$88:$F$188,3,FALSE)+VLOOKUP('General Data'!$B$3,'General Data'!$A$214:$C$264,2,FALSE)+IF(OR($E184=12,$E184=13,$E184=14),VLOOKUP($C184,'General Data'!$A$267:$C$287,2,FALSE),0))/VLOOKUP($C184,'General Data'!$A$191:$N$211,14,FALSE)*VLOOKUP($C184,'General Data'!$A$191:$N$211,2,FALSE)*Q184,0)</f>
        <v>0</v>
      </c>
      <c r="AE184" s="140">
        <f>IFERROR((VLOOKUP($D184,'General Data'!$A$88:$F$188,3,FALSE)+VLOOKUP('General Data'!$B$3,'General Data'!$A$214:$C$264,2,FALSE)+IF(OR($E184=12,$E184=13,$E184=14),VLOOKUP($C184,'General Data'!$A$267:$C$287,2,FALSE),0))/VLOOKUP($C184,'General Data'!$A$191:$N$211,14,FALSE)*VLOOKUP($C184,'General Data'!$A$191:$N$211,2,FALSE)*R184,0)</f>
        <v>0</v>
      </c>
      <c r="AF184" s="140">
        <f>IFERROR((VLOOKUP($D184,'General Data'!$A$88:$F$188,3,FALSE)+VLOOKUP('General Data'!$B$3,'General Data'!$A$214:$C$264,2,FALSE)+IF(OR($E184=12,$E184=13,$E184=14),VLOOKUP($C184,'General Data'!$A$267:$C$287,2,FALSE),0))/VLOOKUP($C184,'General Data'!$A$191:$N$211,14,FALSE)*VLOOKUP($C184,'General Data'!$A$191:$N$211,2,FALSE)*S184,0)</f>
        <v>0</v>
      </c>
      <c r="AH184" s="148" t="str">
        <f t="shared" si="135"/>
        <v/>
      </c>
      <c r="AI184" s="149">
        <f t="shared" si="136"/>
        <v>0</v>
      </c>
      <c r="AJ184" s="146">
        <f t="shared" si="137"/>
        <v>0</v>
      </c>
    </row>
    <row r="185" spans="1:36" x14ac:dyDescent="0.45">
      <c r="A185" s="143"/>
      <c r="B185" s="143"/>
      <c r="C185" s="144"/>
      <c r="D185" s="143"/>
      <c r="E185" s="143"/>
      <c r="F185" s="145"/>
      <c r="G185" s="146"/>
      <c r="H185" s="147"/>
      <c r="I185" s="147">
        <f t="shared" ref="I185:S185" si="191">H185</f>
        <v>0</v>
      </c>
      <c r="J185" s="147">
        <f t="shared" si="191"/>
        <v>0</v>
      </c>
      <c r="K185" s="147">
        <f t="shared" si="191"/>
        <v>0</v>
      </c>
      <c r="L185" s="147">
        <f t="shared" si="191"/>
        <v>0</v>
      </c>
      <c r="M185" s="147">
        <f t="shared" si="191"/>
        <v>0</v>
      </c>
      <c r="N185" s="147">
        <f t="shared" si="191"/>
        <v>0</v>
      </c>
      <c r="O185" s="147">
        <f t="shared" si="191"/>
        <v>0</v>
      </c>
      <c r="P185" s="147">
        <f t="shared" si="191"/>
        <v>0</v>
      </c>
      <c r="Q185" s="147">
        <f t="shared" si="191"/>
        <v>0</v>
      </c>
      <c r="R185" s="147">
        <f t="shared" si="191"/>
        <v>0</v>
      </c>
      <c r="S185" s="147">
        <f t="shared" si="191"/>
        <v>0</v>
      </c>
      <c r="T185" s="146"/>
      <c r="U185" s="140">
        <f>IFERROR((VLOOKUP($D185,'General Data'!$A$88:$F$188,3,FALSE)+VLOOKUP('General Data'!$B$3,'General Data'!$A$214:$C$264,2,FALSE)+IF(OR($E185=12,$E185=13,$E185=14),VLOOKUP($C185,'General Data'!$A$267:$C$287,2,FALSE),0))/VLOOKUP($C185,'General Data'!$A$191:$N$211,14,FALSE)*VLOOKUP($C185,'General Data'!$A$191:$N$211,2,FALSE)*H185,0)</f>
        <v>0</v>
      </c>
      <c r="V185" s="140">
        <f>IFERROR((VLOOKUP($D185,'General Data'!$A$88:$F$188,3,FALSE)+VLOOKUP('General Data'!$B$3,'General Data'!$A$214:$C$264,2,FALSE)+IF(OR($E185=12,$E185=13,$E185=14),VLOOKUP($C185,'General Data'!$A$267:$C$287,2,FALSE),0))/VLOOKUP($C185,'General Data'!$A$191:$N$211,14,FALSE)*VLOOKUP($C185,'General Data'!$A$191:$N$211,2,FALSE)*I185,0)</f>
        <v>0</v>
      </c>
      <c r="W185" s="140">
        <f>IFERROR((VLOOKUP($D185,'General Data'!$A$88:$F$188,3,FALSE)+VLOOKUP('General Data'!$B$3,'General Data'!$A$214:$C$264,2,FALSE)+IF(OR($E185=12,$E185=13,$E185=14),VLOOKUP($C185,'General Data'!$A$267:$C$287,2,FALSE),0))/VLOOKUP($C185,'General Data'!$A$191:$N$211,14,FALSE)*VLOOKUP($C185,'General Data'!$A$191:$N$211,2,FALSE)*J185,0)</f>
        <v>0</v>
      </c>
      <c r="X185" s="140">
        <f>IFERROR((VLOOKUP($D185,'General Data'!$A$88:$F$188,3,FALSE)+VLOOKUP('General Data'!$B$3,'General Data'!$A$214:$C$264,2,FALSE)+IF(OR($E185=12,$E185=13,$E185=14),VLOOKUP($C185,'General Data'!$A$267:$C$287,2,FALSE),0))/VLOOKUP($C185,'General Data'!$A$191:$N$211,14,FALSE)*VLOOKUP($C185,'General Data'!$A$191:$N$211,2,FALSE)*K185,0)</f>
        <v>0</v>
      </c>
      <c r="Y185" s="140">
        <f>IFERROR((VLOOKUP($D185,'General Data'!$A$88:$F$188,3,FALSE)+VLOOKUP('General Data'!$B$3,'General Data'!$A$214:$C$264,2,FALSE)+IF(OR($E185=12,$E185=13,$E185=14),VLOOKUP($C185,'General Data'!$A$267:$C$287,2,FALSE),0))/VLOOKUP($C185,'General Data'!$A$191:$N$211,14,FALSE)*VLOOKUP($C185,'General Data'!$A$191:$N$211,2,FALSE)*L185,0)</f>
        <v>0</v>
      </c>
      <c r="Z185" s="140">
        <f>IFERROR((VLOOKUP($D185,'General Data'!$A$88:$F$188,3,FALSE)+VLOOKUP('General Data'!$B$3,'General Data'!$A$214:$C$264,2,FALSE)+IF(OR($E185=12,$E185=13,$E185=14),VLOOKUP($C185,'General Data'!$A$267:$C$287,2,FALSE),0))/VLOOKUP($C185,'General Data'!$A$191:$N$211,14,FALSE)*VLOOKUP($C185,'General Data'!$A$191:$N$211,2,FALSE)*M185,0)</f>
        <v>0</v>
      </c>
      <c r="AA185" s="140">
        <f>IFERROR((VLOOKUP($D185,'General Data'!$A$88:$F$188,3,FALSE)+VLOOKUP('General Data'!$B$3,'General Data'!$A$214:$C$264,2,FALSE)+IF(OR($E185=12,$E185=13,$E185=14),VLOOKUP($C185,'General Data'!$A$267:$C$287,2,FALSE),0))/VLOOKUP($C185,'General Data'!$A$191:$N$211,14,FALSE)*VLOOKUP($C185,'General Data'!$A$191:$N$211,2,FALSE)*N185,0)</f>
        <v>0</v>
      </c>
      <c r="AB185" s="140">
        <f>IFERROR((VLOOKUP($D185,'General Data'!$A$88:$F$188,3,FALSE)+VLOOKUP('General Data'!$B$3,'General Data'!$A$214:$C$264,2,FALSE)+IF(OR($E185=12,$E185=13,$E185=14),VLOOKUP($C185,'General Data'!$A$267:$C$287,2,FALSE),0))/VLOOKUP($C185,'General Data'!$A$191:$N$211,14,FALSE)*VLOOKUP($C185,'General Data'!$A$191:$N$211,2,FALSE)*O185,0)</f>
        <v>0</v>
      </c>
      <c r="AC185" s="140">
        <f>IFERROR((VLOOKUP($D185,'General Data'!$A$88:$F$188,3,FALSE)+VLOOKUP('General Data'!$B$3,'General Data'!$A$214:$C$264,2,FALSE)+IF(OR($E185=12,$E185=13,$E185=14),VLOOKUP($C185,'General Data'!$A$267:$C$287,2,FALSE),0))/VLOOKUP($C185,'General Data'!$A$191:$N$211,14,FALSE)*VLOOKUP($C185,'General Data'!$A$191:$N$211,2,FALSE)*P185,0)</f>
        <v>0</v>
      </c>
      <c r="AD185" s="140">
        <f>IFERROR((VLOOKUP($D185,'General Data'!$A$88:$F$188,3,FALSE)+VLOOKUP('General Data'!$B$3,'General Data'!$A$214:$C$264,2,FALSE)+IF(OR($E185=12,$E185=13,$E185=14),VLOOKUP($C185,'General Data'!$A$267:$C$287,2,FALSE),0))/VLOOKUP($C185,'General Data'!$A$191:$N$211,14,FALSE)*VLOOKUP($C185,'General Data'!$A$191:$N$211,2,FALSE)*Q185,0)</f>
        <v>0</v>
      </c>
      <c r="AE185" s="140">
        <f>IFERROR((VLOOKUP($D185,'General Data'!$A$88:$F$188,3,FALSE)+VLOOKUP('General Data'!$B$3,'General Data'!$A$214:$C$264,2,FALSE)+IF(OR($E185=12,$E185=13,$E185=14),VLOOKUP($C185,'General Data'!$A$267:$C$287,2,FALSE),0))/VLOOKUP($C185,'General Data'!$A$191:$N$211,14,FALSE)*VLOOKUP($C185,'General Data'!$A$191:$N$211,2,FALSE)*R185,0)</f>
        <v>0</v>
      </c>
      <c r="AF185" s="140">
        <f>IFERROR((VLOOKUP($D185,'General Data'!$A$88:$F$188,3,FALSE)+VLOOKUP('General Data'!$B$3,'General Data'!$A$214:$C$264,2,FALSE)+IF(OR($E185=12,$E185=13,$E185=14),VLOOKUP($C185,'General Data'!$A$267:$C$287,2,FALSE),0))/VLOOKUP($C185,'General Data'!$A$191:$N$211,14,FALSE)*VLOOKUP($C185,'General Data'!$A$191:$N$211,2,FALSE)*S185,0)</f>
        <v>0</v>
      </c>
      <c r="AH185" s="148" t="str">
        <f t="shared" si="135"/>
        <v/>
      </c>
      <c r="AI185" s="149">
        <f t="shared" si="136"/>
        <v>0</v>
      </c>
      <c r="AJ185" s="146">
        <f t="shared" si="137"/>
        <v>0</v>
      </c>
    </row>
    <row r="186" spans="1:36" x14ac:dyDescent="0.45">
      <c r="A186" s="143"/>
      <c r="B186" s="143"/>
      <c r="C186" s="144"/>
      <c r="D186" s="143"/>
      <c r="E186" s="143"/>
      <c r="F186" s="145"/>
      <c r="G186" s="146"/>
      <c r="H186" s="147"/>
      <c r="I186" s="147">
        <f t="shared" ref="I186:S186" si="192">H186</f>
        <v>0</v>
      </c>
      <c r="J186" s="147">
        <f t="shared" si="192"/>
        <v>0</v>
      </c>
      <c r="K186" s="147">
        <f t="shared" si="192"/>
        <v>0</v>
      </c>
      <c r="L186" s="147">
        <f t="shared" si="192"/>
        <v>0</v>
      </c>
      <c r="M186" s="147">
        <f t="shared" si="192"/>
        <v>0</v>
      </c>
      <c r="N186" s="147">
        <f t="shared" si="192"/>
        <v>0</v>
      </c>
      <c r="O186" s="147">
        <f t="shared" si="192"/>
        <v>0</v>
      </c>
      <c r="P186" s="147">
        <f t="shared" si="192"/>
        <v>0</v>
      </c>
      <c r="Q186" s="147">
        <f t="shared" si="192"/>
        <v>0</v>
      </c>
      <c r="R186" s="147">
        <f t="shared" si="192"/>
        <v>0</v>
      </c>
      <c r="S186" s="147">
        <f t="shared" si="192"/>
        <v>0</v>
      </c>
      <c r="T186" s="146"/>
      <c r="U186" s="140">
        <f>IFERROR((VLOOKUP($D186,'General Data'!$A$88:$F$188,3,FALSE)+VLOOKUP('General Data'!$B$3,'General Data'!$A$214:$C$264,2,FALSE)+IF(OR($E186=12,$E186=13,$E186=14),VLOOKUP($C186,'General Data'!$A$267:$C$287,2,FALSE),0))/VLOOKUP($C186,'General Data'!$A$191:$N$211,14,FALSE)*VLOOKUP($C186,'General Data'!$A$191:$N$211,2,FALSE)*H186,0)</f>
        <v>0</v>
      </c>
      <c r="V186" s="140">
        <f>IFERROR((VLOOKUP($D186,'General Data'!$A$88:$F$188,3,FALSE)+VLOOKUP('General Data'!$B$3,'General Data'!$A$214:$C$264,2,FALSE)+IF(OR($E186=12,$E186=13,$E186=14),VLOOKUP($C186,'General Data'!$A$267:$C$287,2,FALSE),0))/VLOOKUP($C186,'General Data'!$A$191:$N$211,14,FALSE)*VLOOKUP($C186,'General Data'!$A$191:$N$211,2,FALSE)*I186,0)</f>
        <v>0</v>
      </c>
      <c r="W186" s="140">
        <f>IFERROR((VLOOKUP($D186,'General Data'!$A$88:$F$188,3,FALSE)+VLOOKUP('General Data'!$B$3,'General Data'!$A$214:$C$264,2,FALSE)+IF(OR($E186=12,$E186=13,$E186=14),VLOOKUP($C186,'General Data'!$A$267:$C$287,2,FALSE),0))/VLOOKUP($C186,'General Data'!$A$191:$N$211,14,FALSE)*VLOOKUP($C186,'General Data'!$A$191:$N$211,2,FALSE)*J186,0)</f>
        <v>0</v>
      </c>
      <c r="X186" s="140">
        <f>IFERROR((VLOOKUP($D186,'General Data'!$A$88:$F$188,3,FALSE)+VLOOKUP('General Data'!$B$3,'General Data'!$A$214:$C$264,2,FALSE)+IF(OR($E186=12,$E186=13,$E186=14),VLOOKUP($C186,'General Data'!$A$267:$C$287,2,FALSE),0))/VLOOKUP($C186,'General Data'!$A$191:$N$211,14,FALSE)*VLOOKUP($C186,'General Data'!$A$191:$N$211,2,FALSE)*K186,0)</f>
        <v>0</v>
      </c>
      <c r="Y186" s="140">
        <f>IFERROR((VLOOKUP($D186,'General Data'!$A$88:$F$188,3,FALSE)+VLOOKUP('General Data'!$B$3,'General Data'!$A$214:$C$264,2,FALSE)+IF(OR($E186=12,$E186=13,$E186=14),VLOOKUP($C186,'General Data'!$A$267:$C$287,2,FALSE),0))/VLOOKUP($C186,'General Data'!$A$191:$N$211,14,FALSE)*VLOOKUP($C186,'General Data'!$A$191:$N$211,2,FALSE)*L186,0)</f>
        <v>0</v>
      </c>
      <c r="Z186" s="140">
        <f>IFERROR((VLOOKUP($D186,'General Data'!$A$88:$F$188,3,FALSE)+VLOOKUP('General Data'!$B$3,'General Data'!$A$214:$C$264,2,FALSE)+IF(OR($E186=12,$E186=13,$E186=14),VLOOKUP($C186,'General Data'!$A$267:$C$287,2,FALSE),0))/VLOOKUP($C186,'General Data'!$A$191:$N$211,14,FALSE)*VLOOKUP($C186,'General Data'!$A$191:$N$211,2,FALSE)*M186,0)</f>
        <v>0</v>
      </c>
      <c r="AA186" s="140">
        <f>IFERROR((VLOOKUP($D186,'General Data'!$A$88:$F$188,3,FALSE)+VLOOKUP('General Data'!$B$3,'General Data'!$A$214:$C$264,2,FALSE)+IF(OR($E186=12,$E186=13,$E186=14),VLOOKUP($C186,'General Data'!$A$267:$C$287,2,FALSE),0))/VLOOKUP($C186,'General Data'!$A$191:$N$211,14,FALSE)*VLOOKUP($C186,'General Data'!$A$191:$N$211,2,FALSE)*N186,0)</f>
        <v>0</v>
      </c>
      <c r="AB186" s="140">
        <f>IFERROR((VLOOKUP($D186,'General Data'!$A$88:$F$188,3,FALSE)+VLOOKUP('General Data'!$B$3,'General Data'!$A$214:$C$264,2,FALSE)+IF(OR($E186=12,$E186=13,$E186=14),VLOOKUP($C186,'General Data'!$A$267:$C$287,2,FALSE),0))/VLOOKUP($C186,'General Data'!$A$191:$N$211,14,FALSE)*VLOOKUP($C186,'General Data'!$A$191:$N$211,2,FALSE)*O186,0)</f>
        <v>0</v>
      </c>
      <c r="AC186" s="140">
        <f>IFERROR((VLOOKUP($D186,'General Data'!$A$88:$F$188,3,FALSE)+VLOOKUP('General Data'!$B$3,'General Data'!$A$214:$C$264,2,FALSE)+IF(OR($E186=12,$E186=13,$E186=14),VLOOKUP($C186,'General Data'!$A$267:$C$287,2,FALSE),0))/VLOOKUP($C186,'General Data'!$A$191:$N$211,14,FALSE)*VLOOKUP($C186,'General Data'!$A$191:$N$211,2,FALSE)*P186,0)</f>
        <v>0</v>
      </c>
      <c r="AD186" s="140">
        <f>IFERROR((VLOOKUP($D186,'General Data'!$A$88:$F$188,3,FALSE)+VLOOKUP('General Data'!$B$3,'General Data'!$A$214:$C$264,2,FALSE)+IF(OR($E186=12,$E186=13,$E186=14),VLOOKUP($C186,'General Data'!$A$267:$C$287,2,FALSE),0))/VLOOKUP($C186,'General Data'!$A$191:$N$211,14,FALSE)*VLOOKUP($C186,'General Data'!$A$191:$N$211,2,FALSE)*Q186,0)</f>
        <v>0</v>
      </c>
      <c r="AE186" s="140">
        <f>IFERROR((VLOOKUP($D186,'General Data'!$A$88:$F$188,3,FALSE)+VLOOKUP('General Data'!$B$3,'General Data'!$A$214:$C$264,2,FALSE)+IF(OR($E186=12,$E186=13,$E186=14),VLOOKUP($C186,'General Data'!$A$267:$C$287,2,FALSE),0))/VLOOKUP($C186,'General Data'!$A$191:$N$211,14,FALSE)*VLOOKUP($C186,'General Data'!$A$191:$N$211,2,FALSE)*R186,0)</f>
        <v>0</v>
      </c>
      <c r="AF186" s="140">
        <f>IFERROR((VLOOKUP($D186,'General Data'!$A$88:$F$188,3,FALSE)+VLOOKUP('General Data'!$B$3,'General Data'!$A$214:$C$264,2,FALSE)+IF(OR($E186=12,$E186=13,$E186=14),VLOOKUP($C186,'General Data'!$A$267:$C$287,2,FALSE),0))/VLOOKUP($C186,'General Data'!$A$191:$N$211,14,FALSE)*VLOOKUP($C186,'General Data'!$A$191:$N$211,2,FALSE)*S186,0)</f>
        <v>0</v>
      </c>
      <c r="AH186" s="148" t="str">
        <f t="shared" si="135"/>
        <v/>
      </c>
      <c r="AI186" s="149">
        <f t="shared" si="136"/>
        <v>0</v>
      </c>
      <c r="AJ186" s="146">
        <f t="shared" si="137"/>
        <v>0</v>
      </c>
    </row>
    <row r="187" spans="1:36" x14ac:dyDescent="0.45">
      <c r="A187" s="143"/>
      <c r="B187" s="143"/>
      <c r="C187" s="144"/>
      <c r="D187" s="143"/>
      <c r="E187" s="143"/>
      <c r="F187" s="145"/>
      <c r="G187" s="146"/>
      <c r="H187" s="147"/>
      <c r="I187" s="147">
        <f t="shared" ref="I187:S187" si="193">H187</f>
        <v>0</v>
      </c>
      <c r="J187" s="147">
        <f t="shared" si="193"/>
        <v>0</v>
      </c>
      <c r="K187" s="147">
        <f t="shared" si="193"/>
        <v>0</v>
      </c>
      <c r="L187" s="147">
        <f t="shared" si="193"/>
        <v>0</v>
      </c>
      <c r="M187" s="147">
        <f t="shared" si="193"/>
        <v>0</v>
      </c>
      <c r="N187" s="147">
        <f t="shared" si="193"/>
        <v>0</v>
      </c>
      <c r="O187" s="147">
        <f t="shared" si="193"/>
        <v>0</v>
      </c>
      <c r="P187" s="147">
        <f t="shared" si="193"/>
        <v>0</v>
      </c>
      <c r="Q187" s="147">
        <f t="shared" si="193"/>
        <v>0</v>
      </c>
      <c r="R187" s="147">
        <f t="shared" si="193"/>
        <v>0</v>
      </c>
      <c r="S187" s="147">
        <f t="shared" si="193"/>
        <v>0</v>
      </c>
      <c r="T187" s="146"/>
      <c r="U187" s="140">
        <f>IFERROR((VLOOKUP($D187,'General Data'!$A$88:$F$188,3,FALSE)+VLOOKUP('General Data'!$B$3,'General Data'!$A$214:$C$264,2,FALSE)+IF(OR($E187=12,$E187=13,$E187=14),VLOOKUP($C187,'General Data'!$A$267:$C$287,2,FALSE),0))/VLOOKUP($C187,'General Data'!$A$191:$N$211,14,FALSE)*VLOOKUP($C187,'General Data'!$A$191:$N$211,2,FALSE)*H187,0)</f>
        <v>0</v>
      </c>
      <c r="V187" s="140">
        <f>IFERROR((VLOOKUP($D187,'General Data'!$A$88:$F$188,3,FALSE)+VLOOKUP('General Data'!$B$3,'General Data'!$A$214:$C$264,2,FALSE)+IF(OR($E187=12,$E187=13,$E187=14),VLOOKUP($C187,'General Data'!$A$267:$C$287,2,FALSE),0))/VLOOKUP($C187,'General Data'!$A$191:$N$211,14,FALSE)*VLOOKUP($C187,'General Data'!$A$191:$N$211,2,FALSE)*I187,0)</f>
        <v>0</v>
      </c>
      <c r="W187" s="140">
        <f>IFERROR((VLOOKUP($D187,'General Data'!$A$88:$F$188,3,FALSE)+VLOOKUP('General Data'!$B$3,'General Data'!$A$214:$C$264,2,FALSE)+IF(OR($E187=12,$E187=13,$E187=14),VLOOKUP($C187,'General Data'!$A$267:$C$287,2,FALSE),0))/VLOOKUP($C187,'General Data'!$A$191:$N$211,14,FALSE)*VLOOKUP($C187,'General Data'!$A$191:$N$211,2,FALSE)*J187,0)</f>
        <v>0</v>
      </c>
      <c r="X187" s="140">
        <f>IFERROR((VLOOKUP($D187,'General Data'!$A$88:$F$188,3,FALSE)+VLOOKUP('General Data'!$B$3,'General Data'!$A$214:$C$264,2,FALSE)+IF(OR($E187=12,$E187=13,$E187=14),VLOOKUP($C187,'General Data'!$A$267:$C$287,2,FALSE),0))/VLOOKUP($C187,'General Data'!$A$191:$N$211,14,FALSE)*VLOOKUP($C187,'General Data'!$A$191:$N$211,2,FALSE)*K187,0)</f>
        <v>0</v>
      </c>
      <c r="Y187" s="140">
        <f>IFERROR((VLOOKUP($D187,'General Data'!$A$88:$F$188,3,FALSE)+VLOOKUP('General Data'!$B$3,'General Data'!$A$214:$C$264,2,FALSE)+IF(OR($E187=12,$E187=13,$E187=14),VLOOKUP($C187,'General Data'!$A$267:$C$287,2,FALSE),0))/VLOOKUP($C187,'General Data'!$A$191:$N$211,14,FALSE)*VLOOKUP($C187,'General Data'!$A$191:$N$211,2,FALSE)*L187,0)</f>
        <v>0</v>
      </c>
      <c r="Z187" s="140">
        <f>IFERROR((VLOOKUP($D187,'General Data'!$A$88:$F$188,3,FALSE)+VLOOKUP('General Data'!$B$3,'General Data'!$A$214:$C$264,2,FALSE)+IF(OR($E187=12,$E187=13,$E187=14),VLOOKUP($C187,'General Data'!$A$267:$C$287,2,FALSE),0))/VLOOKUP($C187,'General Data'!$A$191:$N$211,14,FALSE)*VLOOKUP($C187,'General Data'!$A$191:$N$211,2,FALSE)*M187,0)</f>
        <v>0</v>
      </c>
      <c r="AA187" s="140">
        <f>IFERROR((VLOOKUP($D187,'General Data'!$A$88:$F$188,3,FALSE)+VLOOKUP('General Data'!$B$3,'General Data'!$A$214:$C$264,2,FALSE)+IF(OR($E187=12,$E187=13,$E187=14),VLOOKUP($C187,'General Data'!$A$267:$C$287,2,FALSE),0))/VLOOKUP($C187,'General Data'!$A$191:$N$211,14,FALSE)*VLOOKUP($C187,'General Data'!$A$191:$N$211,2,FALSE)*N187,0)</f>
        <v>0</v>
      </c>
      <c r="AB187" s="140">
        <f>IFERROR((VLOOKUP($D187,'General Data'!$A$88:$F$188,3,FALSE)+VLOOKUP('General Data'!$B$3,'General Data'!$A$214:$C$264,2,FALSE)+IF(OR($E187=12,$E187=13,$E187=14),VLOOKUP($C187,'General Data'!$A$267:$C$287,2,FALSE),0))/VLOOKUP($C187,'General Data'!$A$191:$N$211,14,FALSE)*VLOOKUP($C187,'General Data'!$A$191:$N$211,2,FALSE)*O187,0)</f>
        <v>0</v>
      </c>
      <c r="AC187" s="140">
        <f>IFERROR((VLOOKUP($D187,'General Data'!$A$88:$F$188,3,FALSE)+VLOOKUP('General Data'!$B$3,'General Data'!$A$214:$C$264,2,FALSE)+IF(OR($E187=12,$E187=13,$E187=14),VLOOKUP($C187,'General Data'!$A$267:$C$287,2,FALSE),0))/VLOOKUP($C187,'General Data'!$A$191:$N$211,14,FALSE)*VLOOKUP($C187,'General Data'!$A$191:$N$211,2,FALSE)*P187,0)</f>
        <v>0</v>
      </c>
      <c r="AD187" s="140">
        <f>IFERROR((VLOOKUP($D187,'General Data'!$A$88:$F$188,3,FALSE)+VLOOKUP('General Data'!$B$3,'General Data'!$A$214:$C$264,2,FALSE)+IF(OR($E187=12,$E187=13,$E187=14),VLOOKUP($C187,'General Data'!$A$267:$C$287,2,FALSE),0))/VLOOKUP($C187,'General Data'!$A$191:$N$211,14,FALSE)*VLOOKUP($C187,'General Data'!$A$191:$N$211,2,FALSE)*Q187,0)</f>
        <v>0</v>
      </c>
      <c r="AE187" s="140">
        <f>IFERROR((VLOOKUP($D187,'General Data'!$A$88:$F$188,3,FALSE)+VLOOKUP('General Data'!$B$3,'General Data'!$A$214:$C$264,2,FALSE)+IF(OR($E187=12,$E187=13,$E187=14),VLOOKUP($C187,'General Data'!$A$267:$C$287,2,FALSE),0))/VLOOKUP($C187,'General Data'!$A$191:$N$211,14,FALSE)*VLOOKUP($C187,'General Data'!$A$191:$N$211,2,FALSE)*R187,0)</f>
        <v>0</v>
      </c>
      <c r="AF187" s="140">
        <f>IFERROR((VLOOKUP($D187,'General Data'!$A$88:$F$188,3,FALSE)+VLOOKUP('General Data'!$B$3,'General Data'!$A$214:$C$264,2,FALSE)+IF(OR($E187=12,$E187=13,$E187=14),VLOOKUP($C187,'General Data'!$A$267:$C$287,2,FALSE),0))/VLOOKUP($C187,'General Data'!$A$191:$N$211,14,FALSE)*VLOOKUP($C187,'General Data'!$A$191:$N$211,2,FALSE)*S187,0)</f>
        <v>0</v>
      </c>
      <c r="AH187" s="148" t="str">
        <f t="shared" si="135"/>
        <v/>
      </c>
      <c r="AI187" s="149">
        <f t="shared" si="136"/>
        <v>0</v>
      </c>
      <c r="AJ187" s="146">
        <f t="shared" si="137"/>
        <v>0</v>
      </c>
    </row>
    <row r="188" spans="1:36" x14ac:dyDescent="0.45">
      <c r="A188" s="143"/>
      <c r="B188" s="143"/>
      <c r="C188" s="144"/>
      <c r="D188" s="143"/>
      <c r="E188" s="143"/>
      <c r="F188" s="145"/>
      <c r="G188" s="146"/>
      <c r="H188" s="147"/>
      <c r="I188" s="147">
        <f t="shared" ref="I188:S188" si="194">H188</f>
        <v>0</v>
      </c>
      <c r="J188" s="147">
        <f t="shared" si="194"/>
        <v>0</v>
      </c>
      <c r="K188" s="147">
        <f t="shared" si="194"/>
        <v>0</v>
      </c>
      <c r="L188" s="147">
        <f t="shared" si="194"/>
        <v>0</v>
      </c>
      <c r="M188" s="147">
        <f t="shared" si="194"/>
        <v>0</v>
      </c>
      <c r="N188" s="147">
        <f t="shared" si="194"/>
        <v>0</v>
      </c>
      <c r="O188" s="147">
        <f t="shared" si="194"/>
        <v>0</v>
      </c>
      <c r="P188" s="147">
        <f t="shared" si="194"/>
        <v>0</v>
      </c>
      <c r="Q188" s="147">
        <f t="shared" si="194"/>
        <v>0</v>
      </c>
      <c r="R188" s="147">
        <f t="shared" si="194"/>
        <v>0</v>
      </c>
      <c r="S188" s="147">
        <f t="shared" si="194"/>
        <v>0</v>
      </c>
      <c r="T188" s="146"/>
      <c r="U188" s="140">
        <f>IFERROR((VLOOKUP($D188,'General Data'!$A$88:$F$188,3,FALSE)+VLOOKUP('General Data'!$B$3,'General Data'!$A$214:$C$264,2,FALSE)+IF(OR($E188=12,$E188=13,$E188=14),VLOOKUP($C188,'General Data'!$A$267:$C$287,2,FALSE),0))/VLOOKUP($C188,'General Data'!$A$191:$N$211,14,FALSE)*VLOOKUP($C188,'General Data'!$A$191:$N$211,2,FALSE)*H188,0)</f>
        <v>0</v>
      </c>
      <c r="V188" s="140">
        <f>IFERROR((VLOOKUP($D188,'General Data'!$A$88:$F$188,3,FALSE)+VLOOKUP('General Data'!$B$3,'General Data'!$A$214:$C$264,2,FALSE)+IF(OR($E188=12,$E188=13,$E188=14),VLOOKUP($C188,'General Data'!$A$267:$C$287,2,FALSE),0))/VLOOKUP($C188,'General Data'!$A$191:$N$211,14,FALSE)*VLOOKUP($C188,'General Data'!$A$191:$N$211,2,FALSE)*I188,0)</f>
        <v>0</v>
      </c>
      <c r="W188" s="140">
        <f>IFERROR((VLOOKUP($D188,'General Data'!$A$88:$F$188,3,FALSE)+VLOOKUP('General Data'!$B$3,'General Data'!$A$214:$C$264,2,FALSE)+IF(OR($E188=12,$E188=13,$E188=14),VLOOKUP($C188,'General Data'!$A$267:$C$287,2,FALSE),0))/VLOOKUP($C188,'General Data'!$A$191:$N$211,14,FALSE)*VLOOKUP($C188,'General Data'!$A$191:$N$211,2,FALSE)*J188,0)</f>
        <v>0</v>
      </c>
      <c r="X188" s="140">
        <f>IFERROR((VLOOKUP($D188,'General Data'!$A$88:$F$188,3,FALSE)+VLOOKUP('General Data'!$B$3,'General Data'!$A$214:$C$264,2,FALSE)+IF(OR($E188=12,$E188=13,$E188=14),VLOOKUP($C188,'General Data'!$A$267:$C$287,2,FALSE),0))/VLOOKUP($C188,'General Data'!$A$191:$N$211,14,FALSE)*VLOOKUP($C188,'General Data'!$A$191:$N$211,2,FALSE)*K188,0)</f>
        <v>0</v>
      </c>
      <c r="Y188" s="140">
        <f>IFERROR((VLOOKUP($D188,'General Data'!$A$88:$F$188,3,FALSE)+VLOOKUP('General Data'!$B$3,'General Data'!$A$214:$C$264,2,FALSE)+IF(OR($E188=12,$E188=13,$E188=14),VLOOKUP($C188,'General Data'!$A$267:$C$287,2,FALSE),0))/VLOOKUP($C188,'General Data'!$A$191:$N$211,14,FALSE)*VLOOKUP($C188,'General Data'!$A$191:$N$211,2,FALSE)*L188,0)</f>
        <v>0</v>
      </c>
      <c r="Z188" s="140">
        <f>IFERROR((VLOOKUP($D188,'General Data'!$A$88:$F$188,3,FALSE)+VLOOKUP('General Data'!$B$3,'General Data'!$A$214:$C$264,2,FALSE)+IF(OR($E188=12,$E188=13,$E188=14),VLOOKUP($C188,'General Data'!$A$267:$C$287,2,FALSE),0))/VLOOKUP($C188,'General Data'!$A$191:$N$211,14,FALSE)*VLOOKUP($C188,'General Data'!$A$191:$N$211,2,FALSE)*M188,0)</f>
        <v>0</v>
      </c>
      <c r="AA188" s="140">
        <f>IFERROR((VLOOKUP($D188,'General Data'!$A$88:$F$188,3,FALSE)+VLOOKUP('General Data'!$B$3,'General Data'!$A$214:$C$264,2,FALSE)+IF(OR($E188=12,$E188=13,$E188=14),VLOOKUP($C188,'General Data'!$A$267:$C$287,2,FALSE),0))/VLOOKUP($C188,'General Data'!$A$191:$N$211,14,FALSE)*VLOOKUP($C188,'General Data'!$A$191:$N$211,2,FALSE)*N188,0)</f>
        <v>0</v>
      </c>
      <c r="AB188" s="140">
        <f>IFERROR((VLOOKUP($D188,'General Data'!$A$88:$F$188,3,FALSE)+VLOOKUP('General Data'!$B$3,'General Data'!$A$214:$C$264,2,FALSE)+IF(OR($E188=12,$E188=13,$E188=14),VLOOKUP($C188,'General Data'!$A$267:$C$287,2,FALSE),0))/VLOOKUP($C188,'General Data'!$A$191:$N$211,14,FALSE)*VLOOKUP($C188,'General Data'!$A$191:$N$211,2,FALSE)*O188,0)</f>
        <v>0</v>
      </c>
      <c r="AC188" s="140">
        <f>IFERROR((VLOOKUP($D188,'General Data'!$A$88:$F$188,3,FALSE)+VLOOKUP('General Data'!$B$3,'General Data'!$A$214:$C$264,2,FALSE)+IF(OR($E188=12,$E188=13,$E188=14),VLOOKUP($C188,'General Data'!$A$267:$C$287,2,FALSE),0))/VLOOKUP($C188,'General Data'!$A$191:$N$211,14,FALSE)*VLOOKUP($C188,'General Data'!$A$191:$N$211,2,FALSE)*P188,0)</f>
        <v>0</v>
      </c>
      <c r="AD188" s="140">
        <f>IFERROR((VLOOKUP($D188,'General Data'!$A$88:$F$188,3,FALSE)+VLOOKUP('General Data'!$B$3,'General Data'!$A$214:$C$264,2,FALSE)+IF(OR($E188=12,$E188=13,$E188=14),VLOOKUP($C188,'General Data'!$A$267:$C$287,2,FALSE),0))/VLOOKUP($C188,'General Data'!$A$191:$N$211,14,FALSE)*VLOOKUP($C188,'General Data'!$A$191:$N$211,2,FALSE)*Q188,0)</f>
        <v>0</v>
      </c>
      <c r="AE188" s="140">
        <f>IFERROR((VLOOKUP($D188,'General Data'!$A$88:$F$188,3,FALSE)+VLOOKUP('General Data'!$B$3,'General Data'!$A$214:$C$264,2,FALSE)+IF(OR($E188=12,$E188=13,$E188=14),VLOOKUP($C188,'General Data'!$A$267:$C$287,2,FALSE),0))/VLOOKUP($C188,'General Data'!$A$191:$N$211,14,FALSE)*VLOOKUP($C188,'General Data'!$A$191:$N$211,2,FALSE)*R188,0)</f>
        <v>0</v>
      </c>
      <c r="AF188" s="140">
        <f>IFERROR((VLOOKUP($D188,'General Data'!$A$88:$F$188,3,FALSE)+VLOOKUP('General Data'!$B$3,'General Data'!$A$214:$C$264,2,FALSE)+IF(OR($E188=12,$E188=13,$E188=14),VLOOKUP($C188,'General Data'!$A$267:$C$287,2,FALSE),0))/VLOOKUP($C188,'General Data'!$A$191:$N$211,14,FALSE)*VLOOKUP($C188,'General Data'!$A$191:$N$211,2,FALSE)*S188,0)</f>
        <v>0</v>
      </c>
      <c r="AH188" s="148" t="str">
        <f t="shared" si="135"/>
        <v/>
      </c>
      <c r="AI188" s="149">
        <f t="shared" si="136"/>
        <v>0</v>
      </c>
      <c r="AJ188" s="146">
        <f t="shared" si="137"/>
        <v>0</v>
      </c>
    </row>
    <row r="189" spans="1:36" x14ac:dyDescent="0.45">
      <c r="A189" s="143"/>
      <c r="B189" s="143"/>
      <c r="C189" s="144"/>
      <c r="D189" s="143"/>
      <c r="E189" s="143"/>
      <c r="F189" s="145"/>
      <c r="G189" s="146"/>
      <c r="H189" s="147"/>
      <c r="I189" s="147">
        <f t="shared" ref="I189:S189" si="195">H189</f>
        <v>0</v>
      </c>
      <c r="J189" s="147">
        <f t="shared" si="195"/>
        <v>0</v>
      </c>
      <c r="K189" s="147">
        <f t="shared" si="195"/>
        <v>0</v>
      </c>
      <c r="L189" s="147">
        <f t="shared" si="195"/>
        <v>0</v>
      </c>
      <c r="M189" s="147">
        <f t="shared" si="195"/>
        <v>0</v>
      </c>
      <c r="N189" s="147">
        <f t="shared" si="195"/>
        <v>0</v>
      </c>
      <c r="O189" s="147">
        <f t="shared" si="195"/>
        <v>0</v>
      </c>
      <c r="P189" s="147">
        <f t="shared" si="195"/>
        <v>0</v>
      </c>
      <c r="Q189" s="147">
        <f t="shared" si="195"/>
        <v>0</v>
      </c>
      <c r="R189" s="147">
        <f t="shared" si="195"/>
        <v>0</v>
      </c>
      <c r="S189" s="147">
        <f t="shared" si="195"/>
        <v>0</v>
      </c>
      <c r="T189" s="146"/>
      <c r="U189" s="140">
        <f>IFERROR((VLOOKUP($D189,'General Data'!$A$88:$F$188,3,FALSE)+VLOOKUP('General Data'!$B$3,'General Data'!$A$214:$C$264,2,FALSE)+IF(OR($E189=12,$E189=13,$E189=14),VLOOKUP($C189,'General Data'!$A$267:$C$287,2,FALSE),0))/VLOOKUP($C189,'General Data'!$A$191:$N$211,14,FALSE)*VLOOKUP($C189,'General Data'!$A$191:$N$211,2,FALSE)*H189,0)</f>
        <v>0</v>
      </c>
      <c r="V189" s="140">
        <f>IFERROR((VLOOKUP($D189,'General Data'!$A$88:$F$188,3,FALSE)+VLOOKUP('General Data'!$B$3,'General Data'!$A$214:$C$264,2,FALSE)+IF(OR($E189=12,$E189=13,$E189=14),VLOOKUP($C189,'General Data'!$A$267:$C$287,2,FALSE),0))/VLOOKUP($C189,'General Data'!$A$191:$N$211,14,FALSE)*VLOOKUP($C189,'General Data'!$A$191:$N$211,2,FALSE)*I189,0)</f>
        <v>0</v>
      </c>
      <c r="W189" s="140">
        <f>IFERROR((VLOOKUP($D189,'General Data'!$A$88:$F$188,3,FALSE)+VLOOKUP('General Data'!$B$3,'General Data'!$A$214:$C$264,2,FALSE)+IF(OR($E189=12,$E189=13,$E189=14),VLOOKUP($C189,'General Data'!$A$267:$C$287,2,FALSE),0))/VLOOKUP($C189,'General Data'!$A$191:$N$211,14,FALSE)*VLOOKUP($C189,'General Data'!$A$191:$N$211,2,FALSE)*J189,0)</f>
        <v>0</v>
      </c>
      <c r="X189" s="140">
        <f>IFERROR((VLOOKUP($D189,'General Data'!$A$88:$F$188,3,FALSE)+VLOOKUP('General Data'!$B$3,'General Data'!$A$214:$C$264,2,FALSE)+IF(OR($E189=12,$E189=13,$E189=14),VLOOKUP($C189,'General Data'!$A$267:$C$287,2,FALSE),0))/VLOOKUP($C189,'General Data'!$A$191:$N$211,14,FALSE)*VLOOKUP($C189,'General Data'!$A$191:$N$211,2,FALSE)*K189,0)</f>
        <v>0</v>
      </c>
      <c r="Y189" s="140">
        <f>IFERROR((VLOOKUP($D189,'General Data'!$A$88:$F$188,3,FALSE)+VLOOKUP('General Data'!$B$3,'General Data'!$A$214:$C$264,2,FALSE)+IF(OR($E189=12,$E189=13,$E189=14),VLOOKUP($C189,'General Data'!$A$267:$C$287,2,FALSE),0))/VLOOKUP($C189,'General Data'!$A$191:$N$211,14,FALSE)*VLOOKUP($C189,'General Data'!$A$191:$N$211,2,FALSE)*L189,0)</f>
        <v>0</v>
      </c>
      <c r="Z189" s="140">
        <f>IFERROR((VLOOKUP($D189,'General Data'!$A$88:$F$188,3,FALSE)+VLOOKUP('General Data'!$B$3,'General Data'!$A$214:$C$264,2,FALSE)+IF(OR($E189=12,$E189=13,$E189=14),VLOOKUP($C189,'General Data'!$A$267:$C$287,2,FALSE),0))/VLOOKUP($C189,'General Data'!$A$191:$N$211,14,FALSE)*VLOOKUP($C189,'General Data'!$A$191:$N$211,2,FALSE)*M189,0)</f>
        <v>0</v>
      </c>
      <c r="AA189" s="140">
        <f>IFERROR((VLOOKUP($D189,'General Data'!$A$88:$F$188,3,FALSE)+VLOOKUP('General Data'!$B$3,'General Data'!$A$214:$C$264,2,FALSE)+IF(OR($E189=12,$E189=13,$E189=14),VLOOKUP($C189,'General Data'!$A$267:$C$287,2,FALSE),0))/VLOOKUP($C189,'General Data'!$A$191:$N$211,14,FALSE)*VLOOKUP($C189,'General Data'!$A$191:$N$211,2,FALSE)*N189,0)</f>
        <v>0</v>
      </c>
      <c r="AB189" s="140">
        <f>IFERROR((VLOOKUP($D189,'General Data'!$A$88:$F$188,3,FALSE)+VLOOKUP('General Data'!$B$3,'General Data'!$A$214:$C$264,2,FALSE)+IF(OR($E189=12,$E189=13,$E189=14),VLOOKUP($C189,'General Data'!$A$267:$C$287,2,FALSE),0))/VLOOKUP($C189,'General Data'!$A$191:$N$211,14,FALSE)*VLOOKUP($C189,'General Data'!$A$191:$N$211,2,FALSE)*O189,0)</f>
        <v>0</v>
      </c>
      <c r="AC189" s="140">
        <f>IFERROR((VLOOKUP($D189,'General Data'!$A$88:$F$188,3,FALSE)+VLOOKUP('General Data'!$B$3,'General Data'!$A$214:$C$264,2,FALSE)+IF(OR($E189=12,$E189=13,$E189=14),VLOOKUP($C189,'General Data'!$A$267:$C$287,2,FALSE),0))/VLOOKUP($C189,'General Data'!$A$191:$N$211,14,FALSE)*VLOOKUP($C189,'General Data'!$A$191:$N$211,2,FALSE)*P189,0)</f>
        <v>0</v>
      </c>
      <c r="AD189" s="140">
        <f>IFERROR((VLOOKUP($D189,'General Data'!$A$88:$F$188,3,FALSE)+VLOOKUP('General Data'!$B$3,'General Data'!$A$214:$C$264,2,FALSE)+IF(OR($E189=12,$E189=13,$E189=14),VLOOKUP($C189,'General Data'!$A$267:$C$287,2,FALSE),0))/VLOOKUP($C189,'General Data'!$A$191:$N$211,14,FALSE)*VLOOKUP($C189,'General Data'!$A$191:$N$211,2,FALSE)*Q189,0)</f>
        <v>0</v>
      </c>
      <c r="AE189" s="140">
        <f>IFERROR((VLOOKUP($D189,'General Data'!$A$88:$F$188,3,FALSE)+VLOOKUP('General Data'!$B$3,'General Data'!$A$214:$C$264,2,FALSE)+IF(OR($E189=12,$E189=13,$E189=14),VLOOKUP($C189,'General Data'!$A$267:$C$287,2,FALSE),0))/VLOOKUP($C189,'General Data'!$A$191:$N$211,14,FALSE)*VLOOKUP($C189,'General Data'!$A$191:$N$211,2,FALSE)*R189,0)</f>
        <v>0</v>
      </c>
      <c r="AF189" s="140">
        <f>IFERROR((VLOOKUP($D189,'General Data'!$A$88:$F$188,3,FALSE)+VLOOKUP('General Data'!$B$3,'General Data'!$A$214:$C$264,2,FALSE)+IF(OR($E189=12,$E189=13,$E189=14),VLOOKUP($C189,'General Data'!$A$267:$C$287,2,FALSE),0))/VLOOKUP($C189,'General Data'!$A$191:$N$211,14,FALSE)*VLOOKUP($C189,'General Data'!$A$191:$N$211,2,FALSE)*S189,0)</f>
        <v>0</v>
      </c>
      <c r="AH189" s="148" t="str">
        <f t="shared" si="135"/>
        <v/>
      </c>
      <c r="AI189" s="149">
        <f t="shared" si="136"/>
        <v>0</v>
      </c>
      <c r="AJ189" s="146">
        <f t="shared" si="137"/>
        <v>0</v>
      </c>
    </row>
    <row r="190" spans="1:36" x14ac:dyDescent="0.45">
      <c r="A190" s="143"/>
      <c r="B190" s="143"/>
      <c r="C190" s="144"/>
      <c r="D190" s="143"/>
      <c r="E190" s="143"/>
      <c r="F190" s="145"/>
      <c r="G190" s="146"/>
      <c r="H190" s="147"/>
      <c r="I190" s="147">
        <f t="shared" ref="I190:S190" si="196">H190</f>
        <v>0</v>
      </c>
      <c r="J190" s="147">
        <f t="shared" si="196"/>
        <v>0</v>
      </c>
      <c r="K190" s="147">
        <f t="shared" si="196"/>
        <v>0</v>
      </c>
      <c r="L190" s="147">
        <f t="shared" si="196"/>
        <v>0</v>
      </c>
      <c r="M190" s="147">
        <f t="shared" si="196"/>
        <v>0</v>
      </c>
      <c r="N190" s="147">
        <f t="shared" si="196"/>
        <v>0</v>
      </c>
      <c r="O190" s="147">
        <f t="shared" si="196"/>
        <v>0</v>
      </c>
      <c r="P190" s="147">
        <f t="shared" si="196"/>
        <v>0</v>
      </c>
      <c r="Q190" s="147">
        <f t="shared" si="196"/>
        <v>0</v>
      </c>
      <c r="R190" s="147">
        <f t="shared" si="196"/>
        <v>0</v>
      </c>
      <c r="S190" s="147">
        <f t="shared" si="196"/>
        <v>0</v>
      </c>
      <c r="T190" s="146"/>
      <c r="U190" s="140">
        <f>IFERROR((VLOOKUP($D190,'General Data'!$A$88:$F$188,3,FALSE)+VLOOKUP('General Data'!$B$3,'General Data'!$A$214:$C$264,2,FALSE)+IF(OR($E190=12,$E190=13,$E190=14),VLOOKUP($C190,'General Data'!$A$267:$C$287,2,FALSE),0))/VLOOKUP($C190,'General Data'!$A$191:$N$211,14,FALSE)*VLOOKUP($C190,'General Data'!$A$191:$N$211,2,FALSE)*H190,0)</f>
        <v>0</v>
      </c>
      <c r="V190" s="140">
        <f>IFERROR((VLOOKUP($D190,'General Data'!$A$88:$F$188,3,FALSE)+VLOOKUP('General Data'!$B$3,'General Data'!$A$214:$C$264,2,FALSE)+IF(OR($E190=12,$E190=13,$E190=14),VLOOKUP($C190,'General Data'!$A$267:$C$287,2,FALSE),0))/VLOOKUP($C190,'General Data'!$A$191:$N$211,14,FALSE)*VLOOKUP($C190,'General Data'!$A$191:$N$211,2,FALSE)*I190,0)</f>
        <v>0</v>
      </c>
      <c r="W190" s="140">
        <f>IFERROR((VLOOKUP($D190,'General Data'!$A$88:$F$188,3,FALSE)+VLOOKUP('General Data'!$B$3,'General Data'!$A$214:$C$264,2,FALSE)+IF(OR($E190=12,$E190=13,$E190=14),VLOOKUP($C190,'General Data'!$A$267:$C$287,2,FALSE),0))/VLOOKUP($C190,'General Data'!$A$191:$N$211,14,FALSE)*VLOOKUP($C190,'General Data'!$A$191:$N$211,2,FALSE)*J190,0)</f>
        <v>0</v>
      </c>
      <c r="X190" s="140">
        <f>IFERROR((VLOOKUP($D190,'General Data'!$A$88:$F$188,3,FALSE)+VLOOKUP('General Data'!$B$3,'General Data'!$A$214:$C$264,2,FALSE)+IF(OR($E190=12,$E190=13,$E190=14),VLOOKUP($C190,'General Data'!$A$267:$C$287,2,FALSE),0))/VLOOKUP($C190,'General Data'!$A$191:$N$211,14,FALSE)*VLOOKUP($C190,'General Data'!$A$191:$N$211,2,FALSE)*K190,0)</f>
        <v>0</v>
      </c>
      <c r="Y190" s="140">
        <f>IFERROR((VLOOKUP($D190,'General Data'!$A$88:$F$188,3,FALSE)+VLOOKUP('General Data'!$B$3,'General Data'!$A$214:$C$264,2,FALSE)+IF(OR($E190=12,$E190=13,$E190=14),VLOOKUP($C190,'General Data'!$A$267:$C$287,2,FALSE),0))/VLOOKUP($C190,'General Data'!$A$191:$N$211,14,FALSE)*VLOOKUP($C190,'General Data'!$A$191:$N$211,2,FALSE)*L190,0)</f>
        <v>0</v>
      </c>
      <c r="Z190" s="140">
        <f>IFERROR((VLOOKUP($D190,'General Data'!$A$88:$F$188,3,FALSE)+VLOOKUP('General Data'!$B$3,'General Data'!$A$214:$C$264,2,FALSE)+IF(OR($E190=12,$E190=13,$E190=14),VLOOKUP($C190,'General Data'!$A$267:$C$287,2,FALSE),0))/VLOOKUP($C190,'General Data'!$A$191:$N$211,14,FALSE)*VLOOKUP($C190,'General Data'!$A$191:$N$211,2,FALSE)*M190,0)</f>
        <v>0</v>
      </c>
      <c r="AA190" s="140">
        <f>IFERROR((VLOOKUP($D190,'General Data'!$A$88:$F$188,3,FALSE)+VLOOKUP('General Data'!$B$3,'General Data'!$A$214:$C$264,2,FALSE)+IF(OR($E190=12,$E190=13,$E190=14),VLOOKUP($C190,'General Data'!$A$267:$C$287,2,FALSE),0))/VLOOKUP($C190,'General Data'!$A$191:$N$211,14,FALSE)*VLOOKUP($C190,'General Data'!$A$191:$N$211,2,FALSE)*N190,0)</f>
        <v>0</v>
      </c>
      <c r="AB190" s="140">
        <f>IFERROR((VLOOKUP($D190,'General Data'!$A$88:$F$188,3,FALSE)+VLOOKUP('General Data'!$B$3,'General Data'!$A$214:$C$264,2,FALSE)+IF(OR($E190=12,$E190=13,$E190=14),VLOOKUP($C190,'General Data'!$A$267:$C$287,2,FALSE),0))/VLOOKUP($C190,'General Data'!$A$191:$N$211,14,FALSE)*VLOOKUP($C190,'General Data'!$A$191:$N$211,2,FALSE)*O190,0)</f>
        <v>0</v>
      </c>
      <c r="AC190" s="140">
        <f>IFERROR((VLOOKUP($D190,'General Data'!$A$88:$F$188,3,FALSE)+VLOOKUP('General Data'!$B$3,'General Data'!$A$214:$C$264,2,FALSE)+IF(OR($E190=12,$E190=13,$E190=14),VLOOKUP($C190,'General Data'!$A$267:$C$287,2,FALSE),0))/VLOOKUP($C190,'General Data'!$A$191:$N$211,14,FALSE)*VLOOKUP($C190,'General Data'!$A$191:$N$211,2,FALSE)*P190,0)</f>
        <v>0</v>
      </c>
      <c r="AD190" s="140">
        <f>IFERROR((VLOOKUP($D190,'General Data'!$A$88:$F$188,3,FALSE)+VLOOKUP('General Data'!$B$3,'General Data'!$A$214:$C$264,2,FALSE)+IF(OR($E190=12,$E190=13,$E190=14),VLOOKUP($C190,'General Data'!$A$267:$C$287,2,FALSE),0))/VLOOKUP($C190,'General Data'!$A$191:$N$211,14,FALSE)*VLOOKUP($C190,'General Data'!$A$191:$N$211,2,FALSE)*Q190,0)</f>
        <v>0</v>
      </c>
      <c r="AE190" s="140">
        <f>IFERROR((VLOOKUP($D190,'General Data'!$A$88:$F$188,3,FALSE)+VLOOKUP('General Data'!$B$3,'General Data'!$A$214:$C$264,2,FALSE)+IF(OR($E190=12,$E190=13,$E190=14),VLOOKUP($C190,'General Data'!$A$267:$C$287,2,FALSE),0))/VLOOKUP($C190,'General Data'!$A$191:$N$211,14,FALSE)*VLOOKUP($C190,'General Data'!$A$191:$N$211,2,FALSE)*R190,0)</f>
        <v>0</v>
      </c>
      <c r="AF190" s="140">
        <f>IFERROR((VLOOKUP($D190,'General Data'!$A$88:$F$188,3,FALSE)+VLOOKUP('General Data'!$B$3,'General Data'!$A$214:$C$264,2,FALSE)+IF(OR($E190=12,$E190=13,$E190=14),VLOOKUP($C190,'General Data'!$A$267:$C$287,2,FALSE),0))/VLOOKUP($C190,'General Data'!$A$191:$N$211,14,FALSE)*VLOOKUP($C190,'General Data'!$A$191:$N$211,2,FALSE)*S190,0)</f>
        <v>0</v>
      </c>
      <c r="AH190" s="148" t="str">
        <f t="shared" si="135"/>
        <v/>
      </c>
      <c r="AI190" s="149">
        <f t="shared" si="136"/>
        <v>0</v>
      </c>
      <c r="AJ190" s="146">
        <f t="shared" si="137"/>
        <v>0</v>
      </c>
    </row>
    <row r="191" spans="1:36" x14ac:dyDescent="0.45">
      <c r="A191" s="143"/>
      <c r="B191" s="143"/>
      <c r="C191" s="144"/>
      <c r="D191" s="143"/>
      <c r="E191" s="143"/>
      <c r="F191" s="145"/>
      <c r="G191" s="146"/>
      <c r="H191" s="147"/>
      <c r="I191" s="147">
        <f t="shared" ref="I191:S191" si="197">H191</f>
        <v>0</v>
      </c>
      <c r="J191" s="147">
        <f t="shared" si="197"/>
        <v>0</v>
      </c>
      <c r="K191" s="147">
        <f t="shared" si="197"/>
        <v>0</v>
      </c>
      <c r="L191" s="147">
        <f t="shared" si="197"/>
        <v>0</v>
      </c>
      <c r="M191" s="147">
        <f t="shared" si="197"/>
        <v>0</v>
      </c>
      <c r="N191" s="147">
        <f t="shared" si="197"/>
        <v>0</v>
      </c>
      <c r="O191" s="147">
        <f t="shared" si="197"/>
        <v>0</v>
      </c>
      <c r="P191" s="147">
        <f t="shared" si="197"/>
        <v>0</v>
      </c>
      <c r="Q191" s="147">
        <f t="shared" si="197"/>
        <v>0</v>
      </c>
      <c r="R191" s="147">
        <f t="shared" si="197"/>
        <v>0</v>
      </c>
      <c r="S191" s="147">
        <f t="shared" si="197"/>
        <v>0</v>
      </c>
      <c r="T191" s="146"/>
      <c r="U191" s="140">
        <f>IFERROR((VLOOKUP($D191,'General Data'!$A$88:$F$188,3,FALSE)+VLOOKUP('General Data'!$B$3,'General Data'!$A$214:$C$264,2,FALSE)+IF(OR($E191=12,$E191=13,$E191=14),VLOOKUP($C191,'General Data'!$A$267:$C$287,2,FALSE),0))/VLOOKUP($C191,'General Data'!$A$191:$N$211,14,FALSE)*VLOOKUP($C191,'General Data'!$A$191:$N$211,2,FALSE)*H191,0)</f>
        <v>0</v>
      </c>
      <c r="V191" s="140">
        <f>IFERROR((VLOOKUP($D191,'General Data'!$A$88:$F$188,3,FALSE)+VLOOKUP('General Data'!$B$3,'General Data'!$A$214:$C$264,2,FALSE)+IF(OR($E191=12,$E191=13,$E191=14),VLOOKUP($C191,'General Data'!$A$267:$C$287,2,FALSE),0))/VLOOKUP($C191,'General Data'!$A$191:$N$211,14,FALSE)*VLOOKUP($C191,'General Data'!$A$191:$N$211,2,FALSE)*I191,0)</f>
        <v>0</v>
      </c>
      <c r="W191" s="140">
        <f>IFERROR((VLOOKUP($D191,'General Data'!$A$88:$F$188,3,FALSE)+VLOOKUP('General Data'!$B$3,'General Data'!$A$214:$C$264,2,FALSE)+IF(OR($E191=12,$E191=13,$E191=14),VLOOKUP($C191,'General Data'!$A$267:$C$287,2,FALSE),0))/VLOOKUP($C191,'General Data'!$A$191:$N$211,14,FALSE)*VLOOKUP($C191,'General Data'!$A$191:$N$211,2,FALSE)*J191,0)</f>
        <v>0</v>
      </c>
      <c r="X191" s="140">
        <f>IFERROR((VLOOKUP($D191,'General Data'!$A$88:$F$188,3,FALSE)+VLOOKUP('General Data'!$B$3,'General Data'!$A$214:$C$264,2,FALSE)+IF(OR($E191=12,$E191=13,$E191=14),VLOOKUP($C191,'General Data'!$A$267:$C$287,2,FALSE),0))/VLOOKUP($C191,'General Data'!$A$191:$N$211,14,FALSE)*VLOOKUP($C191,'General Data'!$A$191:$N$211,2,FALSE)*K191,0)</f>
        <v>0</v>
      </c>
      <c r="Y191" s="140">
        <f>IFERROR((VLOOKUP($D191,'General Data'!$A$88:$F$188,3,FALSE)+VLOOKUP('General Data'!$B$3,'General Data'!$A$214:$C$264,2,FALSE)+IF(OR($E191=12,$E191=13,$E191=14),VLOOKUP($C191,'General Data'!$A$267:$C$287,2,FALSE),0))/VLOOKUP($C191,'General Data'!$A$191:$N$211,14,FALSE)*VLOOKUP($C191,'General Data'!$A$191:$N$211,2,FALSE)*L191,0)</f>
        <v>0</v>
      </c>
      <c r="Z191" s="140">
        <f>IFERROR((VLOOKUP($D191,'General Data'!$A$88:$F$188,3,FALSE)+VLOOKUP('General Data'!$B$3,'General Data'!$A$214:$C$264,2,FALSE)+IF(OR($E191=12,$E191=13,$E191=14),VLOOKUP($C191,'General Data'!$A$267:$C$287,2,FALSE),0))/VLOOKUP($C191,'General Data'!$A$191:$N$211,14,FALSE)*VLOOKUP($C191,'General Data'!$A$191:$N$211,2,FALSE)*M191,0)</f>
        <v>0</v>
      </c>
      <c r="AA191" s="140">
        <f>IFERROR((VLOOKUP($D191,'General Data'!$A$88:$F$188,3,FALSE)+VLOOKUP('General Data'!$B$3,'General Data'!$A$214:$C$264,2,FALSE)+IF(OR($E191=12,$E191=13,$E191=14),VLOOKUP($C191,'General Data'!$A$267:$C$287,2,FALSE),0))/VLOOKUP($C191,'General Data'!$A$191:$N$211,14,FALSE)*VLOOKUP($C191,'General Data'!$A$191:$N$211,2,FALSE)*N191,0)</f>
        <v>0</v>
      </c>
      <c r="AB191" s="140">
        <f>IFERROR((VLOOKUP($D191,'General Data'!$A$88:$F$188,3,FALSE)+VLOOKUP('General Data'!$B$3,'General Data'!$A$214:$C$264,2,FALSE)+IF(OR($E191=12,$E191=13,$E191=14),VLOOKUP($C191,'General Data'!$A$267:$C$287,2,FALSE),0))/VLOOKUP($C191,'General Data'!$A$191:$N$211,14,FALSE)*VLOOKUP($C191,'General Data'!$A$191:$N$211,2,FALSE)*O191,0)</f>
        <v>0</v>
      </c>
      <c r="AC191" s="140">
        <f>IFERROR((VLOOKUP($D191,'General Data'!$A$88:$F$188,3,FALSE)+VLOOKUP('General Data'!$B$3,'General Data'!$A$214:$C$264,2,FALSE)+IF(OR($E191=12,$E191=13,$E191=14),VLOOKUP($C191,'General Data'!$A$267:$C$287,2,FALSE),0))/VLOOKUP($C191,'General Data'!$A$191:$N$211,14,FALSE)*VLOOKUP($C191,'General Data'!$A$191:$N$211,2,FALSE)*P191,0)</f>
        <v>0</v>
      </c>
      <c r="AD191" s="140">
        <f>IFERROR((VLOOKUP($D191,'General Data'!$A$88:$F$188,3,FALSE)+VLOOKUP('General Data'!$B$3,'General Data'!$A$214:$C$264,2,FALSE)+IF(OR($E191=12,$E191=13,$E191=14),VLOOKUP($C191,'General Data'!$A$267:$C$287,2,FALSE),0))/VLOOKUP($C191,'General Data'!$A$191:$N$211,14,FALSE)*VLOOKUP($C191,'General Data'!$A$191:$N$211,2,FALSE)*Q191,0)</f>
        <v>0</v>
      </c>
      <c r="AE191" s="140">
        <f>IFERROR((VLOOKUP($D191,'General Data'!$A$88:$F$188,3,FALSE)+VLOOKUP('General Data'!$B$3,'General Data'!$A$214:$C$264,2,FALSE)+IF(OR($E191=12,$E191=13,$E191=14),VLOOKUP($C191,'General Data'!$A$267:$C$287,2,FALSE),0))/VLOOKUP($C191,'General Data'!$A$191:$N$211,14,FALSE)*VLOOKUP($C191,'General Data'!$A$191:$N$211,2,FALSE)*R191,0)</f>
        <v>0</v>
      </c>
      <c r="AF191" s="140">
        <f>IFERROR((VLOOKUP($D191,'General Data'!$A$88:$F$188,3,FALSE)+VLOOKUP('General Data'!$B$3,'General Data'!$A$214:$C$264,2,FALSE)+IF(OR($E191=12,$E191=13,$E191=14),VLOOKUP($C191,'General Data'!$A$267:$C$287,2,FALSE),0))/VLOOKUP($C191,'General Data'!$A$191:$N$211,14,FALSE)*VLOOKUP($C191,'General Data'!$A$191:$N$211,2,FALSE)*S191,0)</f>
        <v>0</v>
      </c>
      <c r="AH191" s="148" t="str">
        <f t="shared" si="135"/>
        <v/>
      </c>
      <c r="AI191" s="149">
        <f t="shared" si="136"/>
        <v>0</v>
      </c>
      <c r="AJ191" s="146">
        <f t="shared" si="137"/>
        <v>0</v>
      </c>
    </row>
    <row r="192" spans="1:36" x14ac:dyDescent="0.45">
      <c r="A192" s="143"/>
      <c r="B192" s="143"/>
      <c r="C192" s="144"/>
      <c r="D192" s="143"/>
      <c r="E192" s="143"/>
      <c r="F192" s="145"/>
      <c r="G192" s="146"/>
      <c r="H192" s="147"/>
      <c r="I192" s="147">
        <f t="shared" ref="I192:S192" si="198">H192</f>
        <v>0</v>
      </c>
      <c r="J192" s="147">
        <f t="shared" si="198"/>
        <v>0</v>
      </c>
      <c r="K192" s="147">
        <f t="shared" si="198"/>
        <v>0</v>
      </c>
      <c r="L192" s="147">
        <f t="shared" si="198"/>
        <v>0</v>
      </c>
      <c r="M192" s="147">
        <f t="shared" si="198"/>
        <v>0</v>
      </c>
      <c r="N192" s="147">
        <f t="shared" si="198"/>
        <v>0</v>
      </c>
      <c r="O192" s="147">
        <f t="shared" si="198"/>
        <v>0</v>
      </c>
      <c r="P192" s="147">
        <f t="shared" si="198"/>
        <v>0</v>
      </c>
      <c r="Q192" s="147">
        <f t="shared" si="198"/>
        <v>0</v>
      </c>
      <c r="R192" s="147">
        <f t="shared" si="198"/>
        <v>0</v>
      </c>
      <c r="S192" s="147">
        <f t="shared" si="198"/>
        <v>0</v>
      </c>
      <c r="T192" s="146"/>
      <c r="U192" s="140">
        <f>IFERROR((VLOOKUP($D192,'General Data'!$A$88:$F$188,3,FALSE)+VLOOKUP('General Data'!$B$3,'General Data'!$A$214:$C$264,2,FALSE)+IF(OR($E192=12,$E192=13,$E192=14),VLOOKUP($C192,'General Data'!$A$267:$C$287,2,FALSE),0))/VLOOKUP($C192,'General Data'!$A$191:$N$211,14,FALSE)*VLOOKUP($C192,'General Data'!$A$191:$N$211,2,FALSE)*H192,0)</f>
        <v>0</v>
      </c>
      <c r="V192" s="140">
        <f>IFERROR((VLOOKUP($D192,'General Data'!$A$88:$F$188,3,FALSE)+VLOOKUP('General Data'!$B$3,'General Data'!$A$214:$C$264,2,FALSE)+IF(OR($E192=12,$E192=13,$E192=14),VLOOKUP($C192,'General Data'!$A$267:$C$287,2,FALSE),0))/VLOOKUP($C192,'General Data'!$A$191:$N$211,14,FALSE)*VLOOKUP($C192,'General Data'!$A$191:$N$211,2,FALSE)*I192,0)</f>
        <v>0</v>
      </c>
      <c r="W192" s="140">
        <f>IFERROR((VLOOKUP($D192,'General Data'!$A$88:$F$188,3,FALSE)+VLOOKUP('General Data'!$B$3,'General Data'!$A$214:$C$264,2,FALSE)+IF(OR($E192=12,$E192=13,$E192=14),VLOOKUP($C192,'General Data'!$A$267:$C$287,2,FALSE),0))/VLOOKUP($C192,'General Data'!$A$191:$N$211,14,FALSE)*VLOOKUP($C192,'General Data'!$A$191:$N$211,2,FALSE)*J192,0)</f>
        <v>0</v>
      </c>
      <c r="X192" s="140">
        <f>IFERROR((VLOOKUP($D192,'General Data'!$A$88:$F$188,3,FALSE)+VLOOKUP('General Data'!$B$3,'General Data'!$A$214:$C$264,2,FALSE)+IF(OR($E192=12,$E192=13,$E192=14),VLOOKUP($C192,'General Data'!$A$267:$C$287,2,FALSE),0))/VLOOKUP($C192,'General Data'!$A$191:$N$211,14,FALSE)*VLOOKUP($C192,'General Data'!$A$191:$N$211,2,FALSE)*K192,0)</f>
        <v>0</v>
      </c>
      <c r="Y192" s="140">
        <f>IFERROR((VLOOKUP($D192,'General Data'!$A$88:$F$188,3,FALSE)+VLOOKUP('General Data'!$B$3,'General Data'!$A$214:$C$264,2,FALSE)+IF(OR($E192=12,$E192=13,$E192=14),VLOOKUP($C192,'General Data'!$A$267:$C$287,2,FALSE),0))/VLOOKUP($C192,'General Data'!$A$191:$N$211,14,FALSE)*VLOOKUP($C192,'General Data'!$A$191:$N$211,2,FALSE)*L192,0)</f>
        <v>0</v>
      </c>
      <c r="Z192" s="140">
        <f>IFERROR((VLOOKUP($D192,'General Data'!$A$88:$F$188,3,FALSE)+VLOOKUP('General Data'!$B$3,'General Data'!$A$214:$C$264,2,FALSE)+IF(OR($E192=12,$E192=13,$E192=14),VLOOKUP($C192,'General Data'!$A$267:$C$287,2,FALSE),0))/VLOOKUP($C192,'General Data'!$A$191:$N$211,14,FALSE)*VLOOKUP($C192,'General Data'!$A$191:$N$211,2,FALSE)*M192,0)</f>
        <v>0</v>
      </c>
      <c r="AA192" s="140">
        <f>IFERROR((VLOOKUP($D192,'General Data'!$A$88:$F$188,3,FALSE)+VLOOKUP('General Data'!$B$3,'General Data'!$A$214:$C$264,2,FALSE)+IF(OR($E192=12,$E192=13,$E192=14),VLOOKUP($C192,'General Data'!$A$267:$C$287,2,FALSE),0))/VLOOKUP($C192,'General Data'!$A$191:$N$211,14,FALSE)*VLOOKUP($C192,'General Data'!$A$191:$N$211,2,FALSE)*N192,0)</f>
        <v>0</v>
      </c>
      <c r="AB192" s="140">
        <f>IFERROR((VLOOKUP($D192,'General Data'!$A$88:$F$188,3,FALSE)+VLOOKUP('General Data'!$B$3,'General Data'!$A$214:$C$264,2,FALSE)+IF(OR($E192=12,$E192=13,$E192=14),VLOOKUP($C192,'General Data'!$A$267:$C$287,2,FALSE),0))/VLOOKUP($C192,'General Data'!$A$191:$N$211,14,FALSE)*VLOOKUP($C192,'General Data'!$A$191:$N$211,2,FALSE)*O192,0)</f>
        <v>0</v>
      </c>
      <c r="AC192" s="140">
        <f>IFERROR((VLOOKUP($D192,'General Data'!$A$88:$F$188,3,FALSE)+VLOOKUP('General Data'!$B$3,'General Data'!$A$214:$C$264,2,FALSE)+IF(OR($E192=12,$E192=13,$E192=14),VLOOKUP($C192,'General Data'!$A$267:$C$287,2,FALSE),0))/VLOOKUP($C192,'General Data'!$A$191:$N$211,14,FALSE)*VLOOKUP($C192,'General Data'!$A$191:$N$211,2,FALSE)*P192,0)</f>
        <v>0</v>
      </c>
      <c r="AD192" s="140">
        <f>IFERROR((VLOOKUP($D192,'General Data'!$A$88:$F$188,3,FALSE)+VLOOKUP('General Data'!$B$3,'General Data'!$A$214:$C$264,2,FALSE)+IF(OR($E192=12,$E192=13,$E192=14),VLOOKUP($C192,'General Data'!$A$267:$C$287,2,FALSE),0))/VLOOKUP($C192,'General Data'!$A$191:$N$211,14,FALSE)*VLOOKUP($C192,'General Data'!$A$191:$N$211,2,FALSE)*Q192,0)</f>
        <v>0</v>
      </c>
      <c r="AE192" s="140">
        <f>IFERROR((VLOOKUP($D192,'General Data'!$A$88:$F$188,3,FALSE)+VLOOKUP('General Data'!$B$3,'General Data'!$A$214:$C$264,2,FALSE)+IF(OR($E192=12,$E192=13,$E192=14),VLOOKUP($C192,'General Data'!$A$267:$C$287,2,FALSE),0))/VLOOKUP($C192,'General Data'!$A$191:$N$211,14,FALSE)*VLOOKUP($C192,'General Data'!$A$191:$N$211,2,FALSE)*R192,0)</f>
        <v>0</v>
      </c>
      <c r="AF192" s="140">
        <f>IFERROR((VLOOKUP($D192,'General Data'!$A$88:$F$188,3,FALSE)+VLOOKUP('General Data'!$B$3,'General Data'!$A$214:$C$264,2,FALSE)+IF(OR($E192=12,$E192=13,$E192=14),VLOOKUP($C192,'General Data'!$A$267:$C$287,2,FALSE),0))/VLOOKUP($C192,'General Data'!$A$191:$N$211,14,FALSE)*VLOOKUP($C192,'General Data'!$A$191:$N$211,2,FALSE)*S192,0)</f>
        <v>0</v>
      </c>
      <c r="AH192" s="148" t="str">
        <f t="shared" si="135"/>
        <v/>
      </c>
      <c r="AI192" s="149">
        <f t="shared" si="136"/>
        <v>0</v>
      </c>
      <c r="AJ192" s="146">
        <f t="shared" si="137"/>
        <v>0</v>
      </c>
    </row>
    <row r="193" spans="1:36" x14ac:dyDescent="0.45">
      <c r="A193" s="143"/>
      <c r="B193" s="143"/>
      <c r="C193" s="144"/>
      <c r="D193" s="143"/>
      <c r="E193" s="143"/>
      <c r="F193" s="145"/>
      <c r="G193" s="146"/>
      <c r="H193" s="147"/>
      <c r="I193" s="147">
        <f t="shared" ref="I193:S193" si="199">H193</f>
        <v>0</v>
      </c>
      <c r="J193" s="147">
        <f t="shared" si="199"/>
        <v>0</v>
      </c>
      <c r="K193" s="147">
        <f t="shared" si="199"/>
        <v>0</v>
      </c>
      <c r="L193" s="147">
        <f t="shared" si="199"/>
        <v>0</v>
      </c>
      <c r="M193" s="147">
        <f t="shared" si="199"/>
        <v>0</v>
      </c>
      <c r="N193" s="147">
        <f t="shared" si="199"/>
        <v>0</v>
      </c>
      <c r="O193" s="147">
        <f t="shared" si="199"/>
        <v>0</v>
      </c>
      <c r="P193" s="147">
        <f t="shared" si="199"/>
        <v>0</v>
      </c>
      <c r="Q193" s="147">
        <f t="shared" si="199"/>
        <v>0</v>
      </c>
      <c r="R193" s="147">
        <f t="shared" si="199"/>
        <v>0</v>
      </c>
      <c r="S193" s="147">
        <f t="shared" si="199"/>
        <v>0</v>
      </c>
      <c r="T193" s="146"/>
      <c r="U193" s="140">
        <f>IFERROR((VLOOKUP($D193,'General Data'!$A$88:$F$188,3,FALSE)+VLOOKUP('General Data'!$B$3,'General Data'!$A$214:$C$264,2,FALSE)+IF(OR($E193=12,$E193=13,$E193=14),VLOOKUP($C193,'General Data'!$A$267:$C$287,2,FALSE),0))/VLOOKUP($C193,'General Data'!$A$191:$N$211,14,FALSE)*VLOOKUP($C193,'General Data'!$A$191:$N$211,2,FALSE)*H193,0)</f>
        <v>0</v>
      </c>
      <c r="V193" s="140">
        <f>IFERROR((VLOOKUP($D193,'General Data'!$A$88:$F$188,3,FALSE)+VLOOKUP('General Data'!$B$3,'General Data'!$A$214:$C$264,2,FALSE)+IF(OR($E193=12,$E193=13,$E193=14),VLOOKUP($C193,'General Data'!$A$267:$C$287,2,FALSE),0))/VLOOKUP($C193,'General Data'!$A$191:$N$211,14,FALSE)*VLOOKUP($C193,'General Data'!$A$191:$N$211,2,FALSE)*I193,0)</f>
        <v>0</v>
      </c>
      <c r="W193" s="140">
        <f>IFERROR((VLOOKUP($D193,'General Data'!$A$88:$F$188,3,FALSE)+VLOOKUP('General Data'!$B$3,'General Data'!$A$214:$C$264,2,FALSE)+IF(OR($E193=12,$E193=13,$E193=14),VLOOKUP($C193,'General Data'!$A$267:$C$287,2,FALSE),0))/VLOOKUP($C193,'General Data'!$A$191:$N$211,14,FALSE)*VLOOKUP($C193,'General Data'!$A$191:$N$211,2,FALSE)*J193,0)</f>
        <v>0</v>
      </c>
      <c r="X193" s="140">
        <f>IFERROR((VLOOKUP($D193,'General Data'!$A$88:$F$188,3,FALSE)+VLOOKUP('General Data'!$B$3,'General Data'!$A$214:$C$264,2,FALSE)+IF(OR($E193=12,$E193=13,$E193=14),VLOOKUP($C193,'General Data'!$A$267:$C$287,2,FALSE),0))/VLOOKUP($C193,'General Data'!$A$191:$N$211,14,FALSE)*VLOOKUP($C193,'General Data'!$A$191:$N$211,2,FALSE)*K193,0)</f>
        <v>0</v>
      </c>
      <c r="Y193" s="140">
        <f>IFERROR((VLOOKUP($D193,'General Data'!$A$88:$F$188,3,FALSE)+VLOOKUP('General Data'!$B$3,'General Data'!$A$214:$C$264,2,FALSE)+IF(OR($E193=12,$E193=13,$E193=14),VLOOKUP($C193,'General Data'!$A$267:$C$287,2,FALSE),0))/VLOOKUP($C193,'General Data'!$A$191:$N$211,14,FALSE)*VLOOKUP($C193,'General Data'!$A$191:$N$211,2,FALSE)*L193,0)</f>
        <v>0</v>
      </c>
      <c r="Z193" s="140">
        <f>IFERROR((VLOOKUP($D193,'General Data'!$A$88:$F$188,3,FALSE)+VLOOKUP('General Data'!$B$3,'General Data'!$A$214:$C$264,2,FALSE)+IF(OR($E193=12,$E193=13,$E193=14),VLOOKUP($C193,'General Data'!$A$267:$C$287,2,FALSE),0))/VLOOKUP($C193,'General Data'!$A$191:$N$211,14,FALSE)*VLOOKUP($C193,'General Data'!$A$191:$N$211,2,FALSE)*M193,0)</f>
        <v>0</v>
      </c>
      <c r="AA193" s="140">
        <f>IFERROR((VLOOKUP($D193,'General Data'!$A$88:$F$188,3,FALSE)+VLOOKUP('General Data'!$B$3,'General Data'!$A$214:$C$264,2,FALSE)+IF(OR($E193=12,$E193=13,$E193=14),VLOOKUP($C193,'General Data'!$A$267:$C$287,2,FALSE),0))/VLOOKUP($C193,'General Data'!$A$191:$N$211,14,FALSE)*VLOOKUP($C193,'General Data'!$A$191:$N$211,2,FALSE)*N193,0)</f>
        <v>0</v>
      </c>
      <c r="AB193" s="140">
        <f>IFERROR((VLOOKUP($D193,'General Data'!$A$88:$F$188,3,FALSE)+VLOOKUP('General Data'!$B$3,'General Data'!$A$214:$C$264,2,FALSE)+IF(OR($E193=12,$E193=13,$E193=14),VLOOKUP($C193,'General Data'!$A$267:$C$287,2,FALSE),0))/VLOOKUP($C193,'General Data'!$A$191:$N$211,14,FALSE)*VLOOKUP($C193,'General Data'!$A$191:$N$211,2,FALSE)*O193,0)</f>
        <v>0</v>
      </c>
      <c r="AC193" s="140">
        <f>IFERROR((VLOOKUP($D193,'General Data'!$A$88:$F$188,3,FALSE)+VLOOKUP('General Data'!$B$3,'General Data'!$A$214:$C$264,2,FALSE)+IF(OR($E193=12,$E193=13,$E193=14),VLOOKUP($C193,'General Data'!$A$267:$C$287,2,FALSE),0))/VLOOKUP($C193,'General Data'!$A$191:$N$211,14,FALSE)*VLOOKUP($C193,'General Data'!$A$191:$N$211,2,FALSE)*P193,0)</f>
        <v>0</v>
      </c>
      <c r="AD193" s="140">
        <f>IFERROR((VLOOKUP($D193,'General Data'!$A$88:$F$188,3,FALSE)+VLOOKUP('General Data'!$B$3,'General Data'!$A$214:$C$264,2,FALSE)+IF(OR($E193=12,$E193=13,$E193=14),VLOOKUP($C193,'General Data'!$A$267:$C$287,2,FALSE),0))/VLOOKUP($C193,'General Data'!$A$191:$N$211,14,FALSE)*VLOOKUP($C193,'General Data'!$A$191:$N$211,2,FALSE)*Q193,0)</f>
        <v>0</v>
      </c>
      <c r="AE193" s="140">
        <f>IFERROR((VLOOKUP($D193,'General Data'!$A$88:$F$188,3,FALSE)+VLOOKUP('General Data'!$B$3,'General Data'!$A$214:$C$264,2,FALSE)+IF(OR($E193=12,$E193=13,$E193=14),VLOOKUP($C193,'General Data'!$A$267:$C$287,2,FALSE),0))/VLOOKUP($C193,'General Data'!$A$191:$N$211,14,FALSE)*VLOOKUP($C193,'General Data'!$A$191:$N$211,2,FALSE)*R193,0)</f>
        <v>0</v>
      </c>
      <c r="AF193" s="140">
        <f>IFERROR((VLOOKUP($D193,'General Data'!$A$88:$F$188,3,FALSE)+VLOOKUP('General Data'!$B$3,'General Data'!$A$214:$C$264,2,FALSE)+IF(OR($E193=12,$E193=13,$E193=14),VLOOKUP($C193,'General Data'!$A$267:$C$287,2,FALSE),0))/VLOOKUP($C193,'General Data'!$A$191:$N$211,14,FALSE)*VLOOKUP($C193,'General Data'!$A$191:$N$211,2,FALSE)*S193,0)</f>
        <v>0</v>
      </c>
      <c r="AH193" s="148" t="str">
        <f t="shared" si="135"/>
        <v/>
      </c>
      <c r="AI193" s="149">
        <f t="shared" si="136"/>
        <v>0</v>
      </c>
      <c r="AJ193" s="146">
        <f t="shared" si="137"/>
        <v>0</v>
      </c>
    </row>
    <row r="194" spans="1:36" x14ac:dyDescent="0.45">
      <c r="A194" s="143"/>
      <c r="B194" s="143"/>
      <c r="C194" s="144"/>
      <c r="D194" s="143"/>
      <c r="E194" s="143"/>
      <c r="F194" s="145"/>
      <c r="G194" s="146"/>
      <c r="H194" s="147"/>
      <c r="I194" s="147">
        <f t="shared" ref="I194:S194" si="200">H194</f>
        <v>0</v>
      </c>
      <c r="J194" s="147">
        <f t="shared" si="200"/>
        <v>0</v>
      </c>
      <c r="K194" s="147">
        <f t="shared" si="200"/>
        <v>0</v>
      </c>
      <c r="L194" s="147">
        <f t="shared" si="200"/>
        <v>0</v>
      </c>
      <c r="M194" s="147">
        <f t="shared" si="200"/>
        <v>0</v>
      </c>
      <c r="N194" s="147">
        <f t="shared" si="200"/>
        <v>0</v>
      </c>
      <c r="O194" s="147">
        <f t="shared" si="200"/>
        <v>0</v>
      </c>
      <c r="P194" s="147">
        <f t="shared" si="200"/>
        <v>0</v>
      </c>
      <c r="Q194" s="147">
        <f t="shared" si="200"/>
        <v>0</v>
      </c>
      <c r="R194" s="147">
        <f t="shared" si="200"/>
        <v>0</v>
      </c>
      <c r="S194" s="147">
        <f t="shared" si="200"/>
        <v>0</v>
      </c>
      <c r="T194" s="146"/>
      <c r="U194" s="140">
        <f>IFERROR((VLOOKUP($D194,'General Data'!$A$88:$F$188,3,FALSE)+VLOOKUP('General Data'!$B$3,'General Data'!$A$214:$C$264,2,FALSE)+IF(OR($E194=12,$E194=13,$E194=14),VLOOKUP($C194,'General Data'!$A$267:$C$287,2,FALSE),0))/VLOOKUP($C194,'General Data'!$A$191:$N$211,14,FALSE)*VLOOKUP($C194,'General Data'!$A$191:$N$211,2,FALSE)*H194,0)</f>
        <v>0</v>
      </c>
      <c r="V194" s="140">
        <f>IFERROR((VLOOKUP($D194,'General Data'!$A$88:$F$188,3,FALSE)+VLOOKUP('General Data'!$B$3,'General Data'!$A$214:$C$264,2,FALSE)+IF(OR($E194=12,$E194=13,$E194=14),VLOOKUP($C194,'General Data'!$A$267:$C$287,2,FALSE),0))/VLOOKUP($C194,'General Data'!$A$191:$N$211,14,FALSE)*VLOOKUP($C194,'General Data'!$A$191:$N$211,2,FALSE)*I194,0)</f>
        <v>0</v>
      </c>
      <c r="W194" s="140">
        <f>IFERROR((VLOOKUP($D194,'General Data'!$A$88:$F$188,3,FALSE)+VLOOKUP('General Data'!$B$3,'General Data'!$A$214:$C$264,2,FALSE)+IF(OR($E194=12,$E194=13,$E194=14),VLOOKUP($C194,'General Data'!$A$267:$C$287,2,FALSE),0))/VLOOKUP($C194,'General Data'!$A$191:$N$211,14,FALSE)*VLOOKUP($C194,'General Data'!$A$191:$N$211,2,FALSE)*J194,0)</f>
        <v>0</v>
      </c>
      <c r="X194" s="140">
        <f>IFERROR((VLOOKUP($D194,'General Data'!$A$88:$F$188,3,FALSE)+VLOOKUP('General Data'!$B$3,'General Data'!$A$214:$C$264,2,FALSE)+IF(OR($E194=12,$E194=13,$E194=14),VLOOKUP($C194,'General Data'!$A$267:$C$287,2,FALSE),0))/VLOOKUP($C194,'General Data'!$A$191:$N$211,14,FALSE)*VLOOKUP($C194,'General Data'!$A$191:$N$211,2,FALSE)*K194,0)</f>
        <v>0</v>
      </c>
      <c r="Y194" s="140">
        <f>IFERROR((VLOOKUP($D194,'General Data'!$A$88:$F$188,3,FALSE)+VLOOKUP('General Data'!$B$3,'General Data'!$A$214:$C$264,2,FALSE)+IF(OR($E194=12,$E194=13,$E194=14),VLOOKUP($C194,'General Data'!$A$267:$C$287,2,FALSE),0))/VLOOKUP($C194,'General Data'!$A$191:$N$211,14,FALSE)*VLOOKUP($C194,'General Data'!$A$191:$N$211,2,FALSE)*L194,0)</f>
        <v>0</v>
      </c>
      <c r="Z194" s="140">
        <f>IFERROR((VLOOKUP($D194,'General Data'!$A$88:$F$188,3,FALSE)+VLOOKUP('General Data'!$B$3,'General Data'!$A$214:$C$264,2,FALSE)+IF(OR($E194=12,$E194=13,$E194=14),VLOOKUP($C194,'General Data'!$A$267:$C$287,2,FALSE),0))/VLOOKUP($C194,'General Data'!$A$191:$N$211,14,FALSE)*VLOOKUP($C194,'General Data'!$A$191:$N$211,2,FALSE)*M194,0)</f>
        <v>0</v>
      </c>
      <c r="AA194" s="140">
        <f>IFERROR((VLOOKUP($D194,'General Data'!$A$88:$F$188,3,FALSE)+VLOOKUP('General Data'!$B$3,'General Data'!$A$214:$C$264,2,FALSE)+IF(OR($E194=12,$E194=13,$E194=14),VLOOKUP($C194,'General Data'!$A$267:$C$287,2,FALSE),0))/VLOOKUP($C194,'General Data'!$A$191:$N$211,14,FALSE)*VLOOKUP($C194,'General Data'!$A$191:$N$211,2,FALSE)*N194,0)</f>
        <v>0</v>
      </c>
      <c r="AB194" s="140">
        <f>IFERROR((VLOOKUP($D194,'General Data'!$A$88:$F$188,3,FALSE)+VLOOKUP('General Data'!$B$3,'General Data'!$A$214:$C$264,2,FALSE)+IF(OR($E194=12,$E194=13,$E194=14),VLOOKUP($C194,'General Data'!$A$267:$C$287,2,FALSE),0))/VLOOKUP($C194,'General Data'!$A$191:$N$211,14,FALSE)*VLOOKUP($C194,'General Data'!$A$191:$N$211,2,FALSE)*O194,0)</f>
        <v>0</v>
      </c>
      <c r="AC194" s="140">
        <f>IFERROR((VLOOKUP($D194,'General Data'!$A$88:$F$188,3,FALSE)+VLOOKUP('General Data'!$B$3,'General Data'!$A$214:$C$264,2,FALSE)+IF(OR($E194=12,$E194=13,$E194=14),VLOOKUP($C194,'General Data'!$A$267:$C$287,2,FALSE),0))/VLOOKUP($C194,'General Data'!$A$191:$N$211,14,FALSE)*VLOOKUP($C194,'General Data'!$A$191:$N$211,2,FALSE)*P194,0)</f>
        <v>0</v>
      </c>
      <c r="AD194" s="140">
        <f>IFERROR((VLOOKUP($D194,'General Data'!$A$88:$F$188,3,FALSE)+VLOOKUP('General Data'!$B$3,'General Data'!$A$214:$C$264,2,FALSE)+IF(OR($E194=12,$E194=13,$E194=14),VLOOKUP($C194,'General Data'!$A$267:$C$287,2,FALSE),0))/VLOOKUP($C194,'General Data'!$A$191:$N$211,14,FALSE)*VLOOKUP($C194,'General Data'!$A$191:$N$211,2,FALSE)*Q194,0)</f>
        <v>0</v>
      </c>
      <c r="AE194" s="140">
        <f>IFERROR((VLOOKUP($D194,'General Data'!$A$88:$F$188,3,FALSE)+VLOOKUP('General Data'!$B$3,'General Data'!$A$214:$C$264,2,FALSE)+IF(OR($E194=12,$E194=13,$E194=14),VLOOKUP($C194,'General Data'!$A$267:$C$287,2,FALSE),0))/VLOOKUP($C194,'General Data'!$A$191:$N$211,14,FALSE)*VLOOKUP($C194,'General Data'!$A$191:$N$211,2,FALSE)*R194,0)</f>
        <v>0</v>
      </c>
      <c r="AF194" s="140">
        <f>IFERROR((VLOOKUP($D194,'General Data'!$A$88:$F$188,3,FALSE)+VLOOKUP('General Data'!$B$3,'General Data'!$A$214:$C$264,2,FALSE)+IF(OR($E194=12,$E194=13,$E194=14),VLOOKUP($C194,'General Data'!$A$267:$C$287,2,FALSE),0))/VLOOKUP($C194,'General Data'!$A$191:$N$211,14,FALSE)*VLOOKUP($C194,'General Data'!$A$191:$N$211,2,FALSE)*S194,0)</f>
        <v>0</v>
      </c>
      <c r="AH194" s="148" t="str">
        <f t="shared" si="135"/>
        <v/>
      </c>
      <c r="AI194" s="149">
        <f t="shared" si="136"/>
        <v>0</v>
      </c>
      <c r="AJ194" s="146">
        <f t="shared" si="137"/>
        <v>0</v>
      </c>
    </row>
    <row r="195" spans="1:36" x14ac:dyDescent="0.45">
      <c r="A195" s="143"/>
      <c r="B195" s="143"/>
      <c r="C195" s="144"/>
      <c r="D195" s="143"/>
      <c r="E195" s="143"/>
      <c r="F195" s="145"/>
      <c r="G195" s="146"/>
      <c r="H195" s="147"/>
      <c r="I195" s="147">
        <f t="shared" ref="I195:S195" si="201">H195</f>
        <v>0</v>
      </c>
      <c r="J195" s="147">
        <f t="shared" si="201"/>
        <v>0</v>
      </c>
      <c r="K195" s="147">
        <f t="shared" si="201"/>
        <v>0</v>
      </c>
      <c r="L195" s="147">
        <f t="shared" si="201"/>
        <v>0</v>
      </c>
      <c r="M195" s="147">
        <f t="shared" si="201"/>
        <v>0</v>
      </c>
      <c r="N195" s="147">
        <f t="shared" si="201"/>
        <v>0</v>
      </c>
      <c r="O195" s="147">
        <f t="shared" si="201"/>
        <v>0</v>
      </c>
      <c r="P195" s="147">
        <f t="shared" si="201"/>
        <v>0</v>
      </c>
      <c r="Q195" s="147">
        <f t="shared" si="201"/>
        <v>0</v>
      </c>
      <c r="R195" s="147">
        <f t="shared" si="201"/>
        <v>0</v>
      </c>
      <c r="S195" s="147">
        <f t="shared" si="201"/>
        <v>0</v>
      </c>
      <c r="T195" s="146"/>
      <c r="U195" s="140">
        <f>IFERROR((VLOOKUP($D195,'General Data'!$A$88:$F$188,3,FALSE)+VLOOKUP('General Data'!$B$3,'General Data'!$A$214:$C$264,2,FALSE)+IF(OR($E195=12,$E195=13,$E195=14),VLOOKUP($C195,'General Data'!$A$267:$C$287,2,FALSE),0))/VLOOKUP($C195,'General Data'!$A$191:$N$211,14,FALSE)*VLOOKUP($C195,'General Data'!$A$191:$N$211,2,FALSE)*H195,0)</f>
        <v>0</v>
      </c>
      <c r="V195" s="140">
        <f>IFERROR((VLOOKUP($D195,'General Data'!$A$88:$F$188,3,FALSE)+VLOOKUP('General Data'!$B$3,'General Data'!$A$214:$C$264,2,FALSE)+IF(OR($E195=12,$E195=13,$E195=14),VLOOKUP($C195,'General Data'!$A$267:$C$287,2,FALSE),0))/VLOOKUP($C195,'General Data'!$A$191:$N$211,14,FALSE)*VLOOKUP($C195,'General Data'!$A$191:$N$211,2,FALSE)*I195,0)</f>
        <v>0</v>
      </c>
      <c r="W195" s="140">
        <f>IFERROR((VLOOKUP($D195,'General Data'!$A$88:$F$188,3,FALSE)+VLOOKUP('General Data'!$B$3,'General Data'!$A$214:$C$264,2,FALSE)+IF(OR($E195=12,$E195=13,$E195=14),VLOOKUP($C195,'General Data'!$A$267:$C$287,2,FALSE),0))/VLOOKUP($C195,'General Data'!$A$191:$N$211,14,FALSE)*VLOOKUP($C195,'General Data'!$A$191:$N$211,2,FALSE)*J195,0)</f>
        <v>0</v>
      </c>
      <c r="X195" s="140">
        <f>IFERROR((VLOOKUP($D195,'General Data'!$A$88:$F$188,3,FALSE)+VLOOKUP('General Data'!$B$3,'General Data'!$A$214:$C$264,2,FALSE)+IF(OR($E195=12,$E195=13,$E195=14),VLOOKUP($C195,'General Data'!$A$267:$C$287,2,FALSE),0))/VLOOKUP($C195,'General Data'!$A$191:$N$211,14,FALSE)*VLOOKUP($C195,'General Data'!$A$191:$N$211,2,FALSE)*K195,0)</f>
        <v>0</v>
      </c>
      <c r="Y195" s="140">
        <f>IFERROR((VLOOKUP($D195,'General Data'!$A$88:$F$188,3,FALSE)+VLOOKUP('General Data'!$B$3,'General Data'!$A$214:$C$264,2,FALSE)+IF(OR($E195=12,$E195=13,$E195=14),VLOOKUP($C195,'General Data'!$A$267:$C$287,2,FALSE),0))/VLOOKUP($C195,'General Data'!$A$191:$N$211,14,FALSE)*VLOOKUP($C195,'General Data'!$A$191:$N$211,2,FALSE)*L195,0)</f>
        <v>0</v>
      </c>
      <c r="Z195" s="140">
        <f>IFERROR((VLOOKUP($D195,'General Data'!$A$88:$F$188,3,FALSE)+VLOOKUP('General Data'!$B$3,'General Data'!$A$214:$C$264,2,FALSE)+IF(OR($E195=12,$E195=13,$E195=14),VLOOKUP($C195,'General Data'!$A$267:$C$287,2,FALSE),0))/VLOOKUP($C195,'General Data'!$A$191:$N$211,14,FALSE)*VLOOKUP($C195,'General Data'!$A$191:$N$211,2,FALSE)*M195,0)</f>
        <v>0</v>
      </c>
      <c r="AA195" s="140">
        <f>IFERROR((VLOOKUP($D195,'General Data'!$A$88:$F$188,3,FALSE)+VLOOKUP('General Data'!$B$3,'General Data'!$A$214:$C$264,2,FALSE)+IF(OR($E195=12,$E195=13,$E195=14),VLOOKUP($C195,'General Data'!$A$267:$C$287,2,FALSE),0))/VLOOKUP($C195,'General Data'!$A$191:$N$211,14,FALSE)*VLOOKUP($C195,'General Data'!$A$191:$N$211,2,FALSE)*N195,0)</f>
        <v>0</v>
      </c>
      <c r="AB195" s="140">
        <f>IFERROR((VLOOKUP($D195,'General Data'!$A$88:$F$188,3,FALSE)+VLOOKUP('General Data'!$B$3,'General Data'!$A$214:$C$264,2,FALSE)+IF(OR($E195=12,$E195=13,$E195=14),VLOOKUP($C195,'General Data'!$A$267:$C$287,2,FALSE),0))/VLOOKUP($C195,'General Data'!$A$191:$N$211,14,FALSE)*VLOOKUP($C195,'General Data'!$A$191:$N$211,2,FALSE)*O195,0)</f>
        <v>0</v>
      </c>
      <c r="AC195" s="140">
        <f>IFERROR((VLOOKUP($D195,'General Data'!$A$88:$F$188,3,FALSE)+VLOOKUP('General Data'!$B$3,'General Data'!$A$214:$C$264,2,FALSE)+IF(OR($E195=12,$E195=13,$E195=14),VLOOKUP($C195,'General Data'!$A$267:$C$287,2,FALSE),0))/VLOOKUP($C195,'General Data'!$A$191:$N$211,14,FALSE)*VLOOKUP($C195,'General Data'!$A$191:$N$211,2,FALSE)*P195,0)</f>
        <v>0</v>
      </c>
      <c r="AD195" s="140">
        <f>IFERROR((VLOOKUP($D195,'General Data'!$A$88:$F$188,3,FALSE)+VLOOKUP('General Data'!$B$3,'General Data'!$A$214:$C$264,2,FALSE)+IF(OR($E195=12,$E195=13,$E195=14),VLOOKUP($C195,'General Data'!$A$267:$C$287,2,FALSE),0))/VLOOKUP($C195,'General Data'!$A$191:$N$211,14,FALSE)*VLOOKUP($C195,'General Data'!$A$191:$N$211,2,FALSE)*Q195,0)</f>
        <v>0</v>
      </c>
      <c r="AE195" s="140">
        <f>IFERROR((VLOOKUP($D195,'General Data'!$A$88:$F$188,3,FALSE)+VLOOKUP('General Data'!$B$3,'General Data'!$A$214:$C$264,2,FALSE)+IF(OR($E195=12,$E195=13,$E195=14),VLOOKUP($C195,'General Data'!$A$267:$C$287,2,FALSE),0))/VLOOKUP($C195,'General Data'!$A$191:$N$211,14,FALSE)*VLOOKUP($C195,'General Data'!$A$191:$N$211,2,FALSE)*R195,0)</f>
        <v>0</v>
      </c>
      <c r="AF195" s="140">
        <f>IFERROR((VLOOKUP($D195,'General Data'!$A$88:$F$188,3,FALSE)+VLOOKUP('General Data'!$B$3,'General Data'!$A$214:$C$264,2,FALSE)+IF(OR($E195=12,$E195=13,$E195=14),VLOOKUP($C195,'General Data'!$A$267:$C$287,2,FALSE),0))/VLOOKUP($C195,'General Data'!$A$191:$N$211,14,FALSE)*VLOOKUP($C195,'General Data'!$A$191:$N$211,2,FALSE)*S195,0)</f>
        <v>0</v>
      </c>
      <c r="AH195" s="148" t="str">
        <f t="shared" ref="AH195:AH258" si="202">E195&amp;F195</f>
        <v/>
      </c>
      <c r="AI195" s="149">
        <f t="shared" ref="AI195:AI258" si="203">AVERAGE(H195:S195)</f>
        <v>0</v>
      </c>
      <c r="AJ195" s="146">
        <f t="shared" ref="AJ195:AJ258" si="204">SUM(U195:AF195)</f>
        <v>0</v>
      </c>
    </row>
    <row r="196" spans="1:36" x14ac:dyDescent="0.45">
      <c r="A196" s="143"/>
      <c r="B196" s="143"/>
      <c r="C196" s="144"/>
      <c r="D196" s="143"/>
      <c r="E196" s="143"/>
      <c r="F196" s="145"/>
      <c r="G196" s="146"/>
      <c r="H196" s="147"/>
      <c r="I196" s="147">
        <f t="shared" ref="I196:S196" si="205">H196</f>
        <v>0</v>
      </c>
      <c r="J196" s="147">
        <f t="shared" si="205"/>
        <v>0</v>
      </c>
      <c r="K196" s="147">
        <f t="shared" si="205"/>
        <v>0</v>
      </c>
      <c r="L196" s="147">
        <f t="shared" si="205"/>
        <v>0</v>
      </c>
      <c r="M196" s="147">
        <f t="shared" si="205"/>
        <v>0</v>
      </c>
      <c r="N196" s="147">
        <f t="shared" si="205"/>
        <v>0</v>
      </c>
      <c r="O196" s="147">
        <f t="shared" si="205"/>
        <v>0</v>
      </c>
      <c r="P196" s="147">
        <f t="shared" si="205"/>
        <v>0</v>
      </c>
      <c r="Q196" s="147">
        <f t="shared" si="205"/>
        <v>0</v>
      </c>
      <c r="R196" s="147">
        <f t="shared" si="205"/>
        <v>0</v>
      </c>
      <c r="S196" s="147">
        <f t="shared" si="205"/>
        <v>0</v>
      </c>
      <c r="T196" s="146"/>
      <c r="U196" s="140">
        <f>IFERROR((VLOOKUP($D196,'General Data'!$A$88:$F$188,3,FALSE)+VLOOKUP('General Data'!$B$3,'General Data'!$A$214:$C$264,2,FALSE)+IF(OR($E196=12,$E196=13,$E196=14),VLOOKUP($C196,'General Data'!$A$267:$C$287,2,FALSE),0))/VLOOKUP($C196,'General Data'!$A$191:$N$211,14,FALSE)*VLOOKUP($C196,'General Data'!$A$191:$N$211,2,FALSE)*H196,0)</f>
        <v>0</v>
      </c>
      <c r="V196" s="140">
        <f>IFERROR((VLOOKUP($D196,'General Data'!$A$88:$F$188,3,FALSE)+VLOOKUP('General Data'!$B$3,'General Data'!$A$214:$C$264,2,FALSE)+IF(OR($E196=12,$E196=13,$E196=14),VLOOKUP($C196,'General Data'!$A$267:$C$287,2,FALSE),0))/VLOOKUP($C196,'General Data'!$A$191:$N$211,14,FALSE)*VLOOKUP($C196,'General Data'!$A$191:$N$211,2,FALSE)*I196,0)</f>
        <v>0</v>
      </c>
      <c r="W196" s="140">
        <f>IFERROR((VLOOKUP($D196,'General Data'!$A$88:$F$188,3,FALSE)+VLOOKUP('General Data'!$B$3,'General Data'!$A$214:$C$264,2,FALSE)+IF(OR($E196=12,$E196=13,$E196=14),VLOOKUP($C196,'General Data'!$A$267:$C$287,2,FALSE),0))/VLOOKUP($C196,'General Data'!$A$191:$N$211,14,FALSE)*VLOOKUP($C196,'General Data'!$A$191:$N$211,2,FALSE)*J196,0)</f>
        <v>0</v>
      </c>
      <c r="X196" s="140">
        <f>IFERROR((VLOOKUP($D196,'General Data'!$A$88:$F$188,3,FALSE)+VLOOKUP('General Data'!$B$3,'General Data'!$A$214:$C$264,2,FALSE)+IF(OR($E196=12,$E196=13,$E196=14),VLOOKUP($C196,'General Data'!$A$267:$C$287,2,FALSE),0))/VLOOKUP($C196,'General Data'!$A$191:$N$211,14,FALSE)*VLOOKUP($C196,'General Data'!$A$191:$N$211,2,FALSE)*K196,0)</f>
        <v>0</v>
      </c>
      <c r="Y196" s="140">
        <f>IFERROR((VLOOKUP($D196,'General Data'!$A$88:$F$188,3,FALSE)+VLOOKUP('General Data'!$B$3,'General Data'!$A$214:$C$264,2,FALSE)+IF(OR($E196=12,$E196=13,$E196=14),VLOOKUP($C196,'General Data'!$A$267:$C$287,2,FALSE),0))/VLOOKUP($C196,'General Data'!$A$191:$N$211,14,FALSE)*VLOOKUP($C196,'General Data'!$A$191:$N$211,2,FALSE)*L196,0)</f>
        <v>0</v>
      </c>
      <c r="Z196" s="140">
        <f>IFERROR((VLOOKUP($D196,'General Data'!$A$88:$F$188,3,FALSE)+VLOOKUP('General Data'!$B$3,'General Data'!$A$214:$C$264,2,FALSE)+IF(OR($E196=12,$E196=13,$E196=14),VLOOKUP($C196,'General Data'!$A$267:$C$287,2,FALSE),0))/VLOOKUP($C196,'General Data'!$A$191:$N$211,14,FALSE)*VLOOKUP($C196,'General Data'!$A$191:$N$211,2,FALSE)*M196,0)</f>
        <v>0</v>
      </c>
      <c r="AA196" s="140">
        <f>IFERROR((VLOOKUP($D196,'General Data'!$A$88:$F$188,3,FALSE)+VLOOKUP('General Data'!$B$3,'General Data'!$A$214:$C$264,2,FALSE)+IF(OR($E196=12,$E196=13,$E196=14),VLOOKUP($C196,'General Data'!$A$267:$C$287,2,FALSE),0))/VLOOKUP($C196,'General Data'!$A$191:$N$211,14,FALSE)*VLOOKUP($C196,'General Data'!$A$191:$N$211,2,FALSE)*N196,0)</f>
        <v>0</v>
      </c>
      <c r="AB196" s="140">
        <f>IFERROR((VLOOKUP($D196,'General Data'!$A$88:$F$188,3,FALSE)+VLOOKUP('General Data'!$B$3,'General Data'!$A$214:$C$264,2,FALSE)+IF(OR($E196=12,$E196=13,$E196=14),VLOOKUP($C196,'General Data'!$A$267:$C$287,2,FALSE),0))/VLOOKUP($C196,'General Data'!$A$191:$N$211,14,FALSE)*VLOOKUP($C196,'General Data'!$A$191:$N$211,2,FALSE)*O196,0)</f>
        <v>0</v>
      </c>
      <c r="AC196" s="140">
        <f>IFERROR((VLOOKUP($D196,'General Data'!$A$88:$F$188,3,FALSE)+VLOOKUP('General Data'!$B$3,'General Data'!$A$214:$C$264,2,FALSE)+IF(OR($E196=12,$E196=13,$E196=14),VLOOKUP($C196,'General Data'!$A$267:$C$287,2,FALSE),0))/VLOOKUP($C196,'General Data'!$A$191:$N$211,14,FALSE)*VLOOKUP($C196,'General Data'!$A$191:$N$211,2,FALSE)*P196,0)</f>
        <v>0</v>
      </c>
      <c r="AD196" s="140">
        <f>IFERROR((VLOOKUP($D196,'General Data'!$A$88:$F$188,3,FALSE)+VLOOKUP('General Data'!$B$3,'General Data'!$A$214:$C$264,2,FALSE)+IF(OR($E196=12,$E196=13,$E196=14),VLOOKUP($C196,'General Data'!$A$267:$C$287,2,FALSE),0))/VLOOKUP($C196,'General Data'!$A$191:$N$211,14,FALSE)*VLOOKUP($C196,'General Data'!$A$191:$N$211,2,FALSE)*Q196,0)</f>
        <v>0</v>
      </c>
      <c r="AE196" s="140">
        <f>IFERROR((VLOOKUP($D196,'General Data'!$A$88:$F$188,3,FALSE)+VLOOKUP('General Data'!$B$3,'General Data'!$A$214:$C$264,2,FALSE)+IF(OR($E196=12,$E196=13,$E196=14),VLOOKUP($C196,'General Data'!$A$267:$C$287,2,FALSE),0))/VLOOKUP($C196,'General Data'!$A$191:$N$211,14,FALSE)*VLOOKUP($C196,'General Data'!$A$191:$N$211,2,FALSE)*R196,0)</f>
        <v>0</v>
      </c>
      <c r="AF196" s="140">
        <f>IFERROR((VLOOKUP($D196,'General Data'!$A$88:$F$188,3,FALSE)+VLOOKUP('General Data'!$B$3,'General Data'!$A$214:$C$264,2,FALSE)+IF(OR($E196=12,$E196=13,$E196=14),VLOOKUP($C196,'General Data'!$A$267:$C$287,2,FALSE),0))/VLOOKUP($C196,'General Data'!$A$191:$N$211,14,FALSE)*VLOOKUP($C196,'General Data'!$A$191:$N$211,2,FALSE)*S196,0)</f>
        <v>0</v>
      </c>
      <c r="AH196" s="148" t="str">
        <f t="shared" si="202"/>
        <v/>
      </c>
      <c r="AI196" s="149">
        <f t="shared" si="203"/>
        <v>0</v>
      </c>
      <c r="AJ196" s="146">
        <f t="shared" si="204"/>
        <v>0</v>
      </c>
    </row>
    <row r="197" spans="1:36" x14ac:dyDescent="0.45">
      <c r="A197" s="143"/>
      <c r="B197" s="143"/>
      <c r="C197" s="144"/>
      <c r="D197" s="143"/>
      <c r="E197" s="143"/>
      <c r="F197" s="145"/>
      <c r="G197" s="146"/>
      <c r="H197" s="147"/>
      <c r="I197" s="147">
        <f t="shared" ref="I197:S197" si="206">H197</f>
        <v>0</v>
      </c>
      <c r="J197" s="147">
        <f t="shared" si="206"/>
        <v>0</v>
      </c>
      <c r="K197" s="147">
        <f t="shared" si="206"/>
        <v>0</v>
      </c>
      <c r="L197" s="147">
        <f t="shared" si="206"/>
        <v>0</v>
      </c>
      <c r="M197" s="147">
        <f t="shared" si="206"/>
        <v>0</v>
      </c>
      <c r="N197" s="147">
        <f t="shared" si="206"/>
        <v>0</v>
      </c>
      <c r="O197" s="147">
        <f t="shared" si="206"/>
        <v>0</v>
      </c>
      <c r="P197" s="147">
        <f t="shared" si="206"/>
        <v>0</v>
      </c>
      <c r="Q197" s="147">
        <f t="shared" si="206"/>
        <v>0</v>
      </c>
      <c r="R197" s="147">
        <f t="shared" si="206"/>
        <v>0</v>
      </c>
      <c r="S197" s="147">
        <f t="shared" si="206"/>
        <v>0</v>
      </c>
      <c r="T197" s="146"/>
      <c r="U197" s="140">
        <f>IFERROR((VLOOKUP($D197,'General Data'!$A$88:$F$188,3,FALSE)+VLOOKUP('General Data'!$B$3,'General Data'!$A$214:$C$264,2,FALSE)+IF(OR($E197=12,$E197=13,$E197=14),VLOOKUP($C197,'General Data'!$A$267:$C$287,2,FALSE),0))/VLOOKUP($C197,'General Data'!$A$191:$N$211,14,FALSE)*VLOOKUP($C197,'General Data'!$A$191:$N$211,2,FALSE)*H197,0)</f>
        <v>0</v>
      </c>
      <c r="V197" s="140">
        <f>IFERROR((VLOOKUP($D197,'General Data'!$A$88:$F$188,3,FALSE)+VLOOKUP('General Data'!$B$3,'General Data'!$A$214:$C$264,2,FALSE)+IF(OR($E197=12,$E197=13,$E197=14),VLOOKUP($C197,'General Data'!$A$267:$C$287,2,FALSE),0))/VLOOKUP($C197,'General Data'!$A$191:$N$211,14,FALSE)*VLOOKUP($C197,'General Data'!$A$191:$N$211,2,FALSE)*I197,0)</f>
        <v>0</v>
      </c>
      <c r="W197" s="140">
        <f>IFERROR((VLOOKUP($D197,'General Data'!$A$88:$F$188,3,FALSE)+VLOOKUP('General Data'!$B$3,'General Data'!$A$214:$C$264,2,FALSE)+IF(OR($E197=12,$E197=13,$E197=14),VLOOKUP($C197,'General Data'!$A$267:$C$287,2,FALSE),0))/VLOOKUP($C197,'General Data'!$A$191:$N$211,14,FALSE)*VLOOKUP($C197,'General Data'!$A$191:$N$211,2,FALSE)*J197,0)</f>
        <v>0</v>
      </c>
      <c r="X197" s="140">
        <f>IFERROR((VLOOKUP($D197,'General Data'!$A$88:$F$188,3,FALSE)+VLOOKUP('General Data'!$B$3,'General Data'!$A$214:$C$264,2,FALSE)+IF(OR($E197=12,$E197=13,$E197=14),VLOOKUP($C197,'General Data'!$A$267:$C$287,2,FALSE),0))/VLOOKUP($C197,'General Data'!$A$191:$N$211,14,FALSE)*VLOOKUP($C197,'General Data'!$A$191:$N$211,2,FALSE)*K197,0)</f>
        <v>0</v>
      </c>
      <c r="Y197" s="140">
        <f>IFERROR((VLOOKUP($D197,'General Data'!$A$88:$F$188,3,FALSE)+VLOOKUP('General Data'!$B$3,'General Data'!$A$214:$C$264,2,FALSE)+IF(OR($E197=12,$E197=13,$E197=14),VLOOKUP($C197,'General Data'!$A$267:$C$287,2,FALSE),0))/VLOOKUP($C197,'General Data'!$A$191:$N$211,14,FALSE)*VLOOKUP($C197,'General Data'!$A$191:$N$211,2,FALSE)*L197,0)</f>
        <v>0</v>
      </c>
      <c r="Z197" s="140">
        <f>IFERROR((VLOOKUP($D197,'General Data'!$A$88:$F$188,3,FALSE)+VLOOKUP('General Data'!$B$3,'General Data'!$A$214:$C$264,2,FALSE)+IF(OR($E197=12,$E197=13,$E197=14),VLOOKUP($C197,'General Data'!$A$267:$C$287,2,FALSE),0))/VLOOKUP($C197,'General Data'!$A$191:$N$211,14,FALSE)*VLOOKUP($C197,'General Data'!$A$191:$N$211,2,FALSE)*M197,0)</f>
        <v>0</v>
      </c>
      <c r="AA197" s="140">
        <f>IFERROR((VLOOKUP($D197,'General Data'!$A$88:$F$188,3,FALSE)+VLOOKUP('General Data'!$B$3,'General Data'!$A$214:$C$264,2,FALSE)+IF(OR($E197=12,$E197=13,$E197=14),VLOOKUP($C197,'General Data'!$A$267:$C$287,2,FALSE),0))/VLOOKUP($C197,'General Data'!$A$191:$N$211,14,FALSE)*VLOOKUP($C197,'General Data'!$A$191:$N$211,2,FALSE)*N197,0)</f>
        <v>0</v>
      </c>
      <c r="AB197" s="140">
        <f>IFERROR((VLOOKUP($D197,'General Data'!$A$88:$F$188,3,FALSE)+VLOOKUP('General Data'!$B$3,'General Data'!$A$214:$C$264,2,FALSE)+IF(OR($E197=12,$E197=13,$E197=14),VLOOKUP($C197,'General Data'!$A$267:$C$287,2,FALSE),0))/VLOOKUP($C197,'General Data'!$A$191:$N$211,14,FALSE)*VLOOKUP($C197,'General Data'!$A$191:$N$211,2,FALSE)*O197,0)</f>
        <v>0</v>
      </c>
      <c r="AC197" s="140">
        <f>IFERROR((VLOOKUP($D197,'General Data'!$A$88:$F$188,3,FALSE)+VLOOKUP('General Data'!$B$3,'General Data'!$A$214:$C$264,2,FALSE)+IF(OR($E197=12,$E197=13,$E197=14),VLOOKUP($C197,'General Data'!$A$267:$C$287,2,FALSE),0))/VLOOKUP($C197,'General Data'!$A$191:$N$211,14,FALSE)*VLOOKUP($C197,'General Data'!$A$191:$N$211,2,FALSE)*P197,0)</f>
        <v>0</v>
      </c>
      <c r="AD197" s="140">
        <f>IFERROR((VLOOKUP($D197,'General Data'!$A$88:$F$188,3,FALSE)+VLOOKUP('General Data'!$B$3,'General Data'!$A$214:$C$264,2,FALSE)+IF(OR($E197=12,$E197=13,$E197=14),VLOOKUP($C197,'General Data'!$A$267:$C$287,2,FALSE),0))/VLOOKUP($C197,'General Data'!$A$191:$N$211,14,FALSE)*VLOOKUP($C197,'General Data'!$A$191:$N$211,2,FALSE)*Q197,0)</f>
        <v>0</v>
      </c>
      <c r="AE197" s="140">
        <f>IFERROR((VLOOKUP($D197,'General Data'!$A$88:$F$188,3,FALSE)+VLOOKUP('General Data'!$B$3,'General Data'!$A$214:$C$264,2,FALSE)+IF(OR($E197=12,$E197=13,$E197=14),VLOOKUP($C197,'General Data'!$A$267:$C$287,2,FALSE),0))/VLOOKUP($C197,'General Data'!$A$191:$N$211,14,FALSE)*VLOOKUP($C197,'General Data'!$A$191:$N$211,2,FALSE)*R197,0)</f>
        <v>0</v>
      </c>
      <c r="AF197" s="140">
        <f>IFERROR((VLOOKUP($D197,'General Data'!$A$88:$F$188,3,FALSE)+VLOOKUP('General Data'!$B$3,'General Data'!$A$214:$C$264,2,FALSE)+IF(OR($E197=12,$E197=13,$E197=14),VLOOKUP($C197,'General Data'!$A$267:$C$287,2,FALSE),0))/VLOOKUP($C197,'General Data'!$A$191:$N$211,14,FALSE)*VLOOKUP($C197,'General Data'!$A$191:$N$211,2,FALSE)*S197,0)</f>
        <v>0</v>
      </c>
      <c r="AH197" s="148" t="str">
        <f t="shared" si="202"/>
        <v/>
      </c>
      <c r="AI197" s="149">
        <f t="shared" si="203"/>
        <v>0</v>
      </c>
      <c r="AJ197" s="146">
        <f t="shared" si="204"/>
        <v>0</v>
      </c>
    </row>
    <row r="198" spans="1:36" x14ac:dyDescent="0.45">
      <c r="A198" s="143"/>
      <c r="B198" s="143"/>
      <c r="C198" s="144"/>
      <c r="D198" s="143"/>
      <c r="E198" s="143"/>
      <c r="F198" s="145"/>
      <c r="G198" s="146"/>
      <c r="H198" s="147"/>
      <c r="I198" s="147">
        <f t="shared" ref="I198:S198" si="207">H198</f>
        <v>0</v>
      </c>
      <c r="J198" s="147">
        <f t="shared" si="207"/>
        <v>0</v>
      </c>
      <c r="K198" s="147">
        <f t="shared" si="207"/>
        <v>0</v>
      </c>
      <c r="L198" s="147">
        <f t="shared" si="207"/>
        <v>0</v>
      </c>
      <c r="M198" s="147">
        <f t="shared" si="207"/>
        <v>0</v>
      </c>
      <c r="N198" s="147">
        <f t="shared" si="207"/>
        <v>0</v>
      </c>
      <c r="O198" s="147">
        <f t="shared" si="207"/>
        <v>0</v>
      </c>
      <c r="P198" s="147">
        <f t="shared" si="207"/>
        <v>0</v>
      </c>
      <c r="Q198" s="147">
        <f t="shared" si="207"/>
        <v>0</v>
      </c>
      <c r="R198" s="147">
        <f t="shared" si="207"/>
        <v>0</v>
      </c>
      <c r="S198" s="147">
        <f t="shared" si="207"/>
        <v>0</v>
      </c>
      <c r="T198" s="146"/>
      <c r="U198" s="140">
        <f>IFERROR((VLOOKUP($D198,'General Data'!$A$88:$F$188,3,FALSE)+VLOOKUP('General Data'!$B$3,'General Data'!$A$214:$C$264,2,FALSE)+IF(OR($E198=12,$E198=13,$E198=14),VLOOKUP($C198,'General Data'!$A$267:$C$287,2,FALSE),0))/VLOOKUP($C198,'General Data'!$A$191:$N$211,14,FALSE)*VLOOKUP($C198,'General Data'!$A$191:$N$211,2,FALSE)*H198,0)</f>
        <v>0</v>
      </c>
      <c r="V198" s="140">
        <f>IFERROR((VLOOKUP($D198,'General Data'!$A$88:$F$188,3,FALSE)+VLOOKUP('General Data'!$B$3,'General Data'!$A$214:$C$264,2,FALSE)+IF(OR($E198=12,$E198=13,$E198=14),VLOOKUP($C198,'General Data'!$A$267:$C$287,2,FALSE),0))/VLOOKUP($C198,'General Data'!$A$191:$N$211,14,FALSE)*VLOOKUP($C198,'General Data'!$A$191:$N$211,2,FALSE)*I198,0)</f>
        <v>0</v>
      </c>
      <c r="W198" s="140">
        <f>IFERROR((VLOOKUP($D198,'General Data'!$A$88:$F$188,3,FALSE)+VLOOKUP('General Data'!$B$3,'General Data'!$A$214:$C$264,2,FALSE)+IF(OR($E198=12,$E198=13,$E198=14),VLOOKUP($C198,'General Data'!$A$267:$C$287,2,FALSE),0))/VLOOKUP($C198,'General Data'!$A$191:$N$211,14,FALSE)*VLOOKUP($C198,'General Data'!$A$191:$N$211,2,FALSE)*J198,0)</f>
        <v>0</v>
      </c>
      <c r="X198" s="140">
        <f>IFERROR((VLOOKUP($D198,'General Data'!$A$88:$F$188,3,FALSE)+VLOOKUP('General Data'!$B$3,'General Data'!$A$214:$C$264,2,FALSE)+IF(OR($E198=12,$E198=13,$E198=14),VLOOKUP($C198,'General Data'!$A$267:$C$287,2,FALSE),0))/VLOOKUP($C198,'General Data'!$A$191:$N$211,14,FALSE)*VLOOKUP($C198,'General Data'!$A$191:$N$211,2,FALSE)*K198,0)</f>
        <v>0</v>
      </c>
      <c r="Y198" s="140">
        <f>IFERROR((VLOOKUP($D198,'General Data'!$A$88:$F$188,3,FALSE)+VLOOKUP('General Data'!$B$3,'General Data'!$A$214:$C$264,2,FALSE)+IF(OR($E198=12,$E198=13,$E198=14),VLOOKUP($C198,'General Data'!$A$267:$C$287,2,FALSE),0))/VLOOKUP($C198,'General Data'!$A$191:$N$211,14,FALSE)*VLOOKUP($C198,'General Data'!$A$191:$N$211,2,FALSE)*L198,0)</f>
        <v>0</v>
      </c>
      <c r="Z198" s="140">
        <f>IFERROR((VLOOKUP($D198,'General Data'!$A$88:$F$188,3,FALSE)+VLOOKUP('General Data'!$B$3,'General Data'!$A$214:$C$264,2,FALSE)+IF(OR($E198=12,$E198=13,$E198=14),VLOOKUP($C198,'General Data'!$A$267:$C$287,2,FALSE),0))/VLOOKUP($C198,'General Data'!$A$191:$N$211,14,FALSE)*VLOOKUP($C198,'General Data'!$A$191:$N$211,2,FALSE)*M198,0)</f>
        <v>0</v>
      </c>
      <c r="AA198" s="140">
        <f>IFERROR((VLOOKUP($D198,'General Data'!$A$88:$F$188,3,FALSE)+VLOOKUP('General Data'!$B$3,'General Data'!$A$214:$C$264,2,FALSE)+IF(OR($E198=12,$E198=13,$E198=14),VLOOKUP($C198,'General Data'!$A$267:$C$287,2,FALSE),0))/VLOOKUP($C198,'General Data'!$A$191:$N$211,14,FALSE)*VLOOKUP($C198,'General Data'!$A$191:$N$211,2,FALSE)*N198,0)</f>
        <v>0</v>
      </c>
      <c r="AB198" s="140">
        <f>IFERROR((VLOOKUP($D198,'General Data'!$A$88:$F$188,3,FALSE)+VLOOKUP('General Data'!$B$3,'General Data'!$A$214:$C$264,2,FALSE)+IF(OR($E198=12,$E198=13,$E198=14),VLOOKUP($C198,'General Data'!$A$267:$C$287,2,FALSE),0))/VLOOKUP($C198,'General Data'!$A$191:$N$211,14,FALSE)*VLOOKUP($C198,'General Data'!$A$191:$N$211,2,FALSE)*O198,0)</f>
        <v>0</v>
      </c>
      <c r="AC198" s="140">
        <f>IFERROR((VLOOKUP($D198,'General Data'!$A$88:$F$188,3,FALSE)+VLOOKUP('General Data'!$B$3,'General Data'!$A$214:$C$264,2,FALSE)+IF(OR($E198=12,$E198=13,$E198=14),VLOOKUP($C198,'General Data'!$A$267:$C$287,2,FALSE),0))/VLOOKUP($C198,'General Data'!$A$191:$N$211,14,FALSE)*VLOOKUP($C198,'General Data'!$A$191:$N$211,2,FALSE)*P198,0)</f>
        <v>0</v>
      </c>
      <c r="AD198" s="140">
        <f>IFERROR((VLOOKUP($D198,'General Data'!$A$88:$F$188,3,FALSE)+VLOOKUP('General Data'!$B$3,'General Data'!$A$214:$C$264,2,FALSE)+IF(OR($E198=12,$E198=13,$E198=14),VLOOKUP($C198,'General Data'!$A$267:$C$287,2,FALSE),0))/VLOOKUP($C198,'General Data'!$A$191:$N$211,14,FALSE)*VLOOKUP($C198,'General Data'!$A$191:$N$211,2,FALSE)*Q198,0)</f>
        <v>0</v>
      </c>
      <c r="AE198" s="140">
        <f>IFERROR((VLOOKUP($D198,'General Data'!$A$88:$F$188,3,FALSE)+VLOOKUP('General Data'!$B$3,'General Data'!$A$214:$C$264,2,FALSE)+IF(OR($E198=12,$E198=13,$E198=14),VLOOKUP($C198,'General Data'!$A$267:$C$287,2,FALSE),0))/VLOOKUP($C198,'General Data'!$A$191:$N$211,14,FALSE)*VLOOKUP($C198,'General Data'!$A$191:$N$211,2,FALSE)*R198,0)</f>
        <v>0</v>
      </c>
      <c r="AF198" s="140">
        <f>IFERROR((VLOOKUP($D198,'General Data'!$A$88:$F$188,3,FALSE)+VLOOKUP('General Data'!$B$3,'General Data'!$A$214:$C$264,2,FALSE)+IF(OR($E198=12,$E198=13,$E198=14),VLOOKUP($C198,'General Data'!$A$267:$C$287,2,FALSE),0))/VLOOKUP($C198,'General Data'!$A$191:$N$211,14,FALSE)*VLOOKUP($C198,'General Data'!$A$191:$N$211,2,FALSE)*S198,0)</f>
        <v>0</v>
      </c>
      <c r="AH198" s="148" t="str">
        <f t="shared" si="202"/>
        <v/>
      </c>
      <c r="AI198" s="149">
        <f t="shared" si="203"/>
        <v>0</v>
      </c>
      <c r="AJ198" s="146">
        <f t="shared" si="204"/>
        <v>0</v>
      </c>
    </row>
    <row r="199" spans="1:36" x14ac:dyDescent="0.45">
      <c r="A199" s="143"/>
      <c r="B199" s="143"/>
      <c r="C199" s="144"/>
      <c r="D199" s="143"/>
      <c r="E199" s="143"/>
      <c r="F199" s="145"/>
      <c r="G199" s="146"/>
      <c r="H199" s="147"/>
      <c r="I199" s="147">
        <f t="shared" ref="I199:S199" si="208">H199</f>
        <v>0</v>
      </c>
      <c r="J199" s="147">
        <f t="shared" si="208"/>
        <v>0</v>
      </c>
      <c r="K199" s="147">
        <f t="shared" si="208"/>
        <v>0</v>
      </c>
      <c r="L199" s="147">
        <f t="shared" si="208"/>
        <v>0</v>
      </c>
      <c r="M199" s="147">
        <f t="shared" si="208"/>
        <v>0</v>
      </c>
      <c r="N199" s="147">
        <f t="shared" si="208"/>
        <v>0</v>
      </c>
      <c r="O199" s="147">
        <f t="shared" si="208"/>
        <v>0</v>
      </c>
      <c r="P199" s="147">
        <f t="shared" si="208"/>
        <v>0</v>
      </c>
      <c r="Q199" s="147">
        <f t="shared" si="208"/>
        <v>0</v>
      </c>
      <c r="R199" s="147">
        <f t="shared" si="208"/>
        <v>0</v>
      </c>
      <c r="S199" s="147">
        <f t="shared" si="208"/>
        <v>0</v>
      </c>
      <c r="T199" s="146"/>
      <c r="U199" s="140">
        <f>IFERROR((VLOOKUP($D199,'General Data'!$A$88:$F$188,3,FALSE)+VLOOKUP('General Data'!$B$3,'General Data'!$A$214:$C$264,2,FALSE)+IF(OR($E199=12,$E199=13,$E199=14),VLOOKUP($C199,'General Data'!$A$267:$C$287,2,FALSE),0))/VLOOKUP($C199,'General Data'!$A$191:$N$211,14,FALSE)*VLOOKUP($C199,'General Data'!$A$191:$N$211,2,FALSE)*H199,0)</f>
        <v>0</v>
      </c>
      <c r="V199" s="140">
        <f>IFERROR((VLOOKUP($D199,'General Data'!$A$88:$F$188,3,FALSE)+VLOOKUP('General Data'!$B$3,'General Data'!$A$214:$C$264,2,FALSE)+IF(OR($E199=12,$E199=13,$E199=14),VLOOKUP($C199,'General Data'!$A$267:$C$287,2,FALSE),0))/VLOOKUP($C199,'General Data'!$A$191:$N$211,14,FALSE)*VLOOKUP($C199,'General Data'!$A$191:$N$211,2,FALSE)*I199,0)</f>
        <v>0</v>
      </c>
      <c r="W199" s="140">
        <f>IFERROR((VLOOKUP($D199,'General Data'!$A$88:$F$188,3,FALSE)+VLOOKUP('General Data'!$B$3,'General Data'!$A$214:$C$264,2,FALSE)+IF(OR($E199=12,$E199=13,$E199=14),VLOOKUP($C199,'General Data'!$A$267:$C$287,2,FALSE),0))/VLOOKUP($C199,'General Data'!$A$191:$N$211,14,FALSE)*VLOOKUP($C199,'General Data'!$A$191:$N$211,2,FALSE)*J199,0)</f>
        <v>0</v>
      </c>
      <c r="X199" s="140">
        <f>IFERROR((VLOOKUP($D199,'General Data'!$A$88:$F$188,3,FALSE)+VLOOKUP('General Data'!$B$3,'General Data'!$A$214:$C$264,2,FALSE)+IF(OR($E199=12,$E199=13,$E199=14),VLOOKUP($C199,'General Data'!$A$267:$C$287,2,FALSE),0))/VLOOKUP($C199,'General Data'!$A$191:$N$211,14,FALSE)*VLOOKUP($C199,'General Data'!$A$191:$N$211,2,FALSE)*K199,0)</f>
        <v>0</v>
      </c>
      <c r="Y199" s="140">
        <f>IFERROR((VLOOKUP($D199,'General Data'!$A$88:$F$188,3,FALSE)+VLOOKUP('General Data'!$B$3,'General Data'!$A$214:$C$264,2,FALSE)+IF(OR($E199=12,$E199=13,$E199=14),VLOOKUP($C199,'General Data'!$A$267:$C$287,2,FALSE),0))/VLOOKUP($C199,'General Data'!$A$191:$N$211,14,FALSE)*VLOOKUP($C199,'General Data'!$A$191:$N$211,2,FALSE)*L199,0)</f>
        <v>0</v>
      </c>
      <c r="Z199" s="140">
        <f>IFERROR((VLOOKUP($D199,'General Data'!$A$88:$F$188,3,FALSE)+VLOOKUP('General Data'!$B$3,'General Data'!$A$214:$C$264,2,FALSE)+IF(OR($E199=12,$E199=13,$E199=14),VLOOKUP($C199,'General Data'!$A$267:$C$287,2,FALSE),0))/VLOOKUP($C199,'General Data'!$A$191:$N$211,14,FALSE)*VLOOKUP($C199,'General Data'!$A$191:$N$211,2,FALSE)*M199,0)</f>
        <v>0</v>
      </c>
      <c r="AA199" s="140">
        <f>IFERROR((VLOOKUP($D199,'General Data'!$A$88:$F$188,3,FALSE)+VLOOKUP('General Data'!$B$3,'General Data'!$A$214:$C$264,2,FALSE)+IF(OR($E199=12,$E199=13,$E199=14),VLOOKUP($C199,'General Data'!$A$267:$C$287,2,FALSE),0))/VLOOKUP($C199,'General Data'!$A$191:$N$211,14,FALSE)*VLOOKUP($C199,'General Data'!$A$191:$N$211,2,FALSE)*N199,0)</f>
        <v>0</v>
      </c>
      <c r="AB199" s="140">
        <f>IFERROR((VLOOKUP($D199,'General Data'!$A$88:$F$188,3,FALSE)+VLOOKUP('General Data'!$B$3,'General Data'!$A$214:$C$264,2,FALSE)+IF(OR($E199=12,$E199=13,$E199=14),VLOOKUP($C199,'General Data'!$A$267:$C$287,2,FALSE),0))/VLOOKUP($C199,'General Data'!$A$191:$N$211,14,FALSE)*VLOOKUP($C199,'General Data'!$A$191:$N$211,2,FALSE)*O199,0)</f>
        <v>0</v>
      </c>
      <c r="AC199" s="140">
        <f>IFERROR((VLOOKUP($D199,'General Data'!$A$88:$F$188,3,FALSE)+VLOOKUP('General Data'!$B$3,'General Data'!$A$214:$C$264,2,FALSE)+IF(OR($E199=12,$E199=13,$E199=14),VLOOKUP($C199,'General Data'!$A$267:$C$287,2,FALSE),0))/VLOOKUP($C199,'General Data'!$A$191:$N$211,14,FALSE)*VLOOKUP($C199,'General Data'!$A$191:$N$211,2,FALSE)*P199,0)</f>
        <v>0</v>
      </c>
      <c r="AD199" s="140">
        <f>IFERROR((VLOOKUP($D199,'General Data'!$A$88:$F$188,3,FALSE)+VLOOKUP('General Data'!$B$3,'General Data'!$A$214:$C$264,2,FALSE)+IF(OR($E199=12,$E199=13,$E199=14),VLOOKUP($C199,'General Data'!$A$267:$C$287,2,FALSE),0))/VLOOKUP($C199,'General Data'!$A$191:$N$211,14,FALSE)*VLOOKUP($C199,'General Data'!$A$191:$N$211,2,FALSE)*Q199,0)</f>
        <v>0</v>
      </c>
      <c r="AE199" s="140">
        <f>IFERROR((VLOOKUP($D199,'General Data'!$A$88:$F$188,3,FALSE)+VLOOKUP('General Data'!$B$3,'General Data'!$A$214:$C$264,2,FALSE)+IF(OR($E199=12,$E199=13,$E199=14),VLOOKUP($C199,'General Data'!$A$267:$C$287,2,FALSE),0))/VLOOKUP($C199,'General Data'!$A$191:$N$211,14,FALSE)*VLOOKUP($C199,'General Data'!$A$191:$N$211,2,FALSE)*R199,0)</f>
        <v>0</v>
      </c>
      <c r="AF199" s="140">
        <f>IFERROR((VLOOKUP($D199,'General Data'!$A$88:$F$188,3,FALSE)+VLOOKUP('General Data'!$B$3,'General Data'!$A$214:$C$264,2,FALSE)+IF(OR($E199=12,$E199=13,$E199=14),VLOOKUP($C199,'General Data'!$A$267:$C$287,2,FALSE),0))/VLOOKUP($C199,'General Data'!$A$191:$N$211,14,FALSE)*VLOOKUP($C199,'General Data'!$A$191:$N$211,2,FALSE)*S199,0)</f>
        <v>0</v>
      </c>
      <c r="AH199" s="148" t="str">
        <f t="shared" si="202"/>
        <v/>
      </c>
      <c r="AI199" s="149">
        <f t="shared" si="203"/>
        <v>0</v>
      </c>
      <c r="AJ199" s="146">
        <f t="shared" si="204"/>
        <v>0</v>
      </c>
    </row>
    <row r="200" spans="1:36" x14ac:dyDescent="0.45">
      <c r="A200" s="143"/>
      <c r="B200" s="143"/>
      <c r="C200" s="144"/>
      <c r="D200" s="143"/>
      <c r="E200" s="143"/>
      <c r="F200" s="145"/>
      <c r="G200" s="146"/>
      <c r="H200" s="147"/>
      <c r="I200" s="147">
        <f t="shared" ref="I200:S200" si="209">H200</f>
        <v>0</v>
      </c>
      <c r="J200" s="147">
        <f t="shared" si="209"/>
        <v>0</v>
      </c>
      <c r="K200" s="147">
        <f t="shared" si="209"/>
        <v>0</v>
      </c>
      <c r="L200" s="147">
        <f t="shared" si="209"/>
        <v>0</v>
      </c>
      <c r="M200" s="147">
        <f t="shared" si="209"/>
        <v>0</v>
      </c>
      <c r="N200" s="147">
        <f t="shared" si="209"/>
        <v>0</v>
      </c>
      <c r="O200" s="147">
        <f t="shared" si="209"/>
        <v>0</v>
      </c>
      <c r="P200" s="147">
        <f t="shared" si="209"/>
        <v>0</v>
      </c>
      <c r="Q200" s="147">
        <f t="shared" si="209"/>
        <v>0</v>
      </c>
      <c r="R200" s="147">
        <f t="shared" si="209"/>
        <v>0</v>
      </c>
      <c r="S200" s="147">
        <f t="shared" si="209"/>
        <v>0</v>
      </c>
      <c r="T200" s="146"/>
      <c r="U200" s="140">
        <f>IFERROR((VLOOKUP($D200,'General Data'!$A$88:$F$188,3,FALSE)+VLOOKUP('General Data'!$B$3,'General Data'!$A$214:$C$264,2,FALSE)+IF(OR($E200=12,$E200=13,$E200=14),VLOOKUP($C200,'General Data'!$A$267:$C$287,2,FALSE),0))/VLOOKUP($C200,'General Data'!$A$191:$N$211,14,FALSE)*VLOOKUP($C200,'General Data'!$A$191:$N$211,2,FALSE)*H200,0)</f>
        <v>0</v>
      </c>
      <c r="V200" s="140">
        <f>IFERROR((VLOOKUP($D200,'General Data'!$A$88:$F$188,3,FALSE)+VLOOKUP('General Data'!$B$3,'General Data'!$A$214:$C$264,2,FALSE)+IF(OR($E200=12,$E200=13,$E200=14),VLOOKUP($C200,'General Data'!$A$267:$C$287,2,FALSE),0))/VLOOKUP($C200,'General Data'!$A$191:$N$211,14,FALSE)*VLOOKUP($C200,'General Data'!$A$191:$N$211,2,FALSE)*I200,0)</f>
        <v>0</v>
      </c>
      <c r="W200" s="140">
        <f>IFERROR((VLOOKUP($D200,'General Data'!$A$88:$F$188,3,FALSE)+VLOOKUP('General Data'!$B$3,'General Data'!$A$214:$C$264,2,FALSE)+IF(OR($E200=12,$E200=13,$E200=14),VLOOKUP($C200,'General Data'!$A$267:$C$287,2,FALSE),0))/VLOOKUP($C200,'General Data'!$A$191:$N$211,14,FALSE)*VLOOKUP($C200,'General Data'!$A$191:$N$211,2,FALSE)*J200,0)</f>
        <v>0</v>
      </c>
      <c r="X200" s="140">
        <f>IFERROR((VLOOKUP($D200,'General Data'!$A$88:$F$188,3,FALSE)+VLOOKUP('General Data'!$B$3,'General Data'!$A$214:$C$264,2,FALSE)+IF(OR($E200=12,$E200=13,$E200=14),VLOOKUP($C200,'General Data'!$A$267:$C$287,2,FALSE),0))/VLOOKUP($C200,'General Data'!$A$191:$N$211,14,FALSE)*VLOOKUP($C200,'General Data'!$A$191:$N$211,2,FALSE)*K200,0)</f>
        <v>0</v>
      </c>
      <c r="Y200" s="140">
        <f>IFERROR((VLOOKUP($D200,'General Data'!$A$88:$F$188,3,FALSE)+VLOOKUP('General Data'!$B$3,'General Data'!$A$214:$C$264,2,FALSE)+IF(OR($E200=12,$E200=13,$E200=14),VLOOKUP($C200,'General Data'!$A$267:$C$287,2,FALSE),0))/VLOOKUP($C200,'General Data'!$A$191:$N$211,14,FALSE)*VLOOKUP($C200,'General Data'!$A$191:$N$211,2,FALSE)*L200,0)</f>
        <v>0</v>
      </c>
      <c r="Z200" s="140">
        <f>IFERROR((VLOOKUP($D200,'General Data'!$A$88:$F$188,3,FALSE)+VLOOKUP('General Data'!$B$3,'General Data'!$A$214:$C$264,2,FALSE)+IF(OR($E200=12,$E200=13,$E200=14),VLOOKUP($C200,'General Data'!$A$267:$C$287,2,FALSE),0))/VLOOKUP($C200,'General Data'!$A$191:$N$211,14,FALSE)*VLOOKUP($C200,'General Data'!$A$191:$N$211,2,FALSE)*M200,0)</f>
        <v>0</v>
      </c>
      <c r="AA200" s="140">
        <f>IFERROR((VLOOKUP($D200,'General Data'!$A$88:$F$188,3,FALSE)+VLOOKUP('General Data'!$B$3,'General Data'!$A$214:$C$264,2,FALSE)+IF(OR($E200=12,$E200=13,$E200=14),VLOOKUP($C200,'General Data'!$A$267:$C$287,2,FALSE),0))/VLOOKUP($C200,'General Data'!$A$191:$N$211,14,FALSE)*VLOOKUP($C200,'General Data'!$A$191:$N$211,2,FALSE)*N200,0)</f>
        <v>0</v>
      </c>
      <c r="AB200" s="140">
        <f>IFERROR((VLOOKUP($D200,'General Data'!$A$88:$F$188,3,FALSE)+VLOOKUP('General Data'!$B$3,'General Data'!$A$214:$C$264,2,FALSE)+IF(OR($E200=12,$E200=13,$E200=14),VLOOKUP($C200,'General Data'!$A$267:$C$287,2,FALSE),0))/VLOOKUP($C200,'General Data'!$A$191:$N$211,14,FALSE)*VLOOKUP($C200,'General Data'!$A$191:$N$211,2,FALSE)*O200,0)</f>
        <v>0</v>
      </c>
      <c r="AC200" s="140">
        <f>IFERROR((VLOOKUP($D200,'General Data'!$A$88:$F$188,3,FALSE)+VLOOKUP('General Data'!$B$3,'General Data'!$A$214:$C$264,2,FALSE)+IF(OR($E200=12,$E200=13,$E200=14),VLOOKUP($C200,'General Data'!$A$267:$C$287,2,FALSE),0))/VLOOKUP($C200,'General Data'!$A$191:$N$211,14,FALSE)*VLOOKUP($C200,'General Data'!$A$191:$N$211,2,FALSE)*P200,0)</f>
        <v>0</v>
      </c>
      <c r="AD200" s="140">
        <f>IFERROR((VLOOKUP($D200,'General Data'!$A$88:$F$188,3,FALSE)+VLOOKUP('General Data'!$B$3,'General Data'!$A$214:$C$264,2,FALSE)+IF(OR($E200=12,$E200=13,$E200=14),VLOOKUP($C200,'General Data'!$A$267:$C$287,2,FALSE),0))/VLOOKUP($C200,'General Data'!$A$191:$N$211,14,FALSE)*VLOOKUP($C200,'General Data'!$A$191:$N$211,2,FALSE)*Q200,0)</f>
        <v>0</v>
      </c>
      <c r="AE200" s="140">
        <f>IFERROR((VLOOKUP($D200,'General Data'!$A$88:$F$188,3,FALSE)+VLOOKUP('General Data'!$B$3,'General Data'!$A$214:$C$264,2,FALSE)+IF(OR($E200=12,$E200=13,$E200=14),VLOOKUP($C200,'General Data'!$A$267:$C$287,2,FALSE),0))/VLOOKUP($C200,'General Data'!$A$191:$N$211,14,FALSE)*VLOOKUP($C200,'General Data'!$A$191:$N$211,2,FALSE)*R200,0)</f>
        <v>0</v>
      </c>
      <c r="AF200" s="140">
        <f>IFERROR((VLOOKUP($D200,'General Data'!$A$88:$F$188,3,FALSE)+VLOOKUP('General Data'!$B$3,'General Data'!$A$214:$C$264,2,FALSE)+IF(OR($E200=12,$E200=13,$E200=14),VLOOKUP($C200,'General Data'!$A$267:$C$287,2,FALSE),0))/VLOOKUP($C200,'General Data'!$A$191:$N$211,14,FALSE)*VLOOKUP($C200,'General Data'!$A$191:$N$211,2,FALSE)*S200,0)</f>
        <v>0</v>
      </c>
      <c r="AH200" s="148" t="str">
        <f t="shared" si="202"/>
        <v/>
      </c>
      <c r="AI200" s="149">
        <f t="shared" si="203"/>
        <v>0</v>
      </c>
      <c r="AJ200" s="146">
        <f t="shared" si="204"/>
        <v>0</v>
      </c>
    </row>
    <row r="201" spans="1:36" x14ac:dyDescent="0.45">
      <c r="A201" s="143"/>
      <c r="B201" s="143"/>
      <c r="C201" s="144"/>
      <c r="D201" s="143"/>
      <c r="E201" s="143"/>
      <c r="F201" s="145"/>
      <c r="G201" s="146"/>
      <c r="H201" s="147"/>
      <c r="I201" s="147">
        <f t="shared" ref="I201:S201" si="210">H201</f>
        <v>0</v>
      </c>
      <c r="J201" s="147">
        <f t="shared" si="210"/>
        <v>0</v>
      </c>
      <c r="K201" s="147">
        <f t="shared" si="210"/>
        <v>0</v>
      </c>
      <c r="L201" s="147">
        <f t="shared" si="210"/>
        <v>0</v>
      </c>
      <c r="M201" s="147">
        <f t="shared" si="210"/>
        <v>0</v>
      </c>
      <c r="N201" s="147">
        <f t="shared" si="210"/>
        <v>0</v>
      </c>
      <c r="O201" s="147">
        <f t="shared" si="210"/>
        <v>0</v>
      </c>
      <c r="P201" s="147">
        <f t="shared" si="210"/>
        <v>0</v>
      </c>
      <c r="Q201" s="147">
        <f t="shared" si="210"/>
        <v>0</v>
      </c>
      <c r="R201" s="147">
        <f t="shared" si="210"/>
        <v>0</v>
      </c>
      <c r="S201" s="147">
        <f t="shared" si="210"/>
        <v>0</v>
      </c>
      <c r="T201" s="146"/>
      <c r="U201" s="140">
        <f>IFERROR((VLOOKUP($D201,'General Data'!$A$88:$F$188,3,FALSE)+VLOOKUP('General Data'!$B$3,'General Data'!$A$214:$C$264,2,FALSE)+IF(OR($E201=12,$E201=13,$E201=14),VLOOKUP($C201,'General Data'!$A$267:$C$287,2,FALSE),0))/VLOOKUP($C201,'General Data'!$A$191:$N$211,14,FALSE)*VLOOKUP($C201,'General Data'!$A$191:$N$211,2,FALSE)*H201,0)</f>
        <v>0</v>
      </c>
      <c r="V201" s="140">
        <f>IFERROR((VLOOKUP($D201,'General Data'!$A$88:$F$188,3,FALSE)+VLOOKUP('General Data'!$B$3,'General Data'!$A$214:$C$264,2,FALSE)+IF(OR($E201=12,$E201=13,$E201=14),VLOOKUP($C201,'General Data'!$A$267:$C$287,2,FALSE),0))/VLOOKUP($C201,'General Data'!$A$191:$N$211,14,FALSE)*VLOOKUP($C201,'General Data'!$A$191:$N$211,2,FALSE)*I201,0)</f>
        <v>0</v>
      </c>
      <c r="W201" s="140">
        <f>IFERROR((VLOOKUP($D201,'General Data'!$A$88:$F$188,3,FALSE)+VLOOKUP('General Data'!$B$3,'General Data'!$A$214:$C$264,2,FALSE)+IF(OR($E201=12,$E201=13,$E201=14),VLOOKUP($C201,'General Data'!$A$267:$C$287,2,FALSE),0))/VLOOKUP($C201,'General Data'!$A$191:$N$211,14,FALSE)*VLOOKUP($C201,'General Data'!$A$191:$N$211,2,FALSE)*J201,0)</f>
        <v>0</v>
      </c>
      <c r="X201" s="140">
        <f>IFERROR((VLOOKUP($D201,'General Data'!$A$88:$F$188,3,FALSE)+VLOOKUP('General Data'!$B$3,'General Data'!$A$214:$C$264,2,FALSE)+IF(OR($E201=12,$E201=13,$E201=14),VLOOKUP($C201,'General Data'!$A$267:$C$287,2,FALSE),0))/VLOOKUP($C201,'General Data'!$A$191:$N$211,14,FALSE)*VLOOKUP($C201,'General Data'!$A$191:$N$211,2,FALSE)*K201,0)</f>
        <v>0</v>
      </c>
      <c r="Y201" s="140">
        <f>IFERROR((VLOOKUP($D201,'General Data'!$A$88:$F$188,3,FALSE)+VLOOKUP('General Data'!$B$3,'General Data'!$A$214:$C$264,2,FALSE)+IF(OR($E201=12,$E201=13,$E201=14),VLOOKUP($C201,'General Data'!$A$267:$C$287,2,FALSE),0))/VLOOKUP($C201,'General Data'!$A$191:$N$211,14,FALSE)*VLOOKUP($C201,'General Data'!$A$191:$N$211,2,FALSE)*L201,0)</f>
        <v>0</v>
      </c>
      <c r="Z201" s="140">
        <f>IFERROR((VLOOKUP($D201,'General Data'!$A$88:$F$188,3,FALSE)+VLOOKUP('General Data'!$B$3,'General Data'!$A$214:$C$264,2,FALSE)+IF(OR($E201=12,$E201=13,$E201=14),VLOOKUP($C201,'General Data'!$A$267:$C$287,2,FALSE),0))/VLOOKUP($C201,'General Data'!$A$191:$N$211,14,FALSE)*VLOOKUP($C201,'General Data'!$A$191:$N$211,2,FALSE)*M201,0)</f>
        <v>0</v>
      </c>
      <c r="AA201" s="140">
        <f>IFERROR((VLOOKUP($D201,'General Data'!$A$88:$F$188,3,FALSE)+VLOOKUP('General Data'!$B$3,'General Data'!$A$214:$C$264,2,FALSE)+IF(OR($E201=12,$E201=13,$E201=14),VLOOKUP($C201,'General Data'!$A$267:$C$287,2,FALSE),0))/VLOOKUP($C201,'General Data'!$A$191:$N$211,14,FALSE)*VLOOKUP($C201,'General Data'!$A$191:$N$211,2,FALSE)*N201,0)</f>
        <v>0</v>
      </c>
      <c r="AB201" s="140">
        <f>IFERROR((VLOOKUP($D201,'General Data'!$A$88:$F$188,3,FALSE)+VLOOKUP('General Data'!$B$3,'General Data'!$A$214:$C$264,2,FALSE)+IF(OR($E201=12,$E201=13,$E201=14),VLOOKUP($C201,'General Data'!$A$267:$C$287,2,FALSE),0))/VLOOKUP($C201,'General Data'!$A$191:$N$211,14,FALSE)*VLOOKUP($C201,'General Data'!$A$191:$N$211,2,FALSE)*O201,0)</f>
        <v>0</v>
      </c>
      <c r="AC201" s="140">
        <f>IFERROR((VLOOKUP($D201,'General Data'!$A$88:$F$188,3,FALSE)+VLOOKUP('General Data'!$B$3,'General Data'!$A$214:$C$264,2,FALSE)+IF(OR($E201=12,$E201=13,$E201=14),VLOOKUP($C201,'General Data'!$A$267:$C$287,2,FALSE),0))/VLOOKUP($C201,'General Data'!$A$191:$N$211,14,FALSE)*VLOOKUP($C201,'General Data'!$A$191:$N$211,2,FALSE)*P201,0)</f>
        <v>0</v>
      </c>
      <c r="AD201" s="140">
        <f>IFERROR((VLOOKUP($D201,'General Data'!$A$88:$F$188,3,FALSE)+VLOOKUP('General Data'!$B$3,'General Data'!$A$214:$C$264,2,FALSE)+IF(OR($E201=12,$E201=13,$E201=14),VLOOKUP($C201,'General Data'!$A$267:$C$287,2,FALSE),0))/VLOOKUP($C201,'General Data'!$A$191:$N$211,14,FALSE)*VLOOKUP($C201,'General Data'!$A$191:$N$211,2,FALSE)*Q201,0)</f>
        <v>0</v>
      </c>
      <c r="AE201" s="140">
        <f>IFERROR((VLOOKUP($D201,'General Data'!$A$88:$F$188,3,FALSE)+VLOOKUP('General Data'!$B$3,'General Data'!$A$214:$C$264,2,FALSE)+IF(OR($E201=12,$E201=13,$E201=14),VLOOKUP($C201,'General Data'!$A$267:$C$287,2,FALSE),0))/VLOOKUP($C201,'General Data'!$A$191:$N$211,14,FALSE)*VLOOKUP($C201,'General Data'!$A$191:$N$211,2,FALSE)*R201,0)</f>
        <v>0</v>
      </c>
      <c r="AF201" s="140">
        <f>IFERROR((VLOOKUP($D201,'General Data'!$A$88:$F$188,3,FALSE)+VLOOKUP('General Data'!$B$3,'General Data'!$A$214:$C$264,2,FALSE)+IF(OR($E201=12,$E201=13,$E201=14),VLOOKUP($C201,'General Data'!$A$267:$C$287,2,FALSE),0))/VLOOKUP($C201,'General Data'!$A$191:$N$211,14,FALSE)*VLOOKUP($C201,'General Data'!$A$191:$N$211,2,FALSE)*S201,0)</f>
        <v>0</v>
      </c>
      <c r="AH201" s="148" t="str">
        <f t="shared" si="202"/>
        <v/>
      </c>
      <c r="AI201" s="149">
        <f t="shared" si="203"/>
        <v>0</v>
      </c>
      <c r="AJ201" s="146">
        <f t="shared" si="204"/>
        <v>0</v>
      </c>
    </row>
    <row r="202" spans="1:36" x14ac:dyDescent="0.45">
      <c r="A202" s="143"/>
      <c r="B202" s="143"/>
      <c r="C202" s="144"/>
      <c r="D202" s="143"/>
      <c r="E202" s="143"/>
      <c r="F202" s="145"/>
      <c r="G202" s="146"/>
      <c r="H202" s="147"/>
      <c r="I202" s="147">
        <f t="shared" ref="I202:S202" si="211">H202</f>
        <v>0</v>
      </c>
      <c r="J202" s="147">
        <f t="shared" si="211"/>
        <v>0</v>
      </c>
      <c r="K202" s="147">
        <f t="shared" si="211"/>
        <v>0</v>
      </c>
      <c r="L202" s="147">
        <f t="shared" si="211"/>
        <v>0</v>
      </c>
      <c r="M202" s="147">
        <f t="shared" si="211"/>
        <v>0</v>
      </c>
      <c r="N202" s="147">
        <f t="shared" si="211"/>
        <v>0</v>
      </c>
      <c r="O202" s="147">
        <f t="shared" si="211"/>
        <v>0</v>
      </c>
      <c r="P202" s="147">
        <f t="shared" si="211"/>
        <v>0</v>
      </c>
      <c r="Q202" s="147">
        <f t="shared" si="211"/>
        <v>0</v>
      </c>
      <c r="R202" s="147">
        <f t="shared" si="211"/>
        <v>0</v>
      </c>
      <c r="S202" s="147">
        <f t="shared" si="211"/>
        <v>0</v>
      </c>
      <c r="T202" s="146"/>
      <c r="U202" s="140">
        <f>IFERROR((VLOOKUP($D202,'General Data'!$A$88:$F$188,3,FALSE)+VLOOKUP('General Data'!$B$3,'General Data'!$A$214:$C$264,2,FALSE)+IF(OR($E202=12,$E202=13,$E202=14),VLOOKUP($C202,'General Data'!$A$267:$C$287,2,FALSE),0))/VLOOKUP($C202,'General Data'!$A$191:$N$211,14,FALSE)*VLOOKUP($C202,'General Data'!$A$191:$N$211,2,FALSE)*H202,0)</f>
        <v>0</v>
      </c>
      <c r="V202" s="140">
        <f>IFERROR((VLOOKUP($D202,'General Data'!$A$88:$F$188,3,FALSE)+VLOOKUP('General Data'!$B$3,'General Data'!$A$214:$C$264,2,FALSE)+IF(OR($E202=12,$E202=13,$E202=14),VLOOKUP($C202,'General Data'!$A$267:$C$287,2,FALSE),0))/VLOOKUP($C202,'General Data'!$A$191:$N$211,14,FALSE)*VLOOKUP($C202,'General Data'!$A$191:$N$211,2,FALSE)*I202,0)</f>
        <v>0</v>
      </c>
      <c r="W202" s="140">
        <f>IFERROR((VLOOKUP($D202,'General Data'!$A$88:$F$188,3,FALSE)+VLOOKUP('General Data'!$B$3,'General Data'!$A$214:$C$264,2,FALSE)+IF(OR($E202=12,$E202=13,$E202=14),VLOOKUP($C202,'General Data'!$A$267:$C$287,2,FALSE),0))/VLOOKUP($C202,'General Data'!$A$191:$N$211,14,FALSE)*VLOOKUP($C202,'General Data'!$A$191:$N$211,2,FALSE)*J202,0)</f>
        <v>0</v>
      </c>
      <c r="X202" s="140">
        <f>IFERROR((VLOOKUP($D202,'General Data'!$A$88:$F$188,3,FALSE)+VLOOKUP('General Data'!$B$3,'General Data'!$A$214:$C$264,2,FALSE)+IF(OR($E202=12,$E202=13,$E202=14),VLOOKUP($C202,'General Data'!$A$267:$C$287,2,FALSE),0))/VLOOKUP($C202,'General Data'!$A$191:$N$211,14,FALSE)*VLOOKUP($C202,'General Data'!$A$191:$N$211,2,FALSE)*K202,0)</f>
        <v>0</v>
      </c>
      <c r="Y202" s="140">
        <f>IFERROR((VLOOKUP($D202,'General Data'!$A$88:$F$188,3,FALSE)+VLOOKUP('General Data'!$B$3,'General Data'!$A$214:$C$264,2,FALSE)+IF(OR($E202=12,$E202=13,$E202=14),VLOOKUP($C202,'General Data'!$A$267:$C$287,2,FALSE),0))/VLOOKUP($C202,'General Data'!$A$191:$N$211,14,FALSE)*VLOOKUP($C202,'General Data'!$A$191:$N$211,2,FALSE)*L202,0)</f>
        <v>0</v>
      </c>
      <c r="Z202" s="140">
        <f>IFERROR((VLOOKUP($D202,'General Data'!$A$88:$F$188,3,FALSE)+VLOOKUP('General Data'!$B$3,'General Data'!$A$214:$C$264,2,FALSE)+IF(OR($E202=12,$E202=13,$E202=14),VLOOKUP($C202,'General Data'!$A$267:$C$287,2,FALSE),0))/VLOOKUP($C202,'General Data'!$A$191:$N$211,14,FALSE)*VLOOKUP($C202,'General Data'!$A$191:$N$211,2,FALSE)*M202,0)</f>
        <v>0</v>
      </c>
      <c r="AA202" s="140">
        <f>IFERROR((VLOOKUP($D202,'General Data'!$A$88:$F$188,3,FALSE)+VLOOKUP('General Data'!$B$3,'General Data'!$A$214:$C$264,2,FALSE)+IF(OR($E202=12,$E202=13,$E202=14),VLOOKUP($C202,'General Data'!$A$267:$C$287,2,FALSE),0))/VLOOKUP($C202,'General Data'!$A$191:$N$211,14,FALSE)*VLOOKUP($C202,'General Data'!$A$191:$N$211,2,FALSE)*N202,0)</f>
        <v>0</v>
      </c>
      <c r="AB202" s="140">
        <f>IFERROR((VLOOKUP($D202,'General Data'!$A$88:$F$188,3,FALSE)+VLOOKUP('General Data'!$B$3,'General Data'!$A$214:$C$264,2,FALSE)+IF(OR($E202=12,$E202=13,$E202=14),VLOOKUP($C202,'General Data'!$A$267:$C$287,2,FALSE),0))/VLOOKUP($C202,'General Data'!$A$191:$N$211,14,FALSE)*VLOOKUP($C202,'General Data'!$A$191:$N$211,2,FALSE)*O202,0)</f>
        <v>0</v>
      </c>
      <c r="AC202" s="140">
        <f>IFERROR((VLOOKUP($D202,'General Data'!$A$88:$F$188,3,FALSE)+VLOOKUP('General Data'!$B$3,'General Data'!$A$214:$C$264,2,FALSE)+IF(OR($E202=12,$E202=13,$E202=14),VLOOKUP($C202,'General Data'!$A$267:$C$287,2,FALSE),0))/VLOOKUP($C202,'General Data'!$A$191:$N$211,14,FALSE)*VLOOKUP($C202,'General Data'!$A$191:$N$211,2,FALSE)*P202,0)</f>
        <v>0</v>
      </c>
      <c r="AD202" s="140">
        <f>IFERROR((VLOOKUP($D202,'General Data'!$A$88:$F$188,3,FALSE)+VLOOKUP('General Data'!$B$3,'General Data'!$A$214:$C$264,2,FALSE)+IF(OR($E202=12,$E202=13,$E202=14),VLOOKUP($C202,'General Data'!$A$267:$C$287,2,FALSE),0))/VLOOKUP($C202,'General Data'!$A$191:$N$211,14,FALSE)*VLOOKUP($C202,'General Data'!$A$191:$N$211,2,FALSE)*Q202,0)</f>
        <v>0</v>
      </c>
      <c r="AE202" s="140">
        <f>IFERROR((VLOOKUP($D202,'General Data'!$A$88:$F$188,3,FALSE)+VLOOKUP('General Data'!$B$3,'General Data'!$A$214:$C$264,2,FALSE)+IF(OR($E202=12,$E202=13,$E202=14),VLOOKUP($C202,'General Data'!$A$267:$C$287,2,FALSE),0))/VLOOKUP($C202,'General Data'!$A$191:$N$211,14,FALSE)*VLOOKUP($C202,'General Data'!$A$191:$N$211,2,FALSE)*R202,0)</f>
        <v>0</v>
      </c>
      <c r="AF202" s="140">
        <f>IFERROR((VLOOKUP($D202,'General Data'!$A$88:$F$188,3,FALSE)+VLOOKUP('General Data'!$B$3,'General Data'!$A$214:$C$264,2,FALSE)+IF(OR($E202=12,$E202=13,$E202=14),VLOOKUP($C202,'General Data'!$A$267:$C$287,2,FALSE),0))/VLOOKUP($C202,'General Data'!$A$191:$N$211,14,FALSE)*VLOOKUP($C202,'General Data'!$A$191:$N$211,2,FALSE)*S202,0)</f>
        <v>0</v>
      </c>
      <c r="AH202" s="148" t="str">
        <f t="shared" si="202"/>
        <v/>
      </c>
      <c r="AI202" s="149">
        <f t="shared" si="203"/>
        <v>0</v>
      </c>
      <c r="AJ202" s="146">
        <f t="shared" si="204"/>
        <v>0</v>
      </c>
    </row>
    <row r="203" spans="1:36" x14ac:dyDescent="0.45">
      <c r="A203" s="143"/>
      <c r="B203" s="143"/>
      <c r="C203" s="144"/>
      <c r="D203" s="143"/>
      <c r="E203" s="143"/>
      <c r="F203" s="145"/>
      <c r="G203" s="146"/>
      <c r="H203" s="147"/>
      <c r="I203" s="147">
        <f t="shared" ref="I203:S203" si="212">H203</f>
        <v>0</v>
      </c>
      <c r="J203" s="147">
        <f t="shared" si="212"/>
        <v>0</v>
      </c>
      <c r="K203" s="147">
        <f t="shared" si="212"/>
        <v>0</v>
      </c>
      <c r="L203" s="147">
        <f t="shared" si="212"/>
        <v>0</v>
      </c>
      <c r="M203" s="147">
        <f t="shared" si="212"/>
        <v>0</v>
      </c>
      <c r="N203" s="147">
        <f t="shared" si="212"/>
        <v>0</v>
      </c>
      <c r="O203" s="147">
        <f t="shared" si="212"/>
        <v>0</v>
      </c>
      <c r="P203" s="147">
        <f t="shared" si="212"/>
        <v>0</v>
      </c>
      <c r="Q203" s="147">
        <f t="shared" si="212"/>
        <v>0</v>
      </c>
      <c r="R203" s="147">
        <f t="shared" si="212"/>
        <v>0</v>
      </c>
      <c r="S203" s="147">
        <f t="shared" si="212"/>
        <v>0</v>
      </c>
      <c r="T203" s="146"/>
      <c r="U203" s="140">
        <f>IFERROR((VLOOKUP($D203,'General Data'!$A$88:$F$188,3,FALSE)+VLOOKUP('General Data'!$B$3,'General Data'!$A$214:$C$264,2,FALSE)+IF(OR($E203=12,$E203=13,$E203=14),VLOOKUP($C203,'General Data'!$A$267:$C$287,2,FALSE),0))/VLOOKUP($C203,'General Data'!$A$191:$N$211,14,FALSE)*VLOOKUP($C203,'General Data'!$A$191:$N$211,2,FALSE)*H203,0)</f>
        <v>0</v>
      </c>
      <c r="V203" s="140">
        <f>IFERROR((VLOOKUP($D203,'General Data'!$A$88:$F$188,3,FALSE)+VLOOKUP('General Data'!$B$3,'General Data'!$A$214:$C$264,2,FALSE)+IF(OR($E203=12,$E203=13,$E203=14),VLOOKUP($C203,'General Data'!$A$267:$C$287,2,FALSE),0))/VLOOKUP($C203,'General Data'!$A$191:$N$211,14,FALSE)*VLOOKUP($C203,'General Data'!$A$191:$N$211,2,FALSE)*I203,0)</f>
        <v>0</v>
      </c>
      <c r="W203" s="140">
        <f>IFERROR((VLOOKUP($D203,'General Data'!$A$88:$F$188,3,FALSE)+VLOOKUP('General Data'!$B$3,'General Data'!$A$214:$C$264,2,FALSE)+IF(OR($E203=12,$E203=13,$E203=14),VLOOKUP($C203,'General Data'!$A$267:$C$287,2,FALSE),0))/VLOOKUP($C203,'General Data'!$A$191:$N$211,14,FALSE)*VLOOKUP($C203,'General Data'!$A$191:$N$211,2,FALSE)*J203,0)</f>
        <v>0</v>
      </c>
      <c r="X203" s="140">
        <f>IFERROR((VLOOKUP($D203,'General Data'!$A$88:$F$188,3,FALSE)+VLOOKUP('General Data'!$B$3,'General Data'!$A$214:$C$264,2,FALSE)+IF(OR($E203=12,$E203=13,$E203=14),VLOOKUP($C203,'General Data'!$A$267:$C$287,2,FALSE),0))/VLOOKUP($C203,'General Data'!$A$191:$N$211,14,FALSE)*VLOOKUP($C203,'General Data'!$A$191:$N$211,2,FALSE)*K203,0)</f>
        <v>0</v>
      </c>
      <c r="Y203" s="140">
        <f>IFERROR((VLOOKUP($D203,'General Data'!$A$88:$F$188,3,FALSE)+VLOOKUP('General Data'!$B$3,'General Data'!$A$214:$C$264,2,FALSE)+IF(OR($E203=12,$E203=13,$E203=14),VLOOKUP($C203,'General Data'!$A$267:$C$287,2,FALSE),0))/VLOOKUP($C203,'General Data'!$A$191:$N$211,14,FALSE)*VLOOKUP($C203,'General Data'!$A$191:$N$211,2,FALSE)*L203,0)</f>
        <v>0</v>
      </c>
      <c r="Z203" s="140">
        <f>IFERROR((VLOOKUP($D203,'General Data'!$A$88:$F$188,3,FALSE)+VLOOKUP('General Data'!$B$3,'General Data'!$A$214:$C$264,2,FALSE)+IF(OR($E203=12,$E203=13,$E203=14),VLOOKUP($C203,'General Data'!$A$267:$C$287,2,FALSE),0))/VLOOKUP($C203,'General Data'!$A$191:$N$211,14,FALSE)*VLOOKUP($C203,'General Data'!$A$191:$N$211,2,FALSE)*M203,0)</f>
        <v>0</v>
      </c>
      <c r="AA203" s="140">
        <f>IFERROR((VLOOKUP($D203,'General Data'!$A$88:$F$188,3,FALSE)+VLOOKUP('General Data'!$B$3,'General Data'!$A$214:$C$264,2,FALSE)+IF(OR($E203=12,$E203=13,$E203=14),VLOOKUP($C203,'General Data'!$A$267:$C$287,2,FALSE),0))/VLOOKUP($C203,'General Data'!$A$191:$N$211,14,FALSE)*VLOOKUP($C203,'General Data'!$A$191:$N$211,2,FALSE)*N203,0)</f>
        <v>0</v>
      </c>
      <c r="AB203" s="140">
        <f>IFERROR((VLOOKUP($D203,'General Data'!$A$88:$F$188,3,FALSE)+VLOOKUP('General Data'!$B$3,'General Data'!$A$214:$C$264,2,FALSE)+IF(OR($E203=12,$E203=13,$E203=14),VLOOKUP($C203,'General Data'!$A$267:$C$287,2,FALSE),0))/VLOOKUP($C203,'General Data'!$A$191:$N$211,14,FALSE)*VLOOKUP($C203,'General Data'!$A$191:$N$211,2,FALSE)*O203,0)</f>
        <v>0</v>
      </c>
      <c r="AC203" s="140">
        <f>IFERROR((VLOOKUP($D203,'General Data'!$A$88:$F$188,3,FALSE)+VLOOKUP('General Data'!$B$3,'General Data'!$A$214:$C$264,2,FALSE)+IF(OR($E203=12,$E203=13,$E203=14),VLOOKUP($C203,'General Data'!$A$267:$C$287,2,FALSE),0))/VLOOKUP($C203,'General Data'!$A$191:$N$211,14,FALSE)*VLOOKUP($C203,'General Data'!$A$191:$N$211,2,FALSE)*P203,0)</f>
        <v>0</v>
      </c>
      <c r="AD203" s="140">
        <f>IFERROR((VLOOKUP($D203,'General Data'!$A$88:$F$188,3,FALSE)+VLOOKUP('General Data'!$B$3,'General Data'!$A$214:$C$264,2,FALSE)+IF(OR($E203=12,$E203=13,$E203=14),VLOOKUP($C203,'General Data'!$A$267:$C$287,2,FALSE),0))/VLOOKUP($C203,'General Data'!$A$191:$N$211,14,FALSE)*VLOOKUP($C203,'General Data'!$A$191:$N$211,2,FALSE)*Q203,0)</f>
        <v>0</v>
      </c>
      <c r="AE203" s="140">
        <f>IFERROR((VLOOKUP($D203,'General Data'!$A$88:$F$188,3,FALSE)+VLOOKUP('General Data'!$B$3,'General Data'!$A$214:$C$264,2,FALSE)+IF(OR($E203=12,$E203=13,$E203=14),VLOOKUP($C203,'General Data'!$A$267:$C$287,2,FALSE),0))/VLOOKUP($C203,'General Data'!$A$191:$N$211,14,FALSE)*VLOOKUP($C203,'General Data'!$A$191:$N$211,2,FALSE)*R203,0)</f>
        <v>0</v>
      </c>
      <c r="AF203" s="140">
        <f>IFERROR((VLOOKUP($D203,'General Data'!$A$88:$F$188,3,FALSE)+VLOOKUP('General Data'!$B$3,'General Data'!$A$214:$C$264,2,FALSE)+IF(OR($E203=12,$E203=13,$E203=14),VLOOKUP($C203,'General Data'!$A$267:$C$287,2,FALSE),0))/VLOOKUP($C203,'General Data'!$A$191:$N$211,14,FALSE)*VLOOKUP($C203,'General Data'!$A$191:$N$211,2,FALSE)*S203,0)</f>
        <v>0</v>
      </c>
      <c r="AH203" s="148" t="str">
        <f t="shared" si="202"/>
        <v/>
      </c>
      <c r="AI203" s="149">
        <f t="shared" si="203"/>
        <v>0</v>
      </c>
      <c r="AJ203" s="146">
        <f t="shared" si="204"/>
        <v>0</v>
      </c>
    </row>
    <row r="204" spans="1:36" x14ac:dyDescent="0.45">
      <c r="A204" s="143"/>
      <c r="B204" s="143"/>
      <c r="C204" s="144"/>
      <c r="D204" s="143"/>
      <c r="E204" s="143"/>
      <c r="F204" s="145"/>
      <c r="G204" s="146"/>
      <c r="H204" s="147"/>
      <c r="I204" s="147">
        <f t="shared" ref="I204:S204" si="213">H204</f>
        <v>0</v>
      </c>
      <c r="J204" s="147">
        <f t="shared" si="213"/>
        <v>0</v>
      </c>
      <c r="K204" s="147">
        <f t="shared" si="213"/>
        <v>0</v>
      </c>
      <c r="L204" s="147">
        <f t="shared" si="213"/>
        <v>0</v>
      </c>
      <c r="M204" s="147">
        <f t="shared" si="213"/>
        <v>0</v>
      </c>
      <c r="N204" s="147">
        <f t="shared" si="213"/>
        <v>0</v>
      </c>
      <c r="O204" s="147">
        <f t="shared" si="213"/>
        <v>0</v>
      </c>
      <c r="P204" s="147">
        <f t="shared" si="213"/>
        <v>0</v>
      </c>
      <c r="Q204" s="147">
        <f t="shared" si="213"/>
        <v>0</v>
      </c>
      <c r="R204" s="147">
        <f t="shared" si="213"/>
        <v>0</v>
      </c>
      <c r="S204" s="147">
        <f t="shared" si="213"/>
        <v>0</v>
      </c>
      <c r="T204" s="146"/>
      <c r="U204" s="140">
        <f>IFERROR((VLOOKUP($D204,'General Data'!$A$88:$F$188,3,FALSE)+VLOOKUP('General Data'!$B$3,'General Data'!$A$214:$C$264,2,FALSE)+IF(OR($E204=12,$E204=13,$E204=14),VLOOKUP($C204,'General Data'!$A$267:$C$287,2,FALSE),0))/VLOOKUP($C204,'General Data'!$A$191:$N$211,14,FALSE)*VLOOKUP($C204,'General Data'!$A$191:$N$211,2,FALSE)*H204,0)</f>
        <v>0</v>
      </c>
      <c r="V204" s="140">
        <f>IFERROR((VLOOKUP($D204,'General Data'!$A$88:$F$188,3,FALSE)+VLOOKUP('General Data'!$B$3,'General Data'!$A$214:$C$264,2,FALSE)+IF(OR($E204=12,$E204=13,$E204=14),VLOOKUP($C204,'General Data'!$A$267:$C$287,2,FALSE),0))/VLOOKUP($C204,'General Data'!$A$191:$N$211,14,FALSE)*VLOOKUP($C204,'General Data'!$A$191:$N$211,2,FALSE)*I204,0)</f>
        <v>0</v>
      </c>
      <c r="W204" s="140">
        <f>IFERROR((VLOOKUP($D204,'General Data'!$A$88:$F$188,3,FALSE)+VLOOKUP('General Data'!$B$3,'General Data'!$A$214:$C$264,2,FALSE)+IF(OR($E204=12,$E204=13,$E204=14),VLOOKUP($C204,'General Data'!$A$267:$C$287,2,FALSE),0))/VLOOKUP($C204,'General Data'!$A$191:$N$211,14,FALSE)*VLOOKUP($C204,'General Data'!$A$191:$N$211,2,FALSE)*J204,0)</f>
        <v>0</v>
      </c>
      <c r="X204" s="140">
        <f>IFERROR((VLOOKUP($D204,'General Data'!$A$88:$F$188,3,FALSE)+VLOOKUP('General Data'!$B$3,'General Data'!$A$214:$C$264,2,FALSE)+IF(OR($E204=12,$E204=13,$E204=14),VLOOKUP($C204,'General Data'!$A$267:$C$287,2,FALSE),0))/VLOOKUP($C204,'General Data'!$A$191:$N$211,14,FALSE)*VLOOKUP($C204,'General Data'!$A$191:$N$211,2,FALSE)*K204,0)</f>
        <v>0</v>
      </c>
      <c r="Y204" s="140">
        <f>IFERROR((VLOOKUP($D204,'General Data'!$A$88:$F$188,3,FALSE)+VLOOKUP('General Data'!$B$3,'General Data'!$A$214:$C$264,2,FALSE)+IF(OR($E204=12,$E204=13,$E204=14),VLOOKUP($C204,'General Data'!$A$267:$C$287,2,FALSE),0))/VLOOKUP($C204,'General Data'!$A$191:$N$211,14,FALSE)*VLOOKUP($C204,'General Data'!$A$191:$N$211,2,FALSE)*L204,0)</f>
        <v>0</v>
      </c>
      <c r="Z204" s="140">
        <f>IFERROR((VLOOKUP($D204,'General Data'!$A$88:$F$188,3,FALSE)+VLOOKUP('General Data'!$B$3,'General Data'!$A$214:$C$264,2,FALSE)+IF(OR($E204=12,$E204=13,$E204=14),VLOOKUP($C204,'General Data'!$A$267:$C$287,2,FALSE),0))/VLOOKUP($C204,'General Data'!$A$191:$N$211,14,FALSE)*VLOOKUP($C204,'General Data'!$A$191:$N$211,2,FALSE)*M204,0)</f>
        <v>0</v>
      </c>
      <c r="AA204" s="140">
        <f>IFERROR((VLOOKUP($D204,'General Data'!$A$88:$F$188,3,FALSE)+VLOOKUP('General Data'!$B$3,'General Data'!$A$214:$C$264,2,FALSE)+IF(OR($E204=12,$E204=13,$E204=14),VLOOKUP($C204,'General Data'!$A$267:$C$287,2,FALSE),0))/VLOOKUP($C204,'General Data'!$A$191:$N$211,14,FALSE)*VLOOKUP($C204,'General Data'!$A$191:$N$211,2,FALSE)*N204,0)</f>
        <v>0</v>
      </c>
      <c r="AB204" s="140">
        <f>IFERROR((VLOOKUP($D204,'General Data'!$A$88:$F$188,3,FALSE)+VLOOKUP('General Data'!$B$3,'General Data'!$A$214:$C$264,2,FALSE)+IF(OR($E204=12,$E204=13,$E204=14),VLOOKUP($C204,'General Data'!$A$267:$C$287,2,FALSE),0))/VLOOKUP($C204,'General Data'!$A$191:$N$211,14,FALSE)*VLOOKUP($C204,'General Data'!$A$191:$N$211,2,FALSE)*O204,0)</f>
        <v>0</v>
      </c>
      <c r="AC204" s="140">
        <f>IFERROR((VLOOKUP($D204,'General Data'!$A$88:$F$188,3,FALSE)+VLOOKUP('General Data'!$B$3,'General Data'!$A$214:$C$264,2,FALSE)+IF(OR($E204=12,$E204=13,$E204=14),VLOOKUP($C204,'General Data'!$A$267:$C$287,2,FALSE),0))/VLOOKUP($C204,'General Data'!$A$191:$N$211,14,FALSE)*VLOOKUP($C204,'General Data'!$A$191:$N$211,2,FALSE)*P204,0)</f>
        <v>0</v>
      </c>
      <c r="AD204" s="140">
        <f>IFERROR((VLOOKUP($D204,'General Data'!$A$88:$F$188,3,FALSE)+VLOOKUP('General Data'!$B$3,'General Data'!$A$214:$C$264,2,FALSE)+IF(OR($E204=12,$E204=13,$E204=14),VLOOKUP($C204,'General Data'!$A$267:$C$287,2,FALSE),0))/VLOOKUP($C204,'General Data'!$A$191:$N$211,14,FALSE)*VLOOKUP($C204,'General Data'!$A$191:$N$211,2,FALSE)*Q204,0)</f>
        <v>0</v>
      </c>
      <c r="AE204" s="140">
        <f>IFERROR((VLOOKUP($D204,'General Data'!$A$88:$F$188,3,FALSE)+VLOOKUP('General Data'!$B$3,'General Data'!$A$214:$C$264,2,FALSE)+IF(OR($E204=12,$E204=13,$E204=14),VLOOKUP($C204,'General Data'!$A$267:$C$287,2,FALSE),0))/VLOOKUP($C204,'General Data'!$A$191:$N$211,14,FALSE)*VLOOKUP($C204,'General Data'!$A$191:$N$211,2,FALSE)*R204,0)</f>
        <v>0</v>
      </c>
      <c r="AF204" s="140">
        <f>IFERROR((VLOOKUP($D204,'General Data'!$A$88:$F$188,3,FALSE)+VLOOKUP('General Data'!$B$3,'General Data'!$A$214:$C$264,2,FALSE)+IF(OR($E204=12,$E204=13,$E204=14),VLOOKUP($C204,'General Data'!$A$267:$C$287,2,FALSE),0))/VLOOKUP($C204,'General Data'!$A$191:$N$211,14,FALSE)*VLOOKUP($C204,'General Data'!$A$191:$N$211,2,FALSE)*S204,0)</f>
        <v>0</v>
      </c>
      <c r="AH204" s="148" t="str">
        <f t="shared" si="202"/>
        <v/>
      </c>
      <c r="AI204" s="149">
        <f t="shared" si="203"/>
        <v>0</v>
      </c>
      <c r="AJ204" s="146">
        <f t="shared" si="204"/>
        <v>0</v>
      </c>
    </row>
    <row r="205" spans="1:36" x14ac:dyDescent="0.45">
      <c r="A205" s="143"/>
      <c r="B205" s="150"/>
      <c r="C205" s="144"/>
      <c r="D205" s="143"/>
      <c r="E205" s="143"/>
      <c r="F205" s="145"/>
      <c r="G205" s="146"/>
      <c r="H205" s="147"/>
      <c r="I205" s="147">
        <f t="shared" ref="I205:S205" si="214">H205</f>
        <v>0</v>
      </c>
      <c r="J205" s="147">
        <f t="shared" si="214"/>
        <v>0</v>
      </c>
      <c r="K205" s="147">
        <f t="shared" si="214"/>
        <v>0</v>
      </c>
      <c r="L205" s="147">
        <f t="shared" si="214"/>
        <v>0</v>
      </c>
      <c r="M205" s="147">
        <f t="shared" si="214"/>
        <v>0</v>
      </c>
      <c r="N205" s="147">
        <f t="shared" si="214"/>
        <v>0</v>
      </c>
      <c r="O205" s="147">
        <f t="shared" si="214"/>
        <v>0</v>
      </c>
      <c r="P205" s="147">
        <f t="shared" si="214"/>
        <v>0</v>
      </c>
      <c r="Q205" s="147">
        <f t="shared" si="214"/>
        <v>0</v>
      </c>
      <c r="R205" s="147">
        <f t="shared" si="214"/>
        <v>0</v>
      </c>
      <c r="S205" s="147">
        <f t="shared" si="214"/>
        <v>0</v>
      </c>
      <c r="T205" s="146"/>
      <c r="U205" s="140">
        <f>IFERROR((VLOOKUP($D205,'General Data'!$A$88:$F$188,3,FALSE)+VLOOKUP('General Data'!$B$3,'General Data'!$A$214:$C$264,2,FALSE)+IF(OR($E205=12,$E205=13,$E205=14),VLOOKUP($C205,'General Data'!$A$267:$C$287,2,FALSE),0))/VLOOKUP($C205,'General Data'!$A$191:$N$211,14,FALSE)*VLOOKUP($C205,'General Data'!$A$191:$N$211,2,FALSE)*H205,0)</f>
        <v>0</v>
      </c>
      <c r="V205" s="140">
        <f>IFERROR((VLOOKUP($D205,'General Data'!$A$88:$F$188,3,FALSE)+VLOOKUP('General Data'!$B$3,'General Data'!$A$214:$C$264,2,FALSE)+IF(OR($E205=12,$E205=13,$E205=14),VLOOKUP($C205,'General Data'!$A$267:$C$287,2,FALSE),0))/VLOOKUP($C205,'General Data'!$A$191:$N$211,14,FALSE)*VLOOKUP($C205,'General Data'!$A$191:$N$211,2,FALSE)*I205,0)</f>
        <v>0</v>
      </c>
      <c r="W205" s="140">
        <f>IFERROR((VLOOKUP($D205,'General Data'!$A$88:$F$188,3,FALSE)+VLOOKUP('General Data'!$B$3,'General Data'!$A$214:$C$264,2,FALSE)+IF(OR($E205=12,$E205=13,$E205=14),VLOOKUP($C205,'General Data'!$A$267:$C$287,2,FALSE),0))/VLOOKUP($C205,'General Data'!$A$191:$N$211,14,FALSE)*VLOOKUP($C205,'General Data'!$A$191:$N$211,2,FALSE)*J205,0)</f>
        <v>0</v>
      </c>
      <c r="X205" s="140">
        <f>IFERROR((VLOOKUP($D205,'General Data'!$A$88:$F$188,3,FALSE)+VLOOKUP('General Data'!$B$3,'General Data'!$A$214:$C$264,2,FALSE)+IF(OR($E205=12,$E205=13,$E205=14),VLOOKUP($C205,'General Data'!$A$267:$C$287,2,FALSE),0))/VLOOKUP($C205,'General Data'!$A$191:$N$211,14,FALSE)*VLOOKUP($C205,'General Data'!$A$191:$N$211,2,FALSE)*K205,0)</f>
        <v>0</v>
      </c>
      <c r="Y205" s="140">
        <f>IFERROR((VLOOKUP($D205,'General Data'!$A$88:$F$188,3,FALSE)+VLOOKUP('General Data'!$B$3,'General Data'!$A$214:$C$264,2,FALSE)+IF(OR($E205=12,$E205=13,$E205=14),VLOOKUP($C205,'General Data'!$A$267:$C$287,2,FALSE),0))/VLOOKUP($C205,'General Data'!$A$191:$N$211,14,FALSE)*VLOOKUP($C205,'General Data'!$A$191:$N$211,2,FALSE)*L205,0)</f>
        <v>0</v>
      </c>
      <c r="Z205" s="140">
        <f>IFERROR((VLOOKUP($D205,'General Data'!$A$88:$F$188,3,FALSE)+VLOOKUP('General Data'!$B$3,'General Data'!$A$214:$C$264,2,FALSE)+IF(OR($E205=12,$E205=13,$E205=14),VLOOKUP($C205,'General Data'!$A$267:$C$287,2,FALSE),0))/VLOOKUP($C205,'General Data'!$A$191:$N$211,14,FALSE)*VLOOKUP($C205,'General Data'!$A$191:$N$211,2,FALSE)*M205,0)</f>
        <v>0</v>
      </c>
      <c r="AA205" s="140">
        <f>IFERROR((VLOOKUP($D205,'General Data'!$A$88:$F$188,3,FALSE)+VLOOKUP('General Data'!$B$3,'General Data'!$A$214:$C$264,2,FALSE)+IF(OR($E205=12,$E205=13,$E205=14),VLOOKUP($C205,'General Data'!$A$267:$C$287,2,FALSE),0))/VLOOKUP($C205,'General Data'!$A$191:$N$211,14,FALSE)*VLOOKUP($C205,'General Data'!$A$191:$N$211,2,FALSE)*N205,0)</f>
        <v>0</v>
      </c>
      <c r="AB205" s="140">
        <f>IFERROR((VLOOKUP($D205,'General Data'!$A$88:$F$188,3,FALSE)+VLOOKUP('General Data'!$B$3,'General Data'!$A$214:$C$264,2,FALSE)+IF(OR($E205=12,$E205=13,$E205=14),VLOOKUP($C205,'General Data'!$A$267:$C$287,2,FALSE),0))/VLOOKUP($C205,'General Data'!$A$191:$N$211,14,FALSE)*VLOOKUP($C205,'General Data'!$A$191:$N$211,2,FALSE)*O205,0)</f>
        <v>0</v>
      </c>
      <c r="AC205" s="140">
        <f>IFERROR((VLOOKUP($D205,'General Data'!$A$88:$F$188,3,FALSE)+VLOOKUP('General Data'!$B$3,'General Data'!$A$214:$C$264,2,FALSE)+IF(OR($E205=12,$E205=13,$E205=14),VLOOKUP($C205,'General Data'!$A$267:$C$287,2,FALSE),0))/VLOOKUP($C205,'General Data'!$A$191:$N$211,14,FALSE)*VLOOKUP($C205,'General Data'!$A$191:$N$211,2,FALSE)*P205,0)</f>
        <v>0</v>
      </c>
      <c r="AD205" s="140">
        <f>IFERROR((VLOOKUP($D205,'General Data'!$A$88:$F$188,3,FALSE)+VLOOKUP('General Data'!$B$3,'General Data'!$A$214:$C$264,2,FALSE)+IF(OR($E205=12,$E205=13,$E205=14),VLOOKUP($C205,'General Data'!$A$267:$C$287,2,FALSE),0))/VLOOKUP($C205,'General Data'!$A$191:$N$211,14,FALSE)*VLOOKUP($C205,'General Data'!$A$191:$N$211,2,FALSE)*Q205,0)</f>
        <v>0</v>
      </c>
      <c r="AE205" s="140">
        <f>IFERROR((VLOOKUP($D205,'General Data'!$A$88:$F$188,3,FALSE)+VLOOKUP('General Data'!$B$3,'General Data'!$A$214:$C$264,2,FALSE)+IF(OR($E205=12,$E205=13,$E205=14),VLOOKUP($C205,'General Data'!$A$267:$C$287,2,FALSE),0))/VLOOKUP($C205,'General Data'!$A$191:$N$211,14,FALSE)*VLOOKUP($C205,'General Data'!$A$191:$N$211,2,FALSE)*R205,0)</f>
        <v>0</v>
      </c>
      <c r="AF205" s="140">
        <f>IFERROR((VLOOKUP($D205,'General Data'!$A$88:$F$188,3,FALSE)+VLOOKUP('General Data'!$B$3,'General Data'!$A$214:$C$264,2,FALSE)+IF(OR($E205=12,$E205=13,$E205=14),VLOOKUP($C205,'General Data'!$A$267:$C$287,2,FALSE),0))/VLOOKUP($C205,'General Data'!$A$191:$N$211,14,FALSE)*VLOOKUP($C205,'General Data'!$A$191:$N$211,2,FALSE)*S205,0)</f>
        <v>0</v>
      </c>
      <c r="AH205" s="148" t="str">
        <f t="shared" si="202"/>
        <v/>
      </c>
      <c r="AI205" s="149">
        <f t="shared" si="203"/>
        <v>0</v>
      </c>
      <c r="AJ205" s="146">
        <f t="shared" si="204"/>
        <v>0</v>
      </c>
    </row>
    <row r="206" spans="1:36" x14ac:dyDescent="0.45">
      <c r="A206" s="143"/>
      <c r="B206" s="150"/>
      <c r="C206" s="144"/>
      <c r="D206" s="143"/>
      <c r="E206" s="143"/>
      <c r="F206" s="145"/>
      <c r="G206" s="146"/>
      <c r="H206" s="147"/>
      <c r="I206" s="147">
        <f t="shared" ref="I206:S206" si="215">H206</f>
        <v>0</v>
      </c>
      <c r="J206" s="147">
        <f t="shared" si="215"/>
        <v>0</v>
      </c>
      <c r="K206" s="147">
        <f t="shared" si="215"/>
        <v>0</v>
      </c>
      <c r="L206" s="147">
        <f t="shared" si="215"/>
        <v>0</v>
      </c>
      <c r="M206" s="147">
        <f t="shared" si="215"/>
        <v>0</v>
      </c>
      <c r="N206" s="147">
        <f t="shared" si="215"/>
        <v>0</v>
      </c>
      <c r="O206" s="147">
        <f t="shared" si="215"/>
        <v>0</v>
      </c>
      <c r="P206" s="147">
        <f t="shared" si="215"/>
        <v>0</v>
      </c>
      <c r="Q206" s="147">
        <f t="shared" si="215"/>
        <v>0</v>
      </c>
      <c r="R206" s="147">
        <f t="shared" si="215"/>
        <v>0</v>
      </c>
      <c r="S206" s="147">
        <f t="shared" si="215"/>
        <v>0</v>
      </c>
      <c r="T206" s="146"/>
      <c r="U206" s="140">
        <f>IFERROR((VLOOKUP($D206,'General Data'!$A$88:$F$188,3,FALSE)+VLOOKUP('General Data'!$B$3,'General Data'!$A$214:$C$264,2,FALSE)+IF(OR($E206=12,$E206=13,$E206=14),VLOOKUP($C206,'General Data'!$A$267:$C$287,2,FALSE),0))/VLOOKUP($C206,'General Data'!$A$191:$N$211,14,FALSE)*VLOOKUP($C206,'General Data'!$A$191:$N$211,2,FALSE)*H206,0)</f>
        <v>0</v>
      </c>
      <c r="V206" s="140">
        <f>IFERROR((VLOOKUP($D206,'General Data'!$A$88:$F$188,3,FALSE)+VLOOKUP('General Data'!$B$3,'General Data'!$A$214:$C$264,2,FALSE)+IF(OR($E206=12,$E206=13,$E206=14),VLOOKUP($C206,'General Data'!$A$267:$C$287,2,FALSE),0))/VLOOKUP($C206,'General Data'!$A$191:$N$211,14,FALSE)*VLOOKUP($C206,'General Data'!$A$191:$N$211,2,FALSE)*I206,0)</f>
        <v>0</v>
      </c>
      <c r="W206" s="140">
        <f>IFERROR((VLOOKUP($D206,'General Data'!$A$88:$F$188,3,FALSE)+VLOOKUP('General Data'!$B$3,'General Data'!$A$214:$C$264,2,FALSE)+IF(OR($E206=12,$E206=13,$E206=14),VLOOKUP($C206,'General Data'!$A$267:$C$287,2,FALSE),0))/VLOOKUP($C206,'General Data'!$A$191:$N$211,14,FALSE)*VLOOKUP($C206,'General Data'!$A$191:$N$211,2,FALSE)*J206,0)</f>
        <v>0</v>
      </c>
      <c r="X206" s="140">
        <f>IFERROR((VLOOKUP($D206,'General Data'!$A$88:$F$188,3,FALSE)+VLOOKUP('General Data'!$B$3,'General Data'!$A$214:$C$264,2,FALSE)+IF(OR($E206=12,$E206=13,$E206=14),VLOOKUP($C206,'General Data'!$A$267:$C$287,2,FALSE),0))/VLOOKUP($C206,'General Data'!$A$191:$N$211,14,FALSE)*VLOOKUP($C206,'General Data'!$A$191:$N$211,2,FALSE)*K206,0)</f>
        <v>0</v>
      </c>
      <c r="Y206" s="140">
        <f>IFERROR((VLOOKUP($D206,'General Data'!$A$88:$F$188,3,FALSE)+VLOOKUP('General Data'!$B$3,'General Data'!$A$214:$C$264,2,FALSE)+IF(OR($E206=12,$E206=13,$E206=14),VLOOKUP($C206,'General Data'!$A$267:$C$287,2,FALSE),0))/VLOOKUP($C206,'General Data'!$A$191:$N$211,14,FALSE)*VLOOKUP($C206,'General Data'!$A$191:$N$211,2,FALSE)*L206,0)</f>
        <v>0</v>
      </c>
      <c r="Z206" s="140">
        <f>IFERROR((VLOOKUP($D206,'General Data'!$A$88:$F$188,3,FALSE)+VLOOKUP('General Data'!$B$3,'General Data'!$A$214:$C$264,2,FALSE)+IF(OR($E206=12,$E206=13,$E206=14),VLOOKUP($C206,'General Data'!$A$267:$C$287,2,FALSE),0))/VLOOKUP($C206,'General Data'!$A$191:$N$211,14,FALSE)*VLOOKUP($C206,'General Data'!$A$191:$N$211,2,FALSE)*M206,0)</f>
        <v>0</v>
      </c>
      <c r="AA206" s="140">
        <f>IFERROR((VLOOKUP($D206,'General Data'!$A$88:$F$188,3,FALSE)+VLOOKUP('General Data'!$B$3,'General Data'!$A$214:$C$264,2,FALSE)+IF(OR($E206=12,$E206=13,$E206=14),VLOOKUP($C206,'General Data'!$A$267:$C$287,2,FALSE),0))/VLOOKUP($C206,'General Data'!$A$191:$N$211,14,FALSE)*VLOOKUP($C206,'General Data'!$A$191:$N$211,2,FALSE)*N206,0)</f>
        <v>0</v>
      </c>
      <c r="AB206" s="140">
        <f>IFERROR((VLOOKUP($D206,'General Data'!$A$88:$F$188,3,FALSE)+VLOOKUP('General Data'!$B$3,'General Data'!$A$214:$C$264,2,FALSE)+IF(OR($E206=12,$E206=13,$E206=14),VLOOKUP($C206,'General Data'!$A$267:$C$287,2,FALSE),0))/VLOOKUP($C206,'General Data'!$A$191:$N$211,14,FALSE)*VLOOKUP($C206,'General Data'!$A$191:$N$211,2,FALSE)*O206,0)</f>
        <v>0</v>
      </c>
      <c r="AC206" s="140">
        <f>IFERROR((VLOOKUP($D206,'General Data'!$A$88:$F$188,3,FALSE)+VLOOKUP('General Data'!$B$3,'General Data'!$A$214:$C$264,2,FALSE)+IF(OR($E206=12,$E206=13,$E206=14),VLOOKUP($C206,'General Data'!$A$267:$C$287,2,FALSE),0))/VLOOKUP($C206,'General Data'!$A$191:$N$211,14,FALSE)*VLOOKUP($C206,'General Data'!$A$191:$N$211,2,FALSE)*P206,0)</f>
        <v>0</v>
      </c>
      <c r="AD206" s="140">
        <f>IFERROR((VLOOKUP($D206,'General Data'!$A$88:$F$188,3,FALSE)+VLOOKUP('General Data'!$B$3,'General Data'!$A$214:$C$264,2,FALSE)+IF(OR($E206=12,$E206=13,$E206=14),VLOOKUP($C206,'General Data'!$A$267:$C$287,2,FALSE),0))/VLOOKUP($C206,'General Data'!$A$191:$N$211,14,FALSE)*VLOOKUP($C206,'General Data'!$A$191:$N$211,2,FALSE)*Q206,0)</f>
        <v>0</v>
      </c>
      <c r="AE206" s="140">
        <f>IFERROR((VLOOKUP($D206,'General Data'!$A$88:$F$188,3,FALSE)+VLOOKUP('General Data'!$B$3,'General Data'!$A$214:$C$264,2,FALSE)+IF(OR($E206=12,$E206=13,$E206=14),VLOOKUP($C206,'General Data'!$A$267:$C$287,2,FALSE),0))/VLOOKUP($C206,'General Data'!$A$191:$N$211,14,FALSE)*VLOOKUP($C206,'General Data'!$A$191:$N$211,2,FALSE)*R206,0)</f>
        <v>0</v>
      </c>
      <c r="AF206" s="140">
        <f>IFERROR((VLOOKUP($D206,'General Data'!$A$88:$F$188,3,FALSE)+VLOOKUP('General Data'!$B$3,'General Data'!$A$214:$C$264,2,FALSE)+IF(OR($E206=12,$E206=13,$E206=14),VLOOKUP($C206,'General Data'!$A$267:$C$287,2,FALSE),0))/VLOOKUP($C206,'General Data'!$A$191:$N$211,14,FALSE)*VLOOKUP($C206,'General Data'!$A$191:$N$211,2,FALSE)*S206,0)</f>
        <v>0</v>
      </c>
      <c r="AH206" s="148" t="str">
        <f t="shared" si="202"/>
        <v/>
      </c>
      <c r="AI206" s="149">
        <f t="shared" si="203"/>
        <v>0</v>
      </c>
      <c r="AJ206" s="146">
        <f t="shared" si="204"/>
        <v>0</v>
      </c>
    </row>
    <row r="207" spans="1:36" x14ac:dyDescent="0.45">
      <c r="A207" s="143"/>
      <c r="B207" s="150"/>
      <c r="C207" s="144"/>
      <c r="D207" s="143"/>
      <c r="E207" s="143"/>
      <c r="F207" s="145"/>
      <c r="G207" s="146"/>
      <c r="H207" s="147"/>
      <c r="I207" s="147">
        <f t="shared" ref="I207:S207" si="216">H207</f>
        <v>0</v>
      </c>
      <c r="J207" s="147">
        <f t="shared" si="216"/>
        <v>0</v>
      </c>
      <c r="K207" s="147">
        <f t="shared" si="216"/>
        <v>0</v>
      </c>
      <c r="L207" s="147">
        <f t="shared" si="216"/>
        <v>0</v>
      </c>
      <c r="M207" s="147">
        <f t="shared" si="216"/>
        <v>0</v>
      </c>
      <c r="N207" s="147">
        <f t="shared" si="216"/>
        <v>0</v>
      </c>
      <c r="O207" s="147">
        <f t="shared" si="216"/>
        <v>0</v>
      </c>
      <c r="P207" s="147">
        <f t="shared" si="216"/>
        <v>0</v>
      </c>
      <c r="Q207" s="147">
        <f t="shared" si="216"/>
        <v>0</v>
      </c>
      <c r="R207" s="147">
        <f t="shared" si="216"/>
        <v>0</v>
      </c>
      <c r="S207" s="147">
        <f t="shared" si="216"/>
        <v>0</v>
      </c>
      <c r="T207" s="146"/>
      <c r="U207" s="140">
        <f>IFERROR((VLOOKUP($D207,'General Data'!$A$88:$F$188,3,FALSE)+VLOOKUP('General Data'!$B$3,'General Data'!$A$214:$C$264,2,FALSE)+IF(OR($E207=12,$E207=13,$E207=14),VLOOKUP($C207,'General Data'!$A$267:$C$287,2,FALSE),0))/VLOOKUP($C207,'General Data'!$A$191:$N$211,14,FALSE)*VLOOKUP($C207,'General Data'!$A$191:$N$211,2,FALSE)*H207,0)</f>
        <v>0</v>
      </c>
      <c r="V207" s="140">
        <f>IFERROR((VLOOKUP($D207,'General Data'!$A$88:$F$188,3,FALSE)+VLOOKUP('General Data'!$B$3,'General Data'!$A$214:$C$264,2,FALSE)+IF(OR($E207=12,$E207=13,$E207=14),VLOOKUP($C207,'General Data'!$A$267:$C$287,2,FALSE),0))/VLOOKUP($C207,'General Data'!$A$191:$N$211,14,FALSE)*VLOOKUP($C207,'General Data'!$A$191:$N$211,2,FALSE)*I207,0)</f>
        <v>0</v>
      </c>
      <c r="W207" s="140">
        <f>IFERROR((VLOOKUP($D207,'General Data'!$A$88:$F$188,3,FALSE)+VLOOKUP('General Data'!$B$3,'General Data'!$A$214:$C$264,2,FALSE)+IF(OR($E207=12,$E207=13,$E207=14),VLOOKUP($C207,'General Data'!$A$267:$C$287,2,FALSE),0))/VLOOKUP($C207,'General Data'!$A$191:$N$211,14,FALSE)*VLOOKUP($C207,'General Data'!$A$191:$N$211,2,FALSE)*J207,0)</f>
        <v>0</v>
      </c>
      <c r="X207" s="140">
        <f>IFERROR((VLOOKUP($D207,'General Data'!$A$88:$F$188,3,FALSE)+VLOOKUP('General Data'!$B$3,'General Data'!$A$214:$C$264,2,FALSE)+IF(OR($E207=12,$E207=13,$E207=14),VLOOKUP($C207,'General Data'!$A$267:$C$287,2,FALSE),0))/VLOOKUP($C207,'General Data'!$A$191:$N$211,14,FALSE)*VLOOKUP($C207,'General Data'!$A$191:$N$211,2,FALSE)*K207,0)</f>
        <v>0</v>
      </c>
      <c r="Y207" s="140">
        <f>IFERROR((VLOOKUP($D207,'General Data'!$A$88:$F$188,3,FALSE)+VLOOKUP('General Data'!$B$3,'General Data'!$A$214:$C$264,2,FALSE)+IF(OR($E207=12,$E207=13,$E207=14),VLOOKUP($C207,'General Data'!$A$267:$C$287,2,FALSE),0))/VLOOKUP($C207,'General Data'!$A$191:$N$211,14,FALSE)*VLOOKUP($C207,'General Data'!$A$191:$N$211,2,FALSE)*L207,0)</f>
        <v>0</v>
      </c>
      <c r="Z207" s="140">
        <f>IFERROR((VLOOKUP($D207,'General Data'!$A$88:$F$188,3,FALSE)+VLOOKUP('General Data'!$B$3,'General Data'!$A$214:$C$264,2,FALSE)+IF(OR($E207=12,$E207=13,$E207=14),VLOOKUP($C207,'General Data'!$A$267:$C$287,2,FALSE),0))/VLOOKUP($C207,'General Data'!$A$191:$N$211,14,FALSE)*VLOOKUP($C207,'General Data'!$A$191:$N$211,2,FALSE)*M207,0)</f>
        <v>0</v>
      </c>
      <c r="AA207" s="140">
        <f>IFERROR((VLOOKUP($D207,'General Data'!$A$88:$F$188,3,FALSE)+VLOOKUP('General Data'!$B$3,'General Data'!$A$214:$C$264,2,FALSE)+IF(OR($E207=12,$E207=13,$E207=14),VLOOKUP($C207,'General Data'!$A$267:$C$287,2,FALSE),0))/VLOOKUP($C207,'General Data'!$A$191:$N$211,14,FALSE)*VLOOKUP($C207,'General Data'!$A$191:$N$211,2,FALSE)*N207,0)</f>
        <v>0</v>
      </c>
      <c r="AB207" s="140">
        <f>IFERROR((VLOOKUP($D207,'General Data'!$A$88:$F$188,3,FALSE)+VLOOKUP('General Data'!$B$3,'General Data'!$A$214:$C$264,2,FALSE)+IF(OR($E207=12,$E207=13,$E207=14),VLOOKUP($C207,'General Data'!$A$267:$C$287,2,FALSE),0))/VLOOKUP($C207,'General Data'!$A$191:$N$211,14,FALSE)*VLOOKUP($C207,'General Data'!$A$191:$N$211,2,FALSE)*O207,0)</f>
        <v>0</v>
      </c>
      <c r="AC207" s="140">
        <f>IFERROR((VLOOKUP($D207,'General Data'!$A$88:$F$188,3,FALSE)+VLOOKUP('General Data'!$B$3,'General Data'!$A$214:$C$264,2,FALSE)+IF(OR($E207=12,$E207=13,$E207=14),VLOOKUP($C207,'General Data'!$A$267:$C$287,2,FALSE),0))/VLOOKUP($C207,'General Data'!$A$191:$N$211,14,FALSE)*VLOOKUP($C207,'General Data'!$A$191:$N$211,2,FALSE)*P207,0)</f>
        <v>0</v>
      </c>
      <c r="AD207" s="140">
        <f>IFERROR((VLOOKUP($D207,'General Data'!$A$88:$F$188,3,FALSE)+VLOOKUP('General Data'!$B$3,'General Data'!$A$214:$C$264,2,FALSE)+IF(OR($E207=12,$E207=13,$E207=14),VLOOKUP($C207,'General Data'!$A$267:$C$287,2,FALSE),0))/VLOOKUP($C207,'General Data'!$A$191:$N$211,14,FALSE)*VLOOKUP($C207,'General Data'!$A$191:$N$211,2,FALSE)*Q207,0)</f>
        <v>0</v>
      </c>
      <c r="AE207" s="140">
        <f>IFERROR((VLOOKUP($D207,'General Data'!$A$88:$F$188,3,FALSE)+VLOOKUP('General Data'!$B$3,'General Data'!$A$214:$C$264,2,FALSE)+IF(OR($E207=12,$E207=13,$E207=14),VLOOKUP($C207,'General Data'!$A$267:$C$287,2,FALSE),0))/VLOOKUP($C207,'General Data'!$A$191:$N$211,14,FALSE)*VLOOKUP($C207,'General Data'!$A$191:$N$211,2,FALSE)*R207,0)</f>
        <v>0</v>
      </c>
      <c r="AF207" s="140">
        <f>IFERROR((VLOOKUP($D207,'General Data'!$A$88:$F$188,3,FALSE)+VLOOKUP('General Data'!$B$3,'General Data'!$A$214:$C$264,2,FALSE)+IF(OR($E207=12,$E207=13,$E207=14),VLOOKUP($C207,'General Data'!$A$267:$C$287,2,FALSE),0))/VLOOKUP($C207,'General Data'!$A$191:$N$211,14,FALSE)*VLOOKUP($C207,'General Data'!$A$191:$N$211,2,FALSE)*S207,0)</f>
        <v>0</v>
      </c>
      <c r="AH207" s="148" t="str">
        <f t="shared" si="202"/>
        <v/>
      </c>
      <c r="AI207" s="149">
        <f t="shared" si="203"/>
        <v>0</v>
      </c>
      <c r="AJ207" s="146">
        <f t="shared" si="204"/>
        <v>0</v>
      </c>
    </row>
    <row r="208" spans="1:36" x14ac:dyDescent="0.45">
      <c r="A208" s="143"/>
      <c r="B208" s="150"/>
      <c r="C208" s="144"/>
      <c r="D208" s="143"/>
      <c r="E208" s="143"/>
      <c r="F208" s="145"/>
      <c r="G208" s="146"/>
      <c r="H208" s="147"/>
      <c r="I208" s="147">
        <f t="shared" ref="I208:S208" si="217">H208</f>
        <v>0</v>
      </c>
      <c r="J208" s="147">
        <f t="shared" si="217"/>
        <v>0</v>
      </c>
      <c r="K208" s="147">
        <f t="shared" si="217"/>
        <v>0</v>
      </c>
      <c r="L208" s="147">
        <f t="shared" si="217"/>
        <v>0</v>
      </c>
      <c r="M208" s="147">
        <f t="shared" si="217"/>
        <v>0</v>
      </c>
      <c r="N208" s="147">
        <f t="shared" si="217"/>
        <v>0</v>
      </c>
      <c r="O208" s="147">
        <f t="shared" si="217"/>
        <v>0</v>
      </c>
      <c r="P208" s="147">
        <f t="shared" si="217"/>
        <v>0</v>
      </c>
      <c r="Q208" s="147">
        <f t="shared" si="217"/>
        <v>0</v>
      </c>
      <c r="R208" s="147">
        <f t="shared" si="217"/>
        <v>0</v>
      </c>
      <c r="S208" s="147">
        <f t="shared" si="217"/>
        <v>0</v>
      </c>
      <c r="T208" s="146"/>
      <c r="U208" s="140">
        <f>IFERROR((VLOOKUP($D208,'General Data'!$A$88:$F$188,3,FALSE)+VLOOKUP('General Data'!$B$3,'General Data'!$A$214:$C$264,2,FALSE)+IF(OR($E208=12,$E208=13,$E208=14),VLOOKUP($C208,'General Data'!$A$267:$C$287,2,FALSE),0))/VLOOKUP($C208,'General Data'!$A$191:$N$211,14,FALSE)*VLOOKUP($C208,'General Data'!$A$191:$N$211,2,FALSE)*H208,0)</f>
        <v>0</v>
      </c>
      <c r="V208" s="140">
        <f>IFERROR((VLOOKUP($D208,'General Data'!$A$88:$F$188,3,FALSE)+VLOOKUP('General Data'!$B$3,'General Data'!$A$214:$C$264,2,FALSE)+IF(OR($E208=12,$E208=13,$E208=14),VLOOKUP($C208,'General Data'!$A$267:$C$287,2,FALSE),0))/VLOOKUP($C208,'General Data'!$A$191:$N$211,14,FALSE)*VLOOKUP($C208,'General Data'!$A$191:$N$211,2,FALSE)*I208,0)</f>
        <v>0</v>
      </c>
      <c r="W208" s="140">
        <f>IFERROR((VLOOKUP($D208,'General Data'!$A$88:$F$188,3,FALSE)+VLOOKUP('General Data'!$B$3,'General Data'!$A$214:$C$264,2,FALSE)+IF(OR($E208=12,$E208=13,$E208=14),VLOOKUP($C208,'General Data'!$A$267:$C$287,2,FALSE),0))/VLOOKUP($C208,'General Data'!$A$191:$N$211,14,FALSE)*VLOOKUP($C208,'General Data'!$A$191:$N$211,2,FALSE)*J208,0)</f>
        <v>0</v>
      </c>
      <c r="X208" s="140">
        <f>IFERROR((VLOOKUP($D208,'General Data'!$A$88:$F$188,3,FALSE)+VLOOKUP('General Data'!$B$3,'General Data'!$A$214:$C$264,2,FALSE)+IF(OR($E208=12,$E208=13,$E208=14),VLOOKUP($C208,'General Data'!$A$267:$C$287,2,FALSE),0))/VLOOKUP($C208,'General Data'!$A$191:$N$211,14,FALSE)*VLOOKUP($C208,'General Data'!$A$191:$N$211,2,FALSE)*K208,0)</f>
        <v>0</v>
      </c>
      <c r="Y208" s="140">
        <f>IFERROR((VLOOKUP($D208,'General Data'!$A$88:$F$188,3,FALSE)+VLOOKUP('General Data'!$B$3,'General Data'!$A$214:$C$264,2,FALSE)+IF(OR($E208=12,$E208=13,$E208=14),VLOOKUP($C208,'General Data'!$A$267:$C$287,2,FALSE),0))/VLOOKUP($C208,'General Data'!$A$191:$N$211,14,FALSE)*VLOOKUP($C208,'General Data'!$A$191:$N$211,2,FALSE)*L208,0)</f>
        <v>0</v>
      </c>
      <c r="Z208" s="140">
        <f>IFERROR((VLOOKUP($D208,'General Data'!$A$88:$F$188,3,FALSE)+VLOOKUP('General Data'!$B$3,'General Data'!$A$214:$C$264,2,FALSE)+IF(OR($E208=12,$E208=13,$E208=14),VLOOKUP($C208,'General Data'!$A$267:$C$287,2,FALSE),0))/VLOOKUP($C208,'General Data'!$A$191:$N$211,14,FALSE)*VLOOKUP($C208,'General Data'!$A$191:$N$211,2,FALSE)*M208,0)</f>
        <v>0</v>
      </c>
      <c r="AA208" s="140">
        <f>IFERROR((VLOOKUP($D208,'General Data'!$A$88:$F$188,3,FALSE)+VLOOKUP('General Data'!$B$3,'General Data'!$A$214:$C$264,2,FALSE)+IF(OR($E208=12,$E208=13,$E208=14),VLOOKUP($C208,'General Data'!$A$267:$C$287,2,FALSE),0))/VLOOKUP($C208,'General Data'!$A$191:$N$211,14,FALSE)*VLOOKUP($C208,'General Data'!$A$191:$N$211,2,FALSE)*N208,0)</f>
        <v>0</v>
      </c>
      <c r="AB208" s="140">
        <f>IFERROR((VLOOKUP($D208,'General Data'!$A$88:$F$188,3,FALSE)+VLOOKUP('General Data'!$B$3,'General Data'!$A$214:$C$264,2,FALSE)+IF(OR($E208=12,$E208=13,$E208=14),VLOOKUP($C208,'General Data'!$A$267:$C$287,2,FALSE),0))/VLOOKUP($C208,'General Data'!$A$191:$N$211,14,FALSE)*VLOOKUP($C208,'General Data'!$A$191:$N$211,2,FALSE)*O208,0)</f>
        <v>0</v>
      </c>
      <c r="AC208" s="140">
        <f>IFERROR((VLOOKUP($D208,'General Data'!$A$88:$F$188,3,FALSE)+VLOOKUP('General Data'!$B$3,'General Data'!$A$214:$C$264,2,FALSE)+IF(OR($E208=12,$E208=13,$E208=14),VLOOKUP($C208,'General Data'!$A$267:$C$287,2,FALSE),0))/VLOOKUP($C208,'General Data'!$A$191:$N$211,14,FALSE)*VLOOKUP($C208,'General Data'!$A$191:$N$211,2,FALSE)*P208,0)</f>
        <v>0</v>
      </c>
      <c r="AD208" s="140">
        <f>IFERROR((VLOOKUP($D208,'General Data'!$A$88:$F$188,3,FALSE)+VLOOKUP('General Data'!$B$3,'General Data'!$A$214:$C$264,2,FALSE)+IF(OR($E208=12,$E208=13,$E208=14),VLOOKUP($C208,'General Data'!$A$267:$C$287,2,FALSE),0))/VLOOKUP($C208,'General Data'!$A$191:$N$211,14,FALSE)*VLOOKUP($C208,'General Data'!$A$191:$N$211,2,FALSE)*Q208,0)</f>
        <v>0</v>
      </c>
      <c r="AE208" s="140">
        <f>IFERROR((VLOOKUP($D208,'General Data'!$A$88:$F$188,3,FALSE)+VLOOKUP('General Data'!$B$3,'General Data'!$A$214:$C$264,2,FALSE)+IF(OR($E208=12,$E208=13,$E208=14),VLOOKUP($C208,'General Data'!$A$267:$C$287,2,FALSE),0))/VLOOKUP($C208,'General Data'!$A$191:$N$211,14,FALSE)*VLOOKUP($C208,'General Data'!$A$191:$N$211,2,FALSE)*R208,0)</f>
        <v>0</v>
      </c>
      <c r="AF208" s="140">
        <f>IFERROR((VLOOKUP($D208,'General Data'!$A$88:$F$188,3,FALSE)+VLOOKUP('General Data'!$B$3,'General Data'!$A$214:$C$264,2,FALSE)+IF(OR($E208=12,$E208=13,$E208=14),VLOOKUP($C208,'General Data'!$A$267:$C$287,2,FALSE),0))/VLOOKUP($C208,'General Data'!$A$191:$N$211,14,FALSE)*VLOOKUP($C208,'General Data'!$A$191:$N$211,2,FALSE)*S208,0)</f>
        <v>0</v>
      </c>
      <c r="AH208" s="148" t="str">
        <f t="shared" si="202"/>
        <v/>
      </c>
      <c r="AI208" s="149">
        <f t="shared" si="203"/>
        <v>0</v>
      </c>
      <c r="AJ208" s="146">
        <f t="shared" si="204"/>
        <v>0</v>
      </c>
    </row>
    <row r="209" spans="1:36" x14ac:dyDescent="0.45">
      <c r="A209" s="143"/>
      <c r="B209" s="150"/>
      <c r="C209" s="144"/>
      <c r="D209" s="143"/>
      <c r="E209" s="143"/>
      <c r="F209" s="145"/>
      <c r="G209" s="146"/>
      <c r="H209" s="147"/>
      <c r="I209" s="147">
        <f t="shared" ref="I209:S209" si="218">H209</f>
        <v>0</v>
      </c>
      <c r="J209" s="147">
        <f t="shared" si="218"/>
        <v>0</v>
      </c>
      <c r="K209" s="147">
        <f t="shared" si="218"/>
        <v>0</v>
      </c>
      <c r="L209" s="147">
        <f t="shared" si="218"/>
        <v>0</v>
      </c>
      <c r="M209" s="147">
        <f t="shared" si="218"/>
        <v>0</v>
      </c>
      <c r="N209" s="147">
        <f t="shared" si="218"/>
        <v>0</v>
      </c>
      <c r="O209" s="147">
        <f t="shared" si="218"/>
        <v>0</v>
      </c>
      <c r="P209" s="147">
        <f t="shared" si="218"/>
        <v>0</v>
      </c>
      <c r="Q209" s="147">
        <f t="shared" si="218"/>
        <v>0</v>
      </c>
      <c r="R209" s="147">
        <f t="shared" si="218"/>
        <v>0</v>
      </c>
      <c r="S209" s="147">
        <f t="shared" si="218"/>
        <v>0</v>
      </c>
      <c r="T209" s="146"/>
      <c r="U209" s="140">
        <f>IFERROR((VLOOKUP($D209,'General Data'!$A$88:$F$188,3,FALSE)+VLOOKUP('General Data'!$B$3,'General Data'!$A$214:$C$264,2,FALSE)+IF(OR($E209=12,$E209=13,$E209=14),VLOOKUP($C209,'General Data'!$A$267:$C$287,2,FALSE),0))/VLOOKUP($C209,'General Data'!$A$191:$N$211,14,FALSE)*VLOOKUP($C209,'General Data'!$A$191:$N$211,2,FALSE)*H209,0)</f>
        <v>0</v>
      </c>
      <c r="V209" s="140">
        <f>IFERROR((VLOOKUP($D209,'General Data'!$A$88:$F$188,3,FALSE)+VLOOKUP('General Data'!$B$3,'General Data'!$A$214:$C$264,2,FALSE)+IF(OR($E209=12,$E209=13,$E209=14),VLOOKUP($C209,'General Data'!$A$267:$C$287,2,FALSE),0))/VLOOKUP($C209,'General Data'!$A$191:$N$211,14,FALSE)*VLOOKUP($C209,'General Data'!$A$191:$N$211,2,FALSE)*I209,0)</f>
        <v>0</v>
      </c>
      <c r="W209" s="140">
        <f>IFERROR((VLOOKUP($D209,'General Data'!$A$88:$F$188,3,FALSE)+VLOOKUP('General Data'!$B$3,'General Data'!$A$214:$C$264,2,FALSE)+IF(OR($E209=12,$E209=13,$E209=14),VLOOKUP($C209,'General Data'!$A$267:$C$287,2,FALSE),0))/VLOOKUP($C209,'General Data'!$A$191:$N$211,14,FALSE)*VLOOKUP($C209,'General Data'!$A$191:$N$211,2,FALSE)*J209,0)</f>
        <v>0</v>
      </c>
      <c r="X209" s="140">
        <f>IFERROR((VLOOKUP($D209,'General Data'!$A$88:$F$188,3,FALSE)+VLOOKUP('General Data'!$B$3,'General Data'!$A$214:$C$264,2,FALSE)+IF(OR($E209=12,$E209=13,$E209=14),VLOOKUP($C209,'General Data'!$A$267:$C$287,2,FALSE),0))/VLOOKUP($C209,'General Data'!$A$191:$N$211,14,FALSE)*VLOOKUP($C209,'General Data'!$A$191:$N$211,2,FALSE)*K209,0)</f>
        <v>0</v>
      </c>
      <c r="Y209" s="140">
        <f>IFERROR((VLOOKUP($D209,'General Data'!$A$88:$F$188,3,FALSE)+VLOOKUP('General Data'!$B$3,'General Data'!$A$214:$C$264,2,FALSE)+IF(OR($E209=12,$E209=13,$E209=14),VLOOKUP($C209,'General Data'!$A$267:$C$287,2,FALSE),0))/VLOOKUP($C209,'General Data'!$A$191:$N$211,14,FALSE)*VLOOKUP($C209,'General Data'!$A$191:$N$211,2,FALSE)*L209,0)</f>
        <v>0</v>
      </c>
      <c r="Z209" s="140">
        <f>IFERROR((VLOOKUP($D209,'General Data'!$A$88:$F$188,3,FALSE)+VLOOKUP('General Data'!$B$3,'General Data'!$A$214:$C$264,2,FALSE)+IF(OR($E209=12,$E209=13,$E209=14),VLOOKUP($C209,'General Data'!$A$267:$C$287,2,FALSE),0))/VLOOKUP($C209,'General Data'!$A$191:$N$211,14,FALSE)*VLOOKUP($C209,'General Data'!$A$191:$N$211,2,FALSE)*M209,0)</f>
        <v>0</v>
      </c>
      <c r="AA209" s="140">
        <f>IFERROR((VLOOKUP($D209,'General Data'!$A$88:$F$188,3,FALSE)+VLOOKUP('General Data'!$B$3,'General Data'!$A$214:$C$264,2,FALSE)+IF(OR($E209=12,$E209=13,$E209=14),VLOOKUP($C209,'General Data'!$A$267:$C$287,2,FALSE),0))/VLOOKUP($C209,'General Data'!$A$191:$N$211,14,FALSE)*VLOOKUP($C209,'General Data'!$A$191:$N$211,2,FALSE)*N209,0)</f>
        <v>0</v>
      </c>
      <c r="AB209" s="140">
        <f>IFERROR((VLOOKUP($D209,'General Data'!$A$88:$F$188,3,FALSE)+VLOOKUP('General Data'!$B$3,'General Data'!$A$214:$C$264,2,FALSE)+IF(OR($E209=12,$E209=13,$E209=14),VLOOKUP($C209,'General Data'!$A$267:$C$287,2,FALSE),0))/VLOOKUP($C209,'General Data'!$A$191:$N$211,14,FALSE)*VLOOKUP($C209,'General Data'!$A$191:$N$211,2,FALSE)*O209,0)</f>
        <v>0</v>
      </c>
      <c r="AC209" s="140">
        <f>IFERROR((VLOOKUP($D209,'General Data'!$A$88:$F$188,3,FALSE)+VLOOKUP('General Data'!$B$3,'General Data'!$A$214:$C$264,2,FALSE)+IF(OR($E209=12,$E209=13,$E209=14),VLOOKUP($C209,'General Data'!$A$267:$C$287,2,FALSE),0))/VLOOKUP($C209,'General Data'!$A$191:$N$211,14,FALSE)*VLOOKUP($C209,'General Data'!$A$191:$N$211,2,FALSE)*P209,0)</f>
        <v>0</v>
      </c>
      <c r="AD209" s="140">
        <f>IFERROR((VLOOKUP($D209,'General Data'!$A$88:$F$188,3,FALSE)+VLOOKUP('General Data'!$B$3,'General Data'!$A$214:$C$264,2,FALSE)+IF(OR($E209=12,$E209=13,$E209=14),VLOOKUP($C209,'General Data'!$A$267:$C$287,2,FALSE),0))/VLOOKUP($C209,'General Data'!$A$191:$N$211,14,FALSE)*VLOOKUP($C209,'General Data'!$A$191:$N$211,2,FALSE)*Q209,0)</f>
        <v>0</v>
      </c>
      <c r="AE209" s="140">
        <f>IFERROR((VLOOKUP($D209,'General Data'!$A$88:$F$188,3,FALSE)+VLOOKUP('General Data'!$B$3,'General Data'!$A$214:$C$264,2,FALSE)+IF(OR($E209=12,$E209=13,$E209=14),VLOOKUP($C209,'General Data'!$A$267:$C$287,2,FALSE),0))/VLOOKUP($C209,'General Data'!$A$191:$N$211,14,FALSE)*VLOOKUP($C209,'General Data'!$A$191:$N$211,2,FALSE)*R209,0)</f>
        <v>0</v>
      </c>
      <c r="AF209" s="140">
        <f>IFERROR((VLOOKUP($D209,'General Data'!$A$88:$F$188,3,FALSE)+VLOOKUP('General Data'!$B$3,'General Data'!$A$214:$C$264,2,FALSE)+IF(OR($E209=12,$E209=13,$E209=14),VLOOKUP($C209,'General Data'!$A$267:$C$287,2,FALSE),0))/VLOOKUP($C209,'General Data'!$A$191:$N$211,14,FALSE)*VLOOKUP($C209,'General Data'!$A$191:$N$211,2,FALSE)*S209,0)</f>
        <v>0</v>
      </c>
      <c r="AH209" s="148" t="str">
        <f t="shared" si="202"/>
        <v/>
      </c>
      <c r="AI209" s="149">
        <f t="shared" si="203"/>
        <v>0</v>
      </c>
      <c r="AJ209" s="146">
        <f t="shared" si="204"/>
        <v>0</v>
      </c>
    </row>
    <row r="210" spans="1:36" x14ac:dyDescent="0.45">
      <c r="A210" s="143"/>
      <c r="B210" s="150"/>
      <c r="C210" s="144"/>
      <c r="D210" s="143"/>
      <c r="E210" s="143"/>
      <c r="F210" s="145"/>
      <c r="G210" s="146"/>
      <c r="H210" s="147"/>
      <c r="I210" s="147">
        <f t="shared" ref="I210:S210" si="219">H210</f>
        <v>0</v>
      </c>
      <c r="J210" s="147">
        <f t="shared" si="219"/>
        <v>0</v>
      </c>
      <c r="K210" s="147">
        <f t="shared" si="219"/>
        <v>0</v>
      </c>
      <c r="L210" s="147">
        <f t="shared" si="219"/>
        <v>0</v>
      </c>
      <c r="M210" s="147">
        <f t="shared" si="219"/>
        <v>0</v>
      </c>
      <c r="N210" s="147">
        <f t="shared" si="219"/>
        <v>0</v>
      </c>
      <c r="O210" s="147">
        <f t="shared" si="219"/>
        <v>0</v>
      </c>
      <c r="P210" s="147">
        <f t="shared" si="219"/>
        <v>0</v>
      </c>
      <c r="Q210" s="147">
        <f t="shared" si="219"/>
        <v>0</v>
      </c>
      <c r="R210" s="147">
        <f t="shared" si="219"/>
        <v>0</v>
      </c>
      <c r="S210" s="147">
        <f t="shared" si="219"/>
        <v>0</v>
      </c>
      <c r="T210" s="146"/>
      <c r="U210" s="140">
        <f>IFERROR((VLOOKUP($D210,'General Data'!$A$88:$F$188,3,FALSE)+VLOOKUP('General Data'!$B$3,'General Data'!$A$214:$C$264,2,FALSE)+IF(OR($E210=12,$E210=13,$E210=14),VLOOKUP($C210,'General Data'!$A$267:$C$287,2,FALSE),0))/VLOOKUP($C210,'General Data'!$A$191:$N$211,14,FALSE)*VLOOKUP($C210,'General Data'!$A$191:$N$211,2,FALSE)*H210,0)</f>
        <v>0</v>
      </c>
      <c r="V210" s="140">
        <f>IFERROR((VLOOKUP($D210,'General Data'!$A$88:$F$188,3,FALSE)+VLOOKUP('General Data'!$B$3,'General Data'!$A$214:$C$264,2,FALSE)+IF(OR($E210=12,$E210=13,$E210=14),VLOOKUP($C210,'General Data'!$A$267:$C$287,2,FALSE),0))/VLOOKUP($C210,'General Data'!$A$191:$N$211,14,FALSE)*VLOOKUP($C210,'General Data'!$A$191:$N$211,2,FALSE)*I210,0)</f>
        <v>0</v>
      </c>
      <c r="W210" s="140">
        <f>IFERROR((VLOOKUP($D210,'General Data'!$A$88:$F$188,3,FALSE)+VLOOKUP('General Data'!$B$3,'General Data'!$A$214:$C$264,2,FALSE)+IF(OR($E210=12,$E210=13,$E210=14),VLOOKUP($C210,'General Data'!$A$267:$C$287,2,FALSE),0))/VLOOKUP($C210,'General Data'!$A$191:$N$211,14,FALSE)*VLOOKUP($C210,'General Data'!$A$191:$N$211,2,FALSE)*J210,0)</f>
        <v>0</v>
      </c>
      <c r="X210" s="140">
        <f>IFERROR((VLOOKUP($D210,'General Data'!$A$88:$F$188,3,FALSE)+VLOOKUP('General Data'!$B$3,'General Data'!$A$214:$C$264,2,FALSE)+IF(OR($E210=12,$E210=13,$E210=14),VLOOKUP($C210,'General Data'!$A$267:$C$287,2,FALSE),0))/VLOOKUP($C210,'General Data'!$A$191:$N$211,14,FALSE)*VLOOKUP($C210,'General Data'!$A$191:$N$211,2,FALSE)*K210,0)</f>
        <v>0</v>
      </c>
      <c r="Y210" s="140">
        <f>IFERROR((VLOOKUP($D210,'General Data'!$A$88:$F$188,3,FALSE)+VLOOKUP('General Data'!$B$3,'General Data'!$A$214:$C$264,2,FALSE)+IF(OR($E210=12,$E210=13,$E210=14),VLOOKUP($C210,'General Data'!$A$267:$C$287,2,FALSE),0))/VLOOKUP($C210,'General Data'!$A$191:$N$211,14,FALSE)*VLOOKUP($C210,'General Data'!$A$191:$N$211,2,FALSE)*L210,0)</f>
        <v>0</v>
      </c>
      <c r="Z210" s="140">
        <f>IFERROR((VLOOKUP($D210,'General Data'!$A$88:$F$188,3,FALSE)+VLOOKUP('General Data'!$B$3,'General Data'!$A$214:$C$264,2,FALSE)+IF(OR($E210=12,$E210=13,$E210=14),VLOOKUP($C210,'General Data'!$A$267:$C$287,2,FALSE),0))/VLOOKUP($C210,'General Data'!$A$191:$N$211,14,FALSE)*VLOOKUP($C210,'General Data'!$A$191:$N$211,2,FALSE)*M210,0)</f>
        <v>0</v>
      </c>
      <c r="AA210" s="140">
        <f>IFERROR((VLOOKUP($D210,'General Data'!$A$88:$F$188,3,FALSE)+VLOOKUP('General Data'!$B$3,'General Data'!$A$214:$C$264,2,FALSE)+IF(OR($E210=12,$E210=13,$E210=14),VLOOKUP($C210,'General Data'!$A$267:$C$287,2,FALSE),0))/VLOOKUP($C210,'General Data'!$A$191:$N$211,14,FALSE)*VLOOKUP($C210,'General Data'!$A$191:$N$211,2,FALSE)*N210,0)</f>
        <v>0</v>
      </c>
      <c r="AB210" s="140">
        <f>IFERROR((VLOOKUP($D210,'General Data'!$A$88:$F$188,3,FALSE)+VLOOKUP('General Data'!$B$3,'General Data'!$A$214:$C$264,2,FALSE)+IF(OR($E210=12,$E210=13,$E210=14),VLOOKUP($C210,'General Data'!$A$267:$C$287,2,FALSE),0))/VLOOKUP($C210,'General Data'!$A$191:$N$211,14,FALSE)*VLOOKUP($C210,'General Data'!$A$191:$N$211,2,FALSE)*O210,0)</f>
        <v>0</v>
      </c>
      <c r="AC210" s="140">
        <f>IFERROR((VLOOKUP($D210,'General Data'!$A$88:$F$188,3,FALSE)+VLOOKUP('General Data'!$B$3,'General Data'!$A$214:$C$264,2,FALSE)+IF(OR($E210=12,$E210=13,$E210=14),VLOOKUP($C210,'General Data'!$A$267:$C$287,2,FALSE),0))/VLOOKUP($C210,'General Data'!$A$191:$N$211,14,FALSE)*VLOOKUP($C210,'General Data'!$A$191:$N$211,2,FALSE)*P210,0)</f>
        <v>0</v>
      </c>
      <c r="AD210" s="140">
        <f>IFERROR((VLOOKUP($D210,'General Data'!$A$88:$F$188,3,FALSE)+VLOOKUP('General Data'!$B$3,'General Data'!$A$214:$C$264,2,FALSE)+IF(OR($E210=12,$E210=13,$E210=14),VLOOKUP($C210,'General Data'!$A$267:$C$287,2,FALSE),0))/VLOOKUP($C210,'General Data'!$A$191:$N$211,14,FALSE)*VLOOKUP($C210,'General Data'!$A$191:$N$211,2,FALSE)*Q210,0)</f>
        <v>0</v>
      </c>
      <c r="AE210" s="140">
        <f>IFERROR((VLOOKUP($D210,'General Data'!$A$88:$F$188,3,FALSE)+VLOOKUP('General Data'!$B$3,'General Data'!$A$214:$C$264,2,FALSE)+IF(OR($E210=12,$E210=13,$E210=14),VLOOKUP($C210,'General Data'!$A$267:$C$287,2,FALSE),0))/VLOOKUP($C210,'General Data'!$A$191:$N$211,14,FALSE)*VLOOKUP($C210,'General Data'!$A$191:$N$211,2,FALSE)*R210,0)</f>
        <v>0</v>
      </c>
      <c r="AF210" s="140">
        <f>IFERROR((VLOOKUP($D210,'General Data'!$A$88:$F$188,3,FALSE)+VLOOKUP('General Data'!$B$3,'General Data'!$A$214:$C$264,2,FALSE)+IF(OR($E210=12,$E210=13,$E210=14),VLOOKUP($C210,'General Data'!$A$267:$C$287,2,FALSE),0))/VLOOKUP($C210,'General Data'!$A$191:$N$211,14,FALSE)*VLOOKUP($C210,'General Data'!$A$191:$N$211,2,FALSE)*S210,0)</f>
        <v>0</v>
      </c>
      <c r="AH210" s="148" t="str">
        <f t="shared" si="202"/>
        <v/>
      </c>
      <c r="AI210" s="149">
        <f t="shared" si="203"/>
        <v>0</v>
      </c>
      <c r="AJ210" s="146">
        <f t="shared" si="204"/>
        <v>0</v>
      </c>
    </row>
    <row r="211" spans="1:36" x14ac:dyDescent="0.45">
      <c r="A211" s="143"/>
      <c r="B211" s="150"/>
      <c r="C211" s="144"/>
      <c r="D211" s="143"/>
      <c r="E211" s="143"/>
      <c r="F211" s="145"/>
      <c r="G211" s="146"/>
      <c r="H211" s="147"/>
      <c r="I211" s="147">
        <f t="shared" ref="I211:S211" si="220">H211</f>
        <v>0</v>
      </c>
      <c r="J211" s="147">
        <f t="shared" si="220"/>
        <v>0</v>
      </c>
      <c r="K211" s="147">
        <f t="shared" si="220"/>
        <v>0</v>
      </c>
      <c r="L211" s="147">
        <f t="shared" si="220"/>
        <v>0</v>
      </c>
      <c r="M211" s="147">
        <f t="shared" si="220"/>
        <v>0</v>
      </c>
      <c r="N211" s="147">
        <f t="shared" si="220"/>
        <v>0</v>
      </c>
      <c r="O211" s="147">
        <f t="shared" si="220"/>
        <v>0</v>
      </c>
      <c r="P211" s="147">
        <f t="shared" si="220"/>
        <v>0</v>
      </c>
      <c r="Q211" s="147">
        <f t="shared" si="220"/>
        <v>0</v>
      </c>
      <c r="R211" s="147">
        <f t="shared" si="220"/>
        <v>0</v>
      </c>
      <c r="S211" s="147">
        <f t="shared" si="220"/>
        <v>0</v>
      </c>
      <c r="T211" s="146"/>
      <c r="U211" s="140">
        <f>IFERROR((VLOOKUP($D211,'General Data'!$A$88:$F$188,3,FALSE)+VLOOKUP('General Data'!$B$3,'General Data'!$A$214:$C$264,2,FALSE)+IF(OR($E211=12,$E211=13,$E211=14),VLOOKUP($C211,'General Data'!$A$267:$C$287,2,FALSE),0))/VLOOKUP($C211,'General Data'!$A$191:$N$211,14,FALSE)*VLOOKUP($C211,'General Data'!$A$191:$N$211,2,FALSE)*H211,0)</f>
        <v>0</v>
      </c>
      <c r="V211" s="140">
        <f>IFERROR((VLOOKUP($D211,'General Data'!$A$88:$F$188,3,FALSE)+VLOOKUP('General Data'!$B$3,'General Data'!$A$214:$C$264,2,FALSE)+IF(OR($E211=12,$E211=13,$E211=14),VLOOKUP($C211,'General Data'!$A$267:$C$287,2,FALSE),0))/VLOOKUP($C211,'General Data'!$A$191:$N$211,14,FALSE)*VLOOKUP($C211,'General Data'!$A$191:$N$211,2,FALSE)*I211,0)</f>
        <v>0</v>
      </c>
      <c r="W211" s="140">
        <f>IFERROR((VLOOKUP($D211,'General Data'!$A$88:$F$188,3,FALSE)+VLOOKUP('General Data'!$B$3,'General Data'!$A$214:$C$264,2,FALSE)+IF(OR($E211=12,$E211=13,$E211=14),VLOOKUP($C211,'General Data'!$A$267:$C$287,2,FALSE),0))/VLOOKUP($C211,'General Data'!$A$191:$N$211,14,FALSE)*VLOOKUP($C211,'General Data'!$A$191:$N$211,2,FALSE)*J211,0)</f>
        <v>0</v>
      </c>
      <c r="X211" s="140">
        <f>IFERROR((VLOOKUP($D211,'General Data'!$A$88:$F$188,3,FALSE)+VLOOKUP('General Data'!$B$3,'General Data'!$A$214:$C$264,2,FALSE)+IF(OR($E211=12,$E211=13,$E211=14),VLOOKUP($C211,'General Data'!$A$267:$C$287,2,FALSE),0))/VLOOKUP($C211,'General Data'!$A$191:$N$211,14,FALSE)*VLOOKUP($C211,'General Data'!$A$191:$N$211,2,FALSE)*K211,0)</f>
        <v>0</v>
      </c>
      <c r="Y211" s="140">
        <f>IFERROR((VLOOKUP($D211,'General Data'!$A$88:$F$188,3,FALSE)+VLOOKUP('General Data'!$B$3,'General Data'!$A$214:$C$264,2,FALSE)+IF(OR($E211=12,$E211=13,$E211=14),VLOOKUP($C211,'General Data'!$A$267:$C$287,2,FALSE),0))/VLOOKUP($C211,'General Data'!$A$191:$N$211,14,FALSE)*VLOOKUP($C211,'General Data'!$A$191:$N$211,2,FALSE)*L211,0)</f>
        <v>0</v>
      </c>
      <c r="Z211" s="140">
        <f>IFERROR((VLOOKUP($D211,'General Data'!$A$88:$F$188,3,FALSE)+VLOOKUP('General Data'!$B$3,'General Data'!$A$214:$C$264,2,FALSE)+IF(OR($E211=12,$E211=13,$E211=14),VLOOKUP($C211,'General Data'!$A$267:$C$287,2,FALSE),0))/VLOOKUP($C211,'General Data'!$A$191:$N$211,14,FALSE)*VLOOKUP($C211,'General Data'!$A$191:$N$211,2,FALSE)*M211,0)</f>
        <v>0</v>
      </c>
      <c r="AA211" s="140">
        <f>IFERROR((VLOOKUP($D211,'General Data'!$A$88:$F$188,3,FALSE)+VLOOKUP('General Data'!$B$3,'General Data'!$A$214:$C$264,2,FALSE)+IF(OR($E211=12,$E211=13,$E211=14),VLOOKUP($C211,'General Data'!$A$267:$C$287,2,FALSE),0))/VLOOKUP($C211,'General Data'!$A$191:$N$211,14,FALSE)*VLOOKUP($C211,'General Data'!$A$191:$N$211,2,FALSE)*N211,0)</f>
        <v>0</v>
      </c>
      <c r="AB211" s="140">
        <f>IFERROR((VLOOKUP($D211,'General Data'!$A$88:$F$188,3,FALSE)+VLOOKUP('General Data'!$B$3,'General Data'!$A$214:$C$264,2,FALSE)+IF(OR($E211=12,$E211=13,$E211=14),VLOOKUP($C211,'General Data'!$A$267:$C$287,2,FALSE),0))/VLOOKUP($C211,'General Data'!$A$191:$N$211,14,FALSE)*VLOOKUP($C211,'General Data'!$A$191:$N$211,2,FALSE)*O211,0)</f>
        <v>0</v>
      </c>
      <c r="AC211" s="140">
        <f>IFERROR((VLOOKUP($D211,'General Data'!$A$88:$F$188,3,FALSE)+VLOOKUP('General Data'!$B$3,'General Data'!$A$214:$C$264,2,FALSE)+IF(OR($E211=12,$E211=13,$E211=14),VLOOKUP($C211,'General Data'!$A$267:$C$287,2,FALSE),0))/VLOOKUP($C211,'General Data'!$A$191:$N$211,14,FALSE)*VLOOKUP($C211,'General Data'!$A$191:$N$211,2,FALSE)*P211,0)</f>
        <v>0</v>
      </c>
      <c r="AD211" s="140">
        <f>IFERROR((VLOOKUP($D211,'General Data'!$A$88:$F$188,3,FALSE)+VLOOKUP('General Data'!$B$3,'General Data'!$A$214:$C$264,2,FALSE)+IF(OR($E211=12,$E211=13,$E211=14),VLOOKUP($C211,'General Data'!$A$267:$C$287,2,FALSE),0))/VLOOKUP($C211,'General Data'!$A$191:$N$211,14,FALSE)*VLOOKUP($C211,'General Data'!$A$191:$N$211,2,FALSE)*Q211,0)</f>
        <v>0</v>
      </c>
      <c r="AE211" s="140">
        <f>IFERROR((VLOOKUP($D211,'General Data'!$A$88:$F$188,3,FALSE)+VLOOKUP('General Data'!$B$3,'General Data'!$A$214:$C$264,2,FALSE)+IF(OR($E211=12,$E211=13,$E211=14),VLOOKUP($C211,'General Data'!$A$267:$C$287,2,FALSE),0))/VLOOKUP($C211,'General Data'!$A$191:$N$211,14,FALSE)*VLOOKUP($C211,'General Data'!$A$191:$N$211,2,FALSE)*R211,0)</f>
        <v>0</v>
      </c>
      <c r="AF211" s="140">
        <f>IFERROR((VLOOKUP($D211,'General Data'!$A$88:$F$188,3,FALSE)+VLOOKUP('General Data'!$B$3,'General Data'!$A$214:$C$264,2,FALSE)+IF(OR($E211=12,$E211=13,$E211=14),VLOOKUP($C211,'General Data'!$A$267:$C$287,2,FALSE),0))/VLOOKUP($C211,'General Data'!$A$191:$N$211,14,FALSE)*VLOOKUP($C211,'General Data'!$A$191:$N$211,2,FALSE)*S211,0)</f>
        <v>0</v>
      </c>
      <c r="AH211" s="148" t="str">
        <f t="shared" si="202"/>
        <v/>
      </c>
      <c r="AI211" s="149">
        <f t="shared" si="203"/>
        <v>0</v>
      </c>
      <c r="AJ211" s="146">
        <f t="shared" si="204"/>
        <v>0</v>
      </c>
    </row>
    <row r="212" spans="1:36" x14ac:dyDescent="0.45">
      <c r="A212" s="143"/>
      <c r="B212" s="150"/>
      <c r="C212" s="144"/>
      <c r="D212" s="143"/>
      <c r="E212" s="143"/>
      <c r="F212" s="145"/>
      <c r="G212" s="146"/>
      <c r="H212" s="147"/>
      <c r="I212" s="147">
        <f t="shared" ref="I212:S212" si="221">H212</f>
        <v>0</v>
      </c>
      <c r="J212" s="147">
        <f t="shared" si="221"/>
        <v>0</v>
      </c>
      <c r="K212" s="147">
        <f t="shared" si="221"/>
        <v>0</v>
      </c>
      <c r="L212" s="147">
        <f t="shared" si="221"/>
        <v>0</v>
      </c>
      <c r="M212" s="147">
        <f t="shared" si="221"/>
        <v>0</v>
      </c>
      <c r="N212" s="147">
        <f t="shared" si="221"/>
        <v>0</v>
      </c>
      <c r="O212" s="147">
        <f t="shared" si="221"/>
        <v>0</v>
      </c>
      <c r="P212" s="147">
        <f t="shared" si="221"/>
        <v>0</v>
      </c>
      <c r="Q212" s="147">
        <f t="shared" si="221"/>
        <v>0</v>
      </c>
      <c r="R212" s="147">
        <f t="shared" si="221"/>
        <v>0</v>
      </c>
      <c r="S212" s="147">
        <f t="shared" si="221"/>
        <v>0</v>
      </c>
      <c r="T212" s="146"/>
      <c r="U212" s="140">
        <f>IFERROR((VLOOKUP($D212,'General Data'!$A$88:$F$188,3,FALSE)+VLOOKUP('General Data'!$B$3,'General Data'!$A$214:$C$264,2,FALSE)+IF(OR($E212=12,$E212=13,$E212=14),VLOOKUP($C212,'General Data'!$A$267:$C$287,2,FALSE),0))/VLOOKUP($C212,'General Data'!$A$191:$N$211,14,FALSE)*VLOOKUP($C212,'General Data'!$A$191:$N$211,2,FALSE)*H212,0)</f>
        <v>0</v>
      </c>
      <c r="V212" s="140">
        <f>IFERROR((VLOOKUP($D212,'General Data'!$A$88:$F$188,3,FALSE)+VLOOKUP('General Data'!$B$3,'General Data'!$A$214:$C$264,2,FALSE)+IF(OR($E212=12,$E212=13,$E212=14),VLOOKUP($C212,'General Data'!$A$267:$C$287,2,FALSE),0))/VLOOKUP($C212,'General Data'!$A$191:$N$211,14,FALSE)*VLOOKUP($C212,'General Data'!$A$191:$N$211,2,FALSE)*I212,0)</f>
        <v>0</v>
      </c>
      <c r="W212" s="140">
        <f>IFERROR((VLOOKUP($D212,'General Data'!$A$88:$F$188,3,FALSE)+VLOOKUP('General Data'!$B$3,'General Data'!$A$214:$C$264,2,FALSE)+IF(OR($E212=12,$E212=13,$E212=14),VLOOKUP($C212,'General Data'!$A$267:$C$287,2,FALSE),0))/VLOOKUP($C212,'General Data'!$A$191:$N$211,14,FALSE)*VLOOKUP($C212,'General Data'!$A$191:$N$211,2,FALSE)*J212,0)</f>
        <v>0</v>
      </c>
      <c r="X212" s="140">
        <f>IFERROR((VLOOKUP($D212,'General Data'!$A$88:$F$188,3,FALSE)+VLOOKUP('General Data'!$B$3,'General Data'!$A$214:$C$264,2,FALSE)+IF(OR($E212=12,$E212=13,$E212=14),VLOOKUP($C212,'General Data'!$A$267:$C$287,2,FALSE),0))/VLOOKUP($C212,'General Data'!$A$191:$N$211,14,FALSE)*VLOOKUP($C212,'General Data'!$A$191:$N$211,2,FALSE)*K212,0)</f>
        <v>0</v>
      </c>
      <c r="Y212" s="140">
        <f>IFERROR((VLOOKUP($D212,'General Data'!$A$88:$F$188,3,FALSE)+VLOOKUP('General Data'!$B$3,'General Data'!$A$214:$C$264,2,FALSE)+IF(OR($E212=12,$E212=13,$E212=14),VLOOKUP($C212,'General Data'!$A$267:$C$287,2,FALSE),0))/VLOOKUP($C212,'General Data'!$A$191:$N$211,14,FALSE)*VLOOKUP($C212,'General Data'!$A$191:$N$211,2,FALSE)*L212,0)</f>
        <v>0</v>
      </c>
      <c r="Z212" s="140">
        <f>IFERROR((VLOOKUP($D212,'General Data'!$A$88:$F$188,3,FALSE)+VLOOKUP('General Data'!$B$3,'General Data'!$A$214:$C$264,2,FALSE)+IF(OR($E212=12,$E212=13,$E212=14),VLOOKUP($C212,'General Data'!$A$267:$C$287,2,FALSE),0))/VLOOKUP($C212,'General Data'!$A$191:$N$211,14,FALSE)*VLOOKUP($C212,'General Data'!$A$191:$N$211,2,FALSE)*M212,0)</f>
        <v>0</v>
      </c>
      <c r="AA212" s="140">
        <f>IFERROR((VLOOKUP($D212,'General Data'!$A$88:$F$188,3,FALSE)+VLOOKUP('General Data'!$B$3,'General Data'!$A$214:$C$264,2,FALSE)+IF(OR($E212=12,$E212=13,$E212=14),VLOOKUP($C212,'General Data'!$A$267:$C$287,2,FALSE),0))/VLOOKUP($C212,'General Data'!$A$191:$N$211,14,FALSE)*VLOOKUP($C212,'General Data'!$A$191:$N$211,2,FALSE)*N212,0)</f>
        <v>0</v>
      </c>
      <c r="AB212" s="140">
        <f>IFERROR((VLOOKUP($D212,'General Data'!$A$88:$F$188,3,FALSE)+VLOOKUP('General Data'!$B$3,'General Data'!$A$214:$C$264,2,FALSE)+IF(OR($E212=12,$E212=13,$E212=14),VLOOKUP($C212,'General Data'!$A$267:$C$287,2,FALSE),0))/VLOOKUP($C212,'General Data'!$A$191:$N$211,14,FALSE)*VLOOKUP($C212,'General Data'!$A$191:$N$211,2,FALSE)*O212,0)</f>
        <v>0</v>
      </c>
      <c r="AC212" s="140">
        <f>IFERROR((VLOOKUP($D212,'General Data'!$A$88:$F$188,3,FALSE)+VLOOKUP('General Data'!$B$3,'General Data'!$A$214:$C$264,2,FALSE)+IF(OR($E212=12,$E212=13,$E212=14),VLOOKUP($C212,'General Data'!$A$267:$C$287,2,FALSE),0))/VLOOKUP($C212,'General Data'!$A$191:$N$211,14,FALSE)*VLOOKUP($C212,'General Data'!$A$191:$N$211,2,FALSE)*P212,0)</f>
        <v>0</v>
      </c>
      <c r="AD212" s="140">
        <f>IFERROR((VLOOKUP($D212,'General Data'!$A$88:$F$188,3,FALSE)+VLOOKUP('General Data'!$B$3,'General Data'!$A$214:$C$264,2,FALSE)+IF(OR($E212=12,$E212=13,$E212=14),VLOOKUP($C212,'General Data'!$A$267:$C$287,2,FALSE),0))/VLOOKUP($C212,'General Data'!$A$191:$N$211,14,FALSE)*VLOOKUP($C212,'General Data'!$A$191:$N$211,2,FALSE)*Q212,0)</f>
        <v>0</v>
      </c>
      <c r="AE212" s="140">
        <f>IFERROR((VLOOKUP($D212,'General Data'!$A$88:$F$188,3,FALSE)+VLOOKUP('General Data'!$B$3,'General Data'!$A$214:$C$264,2,FALSE)+IF(OR($E212=12,$E212=13,$E212=14),VLOOKUP($C212,'General Data'!$A$267:$C$287,2,FALSE),0))/VLOOKUP($C212,'General Data'!$A$191:$N$211,14,FALSE)*VLOOKUP($C212,'General Data'!$A$191:$N$211,2,FALSE)*R212,0)</f>
        <v>0</v>
      </c>
      <c r="AF212" s="140">
        <f>IFERROR((VLOOKUP($D212,'General Data'!$A$88:$F$188,3,FALSE)+VLOOKUP('General Data'!$B$3,'General Data'!$A$214:$C$264,2,FALSE)+IF(OR($E212=12,$E212=13,$E212=14),VLOOKUP($C212,'General Data'!$A$267:$C$287,2,FALSE),0))/VLOOKUP($C212,'General Data'!$A$191:$N$211,14,FALSE)*VLOOKUP($C212,'General Data'!$A$191:$N$211,2,FALSE)*S212,0)</f>
        <v>0</v>
      </c>
      <c r="AH212" s="148" t="str">
        <f t="shared" si="202"/>
        <v/>
      </c>
      <c r="AI212" s="149">
        <f t="shared" si="203"/>
        <v>0</v>
      </c>
      <c r="AJ212" s="146">
        <f t="shared" si="204"/>
        <v>0</v>
      </c>
    </row>
    <row r="213" spans="1:36" x14ac:dyDescent="0.45">
      <c r="A213" s="143"/>
      <c r="B213" s="150"/>
      <c r="C213" s="144"/>
      <c r="D213" s="143"/>
      <c r="E213" s="143"/>
      <c r="F213" s="145"/>
      <c r="G213" s="146"/>
      <c r="H213" s="147"/>
      <c r="I213" s="147">
        <f t="shared" ref="I213:S213" si="222">H213</f>
        <v>0</v>
      </c>
      <c r="J213" s="147">
        <f t="shared" si="222"/>
        <v>0</v>
      </c>
      <c r="K213" s="147">
        <f t="shared" si="222"/>
        <v>0</v>
      </c>
      <c r="L213" s="147">
        <f t="shared" si="222"/>
        <v>0</v>
      </c>
      <c r="M213" s="147">
        <f t="shared" si="222"/>
        <v>0</v>
      </c>
      <c r="N213" s="147">
        <f t="shared" si="222"/>
        <v>0</v>
      </c>
      <c r="O213" s="147">
        <f t="shared" si="222"/>
        <v>0</v>
      </c>
      <c r="P213" s="147">
        <f t="shared" si="222"/>
        <v>0</v>
      </c>
      <c r="Q213" s="147">
        <f t="shared" si="222"/>
        <v>0</v>
      </c>
      <c r="R213" s="147">
        <f t="shared" si="222"/>
        <v>0</v>
      </c>
      <c r="S213" s="147">
        <f t="shared" si="222"/>
        <v>0</v>
      </c>
      <c r="T213" s="146"/>
      <c r="U213" s="140">
        <f>IFERROR((VLOOKUP($D213,'General Data'!$A$88:$F$188,3,FALSE)+VLOOKUP('General Data'!$B$3,'General Data'!$A$214:$C$264,2,FALSE)+IF(OR($E213=12,$E213=13,$E213=14),VLOOKUP($C213,'General Data'!$A$267:$C$287,2,FALSE),0))/VLOOKUP($C213,'General Data'!$A$191:$N$211,14,FALSE)*VLOOKUP($C213,'General Data'!$A$191:$N$211,2,FALSE)*H213,0)</f>
        <v>0</v>
      </c>
      <c r="V213" s="140">
        <f>IFERROR((VLOOKUP($D213,'General Data'!$A$88:$F$188,3,FALSE)+VLOOKUP('General Data'!$B$3,'General Data'!$A$214:$C$264,2,FALSE)+IF(OR($E213=12,$E213=13,$E213=14),VLOOKUP($C213,'General Data'!$A$267:$C$287,2,FALSE),0))/VLOOKUP($C213,'General Data'!$A$191:$N$211,14,FALSE)*VLOOKUP($C213,'General Data'!$A$191:$N$211,2,FALSE)*I213,0)</f>
        <v>0</v>
      </c>
      <c r="W213" s="140">
        <f>IFERROR((VLOOKUP($D213,'General Data'!$A$88:$F$188,3,FALSE)+VLOOKUP('General Data'!$B$3,'General Data'!$A$214:$C$264,2,FALSE)+IF(OR($E213=12,$E213=13,$E213=14),VLOOKUP($C213,'General Data'!$A$267:$C$287,2,FALSE),0))/VLOOKUP($C213,'General Data'!$A$191:$N$211,14,FALSE)*VLOOKUP($C213,'General Data'!$A$191:$N$211,2,FALSE)*J213,0)</f>
        <v>0</v>
      </c>
      <c r="X213" s="140">
        <f>IFERROR((VLOOKUP($D213,'General Data'!$A$88:$F$188,3,FALSE)+VLOOKUP('General Data'!$B$3,'General Data'!$A$214:$C$264,2,FALSE)+IF(OR($E213=12,$E213=13,$E213=14),VLOOKUP($C213,'General Data'!$A$267:$C$287,2,FALSE),0))/VLOOKUP($C213,'General Data'!$A$191:$N$211,14,FALSE)*VLOOKUP($C213,'General Data'!$A$191:$N$211,2,FALSE)*K213,0)</f>
        <v>0</v>
      </c>
      <c r="Y213" s="140">
        <f>IFERROR((VLOOKUP($D213,'General Data'!$A$88:$F$188,3,FALSE)+VLOOKUP('General Data'!$B$3,'General Data'!$A$214:$C$264,2,FALSE)+IF(OR($E213=12,$E213=13,$E213=14),VLOOKUP($C213,'General Data'!$A$267:$C$287,2,FALSE),0))/VLOOKUP($C213,'General Data'!$A$191:$N$211,14,FALSE)*VLOOKUP($C213,'General Data'!$A$191:$N$211,2,FALSE)*L213,0)</f>
        <v>0</v>
      </c>
      <c r="Z213" s="140">
        <f>IFERROR((VLOOKUP($D213,'General Data'!$A$88:$F$188,3,FALSE)+VLOOKUP('General Data'!$B$3,'General Data'!$A$214:$C$264,2,FALSE)+IF(OR($E213=12,$E213=13,$E213=14),VLOOKUP($C213,'General Data'!$A$267:$C$287,2,FALSE),0))/VLOOKUP($C213,'General Data'!$A$191:$N$211,14,FALSE)*VLOOKUP($C213,'General Data'!$A$191:$N$211,2,FALSE)*M213,0)</f>
        <v>0</v>
      </c>
      <c r="AA213" s="140">
        <f>IFERROR((VLOOKUP($D213,'General Data'!$A$88:$F$188,3,FALSE)+VLOOKUP('General Data'!$B$3,'General Data'!$A$214:$C$264,2,FALSE)+IF(OR($E213=12,$E213=13,$E213=14),VLOOKUP($C213,'General Data'!$A$267:$C$287,2,FALSE),0))/VLOOKUP($C213,'General Data'!$A$191:$N$211,14,FALSE)*VLOOKUP($C213,'General Data'!$A$191:$N$211,2,FALSE)*N213,0)</f>
        <v>0</v>
      </c>
      <c r="AB213" s="140">
        <f>IFERROR((VLOOKUP($D213,'General Data'!$A$88:$F$188,3,FALSE)+VLOOKUP('General Data'!$B$3,'General Data'!$A$214:$C$264,2,FALSE)+IF(OR($E213=12,$E213=13,$E213=14),VLOOKUP($C213,'General Data'!$A$267:$C$287,2,FALSE),0))/VLOOKUP($C213,'General Data'!$A$191:$N$211,14,FALSE)*VLOOKUP($C213,'General Data'!$A$191:$N$211,2,FALSE)*O213,0)</f>
        <v>0</v>
      </c>
      <c r="AC213" s="140">
        <f>IFERROR((VLOOKUP($D213,'General Data'!$A$88:$F$188,3,FALSE)+VLOOKUP('General Data'!$B$3,'General Data'!$A$214:$C$264,2,FALSE)+IF(OR($E213=12,$E213=13,$E213=14),VLOOKUP($C213,'General Data'!$A$267:$C$287,2,FALSE),0))/VLOOKUP($C213,'General Data'!$A$191:$N$211,14,FALSE)*VLOOKUP($C213,'General Data'!$A$191:$N$211,2,FALSE)*P213,0)</f>
        <v>0</v>
      </c>
      <c r="AD213" s="140">
        <f>IFERROR((VLOOKUP($D213,'General Data'!$A$88:$F$188,3,FALSE)+VLOOKUP('General Data'!$B$3,'General Data'!$A$214:$C$264,2,FALSE)+IF(OR($E213=12,$E213=13,$E213=14),VLOOKUP($C213,'General Data'!$A$267:$C$287,2,FALSE),0))/VLOOKUP($C213,'General Data'!$A$191:$N$211,14,FALSE)*VLOOKUP($C213,'General Data'!$A$191:$N$211,2,FALSE)*Q213,0)</f>
        <v>0</v>
      </c>
      <c r="AE213" s="140">
        <f>IFERROR((VLOOKUP($D213,'General Data'!$A$88:$F$188,3,FALSE)+VLOOKUP('General Data'!$B$3,'General Data'!$A$214:$C$264,2,FALSE)+IF(OR($E213=12,$E213=13,$E213=14),VLOOKUP($C213,'General Data'!$A$267:$C$287,2,FALSE),0))/VLOOKUP($C213,'General Data'!$A$191:$N$211,14,FALSE)*VLOOKUP($C213,'General Data'!$A$191:$N$211,2,FALSE)*R213,0)</f>
        <v>0</v>
      </c>
      <c r="AF213" s="140">
        <f>IFERROR((VLOOKUP($D213,'General Data'!$A$88:$F$188,3,FALSE)+VLOOKUP('General Data'!$B$3,'General Data'!$A$214:$C$264,2,FALSE)+IF(OR($E213=12,$E213=13,$E213=14),VLOOKUP($C213,'General Data'!$A$267:$C$287,2,FALSE),0))/VLOOKUP($C213,'General Data'!$A$191:$N$211,14,FALSE)*VLOOKUP($C213,'General Data'!$A$191:$N$211,2,FALSE)*S213,0)</f>
        <v>0</v>
      </c>
      <c r="AH213" s="148" t="str">
        <f t="shared" si="202"/>
        <v/>
      </c>
      <c r="AI213" s="149">
        <f t="shared" si="203"/>
        <v>0</v>
      </c>
      <c r="AJ213" s="146">
        <f t="shared" si="204"/>
        <v>0</v>
      </c>
    </row>
    <row r="214" spans="1:36" x14ac:dyDescent="0.45">
      <c r="A214" s="143"/>
      <c r="B214" s="150"/>
      <c r="C214" s="144"/>
      <c r="D214" s="143"/>
      <c r="E214" s="143"/>
      <c r="F214" s="145"/>
      <c r="G214" s="146"/>
      <c r="H214" s="147"/>
      <c r="I214" s="147">
        <f t="shared" ref="I214:S214" si="223">H214</f>
        <v>0</v>
      </c>
      <c r="J214" s="147">
        <f t="shared" si="223"/>
        <v>0</v>
      </c>
      <c r="K214" s="147">
        <f t="shared" si="223"/>
        <v>0</v>
      </c>
      <c r="L214" s="147">
        <f t="shared" si="223"/>
        <v>0</v>
      </c>
      <c r="M214" s="147">
        <f t="shared" si="223"/>
        <v>0</v>
      </c>
      <c r="N214" s="147">
        <f t="shared" si="223"/>
        <v>0</v>
      </c>
      <c r="O214" s="147">
        <f t="shared" si="223"/>
        <v>0</v>
      </c>
      <c r="P214" s="147">
        <f t="shared" si="223"/>
        <v>0</v>
      </c>
      <c r="Q214" s="147">
        <f t="shared" si="223"/>
        <v>0</v>
      </c>
      <c r="R214" s="147">
        <f t="shared" si="223"/>
        <v>0</v>
      </c>
      <c r="S214" s="147">
        <f t="shared" si="223"/>
        <v>0</v>
      </c>
      <c r="T214" s="146"/>
      <c r="U214" s="140">
        <f>IFERROR((VLOOKUP($D214,'General Data'!$A$88:$F$188,3,FALSE)+VLOOKUP('General Data'!$B$3,'General Data'!$A$214:$C$264,2,FALSE)+IF(OR($E214=12,$E214=13,$E214=14),VLOOKUP($C214,'General Data'!$A$267:$C$287,2,FALSE),0))/VLOOKUP($C214,'General Data'!$A$191:$N$211,14,FALSE)*VLOOKUP($C214,'General Data'!$A$191:$N$211,2,FALSE)*H214,0)</f>
        <v>0</v>
      </c>
      <c r="V214" s="140">
        <f>IFERROR((VLOOKUP($D214,'General Data'!$A$88:$F$188,3,FALSE)+VLOOKUP('General Data'!$B$3,'General Data'!$A$214:$C$264,2,FALSE)+IF(OR($E214=12,$E214=13,$E214=14),VLOOKUP($C214,'General Data'!$A$267:$C$287,2,FALSE),0))/VLOOKUP($C214,'General Data'!$A$191:$N$211,14,FALSE)*VLOOKUP($C214,'General Data'!$A$191:$N$211,2,FALSE)*I214,0)</f>
        <v>0</v>
      </c>
      <c r="W214" s="140">
        <f>IFERROR((VLOOKUP($D214,'General Data'!$A$88:$F$188,3,FALSE)+VLOOKUP('General Data'!$B$3,'General Data'!$A$214:$C$264,2,FALSE)+IF(OR($E214=12,$E214=13,$E214=14),VLOOKUP($C214,'General Data'!$A$267:$C$287,2,FALSE),0))/VLOOKUP($C214,'General Data'!$A$191:$N$211,14,FALSE)*VLOOKUP($C214,'General Data'!$A$191:$N$211,2,FALSE)*J214,0)</f>
        <v>0</v>
      </c>
      <c r="X214" s="140">
        <f>IFERROR((VLOOKUP($D214,'General Data'!$A$88:$F$188,3,FALSE)+VLOOKUP('General Data'!$B$3,'General Data'!$A$214:$C$264,2,FALSE)+IF(OR($E214=12,$E214=13,$E214=14),VLOOKUP($C214,'General Data'!$A$267:$C$287,2,FALSE),0))/VLOOKUP($C214,'General Data'!$A$191:$N$211,14,FALSE)*VLOOKUP($C214,'General Data'!$A$191:$N$211,2,FALSE)*K214,0)</f>
        <v>0</v>
      </c>
      <c r="Y214" s="140">
        <f>IFERROR((VLOOKUP($D214,'General Data'!$A$88:$F$188,3,FALSE)+VLOOKUP('General Data'!$B$3,'General Data'!$A$214:$C$264,2,FALSE)+IF(OR($E214=12,$E214=13,$E214=14),VLOOKUP($C214,'General Data'!$A$267:$C$287,2,FALSE),0))/VLOOKUP($C214,'General Data'!$A$191:$N$211,14,FALSE)*VLOOKUP($C214,'General Data'!$A$191:$N$211,2,FALSE)*L214,0)</f>
        <v>0</v>
      </c>
      <c r="Z214" s="140">
        <f>IFERROR((VLOOKUP($D214,'General Data'!$A$88:$F$188,3,FALSE)+VLOOKUP('General Data'!$B$3,'General Data'!$A$214:$C$264,2,FALSE)+IF(OR($E214=12,$E214=13,$E214=14),VLOOKUP($C214,'General Data'!$A$267:$C$287,2,FALSE),0))/VLOOKUP($C214,'General Data'!$A$191:$N$211,14,FALSE)*VLOOKUP($C214,'General Data'!$A$191:$N$211,2,FALSE)*M214,0)</f>
        <v>0</v>
      </c>
      <c r="AA214" s="140">
        <f>IFERROR((VLOOKUP($D214,'General Data'!$A$88:$F$188,3,FALSE)+VLOOKUP('General Data'!$B$3,'General Data'!$A$214:$C$264,2,FALSE)+IF(OR($E214=12,$E214=13,$E214=14),VLOOKUP($C214,'General Data'!$A$267:$C$287,2,FALSE),0))/VLOOKUP($C214,'General Data'!$A$191:$N$211,14,FALSE)*VLOOKUP($C214,'General Data'!$A$191:$N$211,2,FALSE)*N214,0)</f>
        <v>0</v>
      </c>
      <c r="AB214" s="140">
        <f>IFERROR((VLOOKUP($D214,'General Data'!$A$88:$F$188,3,FALSE)+VLOOKUP('General Data'!$B$3,'General Data'!$A$214:$C$264,2,FALSE)+IF(OR($E214=12,$E214=13,$E214=14),VLOOKUP($C214,'General Data'!$A$267:$C$287,2,FALSE),0))/VLOOKUP($C214,'General Data'!$A$191:$N$211,14,FALSE)*VLOOKUP($C214,'General Data'!$A$191:$N$211,2,FALSE)*O214,0)</f>
        <v>0</v>
      </c>
      <c r="AC214" s="140">
        <f>IFERROR((VLOOKUP($D214,'General Data'!$A$88:$F$188,3,FALSE)+VLOOKUP('General Data'!$B$3,'General Data'!$A$214:$C$264,2,FALSE)+IF(OR($E214=12,$E214=13,$E214=14),VLOOKUP($C214,'General Data'!$A$267:$C$287,2,FALSE),0))/VLOOKUP($C214,'General Data'!$A$191:$N$211,14,FALSE)*VLOOKUP($C214,'General Data'!$A$191:$N$211,2,FALSE)*P214,0)</f>
        <v>0</v>
      </c>
      <c r="AD214" s="140">
        <f>IFERROR((VLOOKUP($D214,'General Data'!$A$88:$F$188,3,FALSE)+VLOOKUP('General Data'!$B$3,'General Data'!$A$214:$C$264,2,FALSE)+IF(OR($E214=12,$E214=13,$E214=14),VLOOKUP($C214,'General Data'!$A$267:$C$287,2,FALSE),0))/VLOOKUP($C214,'General Data'!$A$191:$N$211,14,FALSE)*VLOOKUP($C214,'General Data'!$A$191:$N$211,2,FALSE)*Q214,0)</f>
        <v>0</v>
      </c>
      <c r="AE214" s="140">
        <f>IFERROR((VLOOKUP($D214,'General Data'!$A$88:$F$188,3,FALSE)+VLOOKUP('General Data'!$B$3,'General Data'!$A$214:$C$264,2,FALSE)+IF(OR($E214=12,$E214=13,$E214=14),VLOOKUP($C214,'General Data'!$A$267:$C$287,2,FALSE),0))/VLOOKUP($C214,'General Data'!$A$191:$N$211,14,FALSE)*VLOOKUP($C214,'General Data'!$A$191:$N$211,2,FALSE)*R214,0)</f>
        <v>0</v>
      </c>
      <c r="AF214" s="140">
        <f>IFERROR((VLOOKUP($D214,'General Data'!$A$88:$F$188,3,FALSE)+VLOOKUP('General Data'!$B$3,'General Data'!$A$214:$C$264,2,FALSE)+IF(OR($E214=12,$E214=13,$E214=14),VLOOKUP($C214,'General Data'!$A$267:$C$287,2,FALSE),0))/VLOOKUP($C214,'General Data'!$A$191:$N$211,14,FALSE)*VLOOKUP($C214,'General Data'!$A$191:$N$211,2,FALSE)*S214,0)</f>
        <v>0</v>
      </c>
      <c r="AH214" s="148" t="str">
        <f t="shared" si="202"/>
        <v/>
      </c>
      <c r="AI214" s="149">
        <f t="shared" si="203"/>
        <v>0</v>
      </c>
      <c r="AJ214" s="146">
        <f t="shared" si="204"/>
        <v>0</v>
      </c>
    </row>
    <row r="215" spans="1:36" x14ac:dyDescent="0.45">
      <c r="A215" s="143"/>
      <c r="B215" s="150"/>
      <c r="C215" s="144"/>
      <c r="D215" s="143"/>
      <c r="E215" s="143"/>
      <c r="F215" s="145"/>
      <c r="G215" s="146"/>
      <c r="H215" s="147"/>
      <c r="I215" s="147">
        <f t="shared" ref="I215:S215" si="224">H215</f>
        <v>0</v>
      </c>
      <c r="J215" s="147">
        <f t="shared" si="224"/>
        <v>0</v>
      </c>
      <c r="K215" s="147">
        <f t="shared" si="224"/>
        <v>0</v>
      </c>
      <c r="L215" s="147">
        <f t="shared" si="224"/>
        <v>0</v>
      </c>
      <c r="M215" s="147">
        <f t="shared" si="224"/>
        <v>0</v>
      </c>
      <c r="N215" s="147">
        <f t="shared" si="224"/>
        <v>0</v>
      </c>
      <c r="O215" s="147">
        <f t="shared" si="224"/>
        <v>0</v>
      </c>
      <c r="P215" s="147">
        <f t="shared" si="224"/>
        <v>0</v>
      </c>
      <c r="Q215" s="147">
        <f t="shared" si="224"/>
        <v>0</v>
      </c>
      <c r="R215" s="147">
        <f t="shared" si="224"/>
        <v>0</v>
      </c>
      <c r="S215" s="147">
        <f t="shared" si="224"/>
        <v>0</v>
      </c>
      <c r="T215" s="146"/>
      <c r="U215" s="140">
        <f>IFERROR((VLOOKUP($D215,'General Data'!$A$88:$F$188,3,FALSE)+VLOOKUP('General Data'!$B$3,'General Data'!$A$214:$C$264,2,FALSE)+IF(OR($E215=12,$E215=13,$E215=14),VLOOKUP($C215,'General Data'!$A$267:$C$287,2,FALSE),0))/VLOOKUP($C215,'General Data'!$A$191:$N$211,14,FALSE)*VLOOKUP($C215,'General Data'!$A$191:$N$211,2,FALSE)*H215,0)</f>
        <v>0</v>
      </c>
      <c r="V215" s="140">
        <f>IFERROR((VLOOKUP($D215,'General Data'!$A$88:$F$188,3,FALSE)+VLOOKUP('General Data'!$B$3,'General Data'!$A$214:$C$264,2,FALSE)+IF(OR($E215=12,$E215=13,$E215=14),VLOOKUP($C215,'General Data'!$A$267:$C$287,2,FALSE),0))/VLOOKUP($C215,'General Data'!$A$191:$N$211,14,FALSE)*VLOOKUP($C215,'General Data'!$A$191:$N$211,2,FALSE)*I215,0)</f>
        <v>0</v>
      </c>
      <c r="W215" s="140">
        <f>IFERROR((VLOOKUP($D215,'General Data'!$A$88:$F$188,3,FALSE)+VLOOKUP('General Data'!$B$3,'General Data'!$A$214:$C$264,2,FALSE)+IF(OR($E215=12,$E215=13,$E215=14),VLOOKUP($C215,'General Data'!$A$267:$C$287,2,FALSE),0))/VLOOKUP($C215,'General Data'!$A$191:$N$211,14,FALSE)*VLOOKUP($C215,'General Data'!$A$191:$N$211,2,FALSE)*J215,0)</f>
        <v>0</v>
      </c>
      <c r="X215" s="140">
        <f>IFERROR((VLOOKUP($D215,'General Data'!$A$88:$F$188,3,FALSE)+VLOOKUP('General Data'!$B$3,'General Data'!$A$214:$C$264,2,FALSE)+IF(OR($E215=12,$E215=13,$E215=14),VLOOKUP($C215,'General Data'!$A$267:$C$287,2,FALSE),0))/VLOOKUP($C215,'General Data'!$A$191:$N$211,14,FALSE)*VLOOKUP($C215,'General Data'!$A$191:$N$211,2,FALSE)*K215,0)</f>
        <v>0</v>
      </c>
      <c r="Y215" s="140">
        <f>IFERROR((VLOOKUP($D215,'General Data'!$A$88:$F$188,3,FALSE)+VLOOKUP('General Data'!$B$3,'General Data'!$A$214:$C$264,2,FALSE)+IF(OR($E215=12,$E215=13,$E215=14),VLOOKUP($C215,'General Data'!$A$267:$C$287,2,FALSE),0))/VLOOKUP($C215,'General Data'!$A$191:$N$211,14,FALSE)*VLOOKUP($C215,'General Data'!$A$191:$N$211,2,FALSE)*L215,0)</f>
        <v>0</v>
      </c>
      <c r="Z215" s="140">
        <f>IFERROR((VLOOKUP($D215,'General Data'!$A$88:$F$188,3,FALSE)+VLOOKUP('General Data'!$B$3,'General Data'!$A$214:$C$264,2,FALSE)+IF(OR($E215=12,$E215=13,$E215=14),VLOOKUP($C215,'General Data'!$A$267:$C$287,2,FALSE),0))/VLOOKUP($C215,'General Data'!$A$191:$N$211,14,FALSE)*VLOOKUP($C215,'General Data'!$A$191:$N$211,2,FALSE)*M215,0)</f>
        <v>0</v>
      </c>
      <c r="AA215" s="140">
        <f>IFERROR((VLOOKUP($D215,'General Data'!$A$88:$F$188,3,FALSE)+VLOOKUP('General Data'!$B$3,'General Data'!$A$214:$C$264,2,FALSE)+IF(OR($E215=12,$E215=13,$E215=14),VLOOKUP($C215,'General Data'!$A$267:$C$287,2,FALSE),0))/VLOOKUP($C215,'General Data'!$A$191:$N$211,14,FALSE)*VLOOKUP($C215,'General Data'!$A$191:$N$211,2,FALSE)*N215,0)</f>
        <v>0</v>
      </c>
      <c r="AB215" s="140">
        <f>IFERROR((VLOOKUP($D215,'General Data'!$A$88:$F$188,3,FALSE)+VLOOKUP('General Data'!$B$3,'General Data'!$A$214:$C$264,2,FALSE)+IF(OR($E215=12,$E215=13,$E215=14),VLOOKUP($C215,'General Data'!$A$267:$C$287,2,FALSE),0))/VLOOKUP($C215,'General Data'!$A$191:$N$211,14,FALSE)*VLOOKUP($C215,'General Data'!$A$191:$N$211,2,FALSE)*O215,0)</f>
        <v>0</v>
      </c>
      <c r="AC215" s="140">
        <f>IFERROR((VLOOKUP($D215,'General Data'!$A$88:$F$188,3,FALSE)+VLOOKUP('General Data'!$B$3,'General Data'!$A$214:$C$264,2,FALSE)+IF(OR($E215=12,$E215=13,$E215=14),VLOOKUP($C215,'General Data'!$A$267:$C$287,2,FALSE),0))/VLOOKUP($C215,'General Data'!$A$191:$N$211,14,FALSE)*VLOOKUP($C215,'General Data'!$A$191:$N$211,2,FALSE)*P215,0)</f>
        <v>0</v>
      </c>
      <c r="AD215" s="140">
        <f>IFERROR((VLOOKUP($D215,'General Data'!$A$88:$F$188,3,FALSE)+VLOOKUP('General Data'!$B$3,'General Data'!$A$214:$C$264,2,FALSE)+IF(OR($E215=12,$E215=13,$E215=14),VLOOKUP($C215,'General Data'!$A$267:$C$287,2,FALSE),0))/VLOOKUP($C215,'General Data'!$A$191:$N$211,14,FALSE)*VLOOKUP($C215,'General Data'!$A$191:$N$211,2,FALSE)*Q215,0)</f>
        <v>0</v>
      </c>
      <c r="AE215" s="140">
        <f>IFERROR((VLOOKUP($D215,'General Data'!$A$88:$F$188,3,FALSE)+VLOOKUP('General Data'!$B$3,'General Data'!$A$214:$C$264,2,FALSE)+IF(OR($E215=12,$E215=13,$E215=14),VLOOKUP($C215,'General Data'!$A$267:$C$287,2,FALSE),0))/VLOOKUP($C215,'General Data'!$A$191:$N$211,14,FALSE)*VLOOKUP($C215,'General Data'!$A$191:$N$211,2,FALSE)*R215,0)</f>
        <v>0</v>
      </c>
      <c r="AF215" s="140">
        <f>IFERROR((VLOOKUP($D215,'General Data'!$A$88:$F$188,3,FALSE)+VLOOKUP('General Data'!$B$3,'General Data'!$A$214:$C$264,2,FALSE)+IF(OR($E215=12,$E215=13,$E215=14),VLOOKUP($C215,'General Data'!$A$267:$C$287,2,FALSE),0))/VLOOKUP($C215,'General Data'!$A$191:$N$211,14,FALSE)*VLOOKUP($C215,'General Data'!$A$191:$N$211,2,FALSE)*S215,0)</f>
        <v>0</v>
      </c>
      <c r="AH215" s="148" t="str">
        <f t="shared" si="202"/>
        <v/>
      </c>
      <c r="AI215" s="149">
        <f t="shared" si="203"/>
        <v>0</v>
      </c>
      <c r="AJ215" s="146">
        <f t="shared" si="204"/>
        <v>0</v>
      </c>
    </row>
    <row r="216" spans="1:36" x14ac:dyDescent="0.45">
      <c r="A216" s="143"/>
      <c r="B216" s="150"/>
      <c r="C216" s="144"/>
      <c r="D216" s="143"/>
      <c r="E216" s="143"/>
      <c r="F216" s="145"/>
      <c r="G216" s="146"/>
      <c r="H216" s="147"/>
      <c r="I216" s="147">
        <f t="shared" ref="I216:S216" si="225">H216</f>
        <v>0</v>
      </c>
      <c r="J216" s="147">
        <f t="shared" si="225"/>
        <v>0</v>
      </c>
      <c r="K216" s="147">
        <f t="shared" si="225"/>
        <v>0</v>
      </c>
      <c r="L216" s="147">
        <f t="shared" si="225"/>
        <v>0</v>
      </c>
      <c r="M216" s="147">
        <f t="shared" si="225"/>
        <v>0</v>
      </c>
      <c r="N216" s="147">
        <f t="shared" si="225"/>
        <v>0</v>
      </c>
      <c r="O216" s="147">
        <f t="shared" si="225"/>
        <v>0</v>
      </c>
      <c r="P216" s="147">
        <f t="shared" si="225"/>
        <v>0</v>
      </c>
      <c r="Q216" s="147">
        <f t="shared" si="225"/>
        <v>0</v>
      </c>
      <c r="R216" s="147">
        <f t="shared" si="225"/>
        <v>0</v>
      </c>
      <c r="S216" s="147">
        <f t="shared" si="225"/>
        <v>0</v>
      </c>
      <c r="T216" s="146"/>
      <c r="U216" s="140">
        <f>IFERROR((VLOOKUP($D216,'General Data'!$A$88:$F$188,3,FALSE)+VLOOKUP('General Data'!$B$3,'General Data'!$A$214:$C$264,2,FALSE)+IF(OR($E216=12,$E216=13,$E216=14),VLOOKUP($C216,'General Data'!$A$267:$C$287,2,FALSE),0))/VLOOKUP($C216,'General Data'!$A$191:$N$211,14,FALSE)*VLOOKUP($C216,'General Data'!$A$191:$N$211,2,FALSE)*H216,0)</f>
        <v>0</v>
      </c>
      <c r="V216" s="140">
        <f>IFERROR((VLOOKUP($D216,'General Data'!$A$88:$F$188,3,FALSE)+VLOOKUP('General Data'!$B$3,'General Data'!$A$214:$C$264,2,FALSE)+IF(OR($E216=12,$E216=13,$E216=14),VLOOKUP($C216,'General Data'!$A$267:$C$287,2,FALSE),0))/VLOOKUP($C216,'General Data'!$A$191:$N$211,14,FALSE)*VLOOKUP($C216,'General Data'!$A$191:$N$211,2,FALSE)*I216,0)</f>
        <v>0</v>
      </c>
      <c r="W216" s="140">
        <f>IFERROR((VLOOKUP($D216,'General Data'!$A$88:$F$188,3,FALSE)+VLOOKUP('General Data'!$B$3,'General Data'!$A$214:$C$264,2,FALSE)+IF(OR($E216=12,$E216=13,$E216=14),VLOOKUP($C216,'General Data'!$A$267:$C$287,2,FALSE),0))/VLOOKUP($C216,'General Data'!$A$191:$N$211,14,FALSE)*VLOOKUP($C216,'General Data'!$A$191:$N$211,2,FALSE)*J216,0)</f>
        <v>0</v>
      </c>
      <c r="X216" s="140">
        <f>IFERROR((VLOOKUP($D216,'General Data'!$A$88:$F$188,3,FALSE)+VLOOKUP('General Data'!$B$3,'General Data'!$A$214:$C$264,2,FALSE)+IF(OR($E216=12,$E216=13,$E216=14),VLOOKUP($C216,'General Data'!$A$267:$C$287,2,FALSE),0))/VLOOKUP($C216,'General Data'!$A$191:$N$211,14,FALSE)*VLOOKUP($C216,'General Data'!$A$191:$N$211,2,FALSE)*K216,0)</f>
        <v>0</v>
      </c>
      <c r="Y216" s="140">
        <f>IFERROR((VLOOKUP($D216,'General Data'!$A$88:$F$188,3,FALSE)+VLOOKUP('General Data'!$B$3,'General Data'!$A$214:$C$264,2,FALSE)+IF(OR($E216=12,$E216=13,$E216=14),VLOOKUP($C216,'General Data'!$A$267:$C$287,2,FALSE),0))/VLOOKUP($C216,'General Data'!$A$191:$N$211,14,FALSE)*VLOOKUP($C216,'General Data'!$A$191:$N$211,2,FALSE)*L216,0)</f>
        <v>0</v>
      </c>
      <c r="Z216" s="140">
        <f>IFERROR((VLOOKUP($D216,'General Data'!$A$88:$F$188,3,FALSE)+VLOOKUP('General Data'!$B$3,'General Data'!$A$214:$C$264,2,FALSE)+IF(OR($E216=12,$E216=13,$E216=14),VLOOKUP($C216,'General Data'!$A$267:$C$287,2,FALSE),0))/VLOOKUP($C216,'General Data'!$A$191:$N$211,14,FALSE)*VLOOKUP($C216,'General Data'!$A$191:$N$211,2,FALSE)*M216,0)</f>
        <v>0</v>
      </c>
      <c r="AA216" s="140">
        <f>IFERROR((VLOOKUP($D216,'General Data'!$A$88:$F$188,3,FALSE)+VLOOKUP('General Data'!$B$3,'General Data'!$A$214:$C$264,2,FALSE)+IF(OR($E216=12,$E216=13,$E216=14),VLOOKUP($C216,'General Data'!$A$267:$C$287,2,FALSE),0))/VLOOKUP($C216,'General Data'!$A$191:$N$211,14,FALSE)*VLOOKUP($C216,'General Data'!$A$191:$N$211,2,FALSE)*N216,0)</f>
        <v>0</v>
      </c>
      <c r="AB216" s="140">
        <f>IFERROR((VLOOKUP($D216,'General Data'!$A$88:$F$188,3,FALSE)+VLOOKUP('General Data'!$B$3,'General Data'!$A$214:$C$264,2,FALSE)+IF(OR($E216=12,$E216=13,$E216=14),VLOOKUP($C216,'General Data'!$A$267:$C$287,2,FALSE),0))/VLOOKUP($C216,'General Data'!$A$191:$N$211,14,FALSE)*VLOOKUP($C216,'General Data'!$A$191:$N$211,2,FALSE)*O216,0)</f>
        <v>0</v>
      </c>
      <c r="AC216" s="140">
        <f>IFERROR((VLOOKUP($D216,'General Data'!$A$88:$F$188,3,FALSE)+VLOOKUP('General Data'!$B$3,'General Data'!$A$214:$C$264,2,FALSE)+IF(OR($E216=12,$E216=13,$E216=14),VLOOKUP($C216,'General Data'!$A$267:$C$287,2,FALSE),0))/VLOOKUP($C216,'General Data'!$A$191:$N$211,14,FALSE)*VLOOKUP($C216,'General Data'!$A$191:$N$211,2,FALSE)*P216,0)</f>
        <v>0</v>
      </c>
      <c r="AD216" s="140">
        <f>IFERROR((VLOOKUP($D216,'General Data'!$A$88:$F$188,3,FALSE)+VLOOKUP('General Data'!$B$3,'General Data'!$A$214:$C$264,2,FALSE)+IF(OR($E216=12,$E216=13,$E216=14),VLOOKUP($C216,'General Data'!$A$267:$C$287,2,FALSE),0))/VLOOKUP($C216,'General Data'!$A$191:$N$211,14,FALSE)*VLOOKUP($C216,'General Data'!$A$191:$N$211,2,FALSE)*Q216,0)</f>
        <v>0</v>
      </c>
      <c r="AE216" s="140">
        <f>IFERROR((VLOOKUP($D216,'General Data'!$A$88:$F$188,3,FALSE)+VLOOKUP('General Data'!$B$3,'General Data'!$A$214:$C$264,2,FALSE)+IF(OR($E216=12,$E216=13,$E216=14),VLOOKUP($C216,'General Data'!$A$267:$C$287,2,FALSE),0))/VLOOKUP($C216,'General Data'!$A$191:$N$211,14,FALSE)*VLOOKUP($C216,'General Data'!$A$191:$N$211,2,FALSE)*R216,0)</f>
        <v>0</v>
      </c>
      <c r="AF216" s="140">
        <f>IFERROR((VLOOKUP($D216,'General Data'!$A$88:$F$188,3,FALSE)+VLOOKUP('General Data'!$B$3,'General Data'!$A$214:$C$264,2,FALSE)+IF(OR($E216=12,$E216=13,$E216=14),VLOOKUP($C216,'General Data'!$A$267:$C$287,2,FALSE),0))/VLOOKUP($C216,'General Data'!$A$191:$N$211,14,FALSE)*VLOOKUP($C216,'General Data'!$A$191:$N$211,2,FALSE)*S216,0)</f>
        <v>0</v>
      </c>
      <c r="AH216" s="148" t="str">
        <f t="shared" si="202"/>
        <v/>
      </c>
      <c r="AI216" s="149">
        <f t="shared" si="203"/>
        <v>0</v>
      </c>
      <c r="AJ216" s="146">
        <f t="shared" si="204"/>
        <v>0</v>
      </c>
    </row>
    <row r="217" spans="1:36" x14ac:dyDescent="0.45">
      <c r="A217" s="143"/>
      <c r="B217" s="150"/>
      <c r="C217" s="144"/>
      <c r="D217" s="143"/>
      <c r="E217" s="143"/>
      <c r="F217" s="145"/>
      <c r="G217" s="146"/>
      <c r="H217" s="147"/>
      <c r="I217" s="147">
        <f t="shared" ref="I217:S217" si="226">H217</f>
        <v>0</v>
      </c>
      <c r="J217" s="147">
        <f t="shared" si="226"/>
        <v>0</v>
      </c>
      <c r="K217" s="147">
        <f t="shared" si="226"/>
        <v>0</v>
      </c>
      <c r="L217" s="147">
        <f t="shared" si="226"/>
        <v>0</v>
      </c>
      <c r="M217" s="147">
        <f t="shared" si="226"/>
        <v>0</v>
      </c>
      <c r="N217" s="147">
        <f t="shared" si="226"/>
        <v>0</v>
      </c>
      <c r="O217" s="147">
        <f t="shared" si="226"/>
        <v>0</v>
      </c>
      <c r="P217" s="147">
        <f t="shared" si="226"/>
        <v>0</v>
      </c>
      <c r="Q217" s="147">
        <f t="shared" si="226"/>
        <v>0</v>
      </c>
      <c r="R217" s="147">
        <f t="shared" si="226"/>
        <v>0</v>
      </c>
      <c r="S217" s="147">
        <f t="shared" si="226"/>
        <v>0</v>
      </c>
      <c r="T217" s="146"/>
      <c r="U217" s="140">
        <f>IFERROR((VLOOKUP($D217,'General Data'!$A$88:$F$188,3,FALSE)+VLOOKUP('General Data'!$B$3,'General Data'!$A$214:$C$264,2,FALSE)+IF(OR($E217=12,$E217=13,$E217=14),VLOOKUP($C217,'General Data'!$A$267:$C$287,2,FALSE),0))/VLOOKUP($C217,'General Data'!$A$191:$N$211,14,FALSE)*VLOOKUP($C217,'General Data'!$A$191:$N$211,2,FALSE)*H217,0)</f>
        <v>0</v>
      </c>
      <c r="V217" s="140">
        <f>IFERROR((VLOOKUP($D217,'General Data'!$A$88:$F$188,3,FALSE)+VLOOKUP('General Data'!$B$3,'General Data'!$A$214:$C$264,2,FALSE)+IF(OR($E217=12,$E217=13,$E217=14),VLOOKUP($C217,'General Data'!$A$267:$C$287,2,FALSE),0))/VLOOKUP($C217,'General Data'!$A$191:$N$211,14,FALSE)*VLOOKUP($C217,'General Data'!$A$191:$N$211,2,FALSE)*I217,0)</f>
        <v>0</v>
      </c>
      <c r="W217" s="140">
        <f>IFERROR((VLOOKUP($D217,'General Data'!$A$88:$F$188,3,FALSE)+VLOOKUP('General Data'!$B$3,'General Data'!$A$214:$C$264,2,FALSE)+IF(OR($E217=12,$E217=13,$E217=14),VLOOKUP($C217,'General Data'!$A$267:$C$287,2,FALSE),0))/VLOOKUP($C217,'General Data'!$A$191:$N$211,14,FALSE)*VLOOKUP($C217,'General Data'!$A$191:$N$211,2,FALSE)*J217,0)</f>
        <v>0</v>
      </c>
      <c r="X217" s="140">
        <f>IFERROR((VLOOKUP($D217,'General Data'!$A$88:$F$188,3,FALSE)+VLOOKUP('General Data'!$B$3,'General Data'!$A$214:$C$264,2,FALSE)+IF(OR($E217=12,$E217=13,$E217=14),VLOOKUP($C217,'General Data'!$A$267:$C$287,2,FALSE),0))/VLOOKUP($C217,'General Data'!$A$191:$N$211,14,FALSE)*VLOOKUP($C217,'General Data'!$A$191:$N$211,2,FALSE)*K217,0)</f>
        <v>0</v>
      </c>
      <c r="Y217" s="140">
        <f>IFERROR((VLOOKUP($D217,'General Data'!$A$88:$F$188,3,FALSE)+VLOOKUP('General Data'!$B$3,'General Data'!$A$214:$C$264,2,FALSE)+IF(OR($E217=12,$E217=13,$E217=14),VLOOKUP($C217,'General Data'!$A$267:$C$287,2,FALSE),0))/VLOOKUP($C217,'General Data'!$A$191:$N$211,14,FALSE)*VLOOKUP($C217,'General Data'!$A$191:$N$211,2,FALSE)*L217,0)</f>
        <v>0</v>
      </c>
      <c r="Z217" s="140">
        <f>IFERROR((VLOOKUP($D217,'General Data'!$A$88:$F$188,3,FALSE)+VLOOKUP('General Data'!$B$3,'General Data'!$A$214:$C$264,2,FALSE)+IF(OR($E217=12,$E217=13,$E217=14),VLOOKUP($C217,'General Data'!$A$267:$C$287,2,FALSE),0))/VLOOKUP($C217,'General Data'!$A$191:$N$211,14,FALSE)*VLOOKUP($C217,'General Data'!$A$191:$N$211,2,FALSE)*M217,0)</f>
        <v>0</v>
      </c>
      <c r="AA217" s="140">
        <f>IFERROR((VLOOKUP($D217,'General Data'!$A$88:$F$188,3,FALSE)+VLOOKUP('General Data'!$B$3,'General Data'!$A$214:$C$264,2,FALSE)+IF(OR($E217=12,$E217=13,$E217=14),VLOOKUP($C217,'General Data'!$A$267:$C$287,2,FALSE),0))/VLOOKUP($C217,'General Data'!$A$191:$N$211,14,FALSE)*VLOOKUP($C217,'General Data'!$A$191:$N$211,2,FALSE)*N217,0)</f>
        <v>0</v>
      </c>
      <c r="AB217" s="140">
        <f>IFERROR((VLOOKUP($D217,'General Data'!$A$88:$F$188,3,FALSE)+VLOOKUP('General Data'!$B$3,'General Data'!$A$214:$C$264,2,FALSE)+IF(OR($E217=12,$E217=13,$E217=14),VLOOKUP($C217,'General Data'!$A$267:$C$287,2,FALSE),0))/VLOOKUP($C217,'General Data'!$A$191:$N$211,14,FALSE)*VLOOKUP($C217,'General Data'!$A$191:$N$211,2,FALSE)*O217,0)</f>
        <v>0</v>
      </c>
      <c r="AC217" s="140">
        <f>IFERROR((VLOOKUP($D217,'General Data'!$A$88:$F$188,3,FALSE)+VLOOKUP('General Data'!$B$3,'General Data'!$A$214:$C$264,2,FALSE)+IF(OR($E217=12,$E217=13,$E217=14),VLOOKUP($C217,'General Data'!$A$267:$C$287,2,FALSE),0))/VLOOKUP($C217,'General Data'!$A$191:$N$211,14,FALSE)*VLOOKUP($C217,'General Data'!$A$191:$N$211,2,FALSE)*P217,0)</f>
        <v>0</v>
      </c>
      <c r="AD217" s="140">
        <f>IFERROR((VLOOKUP($D217,'General Data'!$A$88:$F$188,3,FALSE)+VLOOKUP('General Data'!$B$3,'General Data'!$A$214:$C$264,2,FALSE)+IF(OR($E217=12,$E217=13,$E217=14),VLOOKUP($C217,'General Data'!$A$267:$C$287,2,FALSE),0))/VLOOKUP($C217,'General Data'!$A$191:$N$211,14,FALSE)*VLOOKUP($C217,'General Data'!$A$191:$N$211,2,FALSE)*Q217,0)</f>
        <v>0</v>
      </c>
      <c r="AE217" s="140">
        <f>IFERROR((VLOOKUP($D217,'General Data'!$A$88:$F$188,3,FALSE)+VLOOKUP('General Data'!$B$3,'General Data'!$A$214:$C$264,2,FALSE)+IF(OR($E217=12,$E217=13,$E217=14),VLOOKUP($C217,'General Data'!$A$267:$C$287,2,FALSE),0))/VLOOKUP($C217,'General Data'!$A$191:$N$211,14,FALSE)*VLOOKUP($C217,'General Data'!$A$191:$N$211,2,FALSE)*R217,0)</f>
        <v>0</v>
      </c>
      <c r="AF217" s="140">
        <f>IFERROR((VLOOKUP($D217,'General Data'!$A$88:$F$188,3,FALSE)+VLOOKUP('General Data'!$B$3,'General Data'!$A$214:$C$264,2,FALSE)+IF(OR($E217=12,$E217=13,$E217=14),VLOOKUP($C217,'General Data'!$A$267:$C$287,2,FALSE),0))/VLOOKUP($C217,'General Data'!$A$191:$N$211,14,FALSE)*VLOOKUP($C217,'General Data'!$A$191:$N$211,2,FALSE)*S217,0)</f>
        <v>0</v>
      </c>
      <c r="AH217" s="148" t="str">
        <f t="shared" si="202"/>
        <v/>
      </c>
      <c r="AI217" s="149">
        <f t="shared" si="203"/>
        <v>0</v>
      </c>
      <c r="AJ217" s="146">
        <f t="shared" si="204"/>
        <v>0</v>
      </c>
    </row>
    <row r="218" spans="1:36" x14ac:dyDescent="0.45">
      <c r="A218" s="143"/>
      <c r="B218" s="150"/>
      <c r="C218" s="144"/>
      <c r="D218" s="143"/>
      <c r="E218" s="143"/>
      <c r="F218" s="145"/>
      <c r="G218" s="146"/>
      <c r="H218" s="147"/>
      <c r="I218" s="147">
        <f t="shared" ref="I218:S218" si="227">H218</f>
        <v>0</v>
      </c>
      <c r="J218" s="147">
        <f t="shared" si="227"/>
        <v>0</v>
      </c>
      <c r="K218" s="147">
        <f t="shared" si="227"/>
        <v>0</v>
      </c>
      <c r="L218" s="147">
        <f t="shared" si="227"/>
        <v>0</v>
      </c>
      <c r="M218" s="147">
        <f t="shared" si="227"/>
        <v>0</v>
      </c>
      <c r="N218" s="147">
        <f t="shared" si="227"/>
        <v>0</v>
      </c>
      <c r="O218" s="147">
        <f t="shared" si="227"/>
        <v>0</v>
      </c>
      <c r="P218" s="147">
        <f t="shared" si="227"/>
        <v>0</v>
      </c>
      <c r="Q218" s="147">
        <f t="shared" si="227"/>
        <v>0</v>
      </c>
      <c r="R218" s="147">
        <f t="shared" si="227"/>
        <v>0</v>
      </c>
      <c r="S218" s="147">
        <f t="shared" si="227"/>
        <v>0</v>
      </c>
      <c r="T218" s="146"/>
      <c r="U218" s="140">
        <f>IFERROR((VLOOKUP($D218,'General Data'!$A$88:$F$188,3,FALSE)+VLOOKUP('General Data'!$B$3,'General Data'!$A$214:$C$264,2,FALSE)+IF(OR($E218=12,$E218=13,$E218=14),VLOOKUP($C218,'General Data'!$A$267:$C$287,2,FALSE),0))/VLOOKUP($C218,'General Data'!$A$191:$N$211,14,FALSE)*VLOOKUP($C218,'General Data'!$A$191:$N$211,2,FALSE)*H218,0)</f>
        <v>0</v>
      </c>
      <c r="V218" s="140">
        <f>IFERROR((VLOOKUP($D218,'General Data'!$A$88:$F$188,3,FALSE)+VLOOKUP('General Data'!$B$3,'General Data'!$A$214:$C$264,2,FALSE)+IF(OR($E218=12,$E218=13,$E218=14),VLOOKUP($C218,'General Data'!$A$267:$C$287,2,FALSE),0))/VLOOKUP($C218,'General Data'!$A$191:$N$211,14,FALSE)*VLOOKUP($C218,'General Data'!$A$191:$N$211,2,FALSE)*I218,0)</f>
        <v>0</v>
      </c>
      <c r="W218" s="140">
        <f>IFERROR((VLOOKUP($D218,'General Data'!$A$88:$F$188,3,FALSE)+VLOOKUP('General Data'!$B$3,'General Data'!$A$214:$C$264,2,FALSE)+IF(OR($E218=12,$E218=13,$E218=14),VLOOKUP($C218,'General Data'!$A$267:$C$287,2,FALSE),0))/VLOOKUP($C218,'General Data'!$A$191:$N$211,14,FALSE)*VLOOKUP($C218,'General Data'!$A$191:$N$211,2,FALSE)*J218,0)</f>
        <v>0</v>
      </c>
      <c r="X218" s="140">
        <f>IFERROR((VLOOKUP($D218,'General Data'!$A$88:$F$188,3,FALSE)+VLOOKUP('General Data'!$B$3,'General Data'!$A$214:$C$264,2,FALSE)+IF(OR($E218=12,$E218=13,$E218=14),VLOOKUP($C218,'General Data'!$A$267:$C$287,2,FALSE),0))/VLOOKUP($C218,'General Data'!$A$191:$N$211,14,FALSE)*VLOOKUP($C218,'General Data'!$A$191:$N$211,2,FALSE)*K218,0)</f>
        <v>0</v>
      </c>
      <c r="Y218" s="140">
        <f>IFERROR((VLOOKUP($D218,'General Data'!$A$88:$F$188,3,FALSE)+VLOOKUP('General Data'!$B$3,'General Data'!$A$214:$C$264,2,FALSE)+IF(OR($E218=12,$E218=13,$E218=14),VLOOKUP($C218,'General Data'!$A$267:$C$287,2,FALSE),0))/VLOOKUP($C218,'General Data'!$A$191:$N$211,14,FALSE)*VLOOKUP($C218,'General Data'!$A$191:$N$211,2,FALSE)*L218,0)</f>
        <v>0</v>
      </c>
      <c r="Z218" s="140">
        <f>IFERROR((VLOOKUP($D218,'General Data'!$A$88:$F$188,3,FALSE)+VLOOKUP('General Data'!$B$3,'General Data'!$A$214:$C$264,2,FALSE)+IF(OR($E218=12,$E218=13,$E218=14),VLOOKUP($C218,'General Data'!$A$267:$C$287,2,FALSE),0))/VLOOKUP($C218,'General Data'!$A$191:$N$211,14,FALSE)*VLOOKUP($C218,'General Data'!$A$191:$N$211,2,FALSE)*M218,0)</f>
        <v>0</v>
      </c>
      <c r="AA218" s="140">
        <f>IFERROR((VLOOKUP($D218,'General Data'!$A$88:$F$188,3,FALSE)+VLOOKUP('General Data'!$B$3,'General Data'!$A$214:$C$264,2,FALSE)+IF(OR($E218=12,$E218=13,$E218=14),VLOOKUP($C218,'General Data'!$A$267:$C$287,2,FALSE),0))/VLOOKUP($C218,'General Data'!$A$191:$N$211,14,FALSE)*VLOOKUP($C218,'General Data'!$A$191:$N$211,2,FALSE)*N218,0)</f>
        <v>0</v>
      </c>
      <c r="AB218" s="140">
        <f>IFERROR((VLOOKUP($D218,'General Data'!$A$88:$F$188,3,FALSE)+VLOOKUP('General Data'!$B$3,'General Data'!$A$214:$C$264,2,FALSE)+IF(OR($E218=12,$E218=13,$E218=14),VLOOKUP($C218,'General Data'!$A$267:$C$287,2,FALSE),0))/VLOOKUP($C218,'General Data'!$A$191:$N$211,14,FALSE)*VLOOKUP($C218,'General Data'!$A$191:$N$211,2,FALSE)*O218,0)</f>
        <v>0</v>
      </c>
      <c r="AC218" s="140">
        <f>IFERROR((VLOOKUP($D218,'General Data'!$A$88:$F$188,3,FALSE)+VLOOKUP('General Data'!$B$3,'General Data'!$A$214:$C$264,2,FALSE)+IF(OR($E218=12,$E218=13,$E218=14),VLOOKUP($C218,'General Data'!$A$267:$C$287,2,FALSE),0))/VLOOKUP($C218,'General Data'!$A$191:$N$211,14,FALSE)*VLOOKUP($C218,'General Data'!$A$191:$N$211,2,FALSE)*P218,0)</f>
        <v>0</v>
      </c>
      <c r="AD218" s="140">
        <f>IFERROR((VLOOKUP($D218,'General Data'!$A$88:$F$188,3,FALSE)+VLOOKUP('General Data'!$B$3,'General Data'!$A$214:$C$264,2,FALSE)+IF(OR($E218=12,$E218=13,$E218=14),VLOOKUP($C218,'General Data'!$A$267:$C$287,2,FALSE),0))/VLOOKUP($C218,'General Data'!$A$191:$N$211,14,FALSE)*VLOOKUP($C218,'General Data'!$A$191:$N$211,2,FALSE)*Q218,0)</f>
        <v>0</v>
      </c>
      <c r="AE218" s="140">
        <f>IFERROR((VLOOKUP($D218,'General Data'!$A$88:$F$188,3,FALSE)+VLOOKUP('General Data'!$B$3,'General Data'!$A$214:$C$264,2,FALSE)+IF(OR($E218=12,$E218=13,$E218=14),VLOOKUP($C218,'General Data'!$A$267:$C$287,2,FALSE),0))/VLOOKUP($C218,'General Data'!$A$191:$N$211,14,FALSE)*VLOOKUP($C218,'General Data'!$A$191:$N$211,2,FALSE)*R218,0)</f>
        <v>0</v>
      </c>
      <c r="AF218" s="140">
        <f>IFERROR((VLOOKUP($D218,'General Data'!$A$88:$F$188,3,FALSE)+VLOOKUP('General Data'!$B$3,'General Data'!$A$214:$C$264,2,FALSE)+IF(OR($E218=12,$E218=13,$E218=14),VLOOKUP($C218,'General Data'!$A$267:$C$287,2,FALSE),0))/VLOOKUP($C218,'General Data'!$A$191:$N$211,14,FALSE)*VLOOKUP($C218,'General Data'!$A$191:$N$211,2,FALSE)*S218,0)</f>
        <v>0</v>
      </c>
      <c r="AH218" s="148" t="str">
        <f t="shared" si="202"/>
        <v/>
      </c>
      <c r="AI218" s="149">
        <f t="shared" si="203"/>
        <v>0</v>
      </c>
      <c r="AJ218" s="146">
        <f t="shared" si="204"/>
        <v>0</v>
      </c>
    </row>
    <row r="219" spans="1:36" x14ac:dyDescent="0.45">
      <c r="A219" s="143"/>
      <c r="B219" s="150"/>
      <c r="C219" s="144"/>
      <c r="D219" s="143"/>
      <c r="E219" s="143"/>
      <c r="F219" s="145"/>
      <c r="G219" s="146"/>
      <c r="H219" s="147"/>
      <c r="I219" s="147">
        <f t="shared" ref="I219:S219" si="228">H219</f>
        <v>0</v>
      </c>
      <c r="J219" s="147">
        <f t="shared" si="228"/>
        <v>0</v>
      </c>
      <c r="K219" s="147">
        <f t="shared" si="228"/>
        <v>0</v>
      </c>
      <c r="L219" s="147">
        <f t="shared" si="228"/>
        <v>0</v>
      </c>
      <c r="M219" s="147">
        <f t="shared" si="228"/>
        <v>0</v>
      </c>
      <c r="N219" s="147">
        <f t="shared" si="228"/>
        <v>0</v>
      </c>
      <c r="O219" s="147">
        <f t="shared" si="228"/>
        <v>0</v>
      </c>
      <c r="P219" s="147">
        <f t="shared" si="228"/>
        <v>0</v>
      </c>
      <c r="Q219" s="147">
        <f t="shared" si="228"/>
        <v>0</v>
      </c>
      <c r="R219" s="147">
        <f t="shared" si="228"/>
        <v>0</v>
      </c>
      <c r="S219" s="147">
        <f t="shared" si="228"/>
        <v>0</v>
      </c>
      <c r="T219" s="146"/>
      <c r="U219" s="140">
        <f>IFERROR((VLOOKUP($D219,'General Data'!$A$88:$F$188,3,FALSE)+VLOOKUP('General Data'!$B$3,'General Data'!$A$214:$C$264,2,FALSE)+IF(OR($E219=12,$E219=13,$E219=14),VLOOKUP($C219,'General Data'!$A$267:$C$287,2,FALSE),0))/VLOOKUP($C219,'General Data'!$A$191:$N$211,14,FALSE)*VLOOKUP($C219,'General Data'!$A$191:$N$211,2,FALSE)*H219,0)</f>
        <v>0</v>
      </c>
      <c r="V219" s="140">
        <f>IFERROR((VLOOKUP($D219,'General Data'!$A$88:$F$188,3,FALSE)+VLOOKUP('General Data'!$B$3,'General Data'!$A$214:$C$264,2,FALSE)+IF(OR($E219=12,$E219=13,$E219=14),VLOOKUP($C219,'General Data'!$A$267:$C$287,2,FALSE),0))/VLOOKUP($C219,'General Data'!$A$191:$N$211,14,FALSE)*VLOOKUP($C219,'General Data'!$A$191:$N$211,2,FALSE)*I219,0)</f>
        <v>0</v>
      </c>
      <c r="W219" s="140">
        <f>IFERROR((VLOOKUP($D219,'General Data'!$A$88:$F$188,3,FALSE)+VLOOKUP('General Data'!$B$3,'General Data'!$A$214:$C$264,2,FALSE)+IF(OR($E219=12,$E219=13,$E219=14),VLOOKUP($C219,'General Data'!$A$267:$C$287,2,FALSE),0))/VLOOKUP($C219,'General Data'!$A$191:$N$211,14,FALSE)*VLOOKUP($C219,'General Data'!$A$191:$N$211,2,FALSE)*J219,0)</f>
        <v>0</v>
      </c>
      <c r="X219" s="140">
        <f>IFERROR((VLOOKUP($D219,'General Data'!$A$88:$F$188,3,FALSE)+VLOOKUP('General Data'!$B$3,'General Data'!$A$214:$C$264,2,FALSE)+IF(OR($E219=12,$E219=13,$E219=14),VLOOKUP($C219,'General Data'!$A$267:$C$287,2,FALSE),0))/VLOOKUP($C219,'General Data'!$A$191:$N$211,14,FALSE)*VLOOKUP($C219,'General Data'!$A$191:$N$211,2,FALSE)*K219,0)</f>
        <v>0</v>
      </c>
      <c r="Y219" s="140">
        <f>IFERROR((VLOOKUP($D219,'General Data'!$A$88:$F$188,3,FALSE)+VLOOKUP('General Data'!$B$3,'General Data'!$A$214:$C$264,2,FALSE)+IF(OR($E219=12,$E219=13,$E219=14),VLOOKUP($C219,'General Data'!$A$267:$C$287,2,FALSE),0))/VLOOKUP($C219,'General Data'!$A$191:$N$211,14,FALSE)*VLOOKUP($C219,'General Data'!$A$191:$N$211,2,FALSE)*L219,0)</f>
        <v>0</v>
      </c>
      <c r="Z219" s="140">
        <f>IFERROR((VLOOKUP($D219,'General Data'!$A$88:$F$188,3,FALSE)+VLOOKUP('General Data'!$B$3,'General Data'!$A$214:$C$264,2,FALSE)+IF(OR($E219=12,$E219=13,$E219=14),VLOOKUP($C219,'General Data'!$A$267:$C$287,2,FALSE),0))/VLOOKUP($C219,'General Data'!$A$191:$N$211,14,FALSE)*VLOOKUP($C219,'General Data'!$A$191:$N$211,2,FALSE)*M219,0)</f>
        <v>0</v>
      </c>
      <c r="AA219" s="140">
        <f>IFERROR((VLOOKUP($D219,'General Data'!$A$88:$F$188,3,FALSE)+VLOOKUP('General Data'!$B$3,'General Data'!$A$214:$C$264,2,FALSE)+IF(OR($E219=12,$E219=13,$E219=14),VLOOKUP($C219,'General Data'!$A$267:$C$287,2,FALSE),0))/VLOOKUP($C219,'General Data'!$A$191:$N$211,14,FALSE)*VLOOKUP($C219,'General Data'!$A$191:$N$211,2,FALSE)*N219,0)</f>
        <v>0</v>
      </c>
      <c r="AB219" s="140">
        <f>IFERROR((VLOOKUP($D219,'General Data'!$A$88:$F$188,3,FALSE)+VLOOKUP('General Data'!$B$3,'General Data'!$A$214:$C$264,2,FALSE)+IF(OR($E219=12,$E219=13,$E219=14),VLOOKUP($C219,'General Data'!$A$267:$C$287,2,FALSE),0))/VLOOKUP($C219,'General Data'!$A$191:$N$211,14,FALSE)*VLOOKUP($C219,'General Data'!$A$191:$N$211,2,FALSE)*O219,0)</f>
        <v>0</v>
      </c>
      <c r="AC219" s="140">
        <f>IFERROR((VLOOKUP($D219,'General Data'!$A$88:$F$188,3,FALSE)+VLOOKUP('General Data'!$B$3,'General Data'!$A$214:$C$264,2,FALSE)+IF(OR($E219=12,$E219=13,$E219=14),VLOOKUP($C219,'General Data'!$A$267:$C$287,2,FALSE),0))/VLOOKUP($C219,'General Data'!$A$191:$N$211,14,FALSE)*VLOOKUP($C219,'General Data'!$A$191:$N$211,2,FALSE)*P219,0)</f>
        <v>0</v>
      </c>
      <c r="AD219" s="140">
        <f>IFERROR((VLOOKUP($D219,'General Data'!$A$88:$F$188,3,FALSE)+VLOOKUP('General Data'!$B$3,'General Data'!$A$214:$C$264,2,FALSE)+IF(OR($E219=12,$E219=13,$E219=14),VLOOKUP($C219,'General Data'!$A$267:$C$287,2,FALSE),0))/VLOOKUP($C219,'General Data'!$A$191:$N$211,14,FALSE)*VLOOKUP($C219,'General Data'!$A$191:$N$211,2,FALSE)*Q219,0)</f>
        <v>0</v>
      </c>
      <c r="AE219" s="140">
        <f>IFERROR((VLOOKUP($D219,'General Data'!$A$88:$F$188,3,FALSE)+VLOOKUP('General Data'!$B$3,'General Data'!$A$214:$C$264,2,FALSE)+IF(OR($E219=12,$E219=13,$E219=14),VLOOKUP($C219,'General Data'!$A$267:$C$287,2,FALSE),0))/VLOOKUP($C219,'General Data'!$A$191:$N$211,14,FALSE)*VLOOKUP($C219,'General Data'!$A$191:$N$211,2,FALSE)*R219,0)</f>
        <v>0</v>
      </c>
      <c r="AF219" s="140">
        <f>IFERROR((VLOOKUP($D219,'General Data'!$A$88:$F$188,3,FALSE)+VLOOKUP('General Data'!$B$3,'General Data'!$A$214:$C$264,2,FALSE)+IF(OR($E219=12,$E219=13,$E219=14),VLOOKUP($C219,'General Data'!$A$267:$C$287,2,FALSE),0))/VLOOKUP($C219,'General Data'!$A$191:$N$211,14,FALSE)*VLOOKUP($C219,'General Data'!$A$191:$N$211,2,FALSE)*S219,0)</f>
        <v>0</v>
      </c>
      <c r="AH219" s="148" t="str">
        <f t="shared" si="202"/>
        <v/>
      </c>
      <c r="AI219" s="149">
        <f t="shared" si="203"/>
        <v>0</v>
      </c>
      <c r="AJ219" s="146">
        <f t="shared" si="204"/>
        <v>0</v>
      </c>
    </row>
    <row r="220" spans="1:36" x14ac:dyDescent="0.45">
      <c r="A220" s="143"/>
      <c r="B220" s="150"/>
      <c r="C220" s="144"/>
      <c r="D220" s="143"/>
      <c r="E220" s="143"/>
      <c r="F220" s="145"/>
      <c r="G220" s="146"/>
      <c r="H220" s="147"/>
      <c r="I220" s="147">
        <f t="shared" ref="I220:S220" si="229">H220</f>
        <v>0</v>
      </c>
      <c r="J220" s="147">
        <f t="shared" si="229"/>
        <v>0</v>
      </c>
      <c r="K220" s="147">
        <f t="shared" si="229"/>
        <v>0</v>
      </c>
      <c r="L220" s="147">
        <f t="shared" si="229"/>
        <v>0</v>
      </c>
      <c r="M220" s="147">
        <f t="shared" si="229"/>
        <v>0</v>
      </c>
      <c r="N220" s="147">
        <f t="shared" si="229"/>
        <v>0</v>
      </c>
      <c r="O220" s="147">
        <f t="shared" si="229"/>
        <v>0</v>
      </c>
      <c r="P220" s="147">
        <f t="shared" si="229"/>
        <v>0</v>
      </c>
      <c r="Q220" s="147">
        <f t="shared" si="229"/>
        <v>0</v>
      </c>
      <c r="R220" s="147">
        <f t="shared" si="229"/>
        <v>0</v>
      </c>
      <c r="S220" s="147">
        <f t="shared" si="229"/>
        <v>0</v>
      </c>
      <c r="T220" s="146"/>
      <c r="U220" s="140">
        <f>IFERROR((VLOOKUP($D220,'General Data'!$A$88:$F$188,3,FALSE)+VLOOKUP('General Data'!$B$3,'General Data'!$A$214:$C$264,2,FALSE)+IF(OR($E220=12,$E220=13,$E220=14),VLOOKUP($C220,'General Data'!$A$267:$C$287,2,FALSE),0))/VLOOKUP($C220,'General Data'!$A$191:$N$211,14,FALSE)*VLOOKUP($C220,'General Data'!$A$191:$N$211,2,FALSE)*H220,0)</f>
        <v>0</v>
      </c>
      <c r="V220" s="140">
        <f>IFERROR((VLOOKUP($D220,'General Data'!$A$88:$F$188,3,FALSE)+VLOOKUP('General Data'!$B$3,'General Data'!$A$214:$C$264,2,FALSE)+IF(OR($E220=12,$E220=13,$E220=14),VLOOKUP($C220,'General Data'!$A$267:$C$287,2,FALSE),0))/VLOOKUP($C220,'General Data'!$A$191:$N$211,14,FALSE)*VLOOKUP($C220,'General Data'!$A$191:$N$211,2,FALSE)*I220,0)</f>
        <v>0</v>
      </c>
      <c r="W220" s="140">
        <f>IFERROR((VLOOKUP($D220,'General Data'!$A$88:$F$188,3,FALSE)+VLOOKUP('General Data'!$B$3,'General Data'!$A$214:$C$264,2,FALSE)+IF(OR($E220=12,$E220=13,$E220=14),VLOOKUP($C220,'General Data'!$A$267:$C$287,2,FALSE),0))/VLOOKUP($C220,'General Data'!$A$191:$N$211,14,FALSE)*VLOOKUP($C220,'General Data'!$A$191:$N$211,2,FALSE)*J220,0)</f>
        <v>0</v>
      </c>
      <c r="X220" s="140">
        <f>IFERROR((VLOOKUP($D220,'General Data'!$A$88:$F$188,3,FALSE)+VLOOKUP('General Data'!$B$3,'General Data'!$A$214:$C$264,2,FALSE)+IF(OR($E220=12,$E220=13,$E220=14),VLOOKUP($C220,'General Data'!$A$267:$C$287,2,FALSE),0))/VLOOKUP($C220,'General Data'!$A$191:$N$211,14,FALSE)*VLOOKUP($C220,'General Data'!$A$191:$N$211,2,FALSE)*K220,0)</f>
        <v>0</v>
      </c>
      <c r="Y220" s="140">
        <f>IFERROR((VLOOKUP($D220,'General Data'!$A$88:$F$188,3,FALSE)+VLOOKUP('General Data'!$B$3,'General Data'!$A$214:$C$264,2,FALSE)+IF(OR($E220=12,$E220=13,$E220=14),VLOOKUP($C220,'General Data'!$A$267:$C$287,2,FALSE),0))/VLOOKUP($C220,'General Data'!$A$191:$N$211,14,FALSE)*VLOOKUP($C220,'General Data'!$A$191:$N$211,2,FALSE)*L220,0)</f>
        <v>0</v>
      </c>
      <c r="Z220" s="140">
        <f>IFERROR((VLOOKUP($D220,'General Data'!$A$88:$F$188,3,FALSE)+VLOOKUP('General Data'!$B$3,'General Data'!$A$214:$C$264,2,FALSE)+IF(OR($E220=12,$E220=13,$E220=14),VLOOKUP($C220,'General Data'!$A$267:$C$287,2,FALSE),0))/VLOOKUP($C220,'General Data'!$A$191:$N$211,14,FALSE)*VLOOKUP($C220,'General Data'!$A$191:$N$211,2,FALSE)*M220,0)</f>
        <v>0</v>
      </c>
      <c r="AA220" s="140">
        <f>IFERROR((VLOOKUP($D220,'General Data'!$A$88:$F$188,3,FALSE)+VLOOKUP('General Data'!$B$3,'General Data'!$A$214:$C$264,2,FALSE)+IF(OR($E220=12,$E220=13,$E220=14),VLOOKUP($C220,'General Data'!$A$267:$C$287,2,FALSE),0))/VLOOKUP($C220,'General Data'!$A$191:$N$211,14,FALSE)*VLOOKUP($C220,'General Data'!$A$191:$N$211,2,FALSE)*N220,0)</f>
        <v>0</v>
      </c>
      <c r="AB220" s="140">
        <f>IFERROR((VLOOKUP($D220,'General Data'!$A$88:$F$188,3,FALSE)+VLOOKUP('General Data'!$B$3,'General Data'!$A$214:$C$264,2,FALSE)+IF(OR($E220=12,$E220=13,$E220=14),VLOOKUP($C220,'General Data'!$A$267:$C$287,2,FALSE),0))/VLOOKUP($C220,'General Data'!$A$191:$N$211,14,FALSE)*VLOOKUP($C220,'General Data'!$A$191:$N$211,2,FALSE)*O220,0)</f>
        <v>0</v>
      </c>
      <c r="AC220" s="140">
        <f>IFERROR((VLOOKUP($D220,'General Data'!$A$88:$F$188,3,FALSE)+VLOOKUP('General Data'!$B$3,'General Data'!$A$214:$C$264,2,FALSE)+IF(OR($E220=12,$E220=13,$E220=14),VLOOKUP($C220,'General Data'!$A$267:$C$287,2,FALSE),0))/VLOOKUP($C220,'General Data'!$A$191:$N$211,14,FALSE)*VLOOKUP($C220,'General Data'!$A$191:$N$211,2,FALSE)*P220,0)</f>
        <v>0</v>
      </c>
      <c r="AD220" s="140">
        <f>IFERROR((VLOOKUP($D220,'General Data'!$A$88:$F$188,3,FALSE)+VLOOKUP('General Data'!$B$3,'General Data'!$A$214:$C$264,2,FALSE)+IF(OR($E220=12,$E220=13,$E220=14),VLOOKUP($C220,'General Data'!$A$267:$C$287,2,FALSE),0))/VLOOKUP($C220,'General Data'!$A$191:$N$211,14,FALSE)*VLOOKUP($C220,'General Data'!$A$191:$N$211,2,FALSE)*Q220,0)</f>
        <v>0</v>
      </c>
      <c r="AE220" s="140">
        <f>IFERROR((VLOOKUP($D220,'General Data'!$A$88:$F$188,3,FALSE)+VLOOKUP('General Data'!$B$3,'General Data'!$A$214:$C$264,2,FALSE)+IF(OR($E220=12,$E220=13,$E220=14),VLOOKUP($C220,'General Data'!$A$267:$C$287,2,FALSE),0))/VLOOKUP($C220,'General Data'!$A$191:$N$211,14,FALSE)*VLOOKUP($C220,'General Data'!$A$191:$N$211,2,FALSE)*R220,0)</f>
        <v>0</v>
      </c>
      <c r="AF220" s="140">
        <f>IFERROR((VLOOKUP($D220,'General Data'!$A$88:$F$188,3,FALSE)+VLOOKUP('General Data'!$B$3,'General Data'!$A$214:$C$264,2,FALSE)+IF(OR($E220=12,$E220=13,$E220=14),VLOOKUP($C220,'General Data'!$A$267:$C$287,2,FALSE),0))/VLOOKUP($C220,'General Data'!$A$191:$N$211,14,FALSE)*VLOOKUP($C220,'General Data'!$A$191:$N$211,2,FALSE)*S220,0)</f>
        <v>0</v>
      </c>
      <c r="AH220" s="148" t="str">
        <f t="shared" si="202"/>
        <v/>
      </c>
      <c r="AI220" s="149">
        <f t="shared" si="203"/>
        <v>0</v>
      </c>
      <c r="AJ220" s="146">
        <f t="shared" si="204"/>
        <v>0</v>
      </c>
    </row>
    <row r="221" spans="1:36" x14ac:dyDescent="0.45">
      <c r="A221" s="143"/>
      <c r="B221" s="150"/>
      <c r="C221" s="144"/>
      <c r="D221" s="143"/>
      <c r="E221" s="143"/>
      <c r="F221" s="145"/>
      <c r="G221" s="146"/>
      <c r="H221" s="147"/>
      <c r="I221" s="147">
        <f t="shared" ref="I221:S221" si="230">H221</f>
        <v>0</v>
      </c>
      <c r="J221" s="147">
        <f t="shared" si="230"/>
        <v>0</v>
      </c>
      <c r="K221" s="147">
        <f t="shared" si="230"/>
        <v>0</v>
      </c>
      <c r="L221" s="147">
        <f t="shared" si="230"/>
        <v>0</v>
      </c>
      <c r="M221" s="147">
        <f t="shared" si="230"/>
        <v>0</v>
      </c>
      <c r="N221" s="147">
        <f t="shared" si="230"/>
        <v>0</v>
      </c>
      <c r="O221" s="147">
        <f t="shared" si="230"/>
        <v>0</v>
      </c>
      <c r="P221" s="147">
        <f t="shared" si="230"/>
        <v>0</v>
      </c>
      <c r="Q221" s="147">
        <f t="shared" si="230"/>
        <v>0</v>
      </c>
      <c r="R221" s="147">
        <f t="shared" si="230"/>
        <v>0</v>
      </c>
      <c r="S221" s="147">
        <f t="shared" si="230"/>
        <v>0</v>
      </c>
      <c r="T221" s="146"/>
      <c r="U221" s="140">
        <f>IFERROR((VLOOKUP($D221,'General Data'!$A$88:$F$188,3,FALSE)+VLOOKUP('General Data'!$B$3,'General Data'!$A$214:$C$264,2,FALSE)+IF(OR($E221=12,$E221=13,$E221=14),VLOOKUP($C221,'General Data'!$A$267:$C$287,2,FALSE),0))/VLOOKUP($C221,'General Data'!$A$191:$N$211,14,FALSE)*VLOOKUP($C221,'General Data'!$A$191:$N$211,2,FALSE)*H221,0)</f>
        <v>0</v>
      </c>
      <c r="V221" s="140">
        <f>IFERROR((VLOOKUP($D221,'General Data'!$A$88:$F$188,3,FALSE)+VLOOKUP('General Data'!$B$3,'General Data'!$A$214:$C$264,2,FALSE)+IF(OR($E221=12,$E221=13,$E221=14),VLOOKUP($C221,'General Data'!$A$267:$C$287,2,FALSE),0))/VLOOKUP($C221,'General Data'!$A$191:$N$211,14,FALSE)*VLOOKUP($C221,'General Data'!$A$191:$N$211,2,FALSE)*I221,0)</f>
        <v>0</v>
      </c>
      <c r="W221" s="140">
        <f>IFERROR((VLOOKUP($D221,'General Data'!$A$88:$F$188,3,FALSE)+VLOOKUP('General Data'!$B$3,'General Data'!$A$214:$C$264,2,FALSE)+IF(OR($E221=12,$E221=13,$E221=14),VLOOKUP($C221,'General Data'!$A$267:$C$287,2,FALSE),0))/VLOOKUP($C221,'General Data'!$A$191:$N$211,14,FALSE)*VLOOKUP($C221,'General Data'!$A$191:$N$211,2,FALSE)*J221,0)</f>
        <v>0</v>
      </c>
      <c r="X221" s="140">
        <f>IFERROR((VLOOKUP($D221,'General Data'!$A$88:$F$188,3,FALSE)+VLOOKUP('General Data'!$B$3,'General Data'!$A$214:$C$264,2,FALSE)+IF(OR($E221=12,$E221=13,$E221=14),VLOOKUP($C221,'General Data'!$A$267:$C$287,2,FALSE),0))/VLOOKUP($C221,'General Data'!$A$191:$N$211,14,FALSE)*VLOOKUP($C221,'General Data'!$A$191:$N$211,2,FALSE)*K221,0)</f>
        <v>0</v>
      </c>
      <c r="Y221" s="140">
        <f>IFERROR((VLOOKUP($D221,'General Data'!$A$88:$F$188,3,FALSE)+VLOOKUP('General Data'!$B$3,'General Data'!$A$214:$C$264,2,FALSE)+IF(OR($E221=12,$E221=13,$E221=14),VLOOKUP($C221,'General Data'!$A$267:$C$287,2,FALSE),0))/VLOOKUP($C221,'General Data'!$A$191:$N$211,14,FALSE)*VLOOKUP($C221,'General Data'!$A$191:$N$211,2,FALSE)*L221,0)</f>
        <v>0</v>
      </c>
      <c r="Z221" s="140">
        <f>IFERROR((VLOOKUP($D221,'General Data'!$A$88:$F$188,3,FALSE)+VLOOKUP('General Data'!$B$3,'General Data'!$A$214:$C$264,2,FALSE)+IF(OR($E221=12,$E221=13,$E221=14),VLOOKUP($C221,'General Data'!$A$267:$C$287,2,FALSE),0))/VLOOKUP($C221,'General Data'!$A$191:$N$211,14,FALSE)*VLOOKUP($C221,'General Data'!$A$191:$N$211,2,FALSE)*M221,0)</f>
        <v>0</v>
      </c>
      <c r="AA221" s="140">
        <f>IFERROR((VLOOKUP($D221,'General Data'!$A$88:$F$188,3,FALSE)+VLOOKUP('General Data'!$B$3,'General Data'!$A$214:$C$264,2,FALSE)+IF(OR($E221=12,$E221=13,$E221=14),VLOOKUP($C221,'General Data'!$A$267:$C$287,2,FALSE),0))/VLOOKUP($C221,'General Data'!$A$191:$N$211,14,FALSE)*VLOOKUP($C221,'General Data'!$A$191:$N$211,2,FALSE)*N221,0)</f>
        <v>0</v>
      </c>
      <c r="AB221" s="140">
        <f>IFERROR((VLOOKUP($D221,'General Data'!$A$88:$F$188,3,FALSE)+VLOOKUP('General Data'!$B$3,'General Data'!$A$214:$C$264,2,FALSE)+IF(OR($E221=12,$E221=13,$E221=14),VLOOKUP($C221,'General Data'!$A$267:$C$287,2,FALSE),0))/VLOOKUP($C221,'General Data'!$A$191:$N$211,14,FALSE)*VLOOKUP($C221,'General Data'!$A$191:$N$211,2,FALSE)*O221,0)</f>
        <v>0</v>
      </c>
      <c r="AC221" s="140">
        <f>IFERROR((VLOOKUP($D221,'General Data'!$A$88:$F$188,3,FALSE)+VLOOKUP('General Data'!$B$3,'General Data'!$A$214:$C$264,2,FALSE)+IF(OR($E221=12,$E221=13,$E221=14),VLOOKUP($C221,'General Data'!$A$267:$C$287,2,FALSE),0))/VLOOKUP($C221,'General Data'!$A$191:$N$211,14,FALSE)*VLOOKUP($C221,'General Data'!$A$191:$N$211,2,FALSE)*P221,0)</f>
        <v>0</v>
      </c>
      <c r="AD221" s="140">
        <f>IFERROR((VLOOKUP($D221,'General Data'!$A$88:$F$188,3,FALSE)+VLOOKUP('General Data'!$B$3,'General Data'!$A$214:$C$264,2,FALSE)+IF(OR($E221=12,$E221=13,$E221=14),VLOOKUP($C221,'General Data'!$A$267:$C$287,2,FALSE),0))/VLOOKUP($C221,'General Data'!$A$191:$N$211,14,FALSE)*VLOOKUP($C221,'General Data'!$A$191:$N$211,2,FALSE)*Q221,0)</f>
        <v>0</v>
      </c>
      <c r="AE221" s="140">
        <f>IFERROR((VLOOKUP($D221,'General Data'!$A$88:$F$188,3,FALSE)+VLOOKUP('General Data'!$B$3,'General Data'!$A$214:$C$264,2,FALSE)+IF(OR($E221=12,$E221=13,$E221=14),VLOOKUP($C221,'General Data'!$A$267:$C$287,2,FALSE),0))/VLOOKUP($C221,'General Data'!$A$191:$N$211,14,FALSE)*VLOOKUP($C221,'General Data'!$A$191:$N$211,2,FALSE)*R221,0)</f>
        <v>0</v>
      </c>
      <c r="AF221" s="140">
        <f>IFERROR((VLOOKUP($D221,'General Data'!$A$88:$F$188,3,FALSE)+VLOOKUP('General Data'!$B$3,'General Data'!$A$214:$C$264,2,FALSE)+IF(OR($E221=12,$E221=13,$E221=14),VLOOKUP($C221,'General Data'!$A$267:$C$287,2,FALSE),0))/VLOOKUP($C221,'General Data'!$A$191:$N$211,14,FALSE)*VLOOKUP($C221,'General Data'!$A$191:$N$211,2,FALSE)*S221,0)</f>
        <v>0</v>
      </c>
      <c r="AH221" s="148" t="str">
        <f t="shared" si="202"/>
        <v/>
      </c>
      <c r="AI221" s="149">
        <f t="shared" si="203"/>
        <v>0</v>
      </c>
      <c r="AJ221" s="146">
        <f t="shared" si="204"/>
        <v>0</v>
      </c>
    </row>
    <row r="222" spans="1:36" x14ac:dyDescent="0.45">
      <c r="A222" s="143"/>
      <c r="B222" s="150"/>
      <c r="C222" s="144"/>
      <c r="D222" s="143"/>
      <c r="E222" s="143"/>
      <c r="F222" s="145"/>
      <c r="G222" s="146"/>
      <c r="H222" s="147"/>
      <c r="I222" s="147">
        <f t="shared" ref="I222:S222" si="231">H222</f>
        <v>0</v>
      </c>
      <c r="J222" s="147">
        <f t="shared" si="231"/>
        <v>0</v>
      </c>
      <c r="K222" s="147">
        <f t="shared" si="231"/>
        <v>0</v>
      </c>
      <c r="L222" s="147">
        <f t="shared" si="231"/>
        <v>0</v>
      </c>
      <c r="M222" s="147">
        <f t="shared" si="231"/>
        <v>0</v>
      </c>
      <c r="N222" s="147">
        <f t="shared" si="231"/>
        <v>0</v>
      </c>
      <c r="O222" s="147">
        <f t="shared" si="231"/>
        <v>0</v>
      </c>
      <c r="P222" s="147">
        <f t="shared" si="231"/>
        <v>0</v>
      </c>
      <c r="Q222" s="147">
        <f t="shared" si="231"/>
        <v>0</v>
      </c>
      <c r="R222" s="147">
        <f t="shared" si="231"/>
        <v>0</v>
      </c>
      <c r="S222" s="147">
        <f t="shared" si="231"/>
        <v>0</v>
      </c>
      <c r="T222" s="146"/>
      <c r="U222" s="140">
        <f>IFERROR((VLOOKUP($D222,'General Data'!$A$88:$F$188,3,FALSE)+VLOOKUP('General Data'!$B$3,'General Data'!$A$214:$C$264,2,FALSE)+IF(OR($E222=12,$E222=13,$E222=14),VLOOKUP($C222,'General Data'!$A$267:$C$287,2,FALSE),0))/VLOOKUP($C222,'General Data'!$A$191:$N$211,14,FALSE)*VLOOKUP($C222,'General Data'!$A$191:$N$211,2,FALSE)*H222,0)</f>
        <v>0</v>
      </c>
      <c r="V222" s="140">
        <f>IFERROR((VLOOKUP($D222,'General Data'!$A$88:$F$188,3,FALSE)+VLOOKUP('General Data'!$B$3,'General Data'!$A$214:$C$264,2,FALSE)+IF(OR($E222=12,$E222=13,$E222=14),VLOOKUP($C222,'General Data'!$A$267:$C$287,2,FALSE),0))/VLOOKUP($C222,'General Data'!$A$191:$N$211,14,FALSE)*VLOOKUP($C222,'General Data'!$A$191:$N$211,2,FALSE)*I222,0)</f>
        <v>0</v>
      </c>
      <c r="W222" s="140">
        <f>IFERROR((VLOOKUP($D222,'General Data'!$A$88:$F$188,3,FALSE)+VLOOKUP('General Data'!$B$3,'General Data'!$A$214:$C$264,2,FALSE)+IF(OR($E222=12,$E222=13,$E222=14),VLOOKUP($C222,'General Data'!$A$267:$C$287,2,FALSE),0))/VLOOKUP($C222,'General Data'!$A$191:$N$211,14,FALSE)*VLOOKUP($C222,'General Data'!$A$191:$N$211,2,FALSE)*J222,0)</f>
        <v>0</v>
      </c>
      <c r="X222" s="140">
        <f>IFERROR((VLOOKUP($D222,'General Data'!$A$88:$F$188,3,FALSE)+VLOOKUP('General Data'!$B$3,'General Data'!$A$214:$C$264,2,FALSE)+IF(OR($E222=12,$E222=13,$E222=14),VLOOKUP($C222,'General Data'!$A$267:$C$287,2,FALSE),0))/VLOOKUP($C222,'General Data'!$A$191:$N$211,14,FALSE)*VLOOKUP($C222,'General Data'!$A$191:$N$211,2,FALSE)*K222,0)</f>
        <v>0</v>
      </c>
      <c r="Y222" s="140">
        <f>IFERROR((VLOOKUP($D222,'General Data'!$A$88:$F$188,3,FALSE)+VLOOKUP('General Data'!$B$3,'General Data'!$A$214:$C$264,2,FALSE)+IF(OR($E222=12,$E222=13,$E222=14),VLOOKUP($C222,'General Data'!$A$267:$C$287,2,FALSE),0))/VLOOKUP($C222,'General Data'!$A$191:$N$211,14,FALSE)*VLOOKUP($C222,'General Data'!$A$191:$N$211,2,FALSE)*L222,0)</f>
        <v>0</v>
      </c>
      <c r="Z222" s="140">
        <f>IFERROR((VLOOKUP($D222,'General Data'!$A$88:$F$188,3,FALSE)+VLOOKUP('General Data'!$B$3,'General Data'!$A$214:$C$264,2,FALSE)+IF(OR($E222=12,$E222=13,$E222=14),VLOOKUP($C222,'General Data'!$A$267:$C$287,2,FALSE),0))/VLOOKUP($C222,'General Data'!$A$191:$N$211,14,FALSE)*VLOOKUP($C222,'General Data'!$A$191:$N$211,2,FALSE)*M222,0)</f>
        <v>0</v>
      </c>
      <c r="AA222" s="140">
        <f>IFERROR((VLOOKUP($D222,'General Data'!$A$88:$F$188,3,FALSE)+VLOOKUP('General Data'!$B$3,'General Data'!$A$214:$C$264,2,FALSE)+IF(OR($E222=12,$E222=13,$E222=14),VLOOKUP($C222,'General Data'!$A$267:$C$287,2,FALSE),0))/VLOOKUP($C222,'General Data'!$A$191:$N$211,14,FALSE)*VLOOKUP($C222,'General Data'!$A$191:$N$211,2,FALSE)*N222,0)</f>
        <v>0</v>
      </c>
      <c r="AB222" s="140">
        <f>IFERROR((VLOOKUP($D222,'General Data'!$A$88:$F$188,3,FALSE)+VLOOKUP('General Data'!$B$3,'General Data'!$A$214:$C$264,2,FALSE)+IF(OR($E222=12,$E222=13,$E222=14),VLOOKUP($C222,'General Data'!$A$267:$C$287,2,FALSE),0))/VLOOKUP($C222,'General Data'!$A$191:$N$211,14,FALSE)*VLOOKUP($C222,'General Data'!$A$191:$N$211,2,FALSE)*O222,0)</f>
        <v>0</v>
      </c>
      <c r="AC222" s="140">
        <f>IFERROR((VLOOKUP($D222,'General Data'!$A$88:$F$188,3,FALSE)+VLOOKUP('General Data'!$B$3,'General Data'!$A$214:$C$264,2,FALSE)+IF(OR($E222=12,$E222=13,$E222=14),VLOOKUP($C222,'General Data'!$A$267:$C$287,2,FALSE),0))/VLOOKUP($C222,'General Data'!$A$191:$N$211,14,FALSE)*VLOOKUP($C222,'General Data'!$A$191:$N$211,2,FALSE)*P222,0)</f>
        <v>0</v>
      </c>
      <c r="AD222" s="140">
        <f>IFERROR((VLOOKUP($D222,'General Data'!$A$88:$F$188,3,FALSE)+VLOOKUP('General Data'!$B$3,'General Data'!$A$214:$C$264,2,FALSE)+IF(OR($E222=12,$E222=13,$E222=14),VLOOKUP($C222,'General Data'!$A$267:$C$287,2,FALSE),0))/VLOOKUP($C222,'General Data'!$A$191:$N$211,14,FALSE)*VLOOKUP($C222,'General Data'!$A$191:$N$211,2,FALSE)*Q222,0)</f>
        <v>0</v>
      </c>
      <c r="AE222" s="140">
        <f>IFERROR((VLOOKUP($D222,'General Data'!$A$88:$F$188,3,FALSE)+VLOOKUP('General Data'!$B$3,'General Data'!$A$214:$C$264,2,FALSE)+IF(OR($E222=12,$E222=13,$E222=14),VLOOKUP($C222,'General Data'!$A$267:$C$287,2,FALSE),0))/VLOOKUP($C222,'General Data'!$A$191:$N$211,14,FALSE)*VLOOKUP($C222,'General Data'!$A$191:$N$211,2,FALSE)*R222,0)</f>
        <v>0</v>
      </c>
      <c r="AF222" s="140">
        <f>IFERROR((VLOOKUP($D222,'General Data'!$A$88:$F$188,3,FALSE)+VLOOKUP('General Data'!$B$3,'General Data'!$A$214:$C$264,2,FALSE)+IF(OR($E222=12,$E222=13,$E222=14),VLOOKUP($C222,'General Data'!$A$267:$C$287,2,FALSE),0))/VLOOKUP($C222,'General Data'!$A$191:$N$211,14,FALSE)*VLOOKUP($C222,'General Data'!$A$191:$N$211,2,FALSE)*S222,0)</f>
        <v>0</v>
      </c>
      <c r="AH222" s="148" t="str">
        <f t="shared" si="202"/>
        <v/>
      </c>
      <c r="AI222" s="149">
        <f t="shared" si="203"/>
        <v>0</v>
      </c>
      <c r="AJ222" s="146">
        <f t="shared" si="204"/>
        <v>0</v>
      </c>
    </row>
    <row r="223" spans="1:36" x14ac:dyDescent="0.45">
      <c r="A223" s="143"/>
      <c r="B223" s="150"/>
      <c r="C223" s="144"/>
      <c r="D223" s="143"/>
      <c r="E223" s="143"/>
      <c r="F223" s="145"/>
      <c r="G223" s="146"/>
      <c r="H223" s="147"/>
      <c r="I223" s="147">
        <f t="shared" ref="I223:S223" si="232">H223</f>
        <v>0</v>
      </c>
      <c r="J223" s="147">
        <f t="shared" si="232"/>
        <v>0</v>
      </c>
      <c r="K223" s="147">
        <f t="shared" si="232"/>
        <v>0</v>
      </c>
      <c r="L223" s="147">
        <f t="shared" si="232"/>
        <v>0</v>
      </c>
      <c r="M223" s="147">
        <f t="shared" si="232"/>
        <v>0</v>
      </c>
      <c r="N223" s="147">
        <f t="shared" si="232"/>
        <v>0</v>
      </c>
      <c r="O223" s="147">
        <f t="shared" si="232"/>
        <v>0</v>
      </c>
      <c r="P223" s="147">
        <f t="shared" si="232"/>
        <v>0</v>
      </c>
      <c r="Q223" s="147">
        <f t="shared" si="232"/>
        <v>0</v>
      </c>
      <c r="R223" s="147">
        <f t="shared" si="232"/>
        <v>0</v>
      </c>
      <c r="S223" s="147">
        <f t="shared" si="232"/>
        <v>0</v>
      </c>
      <c r="T223" s="146"/>
      <c r="U223" s="140">
        <f>IFERROR((VLOOKUP($D223,'General Data'!$A$88:$F$188,3,FALSE)+VLOOKUP('General Data'!$B$3,'General Data'!$A$214:$C$264,2,FALSE)+IF(OR($E223=12,$E223=13,$E223=14),VLOOKUP($C223,'General Data'!$A$267:$C$287,2,FALSE),0))/VLOOKUP($C223,'General Data'!$A$191:$N$211,14,FALSE)*VLOOKUP($C223,'General Data'!$A$191:$N$211,2,FALSE)*H223,0)</f>
        <v>0</v>
      </c>
      <c r="V223" s="140">
        <f>IFERROR((VLOOKUP($D223,'General Data'!$A$88:$F$188,3,FALSE)+VLOOKUP('General Data'!$B$3,'General Data'!$A$214:$C$264,2,FALSE)+IF(OR($E223=12,$E223=13,$E223=14),VLOOKUP($C223,'General Data'!$A$267:$C$287,2,FALSE),0))/VLOOKUP($C223,'General Data'!$A$191:$N$211,14,FALSE)*VLOOKUP($C223,'General Data'!$A$191:$N$211,2,FALSE)*I223,0)</f>
        <v>0</v>
      </c>
      <c r="W223" s="140">
        <f>IFERROR((VLOOKUP($D223,'General Data'!$A$88:$F$188,3,FALSE)+VLOOKUP('General Data'!$B$3,'General Data'!$A$214:$C$264,2,FALSE)+IF(OR($E223=12,$E223=13,$E223=14),VLOOKUP($C223,'General Data'!$A$267:$C$287,2,FALSE),0))/VLOOKUP($C223,'General Data'!$A$191:$N$211,14,FALSE)*VLOOKUP($C223,'General Data'!$A$191:$N$211,2,FALSE)*J223,0)</f>
        <v>0</v>
      </c>
      <c r="X223" s="140">
        <f>IFERROR((VLOOKUP($D223,'General Data'!$A$88:$F$188,3,FALSE)+VLOOKUP('General Data'!$B$3,'General Data'!$A$214:$C$264,2,FALSE)+IF(OR($E223=12,$E223=13,$E223=14),VLOOKUP($C223,'General Data'!$A$267:$C$287,2,FALSE),0))/VLOOKUP($C223,'General Data'!$A$191:$N$211,14,FALSE)*VLOOKUP($C223,'General Data'!$A$191:$N$211,2,FALSE)*K223,0)</f>
        <v>0</v>
      </c>
      <c r="Y223" s="140">
        <f>IFERROR((VLOOKUP($D223,'General Data'!$A$88:$F$188,3,FALSE)+VLOOKUP('General Data'!$B$3,'General Data'!$A$214:$C$264,2,FALSE)+IF(OR($E223=12,$E223=13,$E223=14),VLOOKUP($C223,'General Data'!$A$267:$C$287,2,FALSE),0))/VLOOKUP($C223,'General Data'!$A$191:$N$211,14,FALSE)*VLOOKUP($C223,'General Data'!$A$191:$N$211,2,FALSE)*L223,0)</f>
        <v>0</v>
      </c>
      <c r="Z223" s="140">
        <f>IFERROR((VLOOKUP($D223,'General Data'!$A$88:$F$188,3,FALSE)+VLOOKUP('General Data'!$B$3,'General Data'!$A$214:$C$264,2,FALSE)+IF(OR($E223=12,$E223=13,$E223=14),VLOOKUP($C223,'General Data'!$A$267:$C$287,2,FALSE),0))/VLOOKUP($C223,'General Data'!$A$191:$N$211,14,FALSE)*VLOOKUP($C223,'General Data'!$A$191:$N$211,2,FALSE)*M223,0)</f>
        <v>0</v>
      </c>
      <c r="AA223" s="140">
        <f>IFERROR((VLOOKUP($D223,'General Data'!$A$88:$F$188,3,FALSE)+VLOOKUP('General Data'!$B$3,'General Data'!$A$214:$C$264,2,FALSE)+IF(OR($E223=12,$E223=13,$E223=14),VLOOKUP($C223,'General Data'!$A$267:$C$287,2,FALSE),0))/VLOOKUP($C223,'General Data'!$A$191:$N$211,14,FALSE)*VLOOKUP($C223,'General Data'!$A$191:$N$211,2,FALSE)*N223,0)</f>
        <v>0</v>
      </c>
      <c r="AB223" s="140">
        <f>IFERROR((VLOOKUP($D223,'General Data'!$A$88:$F$188,3,FALSE)+VLOOKUP('General Data'!$B$3,'General Data'!$A$214:$C$264,2,FALSE)+IF(OR($E223=12,$E223=13,$E223=14),VLOOKUP($C223,'General Data'!$A$267:$C$287,2,FALSE),0))/VLOOKUP($C223,'General Data'!$A$191:$N$211,14,FALSE)*VLOOKUP($C223,'General Data'!$A$191:$N$211,2,FALSE)*O223,0)</f>
        <v>0</v>
      </c>
      <c r="AC223" s="140">
        <f>IFERROR((VLOOKUP($D223,'General Data'!$A$88:$F$188,3,FALSE)+VLOOKUP('General Data'!$B$3,'General Data'!$A$214:$C$264,2,FALSE)+IF(OR($E223=12,$E223=13,$E223=14),VLOOKUP($C223,'General Data'!$A$267:$C$287,2,FALSE),0))/VLOOKUP($C223,'General Data'!$A$191:$N$211,14,FALSE)*VLOOKUP($C223,'General Data'!$A$191:$N$211,2,FALSE)*P223,0)</f>
        <v>0</v>
      </c>
      <c r="AD223" s="140">
        <f>IFERROR((VLOOKUP($D223,'General Data'!$A$88:$F$188,3,FALSE)+VLOOKUP('General Data'!$B$3,'General Data'!$A$214:$C$264,2,FALSE)+IF(OR($E223=12,$E223=13,$E223=14),VLOOKUP($C223,'General Data'!$A$267:$C$287,2,FALSE),0))/VLOOKUP($C223,'General Data'!$A$191:$N$211,14,FALSE)*VLOOKUP($C223,'General Data'!$A$191:$N$211,2,FALSE)*Q223,0)</f>
        <v>0</v>
      </c>
      <c r="AE223" s="140">
        <f>IFERROR((VLOOKUP($D223,'General Data'!$A$88:$F$188,3,FALSE)+VLOOKUP('General Data'!$B$3,'General Data'!$A$214:$C$264,2,FALSE)+IF(OR($E223=12,$E223=13,$E223=14),VLOOKUP($C223,'General Data'!$A$267:$C$287,2,FALSE),0))/VLOOKUP($C223,'General Data'!$A$191:$N$211,14,FALSE)*VLOOKUP($C223,'General Data'!$A$191:$N$211,2,FALSE)*R223,0)</f>
        <v>0</v>
      </c>
      <c r="AF223" s="140">
        <f>IFERROR((VLOOKUP($D223,'General Data'!$A$88:$F$188,3,FALSE)+VLOOKUP('General Data'!$B$3,'General Data'!$A$214:$C$264,2,FALSE)+IF(OR($E223=12,$E223=13,$E223=14),VLOOKUP($C223,'General Data'!$A$267:$C$287,2,FALSE),0))/VLOOKUP($C223,'General Data'!$A$191:$N$211,14,FALSE)*VLOOKUP($C223,'General Data'!$A$191:$N$211,2,FALSE)*S223,0)</f>
        <v>0</v>
      </c>
      <c r="AH223" s="148" t="str">
        <f t="shared" si="202"/>
        <v/>
      </c>
      <c r="AI223" s="149">
        <f t="shared" si="203"/>
        <v>0</v>
      </c>
      <c r="AJ223" s="146">
        <f t="shared" si="204"/>
        <v>0</v>
      </c>
    </row>
    <row r="224" spans="1:36" x14ac:dyDescent="0.45">
      <c r="A224" s="143"/>
      <c r="B224" s="150"/>
      <c r="C224" s="144"/>
      <c r="D224" s="143"/>
      <c r="E224" s="143"/>
      <c r="F224" s="145"/>
      <c r="G224" s="146"/>
      <c r="H224" s="147"/>
      <c r="I224" s="147">
        <f t="shared" ref="I224:S224" si="233">H224</f>
        <v>0</v>
      </c>
      <c r="J224" s="147">
        <f t="shared" si="233"/>
        <v>0</v>
      </c>
      <c r="K224" s="147">
        <f t="shared" si="233"/>
        <v>0</v>
      </c>
      <c r="L224" s="147">
        <f t="shared" si="233"/>
        <v>0</v>
      </c>
      <c r="M224" s="147">
        <f t="shared" si="233"/>
        <v>0</v>
      </c>
      <c r="N224" s="147">
        <f t="shared" si="233"/>
        <v>0</v>
      </c>
      <c r="O224" s="147">
        <f t="shared" si="233"/>
        <v>0</v>
      </c>
      <c r="P224" s="147">
        <f t="shared" si="233"/>
        <v>0</v>
      </c>
      <c r="Q224" s="147">
        <f t="shared" si="233"/>
        <v>0</v>
      </c>
      <c r="R224" s="147">
        <f t="shared" si="233"/>
        <v>0</v>
      </c>
      <c r="S224" s="147">
        <f t="shared" si="233"/>
        <v>0</v>
      </c>
      <c r="T224" s="146"/>
      <c r="U224" s="140">
        <f>IFERROR((VLOOKUP($D224,'General Data'!$A$88:$F$188,3,FALSE)+VLOOKUP('General Data'!$B$3,'General Data'!$A$214:$C$264,2,FALSE)+IF(OR($E224=12,$E224=13,$E224=14),VLOOKUP($C224,'General Data'!$A$267:$C$287,2,FALSE),0))/VLOOKUP($C224,'General Data'!$A$191:$N$211,14,FALSE)*VLOOKUP($C224,'General Data'!$A$191:$N$211,2,FALSE)*H224,0)</f>
        <v>0</v>
      </c>
      <c r="V224" s="140">
        <f>IFERROR((VLOOKUP($D224,'General Data'!$A$88:$F$188,3,FALSE)+VLOOKUP('General Data'!$B$3,'General Data'!$A$214:$C$264,2,FALSE)+IF(OR($E224=12,$E224=13,$E224=14),VLOOKUP($C224,'General Data'!$A$267:$C$287,2,FALSE),0))/VLOOKUP($C224,'General Data'!$A$191:$N$211,14,FALSE)*VLOOKUP($C224,'General Data'!$A$191:$N$211,2,FALSE)*I224,0)</f>
        <v>0</v>
      </c>
      <c r="W224" s="140">
        <f>IFERROR((VLOOKUP($D224,'General Data'!$A$88:$F$188,3,FALSE)+VLOOKUP('General Data'!$B$3,'General Data'!$A$214:$C$264,2,FALSE)+IF(OR($E224=12,$E224=13,$E224=14),VLOOKUP($C224,'General Data'!$A$267:$C$287,2,FALSE),0))/VLOOKUP($C224,'General Data'!$A$191:$N$211,14,FALSE)*VLOOKUP($C224,'General Data'!$A$191:$N$211,2,FALSE)*J224,0)</f>
        <v>0</v>
      </c>
      <c r="X224" s="140">
        <f>IFERROR((VLOOKUP($D224,'General Data'!$A$88:$F$188,3,FALSE)+VLOOKUP('General Data'!$B$3,'General Data'!$A$214:$C$264,2,FALSE)+IF(OR($E224=12,$E224=13,$E224=14),VLOOKUP($C224,'General Data'!$A$267:$C$287,2,FALSE),0))/VLOOKUP($C224,'General Data'!$A$191:$N$211,14,FALSE)*VLOOKUP($C224,'General Data'!$A$191:$N$211,2,FALSE)*K224,0)</f>
        <v>0</v>
      </c>
      <c r="Y224" s="140">
        <f>IFERROR((VLOOKUP($D224,'General Data'!$A$88:$F$188,3,FALSE)+VLOOKUP('General Data'!$B$3,'General Data'!$A$214:$C$264,2,FALSE)+IF(OR($E224=12,$E224=13,$E224=14),VLOOKUP($C224,'General Data'!$A$267:$C$287,2,FALSE),0))/VLOOKUP($C224,'General Data'!$A$191:$N$211,14,FALSE)*VLOOKUP($C224,'General Data'!$A$191:$N$211,2,FALSE)*L224,0)</f>
        <v>0</v>
      </c>
      <c r="Z224" s="140">
        <f>IFERROR((VLOOKUP($D224,'General Data'!$A$88:$F$188,3,FALSE)+VLOOKUP('General Data'!$B$3,'General Data'!$A$214:$C$264,2,FALSE)+IF(OR($E224=12,$E224=13,$E224=14),VLOOKUP($C224,'General Data'!$A$267:$C$287,2,FALSE),0))/VLOOKUP($C224,'General Data'!$A$191:$N$211,14,FALSE)*VLOOKUP($C224,'General Data'!$A$191:$N$211,2,FALSE)*M224,0)</f>
        <v>0</v>
      </c>
      <c r="AA224" s="140">
        <f>IFERROR((VLOOKUP($D224,'General Data'!$A$88:$F$188,3,FALSE)+VLOOKUP('General Data'!$B$3,'General Data'!$A$214:$C$264,2,FALSE)+IF(OR($E224=12,$E224=13,$E224=14),VLOOKUP($C224,'General Data'!$A$267:$C$287,2,FALSE),0))/VLOOKUP($C224,'General Data'!$A$191:$N$211,14,FALSE)*VLOOKUP($C224,'General Data'!$A$191:$N$211,2,FALSE)*N224,0)</f>
        <v>0</v>
      </c>
      <c r="AB224" s="140">
        <f>IFERROR((VLOOKUP($D224,'General Data'!$A$88:$F$188,3,FALSE)+VLOOKUP('General Data'!$B$3,'General Data'!$A$214:$C$264,2,FALSE)+IF(OR($E224=12,$E224=13,$E224=14),VLOOKUP($C224,'General Data'!$A$267:$C$287,2,FALSE),0))/VLOOKUP($C224,'General Data'!$A$191:$N$211,14,FALSE)*VLOOKUP($C224,'General Data'!$A$191:$N$211,2,FALSE)*O224,0)</f>
        <v>0</v>
      </c>
      <c r="AC224" s="140">
        <f>IFERROR((VLOOKUP($D224,'General Data'!$A$88:$F$188,3,FALSE)+VLOOKUP('General Data'!$B$3,'General Data'!$A$214:$C$264,2,FALSE)+IF(OR($E224=12,$E224=13,$E224=14),VLOOKUP($C224,'General Data'!$A$267:$C$287,2,FALSE),0))/VLOOKUP($C224,'General Data'!$A$191:$N$211,14,FALSE)*VLOOKUP($C224,'General Data'!$A$191:$N$211,2,FALSE)*P224,0)</f>
        <v>0</v>
      </c>
      <c r="AD224" s="140">
        <f>IFERROR((VLOOKUP($D224,'General Data'!$A$88:$F$188,3,FALSE)+VLOOKUP('General Data'!$B$3,'General Data'!$A$214:$C$264,2,FALSE)+IF(OR($E224=12,$E224=13,$E224=14),VLOOKUP($C224,'General Data'!$A$267:$C$287,2,FALSE),0))/VLOOKUP($C224,'General Data'!$A$191:$N$211,14,FALSE)*VLOOKUP($C224,'General Data'!$A$191:$N$211,2,FALSE)*Q224,0)</f>
        <v>0</v>
      </c>
      <c r="AE224" s="140">
        <f>IFERROR((VLOOKUP($D224,'General Data'!$A$88:$F$188,3,FALSE)+VLOOKUP('General Data'!$B$3,'General Data'!$A$214:$C$264,2,FALSE)+IF(OR($E224=12,$E224=13,$E224=14),VLOOKUP($C224,'General Data'!$A$267:$C$287,2,FALSE),0))/VLOOKUP($C224,'General Data'!$A$191:$N$211,14,FALSE)*VLOOKUP($C224,'General Data'!$A$191:$N$211,2,FALSE)*R224,0)</f>
        <v>0</v>
      </c>
      <c r="AF224" s="140">
        <f>IFERROR((VLOOKUP($D224,'General Data'!$A$88:$F$188,3,FALSE)+VLOOKUP('General Data'!$B$3,'General Data'!$A$214:$C$264,2,FALSE)+IF(OR($E224=12,$E224=13,$E224=14),VLOOKUP($C224,'General Data'!$A$267:$C$287,2,FALSE),0))/VLOOKUP($C224,'General Data'!$A$191:$N$211,14,FALSE)*VLOOKUP($C224,'General Data'!$A$191:$N$211,2,FALSE)*S224,0)</f>
        <v>0</v>
      </c>
      <c r="AH224" s="148" t="str">
        <f t="shared" si="202"/>
        <v/>
      </c>
      <c r="AI224" s="149">
        <f t="shared" si="203"/>
        <v>0</v>
      </c>
      <c r="AJ224" s="146">
        <f t="shared" si="204"/>
        <v>0</v>
      </c>
    </row>
    <row r="225" spans="1:36" x14ac:dyDescent="0.45">
      <c r="A225" s="143"/>
      <c r="B225" s="150"/>
      <c r="C225" s="144"/>
      <c r="D225" s="143"/>
      <c r="E225" s="143"/>
      <c r="F225" s="145"/>
      <c r="G225" s="146"/>
      <c r="H225" s="147"/>
      <c r="I225" s="147">
        <f t="shared" ref="I225:S225" si="234">H225</f>
        <v>0</v>
      </c>
      <c r="J225" s="147">
        <f t="shared" si="234"/>
        <v>0</v>
      </c>
      <c r="K225" s="147">
        <f t="shared" si="234"/>
        <v>0</v>
      </c>
      <c r="L225" s="147">
        <f t="shared" si="234"/>
        <v>0</v>
      </c>
      <c r="M225" s="147">
        <f t="shared" si="234"/>
        <v>0</v>
      </c>
      <c r="N225" s="147">
        <f t="shared" si="234"/>
        <v>0</v>
      </c>
      <c r="O225" s="147">
        <f t="shared" si="234"/>
        <v>0</v>
      </c>
      <c r="P225" s="147">
        <f t="shared" si="234"/>
        <v>0</v>
      </c>
      <c r="Q225" s="147">
        <f t="shared" si="234"/>
        <v>0</v>
      </c>
      <c r="R225" s="147">
        <f t="shared" si="234"/>
        <v>0</v>
      </c>
      <c r="S225" s="147">
        <f t="shared" si="234"/>
        <v>0</v>
      </c>
      <c r="T225" s="146"/>
      <c r="U225" s="140">
        <f>IFERROR((VLOOKUP($D225,'General Data'!$A$88:$F$188,3,FALSE)+VLOOKUP('General Data'!$B$3,'General Data'!$A$214:$C$264,2,FALSE)+IF(OR($E225=12,$E225=13,$E225=14),VLOOKUP($C225,'General Data'!$A$267:$C$287,2,FALSE),0))/VLOOKUP($C225,'General Data'!$A$191:$N$211,14,FALSE)*VLOOKUP($C225,'General Data'!$A$191:$N$211,2,FALSE)*H225,0)</f>
        <v>0</v>
      </c>
      <c r="V225" s="140">
        <f>IFERROR((VLOOKUP($D225,'General Data'!$A$88:$F$188,3,FALSE)+VLOOKUP('General Data'!$B$3,'General Data'!$A$214:$C$264,2,FALSE)+IF(OR($E225=12,$E225=13,$E225=14),VLOOKUP($C225,'General Data'!$A$267:$C$287,2,FALSE),0))/VLOOKUP($C225,'General Data'!$A$191:$N$211,14,FALSE)*VLOOKUP($C225,'General Data'!$A$191:$N$211,2,FALSE)*I225,0)</f>
        <v>0</v>
      </c>
      <c r="W225" s="140">
        <f>IFERROR((VLOOKUP($D225,'General Data'!$A$88:$F$188,3,FALSE)+VLOOKUP('General Data'!$B$3,'General Data'!$A$214:$C$264,2,FALSE)+IF(OR($E225=12,$E225=13,$E225=14),VLOOKUP($C225,'General Data'!$A$267:$C$287,2,FALSE),0))/VLOOKUP($C225,'General Data'!$A$191:$N$211,14,FALSE)*VLOOKUP($C225,'General Data'!$A$191:$N$211,2,FALSE)*J225,0)</f>
        <v>0</v>
      </c>
      <c r="X225" s="140">
        <f>IFERROR((VLOOKUP($D225,'General Data'!$A$88:$F$188,3,FALSE)+VLOOKUP('General Data'!$B$3,'General Data'!$A$214:$C$264,2,FALSE)+IF(OR($E225=12,$E225=13,$E225=14),VLOOKUP($C225,'General Data'!$A$267:$C$287,2,FALSE),0))/VLOOKUP($C225,'General Data'!$A$191:$N$211,14,FALSE)*VLOOKUP($C225,'General Data'!$A$191:$N$211,2,FALSE)*K225,0)</f>
        <v>0</v>
      </c>
      <c r="Y225" s="140">
        <f>IFERROR((VLOOKUP($D225,'General Data'!$A$88:$F$188,3,FALSE)+VLOOKUP('General Data'!$B$3,'General Data'!$A$214:$C$264,2,FALSE)+IF(OR($E225=12,$E225=13,$E225=14),VLOOKUP($C225,'General Data'!$A$267:$C$287,2,FALSE),0))/VLOOKUP($C225,'General Data'!$A$191:$N$211,14,FALSE)*VLOOKUP($C225,'General Data'!$A$191:$N$211,2,FALSE)*L225,0)</f>
        <v>0</v>
      </c>
      <c r="Z225" s="140">
        <f>IFERROR((VLOOKUP($D225,'General Data'!$A$88:$F$188,3,FALSE)+VLOOKUP('General Data'!$B$3,'General Data'!$A$214:$C$264,2,FALSE)+IF(OR($E225=12,$E225=13,$E225=14),VLOOKUP($C225,'General Data'!$A$267:$C$287,2,FALSE),0))/VLOOKUP($C225,'General Data'!$A$191:$N$211,14,FALSE)*VLOOKUP($C225,'General Data'!$A$191:$N$211,2,FALSE)*M225,0)</f>
        <v>0</v>
      </c>
      <c r="AA225" s="140">
        <f>IFERROR((VLOOKUP($D225,'General Data'!$A$88:$F$188,3,FALSE)+VLOOKUP('General Data'!$B$3,'General Data'!$A$214:$C$264,2,FALSE)+IF(OR($E225=12,$E225=13,$E225=14),VLOOKUP($C225,'General Data'!$A$267:$C$287,2,FALSE),0))/VLOOKUP($C225,'General Data'!$A$191:$N$211,14,FALSE)*VLOOKUP($C225,'General Data'!$A$191:$N$211,2,FALSE)*N225,0)</f>
        <v>0</v>
      </c>
      <c r="AB225" s="140">
        <f>IFERROR((VLOOKUP($D225,'General Data'!$A$88:$F$188,3,FALSE)+VLOOKUP('General Data'!$B$3,'General Data'!$A$214:$C$264,2,FALSE)+IF(OR($E225=12,$E225=13,$E225=14),VLOOKUP($C225,'General Data'!$A$267:$C$287,2,FALSE),0))/VLOOKUP($C225,'General Data'!$A$191:$N$211,14,FALSE)*VLOOKUP($C225,'General Data'!$A$191:$N$211,2,FALSE)*O225,0)</f>
        <v>0</v>
      </c>
      <c r="AC225" s="140">
        <f>IFERROR((VLOOKUP($D225,'General Data'!$A$88:$F$188,3,FALSE)+VLOOKUP('General Data'!$B$3,'General Data'!$A$214:$C$264,2,FALSE)+IF(OR($E225=12,$E225=13,$E225=14),VLOOKUP($C225,'General Data'!$A$267:$C$287,2,FALSE),0))/VLOOKUP($C225,'General Data'!$A$191:$N$211,14,FALSE)*VLOOKUP($C225,'General Data'!$A$191:$N$211,2,FALSE)*P225,0)</f>
        <v>0</v>
      </c>
      <c r="AD225" s="140">
        <f>IFERROR((VLOOKUP($D225,'General Data'!$A$88:$F$188,3,FALSE)+VLOOKUP('General Data'!$B$3,'General Data'!$A$214:$C$264,2,FALSE)+IF(OR($E225=12,$E225=13,$E225=14),VLOOKUP($C225,'General Data'!$A$267:$C$287,2,FALSE),0))/VLOOKUP($C225,'General Data'!$A$191:$N$211,14,FALSE)*VLOOKUP($C225,'General Data'!$A$191:$N$211,2,FALSE)*Q225,0)</f>
        <v>0</v>
      </c>
      <c r="AE225" s="140">
        <f>IFERROR((VLOOKUP($D225,'General Data'!$A$88:$F$188,3,FALSE)+VLOOKUP('General Data'!$B$3,'General Data'!$A$214:$C$264,2,FALSE)+IF(OR($E225=12,$E225=13,$E225=14),VLOOKUP($C225,'General Data'!$A$267:$C$287,2,FALSE),0))/VLOOKUP($C225,'General Data'!$A$191:$N$211,14,FALSE)*VLOOKUP($C225,'General Data'!$A$191:$N$211,2,FALSE)*R225,0)</f>
        <v>0</v>
      </c>
      <c r="AF225" s="140">
        <f>IFERROR((VLOOKUP($D225,'General Data'!$A$88:$F$188,3,FALSE)+VLOOKUP('General Data'!$B$3,'General Data'!$A$214:$C$264,2,FALSE)+IF(OR($E225=12,$E225=13,$E225=14),VLOOKUP($C225,'General Data'!$A$267:$C$287,2,FALSE),0))/VLOOKUP($C225,'General Data'!$A$191:$N$211,14,FALSE)*VLOOKUP($C225,'General Data'!$A$191:$N$211,2,FALSE)*S225,0)</f>
        <v>0</v>
      </c>
      <c r="AH225" s="148" t="str">
        <f t="shared" si="202"/>
        <v/>
      </c>
      <c r="AI225" s="149">
        <f t="shared" si="203"/>
        <v>0</v>
      </c>
      <c r="AJ225" s="146">
        <f t="shared" si="204"/>
        <v>0</v>
      </c>
    </row>
    <row r="226" spans="1:36" x14ac:dyDescent="0.45">
      <c r="A226" s="143"/>
      <c r="B226" s="150"/>
      <c r="C226" s="144"/>
      <c r="D226" s="143"/>
      <c r="E226" s="143"/>
      <c r="F226" s="145"/>
      <c r="G226" s="146"/>
      <c r="H226" s="147"/>
      <c r="I226" s="147">
        <f t="shared" ref="I226:S226" si="235">H226</f>
        <v>0</v>
      </c>
      <c r="J226" s="147">
        <f t="shared" si="235"/>
        <v>0</v>
      </c>
      <c r="K226" s="147">
        <f t="shared" si="235"/>
        <v>0</v>
      </c>
      <c r="L226" s="147">
        <f t="shared" si="235"/>
        <v>0</v>
      </c>
      <c r="M226" s="147">
        <f t="shared" si="235"/>
        <v>0</v>
      </c>
      <c r="N226" s="147">
        <f t="shared" si="235"/>
        <v>0</v>
      </c>
      <c r="O226" s="147">
        <f t="shared" si="235"/>
        <v>0</v>
      </c>
      <c r="P226" s="147">
        <f t="shared" si="235"/>
        <v>0</v>
      </c>
      <c r="Q226" s="147">
        <f t="shared" si="235"/>
        <v>0</v>
      </c>
      <c r="R226" s="147">
        <f t="shared" si="235"/>
        <v>0</v>
      </c>
      <c r="S226" s="147">
        <f t="shared" si="235"/>
        <v>0</v>
      </c>
      <c r="T226" s="146"/>
      <c r="U226" s="140">
        <f>IFERROR((VLOOKUP($D226,'General Data'!$A$88:$F$188,3,FALSE)+VLOOKUP('General Data'!$B$3,'General Data'!$A$214:$C$264,2,FALSE)+IF(OR($E226=12,$E226=13,$E226=14),VLOOKUP($C226,'General Data'!$A$267:$C$287,2,FALSE),0))/VLOOKUP($C226,'General Data'!$A$191:$N$211,14,FALSE)*VLOOKUP($C226,'General Data'!$A$191:$N$211,2,FALSE)*H226,0)</f>
        <v>0</v>
      </c>
      <c r="V226" s="140">
        <f>IFERROR((VLOOKUP($D226,'General Data'!$A$88:$F$188,3,FALSE)+VLOOKUP('General Data'!$B$3,'General Data'!$A$214:$C$264,2,FALSE)+IF(OR($E226=12,$E226=13,$E226=14),VLOOKUP($C226,'General Data'!$A$267:$C$287,2,FALSE),0))/VLOOKUP($C226,'General Data'!$A$191:$N$211,14,FALSE)*VLOOKUP($C226,'General Data'!$A$191:$N$211,2,FALSE)*I226,0)</f>
        <v>0</v>
      </c>
      <c r="W226" s="140">
        <f>IFERROR((VLOOKUP($D226,'General Data'!$A$88:$F$188,3,FALSE)+VLOOKUP('General Data'!$B$3,'General Data'!$A$214:$C$264,2,FALSE)+IF(OR($E226=12,$E226=13,$E226=14),VLOOKUP($C226,'General Data'!$A$267:$C$287,2,FALSE),0))/VLOOKUP($C226,'General Data'!$A$191:$N$211,14,FALSE)*VLOOKUP($C226,'General Data'!$A$191:$N$211,2,FALSE)*J226,0)</f>
        <v>0</v>
      </c>
      <c r="X226" s="140">
        <f>IFERROR((VLOOKUP($D226,'General Data'!$A$88:$F$188,3,FALSE)+VLOOKUP('General Data'!$B$3,'General Data'!$A$214:$C$264,2,FALSE)+IF(OR($E226=12,$E226=13,$E226=14),VLOOKUP($C226,'General Data'!$A$267:$C$287,2,FALSE),0))/VLOOKUP($C226,'General Data'!$A$191:$N$211,14,FALSE)*VLOOKUP($C226,'General Data'!$A$191:$N$211,2,FALSE)*K226,0)</f>
        <v>0</v>
      </c>
      <c r="Y226" s="140">
        <f>IFERROR((VLOOKUP($D226,'General Data'!$A$88:$F$188,3,FALSE)+VLOOKUP('General Data'!$B$3,'General Data'!$A$214:$C$264,2,FALSE)+IF(OR($E226=12,$E226=13,$E226=14),VLOOKUP($C226,'General Data'!$A$267:$C$287,2,FALSE),0))/VLOOKUP($C226,'General Data'!$A$191:$N$211,14,FALSE)*VLOOKUP($C226,'General Data'!$A$191:$N$211,2,FALSE)*L226,0)</f>
        <v>0</v>
      </c>
      <c r="Z226" s="140">
        <f>IFERROR((VLOOKUP($D226,'General Data'!$A$88:$F$188,3,FALSE)+VLOOKUP('General Data'!$B$3,'General Data'!$A$214:$C$264,2,FALSE)+IF(OR($E226=12,$E226=13,$E226=14),VLOOKUP($C226,'General Data'!$A$267:$C$287,2,FALSE),0))/VLOOKUP($C226,'General Data'!$A$191:$N$211,14,FALSE)*VLOOKUP($C226,'General Data'!$A$191:$N$211,2,FALSE)*M226,0)</f>
        <v>0</v>
      </c>
      <c r="AA226" s="140">
        <f>IFERROR((VLOOKUP($D226,'General Data'!$A$88:$F$188,3,FALSE)+VLOOKUP('General Data'!$B$3,'General Data'!$A$214:$C$264,2,FALSE)+IF(OR($E226=12,$E226=13,$E226=14),VLOOKUP($C226,'General Data'!$A$267:$C$287,2,FALSE),0))/VLOOKUP($C226,'General Data'!$A$191:$N$211,14,FALSE)*VLOOKUP($C226,'General Data'!$A$191:$N$211,2,FALSE)*N226,0)</f>
        <v>0</v>
      </c>
      <c r="AB226" s="140">
        <f>IFERROR((VLOOKUP($D226,'General Data'!$A$88:$F$188,3,FALSE)+VLOOKUP('General Data'!$B$3,'General Data'!$A$214:$C$264,2,FALSE)+IF(OR($E226=12,$E226=13,$E226=14),VLOOKUP($C226,'General Data'!$A$267:$C$287,2,FALSE),0))/VLOOKUP($C226,'General Data'!$A$191:$N$211,14,FALSE)*VLOOKUP($C226,'General Data'!$A$191:$N$211,2,FALSE)*O226,0)</f>
        <v>0</v>
      </c>
      <c r="AC226" s="140">
        <f>IFERROR((VLOOKUP($D226,'General Data'!$A$88:$F$188,3,FALSE)+VLOOKUP('General Data'!$B$3,'General Data'!$A$214:$C$264,2,FALSE)+IF(OR($E226=12,$E226=13,$E226=14),VLOOKUP($C226,'General Data'!$A$267:$C$287,2,FALSE),0))/VLOOKUP($C226,'General Data'!$A$191:$N$211,14,FALSE)*VLOOKUP($C226,'General Data'!$A$191:$N$211,2,FALSE)*P226,0)</f>
        <v>0</v>
      </c>
      <c r="AD226" s="140">
        <f>IFERROR((VLOOKUP($D226,'General Data'!$A$88:$F$188,3,FALSE)+VLOOKUP('General Data'!$B$3,'General Data'!$A$214:$C$264,2,FALSE)+IF(OR($E226=12,$E226=13,$E226=14),VLOOKUP($C226,'General Data'!$A$267:$C$287,2,FALSE),0))/VLOOKUP($C226,'General Data'!$A$191:$N$211,14,FALSE)*VLOOKUP($C226,'General Data'!$A$191:$N$211,2,FALSE)*Q226,0)</f>
        <v>0</v>
      </c>
      <c r="AE226" s="140">
        <f>IFERROR((VLOOKUP($D226,'General Data'!$A$88:$F$188,3,FALSE)+VLOOKUP('General Data'!$B$3,'General Data'!$A$214:$C$264,2,FALSE)+IF(OR($E226=12,$E226=13,$E226=14),VLOOKUP($C226,'General Data'!$A$267:$C$287,2,FALSE),0))/VLOOKUP($C226,'General Data'!$A$191:$N$211,14,FALSE)*VLOOKUP($C226,'General Data'!$A$191:$N$211,2,FALSE)*R226,0)</f>
        <v>0</v>
      </c>
      <c r="AF226" s="140">
        <f>IFERROR((VLOOKUP($D226,'General Data'!$A$88:$F$188,3,FALSE)+VLOOKUP('General Data'!$B$3,'General Data'!$A$214:$C$264,2,FALSE)+IF(OR($E226=12,$E226=13,$E226=14),VLOOKUP($C226,'General Data'!$A$267:$C$287,2,FALSE),0))/VLOOKUP($C226,'General Data'!$A$191:$N$211,14,FALSE)*VLOOKUP($C226,'General Data'!$A$191:$N$211,2,FALSE)*S226,0)</f>
        <v>0</v>
      </c>
      <c r="AH226" s="148" t="str">
        <f t="shared" si="202"/>
        <v/>
      </c>
      <c r="AI226" s="149">
        <f t="shared" si="203"/>
        <v>0</v>
      </c>
      <c r="AJ226" s="146">
        <f t="shared" si="204"/>
        <v>0</v>
      </c>
    </row>
    <row r="227" spans="1:36" x14ac:dyDescent="0.45">
      <c r="A227" s="143"/>
      <c r="B227" s="150"/>
      <c r="C227" s="144"/>
      <c r="D227" s="143"/>
      <c r="E227" s="143"/>
      <c r="F227" s="145"/>
      <c r="G227" s="146"/>
      <c r="H227" s="147"/>
      <c r="I227" s="147">
        <f t="shared" ref="I227:S227" si="236">H227</f>
        <v>0</v>
      </c>
      <c r="J227" s="147">
        <f t="shared" si="236"/>
        <v>0</v>
      </c>
      <c r="K227" s="147">
        <f t="shared" si="236"/>
        <v>0</v>
      </c>
      <c r="L227" s="147">
        <f t="shared" si="236"/>
        <v>0</v>
      </c>
      <c r="M227" s="147">
        <f t="shared" si="236"/>
        <v>0</v>
      </c>
      <c r="N227" s="147">
        <f t="shared" si="236"/>
        <v>0</v>
      </c>
      <c r="O227" s="147">
        <f t="shared" si="236"/>
        <v>0</v>
      </c>
      <c r="P227" s="147">
        <f t="shared" si="236"/>
        <v>0</v>
      </c>
      <c r="Q227" s="147">
        <f t="shared" si="236"/>
        <v>0</v>
      </c>
      <c r="R227" s="147">
        <f t="shared" si="236"/>
        <v>0</v>
      </c>
      <c r="S227" s="147">
        <f t="shared" si="236"/>
        <v>0</v>
      </c>
      <c r="T227" s="146"/>
      <c r="U227" s="140">
        <f>IFERROR((VLOOKUP($D227,'General Data'!$A$88:$F$188,3,FALSE)+VLOOKUP('General Data'!$B$3,'General Data'!$A$214:$C$264,2,FALSE)+IF(OR($E227=12,$E227=13,$E227=14),VLOOKUP($C227,'General Data'!$A$267:$C$287,2,FALSE),0))/VLOOKUP($C227,'General Data'!$A$191:$N$211,14,FALSE)*VLOOKUP($C227,'General Data'!$A$191:$N$211,2,FALSE)*H227,0)</f>
        <v>0</v>
      </c>
      <c r="V227" s="140">
        <f>IFERROR((VLOOKUP($D227,'General Data'!$A$88:$F$188,3,FALSE)+VLOOKUP('General Data'!$B$3,'General Data'!$A$214:$C$264,2,FALSE)+IF(OR($E227=12,$E227=13,$E227=14),VLOOKUP($C227,'General Data'!$A$267:$C$287,2,FALSE),0))/VLOOKUP($C227,'General Data'!$A$191:$N$211,14,FALSE)*VLOOKUP($C227,'General Data'!$A$191:$N$211,2,FALSE)*I227,0)</f>
        <v>0</v>
      </c>
      <c r="W227" s="140">
        <f>IFERROR((VLOOKUP($D227,'General Data'!$A$88:$F$188,3,FALSE)+VLOOKUP('General Data'!$B$3,'General Data'!$A$214:$C$264,2,FALSE)+IF(OR($E227=12,$E227=13,$E227=14),VLOOKUP($C227,'General Data'!$A$267:$C$287,2,FALSE),0))/VLOOKUP($C227,'General Data'!$A$191:$N$211,14,FALSE)*VLOOKUP($C227,'General Data'!$A$191:$N$211,2,FALSE)*J227,0)</f>
        <v>0</v>
      </c>
      <c r="X227" s="140">
        <f>IFERROR((VLOOKUP($D227,'General Data'!$A$88:$F$188,3,FALSE)+VLOOKUP('General Data'!$B$3,'General Data'!$A$214:$C$264,2,FALSE)+IF(OR($E227=12,$E227=13,$E227=14),VLOOKUP($C227,'General Data'!$A$267:$C$287,2,FALSE),0))/VLOOKUP($C227,'General Data'!$A$191:$N$211,14,FALSE)*VLOOKUP($C227,'General Data'!$A$191:$N$211,2,FALSE)*K227,0)</f>
        <v>0</v>
      </c>
      <c r="Y227" s="140">
        <f>IFERROR((VLOOKUP($D227,'General Data'!$A$88:$F$188,3,FALSE)+VLOOKUP('General Data'!$B$3,'General Data'!$A$214:$C$264,2,FALSE)+IF(OR($E227=12,$E227=13,$E227=14),VLOOKUP($C227,'General Data'!$A$267:$C$287,2,FALSE),0))/VLOOKUP($C227,'General Data'!$A$191:$N$211,14,FALSE)*VLOOKUP($C227,'General Data'!$A$191:$N$211,2,FALSE)*L227,0)</f>
        <v>0</v>
      </c>
      <c r="Z227" s="140">
        <f>IFERROR((VLOOKUP($D227,'General Data'!$A$88:$F$188,3,FALSE)+VLOOKUP('General Data'!$B$3,'General Data'!$A$214:$C$264,2,FALSE)+IF(OR($E227=12,$E227=13,$E227=14),VLOOKUP($C227,'General Data'!$A$267:$C$287,2,FALSE),0))/VLOOKUP($C227,'General Data'!$A$191:$N$211,14,FALSE)*VLOOKUP($C227,'General Data'!$A$191:$N$211,2,FALSE)*M227,0)</f>
        <v>0</v>
      </c>
      <c r="AA227" s="140">
        <f>IFERROR((VLOOKUP($D227,'General Data'!$A$88:$F$188,3,FALSE)+VLOOKUP('General Data'!$B$3,'General Data'!$A$214:$C$264,2,FALSE)+IF(OR($E227=12,$E227=13,$E227=14),VLOOKUP($C227,'General Data'!$A$267:$C$287,2,FALSE),0))/VLOOKUP($C227,'General Data'!$A$191:$N$211,14,FALSE)*VLOOKUP($C227,'General Data'!$A$191:$N$211,2,FALSE)*N227,0)</f>
        <v>0</v>
      </c>
      <c r="AB227" s="140">
        <f>IFERROR((VLOOKUP($D227,'General Data'!$A$88:$F$188,3,FALSE)+VLOOKUP('General Data'!$B$3,'General Data'!$A$214:$C$264,2,FALSE)+IF(OR($E227=12,$E227=13,$E227=14),VLOOKUP($C227,'General Data'!$A$267:$C$287,2,FALSE),0))/VLOOKUP($C227,'General Data'!$A$191:$N$211,14,FALSE)*VLOOKUP($C227,'General Data'!$A$191:$N$211,2,FALSE)*O227,0)</f>
        <v>0</v>
      </c>
      <c r="AC227" s="140">
        <f>IFERROR((VLOOKUP($D227,'General Data'!$A$88:$F$188,3,FALSE)+VLOOKUP('General Data'!$B$3,'General Data'!$A$214:$C$264,2,FALSE)+IF(OR($E227=12,$E227=13,$E227=14),VLOOKUP($C227,'General Data'!$A$267:$C$287,2,FALSE),0))/VLOOKUP($C227,'General Data'!$A$191:$N$211,14,FALSE)*VLOOKUP($C227,'General Data'!$A$191:$N$211,2,FALSE)*P227,0)</f>
        <v>0</v>
      </c>
      <c r="AD227" s="140">
        <f>IFERROR((VLOOKUP($D227,'General Data'!$A$88:$F$188,3,FALSE)+VLOOKUP('General Data'!$B$3,'General Data'!$A$214:$C$264,2,FALSE)+IF(OR($E227=12,$E227=13,$E227=14),VLOOKUP($C227,'General Data'!$A$267:$C$287,2,FALSE),0))/VLOOKUP($C227,'General Data'!$A$191:$N$211,14,FALSE)*VLOOKUP($C227,'General Data'!$A$191:$N$211,2,FALSE)*Q227,0)</f>
        <v>0</v>
      </c>
      <c r="AE227" s="140">
        <f>IFERROR((VLOOKUP($D227,'General Data'!$A$88:$F$188,3,FALSE)+VLOOKUP('General Data'!$B$3,'General Data'!$A$214:$C$264,2,FALSE)+IF(OR($E227=12,$E227=13,$E227=14),VLOOKUP($C227,'General Data'!$A$267:$C$287,2,FALSE),0))/VLOOKUP($C227,'General Data'!$A$191:$N$211,14,FALSE)*VLOOKUP($C227,'General Data'!$A$191:$N$211,2,FALSE)*R227,0)</f>
        <v>0</v>
      </c>
      <c r="AF227" s="140">
        <f>IFERROR((VLOOKUP($D227,'General Data'!$A$88:$F$188,3,FALSE)+VLOOKUP('General Data'!$B$3,'General Data'!$A$214:$C$264,2,FALSE)+IF(OR($E227=12,$E227=13,$E227=14),VLOOKUP($C227,'General Data'!$A$267:$C$287,2,FALSE),0))/VLOOKUP($C227,'General Data'!$A$191:$N$211,14,FALSE)*VLOOKUP($C227,'General Data'!$A$191:$N$211,2,FALSE)*S227,0)</f>
        <v>0</v>
      </c>
      <c r="AH227" s="148" t="str">
        <f t="shared" si="202"/>
        <v/>
      </c>
      <c r="AI227" s="149">
        <f t="shared" si="203"/>
        <v>0</v>
      </c>
      <c r="AJ227" s="146">
        <f t="shared" si="204"/>
        <v>0</v>
      </c>
    </row>
    <row r="228" spans="1:36" x14ac:dyDescent="0.45">
      <c r="A228" s="143"/>
      <c r="B228" s="150"/>
      <c r="C228" s="144"/>
      <c r="D228" s="143"/>
      <c r="E228" s="143"/>
      <c r="F228" s="145"/>
      <c r="G228" s="146"/>
      <c r="H228" s="147"/>
      <c r="I228" s="147">
        <f t="shared" ref="I228:S228" si="237">H228</f>
        <v>0</v>
      </c>
      <c r="J228" s="147">
        <f t="shared" si="237"/>
        <v>0</v>
      </c>
      <c r="K228" s="147">
        <f t="shared" si="237"/>
        <v>0</v>
      </c>
      <c r="L228" s="147">
        <f t="shared" si="237"/>
        <v>0</v>
      </c>
      <c r="M228" s="147">
        <f t="shared" si="237"/>
        <v>0</v>
      </c>
      <c r="N228" s="147">
        <f t="shared" si="237"/>
        <v>0</v>
      </c>
      <c r="O228" s="147">
        <f t="shared" si="237"/>
        <v>0</v>
      </c>
      <c r="P228" s="147">
        <f t="shared" si="237"/>
        <v>0</v>
      </c>
      <c r="Q228" s="147">
        <f t="shared" si="237"/>
        <v>0</v>
      </c>
      <c r="R228" s="147">
        <f t="shared" si="237"/>
        <v>0</v>
      </c>
      <c r="S228" s="147">
        <f t="shared" si="237"/>
        <v>0</v>
      </c>
      <c r="T228" s="146"/>
      <c r="U228" s="140">
        <f>IFERROR((VLOOKUP($D228,'General Data'!$A$88:$F$188,3,FALSE)+VLOOKUP('General Data'!$B$3,'General Data'!$A$214:$C$264,2,FALSE)+IF(OR($E228=12,$E228=13,$E228=14),VLOOKUP($C228,'General Data'!$A$267:$C$287,2,FALSE),0))/VLOOKUP($C228,'General Data'!$A$191:$N$211,14,FALSE)*VLOOKUP($C228,'General Data'!$A$191:$N$211,2,FALSE)*H228,0)</f>
        <v>0</v>
      </c>
      <c r="V228" s="140">
        <f>IFERROR((VLOOKUP($D228,'General Data'!$A$88:$F$188,3,FALSE)+VLOOKUP('General Data'!$B$3,'General Data'!$A$214:$C$264,2,FALSE)+IF(OR($E228=12,$E228=13,$E228=14),VLOOKUP($C228,'General Data'!$A$267:$C$287,2,FALSE),0))/VLOOKUP($C228,'General Data'!$A$191:$N$211,14,FALSE)*VLOOKUP($C228,'General Data'!$A$191:$N$211,2,FALSE)*I228,0)</f>
        <v>0</v>
      </c>
      <c r="W228" s="140">
        <f>IFERROR((VLOOKUP($D228,'General Data'!$A$88:$F$188,3,FALSE)+VLOOKUP('General Data'!$B$3,'General Data'!$A$214:$C$264,2,FALSE)+IF(OR($E228=12,$E228=13,$E228=14),VLOOKUP($C228,'General Data'!$A$267:$C$287,2,FALSE),0))/VLOOKUP($C228,'General Data'!$A$191:$N$211,14,FALSE)*VLOOKUP($C228,'General Data'!$A$191:$N$211,2,FALSE)*J228,0)</f>
        <v>0</v>
      </c>
      <c r="X228" s="140">
        <f>IFERROR((VLOOKUP($D228,'General Data'!$A$88:$F$188,3,FALSE)+VLOOKUP('General Data'!$B$3,'General Data'!$A$214:$C$264,2,FALSE)+IF(OR($E228=12,$E228=13,$E228=14),VLOOKUP($C228,'General Data'!$A$267:$C$287,2,FALSE),0))/VLOOKUP($C228,'General Data'!$A$191:$N$211,14,FALSE)*VLOOKUP($C228,'General Data'!$A$191:$N$211,2,FALSE)*K228,0)</f>
        <v>0</v>
      </c>
      <c r="Y228" s="140">
        <f>IFERROR((VLOOKUP($D228,'General Data'!$A$88:$F$188,3,FALSE)+VLOOKUP('General Data'!$B$3,'General Data'!$A$214:$C$264,2,FALSE)+IF(OR($E228=12,$E228=13,$E228=14),VLOOKUP($C228,'General Data'!$A$267:$C$287,2,FALSE),0))/VLOOKUP($C228,'General Data'!$A$191:$N$211,14,FALSE)*VLOOKUP($C228,'General Data'!$A$191:$N$211,2,FALSE)*L228,0)</f>
        <v>0</v>
      </c>
      <c r="Z228" s="140">
        <f>IFERROR((VLOOKUP($D228,'General Data'!$A$88:$F$188,3,FALSE)+VLOOKUP('General Data'!$B$3,'General Data'!$A$214:$C$264,2,FALSE)+IF(OR($E228=12,$E228=13,$E228=14),VLOOKUP($C228,'General Data'!$A$267:$C$287,2,FALSE),0))/VLOOKUP($C228,'General Data'!$A$191:$N$211,14,FALSE)*VLOOKUP($C228,'General Data'!$A$191:$N$211,2,FALSE)*M228,0)</f>
        <v>0</v>
      </c>
      <c r="AA228" s="140">
        <f>IFERROR((VLOOKUP($D228,'General Data'!$A$88:$F$188,3,FALSE)+VLOOKUP('General Data'!$B$3,'General Data'!$A$214:$C$264,2,FALSE)+IF(OR($E228=12,$E228=13,$E228=14),VLOOKUP($C228,'General Data'!$A$267:$C$287,2,FALSE),0))/VLOOKUP($C228,'General Data'!$A$191:$N$211,14,FALSE)*VLOOKUP($C228,'General Data'!$A$191:$N$211,2,FALSE)*N228,0)</f>
        <v>0</v>
      </c>
      <c r="AB228" s="140">
        <f>IFERROR((VLOOKUP($D228,'General Data'!$A$88:$F$188,3,FALSE)+VLOOKUP('General Data'!$B$3,'General Data'!$A$214:$C$264,2,FALSE)+IF(OR($E228=12,$E228=13,$E228=14),VLOOKUP($C228,'General Data'!$A$267:$C$287,2,FALSE),0))/VLOOKUP($C228,'General Data'!$A$191:$N$211,14,FALSE)*VLOOKUP($C228,'General Data'!$A$191:$N$211,2,FALSE)*O228,0)</f>
        <v>0</v>
      </c>
      <c r="AC228" s="140">
        <f>IFERROR((VLOOKUP($D228,'General Data'!$A$88:$F$188,3,FALSE)+VLOOKUP('General Data'!$B$3,'General Data'!$A$214:$C$264,2,FALSE)+IF(OR($E228=12,$E228=13,$E228=14),VLOOKUP($C228,'General Data'!$A$267:$C$287,2,FALSE),0))/VLOOKUP($C228,'General Data'!$A$191:$N$211,14,FALSE)*VLOOKUP($C228,'General Data'!$A$191:$N$211,2,FALSE)*P228,0)</f>
        <v>0</v>
      </c>
      <c r="AD228" s="140">
        <f>IFERROR((VLOOKUP($D228,'General Data'!$A$88:$F$188,3,FALSE)+VLOOKUP('General Data'!$B$3,'General Data'!$A$214:$C$264,2,FALSE)+IF(OR($E228=12,$E228=13,$E228=14),VLOOKUP($C228,'General Data'!$A$267:$C$287,2,FALSE),0))/VLOOKUP($C228,'General Data'!$A$191:$N$211,14,FALSE)*VLOOKUP($C228,'General Data'!$A$191:$N$211,2,FALSE)*Q228,0)</f>
        <v>0</v>
      </c>
      <c r="AE228" s="140">
        <f>IFERROR((VLOOKUP($D228,'General Data'!$A$88:$F$188,3,FALSE)+VLOOKUP('General Data'!$B$3,'General Data'!$A$214:$C$264,2,FALSE)+IF(OR($E228=12,$E228=13,$E228=14),VLOOKUP($C228,'General Data'!$A$267:$C$287,2,FALSE),0))/VLOOKUP($C228,'General Data'!$A$191:$N$211,14,FALSE)*VLOOKUP($C228,'General Data'!$A$191:$N$211,2,FALSE)*R228,0)</f>
        <v>0</v>
      </c>
      <c r="AF228" s="140">
        <f>IFERROR((VLOOKUP($D228,'General Data'!$A$88:$F$188,3,FALSE)+VLOOKUP('General Data'!$B$3,'General Data'!$A$214:$C$264,2,FALSE)+IF(OR($E228=12,$E228=13,$E228=14),VLOOKUP($C228,'General Data'!$A$267:$C$287,2,FALSE),0))/VLOOKUP($C228,'General Data'!$A$191:$N$211,14,FALSE)*VLOOKUP($C228,'General Data'!$A$191:$N$211,2,FALSE)*S228,0)</f>
        <v>0</v>
      </c>
      <c r="AH228" s="148" t="str">
        <f t="shared" si="202"/>
        <v/>
      </c>
      <c r="AI228" s="149">
        <f t="shared" si="203"/>
        <v>0</v>
      </c>
      <c r="AJ228" s="146">
        <f t="shared" si="204"/>
        <v>0</v>
      </c>
    </row>
    <row r="229" spans="1:36" x14ac:dyDescent="0.45">
      <c r="A229" s="143"/>
      <c r="B229" s="150"/>
      <c r="C229" s="144"/>
      <c r="D229" s="143"/>
      <c r="E229" s="143"/>
      <c r="F229" s="145"/>
      <c r="G229" s="146"/>
      <c r="H229" s="147"/>
      <c r="I229" s="147">
        <f t="shared" ref="I229:S229" si="238">H229</f>
        <v>0</v>
      </c>
      <c r="J229" s="147">
        <f t="shared" si="238"/>
        <v>0</v>
      </c>
      <c r="K229" s="147">
        <f t="shared" si="238"/>
        <v>0</v>
      </c>
      <c r="L229" s="147">
        <f t="shared" si="238"/>
        <v>0</v>
      </c>
      <c r="M229" s="147">
        <f t="shared" si="238"/>
        <v>0</v>
      </c>
      <c r="N229" s="147">
        <f t="shared" si="238"/>
        <v>0</v>
      </c>
      <c r="O229" s="147">
        <f t="shared" si="238"/>
        <v>0</v>
      </c>
      <c r="P229" s="147">
        <f t="shared" si="238"/>
        <v>0</v>
      </c>
      <c r="Q229" s="147">
        <f t="shared" si="238"/>
        <v>0</v>
      </c>
      <c r="R229" s="147">
        <f t="shared" si="238"/>
        <v>0</v>
      </c>
      <c r="S229" s="147">
        <f t="shared" si="238"/>
        <v>0</v>
      </c>
      <c r="T229" s="146"/>
      <c r="U229" s="140">
        <f>IFERROR((VLOOKUP($D229,'General Data'!$A$88:$F$188,3,FALSE)+VLOOKUP('General Data'!$B$3,'General Data'!$A$214:$C$264,2,FALSE)+IF(OR($E229=12,$E229=13,$E229=14),VLOOKUP($C229,'General Data'!$A$267:$C$287,2,FALSE),0))/VLOOKUP($C229,'General Data'!$A$191:$N$211,14,FALSE)*VLOOKUP($C229,'General Data'!$A$191:$N$211,2,FALSE)*H229,0)</f>
        <v>0</v>
      </c>
      <c r="V229" s="140">
        <f>IFERROR((VLOOKUP($D229,'General Data'!$A$88:$F$188,3,FALSE)+VLOOKUP('General Data'!$B$3,'General Data'!$A$214:$C$264,2,FALSE)+IF(OR($E229=12,$E229=13,$E229=14),VLOOKUP($C229,'General Data'!$A$267:$C$287,2,FALSE),0))/VLOOKUP($C229,'General Data'!$A$191:$N$211,14,FALSE)*VLOOKUP($C229,'General Data'!$A$191:$N$211,2,FALSE)*I229,0)</f>
        <v>0</v>
      </c>
      <c r="W229" s="140">
        <f>IFERROR((VLOOKUP($D229,'General Data'!$A$88:$F$188,3,FALSE)+VLOOKUP('General Data'!$B$3,'General Data'!$A$214:$C$264,2,FALSE)+IF(OR($E229=12,$E229=13,$E229=14),VLOOKUP($C229,'General Data'!$A$267:$C$287,2,FALSE),0))/VLOOKUP($C229,'General Data'!$A$191:$N$211,14,FALSE)*VLOOKUP($C229,'General Data'!$A$191:$N$211,2,FALSE)*J229,0)</f>
        <v>0</v>
      </c>
      <c r="X229" s="140">
        <f>IFERROR((VLOOKUP($D229,'General Data'!$A$88:$F$188,3,FALSE)+VLOOKUP('General Data'!$B$3,'General Data'!$A$214:$C$264,2,FALSE)+IF(OR($E229=12,$E229=13,$E229=14),VLOOKUP($C229,'General Data'!$A$267:$C$287,2,FALSE),0))/VLOOKUP($C229,'General Data'!$A$191:$N$211,14,FALSE)*VLOOKUP($C229,'General Data'!$A$191:$N$211,2,FALSE)*K229,0)</f>
        <v>0</v>
      </c>
      <c r="Y229" s="140">
        <f>IFERROR((VLOOKUP($D229,'General Data'!$A$88:$F$188,3,FALSE)+VLOOKUP('General Data'!$B$3,'General Data'!$A$214:$C$264,2,FALSE)+IF(OR($E229=12,$E229=13,$E229=14),VLOOKUP($C229,'General Data'!$A$267:$C$287,2,FALSE),0))/VLOOKUP($C229,'General Data'!$A$191:$N$211,14,FALSE)*VLOOKUP($C229,'General Data'!$A$191:$N$211,2,FALSE)*L229,0)</f>
        <v>0</v>
      </c>
      <c r="Z229" s="140">
        <f>IFERROR((VLOOKUP($D229,'General Data'!$A$88:$F$188,3,FALSE)+VLOOKUP('General Data'!$B$3,'General Data'!$A$214:$C$264,2,FALSE)+IF(OR($E229=12,$E229=13,$E229=14),VLOOKUP($C229,'General Data'!$A$267:$C$287,2,FALSE),0))/VLOOKUP($C229,'General Data'!$A$191:$N$211,14,FALSE)*VLOOKUP($C229,'General Data'!$A$191:$N$211,2,FALSE)*M229,0)</f>
        <v>0</v>
      </c>
      <c r="AA229" s="140">
        <f>IFERROR((VLOOKUP($D229,'General Data'!$A$88:$F$188,3,FALSE)+VLOOKUP('General Data'!$B$3,'General Data'!$A$214:$C$264,2,FALSE)+IF(OR($E229=12,$E229=13,$E229=14),VLOOKUP($C229,'General Data'!$A$267:$C$287,2,FALSE),0))/VLOOKUP($C229,'General Data'!$A$191:$N$211,14,FALSE)*VLOOKUP($C229,'General Data'!$A$191:$N$211,2,FALSE)*N229,0)</f>
        <v>0</v>
      </c>
      <c r="AB229" s="140">
        <f>IFERROR((VLOOKUP($D229,'General Data'!$A$88:$F$188,3,FALSE)+VLOOKUP('General Data'!$B$3,'General Data'!$A$214:$C$264,2,FALSE)+IF(OR($E229=12,$E229=13,$E229=14),VLOOKUP($C229,'General Data'!$A$267:$C$287,2,FALSE),0))/VLOOKUP($C229,'General Data'!$A$191:$N$211,14,FALSE)*VLOOKUP($C229,'General Data'!$A$191:$N$211,2,FALSE)*O229,0)</f>
        <v>0</v>
      </c>
      <c r="AC229" s="140">
        <f>IFERROR((VLOOKUP($D229,'General Data'!$A$88:$F$188,3,FALSE)+VLOOKUP('General Data'!$B$3,'General Data'!$A$214:$C$264,2,FALSE)+IF(OR($E229=12,$E229=13,$E229=14),VLOOKUP($C229,'General Data'!$A$267:$C$287,2,FALSE),0))/VLOOKUP($C229,'General Data'!$A$191:$N$211,14,FALSE)*VLOOKUP($C229,'General Data'!$A$191:$N$211,2,FALSE)*P229,0)</f>
        <v>0</v>
      </c>
      <c r="AD229" s="140">
        <f>IFERROR((VLOOKUP($D229,'General Data'!$A$88:$F$188,3,FALSE)+VLOOKUP('General Data'!$B$3,'General Data'!$A$214:$C$264,2,FALSE)+IF(OR($E229=12,$E229=13,$E229=14),VLOOKUP($C229,'General Data'!$A$267:$C$287,2,FALSE),0))/VLOOKUP($C229,'General Data'!$A$191:$N$211,14,FALSE)*VLOOKUP($C229,'General Data'!$A$191:$N$211,2,FALSE)*Q229,0)</f>
        <v>0</v>
      </c>
      <c r="AE229" s="140">
        <f>IFERROR((VLOOKUP($D229,'General Data'!$A$88:$F$188,3,FALSE)+VLOOKUP('General Data'!$B$3,'General Data'!$A$214:$C$264,2,FALSE)+IF(OR($E229=12,$E229=13,$E229=14),VLOOKUP($C229,'General Data'!$A$267:$C$287,2,FALSE),0))/VLOOKUP($C229,'General Data'!$A$191:$N$211,14,FALSE)*VLOOKUP($C229,'General Data'!$A$191:$N$211,2,FALSE)*R229,0)</f>
        <v>0</v>
      </c>
      <c r="AF229" s="140">
        <f>IFERROR((VLOOKUP($D229,'General Data'!$A$88:$F$188,3,FALSE)+VLOOKUP('General Data'!$B$3,'General Data'!$A$214:$C$264,2,FALSE)+IF(OR($E229=12,$E229=13,$E229=14),VLOOKUP($C229,'General Data'!$A$267:$C$287,2,FALSE),0))/VLOOKUP($C229,'General Data'!$A$191:$N$211,14,FALSE)*VLOOKUP($C229,'General Data'!$A$191:$N$211,2,FALSE)*S229,0)</f>
        <v>0</v>
      </c>
      <c r="AH229" s="148" t="str">
        <f t="shared" si="202"/>
        <v/>
      </c>
      <c r="AI229" s="149">
        <f t="shared" si="203"/>
        <v>0</v>
      </c>
      <c r="AJ229" s="146">
        <f t="shared" si="204"/>
        <v>0</v>
      </c>
    </row>
    <row r="230" spans="1:36" x14ac:dyDescent="0.45">
      <c r="A230" s="143"/>
      <c r="B230" s="150"/>
      <c r="C230" s="144"/>
      <c r="D230" s="143"/>
      <c r="E230" s="143"/>
      <c r="F230" s="145"/>
      <c r="G230" s="146"/>
      <c r="H230" s="147"/>
      <c r="I230" s="147">
        <f t="shared" ref="I230:S230" si="239">H230</f>
        <v>0</v>
      </c>
      <c r="J230" s="147">
        <f t="shared" si="239"/>
        <v>0</v>
      </c>
      <c r="K230" s="147">
        <f t="shared" si="239"/>
        <v>0</v>
      </c>
      <c r="L230" s="147">
        <f t="shared" si="239"/>
        <v>0</v>
      </c>
      <c r="M230" s="147">
        <f t="shared" si="239"/>
        <v>0</v>
      </c>
      <c r="N230" s="147">
        <f t="shared" si="239"/>
        <v>0</v>
      </c>
      <c r="O230" s="147">
        <f t="shared" si="239"/>
        <v>0</v>
      </c>
      <c r="P230" s="147">
        <f t="shared" si="239"/>
        <v>0</v>
      </c>
      <c r="Q230" s="147">
        <f t="shared" si="239"/>
        <v>0</v>
      </c>
      <c r="R230" s="147">
        <f t="shared" si="239"/>
        <v>0</v>
      </c>
      <c r="S230" s="147">
        <f t="shared" si="239"/>
        <v>0</v>
      </c>
      <c r="T230" s="146"/>
      <c r="U230" s="140">
        <f>IFERROR((VLOOKUP($D230,'General Data'!$A$88:$F$188,3,FALSE)+VLOOKUP('General Data'!$B$3,'General Data'!$A$214:$C$264,2,FALSE)+IF(OR($E230=12,$E230=13,$E230=14),VLOOKUP($C230,'General Data'!$A$267:$C$287,2,FALSE),0))/VLOOKUP($C230,'General Data'!$A$191:$N$211,14,FALSE)*VLOOKUP($C230,'General Data'!$A$191:$N$211,2,FALSE)*H230,0)</f>
        <v>0</v>
      </c>
      <c r="V230" s="140">
        <f>IFERROR((VLOOKUP($D230,'General Data'!$A$88:$F$188,3,FALSE)+VLOOKUP('General Data'!$B$3,'General Data'!$A$214:$C$264,2,FALSE)+IF(OR($E230=12,$E230=13,$E230=14),VLOOKUP($C230,'General Data'!$A$267:$C$287,2,FALSE),0))/VLOOKUP($C230,'General Data'!$A$191:$N$211,14,FALSE)*VLOOKUP($C230,'General Data'!$A$191:$N$211,2,FALSE)*I230,0)</f>
        <v>0</v>
      </c>
      <c r="W230" s="140">
        <f>IFERROR((VLOOKUP($D230,'General Data'!$A$88:$F$188,3,FALSE)+VLOOKUP('General Data'!$B$3,'General Data'!$A$214:$C$264,2,FALSE)+IF(OR($E230=12,$E230=13,$E230=14),VLOOKUP($C230,'General Data'!$A$267:$C$287,2,FALSE),0))/VLOOKUP($C230,'General Data'!$A$191:$N$211,14,FALSE)*VLOOKUP($C230,'General Data'!$A$191:$N$211,2,FALSE)*J230,0)</f>
        <v>0</v>
      </c>
      <c r="X230" s="140">
        <f>IFERROR((VLOOKUP($D230,'General Data'!$A$88:$F$188,3,FALSE)+VLOOKUP('General Data'!$B$3,'General Data'!$A$214:$C$264,2,FALSE)+IF(OR($E230=12,$E230=13,$E230=14),VLOOKUP($C230,'General Data'!$A$267:$C$287,2,FALSE),0))/VLOOKUP($C230,'General Data'!$A$191:$N$211,14,FALSE)*VLOOKUP($C230,'General Data'!$A$191:$N$211,2,FALSE)*K230,0)</f>
        <v>0</v>
      </c>
      <c r="Y230" s="140">
        <f>IFERROR((VLOOKUP($D230,'General Data'!$A$88:$F$188,3,FALSE)+VLOOKUP('General Data'!$B$3,'General Data'!$A$214:$C$264,2,FALSE)+IF(OR($E230=12,$E230=13,$E230=14),VLOOKUP($C230,'General Data'!$A$267:$C$287,2,FALSE),0))/VLOOKUP($C230,'General Data'!$A$191:$N$211,14,FALSE)*VLOOKUP($C230,'General Data'!$A$191:$N$211,2,FALSE)*L230,0)</f>
        <v>0</v>
      </c>
      <c r="Z230" s="140">
        <f>IFERROR((VLOOKUP($D230,'General Data'!$A$88:$F$188,3,FALSE)+VLOOKUP('General Data'!$B$3,'General Data'!$A$214:$C$264,2,FALSE)+IF(OR($E230=12,$E230=13,$E230=14),VLOOKUP($C230,'General Data'!$A$267:$C$287,2,FALSE),0))/VLOOKUP($C230,'General Data'!$A$191:$N$211,14,FALSE)*VLOOKUP($C230,'General Data'!$A$191:$N$211,2,FALSE)*M230,0)</f>
        <v>0</v>
      </c>
      <c r="AA230" s="140">
        <f>IFERROR((VLOOKUP($D230,'General Data'!$A$88:$F$188,3,FALSE)+VLOOKUP('General Data'!$B$3,'General Data'!$A$214:$C$264,2,FALSE)+IF(OR($E230=12,$E230=13,$E230=14),VLOOKUP($C230,'General Data'!$A$267:$C$287,2,FALSE),0))/VLOOKUP($C230,'General Data'!$A$191:$N$211,14,FALSE)*VLOOKUP($C230,'General Data'!$A$191:$N$211,2,FALSE)*N230,0)</f>
        <v>0</v>
      </c>
      <c r="AB230" s="140">
        <f>IFERROR((VLOOKUP($D230,'General Data'!$A$88:$F$188,3,FALSE)+VLOOKUP('General Data'!$B$3,'General Data'!$A$214:$C$264,2,FALSE)+IF(OR($E230=12,$E230=13,$E230=14),VLOOKUP($C230,'General Data'!$A$267:$C$287,2,FALSE),0))/VLOOKUP($C230,'General Data'!$A$191:$N$211,14,FALSE)*VLOOKUP($C230,'General Data'!$A$191:$N$211,2,FALSE)*O230,0)</f>
        <v>0</v>
      </c>
      <c r="AC230" s="140">
        <f>IFERROR((VLOOKUP($D230,'General Data'!$A$88:$F$188,3,FALSE)+VLOOKUP('General Data'!$B$3,'General Data'!$A$214:$C$264,2,FALSE)+IF(OR($E230=12,$E230=13,$E230=14),VLOOKUP($C230,'General Data'!$A$267:$C$287,2,FALSE),0))/VLOOKUP($C230,'General Data'!$A$191:$N$211,14,FALSE)*VLOOKUP($C230,'General Data'!$A$191:$N$211,2,FALSE)*P230,0)</f>
        <v>0</v>
      </c>
      <c r="AD230" s="140">
        <f>IFERROR((VLOOKUP($D230,'General Data'!$A$88:$F$188,3,FALSE)+VLOOKUP('General Data'!$B$3,'General Data'!$A$214:$C$264,2,FALSE)+IF(OR($E230=12,$E230=13,$E230=14),VLOOKUP($C230,'General Data'!$A$267:$C$287,2,FALSE),0))/VLOOKUP($C230,'General Data'!$A$191:$N$211,14,FALSE)*VLOOKUP($C230,'General Data'!$A$191:$N$211,2,FALSE)*Q230,0)</f>
        <v>0</v>
      </c>
      <c r="AE230" s="140">
        <f>IFERROR((VLOOKUP($D230,'General Data'!$A$88:$F$188,3,FALSE)+VLOOKUP('General Data'!$B$3,'General Data'!$A$214:$C$264,2,FALSE)+IF(OR($E230=12,$E230=13,$E230=14),VLOOKUP($C230,'General Data'!$A$267:$C$287,2,FALSE),0))/VLOOKUP($C230,'General Data'!$A$191:$N$211,14,FALSE)*VLOOKUP($C230,'General Data'!$A$191:$N$211,2,FALSE)*R230,0)</f>
        <v>0</v>
      </c>
      <c r="AF230" s="140">
        <f>IFERROR((VLOOKUP($D230,'General Data'!$A$88:$F$188,3,FALSE)+VLOOKUP('General Data'!$B$3,'General Data'!$A$214:$C$264,2,FALSE)+IF(OR($E230=12,$E230=13,$E230=14),VLOOKUP($C230,'General Data'!$A$267:$C$287,2,FALSE),0))/VLOOKUP($C230,'General Data'!$A$191:$N$211,14,FALSE)*VLOOKUP($C230,'General Data'!$A$191:$N$211,2,FALSE)*S230,0)</f>
        <v>0</v>
      </c>
      <c r="AH230" s="148" t="str">
        <f t="shared" si="202"/>
        <v/>
      </c>
      <c r="AI230" s="149">
        <f t="shared" si="203"/>
        <v>0</v>
      </c>
      <c r="AJ230" s="146">
        <f t="shared" si="204"/>
        <v>0</v>
      </c>
    </row>
    <row r="231" spans="1:36" x14ac:dyDescent="0.45">
      <c r="A231" s="143"/>
      <c r="B231" s="150"/>
      <c r="C231" s="144"/>
      <c r="D231" s="143"/>
      <c r="E231" s="143"/>
      <c r="F231" s="145"/>
      <c r="G231" s="146"/>
      <c r="H231" s="147"/>
      <c r="I231" s="147">
        <f t="shared" ref="I231:S231" si="240">H231</f>
        <v>0</v>
      </c>
      <c r="J231" s="147">
        <f t="shared" si="240"/>
        <v>0</v>
      </c>
      <c r="K231" s="147">
        <f t="shared" si="240"/>
        <v>0</v>
      </c>
      <c r="L231" s="147">
        <f t="shared" si="240"/>
        <v>0</v>
      </c>
      <c r="M231" s="147">
        <f t="shared" si="240"/>
        <v>0</v>
      </c>
      <c r="N231" s="147">
        <f t="shared" si="240"/>
        <v>0</v>
      </c>
      <c r="O231" s="147">
        <f t="shared" si="240"/>
        <v>0</v>
      </c>
      <c r="P231" s="147">
        <f t="shared" si="240"/>
        <v>0</v>
      </c>
      <c r="Q231" s="147">
        <f t="shared" si="240"/>
        <v>0</v>
      </c>
      <c r="R231" s="147">
        <f t="shared" si="240"/>
        <v>0</v>
      </c>
      <c r="S231" s="147">
        <f t="shared" si="240"/>
        <v>0</v>
      </c>
      <c r="T231" s="146"/>
      <c r="U231" s="140">
        <f>IFERROR((VLOOKUP($D231,'General Data'!$A$88:$F$188,3,FALSE)+VLOOKUP('General Data'!$B$3,'General Data'!$A$214:$C$264,2,FALSE)+IF(OR($E231=12,$E231=13,$E231=14),VLOOKUP($C231,'General Data'!$A$267:$C$287,2,FALSE),0))/VLOOKUP($C231,'General Data'!$A$191:$N$211,14,FALSE)*VLOOKUP($C231,'General Data'!$A$191:$N$211,2,FALSE)*H231,0)</f>
        <v>0</v>
      </c>
      <c r="V231" s="140">
        <f>IFERROR((VLOOKUP($D231,'General Data'!$A$88:$F$188,3,FALSE)+VLOOKUP('General Data'!$B$3,'General Data'!$A$214:$C$264,2,FALSE)+IF(OR($E231=12,$E231=13,$E231=14),VLOOKUP($C231,'General Data'!$A$267:$C$287,2,FALSE),0))/VLOOKUP($C231,'General Data'!$A$191:$N$211,14,FALSE)*VLOOKUP($C231,'General Data'!$A$191:$N$211,2,FALSE)*I231,0)</f>
        <v>0</v>
      </c>
      <c r="W231" s="140">
        <f>IFERROR((VLOOKUP($D231,'General Data'!$A$88:$F$188,3,FALSE)+VLOOKUP('General Data'!$B$3,'General Data'!$A$214:$C$264,2,FALSE)+IF(OR($E231=12,$E231=13,$E231=14),VLOOKUP($C231,'General Data'!$A$267:$C$287,2,FALSE),0))/VLOOKUP($C231,'General Data'!$A$191:$N$211,14,FALSE)*VLOOKUP($C231,'General Data'!$A$191:$N$211,2,FALSE)*J231,0)</f>
        <v>0</v>
      </c>
      <c r="X231" s="140">
        <f>IFERROR((VLOOKUP($D231,'General Data'!$A$88:$F$188,3,FALSE)+VLOOKUP('General Data'!$B$3,'General Data'!$A$214:$C$264,2,FALSE)+IF(OR($E231=12,$E231=13,$E231=14),VLOOKUP($C231,'General Data'!$A$267:$C$287,2,FALSE),0))/VLOOKUP($C231,'General Data'!$A$191:$N$211,14,FALSE)*VLOOKUP($C231,'General Data'!$A$191:$N$211,2,FALSE)*K231,0)</f>
        <v>0</v>
      </c>
      <c r="Y231" s="140">
        <f>IFERROR((VLOOKUP($D231,'General Data'!$A$88:$F$188,3,FALSE)+VLOOKUP('General Data'!$B$3,'General Data'!$A$214:$C$264,2,FALSE)+IF(OR($E231=12,$E231=13,$E231=14),VLOOKUP($C231,'General Data'!$A$267:$C$287,2,FALSE),0))/VLOOKUP($C231,'General Data'!$A$191:$N$211,14,FALSE)*VLOOKUP($C231,'General Data'!$A$191:$N$211,2,FALSE)*L231,0)</f>
        <v>0</v>
      </c>
      <c r="Z231" s="140">
        <f>IFERROR((VLOOKUP($D231,'General Data'!$A$88:$F$188,3,FALSE)+VLOOKUP('General Data'!$B$3,'General Data'!$A$214:$C$264,2,FALSE)+IF(OR($E231=12,$E231=13,$E231=14),VLOOKUP($C231,'General Data'!$A$267:$C$287,2,FALSE),0))/VLOOKUP($C231,'General Data'!$A$191:$N$211,14,FALSE)*VLOOKUP($C231,'General Data'!$A$191:$N$211,2,FALSE)*M231,0)</f>
        <v>0</v>
      </c>
      <c r="AA231" s="140">
        <f>IFERROR((VLOOKUP($D231,'General Data'!$A$88:$F$188,3,FALSE)+VLOOKUP('General Data'!$B$3,'General Data'!$A$214:$C$264,2,FALSE)+IF(OR($E231=12,$E231=13,$E231=14),VLOOKUP($C231,'General Data'!$A$267:$C$287,2,FALSE),0))/VLOOKUP($C231,'General Data'!$A$191:$N$211,14,FALSE)*VLOOKUP($C231,'General Data'!$A$191:$N$211,2,FALSE)*N231,0)</f>
        <v>0</v>
      </c>
      <c r="AB231" s="140">
        <f>IFERROR((VLOOKUP($D231,'General Data'!$A$88:$F$188,3,FALSE)+VLOOKUP('General Data'!$B$3,'General Data'!$A$214:$C$264,2,FALSE)+IF(OR($E231=12,$E231=13,$E231=14),VLOOKUP($C231,'General Data'!$A$267:$C$287,2,FALSE),0))/VLOOKUP($C231,'General Data'!$A$191:$N$211,14,FALSE)*VLOOKUP($C231,'General Data'!$A$191:$N$211,2,FALSE)*O231,0)</f>
        <v>0</v>
      </c>
      <c r="AC231" s="140">
        <f>IFERROR((VLOOKUP($D231,'General Data'!$A$88:$F$188,3,FALSE)+VLOOKUP('General Data'!$B$3,'General Data'!$A$214:$C$264,2,FALSE)+IF(OR($E231=12,$E231=13,$E231=14),VLOOKUP($C231,'General Data'!$A$267:$C$287,2,FALSE),0))/VLOOKUP($C231,'General Data'!$A$191:$N$211,14,FALSE)*VLOOKUP($C231,'General Data'!$A$191:$N$211,2,FALSE)*P231,0)</f>
        <v>0</v>
      </c>
      <c r="AD231" s="140">
        <f>IFERROR((VLOOKUP($D231,'General Data'!$A$88:$F$188,3,FALSE)+VLOOKUP('General Data'!$B$3,'General Data'!$A$214:$C$264,2,FALSE)+IF(OR($E231=12,$E231=13,$E231=14),VLOOKUP($C231,'General Data'!$A$267:$C$287,2,FALSE),0))/VLOOKUP($C231,'General Data'!$A$191:$N$211,14,FALSE)*VLOOKUP($C231,'General Data'!$A$191:$N$211,2,FALSE)*Q231,0)</f>
        <v>0</v>
      </c>
      <c r="AE231" s="140">
        <f>IFERROR((VLOOKUP($D231,'General Data'!$A$88:$F$188,3,FALSE)+VLOOKUP('General Data'!$B$3,'General Data'!$A$214:$C$264,2,FALSE)+IF(OR($E231=12,$E231=13,$E231=14),VLOOKUP($C231,'General Data'!$A$267:$C$287,2,FALSE),0))/VLOOKUP($C231,'General Data'!$A$191:$N$211,14,FALSE)*VLOOKUP($C231,'General Data'!$A$191:$N$211,2,FALSE)*R231,0)</f>
        <v>0</v>
      </c>
      <c r="AF231" s="140">
        <f>IFERROR((VLOOKUP($D231,'General Data'!$A$88:$F$188,3,FALSE)+VLOOKUP('General Data'!$B$3,'General Data'!$A$214:$C$264,2,FALSE)+IF(OR($E231=12,$E231=13,$E231=14),VLOOKUP($C231,'General Data'!$A$267:$C$287,2,FALSE),0))/VLOOKUP($C231,'General Data'!$A$191:$N$211,14,FALSE)*VLOOKUP($C231,'General Data'!$A$191:$N$211,2,FALSE)*S231,0)</f>
        <v>0</v>
      </c>
      <c r="AH231" s="148" t="str">
        <f t="shared" si="202"/>
        <v/>
      </c>
      <c r="AI231" s="149">
        <f t="shared" si="203"/>
        <v>0</v>
      </c>
      <c r="AJ231" s="146">
        <f t="shared" si="204"/>
        <v>0</v>
      </c>
    </row>
    <row r="232" spans="1:36" x14ac:dyDescent="0.45">
      <c r="A232" s="143"/>
      <c r="B232" s="150"/>
      <c r="C232" s="144"/>
      <c r="D232" s="143"/>
      <c r="E232" s="143"/>
      <c r="F232" s="145"/>
      <c r="G232" s="146"/>
      <c r="H232" s="147"/>
      <c r="I232" s="147">
        <f t="shared" ref="I232:S232" si="241">H232</f>
        <v>0</v>
      </c>
      <c r="J232" s="147">
        <f t="shared" si="241"/>
        <v>0</v>
      </c>
      <c r="K232" s="147">
        <f t="shared" si="241"/>
        <v>0</v>
      </c>
      <c r="L232" s="147">
        <f t="shared" si="241"/>
        <v>0</v>
      </c>
      <c r="M232" s="147">
        <f t="shared" si="241"/>
        <v>0</v>
      </c>
      <c r="N232" s="147">
        <f t="shared" si="241"/>
        <v>0</v>
      </c>
      <c r="O232" s="147">
        <f t="shared" si="241"/>
        <v>0</v>
      </c>
      <c r="P232" s="147">
        <f t="shared" si="241"/>
        <v>0</v>
      </c>
      <c r="Q232" s="147">
        <f t="shared" si="241"/>
        <v>0</v>
      </c>
      <c r="R232" s="147">
        <f t="shared" si="241"/>
        <v>0</v>
      </c>
      <c r="S232" s="147">
        <f t="shared" si="241"/>
        <v>0</v>
      </c>
      <c r="T232" s="146"/>
      <c r="U232" s="140">
        <f>IFERROR((VLOOKUP($D232,'General Data'!$A$88:$F$188,3,FALSE)+VLOOKUP('General Data'!$B$3,'General Data'!$A$214:$C$264,2,FALSE)+IF(OR($E232=12,$E232=13,$E232=14),VLOOKUP($C232,'General Data'!$A$267:$C$287,2,FALSE),0))/VLOOKUP($C232,'General Data'!$A$191:$N$211,14,FALSE)*VLOOKUP($C232,'General Data'!$A$191:$N$211,2,FALSE)*H232,0)</f>
        <v>0</v>
      </c>
      <c r="V232" s="140">
        <f>IFERROR((VLOOKUP($D232,'General Data'!$A$88:$F$188,3,FALSE)+VLOOKUP('General Data'!$B$3,'General Data'!$A$214:$C$264,2,FALSE)+IF(OR($E232=12,$E232=13,$E232=14),VLOOKUP($C232,'General Data'!$A$267:$C$287,2,FALSE),0))/VLOOKUP($C232,'General Data'!$A$191:$N$211,14,FALSE)*VLOOKUP($C232,'General Data'!$A$191:$N$211,2,FALSE)*I232,0)</f>
        <v>0</v>
      </c>
      <c r="W232" s="140">
        <f>IFERROR((VLOOKUP($D232,'General Data'!$A$88:$F$188,3,FALSE)+VLOOKUP('General Data'!$B$3,'General Data'!$A$214:$C$264,2,FALSE)+IF(OR($E232=12,$E232=13,$E232=14),VLOOKUP($C232,'General Data'!$A$267:$C$287,2,FALSE),0))/VLOOKUP($C232,'General Data'!$A$191:$N$211,14,FALSE)*VLOOKUP($C232,'General Data'!$A$191:$N$211,2,FALSE)*J232,0)</f>
        <v>0</v>
      </c>
      <c r="X232" s="140">
        <f>IFERROR((VLOOKUP($D232,'General Data'!$A$88:$F$188,3,FALSE)+VLOOKUP('General Data'!$B$3,'General Data'!$A$214:$C$264,2,FALSE)+IF(OR($E232=12,$E232=13,$E232=14),VLOOKUP($C232,'General Data'!$A$267:$C$287,2,FALSE),0))/VLOOKUP($C232,'General Data'!$A$191:$N$211,14,FALSE)*VLOOKUP($C232,'General Data'!$A$191:$N$211,2,FALSE)*K232,0)</f>
        <v>0</v>
      </c>
      <c r="Y232" s="140">
        <f>IFERROR((VLOOKUP($D232,'General Data'!$A$88:$F$188,3,FALSE)+VLOOKUP('General Data'!$B$3,'General Data'!$A$214:$C$264,2,FALSE)+IF(OR($E232=12,$E232=13,$E232=14),VLOOKUP($C232,'General Data'!$A$267:$C$287,2,FALSE),0))/VLOOKUP($C232,'General Data'!$A$191:$N$211,14,FALSE)*VLOOKUP($C232,'General Data'!$A$191:$N$211,2,FALSE)*L232,0)</f>
        <v>0</v>
      </c>
      <c r="Z232" s="140">
        <f>IFERROR((VLOOKUP($D232,'General Data'!$A$88:$F$188,3,FALSE)+VLOOKUP('General Data'!$B$3,'General Data'!$A$214:$C$264,2,FALSE)+IF(OR($E232=12,$E232=13,$E232=14),VLOOKUP($C232,'General Data'!$A$267:$C$287,2,FALSE),0))/VLOOKUP($C232,'General Data'!$A$191:$N$211,14,FALSE)*VLOOKUP($C232,'General Data'!$A$191:$N$211,2,FALSE)*M232,0)</f>
        <v>0</v>
      </c>
      <c r="AA232" s="140">
        <f>IFERROR((VLOOKUP($D232,'General Data'!$A$88:$F$188,3,FALSE)+VLOOKUP('General Data'!$B$3,'General Data'!$A$214:$C$264,2,FALSE)+IF(OR($E232=12,$E232=13,$E232=14),VLOOKUP($C232,'General Data'!$A$267:$C$287,2,FALSE),0))/VLOOKUP($C232,'General Data'!$A$191:$N$211,14,FALSE)*VLOOKUP($C232,'General Data'!$A$191:$N$211,2,FALSE)*N232,0)</f>
        <v>0</v>
      </c>
      <c r="AB232" s="140">
        <f>IFERROR((VLOOKUP($D232,'General Data'!$A$88:$F$188,3,FALSE)+VLOOKUP('General Data'!$B$3,'General Data'!$A$214:$C$264,2,FALSE)+IF(OR($E232=12,$E232=13,$E232=14),VLOOKUP($C232,'General Data'!$A$267:$C$287,2,FALSE),0))/VLOOKUP($C232,'General Data'!$A$191:$N$211,14,FALSE)*VLOOKUP($C232,'General Data'!$A$191:$N$211,2,FALSE)*O232,0)</f>
        <v>0</v>
      </c>
      <c r="AC232" s="140">
        <f>IFERROR((VLOOKUP($D232,'General Data'!$A$88:$F$188,3,FALSE)+VLOOKUP('General Data'!$B$3,'General Data'!$A$214:$C$264,2,FALSE)+IF(OR($E232=12,$E232=13,$E232=14),VLOOKUP($C232,'General Data'!$A$267:$C$287,2,FALSE),0))/VLOOKUP($C232,'General Data'!$A$191:$N$211,14,FALSE)*VLOOKUP($C232,'General Data'!$A$191:$N$211,2,FALSE)*P232,0)</f>
        <v>0</v>
      </c>
      <c r="AD232" s="140">
        <f>IFERROR((VLOOKUP($D232,'General Data'!$A$88:$F$188,3,FALSE)+VLOOKUP('General Data'!$B$3,'General Data'!$A$214:$C$264,2,FALSE)+IF(OR($E232=12,$E232=13,$E232=14),VLOOKUP($C232,'General Data'!$A$267:$C$287,2,FALSE),0))/VLOOKUP($C232,'General Data'!$A$191:$N$211,14,FALSE)*VLOOKUP($C232,'General Data'!$A$191:$N$211,2,FALSE)*Q232,0)</f>
        <v>0</v>
      </c>
      <c r="AE232" s="140">
        <f>IFERROR((VLOOKUP($D232,'General Data'!$A$88:$F$188,3,FALSE)+VLOOKUP('General Data'!$B$3,'General Data'!$A$214:$C$264,2,FALSE)+IF(OR($E232=12,$E232=13,$E232=14),VLOOKUP($C232,'General Data'!$A$267:$C$287,2,FALSE),0))/VLOOKUP($C232,'General Data'!$A$191:$N$211,14,FALSE)*VLOOKUP($C232,'General Data'!$A$191:$N$211,2,FALSE)*R232,0)</f>
        <v>0</v>
      </c>
      <c r="AF232" s="140">
        <f>IFERROR((VLOOKUP($D232,'General Data'!$A$88:$F$188,3,FALSE)+VLOOKUP('General Data'!$B$3,'General Data'!$A$214:$C$264,2,FALSE)+IF(OR($E232=12,$E232=13,$E232=14),VLOOKUP($C232,'General Data'!$A$267:$C$287,2,FALSE),0))/VLOOKUP($C232,'General Data'!$A$191:$N$211,14,FALSE)*VLOOKUP($C232,'General Data'!$A$191:$N$211,2,FALSE)*S232,0)</f>
        <v>0</v>
      </c>
      <c r="AH232" s="148" t="str">
        <f t="shared" si="202"/>
        <v/>
      </c>
      <c r="AI232" s="149">
        <f t="shared" si="203"/>
        <v>0</v>
      </c>
      <c r="AJ232" s="146">
        <f t="shared" si="204"/>
        <v>0</v>
      </c>
    </row>
    <row r="233" spans="1:36" x14ac:dyDescent="0.45">
      <c r="A233" s="143"/>
      <c r="B233" s="150"/>
      <c r="C233" s="144"/>
      <c r="D233" s="143"/>
      <c r="E233" s="143"/>
      <c r="F233" s="145"/>
      <c r="G233" s="146"/>
      <c r="H233" s="147"/>
      <c r="I233" s="147">
        <f t="shared" ref="I233:S233" si="242">H233</f>
        <v>0</v>
      </c>
      <c r="J233" s="147">
        <f t="shared" si="242"/>
        <v>0</v>
      </c>
      <c r="K233" s="147">
        <f t="shared" si="242"/>
        <v>0</v>
      </c>
      <c r="L233" s="147">
        <f t="shared" si="242"/>
        <v>0</v>
      </c>
      <c r="M233" s="147">
        <f t="shared" si="242"/>
        <v>0</v>
      </c>
      <c r="N233" s="147">
        <f t="shared" si="242"/>
        <v>0</v>
      </c>
      <c r="O233" s="147">
        <f t="shared" si="242"/>
        <v>0</v>
      </c>
      <c r="P233" s="147">
        <f t="shared" si="242"/>
        <v>0</v>
      </c>
      <c r="Q233" s="147">
        <f t="shared" si="242"/>
        <v>0</v>
      </c>
      <c r="R233" s="147">
        <f t="shared" si="242"/>
        <v>0</v>
      </c>
      <c r="S233" s="147">
        <f t="shared" si="242"/>
        <v>0</v>
      </c>
      <c r="T233" s="146"/>
      <c r="U233" s="140">
        <f>IFERROR((VLOOKUP($D233,'General Data'!$A$88:$F$188,3,FALSE)+VLOOKUP('General Data'!$B$3,'General Data'!$A$214:$C$264,2,FALSE)+IF(OR($E233=12,$E233=13,$E233=14),VLOOKUP($C233,'General Data'!$A$267:$C$287,2,FALSE),0))/VLOOKUP($C233,'General Data'!$A$191:$N$211,14,FALSE)*VLOOKUP($C233,'General Data'!$A$191:$N$211,2,FALSE)*H233,0)</f>
        <v>0</v>
      </c>
      <c r="V233" s="140">
        <f>IFERROR((VLOOKUP($D233,'General Data'!$A$88:$F$188,3,FALSE)+VLOOKUP('General Data'!$B$3,'General Data'!$A$214:$C$264,2,FALSE)+IF(OR($E233=12,$E233=13,$E233=14),VLOOKUP($C233,'General Data'!$A$267:$C$287,2,FALSE),0))/VLOOKUP($C233,'General Data'!$A$191:$N$211,14,FALSE)*VLOOKUP($C233,'General Data'!$A$191:$N$211,2,FALSE)*I233,0)</f>
        <v>0</v>
      </c>
      <c r="W233" s="140">
        <f>IFERROR((VLOOKUP($D233,'General Data'!$A$88:$F$188,3,FALSE)+VLOOKUP('General Data'!$B$3,'General Data'!$A$214:$C$264,2,FALSE)+IF(OR($E233=12,$E233=13,$E233=14),VLOOKUP($C233,'General Data'!$A$267:$C$287,2,FALSE),0))/VLOOKUP($C233,'General Data'!$A$191:$N$211,14,FALSE)*VLOOKUP($C233,'General Data'!$A$191:$N$211,2,FALSE)*J233,0)</f>
        <v>0</v>
      </c>
      <c r="X233" s="140">
        <f>IFERROR((VLOOKUP($D233,'General Data'!$A$88:$F$188,3,FALSE)+VLOOKUP('General Data'!$B$3,'General Data'!$A$214:$C$264,2,FALSE)+IF(OR($E233=12,$E233=13,$E233=14),VLOOKUP($C233,'General Data'!$A$267:$C$287,2,FALSE),0))/VLOOKUP($C233,'General Data'!$A$191:$N$211,14,FALSE)*VLOOKUP($C233,'General Data'!$A$191:$N$211,2,FALSE)*K233,0)</f>
        <v>0</v>
      </c>
      <c r="Y233" s="140">
        <f>IFERROR((VLOOKUP($D233,'General Data'!$A$88:$F$188,3,FALSE)+VLOOKUP('General Data'!$B$3,'General Data'!$A$214:$C$264,2,FALSE)+IF(OR($E233=12,$E233=13,$E233=14),VLOOKUP($C233,'General Data'!$A$267:$C$287,2,FALSE),0))/VLOOKUP($C233,'General Data'!$A$191:$N$211,14,FALSE)*VLOOKUP($C233,'General Data'!$A$191:$N$211,2,FALSE)*L233,0)</f>
        <v>0</v>
      </c>
      <c r="Z233" s="140">
        <f>IFERROR((VLOOKUP($D233,'General Data'!$A$88:$F$188,3,FALSE)+VLOOKUP('General Data'!$B$3,'General Data'!$A$214:$C$264,2,FALSE)+IF(OR($E233=12,$E233=13,$E233=14),VLOOKUP($C233,'General Data'!$A$267:$C$287,2,FALSE),0))/VLOOKUP($C233,'General Data'!$A$191:$N$211,14,FALSE)*VLOOKUP($C233,'General Data'!$A$191:$N$211,2,FALSE)*M233,0)</f>
        <v>0</v>
      </c>
      <c r="AA233" s="140">
        <f>IFERROR((VLOOKUP($D233,'General Data'!$A$88:$F$188,3,FALSE)+VLOOKUP('General Data'!$B$3,'General Data'!$A$214:$C$264,2,FALSE)+IF(OR($E233=12,$E233=13,$E233=14),VLOOKUP($C233,'General Data'!$A$267:$C$287,2,FALSE),0))/VLOOKUP($C233,'General Data'!$A$191:$N$211,14,FALSE)*VLOOKUP($C233,'General Data'!$A$191:$N$211,2,FALSE)*N233,0)</f>
        <v>0</v>
      </c>
      <c r="AB233" s="140">
        <f>IFERROR((VLOOKUP($D233,'General Data'!$A$88:$F$188,3,FALSE)+VLOOKUP('General Data'!$B$3,'General Data'!$A$214:$C$264,2,FALSE)+IF(OR($E233=12,$E233=13,$E233=14),VLOOKUP($C233,'General Data'!$A$267:$C$287,2,FALSE),0))/VLOOKUP($C233,'General Data'!$A$191:$N$211,14,FALSE)*VLOOKUP($C233,'General Data'!$A$191:$N$211,2,FALSE)*O233,0)</f>
        <v>0</v>
      </c>
      <c r="AC233" s="140">
        <f>IFERROR((VLOOKUP($D233,'General Data'!$A$88:$F$188,3,FALSE)+VLOOKUP('General Data'!$B$3,'General Data'!$A$214:$C$264,2,FALSE)+IF(OR($E233=12,$E233=13,$E233=14),VLOOKUP($C233,'General Data'!$A$267:$C$287,2,FALSE),0))/VLOOKUP($C233,'General Data'!$A$191:$N$211,14,FALSE)*VLOOKUP($C233,'General Data'!$A$191:$N$211,2,FALSE)*P233,0)</f>
        <v>0</v>
      </c>
      <c r="AD233" s="140">
        <f>IFERROR((VLOOKUP($D233,'General Data'!$A$88:$F$188,3,FALSE)+VLOOKUP('General Data'!$B$3,'General Data'!$A$214:$C$264,2,FALSE)+IF(OR($E233=12,$E233=13,$E233=14),VLOOKUP($C233,'General Data'!$A$267:$C$287,2,FALSE),0))/VLOOKUP($C233,'General Data'!$A$191:$N$211,14,FALSE)*VLOOKUP($C233,'General Data'!$A$191:$N$211,2,FALSE)*Q233,0)</f>
        <v>0</v>
      </c>
      <c r="AE233" s="140">
        <f>IFERROR((VLOOKUP($D233,'General Data'!$A$88:$F$188,3,FALSE)+VLOOKUP('General Data'!$B$3,'General Data'!$A$214:$C$264,2,FALSE)+IF(OR($E233=12,$E233=13,$E233=14),VLOOKUP($C233,'General Data'!$A$267:$C$287,2,FALSE),0))/VLOOKUP($C233,'General Data'!$A$191:$N$211,14,FALSE)*VLOOKUP($C233,'General Data'!$A$191:$N$211,2,FALSE)*R233,0)</f>
        <v>0</v>
      </c>
      <c r="AF233" s="140">
        <f>IFERROR((VLOOKUP($D233,'General Data'!$A$88:$F$188,3,FALSE)+VLOOKUP('General Data'!$B$3,'General Data'!$A$214:$C$264,2,FALSE)+IF(OR($E233=12,$E233=13,$E233=14),VLOOKUP($C233,'General Data'!$A$267:$C$287,2,FALSE),0))/VLOOKUP($C233,'General Data'!$A$191:$N$211,14,FALSE)*VLOOKUP($C233,'General Data'!$A$191:$N$211,2,FALSE)*S233,0)</f>
        <v>0</v>
      </c>
      <c r="AH233" s="148" t="str">
        <f t="shared" si="202"/>
        <v/>
      </c>
      <c r="AI233" s="149">
        <f t="shared" si="203"/>
        <v>0</v>
      </c>
      <c r="AJ233" s="146">
        <f t="shared" si="204"/>
        <v>0</v>
      </c>
    </row>
    <row r="234" spans="1:36" x14ac:dyDescent="0.45">
      <c r="A234" s="143"/>
      <c r="B234" s="150"/>
      <c r="C234" s="144"/>
      <c r="D234" s="143"/>
      <c r="E234" s="143"/>
      <c r="F234" s="145"/>
      <c r="G234" s="146"/>
      <c r="H234" s="147"/>
      <c r="I234" s="147">
        <f t="shared" ref="I234:S234" si="243">H234</f>
        <v>0</v>
      </c>
      <c r="J234" s="147">
        <f t="shared" si="243"/>
        <v>0</v>
      </c>
      <c r="K234" s="147">
        <f t="shared" si="243"/>
        <v>0</v>
      </c>
      <c r="L234" s="147">
        <f t="shared" si="243"/>
        <v>0</v>
      </c>
      <c r="M234" s="147">
        <f t="shared" si="243"/>
        <v>0</v>
      </c>
      <c r="N234" s="147">
        <f t="shared" si="243"/>
        <v>0</v>
      </c>
      <c r="O234" s="147">
        <f t="shared" si="243"/>
        <v>0</v>
      </c>
      <c r="P234" s="147">
        <f t="shared" si="243"/>
        <v>0</v>
      </c>
      <c r="Q234" s="147">
        <f t="shared" si="243"/>
        <v>0</v>
      </c>
      <c r="R234" s="147">
        <f t="shared" si="243"/>
        <v>0</v>
      </c>
      <c r="S234" s="147">
        <f t="shared" si="243"/>
        <v>0</v>
      </c>
      <c r="T234" s="146"/>
      <c r="U234" s="140">
        <f>IFERROR((VLOOKUP($D234,'General Data'!$A$88:$F$188,3,FALSE)+VLOOKUP('General Data'!$B$3,'General Data'!$A$214:$C$264,2,FALSE)+IF(OR($E234=12,$E234=13,$E234=14),VLOOKUP($C234,'General Data'!$A$267:$C$287,2,FALSE),0))/VLOOKUP($C234,'General Data'!$A$191:$N$211,14,FALSE)*VLOOKUP($C234,'General Data'!$A$191:$N$211,2,FALSE)*H234,0)</f>
        <v>0</v>
      </c>
      <c r="V234" s="140">
        <f>IFERROR((VLOOKUP($D234,'General Data'!$A$88:$F$188,3,FALSE)+VLOOKUP('General Data'!$B$3,'General Data'!$A$214:$C$264,2,FALSE)+IF(OR($E234=12,$E234=13,$E234=14),VLOOKUP($C234,'General Data'!$A$267:$C$287,2,FALSE),0))/VLOOKUP($C234,'General Data'!$A$191:$N$211,14,FALSE)*VLOOKUP($C234,'General Data'!$A$191:$N$211,2,FALSE)*I234,0)</f>
        <v>0</v>
      </c>
      <c r="W234" s="140">
        <f>IFERROR((VLOOKUP($D234,'General Data'!$A$88:$F$188,3,FALSE)+VLOOKUP('General Data'!$B$3,'General Data'!$A$214:$C$264,2,FALSE)+IF(OR($E234=12,$E234=13,$E234=14),VLOOKUP($C234,'General Data'!$A$267:$C$287,2,FALSE),0))/VLOOKUP($C234,'General Data'!$A$191:$N$211,14,FALSE)*VLOOKUP($C234,'General Data'!$A$191:$N$211,2,FALSE)*J234,0)</f>
        <v>0</v>
      </c>
      <c r="X234" s="140">
        <f>IFERROR((VLOOKUP($D234,'General Data'!$A$88:$F$188,3,FALSE)+VLOOKUP('General Data'!$B$3,'General Data'!$A$214:$C$264,2,FALSE)+IF(OR($E234=12,$E234=13,$E234=14),VLOOKUP($C234,'General Data'!$A$267:$C$287,2,FALSE),0))/VLOOKUP($C234,'General Data'!$A$191:$N$211,14,FALSE)*VLOOKUP($C234,'General Data'!$A$191:$N$211,2,FALSE)*K234,0)</f>
        <v>0</v>
      </c>
      <c r="Y234" s="140">
        <f>IFERROR((VLOOKUP($D234,'General Data'!$A$88:$F$188,3,FALSE)+VLOOKUP('General Data'!$B$3,'General Data'!$A$214:$C$264,2,FALSE)+IF(OR($E234=12,$E234=13,$E234=14),VLOOKUP($C234,'General Data'!$A$267:$C$287,2,FALSE),0))/VLOOKUP($C234,'General Data'!$A$191:$N$211,14,FALSE)*VLOOKUP($C234,'General Data'!$A$191:$N$211,2,FALSE)*L234,0)</f>
        <v>0</v>
      </c>
      <c r="Z234" s="140">
        <f>IFERROR((VLOOKUP($D234,'General Data'!$A$88:$F$188,3,FALSE)+VLOOKUP('General Data'!$B$3,'General Data'!$A$214:$C$264,2,FALSE)+IF(OR($E234=12,$E234=13,$E234=14),VLOOKUP($C234,'General Data'!$A$267:$C$287,2,FALSE),0))/VLOOKUP($C234,'General Data'!$A$191:$N$211,14,FALSE)*VLOOKUP($C234,'General Data'!$A$191:$N$211,2,FALSE)*M234,0)</f>
        <v>0</v>
      </c>
      <c r="AA234" s="140">
        <f>IFERROR((VLOOKUP($D234,'General Data'!$A$88:$F$188,3,FALSE)+VLOOKUP('General Data'!$B$3,'General Data'!$A$214:$C$264,2,FALSE)+IF(OR($E234=12,$E234=13,$E234=14),VLOOKUP($C234,'General Data'!$A$267:$C$287,2,FALSE),0))/VLOOKUP($C234,'General Data'!$A$191:$N$211,14,FALSE)*VLOOKUP($C234,'General Data'!$A$191:$N$211,2,FALSE)*N234,0)</f>
        <v>0</v>
      </c>
      <c r="AB234" s="140">
        <f>IFERROR((VLOOKUP($D234,'General Data'!$A$88:$F$188,3,FALSE)+VLOOKUP('General Data'!$B$3,'General Data'!$A$214:$C$264,2,FALSE)+IF(OR($E234=12,$E234=13,$E234=14),VLOOKUP($C234,'General Data'!$A$267:$C$287,2,FALSE),0))/VLOOKUP($C234,'General Data'!$A$191:$N$211,14,FALSE)*VLOOKUP($C234,'General Data'!$A$191:$N$211,2,FALSE)*O234,0)</f>
        <v>0</v>
      </c>
      <c r="AC234" s="140">
        <f>IFERROR((VLOOKUP($D234,'General Data'!$A$88:$F$188,3,FALSE)+VLOOKUP('General Data'!$B$3,'General Data'!$A$214:$C$264,2,FALSE)+IF(OR($E234=12,$E234=13,$E234=14),VLOOKUP($C234,'General Data'!$A$267:$C$287,2,FALSE),0))/VLOOKUP($C234,'General Data'!$A$191:$N$211,14,FALSE)*VLOOKUP($C234,'General Data'!$A$191:$N$211,2,FALSE)*P234,0)</f>
        <v>0</v>
      </c>
      <c r="AD234" s="140">
        <f>IFERROR((VLOOKUP($D234,'General Data'!$A$88:$F$188,3,FALSE)+VLOOKUP('General Data'!$B$3,'General Data'!$A$214:$C$264,2,FALSE)+IF(OR($E234=12,$E234=13,$E234=14),VLOOKUP($C234,'General Data'!$A$267:$C$287,2,FALSE),0))/VLOOKUP($C234,'General Data'!$A$191:$N$211,14,FALSE)*VLOOKUP($C234,'General Data'!$A$191:$N$211,2,FALSE)*Q234,0)</f>
        <v>0</v>
      </c>
      <c r="AE234" s="140">
        <f>IFERROR((VLOOKUP($D234,'General Data'!$A$88:$F$188,3,FALSE)+VLOOKUP('General Data'!$B$3,'General Data'!$A$214:$C$264,2,FALSE)+IF(OR($E234=12,$E234=13,$E234=14),VLOOKUP($C234,'General Data'!$A$267:$C$287,2,FALSE),0))/VLOOKUP($C234,'General Data'!$A$191:$N$211,14,FALSE)*VLOOKUP($C234,'General Data'!$A$191:$N$211,2,FALSE)*R234,0)</f>
        <v>0</v>
      </c>
      <c r="AF234" s="140">
        <f>IFERROR((VLOOKUP($D234,'General Data'!$A$88:$F$188,3,FALSE)+VLOOKUP('General Data'!$B$3,'General Data'!$A$214:$C$264,2,FALSE)+IF(OR($E234=12,$E234=13,$E234=14),VLOOKUP($C234,'General Data'!$A$267:$C$287,2,FALSE),0))/VLOOKUP($C234,'General Data'!$A$191:$N$211,14,FALSE)*VLOOKUP($C234,'General Data'!$A$191:$N$211,2,FALSE)*S234,0)</f>
        <v>0</v>
      </c>
      <c r="AH234" s="148" t="str">
        <f t="shared" si="202"/>
        <v/>
      </c>
      <c r="AI234" s="149">
        <f t="shared" si="203"/>
        <v>0</v>
      </c>
      <c r="AJ234" s="146">
        <f t="shared" si="204"/>
        <v>0</v>
      </c>
    </row>
    <row r="235" spans="1:36" x14ac:dyDescent="0.45">
      <c r="A235" s="143"/>
      <c r="B235" s="150"/>
      <c r="C235" s="144"/>
      <c r="D235" s="143"/>
      <c r="E235" s="143"/>
      <c r="F235" s="145"/>
      <c r="G235" s="146"/>
      <c r="H235" s="147"/>
      <c r="I235" s="147">
        <f t="shared" ref="I235:S235" si="244">H235</f>
        <v>0</v>
      </c>
      <c r="J235" s="147">
        <f t="shared" si="244"/>
        <v>0</v>
      </c>
      <c r="K235" s="147">
        <f t="shared" si="244"/>
        <v>0</v>
      </c>
      <c r="L235" s="147">
        <f t="shared" si="244"/>
        <v>0</v>
      </c>
      <c r="M235" s="147">
        <f t="shared" si="244"/>
        <v>0</v>
      </c>
      <c r="N235" s="147">
        <f t="shared" si="244"/>
        <v>0</v>
      </c>
      <c r="O235" s="147">
        <f t="shared" si="244"/>
        <v>0</v>
      </c>
      <c r="P235" s="147">
        <f t="shared" si="244"/>
        <v>0</v>
      </c>
      <c r="Q235" s="147">
        <f t="shared" si="244"/>
        <v>0</v>
      </c>
      <c r="R235" s="147">
        <f t="shared" si="244"/>
        <v>0</v>
      </c>
      <c r="S235" s="147">
        <f t="shared" si="244"/>
        <v>0</v>
      </c>
      <c r="T235" s="146"/>
      <c r="U235" s="140">
        <f>IFERROR((VLOOKUP($D235,'General Data'!$A$88:$F$188,3,FALSE)+VLOOKUP('General Data'!$B$3,'General Data'!$A$214:$C$264,2,FALSE)+IF(OR($E235=12,$E235=13,$E235=14),VLOOKUP($C235,'General Data'!$A$267:$C$287,2,FALSE),0))/VLOOKUP($C235,'General Data'!$A$191:$N$211,14,FALSE)*VLOOKUP($C235,'General Data'!$A$191:$N$211,2,FALSE)*H235,0)</f>
        <v>0</v>
      </c>
      <c r="V235" s="140">
        <f>IFERROR((VLOOKUP($D235,'General Data'!$A$88:$F$188,3,FALSE)+VLOOKUP('General Data'!$B$3,'General Data'!$A$214:$C$264,2,FALSE)+IF(OR($E235=12,$E235=13,$E235=14),VLOOKUP($C235,'General Data'!$A$267:$C$287,2,FALSE),0))/VLOOKUP($C235,'General Data'!$A$191:$N$211,14,FALSE)*VLOOKUP($C235,'General Data'!$A$191:$N$211,2,FALSE)*I235,0)</f>
        <v>0</v>
      </c>
      <c r="W235" s="140">
        <f>IFERROR((VLOOKUP($D235,'General Data'!$A$88:$F$188,3,FALSE)+VLOOKUP('General Data'!$B$3,'General Data'!$A$214:$C$264,2,FALSE)+IF(OR($E235=12,$E235=13,$E235=14),VLOOKUP($C235,'General Data'!$A$267:$C$287,2,FALSE),0))/VLOOKUP($C235,'General Data'!$A$191:$N$211,14,FALSE)*VLOOKUP($C235,'General Data'!$A$191:$N$211,2,FALSE)*J235,0)</f>
        <v>0</v>
      </c>
      <c r="X235" s="140">
        <f>IFERROR((VLOOKUP($D235,'General Data'!$A$88:$F$188,3,FALSE)+VLOOKUP('General Data'!$B$3,'General Data'!$A$214:$C$264,2,FALSE)+IF(OR($E235=12,$E235=13,$E235=14),VLOOKUP($C235,'General Data'!$A$267:$C$287,2,FALSE),0))/VLOOKUP($C235,'General Data'!$A$191:$N$211,14,FALSE)*VLOOKUP($C235,'General Data'!$A$191:$N$211,2,FALSE)*K235,0)</f>
        <v>0</v>
      </c>
      <c r="Y235" s="140">
        <f>IFERROR((VLOOKUP($D235,'General Data'!$A$88:$F$188,3,FALSE)+VLOOKUP('General Data'!$B$3,'General Data'!$A$214:$C$264,2,FALSE)+IF(OR($E235=12,$E235=13,$E235=14),VLOOKUP($C235,'General Data'!$A$267:$C$287,2,FALSE),0))/VLOOKUP($C235,'General Data'!$A$191:$N$211,14,FALSE)*VLOOKUP($C235,'General Data'!$A$191:$N$211,2,FALSE)*L235,0)</f>
        <v>0</v>
      </c>
      <c r="Z235" s="140">
        <f>IFERROR((VLOOKUP($D235,'General Data'!$A$88:$F$188,3,FALSE)+VLOOKUP('General Data'!$B$3,'General Data'!$A$214:$C$264,2,FALSE)+IF(OR($E235=12,$E235=13,$E235=14),VLOOKUP($C235,'General Data'!$A$267:$C$287,2,FALSE),0))/VLOOKUP($C235,'General Data'!$A$191:$N$211,14,FALSE)*VLOOKUP($C235,'General Data'!$A$191:$N$211,2,FALSE)*M235,0)</f>
        <v>0</v>
      </c>
      <c r="AA235" s="140">
        <f>IFERROR((VLOOKUP($D235,'General Data'!$A$88:$F$188,3,FALSE)+VLOOKUP('General Data'!$B$3,'General Data'!$A$214:$C$264,2,FALSE)+IF(OR($E235=12,$E235=13,$E235=14),VLOOKUP($C235,'General Data'!$A$267:$C$287,2,FALSE),0))/VLOOKUP($C235,'General Data'!$A$191:$N$211,14,FALSE)*VLOOKUP($C235,'General Data'!$A$191:$N$211,2,FALSE)*N235,0)</f>
        <v>0</v>
      </c>
      <c r="AB235" s="140">
        <f>IFERROR((VLOOKUP($D235,'General Data'!$A$88:$F$188,3,FALSE)+VLOOKUP('General Data'!$B$3,'General Data'!$A$214:$C$264,2,FALSE)+IF(OR($E235=12,$E235=13,$E235=14),VLOOKUP($C235,'General Data'!$A$267:$C$287,2,FALSE),0))/VLOOKUP($C235,'General Data'!$A$191:$N$211,14,FALSE)*VLOOKUP($C235,'General Data'!$A$191:$N$211,2,FALSE)*O235,0)</f>
        <v>0</v>
      </c>
      <c r="AC235" s="140">
        <f>IFERROR((VLOOKUP($D235,'General Data'!$A$88:$F$188,3,FALSE)+VLOOKUP('General Data'!$B$3,'General Data'!$A$214:$C$264,2,FALSE)+IF(OR($E235=12,$E235=13,$E235=14),VLOOKUP($C235,'General Data'!$A$267:$C$287,2,FALSE),0))/VLOOKUP($C235,'General Data'!$A$191:$N$211,14,FALSE)*VLOOKUP($C235,'General Data'!$A$191:$N$211,2,FALSE)*P235,0)</f>
        <v>0</v>
      </c>
      <c r="AD235" s="140">
        <f>IFERROR((VLOOKUP($D235,'General Data'!$A$88:$F$188,3,FALSE)+VLOOKUP('General Data'!$B$3,'General Data'!$A$214:$C$264,2,FALSE)+IF(OR($E235=12,$E235=13,$E235=14),VLOOKUP($C235,'General Data'!$A$267:$C$287,2,FALSE),0))/VLOOKUP($C235,'General Data'!$A$191:$N$211,14,FALSE)*VLOOKUP($C235,'General Data'!$A$191:$N$211,2,FALSE)*Q235,0)</f>
        <v>0</v>
      </c>
      <c r="AE235" s="140">
        <f>IFERROR((VLOOKUP($D235,'General Data'!$A$88:$F$188,3,FALSE)+VLOOKUP('General Data'!$B$3,'General Data'!$A$214:$C$264,2,FALSE)+IF(OR($E235=12,$E235=13,$E235=14),VLOOKUP($C235,'General Data'!$A$267:$C$287,2,FALSE),0))/VLOOKUP($C235,'General Data'!$A$191:$N$211,14,FALSE)*VLOOKUP($C235,'General Data'!$A$191:$N$211,2,FALSE)*R235,0)</f>
        <v>0</v>
      </c>
      <c r="AF235" s="140">
        <f>IFERROR((VLOOKUP($D235,'General Data'!$A$88:$F$188,3,FALSE)+VLOOKUP('General Data'!$B$3,'General Data'!$A$214:$C$264,2,FALSE)+IF(OR($E235=12,$E235=13,$E235=14),VLOOKUP($C235,'General Data'!$A$267:$C$287,2,FALSE),0))/VLOOKUP($C235,'General Data'!$A$191:$N$211,14,FALSE)*VLOOKUP($C235,'General Data'!$A$191:$N$211,2,FALSE)*S235,0)</f>
        <v>0</v>
      </c>
      <c r="AH235" s="148" t="str">
        <f t="shared" si="202"/>
        <v/>
      </c>
      <c r="AI235" s="149">
        <f t="shared" si="203"/>
        <v>0</v>
      </c>
      <c r="AJ235" s="146">
        <f t="shared" si="204"/>
        <v>0</v>
      </c>
    </row>
    <row r="236" spans="1:36" x14ac:dyDescent="0.45">
      <c r="A236" s="143"/>
      <c r="B236" s="150"/>
      <c r="C236" s="144"/>
      <c r="D236" s="143"/>
      <c r="E236" s="143"/>
      <c r="F236" s="145"/>
      <c r="G236" s="146"/>
      <c r="H236" s="147"/>
      <c r="I236" s="147">
        <f t="shared" ref="I236:S236" si="245">H236</f>
        <v>0</v>
      </c>
      <c r="J236" s="147">
        <f t="shared" si="245"/>
        <v>0</v>
      </c>
      <c r="K236" s="147">
        <f t="shared" si="245"/>
        <v>0</v>
      </c>
      <c r="L236" s="147">
        <f t="shared" si="245"/>
        <v>0</v>
      </c>
      <c r="M236" s="147">
        <f t="shared" si="245"/>
        <v>0</v>
      </c>
      <c r="N236" s="147">
        <f t="shared" si="245"/>
        <v>0</v>
      </c>
      <c r="O236" s="147">
        <f t="shared" si="245"/>
        <v>0</v>
      </c>
      <c r="P236" s="147">
        <f t="shared" si="245"/>
        <v>0</v>
      </c>
      <c r="Q236" s="147">
        <f t="shared" si="245"/>
        <v>0</v>
      </c>
      <c r="R236" s="147">
        <f t="shared" si="245"/>
        <v>0</v>
      </c>
      <c r="S236" s="147">
        <f t="shared" si="245"/>
        <v>0</v>
      </c>
      <c r="T236" s="146"/>
      <c r="U236" s="140">
        <f>IFERROR((VLOOKUP($D236,'General Data'!$A$88:$F$188,3,FALSE)+VLOOKUP('General Data'!$B$3,'General Data'!$A$214:$C$264,2,FALSE)+IF(OR($E236=12,$E236=13,$E236=14),VLOOKUP($C236,'General Data'!$A$267:$C$287,2,FALSE),0))/VLOOKUP($C236,'General Data'!$A$191:$N$211,14,FALSE)*VLOOKUP($C236,'General Data'!$A$191:$N$211,2,FALSE)*H236,0)</f>
        <v>0</v>
      </c>
      <c r="V236" s="140">
        <f>IFERROR((VLOOKUP($D236,'General Data'!$A$88:$F$188,3,FALSE)+VLOOKUP('General Data'!$B$3,'General Data'!$A$214:$C$264,2,FALSE)+IF(OR($E236=12,$E236=13,$E236=14),VLOOKUP($C236,'General Data'!$A$267:$C$287,2,FALSE),0))/VLOOKUP($C236,'General Data'!$A$191:$N$211,14,FALSE)*VLOOKUP($C236,'General Data'!$A$191:$N$211,2,FALSE)*I236,0)</f>
        <v>0</v>
      </c>
      <c r="W236" s="140">
        <f>IFERROR((VLOOKUP($D236,'General Data'!$A$88:$F$188,3,FALSE)+VLOOKUP('General Data'!$B$3,'General Data'!$A$214:$C$264,2,FALSE)+IF(OR($E236=12,$E236=13,$E236=14),VLOOKUP($C236,'General Data'!$A$267:$C$287,2,FALSE),0))/VLOOKUP($C236,'General Data'!$A$191:$N$211,14,FALSE)*VLOOKUP($C236,'General Data'!$A$191:$N$211,2,FALSE)*J236,0)</f>
        <v>0</v>
      </c>
      <c r="X236" s="140">
        <f>IFERROR((VLOOKUP($D236,'General Data'!$A$88:$F$188,3,FALSE)+VLOOKUP('General Data'!$B$3,'General Data'!$A$214:$C$264,2,FALSE)+IF(OR($E236=12,$E236=13,$E236=14),VLOOKUP($C236,'General Data'!$A$267:$C$287,2,FALSE),0))/VLOOKUP($C236,'General Data'!$A$191:$N$211,14,FALSE)*VLOOKUP($C236,'General Data'!$A$191:$N$211,2,FALSE)*K236,0)</f>
        <v>0</v>
      </c>
      <c r="Y236" s="140">
        <f>IFERROR((VLOOKUP($D236,'General Data'!$A$88:$F$188,3,FALSE)+VLOOKUP('General Data'!$B$3,'General Data'!$A$214:$C$264,2,FALSE)+IF(OR($E236=12,$E236=13,$E236=14),VLOOKUP($C236,'General Data'!$A$267:$C$287,2,FALSE),0))/VLOOKUP($C236,'General Data'!$A$191:$N$211,14,FALSE)*VLOOKUP($C236,'General Data'!$A$191:$N$211,2,FALSE)*L236,0)</f>
        <v>0</v>
      </c>
      <c r="Z236" s="140">
        <f>IFERROR((VLOOKUP($D236,'General Data'!$A$88:$F$188,3,FALSE)+VLOOKUP('General Data'!$B$3,'General Data'!$A$214:$C$264,2,FALSE)+IF(OR($E236=12,$E236=13,$E236=14),VLOOKUP($C236,'General Data'!$A$267:$C$287,2,FALSE),0))/VLOOKUP($C236,'General Data'!$A$191:$N$211,14,FALSE)*VLOOKUP($C236,'General Data'!$A$191:$N$211,2,FALSE)*M236,0)</f>
        <v>0</v>
      </c>
      <c r="AA236" s="140">
        <f>IFERROR((VLOOKUP($D236,'General Data'!$A$88:$F$188,3,FALSE)+VLOOKUP('General Data'!$B$3,'General Data'!$A$214:$C$264,2,FALSE)+IF(OR($E236=12,$E236=13,$E236=14),VLOOKUP($C236,'General Data'!$A$267:$C$287,2,FALSE),0))/VLOOKUP($C236,'General Data'!$A$191:$N$211,14,FALSE)*VLOOKUP($C236,'General Data'!$A$191:$N$211,2,FALSE)*N236,0)</f>
        <v>0</v>
      </c>
      <c r="AB236" s="140">
        <f>IFERROR((VLOOKUP($D236,'General Data'!$A$88:$F$188,3,FALSE)+VLOOKUP('General Data'!$B$3,'General Data'!$A$214:$C$264,2,FALSE)+IF(OR($E236=12,$E236=13,$E236=14),VLOOKUP($C236,'General Data'!$A$267:$C$287,2,FALSE),0))/VLOOKUP($C236,'General Data'!$A$191:$N$211,14,FALSE)*VLOOKUP($C236,'General Data'!$A$191:$N$211,2,FALSE)*O236,0)</f>
        <v>0</v>
      </c>
      <c r="AC236" s="140">
        <f>IFERROR((VLOOKUP($D236,'General Data'!$A$88:$F$188,3,FALSE)+VLOOKUP('General Data'!$B$3,'General Data'!$A$214:$C$264,2,FALSE)+IF(OR($E236=12,$E236=13,$E236=14),VLOOKUP($C236,'General Data'!$A$267:$C$287,2,FALSE),0))/VLOOKUP($C236,'General Data'!$A$191:$N$211,14,FALSE)*VLOOKUP($C236,'General Data'!$A$191:$N$211,2,FALSE)*P236,0)</f>
        <v>0</v>
      </c>
      <c r="AD236" s="140">
        <f>IFERROR((VLOOKUP($D236,'General Data'!$A$88:$F$188,3,FALSE)+VLOOKUP('General Data'!$B$3,'General Data'!$A$214:$C$264,2,FALSE)+IF(OR($E236=12,$E236=13,$E236=14),VLOOKUP($C236,'General Data'!$A$267:$C$287,2,FALSE),0))/VLOOKUP($C236,'General Data'!$A$191:$N$211,14,FALSE)*VLOOKUP($C236,'General Data'!$A$191:$N$211,2,FALSE)*Q236,0)</f>
        <v>0</v>
      </c>
      <c r="AE236" s="140">
        <f>IFERROR((VLOOKUP($D236,'General Data'!$A$88:$F$188,3,FALSE)+VLOOKUP('General Data'!$B$3,'General Data'!$A$214:$C$264,2,FALSE)+IF(OR($E236=12,$E236=13,$E236=14),VLOOKUP($C236,'General Data'!$A$267:$C$287,2,FALSE),0))/VLOOKUP($C236,'General Data'!$A$191:$N$211,14,FALSE)*VLOOKUP($C236,'General Data'!$A$191:$N$211,2,FALSE)*R236,0)</f>
        <v>0</v>
      </c>
      <c r="AF236" s="140">
        <f>IFERROR((VLOOKUP($D236,'General Data'!$A$88:$F$188,3,FALSE)+VLOOKUP('General Data'!$B$3,'General Data'!$A$214:$C$264,2,FALSE)+IF(OR($E236=12,$E236=13,$E236=14),VLOOKUP($C236,'General Data'!$A$267:$C$287,2,FALSE),0))/VLOOKUP($C236,'General Data'!$A$191:$N$211,14,FALSE)*VLOOKUP($C236,'General Data'!$A$191:$N$211,2,FALSE)*S236,0)</f>
        <v>0</v>
      </c>
      <c r="AH236" s="148" t="str">
        <f t="shared" si="202"/>
        <v/>
      </c>
      <c r="AI236" s="149">
        <f t="shared" si="203"/>
        <v>0</v>
      </c>
      <c r="AJ236" s="146">
        <f t="shared" si="204"/>
        <v>0</v>
      </c>
    </row>
    <row r="237" spans="1:36" x14ac:dyDescent="0.45">
      <c r="A237" s="143"/>
      <c r="B237" s="150"/>
      <c r="C237" s="144"/>
      <c r="D237" s="143"/>
      <c r="E237" s="143"/>
      <c r="F237" s="145"/>
      <c r="G237" s="146"/>
      <c r="H237" s="147"/>
      <c r="I237" s="147">
        <f t="shared" ref="I237:S237" si="246">H237</f>
        <v>0</v>
      </c>
      <c r="J237" s="147">
        <f t="shared" si="246"/>
        <v>0</v>
      </c>
      <c r="K237" s="147">
        <f t="shared" si="246"/>
        <v>0</v>
      </c>
      <c r="L237" s="147">
        <f t="shared" si="246"/>
        <v>0</v>
      </c>
      <c r="M237" s="147">
        <f t="shared" si="246"/>
        <v>0</v>
      </c>
      <c r="N237" s="147">
        <f t="shared" si="246"/>
        <v>0</v>
      </c>
      <c r="O237" s="147">
        <f t="shared" si="246"/>
        <v>0</v>
      </c>
      <c r="P237" s="147">
        <f t="shared" si="246"/>
        <v>0</v>
      </c>
      <c r="Q237" s="147">
        <f t="shared" si="246"/>
        <v>0</v>
      </c>
      <c r="R237" s="147">
        <f t="shared" si="246"/>
        <v>0</v>
      </c>
      <c r="S237" s="147">
        <f t="shared" si="246"/>
        <v>0</v>
      </c>
      <c r="T237" s="146"/>
      <c r="U237" s="140">
        <f>IFERROR((VLOOKUP($D237,'General Data'!$A$88:$F$188,3,FALSE)+VLOOKUP('General Data'!$B$3,'General Data'!$A$214:$C$264,2,FALSE)+IF(OR($E237=12,$E237=13,$E237=14),VLOOKUP($C237,'General Data'!$A$267:$C$287,2,FALSE),0))/VLOOKUP($C237,'General Data'!$A$191:$N$211,14,FALSE)*VLOOKUP($C237,'General Data'!$A$191:$N$211,2,FALSE)*H237,0)</f>
        <v>0</v>
      </c>
      <c r="V237" s="140">
        <f>IFERROR((VLOOKUP($D237,'General Data'!$A$88:$F$188,3,FALSE)+VLOOKUP('General Data'!$B$3,'General Data'!$A$214:$C$264,2,FALSE)+IF(OR($E237=12,$E237=13,$E237=14),VLOOKUP($C237,'General Data'!$A$267:$C$287,2,FALSE),0))/VLOOKUP($C237,'General Data'!$A$191:$N$211,14,FALSE)*VLOOKUP($C237,'General Data'!$A$191:$N$211,2,FALSE)*I237,0)</f>
        <v>0</v>
      </c>
      <c r="W237" s="140">
        <f>IFERROR((VLOOKUP($D237,'General Data'!$A$88:$F$188,3,FALSE)+VLOOKUP('General Data'!$B$3,'General Data'!$A$214:$C$264,2,FALSE)+IF(OR($E237=12,$E237=13,$E237=14),VLOOKUP($C237,'General Data'!$A$267:$C$287,2,FALSE),0))/VLOOKUP($C237,'General Data'!$A$191:$N$211,14,FALSE)*VLOOKUP($C237,'General Data'!$A$191:$N$211,2,FALSE)*J237,0)</f>
        <v>0</v>
      </c>
      <c r="X237" s="140">
        <f>IFERROR((VLOOKUP($D237,'General Data'!$A$88:$F$188,3,FALSE)+VLOOKUP('General Data'!$B$3,'General Data'!$A$214:$C$264,2,FALSE)+IF(OR($E237=12,$E237=13,$E237=14),VLOOKUP($C237,'General Data'!$A$267:$C$287,2,FALSE),0))/VLOOKUP($C237,'General Data'!$A$191:$N$211,14,FALSE)*VLOOKUP($C237,'General Data'!$A$191:$N$211,2,FALSE)*K237,0)</f>
        <v>0</v>
      </c>
      <c r="Y237" s="140">
        <f>IFERROR((VLOOKUP($D237,'General Data'!$A$88:$F$188,3,FALSE)+VLOOKUP('General Data'!$B$3,'General Data'!$A$214:$C$264,2,FALSE)+IF(OR($E237=12,$E237=13,$E237=14),VLOOKUP($C237,'General Data'!$A$267:$C$287,2,FALSE),0))/VLOOKUP($C237,'General Data'!$A$191:$N$211,14,FALSE)*VLOOKUP($C237,'General Data'!$A$191:$N$211,2,FALSE)*L237,0)</f>
        <v>0</v>
      </c>
      <c r="Z237" s="140">
        <f>IFERROR((VLOOKUP($D237,'General Data'!$A$88:$F$188,3,FALSE)+VLOOKUP('General Data'!$B$3,'General Data'!$A$214:$C$264,2,FALSE)+IF(OR($E237=12,$E237=13,$E237=14),VLOOKUP($C237,'General Data'!$A$267:$C$287,2,FALSE),0))/VLOOKUP($C237,'General Data'!$A$191:$N$211,14,FALSE)*VLOOKUP($C237,'General Data'!$A$191:$N$211,2,FALSE)*M237,0)</f>
        <v>0</v>
      </c>
      <c r="AA237" s="140">
        <f>IFERROR((VLOOKUP($D237,'General Data'!$A$88:$F$188,3,FALSE)+VLOOKUP('General Data'!$B$3,'General Data'!$A$214:$C$264,2,FALSE)+IF(OR($E237=12,$E237=13,$E237=14),VLOOKUP($C237,'General Data'!$A$267:$C$287,2,FALSE),0))/VLOOKUP($C237,'General Data'!$A$191:$N$211,14,FALSE)*VLOOKUP($C237,'General Data'!$A$191:$N$211,2,FALSE)*N237,0)</f>
        <v>0</v>
      </c>
      <c r="AB237" s="140">
        <f>IFERROR((VLOOKUP($D237,'General Data'!$A$88:$F$188,3,FALSE)+VLOOKUP('General Data'!$B$3,'General Data'!$A$214:$C$264,2,FALSE)+IF(OR($E237=12,$E237=13,$E237=14),VLOOKUP($C237,'General Data'!$A$267:$C$287,2,FALSE),0))/VLOOKUP($C237,'General Data'!$A$191:$N$211,14,FALSE)*VLOOKUP($C237,'General Data'!$A$191:$N$211,2,FALSE)*O237,0)</f>
        <v>0</v>
      </c>
      <c r="AC237" s="140">
        <f>IFERROR((VLOOKUP($D237,'General Data'!$A$88:$F$188,3,FALSE)+VLOOKUP('General Data'!$B$3,'General Data'!$A$214:$C$264,2,FALSE)+IF(OR($E237=12,$E237=13,$E237=14),VLOOKUP($C237,'General Data'!$A$267:$C$287,2,FALSE),0))/VLOOKUP($C237,'General Data'!$A$191:$N$211,14,FALSE)*VLOOKUP($C237,'General Data'!$A$191:$N$211,2,FALSE)*P237,0)</f>
        <v>0</v>
      </c>
      <c r="AD237" s="140">
        <f>IFERROR((VLOOKUP($D237,'General Data'!$A$88:$F$188,3,FALSE)+VLOOKUP('General Data'!$B$3,'General Data'!$A$214:$C$264,2,FALSE)+IF(OR($E237=12,$E237=13,$E237=14),VLOOKUP($C237,'General Data'!$A$267:$C$287,2,FALSE),0))/VLOOKUP($C237,'General Data'!$A$191:$N$211,14,FALSE)*VLOOKUP($C237,'General Data'!$A$191:$N$211,2,FALSE)*Q237,0)</f>
        <v>0</v>
      </c>
      <c r="AE237" s="140">
        <f>IFERROR((VLOOKUP($D237,'General Data'!$A$88:$F$188,3,FALSE)+VLOOKUP('General Data'!$B$3,'General Data'!$A$214:$C$264,2,FALSE)+IF(OR($E237=12,$E237=13,$E237=14),VLOOKUP($C237,'General Data'!$A$267:$C$287,2,FALSE),0))/VLOOKUP($C237,'General Data'!$A$191:$N$211,14,FALSE)*VLOOKUP($C237,'General Data'!$A$191:$N$211,2,FALSE)*R237,0)</f>
        <v>0</v>
      </c>
      <c r="AF237" s="140">
        <f>IFERROR((VLOOKUP($D237,'General Data'!$A$88:$F$188,3,FALSE)+VLOOKUP('General Data'!$B$3,'General Data'!$A$214:$C$264,2,FALSE)+IF(OR($E237=12,$E237=13,$E237=14),VLOOKUP($C237,'General Data'!$A$267:$C$287,2,FALSE),0))/VLOOKUP($C237,'General Data'!$A$191:$N$211,14,FALSE)*VLOOKUP($C237,'General Data'!$A$191:$N$211,2,FALSE)*S237,0)</f>
        <v>0</v>
      </c>
      <c r="AH237" s="148" t="str">
        <f t="shared" si="202"/>
        <v/>
      </c>
      <c r="AI237" s="149">
        <f t="shared" si="203"/>
        <v>0</v>
      </c>
      <c r="AJ237" s="146">
        <f t="shared" si="204"/>
        <v>0</v>
      </c>
    </row>
    <row r="238" spans="1:36" x14ac:dyDescent="0.45">
      <c r="A238" s="143"/>
      <c r="B238" s="150"/>
      <c r="C238" s="144"/>
      <c r="D238" s="143"/>
      <c r="E238" s="143"/>
      <c r="F238" s="145"/>
      <c r="G238" s="146"/>
      <c r="H238" s="147"/>
      <c r="I238" s="147">
        <f t="shared" ref="I238:S238" si="247">H238</f>
        <v>0</v>
      </c>
      <c r="J238" s="147">
        <f t="shared" si="247"/>
        <v>0</v>
      </c>
      <c r="K238" s="147">
        <f t="shared" si="247"/>
        <v>0</v>
      </c>
      <c r="L238" s="147">
        <f t="shared" si="247"/>
        <v>0</v>
      </c>
      <c r="M238" s="147">
        <f t="shared" si="247"/>
        <v>0</v>
      </c>
      <c r="N238" s="147">
        <f t="shared" si="247"/>
        <v>0</v>
      </c>
      <c r="O238" s="147">
        <f t="shared" si="247"/>
        <v>0</v>
      </c>
      <c r="P238" s="147">
        <f t="shared" si="247"/>
        <v>0</v>
      </c>
      <c r="Q238" s="147">
        <f t="shared" si="247"/>
        <v>0</v>
      </c>
      <c r="R238" s="147">
        <f t="shared" si="247"/>
        <v>0</v>
      </c>
      <c r="S238" s="147">
        <f t="shared" si="247"/>
        <v>0</v>
      </c>
      <c r="T238" s="146"/>
      <c r="U238" s="140">
        <f>IFERROR((VLOOKUP($D238,'General Data'!$A$88:$F$188,3,FALSE)+VLOOKUP('General Data'!$B$3,'General Data'!$A$214:$C$264,2,FALSE)+IF(OR($E238=12,$E238=13,$E238=14),VLOOKUP($C238,'General Data'!$A$267:$C$287,2,FALSE),0))/VLOOKUP($C238,'General Data'!$A$191:$N$211,14,FALSE)*VLOOKUP($C238,'General Data'!$A$191:$N$211,2,FALSE)*H238,0)</f>
        <v>0</v>
      </c>
      <c r="V238" s="140">
        <f>IFERROR((VLOOKUP($D238,'General Data'!$A$88:$F$188,3,FALSE)+VLOOKUP('General Data'!$B$3,'General Data'!$A$214:$C$264,2,FALSE)+IF(OR($E238=12,$E238=13,$E238=14),VLOOKUP($C238,'General Data'!$A$267:$C$287,2,FALSE),0))/VLOOKUP($C238,'General Data'!$A$191:$N$211,14,FALSE)*VLOOKUP($C238,'General Data'!$A$191:$N$211,2,FALSE)*I238,0)</f>
        <v>0</v>
      </c>
      <c r="W238" s="140">
        <f>IFERROR((VLOOKUP($D238,'General Data'!$A$88:$F$188,3,FALSE)+VLOOKUP('General Data'!$B$3,'General Data'!$A$214:$C$264,2,FALSE)+IF(OR($E238=12,$E238=13,$E238=14),VLOOKUP($C238,'General Data'!$A$267:$C$287,2,FALSE),0))/VLOOKUP($C238,'General Data'!$A$191:$N$211,14,FALSE)*VLOOKUP($C238,'General Data'!$A$191:$N$211,2,FALSE)*J238,0)</f>
        <v>0</v>
      </c>
      <c r="X238" s="140">
        <f>IFERROR((VLOOKUP($D238,'General Data'!$A$88:$F$188,3,FALSE)+VLOOKUP('General Data'!$B$3,'General Data'!$A$214:$C$264,2,FALSE)+IF(OR($E238=12,$E238=13,$E238=14),VLOOKUP($C238,'General Data'!$A$267:$C$287,2,FALSE),0))/VLOOKUP($C238,'General Data'!$A$191:$N$211,14,FALSE)*VLOOKUP($C238,'General Data'!$A$191:$N$211,2,FALSE)*K238,0)</f>
        <v>0</v>
      </c>
      <c r="Y238" s="140">
        <f>IFERROR((VLOOKUP($D238,'General Data'!$A$88:$F$188,3,FALSE)+VLOOKUP('General Data'!$B$3,'General Data'!$A$214:$C$264,2,FALSE)+IF(OR($E238=12,$E238=13,$E238=14),VLOOKUP($C238,'General Data'!$A$267:$C$287,2,FALSE),0))/VLOOKUP($C238,'General Data'!$A$191:$N$211,14,FALSE)*VLOOKUP($C238,'General Data'!$A$191:$N$211,2,FALSE)*L238,0)</f>
        <v>0</v>
      </c>
      <c r="Z238" s="140">
        <f>IFERROR((VLOOKUP($D238,'General Data'!$A$88:$F$188,3,FALSE)+VLOOKUP('General Data'!$B$3,'General Data'!$A$214:$C$264,2,FALSE)+IF(OR($E238=12,$E238=13,$E238=14),VLOOKUP($C238,'General Data'!$A$267:$C$287,2,FALSE),0))/VLOOKUP($C238,'General Data'!$A$191:$N$211,14,FALSE)*VLOOKUP($C238,'General Data'!$A$191:$N$211,2,FALSE)*M238,0)</f>
        <v>0</v>
      </c>
      <c r="AA238" s="140">
        <f>IFERROR((VLOOKUP($D238,'General Data'!$A$88:$F$188,3,FALSE)+VLOOKUP('General Data'!$B$3,'General Data'!$A$214:$C$264,2,FALSE)+IF(OR($E238=12,$E238=13,$E238=14),VLOOKUP($C238,'General Data'!$A$267:$C$287,2,FALSE),0))/VLOOKUP($C238,'General Data'!$A$191:$N$211,14,FALSE)*VLOOKUP($C238,'General Data'!$A$191:$N$211,2,FALSE)*N238,0)</f>
        <v>0</v>
      </c>
      <c r="AB238" s="140">
        <f>IFERROR((VLOOKUP($D238,'General Data'!$A$88:$F$188,3,FALSE)+VLOOKUP('General Data'!$B$3,'General Data'!$A$214:$C$264,2,FALSE)+IF(OR($E238=12,$E238=13,$E238=14),VLOOKUP($C238,'General Data'!$A$267:$C$287,2,FALSE),0))/VLOOKUP($C238,'General Data'!$A$191:$N$211,14,FALSE)*VLOOKUP($C238,'General Data'!$A$191:$N$211,2,FALSE)*O238,0)</f>
        <v>0</v>
      </c>
      <c r="AC238" s="140">
        <f>IFERROR((VLOOKUP($D238,'General Data'!$A$88:$F$188,3,FALSE)+VLOOKUP('General Data'!$B$3,'General Data'!$A$214:$C$264,2,FALSE)+IF(OR($E238=12,$E238=13,$E238=14),VLOOKUP($C238,'General Data'!$A$267:$C$287,2,FALSE),0))/VLOOKUP($C238,'General Data'!$A$191:$N$211,14,FALSE)*VLOOKUP($C238,'General Data'!$A$191:$N$211,2,FALSE)*P238,0)</f>
        <v>0</v>
      </c>
      <c r="AD238" s="140">
        <f>IFERROR((VLOOKUP($D238,'General Data'!$A$88:$F$188,3,FALSE)+VLOOKUP('General Data'!$B$3,'General Data'!$A$214:$C$264,2,FALSE)+IF(OR($E238=12,$E238=13,$E238=14),VLOOKUP($C238,'General Data'!$A$267:$C$287,2,FALSE),0))/VLOOKUP($C238,'General Data'!$A$191:$N$211,14,FALSE)*VLOOKUP($C238,'General Data'!$A$191:$N$211,2,FALSE)*Q238,0)</f>
        <v>0</v>
      </c>
      <c r="AE238" s="140">
        <f>IFERROR((VLOOKUP($D238,'General Data'!$A$88:$F$188,3,FALSE)+VLOOKUP('General Data'!$B$3,'General Data'!$A$214:$C$264,2,FALSE)+IF(OR($E238=12,$E238=13,$E238=14),VLOOKUP($C238,'General Data'!$A$267:$C$287,2,FALSE),0))/VLOOKUP($C238,'General Data'!$A$191:$N$211,14,FALSE)*VLOOKUP($C238,'General Data'!$A$191:$N$211,2,FALSE)*R238,0)</f>
        <v>0</v>
      </c>
      <c r="AF238" s="140">
        <f>IFERROR((VLOOKUP($D238,'General Data'!$A$88:$F$188,3,FALSE)+VLOOKUP('General Data'!$B$3,'General Data'!$A$214:$C$264,2,FALSE)+IF(OR($E238=12,$E238=13,$E238=14),VLOOKUP($C238,'General Data'!$A$267:$C$287,2,FALSE),0))/VLOOKUP($C238,'General Data'!$A$191:$N$211,14,FALSE)*VLOOKUP($C238,'General Data'!$A$191:$N$211,2,FALSE)*S238,0)</f>
        <v>0</v>
      </c>
      <c r="AH238" s="148" t="str">
        <f t="shared" si="202"/>
        <v/>
      </c>
      <c r="AI238" s="149">
        <f t="shared" si="203"/>
        <v>0</v>
      </c>
      <c r="AJ238" s="146">
        <f t="shared" si="204"/>
        <v>0</v>
      </c>
    </row>
    <row r="239" spans="1:36" x14ac:dyDescent="0.45">
      <c r="A239" s="143"/>
      <c r="B239" s="150"/>
      <c r="C239" s="144"/>
      <c r="D239" s="143"/>
      <c r="E239" s="143"/>
      <c r="F239" s="145"/>
      <c r="G239" s="146"/>
      <c r="H239" s="147"/>
      <c r="I239" s="147">
        <f t="shared" ref="I239:S239" si="248">H239</f>
        <v>0</v>
      </c>
      <c r="J239" s="147">
        <f t="shared" si="248"/>
        <v>0</v>
      </c>
      <c r="K239" s="147">
        <f t="shared" si="248"/>
        <v>0</v>
      </c>
      <c r="L239" s="147">
        <f t="shared" si="248"/>
        <v>0</v>
      </c>
      <c r="M239" s="147">
        <f t="shared" si="248"/>
        <v>0</v>
      </c>
      <c r="N239" s="147">
        <f t="shared" si="248"/>
        <v>0</v>
      </c>
      <c r="O239" s="147">
        <f t="shared" si="248"/>
        <v>0</v>
      </c>
      <c r="P239" s="147">
        <f t="shared" si="248"/>
        <v>0</v>
      </c>
      <c r="Q239" s="147">
        <f t="shared" si="248"/>
        <v>0</v>
      </c>
      <c r="R239" s="147">
        <f t="shared" si="248"/>
        <v>0</v>
      </c>
      <c r="S239" s="147">
        <f t="shared" si="248"/>
        <v>0</v>
      </c>
      <c r="T239" s="146"/>
      <c r="U239" s="140">
        <f>IFERROR((VLOOKUP($D239,'General Data'!$A$88:$F$188,3,FALSE)+VLOOKUP('General Data'!$B$3,'General Data'!$A$214:$C$264,2,FALSE)+IF(OR($E239=12,$E239=13,$E239=14),VLOOKUP($C239,'General Data'!$A$267:$C$287,2,FALSE),0))/VLOOKUP($C239,'General Data'!$A$191:$N$211,14,FALSE)*VLOOKUP($C239,'General Data'!$A$191:$N$211,2,FALSE)*H239,0)</f>
        <v>0</v>
      </c>
      <c r="V239" s="140">
        <f>IFERROR((VLOOKUP($D239,'General Data'!$A$88:$F$188,3,FALSE)+VLOOKUP('General Data'!$B$3,'General Data'!$A$214:$C$264,2,FALSE)+IF(OR($E239=12,$E239=13,$E239=14),VLOOKUP($C239,'General Data'!$A$267:$C$287,2,FALSE),0))/VLOOKUP($C239,'General Data'!$A$191:$N$211,14,FALSE)*VLOOKUP($C239,'General Data'!$A$191:$N$211,2,FALSE)*I239,0)</f>
        <v>0</v>
      </c>
      <c r="W239" s="140">
        <f>IFERROR((VLOOKUP($D239,'General Data'!$A$88:$F$188,3,FALSE)+VLOOKUP('General Data'!$B$3,'General Data'!$A$214:$C$264,2,FALSE)+IF(OR($E239=12,$E239=13,$E239=14),VLOOKUP($C239,'General Data'!$A$267:$C$287,2,FALSE),0))/VLOOKUP($C239,'General Data'!$A$191:$N$211,14,FALSE)*VLOOKUP($C239,'General Data'!$A$191:$N$211,2,FALSE)*J239,0)</f>
        <v>0</v>
      </c>
      <c r="X239" s="140">
        <f>IFERROR((VLOOKUP($D239,'General Data'!$A$88:$F$188,3,FALSE)+VLOOKUP('General Data'!$B$3,'General Data'!$A$214:$C$264,2,FALSE)+IF(OR($E239=12,$E239=13,$E239=14),VLOOKUP($C239,'General Data'!$A$267:$C$287,2,FALSE),0))/VLOOKUP($C239,'General Data'!$A$191:$N$211,14,FALSE)*VLOOKUP($C239,'General Data'!$A$191:$N$211,2,FALSE)*K239,0)</f>
        <v>0</v>
      </c>
      <c r="Y239" s="140">
        <f>IFERROR((VLOOKUP($D239,'General Data'!$A$88:$F$188,3,FALSE)+VLOOKUP('General Data'!$B$3,'General Data'!$A$214:$C$264,2,FALSE)+IF(OR($E239=12,$E239=13,$E239=14),VLOOKUP($C239,'General Data'!$A$267:$C$287,2,FALSE),0))/VLOOKUP($C239,'General Data'!$A$191:$N$211,14,FALSE)*VLOOKUP($C239,'General Data'!$A$191:$N$211,2,FALSE)*L239,0)</f>
        <v>0</v>
      </c>
      <c r="Z239" s="140">
        <f>IFERROR((VLOOKUP($D239,'General Data'!$A$88:$F$188,3,FALSE)+VLOOKUP('General Data'!$B$3,'General Data'!$A$214:$C$264,2,FALSE)+IF(OR($E239=12,$E239=13,$E239=14),VLOOKUP($C239,'General Data'!$A$267:$C$287,2,FALSE),0))/VLOOKUP($C239,'General Data'!$A$191:$N$211,14,FALSE)*VLOOKUP($C239,'General Data'!$A$191:$N$211,2,FALSE)*M239,0)</f>
        <v>0</v>
      </c>
      <c r="AA239" s="140">
        <f>IFERROR((VLOOKUP($D239,'General Data'!$A$88:$F$188,3,FALSE)+VLOOKUP('General Data'!$B$3,'General Data'!$A$214:$C$264,2,FALSE)+IF(OR($E239=12,$E239=13,$E239=14),VLOOKUP($C239,'General Data'!$A$267:$C$287,2,FALSE),0))/VLOOKUP($C239,'General Data'!$A$191:$N$211,14,FALSE)*VLOOKUP($C239,'General Data'!$A$191:$N$211,2,FALSE)*N239,0)</f>
        <v>0</v>
      </c>
      <c r="AB239" s="140">
        <f>IFERROR((VLOOKUP($D239,'General Data'!$A$88:$F$188,3,FALSE)+VLOOKUP('General Data'!$B$3,'General Data'!$A$214:$C$264,2,FALSE)+IF(OR($E239=12,$E239=13,$E239=14),VLOOKUP($C239,'General Data'!$A$267:$C$287,2,FALSE),0))/VLOOKUP($C239,'General Data'!$A$191:$N$211,14,FALSE)*VLOOKUP($C239,'General Data'!$A$191:$N$211,2,FALSE)*O239,0)</f>
        <v>0</v>
      </c>
      <c r="AC239" s="140">
        <f>IFERROR((VLOOKUP($D239,'General Data'!$A$88:$F$188,3,FALSE)+VLOOKUP('General Data'!$B$3,'General Data'!$A$214:$C$264,2,FALSE)+IF(OR($E239=12,$E239=13,$E239=14),VLOOKUP($C239,'General Data'!$A$267:$C$287,2,FALSE),0))/VLOOKUP($C239,'General Data'!$A$191:$N$211,14,FALSE)*VLOOKUP($C239,'General Data'!$A$191:$N$211,2,FALSE)*P239,0)</f>
        <v>0</v>
      </c>
      <c r="AD239" s="140">
        <f>IFERROR((VLOOKUP($D239,'General Data'!$A$88:$F$188,3,FALSE)+VLOOKUP('General Data'!$B$3,'General Data'!$A$214:$C$264,2,FALSE)+IF(OR($E239=12,$E239=13,$E239=14),VLOOKUP($C239,'General Data'!$A$267:$C$287,2,FALSE),0))/VLOOKUP($C239,'General Data'!$A$191:$N$211,14,FALSE)*VLOOKUP($C239,'General Data'!$A$191:$N$211,2,FALSE)*Q239,0)</f>
        <v>0</v>
      </c>
      <c r="AE239" s="140">
        <f>IFERROR((VLOOKUP($D239,'General Data'!$A$88:$F$188,3,FALSE)+VLOOKUP('General Data'!$B$3,'General Data'!$A$214:$C$264,2,FALSE)+IF(OR($E239=12,$E239=13,$E239=14),VLOOKUP($C239,'General Data'!$A$267:$C$287,2,FALSE),0))/VLOOKUP($C239,'General Data'!$A$191:$N$211,14,FALSE)*VLOOKUP($C239,'General Data'!$A$191:$N$211,2,FALSE)*R239,0)</f>
        <v>0</v>
      </c>
      <c r="AF239" s="140">
        <f>IFERROR((VLOOKUP($D239,'General Data'!$A$88:$F$188,3,FALSE)+VLOOKUP('General Data'!$B$3,'General Data'!$A$214:$C$264,2,FALSE)+IF(OR($E239=12,$E239=13,$E239=14),VLOOKUP($C239,'General Data'!$A$267:$C$287,2,FALSE),0))/VLOOKUP($C239,'General Data'!$A$191:$N$211,14,FALSE)*VLOOKUP($C239,'General Data'!$A$191:$N$211,2,FALSE)*S239,0)</f>
        <v>0</v>
      </c>
      <c r="AH239" s="148" t="str">
        <f t="shared" si="202"/>
        <v/>
      </c>
      <c r="AI239" s="149">
        <f t="shared" si="203"/>
        <v>0</v>
      </c>
      <c r="AJ239" s="146">
        <f t="shared" si="204"/>
        <v>0</v>
      </c>
    </row>
    <row r="240" spans="1:36" x14ac:dyDescent="0.45">
      <c r="A240" s="143"/>
      <c r="B240" s="150"/>
      <c r="C240" s="144"/>
      <c r="D240" s="143"/>
      <c r="E240" s="143"/>
      <c r="F240" s="145"/>
      <c r="G240" s="146"/>
      <c r="H240" s="147"/>
      <c r="I240" s="147">
        <f t="shared" ref="I240:S240" si="249">H240</f>
        <v>0</v>
      </c>
      <c r="J240" s="147">
        <f t="shared" si="249"/>
        <v>0</v>
      </c>
      <c r="K240" s="147">
        <f t="shared" si="249"/>
        <v>0</v>
      </c>
      <c r="L240" s="147">
        <f t="shared" si="249"/>
        <v>0</v>
      </c>
      <c r="M240" s="147">
        <f t="shared" si="249"/>
        <v>0</v>
      </c>
      <c r="N240" s="147">
        <f t="shared" si="249"/>
        <v>0</v>
      </c>
      <c r="O240" s="147">
        <f t="shared" si="249"/>
        <v>0</v>
      </c>
      <c r="P240" s="147">
        <f t="shared" si="249"/>
        <v>0</v>
      </c>
      <c r="Q240" s="147">
        <f t="shared" si="249"/>
        <v>0</v>
      </c>
      <c r="R240" s="147">
        <f t="shared" si="249"/>
        <v>0</v>
      </c>
      <c r="S240" s="147">
        <f t="shared" si="249"/>
        <v>0</v>
      </c>
      <c r="T240" s="146"/>
      <c r="U240" s="140">
        <f>IFERROR((VLOOKUP($D240,'General Data'!$A$88:$F$188,3,FALSE)+VLOOKUP('General Data'!$B$3,'General Data'!$A$214:$C$264,2,FALSE)+IF(OR($E240=12,$E240=13,$E240=14),VLOOKUP($C240,'General Data'!$A$267:$C$287,2,FALSE),0))/VLOOKUP($C240,'General Data'!$A$191:$N$211,14,FALSE)*VLOOKUP($C240,'General Data'!$A$191:$N$211,2,FALSE)*H240,0)</f>
        <v>0</v>
      </c>
      <c r="V240" s="140">
        <f>IFERROR((VLOOKUP($D240,'General Data'!$A$88:$F$188,3,FALSE)+VLOOKUP('General Data'!$B$3,'General Data'!$A$214:$C$264,2,FALSE)+IF(OR($E240=12,$E240=13,$E240=14),VLOOKUP($C240,'General Data'!$A$267:$C$287,2,FALSE),0))/VLOOKUP($C240,'General Data'!$A$191:$N$211,14,FALSE)*VLOOKUP($C240,'General Data'!$A$191:$N$211,2,FALSE)*I240,0)</f>
        <v>0</v>
      </c>
      <c r="W240" s="140">
        <f>IFERROR((VLOOKUP($D240,'General Data'!$A$88:$F$188,3,FALSE)+VLOOKUP('General Data'!$B$3,'General Data'!$A$214:$C$264,2,FALSE)+IF(OR($E240=12,$E240=13,$E240=14),VLOOKUP($C240,'General Data'!$A$267:$C$287,2,FALSE),0))/VLOOKUP($C240,'General Data'!$A$191:$N$211,14,FALSE)*VLOOKUP($C240,'General Data'!$A$191:$N$211,2,FALSE)*J240,0)</f>
        <v>0</v>
      </c>
      <c r="X240" s="140">
        <f>IFERROR((VLOOKUP($D240,'General Data'!$A$88:$F$188,3,FALSE)+VLOOKUP('General Data'!$B$3,'General Data'!$A$214:$C$264,2,FALSE)+IF(OR($E240=12,$E240=13,$E240=14),VLOOKUP($C240,'General Data'!$A$267:$C$287,2,FALSE),0))/VLOOKUP($C240,'General Data'!$A$191:$N$211,14,FALSE)*VLOOKUP($C240,'General Data'!$A$191:$N$211,2,FALSE)*K240,0)</f>
        <v>0</v>
      </c>
      <c r="Y240" s="140">
        <f>IFERROR((VLOOKUP($D240,'General Data'!$A$88:$F$188,3,FALSE)+VLOOKUP('General Data'!$B$3,'General Data'!$A$214:$C$264,2,FALSE)+IF(OR($E240=12,$E240=13,$E240=14),VLOOKUP($C240,'General Data'!$A$267:$C$287,2,FALSE),0))/VLOOKUP($C240,'General Data'!$A$191:$N$211,14,FALSE)*VLOOKUP($C240,'General Data'!$A$191:$N$211,2,FALSE)*L240,0)</f>
        <v>0</v>
      </c>
      <c r="Z240" s="140">
        <f>IFERROR((VLOOKUP($D240,'General Data'!$A$88:$F$188,3,FALSE)+VLOOKUP('General Data'!$B$3,'General Data'!$A$214:$C$264,2,FALSE)+IF(OR($E240=12,$E240=13,$E240=14),VLOOKUP($C240,'General Data'!$A$267:$C$287,2,FALSE),0))/VLOOKUP($C240,'General Data'!$A$191:$N$211,14,FALSE)*VLOOKUP($C240,'General Data'!$A$191:$N$211,2,FALSE)*M240,0)</f>
        <v>0</v>
      </c>
      <c r="AA240" s="140">
        <f>IFERROR((VLOOKUP($D240,'General Data'!$A$88:$F$188,3,FALSE)+VLOOKUP('General Data'!$B$3,'General Data'!$A$214:$C$264,2,FALSE)+IF(OR($E240=12,$E240=13,$E240=14),VLOOKUP($C240,'General Data'!$A$267:$C$287,2,FALSE),0))/VLOOKUP($C240,'General Data'!$A$191:$N$211,14,FALSE)*VLOOKUP($C240,'General Data'!$A$191:$N$211,2,FALSE)*N240,0)</f>
        <v>0</v>
      </c>
      <c r="AB240" s="140">
        <f>IFERROR((VLOOKUP($D240,'General Data'!$A$88:$F$188,3,FALSE)+VLOOKUP('General Data'!$B$3,'General Data'!$A$214:$C$264,2,FALSE)+IF(OR($E240=12,$E240=13,$E240=14),VLOOKUP($C240,'General Data'!$A$267:$C$287,2,FALSE),0))/VLOOKUP($C240,'General Data'!$A$191:$N$211,14,FALSE)*VLOOKUP($C240,'General Data'!$A$191:$N$211,2,FALSE)*O240,0)</f>
        <v>0</v>
      </c>
      <c r="AC240" s="140">
        <f>IFERROR((VLOOKUP($D240,'General Data'!$A$88:$F$188,3,FALSE)+VLOOKUP('General Data'!$B$3,'General Data'!$A$214:$C$264,2,FALSE)+IF(OR($E240=12,$E240=13,$E240=14),VLOOKUP($C240,'General Data'!$A$267:$C$287,2,FALSE),0))/VLOOKUP($C240,'General Data'!$A$191:$N$211,14,FALSE)*VLOOKUP($C240,'General Data'!$A$191:$N$211,2,FALSE)*P240,0)</f>
        <v>0</v>
      </c>
      <c r="AD240" s="140">
        <f>IFERROR((VLOOKUP($D240,'General Data'!$A$88:$F$188,3,FALSE)+VLOOKUP('General Data'!$B$3,'General Data'!$A$214:$C$264,2,FALSE)+IF(OR($E240=12,$E240=13,$E240=14),VLOOKUP($C240,'General Data'!$A$267:$C$287,2,FALSE),0))/VLOOKUP($C240,'General Data'!$A$191:$N$211,14,FALSE)*VLOOKUP($C240,'General Data'!$A$191:$N$211,2,FALSE)*Q240,0)</f>
        <v>0</v>
      </c>
      <c r="AE240" s="140">
        <f>IFERROR((VLOOKUP($D240,'General Data'!$A$88:$F$188,3,FALSE)+VLOOKUP('General Data'!$B$3,'General Data'!$A$214:$C$264,2,FALSE)+IF(OR($E240=12,$E240=13,$E240=14),VLOOKUP($C240,'General Data'!$A$267:$C$287,2,FALSE),0))/VLOOKUP($C240,'General Data'!$A$191:$N$211,14,FALSE)*VLOOKUP($C240,'General Data'!$A$191:$N$211,2,FALSE)*R240,0)</f>
        <v>0</v>
      </c>
      <c r="AF240" s="140">
        <f>IFERROR((VLOOKUP($D240,'General Data'!$A$88:$F$188,3,FALSE)+VLOOKUP('General Data'!$B$3,'General Data'!$A$214:$C$264,2,FALSE)+IF(OR($E240=12,$E240=13,$E240=14),VLOOKUP($C240,'General Data'!$A$267:$C$287,2,FALSE),0))/VLOOKUP($C240,'General Data'!$A$191:$N$211,14,FALSE)*VLOOKUP($C240,'General Data'!$A$191:$N$211,2,FALSE)*S240,0)</f>
        <v>0</v>
      </c>
      <c r="AH240" s="148" t="str">
        <f t="shared" si="202"/>
        <v/>
      </c>
      <c r="AI240" s="149">
        <f t="shared" si="203"/>
        <v>0</v>
      </c>
      <c r="AJ240" s="146">
        <f t="shared" si="204"/>
        <v>0</v>
      </c>
    </row>
    <row r="241" spans="1:36" x14ac:dyDescent="0.45">
      <c r="A241" s="143"/>
      <c r="B241" s="150"/>
      <c r="C241" s="144"/>
      <c r="D241" s="143"/>
      <c r="E241" s="143"/>
      <c r="F241" s="145"/>
      <c r="G241" s="146"/>
      <c r="H241" s="147"/>
      <c r="I241" s="147">
        <f t="shared" ref="I241:S241" si="250">H241</f>
        <v>0</v>
      </c>
      <c r="J241" s="147">
        <f t="shared" si="250"/>
        <v>0</v>
      </c>
      <c r="K241" s="147">
        <f t="shared" si="250"/>
        <v>0</v>
      </c>
      <c r="L241" s="147">
        <f t="shared" si="250"/>
        <v>0</v>
      </c>
      <c r="M241" s="147">
        <f t="shared" si="250"/>
        <v>0</v>
      </c>
      <c r="N241" s="147">
        <f t="shared" si="250"/>
        <v>0</v>
      </c>
      <c r="O241" s="147">
        <f t="shared" si="250"/>
        <v>0</v>
      </c>
      <c r="P241" s="147">
        <f t="shared" si="250"/>
        <v>0</v>
      </c>
      <c r="Q241" s="147">
        <f t="shared" si="250"/>
        <v>0</v>
      </c>
      <c r="R241" s="147">
        <f t="shared" si="250"/>
        <v>0</v>
      </c>
      <c r="S241" s="147">
        <f t="shared" si="250"/>
        <v>0</v>
      </c>
      <c r="T241" s="146"/>
      <c r="U241" s="140">
        <f>IFERROR((VLOOKUP($D241,'General Data'!$A$88:$F$188,3,FALSE)+VLOOKUP('General Data'!$B$3,'General Data'!$A$214:$C$264,2,FALSE)+IF(OR($E241=12,$E241=13,$E241=14),VLOOKUP($C241,'General Data'!$A$267:$C$287,2,FALSE),0))/VLOOKUP($C241,'General Data'!$A$191:$N$211,14,FALSE)*VLOOKUP($C241,'General Data'!$A$191:$N$211,2,FALSE)*H241,0)</f>
        <v>0</v>
      </c>
      <c r="V241" s="140">
        <f>IFERROR((VLOOKUP($D241,'General Data'!$A$88:$F$188,3,FALSE)+VLOOKUP('General Data'!$B$3,'General Data'!$A$214:$C$264,2,FALSE)+IF(OR($E241=12,$E241=13,$E241=14),VLOOKUP($C241,'General Data'!$A$267:$C$287,2,FALSE),0))/VLOOKUP($C241,'General Data'!$A$191:$N$211,14,FALSE)*VLOOKUP($C241,'General Data'!$A$191:$N$211,2,FALSE)*I241,0)</f>
        <v>0</v>
      </c>
      <c r="W241" s="140">
        <f>IFERROR((VLOOKUP($D241,'General Data'!$A$88:$F$188,3,FALSE)+VLOOKUP('General Data'!$B$3,'General Data'!$A$214:$C$264,2,FALSE)+IF(OR($E241=12,$E241=13,$E241=14),VLOOKUP($C241,'General Data'!$A$267:$C$287,2,FALSE),0))/VLOOKUP($C241,'General Data'!$A$191:$N$211,14,FALSE)*VLOOKUP($C241,'General Data'!$A$191:$N$211,2,FALSE)*J241,0)</f>
        <v>0</v>
      </c>
      <c r="X241" s="140">
        <f>IFERROR((VLOOKUP($D241,'General Data'!$A$88:$F$188,3,FALSE)+VLOOKUP('General Data'!$B$3,'General Data'!$A$214:$C$264,2,FALSE)+IF(OR($E241=12,$E241=13,$E241=14),VLOOKUP($C241,'General Data'!$A$267:$C$287,2,FALSE),0))/VLOOKUP($C241,'General Data'!$A$191:$N$211,14,FALSE)*VLOOKUP($C241,'General Data'!$A$191:$N$211,2,FALSE)*K241,0)</f>
        <v>0</v>
      </c>
      <c r="Y241" s="140">
        <f>IFERROR((VLOOKUP($D241,'General Data'!$A$88:$F$188,3,FALSE)+VLOOKUP('General Data'!$B$3,'General Data'!$A$214:$C$264,2,FALSE)+IF(OR($E241=12,$E241=13,$E241=14),VLOOKUP($C241,'General Data'!$A$267:$C$287,2,FALSE),0))/VLOOKUP($C241,'General Data'!$A$191:$N$211,14,FALSE)*VLOOKUP($C241,'General Data'!$A$191:$N$211,2,FALSE)*L241,0)</f>
        <v>0</v>
      </c>
      <c r="Z241" s="140">
        <f>IFERROR((VLOOKUP($D241,'General Data'!$A$88:$F$188,3,FALSE)+VLOOKUP('General Data'!$B$3,'General Data'!$A$214:$C$264,2,FALSE)+IF(OR($E241=12,$E241=13,$E241=14),VLOOKUP($C241,'General Data'!$A$267:$C$287,2,FALSE),0))/VLOOKUP($C241,'General Data'!$A$191:$N$211,14,FALSE)*VLOOKUP($C241,'General Data'!$A$191:$N$211,2,FALSE)*M241,0)</f>
        <v>0</v>
      </c>
      <c r="AA241" s="140">
        <f>IFERROR((VLOOKUP($D241,'General Data'!$A$88:$F$188,3,FALSE)+VLOOKUP('General Data'!$B$3,'General Data'!$A$214:$C$264,2,FALSE)+IF(OR($E241=12,$E241=13,$E241=14),VLOOKUP($C241,'General Data'!$A$267:$C$287,2,FALSE),0))/VLOOKUP($C241,'General Data'!$A$191:$N$211,14,FALSE)*VLOOKUP($C241,'General Data'!$A$191:$N$211,2,FALSE)*N241,0)</f>
        <v>0</v>
      </c>
      <c r="AB241" s="140">
        <f>IFERROR((VLOOKUP($D241,'General Data'!$A$88:$F$188,3,FALSE)+VLOOKUP('General Data'!$B$3,'General Data'!$A$214:$C$264,2,FALSE)+IF(OR($E241=12,$E241=13,$E241=14),VLOOKUP($C241,'General Data'!$A$267:$C$287,2,FALSE),0))/VLOOKUP($C241,'General Data'!$A$191:$N$211,14,FALSE)*VLOOKUP($C241,'General Data'!$A$191:$N$211,2,FALSE)*O241,0)</f>
        <v>0</v>
      </c>
      <c r="AC241" s="140">
        <f>IFERROR((VLOOKUP($D241,'General Data'!$A$88:$F$188,3,FALSE)+VLOOKUP('General Data'!$B$3,'General Data'!$A$214:$C$264,2,FALSE)+IF(OR($E241=12,$E241=13,$E241=14),VLOOKUP($C241,'General Data'!$A$267:$C$287,2,FALSE),0))/VLOOKUP($C241,'General Data'!$A$191:$N$211,14,FALSE)*VLOOKUP($C241,'General Data'!$A$191:$N$211,2,FALSE)*P241,0)</f>
        <v>0</v>
      </c>
      <c r="AD241" s="140">
        <f>IFERROR((VLOOKUP($D241,'General Data'!$A$88:$F$188,3,FALSE)+VLOOKUP('General Data'!$B$3,'General Data'!$A$214:$C$264,2,FALSE)+IF(OR($E241=12,$E241=13,$E241=14),VLOOKUP($C241,'General Data'!$A$267:$C$287,2,FALSE),0))/VLOOKUP($C241,'General Data'!$A$191:$N$211,14,FALSE)*VLOOKUP($C241,'General Data'!$A$191:$N$211,2,FALSE)*Q241,0)</f>
        <v>0</v>
      </c>
      <c r="AE241" s="140">
        <f>IFERROR((VLOOKUP($D241,'General Data'!$A$88:$F$188,3,FALSE)+VLOOKUP('General Data'!$B$3,'General Data'!$A$214:$C$264,2,FALSE)+IF(OR($E241=12,$E241=13,$E241=14),VLOOKUP($C241,'General Data'!$A$267:$C$287,2,FALSE),0))/VLOOKUP($C241,'General Data'!$A$191:$N$211,14,FALSE)*VLOOKUP($C241,'General Data'!$A$191:$N$211,2,FALSE)*R241,0)</f>
        <v>0</v>
      </c>
      <c r="AF241" s="140">
        <f>IFERROR((VLOOKUP($D241,'General Data'!$A$88:$F$188,3,FALSE)+VLOOKUP('General Data'!$B$3,'General Data'!$A$214:$C$264,2,FALSE)+IF(OR($E241=12,$E241=13,$E241=14),VLOOKUP($C241,'General Data'!$A$267:$C$287,2,FALSE),0))/VLOOKUP($C241,'General Data'!$A$191:$N$211,14,FALSE)*VLOOKUP($C241,'General Data'!$A$191:$N$211,2,FALSE)*S241,0)</f>
        <v>0</v>
      </c>
      <c r="AH241" s="148" t="str">
        <f t="shared" si="202"/>
        <v/>
      </c>
      <c r="AI241" s="149">
        <f t="shared" si="203"/>
        <v>0</v>
      </c>
      <c r="AJ241" s="146">
        <f t="shared" si="204"/>
        <v>0</v>
      </c>
    </row>
    <row r="242" spans="1:36" x14ac:dyDescent="0.45">
      <c r="A242" s="143"/>
      <c r="B242" s="150"/>
      <c r="C242" s="144"/>
      <c r="D242" s="143"/>
      <c r="E242" s="143"/>
      <c r="F242" s="145"/>
      <c r="G242" s="146"/>
      <c r="H242" s="147"/>
      <c r="I242" s="147">
        <f t="shared" ref="I242:S242" si="251">H242</f>
        <v>0</v>
      </c>
      <c r="J242" s="147">
        <f t="shared" si="251"/>
        <v>0</v>
      </c>
      <c r="K242" s="147">
        <f t="shared" si="251"/>
        <v>0</v>
      </c>
      <c r="L242" s="147">
        <f t="shared" si="251"/>
        <v>0</v>
      </c>
      <c r="M242" s="147">
        <f t="shared" si="251"/>
        <v>0</v>
      </c>
      <c r="N242" s="147">
        <f t="shared" si="251"/>
        <v>0</v>
      </c>
      <c r="O242" s="147">
        <f t="shared" si="251"/>
        <v>0</v>
      </c>
      <c r="P242" s="147">
        <f t="shared" si="251"/>
        <v>0</v>
      </c>
      <c r="Q242" s="147">
        <f t="shared" si="251"/>
        <v>0</v>
      </c>
      <c r="R242" s="147">
        <f t="shared" si="251"/>
        <v>0</v>
      </c>
      <c r="S242" s="147">
        <f t="shared" si="251"/>
        <v>0</v>
      </c>
      <c r="T242" s="146"/>
      <c r="U242" s="140">
        <f>IFERROR((VLOOKUP($D242,'General Data'!$A$88:$F$188,3,FALSE)+VLOOKUP('General Data'!$B$3,'General Data'!$A$214:$C$264,2,FALSE)+IF(OR($E242=12,$E242=13,$E242=14),VLOOKUP($C242,'General Data'!$A$267:$C$287,2,FALSE),0))/VLOOKUP($C242,'General Data'!$A$191:$N$211,14,FALSE)*VLOOKUP($C242,'General Data'!$A$191:$N$211,2,FALSE)*H242,0)</f>
        <v>0</v>
      </c>
      <c r="V242" s="140">
        <f>IFERROR((VLOOKUP($D242,'General Data'!$A$88:$F$188,3,FALSE)+VLOOKUP('General Data'!$B$3,'General Data'!$A$214:$C$264,2,FALSE)+IF(OR($E242=12,$E242=13,$E242=14),VLOOKUP($C242,'General Data'!$A$267:$C$287,2,FALSE),0))/VLOOKUP($C242,'General Data'!$A$191:$N$211,14,FALSE)*VLOOKUP($C242,'General Data'!$A$191:$N$211,2,FALSE)*I242,0)</f>
        <v>0</v>
      </c>
      <c r="W242" s="140">
        <f>IFERROR((VLOOKUP($D242,'General Data'!$A$88:$F$188,3,FALSE)+VLOOKUP('General Data'!$B$3,'General Data'!$A$214:$C$264,2,FALSE)+IF(OR($E242=12,$E242=13,$E242=14),VLOOKUP($C242,'General Data'!$A$267:$C$287,2,FALSE),0))/VLOOKUP($C242,'General Data'!$A$191:$N$211,14,FALSE)*VLOOKUP($C242,'General Data'!$A$191:$N$211,2,FALSE)*J242,0)</f>
        <v>0</v>
      </c>
      <c r="X242" s="140">
        <f>IFERROR((VLOOKUP($D242,'General Data'!$A$88:$F$188,3,FALSE)+VLOOKUP('General Data'!$B$3,'General Data'!$A$214:$C$264,2,FALSE)+IF(OR($E242=12,$E242=13,$E242=14),VLOOKUP($C242,'General Data'!$A$267:$C$287,2,FALSE),0))/VLOOKUP($C242,'General Data'!$A$191:$N$211,14,FALSE)*VLOOKUP($C242,'General Data'!$A$191:$N$211,2,FALSE)*K242,0)</f>
        <v>0</v>
      </c>
      <c r="Y242" s="140">
        <f>IFERROR((VLOOKUP($D242,'General Data'!$A$88:$F$188,3,FALSE)+VLOOKUP('General Data'!$B$3,'General Data'!$A$214:$C$264,2,FALSE)+IF(OR($E242=12,$E242=13,$E242=14),VLOOKUP($C242,'General Data'!$A$267:$C$287,2,FALSE),0))/VLOOKUP($C242,'General Data'!$A$191:$N$211,14,FALSE)*VLOOKUP($C242,'General Data'!$A$191:$N$211,2,FALSE)*L242,0)</f>
        <v>0</v>
      </c>
      <c r="Z242" s="140">
        <f>IFERROR((VLOOKUP($D242,'General Data'!$A$88:$F$188,3,FALSE)+VLOOKUP('General Data'!$B$3,'General Data'!$A$214:$C$264,2,FALSE)+IF(OR($E242=12,$E242=13,$E242=14),VLOOKUP($C242,'General Data'!$A$267:$C$287,2,FALSE),0))/VLOOKUP($C242,'General Data'!$A$191:$N$211,14,FALSE)*VLOOKUP($C242,'General Data'!$A$191:$N$211,2,FALSE)*M242,0)</f>
        <v>0</v>
      </c>
      <c r="AA242" s="140">
        <f>IFERROR((VLOOKUP($D242,'General Data'!$A$88:$F$188,3,FALSE)+VLOOKUP('General Data'!$B$3,'General Data'!$A$214:$C$264,2,FALSE)+IF(OR($E242=12,$E242=13,$E242=14),VLOOKUP($C242,'General Data'!$A$267:$C$287,2,FALSE),0))/VLOOKUP($C242,'General Data'!$A$191:$N$211,14,FALSE)*VLOOKUP($C242,'General Data'!$A$191:$N$211,2,FALSE)*N242,0)</f>
        <v>0</v>
      </c>
      <c r="AB242" s="140">
        <f>IFERROR((VLOOKUP($D242,'General Data'!$A$88:$F$188,3,FALSE)+VLOOKUP('General Data'!$B$3,'General Data'!$A$214:$C$264,2,FALSE)+IF(OR($E242=12,$E242=13,$E242=14),VLOOKUP($C242,'General Data'!$A$267:$C$287,2,FALSE),0))/VLOOKUP($C242,'General Data'!$A$191:$N$211,14,FALSE)*VLOOKUP($C242,'General Data'!$A$191:$N$211,2,FALSE)*O242,0)</f>
        <v>0</v>
      </c>
      <c r="AC242" s="140">
        <f>IFERROR((VLOOKUP($D242,'General Data'!$A$88:$F$188,3,FALSE)+VLOOKUP('General Data'!$B$3,'General Data'!$A$214:$C$264,2,FALSE)+IF(OR($E242=12,$E242=13,$E242=14),VLOOKUP($C242,'General Data'!$A$267:$C$287,2,FALSE),0))/VLOOKUP($C242,'General Data'!$A$191:$N$211,14,FALSE)*VLOOKUP($C242,'General Data'!$A$191:$N$211,2,FALSE)*P242,0)</f>
        <v>0</v>
      </c>
      <c r="AD242" s="140">
        <f>IFERROR((VLOOKUP($D242,'General Data'!$A$88:$F$188,3,FALSE)+VLOOKUP('General Data'!$B$3,'General Data'!$A$214:$C$264,2,FALSE)+IF(OR($E242=12,$E242=13,$E242=14),VLOOKUP($C242,'General Data'!$A$267:$C$287,2,FALSE),0))/VLOOKUP($C242,'General Data'!$A$191:$N$211,14,FALSE)*VLOOKUP($C242,'General Data'!$A$191:$N$211,2,FALSE)*Q242,0)</f>
        <v>0</v>
      </c>
      <c r="AE242" s="140">
        <f>IFERROR((VLOOKUP($D242,'General Data'!$A$88:$F$188,3,FALSE)+VLOOKUP('General Data'!$B$3,'General Data'!$A$214:$C$264,2,FALSE)+IF(OR($E242=12,$E242=13,$E242=14),VLOOKUP($C242,'General Data'!$A$267:$C$287,2,FALSE),0))/VLOOKUP($C242,'General Data'!$A$191:$N$211,14,FALSE)*VLOOKUP($C242,'General Data'!$A$191:$N$211,2,FALSE)*R242,0)</f>
        <v>0</v>
      </c>
      <c r="AF242" s="140">
        <f>IFERROR((VLOOKUP($D242,'General Data'!$A$88:$F$188,3,FALSE)+VLOOKUP('General Data'!$B$3,'General Data'!$A$214:$C$264,2,FALSE)+IF(OR($E242=12,$E242=13,$E242=14),VLOOKUP($C242,'General Data'!$A$267:$C$287,2,FALSE),0))/VLOOKUP($C242,'General Data'!$A$191:$N$211,14,FALSE)*VLOOKUP($C242,'General Data'!$A$191:$N$211,2,FALSE)*S242,0)</f>
        <v>0</v>
      </c>
      <c r="AH242" s="148" t="str">
        <f t="shared" si="202"/>
        <v/>
      </c>
      <c r="AI242" s="149">
        <f t="shared" si="203"/>
        <v>0</v>
      </c>
      <c r="AJ242" s="146">
        <f t="shared" si="204"/>
        <v>0</v>
      </c>
    </row>
    <row r="243" spans="1:36" x14ac:dyDescent="0.45">
      <c r="A243" s="143"/>
      <c r="B243" s="150"/>
      <c r="C243" s="144"/>
      <c r="D243" s="143"/>
      <c r="E243" s="143"/>
      <c r="F243" s="145"/>
      <c r="G243" s="146"/>
      <c r="H243" s="147"/>
      <c r="I243" s="147">
        <f t="shared" ref="I243:S243" si="252">H243</f>
        <v>0</v>
      </c>
      <c r="J243" s="147">
        <f t="shared" si="252"/>
        <v>0</v>
      </c>
      <c r="K243" s="147">
        <f t="shared" si="252"/>
        <v>0</v>
      </c>
      <c r="L243" s="147">
        <f t="shared" si="252"/>
        <v>0</v>
      </c>
      <c r="M243" s="147">
        <f t="shared" si="252"/>
        <v>0</v>
      </c>
      <c r="N243" s="147">
        <f t="shared" si="252"/>
        <v>0</v>
      </c>
      <c r="O243" s="147">
        <f t="shared" si="252"/>
        <v>0</v>
      </c>
      <c r="P243" s="147">
        <f t="shared" si="252"/>
        <v>0</v>
      </c>
      <c r="Q243" s="147">
        <f t="shared" si="252"/>
        <v>0</v>
      </c>
      <c r="R243" s="147">
        <f t="shared" si="252"/>
        <v>0</v>
      </c>
      <c r="S243" s="147">
        <f t="shared" si="252"/>
        <v>0</v>
      </c>
      <c r="T243" s="146"/>
      <c r="U243" s="140">
        <f>IFERROR((VLOOKUP($D243,'General Data'!$A$88:$F$188,3,FALSE)+VLOOKUP('General Data'!$B$3,'General Data'!$A$214:$C$264,2,FALSE)+IF(OR($E243=12,$E243=13,$E243=14),VLOOKUP($C243,'General Data'!$A$267:$C$287,2,FALSE),0))/VLOOKUP($C243,'General Data'!$A$191:$N$211,14,FALSE)*VLOOKUP($C243,'General Data'!$A$191:$N$211,2,FALSE)*H243,0)</f>
        <v>0</v>
      </c>
      <c r="V243" s="140">
        <f>IFERROR((VLOOKUP($D243,'General Data'!$A$88:$F$188,3,FALSE)+VLOOKUP('General Data'!$B$3,'General Data'!$A$214:$C$264,2,FALSE)+IF(OR($E243=12,$E243=13,$E243=14),VLOOKUP($C243,'General Data'!$A$267:$C$287,2,FALSE),0))/VLOOKUP($C243,'General Data'!$A$191:$N$211,14,FALSE)*VLOOKUP($C243,'General Data'!$A$191:$N$211,2,FALSE)*I243,0)</f>
        <v>0</v>
      </c>
      <c r="W243" s="140">
        <f>IFERROR((VLOOKUP($D243,'General Data'!$A$88:$F$188,3,FALSE)+VLOOKUP('General Data'!$B$3,'General Data'!$A$214:$C$264,2,FALSE)+IF(OR($E243=12,$E243=13,$E243=14),VLOOKUP($C243,'General Data'!$A$267:$C$287,2,FALSE),0))/VLOOKUP($C243,'General Data'!$A$191:$N$211,14,FALSE)*VLOOKUP($C243,'General Data'!$A$191:$N$211,2,FALSE)*J243,0)</f>
        <v>0</v>
      </c>
      <c r="X243" s="140">
        <f>IFERROR((VLOOKUP($D243,'General Data'!$A$88:$F$188,3,FALSE)+VLOOKUP('General Data'!$B$3,'General Data'!$A$214:$C$264,2,FALSE)+IF(OR($E243=12,$E243=13,$E243=14),VLOOKUP($C243,'General Data'!$A$267:$C$287,2,FALSE),0))/VLOOKUP($C243,'General Data'!$A$191:$N$211,14,FALSE)*VLOOKUP($C243,'General Data'!$A$191:$N$211,2,FALSE)*K243,0)</f>
        <v>0</v>
      </c>
      <c r="Y243" s="140">
        <f>IFERROR((VLOOKUP($D243,'General Data'!$A$88:$F$188,3,FALSE)+VLOOKUP('General Data'!$B$3,'General Data'!$A$214:$C$264,2,FALSE)+IF(OR($E243=12,$E243=13,$E243=14),VLOOKUP($C243,'General Data'!$A$267:$C$287,2,FALSE),0))/VLOOKUP($C243,'General Data'!$A$191:$N$211,14,FALSE)*VLOOKUP($C243,'General Data'!$A$191:$N$211,2,FALSE)*L243,0)</f>
        <v>0</v>
      </c>
      <c r="Z243" s="140">
        <f>IFERROR((VLOOKUP($D243,'General Data'!$A$88:$F$188,3,FALSE)+VLOOKUP('General Data'!$B$3,'General Data'!$A$214:$C$264,2,FALSE)+IF(OR($E243=12,$E243=13,$E243=14),VLOOKUP($C243,'General Data'!$A$267:$C$287,2,FALSE),0))/VLOOKUP($C243,'General Data'!$A$191:$N$211,14,FALSE)*VLOOKUP($C243,'General Data'!$A$191:$N$211,2,FALSE)*M243,0)</f>
        <v>0</v>
      </c>
      <c r="AA243" s="140">
        <f>IFERROR((VLOOKUP($D243,'General Data'!$A$88:$F$188,3,FALSE)+VLOOKUP('General Data'!$B$3,'General Data'!$A$214:$C$264,2,FALSE)+IF(OR($E243=12,$E243=13,$E243=14),VLOOKUP($C243,'General Data'!$A$267:$C$287,2,FALSE),0))/VLOOKUP($C243,'General Data'!$A$191:$N$211,14,FALSE)*VLOOKUP($C243,'General Data'!$A$191:$N$211,2,FALSE)*N243,0)</f>
        <v>0</v>
      </c>
      <c r="AB243" s="140">
        <f>IFERROR((VLOOKUP($D243,'General Data'!$A$88:$F$188,3,FALSE)+VLOOKUP('General Data'!$B$3,'General Data'!$A$214:$C$264,2,FALSE)+IF(OR($E243=12,$E243=13,$E243=14),VLOOKUP($C243,'General Data'!$A$267:$C$287,2,FALSE),0))/VLOOKUP($C243,'General Data'!$A$191:$N$211,14,FALSE)*VLOOKUP($C243,'General Data'!$A$191:$N$211,2,FALSE)*O243,0)</f>
        <v>0</v>
      </c>
      <c r="AC243" s="140">
        <f>IFERROR((VLOOKUP($D243,'General Data'!$A$88:$F$188,3,FALSE)+VLOOKUP('General Data'!$B$3,'General Data'!$A$214:$C$264,2,FALSE)+IF(OR($E243=12,$E243=13,$E243=14),VLOOKUP($C243,'General Data'!$A$267:$C$287,2,FALSE),0))/VLOOKUP($C243,'General Data'!$A$191:$N$211,14,FALSE)*VLOOKUP($C243,'General Data'!$A$191:$N$211,2,FALSE)*P243,0)</f>
        <v>0</v>
      </c>
      <c r="AD243" s="140">
        <f>IFERROR((VLOOKUP($D243,'General Data'!$A$88:$F$188,3,FALSE)+VLOOKUP('General Data'!$B$3,'General Data'!$A$214:$C$264,2,FALSE)+IF(OR($E243=12,$E243=13,$E243=14),VLOOKUP($C243,'General Data'!$A$267:$C$287,2,FALSE),0))/VLOOKUP($C243,'General Data'!$A$191:$N$211,14,FALSE)*VLOOKUP($C243,'General Data'!$A$191:$N$211,2,FALSE)*Q243,0)</f>
        <v>0</v>
      </c>
      <c r="AE243" s="140">
        <f>IFERROR((VLOOKUP($D243,'General Data'!$A$88:$F$188,3,FALSE)+VLOOKUP('General Data'!$B$3,'General Data'!$A$214:$C$264,2,FALSE)+IF(OR($E243=12,$E243=13,$E243=14),VLOOKUP($C243,'General Data'!$A$267:$C$287,2,FALSE),0))/VLOOKUP($C243,'General Data'!$A$191:$N$211,14,FALSE)*VLOOKUP($C243,'General Data'!$A$191:$N$211,2,FALSE)*R243,0)</f>
        <v>0</v>
      </c>
      <c r="AF243" s="140">
        <f>IFERROR((VLOOKUP($D243,'General Data'!$A$88:$F$188,3,FALSE)+VLOOKUP('General Data'!$B$3,'General Data'!$A$214:$C$264,2,FALSE)+IF(OR($E243=12,$E243=13,$E243=14),VLOOKUP($C243,'General Data'!$A$267:$C$287,2,FALSE),0))/VLOOKUP($C243,'General Data'!$A$191:$N$211,14,FALSE)*VLOOKUP($C243,'General Data'!$A$191:$N$211,2,FALSE)*S243,0)</f>
        <v>0</v>
      </c>
      <c r="AH243" s="148" t="str">
        <f t="shared" si="202"/>
        <v/>
      </c>
      <c r="AI243" s="149">
        <f t="shared" si="203"/>
        <v>0</v>
      </c>
      <c r="AJ243" s="146">
        <f t="shared" si="204"/>
        <v>0</v>
      </c>
    </row>
    <row r="244" spans="1:36" x14ac:dyDescent="0.45">
      <c r="A244" s="143"/>
      <c r="B244" s="150"/>
      <c r="C244" s="144"/>
      <c r="D244" s="143"/>
      <c r="E244" s="143"/>
      <c r="F244" s="145"/>
      <c r="G244" s="146"/>
      <c r="H244" s="147"/>
      <c r="I244" s="147">
        <f t="shared" ref="I244:S244" si="253">H244</f>
        <v>0</v>
      </c>
      <c r="J244" s="147">
        <f t="shared" si="253"/>
        <v>0</v>
      </c>
      <c r="K244" s="147">
        <f t="shared" si="253"/>
        <v>0</v>
      </c>
      <c r="L244" s="147">
        <f t="shared" si="253"/>
        <v>0</v>
      </c>
      <c r="M244" s="147">
        <f t="shared" si="253"/>
        <v>0</v>
      </c>
      <c r="N244" s="147">
        <f t="shared" si="253"/>
        <v>0</v>
      </c>
      <c r="O244" s="147">
        <f t="shared" si="253"/>
        <v>0</v>
      </c>
      <c r="P244" s="147">
        <f t="shared" si="253"/>
        <v>0</v>
      </c>
      <c r="Q244" s="147">
        <f t="shared" si="253"/>
        <v>0</v>
      </c>
      <c r="R244" s="147">
        <f t="shared" si="253"/>
        <v>0</v>
      </c>
      <c r="S244" s="147">
        <f t="shared" si="253"/>
        <v>0</v>
      </c>
      <c r="T244" s="146"/>
      <c r="U244" s="140">
        <f>IFERROR((VLOOKUP($D244,'General Data'!$A$88:$F$188,3,FALSE)+VLOOKUP('General Data'!$B$3,'General Data'!$A$214:$C$264,2,FALSE)+IF(OR($E244=12,$E244=13,$E244=14),VLOOKUP($C244,'General Data'!$A$267:$C$287,2,FALSE),0))/VLOOKUP($C244,'General Data'!$A$191:$N$211,14,FALSE)*VLOOKUP($C244,'General Data'!$A$191:$N$211,2,FALSE)*H244,0)</f>
        <v>0</v>
      </c>
      <c r="V244" s="140">
        <f>IFERROR((VLOOKUP($D244,'General Data'!$A$88:$F$188,3,FALSE)+VLOOKUP('General Data'!$B$3,'General Data'!$A$214:$C$264,2,FALSE)+IF(OR($E244=12,$E244=13,$E244=14),VLOOKUP($C244,'General Data'!$A$267:$C$287,2,FALSE),0))/VLOOKUP($C244,'General Data'!$A$191:$N$211,14,FALSE)*VLOOKUP($C244,'General Data'!$A$191:$N$211,2,FALSE)*I244,0)</f>
        <v>0</v>
      </c>
      <c r="W244" s="140">
        <f>IFERROR((VLOOKUP($D244,'General Data'!$A$88:$F$188,3,FALSE)+VLOOKUP('General Data'!$B$3,'General Data'!$A$214:$C$264,2,FALSE)+IF(OR($E244=12,$E244=13,$E244=14),VLOOKUP($C244,'General Data'!$A$267:$C$287,2,FALSE),0))/VLOOKUP($C244,'General Data'!$A$191:$N$211,14,FALSE)*VLOOKUP($C244,'General Data'!$A$191:$N$211,2,FALSE)*J244,0)</f>
        <v>0</v>
      </c>
      <c r="X244" s="140">
        <f>IFERROR((VLOOKUP($D244,'General Data'!$A$88:$F$188,3,FALSE)+VLOOKUP('General Data'!$B$3,'General Data'!$A$214:$C$264,2,FALSE)+IF(OR($E244=12,$E244=13,$E244=14),VLOOKUP($C244,'General Data'!$A$267:$C$287,2,FALSE),0))/VLOOKUP($C244,'General Data'!$A$191:$N$211,14,FALSE)*VLOOKUP($C244,'General Data'!$A$191:$N$211,2,FALSE)*K244,0)</f>
        <v>0</v>
      </c>
      <c r="Y244" s="140">
        <f>IFERROR((VLOOKUP($D244,'General Data'!$A$88:$F$188,3,FALSE)+VLOOKUP('General Data'!$B$3,'General Data'!$A$214:$C$264,2,FALSE)+IF(OR($E244=12,$E244=13,$E244=14),VLOOKUP($C244,'General Data'!$A$267:$C$287,2,FALSE),0))/VLOOKUP($C244,'General Data'!$A$191:$N$211,14,FALSE)*VLOOKUP($C244,'General Data'!$A$191:$N$211,2,FALSE)*L244,0)</f>
        <v>0</v>
      </c>
      <c r="Z244" s="140">
        <f>IFERROR((VLOOKUP($D244,'General Data'!$A$88:$F$188,3,FALSE)+VLOOKUP('General Data'!$B$3,'General Data'!$A$214:$C$264,2,FALSE)+IF(OR($E244=12,$E244=13,$E244=14),VLOOKUP($C244,'General Data'!$A$267:$C$287,2,FALSE),0))/VLOOKUP($C244,'General Data'!$A$191:$N$211,14,FALSE)*VLOOKUP($C244,'General Data'!$A$191:$N$211,2,FALSE)*M244,0)</f>
        <v>0</v>
      </c>
      <c r="AA244" s="140">
        <f>IFERROR((VLOOKUP($D244,'General Data'!$A$88:$F$188,3,FALSE)+VLOOKUP('General Data'!$B$3,'General Data'!$A$214:$C$264,2,FALSE)+IF(OR($E244=12,$E244=13,$E244=14),VLOOKUP($C244,'General Data'!$A$267:$C$287,2,FALSE),0))/VLOOKUP($C244,'General Data'!$A$191:$N$211,14,FALSE)*VLOOKUP($C244,'General Data'!$A$191:$N$211,2,FALSE)*N244,0)</f>
        <v>0</v>
      </c>
      <c r="AB244" s="140">
        <f>IFERROR((VLOOKUP($D244,'General Data'!$A$88:$F$188,3,FALSE)+VLOOKUP('General Data'!$B$3,'General Data'!$A$214:$C$264,2,FALSE)+IF(OR($E244=12,$E244=13,$E244=14),VLOOKUP($C244,'General Data'!$A$267:$C$287,2,FALSE),0))/VLOOKUP($C244,'General Data'!$A$191:$N$211,14,FALSE)*VLOOKUP($C244,'General Data'!$A$191:$N$211,2,FALSE)*O244,0)</f>
        <v>0</v>
      </c>
      <c r="AC244" s="140">
        <f>IFERROR((VLOOKUP($D244,'General Data'!$A$88:$F$188,3,FALSE)+VLOOKUP('General Data'!$B$3,'General Data'!$A$214:$C$264,2,FALSE)+IF(OR($E244=12,$E244=13,$E244=14),VLOOKUP($C244,'General Data'!$A$267:$C$287,2,FALSE),0))/VLOOKUP($C244,'General Data'!$A$191:$N$211,14,FALSE)*VLOOKUP($C244,'General Data'!$A$191:$N$211,2,FALSE)*P244,0)</f>
        <v>0</v>
      </c>
      <c r="AD244" s="140">
        <f>IFERROR((VLOOKUP($D244,'General Data'!$A$88:$F$188,3,FALSE)+VLOOKUP('General Data'!$B$3,'General Data'!$A$214:$C$264,2,FALSE)+IF(OR($E244=12,$E244=13,$E244=14),VLOOKUP($C244,'General Data'!$A$267:$C$287,2,FALSE),0))/VLOOKUP($C244,'General Data'!$A$191:$N$211,14,FALSE)*VLOOKUP($C244,'General Data'!$A$191:$N$211,2,FALSE)*Q244,0)</f>
        <v>0</v>
      </c>
      <c r="AE244" s="140">
        <f>IFERROR((VLOOKUP($D244,'General Data'!$A$88:$F$188,3,FALSE)+VLOOKUP('General Data'!$B$3,'General Data'!$A$214:$C$264,2,FALSE)+IF(OR($E244=12,$E244=13,$E244=14),VLOOKUP($C244,'General Data'!$A$267:$C$287,2,FALSE),0))/VLOOKUP($C244,'General Data'!$A$191:$N$211,14,FALSE)*VLOOKUP($C244,'General Data'!$A$191:$N$211,2,FALSE)*R244,0)</f>
        <v>0</v>
      </c>
      <c r="AF244" s="140">
        <f>IFERROR((VLOOKUP($D244,'General Data'!$A$88:$F$188,3,FALSE)+VLOOKUP('General Data'!$B$3,'General Data'!$A$214:$C$264,2,FALSE)+IF(OR($E244=12,$E244=13,$E244=14),VLOOKUP($C244,'General Data'!$A$267:$C$287,2,FALSE),0))/VLOOKUP($C244,'General Data'!$A$191:$N$211,14,FALSE)*VLOOKUP($C244,'General Data'!$A$191:$N$211,2,FALSE)*S244,0)</f>
        <v>0</v>
      </c>
      <c r="AH244" s="148" t="str">
        <f t="shared" si="202"/>
        <v/>
      </c>
      <c r="AI244" s="149">
        <f t="shared" si="203"/>
        <v>0</v>
      </c>
      <c r="AJ244" s="146">
        <f t="shared" si="204"/>
        <v>0</v>
      </c>
    </row>
    <row r="245" spans="1:36" x14ac:dyDescent="0.45">
      <c r="A245" s="143"/>
      <c r="B245" s="150"/>
      <c r="C245" s="144"/>
      <c r="D245" s="143"/>
      <c r="E245" s="143"/>
      <c r="F245" s="145"/>
      <c r="G245" s="146"/>
      <c r="H245" s="147"/>
      <c r="I245" s="147">
        <f t="shared" ref="I245:S245" si="254">H245</f>
        <v>0</v>
      </c>
      <c r="J245" s="147">
        <f t="shared" si="254"/>
        <v>0</v>
      </c>
      <c r="K245" s="147">
        <f t="shared" si="254"/>
        <v>0</v>
      </c>
      <c r="L245" s="147">
        <f t="shared" si="254"/>
        <v>0</v>
      </c>
      <c r="M245" s="147">
        <f t="shared" si="254"/>
        <v>0</v>
      </c>
      <c r="N245" s="147">
        <f t="shared" si="254"/>
        <v>0</v>
      </c>
      <c r="O245" s="147">
        <f t="shared" si="254"/>
        <v>0</v>
      </c>
      <c r="P245" s="147">
        <f t="shared" si="254"/>
        <v>0</v>
      </c>
      <c r="Q245" s="147">
        <f t="shared" si="254"/>
        <v>0</v>
      </c>
      <c r="R245" s="147">
        <f t="shared" si="254"/>
        <v>0</v>
      </c>
      <c r="S245" s="147">
        <f t="shared" si="254"/>
        <v>0</v>
      </c>
      <c r="T245" s="146"/>
      <c r="U245" s="140">
        <f>IFERROR((VLOOKUP($D245,'General Data'!$A$88:$F$188,3,FALSE)+VLOOKUP('General Data'!$B$3,'General Data'!$A$214:$C$264,2,FALSE)+IF(OR($E245=12,$E245=13,$E245=14),VLOOKUP($C245,'General Data'!$A$267:$C$287,2,FALSE),0))/VLOOKUP($C245,'General Data'!$A$191:$N$211,14,FALSE)*VLOOKUP($C245,'General Data'!$A$191:$N$211,2,FALSE)*H245,0)</f>
        <v>0</v>
      </c>
      <c r="V245" s="140">
        <f>IFERROR((VLOOKUP($D245,'General Data'!$A$88:$F$188,3,FALSE)+VLOOKUP('General Data'!$B$3,'General Data'!$A$214:$C$264,2,FALSE)+IF(OR($E245=12,$E245=13,$E245=14),VLOOKUP($C245,'General Data'!$A$267:$C$287,2,FALSE),0))/VLOOKUP($C245,'General Data'!$A$191:$N$211,14,FALSE)*VLOOKUP($C245,'General Data'!$A$191:$N$211,2,FALSE)*I245,0)</f>
        <v>0</v>
      </c>
      <c r="W245" s="140">
        <f>IFERROR((VLOOKUP($D245,'General Data'!$A$88:$F$188,3,FALSE)+VLOOKUP('General Data'!$B$3,'General Data'!$A$214:$C$264,2,FALSE)+IF(OR($E245=12,$E245=13,$E245=14),VLOOKUP($C245,'General Data'!$A$267:$C$287,2,FALSE),0))/VLOOKUP($C245,'General Data'!$A$191:$N$211,14,FALSE)*VLOOKUP($C245,'General Data'!$A$191:$N$211,2,FALSE)*J245,0)</f>
        <v>0</v>
      </c>
      <c r="X245" s="140">
        <f>IFERROR((VLOOKUP($D245,'General Data'!$A$88:$F$188,3,FALSE)+VLOOKUP('General Data'!$B$3,'General Data'!$A$214:$C$264,2,FALSE)+IF(OR($E245=12,$E245=13,$E245=14),VLOOKUP($C245,'General Data'!$A$267:$C$287,2,FALSE),0))/VLOOKUP($C245,'General Data'!$A$191:$N$211,14,FALSE)*VLOOKUP($C245,'General Data'!$A$191:$N$211,2,FALSE)*K245,0)</f>
        <v>0</v>
      </c>
      <c r="Y245" s="140">
        <f>IFERROR((VLOOKUP($D245,'General Data'!$A$88:$F$188,3,FALSE)+VLOOKUP('General Data'!$B$3,'General Data'!$A$214:$C$264,2,FALSE)+IF(OR($E245=12,$E245=13,$E245=14),VLOOKUP($C245,'General Data'!$A$267:$C$287,2,FALSE),0))/VLOOKUP($C245,'General Data'!$A$191:$N$211,14,FALSE)*VLOOKUP($C245,'General Data'!$A$191:$N$211,2,FALSE)*L245,0)</f>
        <v>0</v>
      </c>
      <c r="Z245" s="140">
        <f>IFERROR((VLOOKUP($D245,'General Data'!$A$88:$F$188,3,FALSE)+VLOOKUP('General Data'!$B$3,'General Data'!$A$214:$C$264,2,FALSE)+IF(OR($E245=12,$E245=13,$E245=14),VLOOKUP($C245,'General Data'!$A$267:$C$287,2,FALSE),0))/VLOOKUP($C245,'General Data'!$A$191:$N$211,14,FALSE)*VLOOKUP($C245,'General Data'!$A$191:$N$211,2,FALSE)*M245,0)</f>
        <v>0</v>
      </c>
      <c r="AA245" s="140">
        <f>IFERROR((VLOOKUP($D245,'General Data'!$A$88:$F$188,3,FALSE)+VLOOKUP('General Data'!$B$3,'General Data'!$A$214:$C$264,2,FALSE)+IF(OR($E245=12,$E245=13,$E245=14),VLOOKUP($C245,'General Data'!$A$267:$C$287,2,FALSE),0))/VLOOKUP($C245,'General Data'!$A$191:$N$211,14,FALSE)*VLOOKUP($C245,'General Data'!$A$191:$N$211,2,FALSE)*N245,0)</f>
        <v>0</v>
      </c>
      <c r="AB245" s="140">
        <f>IFERROR((VLOOKUP($D245,'General Data'!$A$88:$F$188,3,FALSE)+VLOOKUP('General Data'!$B$3,'General Data'!$A$214:$C$264,2,FALSE)+IF(OR($E245=12,$E245=13,$E245=14),VLOOKUP($C245,'General Data'!$A$267:$C$287,2,FALSE),0))/VLOOKUP($C245,'General Data'!$A$191:$N$211,14,FALSE)*VLOOKUP($C245,'General Data'!$A$191:$N$211,2,FALSE)*O245,0)</f>
        <v>0</v>
      </c>
      <c r="AC245" s="140">
        <f>IFERROR((VLOOKUP($D245,'General Data'!$A$88:$F$188,3,FALSE)+VLOOKUP('General Data'!$B$3,'General Data'!$A$214:$C$264,2,FALSE)+IF(OR($E245=12,$E245=13,$E245=14),VLOOKUP($C245,'General Data'!$A$267:$C$287,2,FALSE),0))/VLOOKUP($C245,'General Data'!$A$191:$N$211,14,FALSE)*VLOOKUP($C245,'General Data'!$A$191:$N$211,2,FALSE)*P245,0)</f>
        <v>0</v>
      </c>
      <c r="AD245" s="140">
        <f>IFERROR((VLOOKUP($D245,'General Data'!$A$88:$F$188,3,FALSE)+VLOOKUP('General Data'!$B$3,'General Data'!$A$214:$C$264,2,FALSE)+IF(OR($E245=12,$E245=13,$E245=14),VLOOKUP($C245,'General Data'!$A$267:$C$287,2,FALSE),0))/VLOOKUP($C245,'General Data'!$A$191:$N$211,14,FALSE)*VLOOKUP($C245,'General Data'!$A$191:$N$211,2,FALSE)*Q245,0)</f>
        <v>0</v>
      </c>
      <c r="AE245" s="140">
        <f>IFERROR((VLOOKUP($D245,'General Data'!$A$88:$F$188,3,FALSE)+VLOOKUP('General Data'!$B$3,'General Data'!$A$214:$C$264,2,FALSE)+IF(OR($E245=12,$E245=13,$E245=14),VLOOKUP($C245,'General Data'!$A$267:$C$287,2,FALSE),0))/VLOOKUP($C245,'General Data'!$A$191:$N$211,14,FALSE)*VLOOKUP($C245,'General Data'!$A$191:$N$211,2,FALSE)*R245,0)</f>
        <v>0</v>
      </c>
      <c r="AF245" s="140">
        <f>IFERROR((VLOOKUP($D245,'General Data'!$A$88:$F$188,3,FALSE)+VLOOKUP('General Data'!$B$3,'General Data'!$A$214:$C$264,2,FALSE)+IF(OR($E245=12,$E245=13,$E245=14),VLOOKUP($C245,'General Data'!$A$267:$C$287,2,FALSE),0))/VLOOKUP($C245,'General Data'!$A$191:$N$211,14,FALSE)*VLOOKUP($C245,'General Data'!$A$191:$N$211,2,FALSE)*S245,0)</f>
        <v>0</v>
      </c>
      <c r="AH245" s="148" t="str">
        <f t="shared" si="202"/>
        <v/>
      </c>
      <c r="AI245" s="149">
        <f t="shared" si="203"/>
        <v>0</v>
      </c>
      <c r="AJ245" s="146">
        <f t="shared" si="204"/>
        <v>0</v>
      </c>
    </row>
    <row r="246" spans="1:36" x14ac:dyDescent="0.45">
      <c r="A246" s="143"/>
      <c r="B246" s="150"/>
      <c r="C246" s="144"/>
      <c r="D246" s="143"/>
      <c r="E246" s="143"/>
      <c r="F246" s="145"/>
      <c r="G246" s="146"/>
      <c r="H246" s="147"/>
      <c r="I246" s="147">
        <f t="shared" ref="I246:S246" si="255">H246</f>
        <v>0</v>
      </c>
      <c r="J246" s="147">
        <f t="shared" si="255"/>
        <v>0</v>
      </c>
      <c r="K246" s="147">
        <f t="shared" si="255"/>
        <v>0</v>
      </c>
      <c r="L246" s="147">
        <f t="shared" si="255"/>
        <v>0</v>
      </c>
      <c r="M246" s="147">
        <f t="shared" si="255"/>
        <v>0</v>
      </c>
      <c r="N246" s="147">
        <f t="shared" si="255"/>
        <v>0</v>
      </c>
      <c r="O246" s="147">
        <f t="shared" si="255"/>
        <v>0</v>
      </c>
      <c r="P246" s="147">
        <f t="shared" si="255"/>
        <v>0</v>
      </c>
      <c r="Q246" s="147">
        <f t="shared" si="255"/>
        <v>0</v>
      </c>
      <c r="R246" s="147">
        <f t="shared" si="255"/>
        <v>0</v>
      </c>
      <c r="S246" s="147">
        <f t="shared" si="255"/>
        <v>0</v>
      </c>
      <c r="T246" s="146"/>
      <c r="U246" s="140">
        <f>IFERROR((VLOOKUP($D246,'General Data'!$A$88:$F$188,3,FALSE)+VLOOKUP('General Data'!$B$3,'General Data'!$A$214:$C$264,2,FALSE)+IF(OR($E246=12,$E246=13,$E246=14),VLOOKUP($C246,'General Data'!$A$267:$C$287,2,FALSE),0))/VLOOKUP($C246,'General Data'!$A$191:$N$211,14,FALSE)*VLOOKUP($C246,'General Data'!$A$191:$N$211,2,FALSE)*H246,0)</f>
        <v>0</v>
      </c>
      <c r="V246" s="140">
        <f>IFERROR((VLOOKUP($D246,'General Data'!$A$88:$F$188,3,FALSE)+VLOOKUP('General Data'!$B$3,'General Data'!$A$214:$C$264,2,FALSE)+IF(OR($E246=12,$E246=13,$E246=14),VLOOKUP($C246,'General Data'!$A$267:$C$287,2,FALSE),0))/VLOOKUP($C246,'General Data'!$A$191:$N$211,14,FALSE)*VLOOKUP($C246,'General Data'!$A$191:$N$211,2,FALSE)*I246,0)</f>
        <v>0</v>
      </c>
      <c r="W246" s="140">
        <f>IFERROR((VLOOKUP($D246,'General Data'!$A$88:$F$188,3,FALSE)+VLOOKUP('General Data'!$B$3,'General Data'!$A$214:$C$264,2,FALSE)+IF(OR($E246=12,$E246=13,$E246=14),VLOOKUP($C246,'General Data'!$A$267:$C$287,2,FALSE),0))/VLOOKUP($C246,'General Data'!$A$191:$N$211,14,FALSE)*VLOOKUP($C246,'General Data'!$A$191:$N$211,2,FALSE)*J246,0)</f>
        <v>0</v>
      </c>
      <c r="X246" s="140">
        <f>IFERROR((VLOOKUP($D246,'General Data'!$A$88:$F$188,3,FALSE)+VLOOKUP('General Data'!$B$3,'General Data'!$A$214:$C$264,2,FALSE)+IF(OR($E246=12,$E246=13,$E246=14),VLOOKUP($C246,'General Data'!$A$267:$C$287,2,FALSE),0))/VLOOKUP($C246,'General Data'!$A$191:$N$211,14,FALSE)*VLOOKUP($C246,'General Data'!$A$191:$N$211,2,FALSE)*K246,0)</f>
        <v>0</v>
      </c>
      <c r="Y246" s="140">
        <f>IFERROR((VLOOKUP($D246,'General Data'!$A$88:$F$188,3,FALSE)+VLOOKUP('General Data'!$B$3,'General Data'!$A$214:$C$264,2,FALSE)+IF(OR($E246=12,$E246=13,$E246=14),VLOOKUP($C246,'General Data'!$A$267:$C$287,2,FALSE),0))/VLOOKUP($C246,'General Data'!$A$191:$N$211,14,FALSE)*VLOOKUP($C246,'General Data'!$A$191:$N$211,2,FALSE)*L246,0)</f>
        <v>0</v>
      </c>
      <c r="Z246" s="140">
        <f>IFERROR((VLOOKUP($D246,'General Data'!$A$88:$F$188,3,FALSE)+VLOOKUP('General Data'!$B$3,'General Data'!$A$214:$C$264,2,FALSE)+IF(OR($E246=12,$E246=13,$E246=14),VLOOKUP($C246,'General Data'!$A$267:$C$287,2,FALSE),0))/VLOOKUP($C246,'General Data'!$A$191:$N$211,14,FALSE)*VLOOKUP($C246,'General Data'!$A$191:$N$211,2,FALSE)*M246,0)</f>
        <v>0</v>
      </c>
      <c r="AA246" s="140">
        <f>IFERROR((VLOOKUP($D246,'General Data'!$A$88:$F$188,3,FALSE)+VLOOKUP('General Data'!$B$3,'General Data'!$A$214:$C$264,2,FALSE)+IF(OR($E246=12,$E246=13,$E246=14),VLOOKUP($C246,'General Data'!$A$267:$C$287,2,FALSE),0))/VLOOKUP($C246,'General Data'!$A$191:$N$211,14,FALSE)*VLOOKUP($C246,'General Data'!$A$191:$N$211,2,FALSE)*N246,0)</f>
        <v>0</v>
      </c>
      <c r="AB246" s="140">
        <f>IFERROR((VLOOKUP($D246,'General Data'!$A$88:$F$188,3,FALSE)+VLOOKUP('General Data'!$B$3,'General Data'!$A$214:$C$264,2,FALSE)+IF(OR($E246=12,$E246=13,$E246=14),VLOOKUP($C246,'General Data'!$A$267:$C$287,2,FALSE),0))/VLOOKUP($C246,'General Data'!$A$191:$N$211,14,FALSE)*VLOOKUP($C246,'General Data'!$A$191:$N$211,2,FALSE)*O246,0)</f>
        <v>0</v>
      </c>
      <c r="AC246" s="140">
        <f>IFERROR((VLOOKUP($D246,'General Data'!$A$88:$F$188,3,FALSE)+VLOOKUP('General Data'!$B$3,'General Data'!$A$214:$C$264,2,FALSE)+IF(OR($E246=12,$E246=13,$E246=14),VLOOKUP($C246,'General Data'!$A$267:$C$287,2,FALSE),0))/VLOOKUP($C246,'General Data'!$A$191:$N$211,14,FALSE)*VLOOKUP($C246,'General Data'!$A$191:$N$211,2,FALSE)*P246,0)</f>
        <v>0</v>
      </c>
      <c r="AD246" s="140">
        <f>IFERROR((VLOOKUP($D246,'General Data'!$A$88:$F$188,3,FALSE)+VLOOKUP('General Data'!$B$3,'General Data'!$A$214:$C$264,2,FALSE)+IF(OR($E246=12,$E246=13,$E246=14),VLOOKUP($C246,'General Data'!$A$267:$C$287,2,FALSE),0))/VLOOKUP($C246,'General Data'!$A$191:$N$211,14,FALSE)*VLOOKUP($C246,'General Data'!$A$191:$N$211,2,FALSE)*Q246,0)</f>
        <v>0</v>
      </c>
      <c r="AE246" s="140">
        <f>IFERROR((VLOOKUP($D246,'General Data'!$A$88:$F$188,3,FALSE)+VLOOKUP('General Data'!$B$3,'General Data'!$A$214:$C$264,2,FALSE)+IF(OR($E246=12,$E246=13,$E246=14),VLOOKUP($C246,'General Data'!$A$267:$C$287,2,FALSE),0))/VLOOKUP($C246,'General Data'!$A$191:$N$211,14,FALSE)*VLOOKUP($C246,'General Data'!$A$191:$N$211,2,FALSE)*R246,0)</f>
        <v>0</v>
      </c>
      <c r="AF246" s="140">
        <f>IFERROR((VLOOKUP($D246,'General Data'!$A$88:$F$188,3,FALSE)+VLOOKUP('General Data'!$B$3,'General Data'!$A$214:$C$264,2,FALSE)+IF(OR($E246=12,$E246=13,$E246=14),VLOOKUP($C246,'General Data'!$A$267:$C$287,2,FALSE),0))/VLOOKUP($C246,'General Data'!$A$191:$N$211,14,FALSE)*VLOOKUP($C246,'General Data'!$A$191:$N$211,2,FALSE)*S246,0)</f>
        <v>0</v>
      </c>
      <c r="AH246" s="148" t="str">
        <f t="shared" si="202"/>
        <v/>
      </c>
      <c r="AI246" s="149">
        <f t="shared" si="203"/>
        <v>0</v>
      </c>
      <c r="AJ246" s="146">
        <f t="shared" si="204"/>
        <v>0</v>
      </c>
    </row>
    <row r="247" spans="1:36" x14ac:dyDescent="0.45">
      <c r="A247" s="143"/>
      <c r="B247" s="150"/>
      <c r="C247" s="144"/>
      <c r="D247" s="143"/>
      <c r="E247" s="143"/>
      <c r="F247" s="145"/>
      <c r="G247" s="146"/>
      <c r="H247" s="147"/>
      <c r="I247" s="147">
        <f t="shared" ref="I247:S247" si="256">H247</f>
        <v>0</v>
      </c>
      <c r="J247" s="147">
        <f t="shared" si="256"/>
        <v>0</v>
      </c>
      <c r="K247" s="147">
        <f t="shared" si="256"/>
        <v>0</v>
      </c>
      <c r="L247" s="147">
        <f t="shared" si="256"/>
        <v>0</v>
      </c>
      <c r="M247" s="147">
        <f t="shared" si="256"/>
        <v>0</v>
      </c>
      <c r="N247" s="147">
        <f t="shared" si="256"/>
        <v>0</v>
      </c>
      <c r="O247" s="147">
        <f t="shared" si="256"/>
        <v>0</v>
      </c>
      <c r="P247" s="147">
        <f t="shared" si="256"/>
        <v>0</v>
      </c>
      <c r="Q247" s="147">
        <f t="shared" si="256"/>
        <v>0</v>
      </c>
      <c r="R247" s="147">
        <f t="shared" si="256"/>
        <v>0</v>
      </c>
      <c r="S247" s="147">
        <f t="shared" si="256"/>
        <v>0</v>
      </c>
      <c r="T247" s="146"/>
      <c r="U247" s="140">
        <f>IFERROR((VLOOKUP($D247,'General Data'!$A$88:$F$188,3,FALSE)+VLOOKUP('General Data'!$B$3,'General Data'!$A$214:$C$264,2,FALSE)+IF(OR($E247=12,$E247=13,$E247=14),VLOOKUP($C247,'General Data'!$A$267:$C$287,2,FALSE),0))/VLOOKUP($C247,'General Data'!$A$191:$N$211,14,FALSE)*VLOOKUP($C247,'General Data'!$A$191:$N$211,2,FALSE)*H247,0)</f>
        <v>0</v>
      </c>
      <c r="V247" s="140">
        <f>IFERROR((VLOOKUP($D247,'General Data'!$A$88:$F$188,3,FALSE)+VLOOKUP('General Data'!$B$3,'General Data'!$A$214:$C$264,2,FALSE)+IF(OR($E247=12,$E247=13,$E247=14),VLOOKUP($C247,'General Data'!$A$267:$C$287,2,FALSE),0))/VLOOKUP($C247,'General Data'!$A$191:$N$211,14,FALSE)*VLOOKUP($C247,'General Data'!$A$191:$N$211,2,FALSE)*I247,0)</f>
        <v>0</v>
      </c>
      <c r="W247" s="140">
        <f>IFERROR((VLOOKUP($D247,'General Data'!$A$88:$F$188,3,FALSE)+VLOOKUP('General Data'!$B$3,'General Data'!$A$214:$C$264,2,FALSE)+IF(OR($E247=12,$E247=13,$E247=14),VLOOKUP($C247,'General Data'!$A$267:$C$287,2,FALSE),0))/VLOOKUP($C247,'General Data'!$A$191:$N$211,14,FALSE)*VLOOKUP($C247,'General Data'!$A$191:$N$211,2,FALSE)*J247,0)</f>
        <v>0</v>
      </c>
      <c r="X247" s="140">
        <f>IFERROR((VLOOKUP($D247,'General Data'!$A$88:$F$188,3,FALSE)+VLOOKUP('General Data'!$B$3,'General Data'!$A$214:$C$264,2,FALSE)+IF(OR($E247=12,$E247=13,$E247=14),VLOOKUP($C247,'General Data'!$A$267:$C$287,2,FALSE),0))/VLOOKUP($C247,'General Data'!$A$191:$N$211,14,FALSE)*VLOOKUP($C247,'General Data'!$A$191:$N$211,2,FALSE)*K247,0)</f>
        <v>0</v>
      </c>
      <c r="Y247" s="140">
        <f>IFERROR((VLOOKUP($D247,'General Data'!$A$88:$F$188,3,FALSE)+VLOOKUP('General Data'!$B$3,'General Data'!$A$214:$C$264,2,FALSE)+IF(OR($E247=12,$E247=13,$E247=14),VLOOKUP($C247,'General Data'!$A$267:$C$287,2,FALSE),0))/VLOOKUP($C247,'General Data'!$A$191:$N$211,14,FALSE)*VLOOKUP($C247,'General Data'!$A$191:$N$211,2,FALSE)*L247,0)</f>
        <v>0</v>
      </c>
      <c r="Z247" s="140">
        <f>IFERROR((VLOOKUP($D247,'General Data'!$A$88:$F$188,3,FALSE)+VLOOKUP('General Data'!$B$3,'General Data'!$A$214:$C$264,2,FALSE)+IF(OR($E247=12,$E247=13,$E247=14),VLOOKUP($C247,'General Data'!$A$267:$C$287,2,FALSE),0))/VLOOKUP($C247,'General Data'!$A$191:$N$211,14,FALSE)*VLOOKUP($C247,'General Data'!$A$191:$N$211,2,FALSE)*M247,0)</f>
        <v>0</v>
      </c>
      <c r="AA247" s="140">
        <f>IFERROR((VLOOKUP($D247,'General Data'!$A$88:$F$188,3,FALSE)+VLOOKUP('General Data'!$B$3,'General Data'!$A$214:$C$264,2,FALSE)+IF(OR($E247=12,$E247=13,$E247=14),VLOOKUP($C247,'General Data'!$A$267:$C$287,2,FALSE),0))/VLOOKUP($C247,'General Data'!$A$191:$N$211,14,FALSE)*VLOOKUP($C247,'General Data'!$A$191:$N$211,2,FALSE)*N247,0)</f>
        <v>0</v>
      </c>
      <c r="AB247" s="140">
        <f>IFERROR((VLOOKUP($D247,'General Data'!$A$88:$F$188,3,FALSE)+VLOOKUP('General Data'!$B$3,'General Data'!$A$214:$C$264,2,FALSE)+IF(OR($E247=12,$E247=13,$E247=14),VLOOKUP($C247,'General Data'!$A$267:$C$287,2,FALSE),0))/VLOOKUP($C247,'General Data'!$A$191:$N$211,14,FALSE)*VLOOKUP($C247,'General Data'!$A$191:$N$211,2,FALSE)*O247,0)</f>
        <v>0</v>
      </c>
      <c r="AC247" s="140">
        <f>IFERROR((VLOOKUP($D247,'General Data'!$A$88:$F$188,3,FALSE)+VLOOKUP('General Data'!$B$3,'General Data'!$A$214:$C$264,2,FALSE)+IF(OR($E247=12,$E247=13,$E247=14),VLOOKUP($C247,'General Data'!$A$267:$C$287,2,FALSE),0))/VLOOKUP($C247,'General Data'!$A$191:$N$211,14,FALSE)*VLOOKUP($C247,'General Data'!$A$191:$N$211,2,FALSE)*P247,0)</f>
        <v>0</v>
      </c>
      <c r="AD247" s="140">
        <f>IFERROR((VLOOKUP($D247,'General Data'!$A$88:$F$188,3,FALSE)+VLOOKUP('General Data'!$B$3,'General Data'!$A$214:$C$264,2,FALSE)+IF(OR($E247=12,$E247=13,$E247=14),VLOOKUP($C247,'General Data'!$A$267:$C$287,2,FALSE),0))/VLOOKUP($C247,'General Data'!$A$191:$N$211,14,FALSE)*VLOOKUP($C247,'General Data'!$A$191:$N$211,2,FALSE)*Q247,0)</f>
        <v>0</v>
      </c>
      <c r="AE247" s="140">
        <f>IFERROR((VLOOKUP($D247,'General Data'!$A$88:$F$188,3,FALSE)+VLOOKUP('General Data'!$B$3,'General Data'!$A$214:$C$264,2,FALSE)+IF(OR($E247=12,$E247=13,$E247=14),VLOOKUP($C247,'General Data'!$A$267:$C$287,2,FALSE),0))/VLOOKUP($C247,'General Data'!$A$191:$N$211,14,FALSE)*VLOOKUP($C247,'General Data'!$A$191:$N$211,2,FALSE)*R247,0)</f>
        <v>0</v>
      </c>
      <c r="AF247" s="140">
        <f>IFERROR((VLOOKUP($D247,'General Data'!$A$88:$F$188,3,FALSE)+VLOOKUP('General Data'!$B$3,'General Data'!$A$214:$C$264,2,FALSE)+IF(OR($E247=12,$E247=13,$E247=14),VLOOKUP($C247,'General Data'!$A$267:$C$287,2,FALSE),0))/VLOOKUP($C247,'General Data'!$A$191:$N$211,14,FALSE)*VLOOKUP($C247,'General Data'!$A$191:$N$211,2,FALSE)*S247,0)</f>
        <v>0</v>
      </c>
      <c r="AH247" s="148" t="str">
        <f t="shared" si="202"/>
        <v/>
      </c>
      <c r="AI247" s="149">
        <f t="shared" si="203"/>
        <v>0</v>
      </c>
      <c r="AJ247" s="146">
        <f t="shared" si="204"/>
        <v>0</v>
      </c>
    </row>
    <row r="248" spans="1:36" x14ac:dyDescent="0.45">
      <c r="A248" s="143"/>
      <c r="B248" s="150"/>
      <c r="C248" s="144"/>
      <c r="D248" s="143"/>
      <c r="E248" s="143"/>
      <c r="F248" s="145"/>
      <c r="G248" s="146"/>
      <c r="H248" s="147"/>
      <c r="I248" s="147">
        <f t="shared" ref="I248:S248" si="257">H248</f>
        <v>0</v>
      </c>
      <c r="J248" s="147">
        <f t="shared" si="257"/>
        <v>0</v>
      </c>
      <c r="K248" s="147">
        <f t="shared" si="257"/>
        <v>0</v>
      </c>
      <c r="L248" s="147">
        <f t="shared" si="257"/>
        <v>0</v>
      </c>
      <c r="M248" s="147">
        <f t="shared" si="257"/>
        <v>0</v>
      </c>
      <c r="N248" s="147">
        <f t="shared" si="257"/>
        <v>0</v>
      </c>
      <c r="O248" s="147">
        <f t="shared" si="257"/>
        <v>0</v>
      </c>
      <c r="P248" s="147">
        <f t="shared" si="257"/>
        <v>0</v>
      </c>
      <c r="Q248" s="147">
        <f t="shared" si="257"/>
        <v>0</v>
      </c>
      <c r="R248" s="147">
        <f t="shared" si="257"/>
        <v>0</v>
      </c>
      <c r="S248" s="147">
        <f t="shared" si="257"/>
        <v>0</v>
      </c>
      <c r="T248" s="146"/>
      <c r="U248" s="140">
        <f>IFERROR((VLOOKUP($D248,'General Data'!$A$88:$F$188,3,FALSE)+VLOOKUP('General Data'!$B$3,'General Data'!$A$214:$C$264,2,FALSE)+IF(OR($E248=12,$E248=13,$E248=14),VLOOKUP($C248,'General Data'!$A$267:$C$287,2,FALSE),0))/VLOOKUP($C248,'General Data'!$A$191:$N$211,14,FALSE)*VLOOKUP($C248,'General Data'!$A$191:$N$211,2,FALSE)*H248,0)</f>
        <v>0</v>
      </c>
      <c r="V248" s="140">
        <f>IFERROR((VLOOKUP($D248,'General Data'!$A$88:$F$188,3,FALSE)+VLOOKUP('General Data'!$B$3,'General Data'!$A$214:$C$264,2,FALSE)+IF(OR($E248=12,$E248=13,$E248=14),VLOOKUP($C248,'General Data'!$A$267:$C$287,2,FALSE),0))/VLOOKUP($C248,'General Data'!$A$191:$N$211,14,FALSE)*VLOOKUP($C248,'General Data'!$A$191:$N$211,2,FALSE)*I248,0)</f>
        <v>0</v>
      </c>
      <c r="W248" s="140">
        <f>IFERROR((VLOOKUP($D248,'General Data'!$A$88:$F$188,3,FALSE)+VLOOKUP('General Data'!$B$3,'General Data'!$A$214:$C$264,2,FALSE)+IF(OR($E248=12,$E248=13,$E248=14),VLOOKUP($C248,'General Data'!$A$267:$C$287,2,FALSE),0))/VLOOKUP($C248,'General Data'!$A$191:$N$211,14,FALSE)*VLOOKUP($C248,'General Data'!$A$191:$N$211,2,FALSE)*J248,0)</f>
        <v>0</v>
      </c>
      <c r="X248" s="140">
        <f>IFERROR((VLOOKUP($D248,'General Data'!$A$88:$F$188,3,FALSE)+VLOOKUP('General Data'!$B$3,'General Data'!$A$214:$C$264,2,FALSE)+IF(OR($E248=12,$E248=13,$E248=14),VLOOKUP($C248,'General Data'!$A$267:$C$287,2,FALSE),0))/VLOOKUP($C248,'General Data'!$A$191:$N$211,14,FALSE)*VLOOKUP($C248,'General Data'!$A$191:$N$211,2,FALSE)*K248,0)</f>
        <v>0</v>
      </c>
      <c r="Y248" s="140">
        <f>IFERROR((VLOOKUP($D248,'General Data'!$A$88:$F$188,3,FALSE)+VLOOKUP('General Data'!$B$3,'General Data'!$A$214:$C$264,2,FALSE)+IF(OR($E248=12,$E248=13,$E248=14),VLOOKUP($C248,'General Data'!$A$267:$C$287,2,FALSE),0))/VLOOKUP($C248,'General Data'!$A$191:$N$211,14,FALSE)*VLOOKUP($C248,'General Data'!$A$191:$N$211,2,FALSE)*L248,0)</f>
        <v>0</v>
      </c>
      <c r="Z248" s="140">
        <f>IFERROR((VLOOKUP($D248,'General Data'!$A$88:$F$188,3,FALSE)+VLOOKUP('General Data'!$B$3,'General Data'!$A$214:$C$264,2,FALSE)+IF(OR($E248=12,$E248=13,$E248=14),VLOOKUP($C248,'General Data'!$A$267:$C$287,2,FALSE),0))/VLOOKUP($C248,'General Data'!$A$191:$N$211,14,FALSE)*VLOOKUP($C248,'General Data'!$A$191:$N$211,2,FALSE)*M248,0)</f>
        <v>0</v>
      </c>
      <c r="AA248" s="140">
        <f>IFERROR((VLOOKUP($D248,'General Data'!$A$88:$F$188,3,FALSE)+VLOOKUP('General Data'!$B$3,'General Data'!$A$214:$C$264,2,FALSE)+IF(OR($E248=12,$E248=13,$E248=14),VLOOKUP($C248,'General Data'!$A$267:$C$287,2,FALSE),0))/VLOOKUP($C248,'General Data'!$A$191:$N$211,14,FALSE)*VLOOKUP($C248,'General Data'!$A$191:$N$211,2,FALSE)*N248,0)</f>
        <v>0</v>
      </c>
      <c r="AB248" s="140">
        <f>IFERROR((VLOOKUP($D248,'General Data'!$A$88:$F$188,3,FALSE)+VLOOKUP('General Data'!$B$3,'General Data'!$A$214:$C$264,2,FALSE)+IF(OR($E248=12,$E248=13,$E248=14),VLOOKUP($C248,'General Data'!$A$267:$C$287,2,FALSE),0))/VLOOKUP($C248,'General Data'!$A$191:$N$211,14,FALSE)*VLOOKUP($C248,'General Data'!$A$191:$N$211,2,FALSE)*O248,0)</f>
        <v>0</v>
      </c>
      <c r="AC248" s="140">
        <f>IFERROR((VLOOKUP($D248,'General Data'!$A$88:$F$188,3,FALSE)+VLOOKUP('General Data'!$B$3,'General Data'!$A$214:$C$264,2,FALSE)+IF(OR($E248=12,$E248=13,$E248=14),VLOOKUP($C248,'General Data'!$A$267:$C$287,2,FALSE),0))/VLOOKUP($C248,'General Data'!$A$191:$N$211,14,FALSE)*VLOOKUP($C248,'General Data'!$A$191:$N$211,2,FALSE)*P248,0)</f>
        <v>0</v>
      </c>
      <c r="AD248" s="140">
        <f>IFERROR((VLOOKUP($D248,'General Data'!$A$88:$F$188,3,FALSE)+VLOOKUP('General Data'!$B$3,'General Data'!$A$214:$C$264,2,FALSE)+IF(OR($E248=12,$E248=13,$E248=14),VLOOKUP($C248,'General Data'!$A$267:$C$287,2,FALSE),0))/VLOOKUP($C248,'General Data'!$A$191:$N$211,14,FALSE)*VLOOKUP($C248,'General Data'!$A$191:$N$211,2,FALSE)*Q248,0)</f>
        <v>0</v>
      </c>
      <c r="AE248" s="140">
        <f>IFERROR((VLOOKUP($D248,'General Data'!$A$88:$F$188,3,FALSE)+VLOOKUP('General Data'!$B$3,'General Data'!$A$214:$C$264,2,FALSE)+IF(OR($E248=12,$E248=13,$E248=14),VLOOKUP($C248,'General Data'!$A$267:$C$287,2,FALSE),0))/VLOOKUP($C248,'General Data'!$A$191:$N$211,14,FALSE)*VLOOKUP($C248,'General Data'!$A$191:$N$211,2,FALSE)*R248,0)</f>
        <v>0</v>
      </c>
      <c r="AF248" s="140">
        <f>IFERROR((VLOOKUP($D248,'General Data'!$A$88:$F$188,3,FALSE)+VLOOKUP('General Data'!$B$3,'General Data'!$A$214:$C$264,2,FALSE)+IF(OR($E248=12,$E248=13,$E248=14),VLOOKUP($C248,'General Data'!$A$267:$C$287,2,FALSE),0))/VLOOKUP($C248,'General Data'!$A$191:$N$211,14,FALSE)*VLOOKUP($C248,'General Data'!$A$191:$N$211,2,FALSE)*S248,0)</f>
        <v>0</v>
      </c>
      <c r="AH248" s="148" t="str">
        <f t="shared" si="202"/>
        <v/>
      </c>
      <c r="AI248" s="149">
        <f t="shared" si="203"/>
        <v>0</v>
      </c>
      <c r="AJ248" s="146">
        <f t="shared" si="204"/>
        <v>0</v>
      </c>
    </row>
    <row r="249" spans="1:36" x14ac:dyDescent="0.45">
      <c r="A249" s="143"/>
      <c r="B249" s="150"/>
      <c r="C249" s="144"/>
      <c r="D249" s="143"/>
      <c r="E249" s="143"/>
      <c r="F249" s="145"/>
      <c r="G249" s="146"/>
      <c r="H249" s="147"/>
      <c r="I249" s="147">
        <f t="shared" ref="I249:S249" si="258">H249</f>
        <v>0</v>
      </c>
      <c r="J249" s="147">
        <f t="shared" si="258"/>
        <v>0</v>
      </c>
      <c r="K249" s="147">
        <f t="shared" si="258"/>
        <v>0</v>
      </c>
      <c r="L249" s="147">
        <f t="shared" si="258"/>
        <v>0</v>
      </c>
      <c r="M249" s="147">
        <f t="shared" si="258"/>
        <v>0</v>
      </c>
      <c r="N249" s="147">
        <f t="shared" si="258"/>
        <v>0</v>
      </c>
      <c r="O249" s="147">
        <f t="shared" si="258"/>
        <v>0</v>
      </c>
      <c r="P249" s="147">
        <f t="shared" si="258"/>
        <v>0</v>
      </c>
      <c r="Q249" s="147">
        <f t="shared" si="258"/>
        <v>0</v>
      </c>
      <c r="R249" s="147">
        <f t="shared" si="258"/>
        <v>0</v>
      </c>
      <c r="S249" s="147">
        <f t="shared" si="258"/>
        <v>0</v>
      </c>
      <c r="T249" s="146"/>
      <c r="U249" s="140">
        <f>IFERROR((VLOOKUP($D249,'General Data'!$A$88:$F$188,3,FALSE)+VLOOKUP('General Data'!$B$3,'General Data'!$A$214:$C$264,2,FALSE)+IF(OR($E249=12,$E249=13,$E249=14),VLOOKUP($C249,'General Data'!$A$267:$C$287,2,FALSE),0))/VLOOKUP($C249,'General Data'!$A$191:$N$211,14,FALSE)*VLOOKUP($C249,'General Data'!$A$191:$N$211,2,FALSE)*H249,0)</f>
        <v>0</v>
      </c>
      <c r="V249" s="140">
        <f>IFERROR((VLOOKUP($D249,'General Data'!$A$88:$F$188,3,FALSE)+VLOOKUP('General Data'!$B$3,'General Data'!$A$214:$C$264,2,FALSE)+IF(OR($E249=12,$E249=13,$E249=14),VLOOKUP($C249,'General Data'!$A$267:$C$287,2,FALSE),0))/VLOOKUP($C249,'General Data'!$A$191:$N$211,14,FALSE)*VLOOKUP($C249,'General Data'!$A$191:$N$211,2,FALSE)*I249,0)</f>
        <v>0</v>
      </c>
      <c r="W249" s="140">
        <f>IFERROR((VLOOKUP($D249,'General Data'!$A$88:$F$188,3,FALSE)+VLOOKUP('General Data'!$B$3,'General Data'!$A$214:$C$264,2,FALSE)+IF(OR($E249=12,$E249=13,$E249=14),VLOOKUP($C249,'General Data'!$A$267:$C$287,2,FALSE),0))/VLOOKUP($C249,'General Data'!$A$191:$N$211,14,FALSE)*VLOOKUP($C249,'General Data'!$A$191:$N$211,2,FALSE)*J249,0)</f>
        <v>0</v>
      </c>
      <c r="X249" s="140">
        <f>IFERROR((VLOOKUP($D249,'General Data'!$A$88:$F$188,3,FALSE)+VLOOKUP('General Data'!$B$3,'General Data'!$A$214:$C$264,2,FALSE)+IF(OR($E249=12,$E249=13,$E249=14),VLOOKUP($C249,'General Data'!$A$267:$C$287,2,FALSE),0))/VLOOKUP($C249,'General Data'!$A$191:$N$211,14,FALSE)*VLOOKUP($C249,'General Data'!$A$191:$N$211,2,FALSE)*K249,0)</f>
        <v>0</v>
      </c>
      <c r="Y249" s="140">
        <f>IFERROR((VLOOKUP($D249,'General Data'!$A$88:$F$188,3,FALSE)+VLOOKUP('General Data'!$B$3,'General Data'!$A$214:$C$264,2,FALSE)+IF(OR($E249=12,$E249=13,$E249=14),VLOOKUP($C249,'General Data'!$A$267:$C$287,2,FALSE),0))/VLOOKUP($C249,'General Data'!$A$191:$N$211,14,FALSE)*VLOOKUP($C249,'General Data'!$A$191:$N$211,2,FALSE)*L249,0)</f>
        <v>0</v>
      </c>
      <c r="Z249" s="140">
        <f>IFERROR((VLOOKUP($D249,'General Data'!$A$88:$F$188,3,FALSE)+VLOOKUP('General Data'!$B$3,'General Data'!$A$214:$C$264,2,FALSE)+IF(OR($E249=12,$E249=13,$E249=14),VLOOKUP($C249,'General Data'!$A$267:$C$287,2,FALSE),0))/VLOOKUP($C249,'General Data'!$A$191:$N$211,14,FALSE)*VLOOKUP($C249,'General Data'!$A$191:$N$211,2,FALSE)*M249,0)</f>
        <v>0</v>
      </c>
      <c r="AA249" s="140">
        <f>IFERROR((VLOOKUP($D249,'General Data'!$A$88:$F$188,3,FALSE)+VLOOKUP('General Data'!$B$3,'General Data'!$A$214:$C$264,2,FALSE)+IF(OR($E249=12,$E249=13,$E249=14),VLOOKUP($C249,'General Data'!$A$267:$C$287,2,FALSE),0))/VLOOKUP($C249,'General Data'!$A$191:$N$211,14,FALSE)*VLOOKUP($C249,'General Data'!$A$191:$N$211,2,FALSE)*N249,0)</f>
        <v>0</v>
      </c>
      <c r="AB249" s="140">
        <f>IFERROR((VLOOKUP($D249,'General Data'!$A$88:$F$188,3,FALSE)+VLOOKUP('General Data'!$B$3,'General Data'!$A$214:$C$264,2,FALSE)+IF(OR($E249=12,$E249=13,$E249=14),VLOOKUP($C249,'General Data'!$A$267:$C$287,2,FALSE),0))/VLOOKUP($C249,'General Data'!$A$191:$N$211,14,FALSE)*VLOOKUP($C249,'General Data'!$A$191:$N$211,2,FALSE)*O249,0)</f>
        <v>0</v>
      </c>
      <c r="AC249" s="140">
        <f>IFERROR((VLOOKUP($D249,'General Data'!$A$88:$F$188,3,FALSE)+VLOOKUP('General Data'!$B$3,'General Data'!$A$214:$C$264,2,FALSE)+IF(OR($E249=12,$E249=13,$E249=14),VLOOKUP($C249,'General Data'!$A$267:$C$287,2,FALSE),0))/VLOOKUP($C249,'General Data'!$A$191:$N$211,14,FALSE)*VLOOKUP($C249,'General Data'!$A$191:$N$211,2,FALSE)*P249,0)</f>
        <v>0</v>
      </c>
      <c r="AD249" s="140">
        <f>IFERROR((VLOOKUP($D249,'General Data'!$A$88:$F$188,3,FALSE)+VLOOKUP('General Data'!$B$3,'General Data'!$A$214:$C$264,2,FALSE)+IF(OR($E249=12,$E249=13,$E249=14),VLOOKUP($C249,'General Data'!$A$267:$C$287,2,FALSE),0))/VLOOKUP($C249,'General Data'!$A$191:$N$211,14,FALSE)*VLOOKUP($C249,'General Data'!$A$191:$N$211,2,FALSE)*Q249,0)</f>
        <v>0</v>
      </c>
      <c r="AE249" s="140">
        <f>IFERROR((VLOOKUP($D249,'General Data'!$A$88:$F$188,3,FALSE)+VLOOKUP('General Data'!$B$3,'General Data'!$A$214:$C$264,2,FALSE)+IF(OR($E249=12,$E249=13,$E249=14),VLOOKUP($C249,'General Data'!$A$267:$C$287,2,FALSE),0))/VLOOKUP($C249,'General Data'!$A$191:$N$211,14,FALSE)*VLOOKUP($C249,'General Data'!$A$191:$N$211,2,FALSE)*R249,0)</f>
        <v>0</v>
      </c>
      <c r="AF249" s="140">
        <f>IFERROR((VLOOKUP($D249,'General Data'!$A$88:$F$188,3,FALSE)+VLOOKUP('General Data'!$B$3,'General Data'!$A$214:$C$264,2,FALSE)+IF(OR($E249=12,$E249=13,$E249=14),VLOOKUP($C249,'General Data'!$A$267:$C$287,2,FALSE),0))/VLOOKUP($C249,'General Data'!$A$191:$N$211,14,FALSE)*VLOOKUP($C249,'General Data'!$A$191:$N$211,2,FALSE)*S249,0)</f>
        <v>0</v>
      </c>
      <c r="AH249" s="148" t="str">
        <f t="shared" si="202"/>
        <v/>
      </c>
      <c r="AI249" s="149">
        <f t="shared" si="203"/>
        <v>0</v>
      </c>
      <c r="AJ249" s="146">
        <f t="shared" si="204"/>
        <v>0</v>
      </c>
    </row>
    <row r="250" spans="1:36" x14ac:dyDescent="0.45">
      <c r="A250" s="143"/>
      <c r="B250" s="150"/>
      <c r="C250" s="144"/>
      <c r="D250" s="143"/>
      <c r="E250" s="143"/>
      <c r="F250" s="145"/>
      <c r="G250" s="146"/>
      <c r="H250" s="147"/>
      <c r="I250" s="147">
        <f t="shared" ref="I250:S250" si="259">H250</f>
        <v>0</v>
      </c>
      <c r="J250" s="147">
        <f t="shared" si="259"/>
        <v>0</v>
      </c>
      <c r="K250" s="147">
        <f t="shared" si="259"/>
        <v>0</v>
      </c>
      <c r="L250" s="147">
        <f t="shared" si="259"/>
        <v>0</v>
      </c>
      <c r="M250" s="147">
        <f t="shared" si="259"/>
        <v>0</v>
      </c>
      <c r="N250" s="147">
        <f t="shared" si="259"/>
        <v>0</v>
      </c>
      <c r="O250" s="147">
        <f t="shared" si="259"/>
        <v>0</v>
      </c>
      <c r="P250" s="147">
        <f t="shared" si="259"/>
        <v>0</v>
      </c>
      <c r="Q250" s="147">
        <f t="shared" si="259"/>
        <v>0</v>
      </c>
      <c r="R250" s="147">
        <f t="shared" si="259"/>
        <v>0</v>
      </c>
      <c r="S250" s="147">
        <f t="shared" si="259"/>
        <v>0</v>
      </c>
      <c r="T250" s="146"/>
      <c r="U250" s="140">
        <f>IFERROR((VLOOKUP($D250,'General Data'!$A$88:$F$188,3,FALSE)+VLOOKUP('General Data'!$B$3,'General Data'!$A$214:$C$264,2,FALSE)+IF(OR($E250=12,$E250=13,$E250=14),VLOOKUP($C250,'General Data'!$A$267:$C$287,2,FALSE),0))/VLOOKUP($C250,'General Data'!$A$191:$N$211,14,FALSE)*VLOOKUP($C250,'General Data'!$A$191:$N$211,2,FALSE)*H250,0)</f>
        <v>0</v>
      </c>
      <c r="V250" s="140">
        <f>IFERROR((VLOOKUP($D250,'General Data'!$A$88:$F$188,3,FALSE)+VLOOKUP('General Data'!$B$3,'General Data'!$A$214:$C$264,2,FALSE)+IF(OR($E250=12,$E250=13,$E250=14),VLOOKUP($C250,'General Data'!$A$267:$C$287,2,FALSE),0))/VLOOKUP($C250,'General Data'!$A$191:$N$211,14,FALSE)*VLOOKUP($C250,'General Data'!$A$191:$N$211,2,FALSE)*I250,0)</f>
        <v>0</v>
      </c>
      <c r="W250" s="140">
        <f>IFERROR((VLOOKUP($D250,'General Data'!$A$88:$F$188,3,FALSE)+VLOOKUP('General Data'!$B$3,'General Data'!$A$214:$C$264,2,FALSE)+IF(OR($E250=12,$E250=13,$E250=14),VLOOKUP($C250,'General Data'!$A$267:$C$287,2,FALSE),0))/VLOOKUP($C250,'General Data'!$A$191:$N$211,14,FALSE)*VLOOKUP($C250,'General Data'!$A$191:$N$211,2,FALSE)*J250,0)</f>
        <v>0</v>
      </c>
      <c r="X250" s="140">
        <f>IFERROR((VLOOKUP($D250,'General Data'!$A$88:$F$188,3,FALSE)+VLOOKUP('General Data'!$B$3,'General Data'!$A$214:$C$264,2,FALSE)+IF(OR($E250=12,$E250=13,$E250=14),VLOOKUP($C250,'General Data'!$A$267:$C$287,2,FALSE),0))/VLOOKUP($C250,'General Data'!$A$191:$N$211,14,FALSE)*VLOOKUP($C250,'General Data'!$A$191:$N$211,2,FALSE)*K250,0)</f>
        <v>0</v>
      </c>
      <c r="Y250" s="140">
        <f>IFERROR((VLOOKUP($D250,'General Data'!$A$88:$F$188,3,FALSE)+VLOOKUP('General Data'!$B$3,'General Data'!$A$214:$C$264,2,FALSE)+IF(OR($E250=12,$E250=13,$E250=14),VLOOKUP($C250,'General Data'!$A$267:$C$287,2,FALSE),0))/VLOOKUP($C250,'General Data'!$A$191:$N$211,14,FALSE)*VLOOKUP($C250,'General Data'!$A$191:$N$211,2,FALSE)*L250,0)</f>
        <v>0</v>
      </c>
      <c r="Z250" s="140">
        <f>IFERROR((VLOOKUP($D250,'General Data'!$A$88:$F$188,3,FALSE)+VLOOKUP('General Data'!$B$3,'General Data'!$A$214:$C$264,2,FALSE)+IF(OR($E250=12,$E250=13,$E250=14),VLOOKUP($C250,'General Data'!$A$267:$C$287,2,FALSE),0))/VLOOKUP($C250,'General Data'!$A$191:$N$211,14,FALSE)*VLOOKUP($C250,'General Data'!$A$191:$N$211,2,FALSE)*M250,0)</f>
        <v>0</v>
      </c>
      <c r="AA250" s="140">
        <f>IFERROR((VLOOKUP($D250,'General Data'!$A$88:$F$188,3,FALSE)+VLOOKUP('General Data'!$B$3,'General Data'!$A$214:$C$264,2,FALSE)+IF(OR($E250=12,$E250=13,$E250=14),VLOOKUP($C250,'General Data'!$A$267:$C$287,2,FALSE),0))/VLOOKUP($C250,'General Data'!$A$191:$N$211,14,FALSE)*VLOOKUP($C250,'General Data'!$A$191:$N$211,2,FALSE)*N250,0)</f>
        <v>0</v>
      </c>
      <c r="AB250" s="140">
        <f>IFERROR((VLOOKUP($D250,'General Data'!$A$88:$F$188,3,FALSE)+VLOOKUP('General Data'!$B$3,'General Data'!$A$214:$C$264,2,FALSE)+IF(OR($E250=12,$E250=13,$E250=14),VLOOKUP($C250,'General Data'!$A$267:$C$287,2,FALSE),0))/VLOOKUP($C250,'General Data'!$A$191:$N$211,14,FALSE)*VLOOKUP($C250,'General Data'!$A$191:$N$211,2,FALSE)*O250,0)</f>
        <v>0</v>
      </c>
      <c r="AC250" s="140">
        <f>IFERROR((VLOOKUP($D250,'General Data'!$A$88:$F$188,3,FALSE)+VLOOKUP('General Data'!$B$3,'General Data'!$A$214:$C$264,2,FALSE)+IF(OR($E250=12,$E250=13,$E250=14),VLOOKUP($C250,'General Data'!$A$267:$C$287,2,FALSE),0))/VLOOKUP($C250,'General Data'!$A$191:$N$211,14,FALSE)*VLOOKUP($C250,'General Data'!$A$191:$N$211,2,FALSE)*P250,0)</f>
        <v>0</v>
      </c>
      <c r="AD250" s="140">
        <f>IFERROR((VLOOKUP($D250,'General Data'!$A$88:$F$188,3,FALSE)+VLOOKUP('General Data'!$B$3,'General Data'!$A$214:$C$264,2,FALSE)+IF(OR($E250=12,$E250=13,$E250=14),VLOOKUP($C250,'General Data'!$A$267:$C$287,2,FALSE),0))/VLOOKUP($C250,'General Data'!$A$191:$N$211,14,FALSE)*VLOOKUP($C250,'General Data'!$A$191:$N$211,2,FALSE)*Q250,0)</f>
        <v>0</v>
      </c>
      <c r="AE250" s="140">
        <f>IFERROR((VLOOKUP($D250,'General Data'!$A$88:$F$188,3,FALSE)+VLOOKUP('General Data'!$B$3,'General Data'!$A$214:$C$264,2,FALSE)+IF(OR($E250=12,$E250=13,$E250=14),VLOOKUP($C250,'General Data'!$A$267:$C$287,2,FALSE),0))/VLOOKUP($C250,'General Data'!$A$191:$N$211,14,FALSE)*VLOOKUP($C250,'General Data'!$A$191:$N$211,2,FALSE)*R250,0)</f>
        <v>0</v>
      </c>
      <c r="AF250" s="140">
        <f>IFERROR((VLOOKUP($D250,'General Data'!$A$88:$F$188,3,FALSE)+VLOOKUP('General Data'!$B$3,'General Data'!$A$214:$C$264,2,FALSE)+IF(OR($E250=12,$E250=13,$E250=14),VLOOKUP($C250,'General Data'!$A$267:$C$287,2,FALSE),0))/VLOOKUP($C250,'General Data'!$A$191:$N$211,14,FALSE)*VLOOKUP($C250,'General Data'!$A$191:$N$211,2,FALSE)*S250,0)</f>
        <v>0</v>
      </c>
      <c r="AH250" s="148" t="str">
        <f t="shared" si="202"/>
        <v/>
      </c>
      <c r="AI250" s="149">
        <f t="shared" si="203"/>
        <v>0</v>
      </c>
      <c r="AJ250" s="146">
        <f t="shared" si="204"/>
        <v>0</v>
      </c>
    </row>
    <row r="251" spans="1:36" x14ac:dyDescent="0.45">
      <c r="A251" s="143"/>
      <c r="B251" s="150"/>
      <c r="C251" s="144"/>
      <c r="D251" s="143"/>
      <c r="E251" s="143"/>
      <c r="F251" s="145"/>
      <c r="G251" s="146"/>
      <c r="H251" s="147"/>
      <c r="I251" s="147">
        <f t="shared" ref="I251:S251" si="260">H251</f>
        <v>0</v>
      </c>
      <c r="J251" s="147">
        <f t="shared" si="260"/>
        <v>0</v>
      </c>
      <c r="K251" s="147">
        <f t="shared" si="260"/>
        <v>0</v>
      </c>
      <c r="L251" s="147">
        <f t="shared" si="260"/>
        <v>0</v>
      </c>
      <c r="M251" s="147">
        <f t="shared" si="260"/>
        <v>0</v>
      </c>
      <c r="N251" s="147">
        <f t="shared" si="260"/>
        <v>0</v>
      </c>
      <c r="O251" s="147">
        <f t="shared" si="260"/>
        <v>0</v>
      </c>
      <c r="P251" s="147">
        <f t="shared" si="260"/>
        <v>0</v>
      </c>
      <c r="Q251" s="147">
        <f t="shared" si="260"/>
        <v>0</v>
      </c>
      <c r="R251" s="147">
        <f t="shared" si="260"/>
        <v>0</v>
      </c>
      <c r="S251" s="147">
        <f t="shared" si="260"/>
        <v>0</v>
      </c>
      <c r="T251" s="146"/>
      <c r="U251" s="140">
        <f>IFERROR((VLOOKUP($D251,'General Data'!$A$88:$F$188,3,FALSE)+VLOOKUP('General Data'!$B$3,'General Data'!$A$214:$C$264,2,FALSE)+IF(OR($E251=12,$E251=13,$E251=14),VLOOKUP($C251,'General Data'!$A$267:$C$287,2,FALSE),0))/VLOOKUP($C251,'General Data'!$A$191:$N$211,14,FALSE)*VLOOKUP($C251,'General Data'!$A$191:$N$211,2,FALSE)*H251,0)</f>
        <v>0</v>
      </c>
      <c r="V251" s="140">
        <f>IFERROR((VLOOKUP($D251,'General Data'!$A$88:$F$188,3,FALSE)+VLOOKUP('General Data'!$B$3,'General Data'!$A$214:$C$264,2,FALSE)+IF(OR($E251=12,$E251=13,$E251=14),VLOOKUP($C251,'General Data'!$A$267:$C$287,2,FALSE),0))/VLOOKUP($C251,'General Data'!$A$191:$N$211,14,FALSE)*VLOOKUP($C251,'General Data'!$A$191:$N$211,2,FALSE)*I251,0)</f>
        <v>0</v>
      </c>
      <c r="W251" s="140">
        <f>IFERROR((VLOOKUP($D251,'General Data'!$A$88:$F$188,3,FALSE)+VLOOKUP('General Data'!$B$3,'General Data'!$A$214:$C$264,2,FALSE)+IF(OR($E251=12,$E251=13,$E251=14),VLOOKUP($C251,'General Data'!$A$267:$C$287,2,FALSE),0))/VLOOKUP($C251,'General Data'!$A$191:$N$211,14,FALSE)*VLOOKUP($C251,'General Data'!$A$191:$N$211,2,FALSE)*J251,0)</f>
        <v>0</v>
      </c>
      <c r="X251" s="140">
        <f>IFERROR((VLOOKUP($D251,'General Data'!$A$88:$F$188,3,FALSE)+VLOOKUP('General Data'!$B$3,'General Data'!$A$214:$C$264,2,FALSE)+IF(OR($E251=12,$E251=13,$E251=14),VLOOKUP($C251,'General Data'!$A$267:$C$287,2,FALSE),0))/VLOOKUP($C251,'General Data'!$A$191:$N$211,14,FALSE)*VLOOKUP($C251,'General Data'!$A$191:$N$211,2,FALSE)*K251,0)</f>
        <v>0</v>
      </c>
      <c r="Y251" s="140">
        <f>IFERROR((VLOOKUP($D251,'General Data'!$A$88:$F$188,3,FALSE)+VLOOKUP('General Data'!$B$3,'General Data'!$A$214:$C$264,2,FALSE)+IF(OR($E251=12,$E251=13,$E251=14),VLOOKUP($C251,'General Data'!$A$267:$C$287,2,FALSE),0))/VLOOKUP($C251,'General Data'!$A$191:$N$211,14,FALSE)*VLOOKUP($C251,'General Data'!$A$191:$N$211,2,FALSE)*L251,0)</f>
        <v>0</v>
      </c>
      <c r="Z251" s="140">
        <f>IFERROR((VLOOKUP($D251,'General Data'!$A$88:$F$188,3,FALSE)+VLOOKUP('General Data'!$B$3,'General Data'!$A$214:$C$264,2,FALSE)+IF(OR($E251=12,$E251=13,$E251=14),VLOOKUP($C251,'General Data'!$A$267:$C$287,2,FALSE),0))/VLOOKUP($C251,'General Data'!$A$191:$N$211,14,FALSE)*VLOOKUP($C251,'General Data'!$A$191:$N$211,2,FALSE)*M251,0)</f>
        <v>0</v>
      </c>
      <c r="AA251" s="140">
        <f>IFERROR((VLOOKUP($D251,'General Data'!$A$88:$F$188,3,FALSE)+VLOOKUP('General Data'!$B$3,'General Data'!$A$214:$C$264,2,FALSE)+IF(OR($E251=12,$E251=13,$E251=14),VLOOKUP($C251,'General Data'!$A$267:$C$287,2,FALSE),0))/VLOOKUP($C251,'General Data'!$A$191:$N$211,14,FALSE)*VLOOKUP($C251,'General Data'!$A$191:$N$211,2,FALSE)*N251,0)</f>
        <v>0</v>
      </c>
      <c r="AB251" s="140">
        <f>IFERROR((VLOOKUP($D251,'General Data'!$A$88:$F$188,3,FALSE)+VLOOKUP('General Data'!$B$3,'General Data'!$A$214:$C$264,2,FALSE)+IF(OR($E251=12,$E251=13,$E251=14),VLOOKUP($C251,'General Data'!$A$267:$C$287,2,FALSE),0))/VLOOKUP($C251,'General Data'!$A$191:$N$211,14,FALSE)*VLOOKUP($C251,'General Data'!$A$191:$N$211,2,FALSE)*O251,0)</f>
        <v>0</v>
      </c>
      <c r="AC251" s="140">
        <f>IFERROR((VLOOKUP($D251,'General Data'!$A$88:$F$188,3,FALSE)+VLOOKUP('General Data'!$B$3,'General Data'!$A$214:$C$264,2,FALSE)+IF(OR($E251=12,$E251=13,$E251=14),VLOOKUP($C251,'General Data'!$A$267:$C$287,2,FALSE),0))/VLOOKUP($C251,'General Data'!$A$191:$N$211,14,FALSE)*VLOOKUP($C251,'General Data'!$A$191:$N$211,2,FALSE)*P251,0)</f>
        <v>0</v>
      </c>
      <c r="AD251" s="140">
        <f>IFERROR((VLOOKUP($D251,'General Data'!$A$88:$F$188,3,FALSE)+VLOOKUP('General Data'!$B$3,'General Data'!$A$214:$C$264,2,FALSE)+IF(OR($E251=12,$E251=13,$E251=14),VLOOKUP($C251,'General Data'!$A$267:$C$287,2,FALSE),0))/VLOOKUP($C251,'General Data'!$A$191:$N$211,14,FALSE)*VLOOKUP($C251,'General Data'!$A$191:$N$211,2,FALSE)*Q251,0)</f>
        <v>0</v>
      </c>
      <c r="AE251" s="140">
        <f>IFERROR((VLOOKUP($D251,'General Data'!$A$88:$F$188,3,FALSE)+VLOOKUP('General Data'!$B$3,'General Data'!$A$214:$C$264,2,FALSE)+IF(OR($E251=12,$E251=13,$E251=14),VLOOKUP($C251,'General Data'!$A$267:$C$287,2,FALSE),0))/VLOOKUP($C251,'General Data'!$A$191:$N$211,14,FALSE)*VLOOKUP($C251,'General Data'!$A$191:$N$211,2,FALSE)*R251,0)</f>
        <v>0</v>
      </c>
      <c r="AF251" s="140">
        <f>IFERROR((VLOOKUP($D251,'General Data'!$A$88:$F$188,3,FALSE)+VLOOKUP('General Data'!$B$3,'General Data'!$A$214:$C$264,2,FALSE)+IF(OR($E251=12,$E251=13,$E251=14),VLOOKUP($C251,'General Data'!$A$267:$C$287,2,FALSE),0))/VLOOKUP($C251,'General Data'!$A$191:$N$211,14,FALSE)*VLOOKUP($C251,'General Data'!$A$191:$N$211,2,FALSE)*S251,0)</f>
        <v>0</v>
      </c>
      <c r="AH251" s="148" t="str">
        <f t="shared" si="202"/>
        <v/>
      </c>
      <c r="AI251" s="149">
        <f t="shared" si="203"/>
        <v>0</v>
      </c>
      <c r="AJ251" s="146">
        <f t="shared" si="204"/>
        <v>0</v>
      </c>
    </row>
    <row r="252" spans="1:36" x14ac:dyDescent="0.45">
      <c r="A252" s="143"/>
      <c r="B252" s="150"/>
      <c r="C252" s="144"/>
      <c r="D252" s="143"/>
      <c r="E252" s="143"/>
      <c r="F252" s="145"/>
      <c r="G252" s="146"/>
      <c r="H252" s="147"/>
      <c r="I252" s="147">
        <f t="shared" ref="I252:S252" si="261">H252</f>
        <v>0</v>
      </c>
      <c r="J252" s="147">
        <f t="shared" si="261"/>
        <v>0</v>
      </c>
      <c r="K252" s="147">
        <f t="shared" si="261"/>
        <v>0</v>
      </c>
      <c r="L252" s="147">
        <f t="shared" si="261"/>
        <v>0</v>
      </c>
      <c r="M252" s="147">
        <f t="shared" si="261"/>
        <v>0</v>
      </c>
      <c r="N252" s="147">
        <f t="shared" si="261"/>
        <v>0</v>
      </c>
      <c r="O252" s="147">
        <f t="shared" si="261"/>
        <v>0</v>
      </c>
      <c r="P252" s="147">
        <f t="shared" si="261"/>
        <v>0</v>
      </c>
      <c r="Q252" s="147">
        <f t="shared" si="261"/>
        <v>0</v>
      </c>
      <c r="R252" s="147">
        <f t="shared" si="261"/>
        <v>0</v>
      </c>
      <c r="S252" s="147">
        <f t="shared" si="261"/>
        <v>0</v>
      </c>
      <c r="T252" s="146"/>
      <c r="U252" s="140">
        <f>IFERROR((VLOOKUP($D252,'General Data'!$A$88:$F$188,3,FALSE)+VLOOKUP('General Data'!$B$3,'General Data'!$A$214:$C$264,2,FALSE)+IF(OR($E252=12,$E252=13,$E252=14),VLOOKUP($C252,'General Data'!$A$267:$C$287,2,FALSE),0))/VLOOKUP($C252,'General Data'!$A$191:$N$211,14,FALSE)*VLOOKUP($C252,'General Data'!$A$191:$N$211,2,FALSE)*H252,0)</f>
        <v>0</v>
      </c>
      <c r="V252" s="140">
        <f>IFERROR((VLOOKUP($D252,'General Data'!$A$88:$F$188,3,FALSE)+VLOOKUP('General Data'!$B$3,'General Data'!$A$214:$C$264,2,FALSE)+IF(OR($E252=12,$E252=13,$E252=14),VLOOKUP($C252,'General Data'!$A$267:$C$287,2,FALSE),0))/VLOOKUP($C252,'General Data'!$A$191:$N$211,14,FALSE)*VLOOKUP($C252,'General Data'!$A$191:$N$211,2,FALSE)*I252,0)</f>
        <v>0</v>
      </c>
      <c r="W252" s="140">
        <f>IFERROR((VLOOKUP($D252,'General Data'!$A$88:$F$188,3,FALSE)+VLOOKUP('General Data'!$B$3,'General Data'!$A$214:$C$264,2,FALSE)+IF(OR($E252=12,$E252=13,$E252=14),VLOOKUP($C252,'General Data'!$A$267:$C$287,2,FALSE),0))/VLOOKUP($C252,'General Data'!$A$191:$N$211,14,FALSE)*VLOOKUP($C252,'General Data'!$A$191:$N$211,2,FALSE)*J252,0)</f>
        <v>0</v>
      </c>
      <c r="X252" s="140">
        <f>IFERROR((VLOOKUP($D252,'General Data'!$A$88:$F$188,3,FALSE)+VLOOKUP('General Data'!$B$3,'General Data'!$A$214:$C$264,2,FALSE)+IF(OR($E252=12,$E252=13,$E252=14),VLOOKUP($C252,'General Data'!$A$267:$C$287,2,FALSE),0))/VLOOKUP($C252,'General Data'!$A$191:$N$211,14,FALSE)*VLOOKUP($C252,'General Data'!$A$191:$N$211,2,FALSE)*K252,0)</f>
        <v>0</v>
      </c>
      <c r="Y252" s="140">
        <f>IFERROR((VLOOKUP($D252,'General Data'!$A$88:$F$188,3,FALSE)+VLOOKUP('General Data'!$B$3,'General Data'!$A$214:$C$264,2,FALSE)+IF(OR($E252=12,$E252=13,$E252=14),VLOOKUP($C252,'General Data'!$A$267:$C$287,2,FALSE),0))/VLOOKUP($C252,'General Data'!$A$191:$N$211,14,FALSE)*VLOOKUP($C252,'General Data'!$A$191:$N$211,2,FALSE)*L252,0)</f>
        <v>0</v>
      </c>
      <c r="Z252" s="140">
        <f>IFERROR((VLOOKUP($D252,'General Data'!$A$88:$F$188,3,FALSE)+VLOOKUP('General Data'!$B$3,'General Data'!$A$214:$C$264,2,FALSE)+IF(OR($E252=12,$E252=13,$E252=14),VLOOKUP($C252,'General Data'!$A$267:$C$287,2,FALSE),0))/VLOOKUP($C252,'General Data'!$A$191:$N$211,14,FALSE)*VLOOKUP($C252,'General Data'!$A$191:$N$211,2,FALSE)*M252,0)</f>
        <v>0</v>
      </c>
      <c r="AA252" s="140">
        <f>IFERROR((VLOOKUP($D252,'General Data'!$A$88:$F$188,3,FALSE)+VLOOKUP('General Data'!$B$3,'General Data'!$A$214:$C$264,2,FALSE)+IF(OR($E252=12,$E252=13,$E252=14),VLOOKUP($C252,'General Data'!$A$267:$C$287,2,FALSE),0))/VLOOKUP($C252,'General Data'!$A$191:$N$211,14,FALSE)*VLOOKUP($C252,'General Data'!$A$191:$N$211,2,FALSE)*N252,0)</f>
        <v>0</v>
      </c>
      <c r="AB252" s="140">
        <f>IFERROR((VLOOKUP($D252,'General Data'!$A$88:$F$188,3,FALSE)+VLOOKUP('General Data'!$B$3,'General Data'!$A$214:$C$264,2,FALSE)+IF(OR($E252=12,$E252=13,$E252=14),VLOOKUP($C252,'General Data'!$A$267:$C$287,2,FALSE),0))/VLOOKUP($C252,'General Data'!$A$191:$N$211,14,FALSE)*VLOOKUP($C252,'General Data'!$A$191:$N$211,2,FALSE)*O252,0)</f>
        <v>0</v>
      </c>
      <c r="AC252" s="140">
        <f>IFERROR((VLOOKUP($D252,'General Data'!$A$88:$F$188,3,FALSE)+VLOOKUP('General Data'!$B$3,'General Data'!$A$214:$C$264,2,FALSE)+IF(OR($E252=12,$E252=13,$E252=14),VLOOKUP($C252,'General Data'!$A$267:$C$287,2,FALSE),0))/VLOOKUP($C252,'General Data'!$A$191:$N$211,14,FALSE)*VLOOKUP($C252,'General Data'!$A$191:$N$211,2,FALSE)*P252,0)</f>
        <v>0</v>
      </c>
      <c r="AD252" s="140">
        <f>IFERROR((VLOOKUP($D252,'General Data'!$A$88:$F$188,3,FALSE)+VLOOKUP('General Data'!$B$3,'General Data'!$A$214:$C$264,2,FALSE)+IF(OR($E252=12,$E252=13,$E252=14),VLOOKUP($C252,'General Data'!$A$267:$C$287,2,FALSE),0))/VLOOKUP($C252,'General Data'!$A$191:$N$211,14,FALSE)*VLOOKUP($C252,'General Data'!$A$191:$N$211,2,FALSE)*Q252,0)</f>
        <v>0</v>
      </c>
      <c r="AE252" s="140">
        <f>IFERROR((VLOOKUP($D252,'General Data'!$A$88:$F$188,3,FALSE)+VLOOKUP('General Data'!$B$3,'General Data'!$A$214:$C$264,2,FALSE)+IF(OR($E252=12,$E252=13,$E252=14),VLOOKUP($C252,'General Data'!$A$267:$C$287,2,FALSE),0))/VLOOKUP($C252,'General Data'!$A$191:$N$211,14,FALSE)*VLOOKUP($C252,'General Data'!$A$191:$N$211,2,FALSE)*R252,0)</f>
        <v>0</v>
      </c>
      <c r="AF252" s="140">
        <f>IFERROR((VLOOKUP($D252,'General Data'!$A$88:$F$188,3,FALSE)+VLOOKUP('General Data'!$B$3,'General Data'!$A$214:$C$264,2,FALSE)+IF(OR($E252=12,$E252=13,$E252=14),VLOOKUP($C252,'General Data'!$A$267:$C$287,2,FALSE),0))/VLOOKUP($C252,'General Data'!$A$191:$N$211,14,FALSE)*VLOOKUP($C252,'General Data'!$A$191:$N$211,2,FALSE)*S252,0)</f>
        <v>0</v>
      </c>
      <c r="AH252" s="148" t="str">
        <f t="shared" si="202"/>
        <v/>
      </c>
      <c r="AI252" s="149">
        <f t="shared" si="203"/>
        <v>0</v>
      </c>
      <c r="AJ252" s="146">
        <f t="shared" si="204"/>
        <v>0</v>
      </c>
    </row>
    <row r="253" spans="1:36" x14ac:dyDescent="0.45">
      <c r="A253" s="143"/>
      <c r="B253" s="150"/>
      <c r="C253" s="144"/>
      <c r="D253" s="143"/>
      <c r="E253" s="143"/>
      <c r="F253" s="145"/>
      <c r="G253" s="146"/>
      <c r="H253" s="147"/>
      <c r="I253" s="147">
        <f t="shared" ref="I253:S253" si="262">H253</f>
        <v>0</v>
      </c>
      <c r="J253" s="147">
        <f t="shared" si="262"/>
        <v>0</v>
      </c>
      <c r="K253" s="147">
        <f t="shared" si="262"/>
        <v>0</v>
      </c>
      <c r="L253" s="147">
        <f t="shared" si="262"/>
        <v>0</v>
      </c>
      <c r="M253" s="147">
        <f t="shared" si="262"/>
        <v>0</v>
      </c>
      <c r="N253" s="147">
        <f t="shared" si="262"/>
        <v>0</v>
      </c>
      <c r="O253" s="147">
        <f t="shared" si="262"/>
        <v>0</v>
      </c>
      <c r="P253" s="147">
        <f t="shared" si="262"/>
        <v>0</v>
      </c>
      <c r="Q253" s="147">
        <f t="shared" si="262"/>
        <v>0</v>
      </c>
      <c r="R253" s="147">
        <f t="shared" si="262"/>
        <v>0</v>
      </c>
      <c r="S253" s="147">
        <f t="shared" si="262"/>
        <v>0</v>
      </c>
      <c r="T253" s="146"/>
      <c r="U253" s="140">
        <f>IFERROR((VLOOKUP($D253,'General Data'!$A$88:$F$188,3,FALSE)+VLOOKUP('General Data'!$B$3,'General Data'!$A$214:$C$264,2,FALSE)+IF(OR($E253=12,$E253=13,$E253=14),VLOOKUP($C253,'General Data'!$A$267:$C$287,2,FALSE),0))/VLOOKUP($C253,'General Data'!$A$191:$N$211,14,FALSE)*VLOOKUP($C253,'General Data'!$A$191:$N$211,2,FALSE)*H253,0)</f>
        <v>0</v>
      </c>
      <c r="V253" s="140">
        <f>IFERROR((VLOOKUP($D253,'General Data'!$A$88:$F$188,3,FALSE)+VLOOKUP('General Data'!$B$3,'General Data'!$A$214:$C$264,2,FALSE)+IF(OR($E253=12,$E253=13,$E253=14),VLOOKUP($C253,'General Data'!$A$267:$C$287,2,FALSE),0))/VLOOKUP($C253,'General Data'!$A$191:$N$211,14,FALSE)*VLOOKUP($C253,'General Data'!$A$191:$N$211,2,FALSE)*I253,0)</f>
        <v>0</v>
      </c>
      <c r="W253" s="140">
        <f>IFERROR((VLOOKUP($D253,'General Data'!$A$88:$F$188,3,FALSE)+VLOOKUP('General Data'!$B$3,'General Data'!$A$214:$C$264,2,FALSE)+IF(OR($E253=12,$E253=13,$E253=14),VLOOKUP($C253,'General Data'!$A$267:$C$287,2,FALSE),0))/VLOOKUP($C253,'General Data'!$A$191:$N$211,14,FALSE)*VLOOKUP($C253,'General Data'!$A$191:$N$211,2,FALSE)*J253,0)</f>
        <v>0</v>
      </c>
      <c r="X253" s="140">
        <f>IFERROR((VLOOKUP($D253,'General Data'!$A$88:$F$188,3,FALSE)+VLOOKUP('General Data'!$B$3,'General Data'!$A$214:$C$264,2,FALSE)+IF(OR($E253=12,$E253=13,$E253=14),VLOOKUP($C253,'General Data'!$A$267:$C$287,2,FALSE),0))/VLOOKUP($C253,'General Data'!$A$191:$N$211,14,FALSE)*VLOOKUP($C253,'General Data'!$A$191:$N$211,2,FALSE)*K253,0)</f>
        <v>0</v>
      </c>
      <c r="Y253" s="140">
        <f>IFERROR((VLOOKUP($D253,'General Data'!$A$88:$F$188,3,FALSE)+VLOOKUP('General Data'!$B$3,'General Data'!$A$214:$C$264,2,FALSE)+IF(OR($E253=12,$E253=13,$E253=14),VLOOKUP($C253,'General Data'!$A$267:$C$287,2,FALSE),0))/VLOOKUP($C253,'General Data'!$A$191:$N$211,14,FALSE)*VLOOKUP($C253,'General Data'!$A$191:$N$211,2,FALSE)*L253,0)</f>
        <v>0</v>
      </c>
      <c r="Z253" s="140">
        <f>IFERROR((VLOOKUP($D253,'General Data'!$A$88:$F$188,3,FALSE)+VLOOKUP('General Data'!$B$3,'General Data'!$A$214:$C$264,2,FALSE)+IF(OR($E253=12,$E253=13,$E253=14),VLOOKUP($C253,'General Data'!$A$267:$C$287,2,FALSE),0))/VLOOKUP($C253,'General Data'!$A$191:$N$211,14,FALSE)*VLOOKUP($C253,'General Data'!$A$191:$N$211,2,FALSE)*M253,0)</f>
        <v>0</v>
      </c>
      <c r="AA253" s="140">
        <f>IFERROR((VLOOKUP($D253,'General Data'!$A$88:$F$188,3,FALSE)+VLOOKUP('General Data'!$B$3,'General Data'!$A$214:$C$264,2,FALSE)+IF(OR($E253=12,$E253=13,$E253=14),VLOOKUP($C253,'General Data'!$A$267:$C$287,2,FALSE),0))/VLOOKUP($C253,'General Data'!$A$191:$N$211,14,FALSE)*VLOOKUP($C253,'General Data'!$A$191:$N$211,2,FALSE)*N253,0)</f>
        <v>0</v>
      </c>
      <c r="AB253" s="140">
        <f>IFERROR((VLOOKUP($D253,'General Data'!$A$88:$F$188,3,FALSE)+VLOOKUP('General Data'!$B$3,'General Data'!$A$214:$C$264,2,FALSE)+IF(OR($E253=12,$E253=13,$E253=14),VLOOKUP($C253,'General Data'!$A$267:$C$287,2,FALSE),0))/VLOOKUP($C253,'General Data'!$A$191:$N$211,14,FALSE)*VLOOKUP($C253,'General Data'!$A$191:$N$211,2,FALSE)*O253,0)</f>
        <v>0</v>
      </c>
      <c r="AC253" s="140">
        <f>IFERROR((VLOOKUP($D253,'General Data'!$A$88:$F$188,3,FALSE)+VLOOKUP('General Data'!$B$3,'General Data'!$A$214:$C$264,2,FALSE)+IF(OR($E253=12,$E253=13,$E253=14),VLOOKUP($C253,'General Data'!$A$267:$C$287,2,FALSE),0))/VLOOKUP($C253,'General Data'!$A$191:$N$211,14,FALSE)*VLOOKUP($C253,'General Data'!$A$191:$N$211,2,FALSE)*P253,0)</f>
        <v>0</v>
      </c>
      <c r="AD253" s="140">
        <f>IFERROR((VLOOKUP($D253,'General Data'!$A$88:$F$188,3,FALSE)+VLOOKUP('General Data'!$B$3,'General Data'!$A$214:$C$264,2,FALSE)+IF(OR($E253=12,$E253=13,$E253=14),VLOOKUP($C253,'General Data'!$A$267:$C$287,2,FALSE),0))/VLOOKUP($C253,'General Data'!$A$191:$N$211,14,FALSE)*VLOOKUP($C253,'General Data'!$A$191:$N$211,2,FALSE)*Q253,0)</f>
        <v>0</v>
      </c>
      <c r="AE253" s="140">
        <f>IFERROR((VLOOKUP($D253,'General Data'!$A$88:$F$188,3,FALSE)+VLOOKUP('General Data'!$B$3,'General Data'!$A$214:$C$264,2,FALSE)+IF(OR($E253=12,$E253=13,$E253=14),VLOOKUP($C253,'General Data'!$A$267:$C$287,2,FALSE),0))/VLOOKUP($C253,'General Data'!$A$191:$N$211,14,FALSE)*VLOOKUP($C253,'General Data'!$A$191:$N$211,2,FALSE)*R253,0)</f>
        <v>0</v>
      </c>
      <c r="AF253" s="140">
        <f>IFERROR((VLOOKUP($D253,'General Data'!$A$88:$F$188,3,FALSE)+VLOOKUP('General Data'!$B$3,'General Data'!$A$214:$C$264,2,FALSE)+IF(OR($E253=12,$E253=13,$E253=14),VLOOKUP($C253,'General Data'!$A$267:$C$287,2,FALSE),0))/VLOOKUP($C253,'General Data'!$A$191:$N$211,14,FALSE)*VLOOKUP($C253,'General Data'!$A$191:$N$211,2,FALSE)*S253,0)</f>
        <v>0</v>
      </c>
      <c r="AH253" s="148" t="str">
        <f t="shared" si="202"/>
        <v/>
      </c>
      <c r="AI253" s="149">
        <f t="shared" si="203"/>
        <v>0</v>
      </c>
      <c r="AJ253" s="146">
        <f t="shared" si="204"/>
        <v>0</v>
      </c>
    </row>
    <row r="254" spans="1:36" x14ac:dyDescent="0.45">
      <c r="A254" s="143"/>
      <c r="B254" s="150"/>
      <c r="C254" s="144"/>
      <c r="D254" s="143"/>
      <c r="E254" s="143"/>
      <c r="F254" s="145"/>
      <c r="G254" s="146"/>
      <c r="H254" s="147"/>
      <c r="I254" s="147">
        <f t="shared" ref="I254:S254" si="263">H254</f>
        <v>0</v>
      </c>
      <c r="J254" s="147">
        <f t="shared" si="263"/>
        <v>0</v>
      </c>
      <c r="K254" s="147">
        <f t="shared" si="263"/>
        <v>0</v>
      </c>
      <c r="L254" s="147">
        <f t="shared" si="263"/>
        <v>0</v>
      </c>
      <c r="M254" s="147">
        <f t="shared" si="263"/>
        <v>0</v>
      </c>
      <c r="N254" s="147">
        <f t="shared" si="263"/>
        <v>0</v>
      </c>
      <c r="O254" s="147">
        <f t="shared" si="263"/>
        <v>0</v>
      </c>
      <c r="P254" s="147">
        <f t="shared" si="263"/>
        <v>0</v>
      </c>
      <c r="Q254" s="147">
        <f t="shared" si="263"/>
        <v>0</v>
      </c>
      <c r="R254" s="147">
        <f t="shared" si="263"/>
        <v>0</v>
      </c>
      <c r="S254" s="147">
        <f t="shared" si="263"/>
        <v>0</v>
      </c>
      <c r="T254" s="146"/>
      <c r="U254" s="140">
        <f>IFERROR((VLOOKUP($D254,'General Data'!$A$88:$F$188,3,FALSE)+VLOOKUP('General Data'!$B$3,'General Data'!$A$214:$C$264,2,FALSE)+IF(OR($E254=12,$E254=13,$E254=14),VLOOKUP($C254,'General Data'!$A$267:$C$287,2,FALSE),0))/VLOOKUP($C254,'General Data'!$A$191:$N$211,14,FALSE)*VLOOKUP($C254,'General Data'!$A$191:$N$211,2,FALSE)*H254,0)</f>
        <v>0</v>
      </c>
      <c r="V254" s="140">
        <f>IFERROR((VLOOKUP($D254,'General Data'!$A$88:$F$188,3,FALSE)+VLOOKUP('General Data'!$B$3,'General Data'!$A$214:$C$264,2,FALSE)+IF(OR($E254=12,$E254=13,$E254=14),VLOOKUP($C254,'General Data'!$A$267:$C$287,2,FALSE),0))/VLOOKUP($C254,'General Data'!$A$191:$N$211,14,FALSE)*VLOOKUP($C254,'General Data'!$A$191:$N$211,2,FALSE)*I254,0)</f>
        <v>0</v>
      </c>
      <c r="W254" s="140">
        <f>IFERROR((VLOOKUP($D254,'General Data'!$A$88:$F$188,3,FALSE)+VLOOKUP('General Data'!$B$3,'General Data'!$A$214:$C$264,2,FALSE)+IF(OR($E254=12,$E254=13,$E254=14),VLOOKUP($C254,'General Data'!$A$267:$C$287,2,FALSE),0))/VLOOKUP($C254,'General Data'!$A$191:$N$211,14,FALSE)*VLOOKUP($C254,'General Data'!$A$191:$N$211,2,FALSE)*J254,0)</f>
        <v>0</v>
      </c>
      <c r="X254" s="140">
        <f>IFERROR((VLOOKUP($D254,'General Data'!$A$88:$F$188,3,FALSE)+VLOOKUP('General Data'!$B$3,'General Data'!$A$214:$C$264,2,FALSE)+IF(OR($E254=12,$E254=13,$E254=14),VLOOKUP($C254,'General Data'!$A$267:$C$287,2,FALSE),0))/VLOOKUP($C254,'General Data'!$A$191:$N$211,14,FALSE)*VLOOKUP($C254,'General Data'!$A$191:$N$211,2,FALSE)*K254,0)</f>
        <v>0</v>
      </c>
      <c r="Y254" s="140">
        <f>IFERROR((VLOOKUP($D254,'General Data'!$A$88:$F$188,3,FALSE)+VLOOKUP('General Data'!$B$3,'General Data'!$A$214:$C$264,2,FALSE)+IF(OR($E254=12,$E254=13,$E254=14),VLOOKUP($C254,'General Data'!$A$267:$C$287,2,FALSE),0))/VLOOKUP($C254,'General Data'!$A$191:$N$211,14,FALSE)*VLOOKUP($C254,'General Data'!$A$191:$N$211,2,FALSE)*L254,0)</f>
        <v>0</v>
      </c>
      <c r="Z254" s="140">
        <f>IFERROR((VLOOKUP($D254,'General Data'!$A$88:$F$188,3,FALSE)+VLOOKUP('General Data'!$B$3,'General Data'!$A$214:$C$264,2,FALSE)+IF(OR($E254=12,$E254=13,$E254=14),VLOOKUP($C254,'General Data'!$A$267:$C$287,2,FALSE),0))/VLOOKUP($C254,'General Data'!$A$191:$N$211,14,FALSE)*VLOOKUP($C254,'General Data'!$A$191:$N$211,2,FALSE)*M254,0)</f>
        <v>0</v>
      </c>
      <c r="AA254" s="140">
        <f>IFERROR((VLOOKUP($D254,'General Data'!$A$88:$F$188,3,FALSE)+VLOOKUP('General Data'!$B$3,'General Data'!$A$214:$C$264,2,FALSE)+IF(OR($E254=12,$E254=13,$E254=14),VLOOKUP($C254,'General Data'!$A$267:$C$287,2,FALSE),0))/VLOOKUP($C254,'General Data'!$A$191:$N$211,14,FALSE)*VLOOKUP($C254,'General Data'!$A$191:$N$211,2,FALSE)*N254,0)</f>
        <v>0</v>
      </c>
      <c r="AB254" s="140">
        <f>IFERROR((VLOOKUP($D254,'General Data'!$A$88:$F$188,3,FALSE)+VLOOKUP('General Data'!$B$3,'General Data'!$A$214:$C$264,2,FALSE)+IF(OR($E254=12,$E254=13,$E254=14),VLOOKUP($C254,'General Data'!$A$267:$C$287,2,FALSE),0))/VLOOKUP($C254,'General Data'!$A$191:$N$211,14,FALSE)*VLOOKUP($C254,'General Data'!$A$191:$N$211,2,FALSE)*O254,0)</f>
        <v>0</v>
      </c>
      <c r="AC254" s="140">
        <f>IFERROR((VLOOKUP($D254,'General Data'!$A$88:$F$188,3,FALSE)+VLOOKUP('General Data'!$B$3,'General Data'!$A$214:$C$264,2,FALSE)+IF(OR($E254=12,$E254=13,$E254=14),VLOOKUP($C254,'General Data'!$A$267:$C$287,2,FALSE),0))/VLOOKUP($C254,'General Data'!$A$191:$N$211,14,FALSE)*VLOOKUP($C254,'General Data'!$A$191:$N$211,2,FALSE)*P254,0)</f>
        <v>0</v>
      </c>
      <c r="AD254" s="140">
        <f>IFERROR((VLOOKUP($D254,'General Data'!$A$88:$F$188,3,FALSE)+VLOOKUP('General Data'!$B$3,'General Data'!$A$214:$C$264,2,FALSE)+IF(OR($E254=12,$E254=13,$E254=14),VLOOKUP($C254,'General Data'!$A$267:$C$287,2,FALSE),0))/VLOOKUP($C254,'General Data'!$A$191:$N$211,14,FALSE)*VLOOKUP($C254,'General Data'!$A$191:$N$211,2,FALSE)*Q254,0)</f>
        <v>0</v>
      </c>
      <c r="AE254" s="140">
        <f>IFERROR((VLOOKUP($D254,'General Data'!$A$88:$F$188,3,FALSE)+VLOOKUP('General Data'!$B$3,'General Data'!$A$214:$C$264,2,FALSE)+IF(OR($E254=12,$E254=13,$E254=14),VLOOKUP($C254,'General Data'!$A$267:$C$287,2,FALSE),0))/VLOOKUP($C254,'General Data'!$A$191:$N$211,14,FALSE)*VLOOKUP($C254,'General Data'!$A$191:$N$211,2,FALSE)*R254,0)</f>
        <v>0</v>
      </c>
      <c r="AF254" s="140">
        <f>IFERROR((VLOOKUP($D254,'General Data'!$A$88:$F$188,3,FALSE)+VLOOKUP('General Data'!$B$3,'General Data'!$A$214:$C$264,2,FALSE)+IF(OR($E254=12,$E254=13,$E254=14),VLOOKUP($C254,'General Data'!$A$267:$C$287,2,FALSE),0))/VLOOKUP($C254,'General Data'!$A$191:$N$211,14,FALSE)*VLOOKUP($C254,'General Data'!$A$191:$N$211,2,FALSE)*S254,0)</f>
        <v>0</v>
      </c>
      <c r="AH254" s="148" t="str">
        <f t="shared" si="202"/>
        <v/>
      </c>
      <c r="AI254" s="149">
        <f t="shared" si="203"/>
        <v>0</v>
      </c>
      <c r="AJ254" s="146">
        <f t="shared" si="204"/>
        <v>0</v>
      </c>
    </row>
    <row r="255" spans="1:36" x14ac:dyDescent="0.45">
      <c r="A255" s="143"/>
      <c r="B255" s="150"/>
      <c r="C255" s="144"/>
      <c r="D255" s="143"/>
      <c r="E255" s="143"/>
      <c r="F255" s="145"/>
      <c r="G255" s="146"/>
      <c r="H255" s="147"/>
      <c r="I255" s="147">
        <f t="shared" ref="I255:S255" si="264">H255</f>
        <v>0</v>
      </c>
      <c r="J255" s="147">
        <f t="shared" si="264"/>
        <v>0</v>
      </c>
      <c r="K255" s="147">
        <f t="shared" si="264"/>
        <v>0</v>
      </c>
      <c r="L255" s="147">
        <f t="shared" si="264"/>
        <v>0</v>
      </c>
      <c r="M255" s="147">
        <f t="shared" si="264"/>
        <v>0</v>
      </c>
      <c r="N255" s="147">
        <f t="shared" si="264"/>
        <v>0</v>
      </c>
      <c r="O255" s="147">
        <f t="shared" si="264"/>
        <v>0</v>
      </c>
      <c r="P255" s="147">
        <f t="shared" si="264"/>
        <v>0</v>
      </c>
      <c r="Q255" s="147">
        <f t="shared" si="264"/>
        <v>0</v>
      </c>
      <c r="R255" s="147">
        <f t="shared" si="264"/>
        <v>0</v>
      </c>
      <c r="S255" s="147">
        <f t="shared" si="264"/>
        <v>0</v>
      </c>
      <c r="T255" s="146"/>
      <c r="U255" s="140">
        <f>IFERROR((VLOOKUP($D255,'General Data'!$A$88:$F$188,3,FALSE)+VLOOKUP('General Data'!$B$3,'General Data'!$A$214:$C$264,2,FALSE)+IF(OR($E255=12,$E255=13,$E255=14),VLOOKUP($C255,'General Data'!$A$267:$C$287,2,FALSE),0))/VLOOKUP($C255,'General Data'!$A$191:$N$211,14,FALSE)*VLOOKUP($C255,'General Data'!$A$191:$N$211,2,FALSE)*H255,0)</f>
        <v>0</v>
      </c>
      <c r="V255" s="140">
        <f>IFERROR((VLOOKUP($D255,'General Data'!$A$88:$F$188,3,FALSE)+VLOOKUP('General Data'!$B$3,'General Data'!$A$214:$C$264,2,FALSE)+IF(OR($E255=12,$E255=13,$E255=14),VLOOKUP($C255,'General Data'!$A$267:$C$287,2,FALSE),0))/VLOOKUP($C255,'General Data'!$A$191:$N$211,14,FALSE)*VLOOKUP($C255,'General Data'!$A$191:$N$211,2,FALSE)*I255,0)</f>
        <v>0</v>
      </c>
      <c r="W255" s="140">
        <f>IFERROR((VLOOKUP($D255,'General Data'!$A$88:$F$188,3,FALSE)+VLOOKUP('General Data'!$B$3,'General Data'!$A$214:$C$264,2,FALSE)+IF(OR($E255=12,$E255=13,$E255=14),VLOOKUP($C255,'General Data'!$A$267:$C$287,2,FALSE),0))/VLOOKUP($C255,'General Data'!$A$191:$N$211,14,FALSE)*VLOOKUP($C255,'General Data'!$A$191:$N$211,2,FALSE)*J255,0)</f>
        <v>0</v>
      </c>
      <c r="X255" s="140">
        <f>IFERROR((VLOOKUP($D255,'General Data'!$A$88:$F$188,3,FALSE)+VLOOKUP('General Data'!$B$3,'General Data'!$A$214:$C$264,2,FALSE)+IF(OR($E255=12,$E255=13,$E255=14),VLOOKUP($C255,'General Data'!$A$267:$C$287,2,FALSE),0))/VLOOKUP($C255,'General Data'!$A$191:$N$211,14,FALSE)*VLOOKUP($C255,'General Data'!$A$191:$N$211,2,FALSE)*K255,0)</f>
        <v>0</v>
      </c>
      <c r="Y255" s="140">
        <f>IFERROR((VLOOKUP($D255,'General Data'!$A$88:$F$188,3,FALSE)+VLOOKUP('General Data'!$B$3,'General Data'!$A$214:$C$264,2,FALSE)+IF(OR($E255=12,$E255=13,$E255=14),VLOOKUP($C255,'General Data'!$A$267:$C$287,2,FALSE),0))/VLOOKUP($C255,'General Data'!$A$191:$N$211,14,FALSE)*VLOOKUP($C255,'General Data'!$A$191:$N$211,2,FALSE)*L255,0)</f>
        <v>0</v>
      </c>
      <c r="Z255" s="140">
        <f>IFERROR((VLOOKUP($D255,'General Data'!$A$88:$F$188,3,FALSE)+VLOOKUP('General Data'!$B$3,'General Data'!$A$214:$C$264,2,FALSE)+IF(OR($E255=12,$E255=13,$E255=14),VLOOKUP($C255,'General Data'!$A$267:$C$287,2,FALSE),0))/VLOOKUP($C255,'General Data'!$A$191:$N$211,14,FALSE)*VLOOKUP($C255,'General Data'!$A$191:$N$211,2,FALSE)*M255,0)</f>
        <v>0</v>
      </c>
      <c r="AA255" s="140">
        <f>IFERROR((VLOOKUP($D255,'General Data'!$A$88:$F$188,3,FALSE)+VLOOKUP('General Data'!$B$3,'General Data'!$A$214:$C$264,2,FALSE)+IF(OR($E255=12,$E255=13,$E255=14),VLOOKUP($C255,'General Data'!$A$267:$C$287,2,FALSE),0))/VLOOKUP($C255,'General Data'!$A$191:$N$211,14,FALSE)*VLOOKUP($C255,'General Data'!$A$191:$N$211,2,FALSE)*N255,0)</f>
        <v>0</v>
      </c>
      <c r="AB255" s="140">
        <f>IFERROR((VLOOKUP($D255,'General Data'!$A$88:$F$188,3,FALSE)+VLOOKUP('General Data'!$B$3,'General Data'!$A$214:$C$264,2,FALSE)+IF(OR($E255=12,$E255=13,$E255=14),VLOOKUP($C255,'General Data'!$A$267:$C$287,2,FALSE),0))/VLOOKUP($C255,'General Data'!$A$191:$N$211,14,FALSE)*VLOOKUP($C255,'General Data'!$A$191:$N$211,2,FALSE)*O255,0)</f>
        <v>0</v>
      </c>
      <c r="AC255" s="140">
        <f>IFERROR((VLOOKUP($D255,'General Data'!$A$88:$F$188,3,FALSE)+VLOOKUP('General Data'!$B$3,'General Data'!$A$214:$C$264,2,FALSE)+IF(OR($E255=12,$E255=13,$E255=14),VLOOKUP($C255,'General Data'!$A$267:$C$287,2,FALSE),0))/VLOOKUP($C255,'General Data'!$A$191:$N$211,14,FALSE)*VLOOKUP($C255,'General Data'!$A$191:$N$211,2,FALSE)*P255,0)</f>
        <v>0</v>
      </c>
      <c r="AD255" s="140">
        <f>IFERROR((VLOOKUP($D255,'General Data'!$A$88:$F$188,3,FALSE)+VLOOKUP('General Data'!$B$3,'General Data'!$A$214:$C$264,2,FALSE)+IF(OR($E255=12,$E255=13,$E255=14),VLOOKUP($C255,'General Data'!$A$267:$C$287,2,FALSE),0))/VLOOKUP($C255,'General Data'!$A$191:$N$211,14,FALSE)*VLOOKUP($C255,'General Data'!$A$191:$N$211,2,FALSE)*Q255,0)</f>
        <v>0</v>
      </c>
      <c r="AE255" s="140">
        <f>IFERROR((VLOOKUP($D255,'General Data'!$A$88:$F$188,3,FALSE)+VLOOKUP('General Data'!$B$3,'General Data'!$A$214:$C$264,2,FALSE)+IF(OR($E255=12,$E255=13,$E255=14),VLOOKUP($C255,'General Data'!$A$267:$C$287,2,FALSE),0))/VLOOKUP($C255,'General Data'!$A$191:$N$211,14,FALSE)*VLOOKUP($C255,'General Data'!$A$191:$N$211,2,FALSE)*R255,0)</f>
        <v>0</v>
      </c>
      <c r="AF255" s="140">
        <f>IFERROR((VLOOKUP($D255,'General Data'!$A$88:$F$188,3,FALSE)+VLOOKUP('General Data'!$B$3,'General Data'!$A$214:$C$264,2,FALSE)+IF(OR($E255=12,$E255=13,$E255=14),VLOOKUP($C255,'General Data'!$A$267:$C$287,2,FALSE),0))/VLOOKUP($C255,'General Data'!$A$191:$N$211,14,FALSE)*VLOOKUP($C255,'General Data'!$A$191:$N$211,2,FALSE)*S255,0)</f>
        <v>0</v>
      </c>
      <c r="AH255" s="148" t="str">
        <f t="shared" si="202"/>
        <v/>
      </c>
      <c r="AI255" s="149">
        <f t="shared" si="203"/>
        <v>0</v>
      </c>
      <c r="AJ255" s="146">
        <f t="shared" si="204"/>
        <v>0</v>
      </c>
    </row>
    <row r="256" spans="1:36" x14ac:dyDescent="0.45">
      <c r="A256" s="143"/>
      <c r="B256" s="150"/>
      <c r="C256" s="144"/>
      <c r="D256" s="143"/>
      <c r="E256" s="143"/>
      <c r="F256" s="145"/>
      <c r="G256" s="146"/>
      <c r="H256" s="147"/>
      <c r="I256" s="147">
        <f t="shared" ref="I256:S256" si="265">H256</f>
        <v>0</v>
      </c>
      <c r="J256" s="147">
        <f t="shared" si="265"/>
        <v>0</v>
      </c>
      <c r="K256" s="147">
        <f t="shared" si="265"/>
        <v>0</v>
      </c>
      <c r="L256" s="147">
        <f t="shared" si="265"/>
        <v>0</v>
      </c>
      <c r="M256" s="147">
        <f t="shared" si="265"/>
        <v>0</v>
      </c>
      <c r="N256" s="147">
        <f t="shared" si="265"/>
        <v>0</v>
      </c>
      <c r="O256" s="147">
        <f t="shared" si="265"/>
        <v>0</v>
      </c>
      <c r="P256" s="147">
        <f t="shared" si="265"/>
        <v>0</v>
      </c>
      <c r="Q256" s="147">
        <f t="shared" si="265"/>
        <v>0</v>
      </c>
      <c r="R256" s="147">
        <f t="shared" si="265"/>
        <v>0</v>
      </c>
      <c r="S256" s="147">
        <f t="shared" si="265"/>
        <v>0</v>
      </c>
      <c r="T256" s="146"/>
      <c r="U256" s="140">
        <f>IFERROR((VLOOKUP($D256,'General Data'!$A$88:$F$188,3,FALSE)+VLOOKUP('General Data'!$B$3,'General Data'!$A$214:$C$264,2,FALSE)+IF(OR($E256=12,$E256=13,$E256=14),VLOOKUP($C256,'General Data'!$A$267:$C$287,2,FALSE),0))/VLOOKUP($C256,'General Data'!$A$191:$N$211,14,FALSE)*VLOOKUP($C256,'General Data'!$A$191:$N$211,2,FALSE)*H256,0)</f>
        <v>0</v>
      </c>
      <c r="V256" s="140">
        <f>IFERROR((VLOOKUP($D256,'General Data'!$A$88:$F$188,3,FALSE)+VLOOKUP('General Data'!$B$3,'General Data'!$A$214:$C$264,2,FALSE)+IF(OR($E256=12,$E256=13,$E256=14),VLOOKUP($C256,'General Data'!$A$267:$C$287,2,FALSE),0))/VLOOKUP($C256,'General Data'!$A$191:$N$211,14,FALSE)*VLOOKUP($C256,'General Data'!$A$191:$N$211,2,FALSE)*I256,0)</f>
        <v>0</v>
      </c>
      <c r="W256" s="140">
        <f>IFERROR((VLOOKUP($D256,'General Data'!$A$88:$F$188,3,FALSE)+VLOOKUP('General Data'!$B$3,'General Data'!$A$214:$C$264,2,FALSE)+IF(OR($E256=12,$E256=13,$E256=14),VLOOKUP($C256,'General Data'!$A$267:$C$287,2,FALSE),0))/VLOOKUP($C256,'General Data'!$A$191:$N$211,14,FALSE)*VLOOKUP($C256,'General Data'!$A$191:$N$211,2,FALSE)*J256,0)</f>
        <v>0</v>
      </c>
      <c r="X256" s="140">
        <f>IFERROR((VLOOKUP($D256,'General Data'!$A$88:$F$188,3,FALSE)+VLOOKUP('General Data'!$B$3,'General Data'!$A$214:$C$264,2,FALSE)+IF(OR($E256=12,$E256=13,$E256=14),VLOOKUP($C256,'General Data'!$A$267:$C$287,2,FALSE),0))/VLOOKUP($C256,'General Data'!$A$191:$N$211,14,FALSE)*VLOOKUP($C256,'General Data'!$A$191:$N$211,2,FALSE)*K256,0)</f>
        <v>0</v>
      </c>
      <c r="Y256" s="140">
        <f>IFERROR((VLOOKUP($D256,'General Data'!$A$88:$F$188,3,FALSE)+VLOOKUP('General Data'!$B$3,'General Data'!$A$214:$C$264,2,FALSE)+IF(OR($E256=12,$E256=13,$E256=14),VLOOKUP($C256,'General Data'!$A$267:$C$287,2,FALSE),0))/VLOOKUP($C256,'General Data'!$A$191:$N$211,14,FALSE)*VLOOKUP($C256,'General Data'!$A$191:$N$211,2,FALSE)*L256,0)</f>
        <v>0</v>
      </c>
      <c r="Z256" s="140">
        <f>IFERROR((VLOOKUP($D256,'General Data'!$A$88:$F$188,3,FALSE)+VLOOKUP('General Data'!$B$3,'General Data'!$A$214:$C$264,2,FALSE)+IF(OR($E256=12,$E256=13,$E256=14),VLOOKUP($C256,'General Data'!$A$267:$C$287,2,FALSE),0))/VLOOKUP($C256,'General Data'!$A$191:$N$211,14,FALSE)*VLOOKUP($C256,'General Data'!$A$191:$N$211,2,FALSE)*M256,0)</f>
        <v>0</v>
      </c>
      <c r="AA256" s="140">
        <f>IFERROR((VLOOKUP($D256,'General Data'!$A$88:$F$188,3,FALSE)+VLOOKUP('General Data'!$B$3,'General Data'!$A$214:$C$264,2,FALSE)+IF(OR($E256=12,$E256=13,$E256=14),VLOOKUP($C256,'General Data'!$A$267:$C$287,2,FALSE),0))/VLOOKUP($C256,'General Data'!$A$191:$N$211,14,FALSE)*VLOOKUP($C256,'General Data'!$A$191:$N$211,2,FALSE)*N256,0)</f>
        <v>0</v>
      </c>
      <c r="AB256" s="140">
        <f>IFERROR((VLOOKUP($D256,'General Data'!$A$88:$F$188,3,FALSE)+VLOOKUP('General Data'!$B$3,'General Data'!$A$214:$C$264,2,FALSE)+IF(OR($E256=12,$E256=13,$E256=14),VLOOKUP($C256,'General Data'!$A$267:$C$287,2,FALSE),0))/VLOOKUP($C256,'General Data'!$A$191:$N$211,14,FALSE)*VLOOKUP($C256,'General Data'!$A$191:$N$211,2,FALSE)*O256,0)</f>
        <v>0</v>
      </c>
      <c r="AC256" s="140">
        <f>IFERROR((VLOOKUP($D256,'General Data'!$A$88:$F$188,3,FALSE)+VLOOKUP('General Data'!$B$3,'General Data'!$A$214:$C$264,2,FALSE)+IF(OR($E256=12,$E256=13,$E256=14),VLOOKUP($C256,'General Data'!$A$267:$C$287,2,FALSE),0))/VLOOKUP($C256,'General Data'!$A$191:$N$211,14,FALSE)*VLOOKUP($C256,'General Data'!$A$191:$N$211,2,FALSE)*P256,0)</f>
        <v>0</v>
      </c>
      <c r="AD256" s="140">
        <f>IFERROR((VLOOKUP($D256,'General Data'!$A$88:$F$188,3,FALSE)+VLOOKUP('General Data'!$B$3,'General Data'!$A$214:$C$264,2,FALSE)+IF(OR($E256=12,$E256=13,$E256=14),VLOOKUP($C256,'General Data'!$A$267:$C$287,2,FALSE),0))/VLOOKUP($C256,'General Data'!$A$191:$N$211,14,FALSE)*VLOOKUP($C256,'General Data'!$A$191:$N$211,2,FALSE)*Q256,0)</f>
        <v>0</v>
      </c>
      <c r="AE256" s="140">
        <f>IFERROR((VLOOKUP($D256,'General Data'!$A$88:$F$188,3,FALSE)+VLOOKUP('General Data'!$B$3,'General Data'!$A$214:$C$264,2,FALSE)+IF(OR($E256=12,$E256=13,$E256=14),VLOOKUP($C256,'General Data'!$A$267:$C$287,2,FALSE),0))/VLOOKUP($C256,'General Data'!$A$191:$N$211,14,FALSE)*VLOOKUP($C256,'General Data'!$A$191:$N$211,2,FALSE)*R256,0)</f>
        <v>0</v>
      </c>
      <c r="AF256" s="140">
        <f>IFERROR((VLOOKUP($D256,'General Data'!$A$88:$F$188,3,FALSE)+VLOOKUP('General Data'!$B$3,'General Data'!$A$214:$C$264,2,FALSE)+IF(OR($E256=12,$E256=13,$E256=14),VLOOKUP($C256,'General Data'!$A$267:$C$287,2,FALSE),0))/VLOOKUP($C256,'General Data'!$A$191:$N$211,14,FALSE)*VLOOKUP($C256,'General Data'!$A$191:$N$211,2,FALSE)*S256,0)</f>
        <v>0</v>
      </c>
      <c r="AH256" s="148" t="str">
        <f t="shared" si="202"/>
        <v/>
      </c>
      <c r="AI256" s="149">
        <f t="shared" si="203"/>
        <v>0</v>
      </c>
      <c r="AJ256" s="146">
        <f t="shared" si="204"/>
        <v>0</v>
      </c>
    </row>
    <row r="257" spans="1:36" x14ac:dyDescent="0.45">
      <c r="A257" s="143"/>
      <c r="B257" s="150"/>
      <c r="C257" s="144"/>
      <c r="D257" s="143"/>
      <c r="E257" s="143"/>
      <c r="F257" s="145"/>
      <c r="G257" s="146"/>
      <c r="H257" s="147"/>
      <c r="I257" s="147">
        <f t="shared" ref="I257:S257" si="266">H257</f>
        <v>0</v>
      </c>
      <c r="J257" s="147">
        <f t="shared" si="266"/>
        <v>0</v>
      </c>
      <c r="K257" s="147">
        <f t="shared" si="266"/>
        <v>0</v>
      </c>
      <c r="L257" s="147">
        <f t="shared" si="266"/>
        <v>0</v>
      </c>
      <c r="M257" s="147">
        <f t="shared" si="266"/>
        <v>0</v>
      </c>
      <c r="N257" s="147">
        <f t="shared" si="266"/>
        <v>0</v>
      </c>
      <c r="O257" s="147">
        <f t="shared" si="266"/>
        <v>0</v>
      </c>
      <c r="P257" s="147">
        <f t="shared" si="266"/>
        <v>0</v>
      </c>
      <c r="Q257" s="147">
        <f t="shared" si="266"/>
        <v>0</v>
      </c>
      <c r="R257" s="147">
        <f t="shared" si="266"/>
        <v>0</v>
      </c>
      <c r="S257" s="147">
        <f t="shared" si="266"/>
        <v>0</v>
      </c>
      <c r="T257" s="146"/>
      <c r="U257" s="140">
        <f>IFERROR((VLOOKUP($D257,'General Data'!$A$88:$F$188,3,FALSE)+VLOOKUP('General Data'!$B$3,'General Data'!$A$214:$C$264,2,FALSE)+IF(OR($E257=12,$E257=13,$E257=14),VLOOKUP($C257,'General Data'!$A$267:$C$287,2,FALSE),0))/VLOOKUP($C257,'General Data'!$A$191:$N$211,14,FALSE)*VLOOKUP($C257,'General Data'!$A$191:$N$211,2,FALSE)*H257,0)</f>
        <v>0</v>
      </c>
      <c r="V257" s="140">
        <f>IFERROR((VLOOKUP($D257,'General Data'!$A$88:$F$188,3,FALSE)+VLOOKUP('General Data'!$B$3,'General Data'!$A$214:$C$264,2,FALSE)+IF(OR($E257=12,$E257=13,$E257=14),VLOOKUP($C257,'General Data'!$A$267:$C$287,2,FALSE),0))/VLOOKUP($C257,'General Data'!$A$191:$N$211,14,FALSE)*VLOOKUP($C257,'General Data'!$A$191:$N$211,2,FALSE)*I257,0)</f>
        <v>0</v>
      </c>
      <c r="W257" s="140">
        <f>IFERROR((VLOOKUP($D257,'General Data'!$A$88:$F$188,3,FALSE)+VLOOKUP('General Data'!$B$3,'General Data'!$A$214:$C$264,2,FALSE)+IF(OR($E257=12,$E257=13,$E257=14),VLOOKUP($C257,'General Data'!$A$267:$C$287,2,FALSE),0))/VLOOKUP($C257,'General Data'!$A$191:$N$211,14,FALSE)*VLOOKUP($C257,'General Data'!$A$191:$N$211,2,FALSE)*J257,0)</f>
        <v>0</v>
      </c>
      <c r="X257" s="140">
        <f>IFERROR((VLOOKUP($D257,'General Data'!$A$88:$F$188,3,FALSE)+VLOOKUP('General Data'!$B$3,'General Data'!$A$214:$C$264,2,FALSE)+IF(OR($E257=12,$E257=13,$E257=14),VLOOKUP($C257,'General Data'!$A$267:$C$287,2,FALSE),0))/VLOOKUP($C257,'General Data'!$A$191:$N$211,14,FALSE)*VLOOKUP($C257,'General Data'!$A$191:$N$211,2,FALSE)*K257,0)</f>
        <v>0</v>
      </c>
      <c r="Y257" s="140">
        <f>IFERROR((VLOOKUP($D257,'General Data'!$A$88:$F$188,3,FALSE)+VLOOKUP('General Data'!$B$3,'General Data'!$A$214:$C$264,2,FALSE)+IF(OR($E257=12,$E257=13,$E257=14),VLOOKUP($C257,'General Data'!$A$267:$C$287,2,FALSE),0))/VLOOKUP($C257,'General Data'!$A$191:$N$211,14,FALSE)*VLOOKUP($C257,'General Data'!$A$191:$N$211,2,FALSE)*L257,0)</f>
        <v>0</v>
      </c>
      <c r="Z257" s="140">
        <f>IFERROR((VLOOKUP($D257,'General Data'!$A$88:$F$188,3,FALSE)+VLOOKUP('General Data'!$B$3,'General Data'!$A$214:$C$264,2,FALSE)+IF(OR($E257=12,$E257=13,$E257=14),VLOOKUP($C257,'General Data'!$A$267:$C$287,2,FALSE),0))/VLOOKUP($C257,'General Data'!$A$191:$N$211,14,FALSE)*VLOOKUP($C257,'General Data'!$A$191:$N$211,2,FALSE)*M257,0)</f>
        <v>0</v>
      </c>
      <c r="AA257" s="140">
        <f>IFERROR((VLOOKUP($D257,'General Data'!$A$88:$F$188,3,FALSE)+VLOOKUP('General Data'!$B$3,'General Data'!$A$214:$C$264,2,FALSE)+IF(OR($E257=12,$E257=13,$E257=14),VLOOKUP($C257,'General Data'!$A$267:$C$287,2,FALSE),0))/VLOOKUP($C257,'General Data'!$A$191:$N$211,14,FALSE)*VLOOKUP($C257,'General Data'!$A$191:$N$211,2,FALSE)*N257,0)</f>
        <v>0</v>
      </c>
      <c r="AB257" s="140">
        <f>IFERROR((VLOOKUP($D257,'General Data'!$A$88:$F$188,3,FALSE)+VLOOKUP('General Data'!$B$3,'General Data'!$A$214:$C$264,2,FALSE)+IF(OR($E257=12,$E257=13,$E257=14),VLOOKUP($C257,'General Data'!$A$267:$C$287,2,FALSE),0))/VLOOKUP($C257,'General Data'!$A$191:$N$211,14,FALSE)*VLOOKUP($C257,'General Data'!$A$191:$N$211,2,FALSE)*O257,0)</f>
        <v>0</v>
      </c>
      <c r="AC257" s="140">
        <f>IFERROR((VLOOKUP($D257,'General Data'!$A$88:$F$188,3,FALSE)+VLOOKUP('General Data'!$B$3,'General Data'!$A$214:$C$264,2,FALSE)+IF(OR($E257=12,$E257=13,$E257=14),VLOOKUP($C257,'General Data'!$A$267:$C$287,2,FALSE),0))/VLOOKUP($C257,'General Data'!$A$191:$N$211,14,FALSE)*VLOOKUP($C257,'General Data'!$A$191:$N$211,2,FALSE)*P257,0)</f>
        <v>0</v>
      </c>
      <c r="AD257" s="140">
        <f>IFERROR((VLOOKUP($D257,'General Data'!$A$88:$F$188,3,FALSE)+VLOOKUP('General Data'!$B$3,'General Data'!$A$214:$C$264,2,FALSE)+IF(OR($E257=12,$E257=13,$E257=14),VLOOKUP($C257,'General Data'!$A$267:$C$287,2,FALSE),0))/VLOOKUP($C257,'General Data'!$A$191:$N$211,14,FALSE)*VLOOKUP($C257,'General Data'!$A$191:$N$211,2,FALSE)*Q257,0)</f>
        <v>0</v>
      </c>
      <c r="AE257" s="140">
        <f>IFERROR((VLOOKUP($D257,'General Data'!$A$88:$F$188,3,FALSE)+VLOOKUP('General Data'!$B$3,'General Data'!$A$214:$C$264,2,FALSE)+IF(OR($E257=12,$E257=13,$E257=14),VLOOKUP($C257,'General Data'!$A$267:$C$287,2,FALSE),0))/VLOOKUP($C257,'General Data'!$A$191:$N$211,14,FALSE)*VLOOKUP($C257,'General Data'!$A$191:$N$211,2,FALSE)*R257,0)</f>
        <v>0</v>
      </c>
      <c r="AF257" s="140">
        <f>IFERROR((VLOOKUP($D257,'General Data'!$A$88:$F$188,3,FALSE)+VLOOKUP('General Data'!$B$3,'General Data'!$A$214:$C$264,2,FALSE)+IF(OR($E257=12,$E257=13,$E257=14),VLOOKUP($C257,'General Data'!$A$267:$C$287,2,FALSE),0))/VLOOKUP($C257,'General Data'!$A$191:$N$211,14,FALSE)*VLOOKUP($C257,'General Data'!$A$191:$N$211,2,FALSE)*S257,0)</f>
        <v>0</v>
      </c>
      <c r="AH257" s="148" t="str">
        <f t="shared" si="202"/>
        <v/>
      </c>
      <c r="AI257" s="149">
        <f t="shared" si="203"/>
        <v>0</v>
      </c>
      <c r="AJ257" s="146">
        <f t="shared" si="204"/>
        <v>0</v>
      </c>
    </row>
    <row r="258" spans="1:36" x14ac:dyDescent="0.45">
      <c r="A258" s="143"/>
      <c r="B258" s="150"/>
      <c r="C258" s="144"/>
      <c r="D258" s="143"/>
      <c r="E258" s="143"/>
      <c r="F258" s="145"/>
      <c r="G258" s="146"/>
      <c r="H258" s="147"/>
      <c r="I258" s="147">
        <f t="shared" ref="I258:S258" si="267">H258</f>
        <v>0</v>
      </c>
      <c r="J258" s="147">
        <f t="shared" si="267"/>
        <v>0</v>
      </c>
      <c r="K258" s="147">
        <f t="shared" si="267"/>
        <v>0</v>
      </c>
      <c r="L258" s="147">
        <f t="shared" si="267"/>
        <v>0</v>
      </c>
      <c r="M258" s="147">
        <f t="shared" si="267"/>
        <v>0</v>
      </c>
      <c r="N258" s="147">
        <f t="shared" si="267"/>
        <v>0</v>
      </c>
      <c r="O258" s="147">
        <f t="shared" si="267"/>
        <v>0</v>
      </c>
      <c r="P258" s="147">
        <f t="shared" si="267"/>
        <v>0</v>
      </c>
      <c r="Q258" s="147">
        <f t="shared" si="267"/>
        <v>0</v>
      </c>
      <c r="R258" s="147">
        <f t="shared" si="267"/>
        <v>0</v>
      </c>
      <c r="S258" s="147">
        <f t="shared" si="267"/>
        <v>0</v>
      </c>
      <c r="T258" s="146"/>
      <c r="U258" s="140">
        <f>IFERROR((VLOOKUP($D258,'General Data'!$A$88:$F$188,3,FALSE)+VLOOKUP('General Data'!$B$3,'General Data'!$A$214:$C$264,2,FALSE)+IF(OR($E258=12,$E258=13,$E258=14),VLOOKUP($C258,'General Data'!$A$267:$C$287,2,FALSE),0))/VLOOKUP($C258,'General Data'!$A$191:$N$211,14,FALSE)*VLOOKUP($C258,'General Data'!$A$191:$N$211,2,FALSE)*H258,0)</f>
        <v>0</v>
      </c>
      <c r="V258" s="140">
        <f>IFERROR((VLOOKUP($D258,'General Data'!$A$88:$F$188,3,FALSE)+VLOOKUP('General Data'!$B$3,'General Data'!$A$214:$C$264,2,FALSE)+IF(OR($E258=12,$E258=13,$E258=14),VLOOKUP($C258,'General Data'!$A$267:$C$287,2,FALSE),0))/VLOOKUP($C258,'General Data'!$A$191:$N$211,14,FALSE)*VLOOKUP($C258,'General Data'!$A$191:$N$211,2,FALSE)*I258,0)</f>
        <v>0</v>
      </c>
      <c r="W258" s="140">
        <f>IFERROR((VLOOKUP($D258,'General Data'!$A$88:$F$188,3,FALSE)+VLOOKUP('General Data'!$B$3,'General Data'!$A$214:$C$264,2,FALSE)+IF(OR($E258=12,$E258=13,$E258=14),VLOOKUP($C258,'General Data'!$A$267:$C$287,2,FALSE),0))/VLOOKUP($C258,'General Data'!$A$191:$N$211,14,FALSE)*VLOOKUP($C258,'General Data'!$A$191:$N$211,2,FALSE)*J258,0)</f>
        <v>0</v>
      </c>
      <c r="X258" s="140">
        <f>IFERROR((VLOOKUP($D258,'General Data'!$A$88:$F$188,3,FALSE)+VLOOKUP('General Data'!$B$3,'General Data'!$A$214:$C$264,2,FALSE)+IF(OR($E258=12,$E258=13,$E258=14),VLOOKUP($C258,'General Data'!$A$267:$C$287,2,FALSE),0))/VLOOKUP($C258,'General Data'!$A$191:$N$211,14,FALSE)*VLOOKUP($C258,'General Data'!$A$191:$N$211,2,FALSE)*K258,0)</f>
        <v>0</v>
      </c>
      <c r="Y258" s="140">
        <f>IFERROR((VLOOKUP($D258,'General Data'!$A$88:$F$188,3,FALSE)+VLOOKUP('General Data'!$B$3,'General Data'!$A$214:$C$264,2,FALSE)+IF(OR($E258=12,$E258=13,$E258=14),VLOOKUP($C258,'General Data'!$A$267:$C$287,2,FALSE),0))/VLOOKUP($C258,'General Data'!$A$191:$N$211,14,FALSE)*VLOOKUP($C258,'General Data'!$A$191:$N$211,2,FALSE)*L258,0)</f>
        <v>0</v>
      </c>
      <c r="Z258" s="140">
        <f>IFERROR((VLOOKUP($D258,'General Data'!$A$88:$F$188,3,FALSE)+VLOOKUP('General Data'!$B$3,'General Data'!$A$214:$C$264,2,FALSE)+IF(OR($E258=12,$E258=13,$E258=14),VLOOKUP($C258,'General Data'!$A$267:$C$287,2,FALSE),0))/VLOOKUP($C258,'General Data'!$A$191:$N$211,14,FALSE)*VLOOKUP($C258,'General Data'!$A$191:$N$211,2,FALSE)*M258,0)</f>
        <v>0</v>
      </c>
      <c r="AA258" s="140">
        <f>IFERROR((VLOOKUP($D258,'General Data'!$A$88:$F$188,3,FALSE)+VLOOKUP('General Data'!$B$3,'General Data'!$A$214:$C$264,2,FALSE)+IF(OR($E258=12,$E258=13,$E258=14),VLOOKUP($C258,'General Data'!$A$267:$C$287,2,FALSE),0))/VLOOKUP($C258,'General Data'!$A$191:$N$211,14,FALSE)*VLOOKUP($C258,'General Data'!$A$191:$N$211,2,FALSE)*N258,0)</f>
        <v>0</v>
      </c>
      <c r="AB258" s="140">
        <f>IFERROR((VLOOKUP($D258,'General Data'!$A$88:$F$188,3,FALSE)+VLOOKUP('General Data'!$B$3,'General Data'!$A$214:$C$264,2,FALSE)+IF(OR($E258=12,$E258=13,$E258=14),VLOOKUP($C258,'General Data'!$A$267:$C$287,2,FALSE),0))/VLOOKUP($C258,'General Data'!$A$191:$N$211,14,FALSE)*VLOOKUP($C258,'General Data'!$A$191:$N$211,2,FALSE)*O258,0)</f>
        <v>0</v>
      </c>
      <c r="AC258" s="140">
        <f>IFERROR((VLOOKUP($D258,'General Data'!$A$88:$F$188,3,FALSE)+VLOOKUP('General Data'!$B$3,'General Data'!$A$214:$C$264,2,FALSE)+IF(OR($E258=12,$E258=13,$E258=14),VLOOKUP($C258,'General Data'!$A$267:$C$287,2,FALSE),0))/VLOOKUP($C258,'General Data'!$A$191:$N$211,14,FALSE)*VLOOKUP($C258,'General Data'!$A$191:$N$211,2,FALSE)*P258,0)</f>
        <v>0</v>
      </c>
      <c r="AD258" s="140">
        <f>IFERROR((VLOOKUP($D258,'General Data'!$A$88:$F$188,3,FALSE)+VLOOKUP('General Data'!$B$3,'General Data'!$A$214:$C$264,2,FALSE)+IF(OR($E258=12,$E258=13,$E258=14),VLOOKUP($C258,'General Data'!$A$267:$C$287,2,FALSE),0))/VLOOKUP($C258,'General Data'!$A$191:$N$211,14,FALSE)*VLOOKUP($C258,'General Data'!$A$191:$N$211,2,FALSE)*Q258,0)</f>
        <v>0</v>
      </c>
      <c r="AE258" s="140">
        <f>IFERROR((VLOOKUP($D258,'General Data'!$A$88:$F$188,3,FALSE)+VLOOKUP('General Data'!$B$3,'General Data'!$A$214:$C$264,2,FALSE)+IF(OR($E258=12,$E258=13,$E258=14),VLOOKUP($C258,'General Data'!$A$267:$C$287,2,FALSE),0))/VLOOKUP($C258,'General Data'!$A$191:$N$211,14,FALSE)*VLOOKUP($C258,'General Data'!$A$191:$N$211,2,FALSE)*R258,0)</f>
        <v>0</v>
      </c>
      <c r="AF258" s="140">
        <f>IFERROR((VLOOKUP($D258,'General Data'!$A$88:$F$188,3,FALSE)+VLOOKUP('General Data'!$B$3,'General Data'!$A$214:$C$264,2,FALSE)+IF(OR($E258=12,$E258=13,$E258=14),VLOOKUP($C258,'General Data'!$A$267:$C$287,2,FALSE),0))/VLOOKUP($C258,'General Data'!$A$191:$N$211,14,FALSE)*VLOOKUP($C258,'General Data'!$A$191:$N$211,2,FALSE)*S258,0)</f>
        <v>0</v>
      </c>
      <c r="AH258" s="148" t="str">
        <f t="shared" si="202"/>
        <v/>
      </c>
      <c r="AI258" s="149">
        <f t="shared" si="203"/>
        <v>0</v>
      </c>
      <c r="AJ258" s="146">
        <f t="shared" si="204"/>
        <v>0</v>
      </c>
    </row>
    <row r="259" spans="1:36" x14ac:dyDescent="0.45">
      <c r="A259" s="143"/>
      <c r="B259" s="150"/>
      <c r="C259" s="144"/>
      <c r="D259" s="143"/>
      <c r="E259" s="143"/>
      <c r="F259" s="145"/>
      <c r="G259" s="146"/>
      <c r="H259" s="147"/>
      <c r="I259" s="147">
        <f t="shared" ref="I259:S259" si="268">H259</f>
        <v>0</v>
      </c>
      <c r="J259" s="147">
        <f t="shared" si="268"/>
        <v>0</v>
      </c>
      <c r="K259" s="147">
        <f t="shared" si="268"/>
        <v>0</v>
      </c>
      <c r="L259" s="147">
        <f t="shared" si="268"/>
        <v>0</v>
      </c>
      <c r="M259" s="147">
        <f t="shared" si="268"/>
        <v>0</v>
      </c>
      <c r="N259" s="147">
        <f t="shared" si="268"/>
        <v>0</v>
      </c>
      <c r="O259" s="147">
        <f t="shared" si="268"/>
        <v>0</v>
      </c>
      <c r="P259" s="147">
        <f t="shared" si="268"/>
        <v>0</v>
      </c>
      <c r="Q259" s="147">
        <f t="shared" si="268"/>
        <v>0</v>
      </c>
      <c r="R259" s="147">
        <f t="shared" si="268"/>
        <v>0</v>
      </c>
      <c r="S259" s="147">
        <f t="shared" si="268"/>
        <v>0</v>
      </c>
      <c r="T259" s="146"/>
      <c r="U259" s="140">
        <f>IFERROR((VLOOKUP($D259,'General Data'!$A$88:$F$188,3,FALSE)+VLOOKUP('General Data'!$B$3,'General Data'!$A$214:$C$264,2,FALSE)+IF(OR($E259=12,$E259=13,$E259=14),VLOOKUP($C259,'General Data'!$A$267:$C$287,2,FALSE),0))/VLOOKUP($C259,'General Data'!$A$191:$N$211,14,FALSE)*VLOOKUP($C259,'General Data'!$A$191:$N$211,2,FALSE)*H259,0)</f>
        <v>0</v>
      </c>
      <c r="V259" s="140">
        <f>IFERROR((VLOOKUP($D259,'General Data'!$A$88:$F$188,3,FALSE)+VLOOKUP('General Data'!$B$3,'General Data'!$A$214:$C$264,2,FALSE)+IF(OR($E259=12,$E259=13,$E259=14),VLOOKUP($C259,'General Data'!$A$267:$C$287,2,FALSE),0))/VLOOKUP($C259,'General Data'!$A$191:$N$211,14,FALSE)*VLOOKUP($C259,'General Data'!$A$191:$N$211,2,FALSE)*I259,0)</f>
        <v>0</v>
      </c>
      <c r="W259" s="140">
        <f>IFERROR((VLOOKUP($D259,'General Data'!$A$88:$F$188,3,FALSE)+VLOOKUP('General Data'!$B$3,'General Data'!$A$214:$C$264,2,FALSE)+IF(OR($E259=12,$E259=13,$E259=14),VLOOKUP($C259,'General Data'!$A$267:$C$287,2,FALSE),0))/VLOOKUP($C259,'General Data'!$A$191:$N$211,14,FALSE)*VLOOKUP($C259,'General Data'!$A$191:$N$211,2,FALSE)*J259,0)</f>
        <v>0</v>
      </c>
      <c r="X259" s="140">
        <f>IFERROR((VLOOKUP($D259,'General Data'!$A$88:$F$188,3,FALSE)+VLOOKUP('General Data'!$B$3,'General Data'!$A$214:$C$264,2,FALSE)+IF(OR($E259=12,$E259=13,$E259=14),VLOOKUP($C259,'General Data'!$A$267:$C$287,2,FALSE),0))/VLOOKUP($C259,'General Data'!$A$191:$N$211,14,FALSE)*VLOOKUP($C259,'General Data'!$A$191:$N$211,2,FALSE)*K259,0)</f>
        <v>0</v>
      </c>
      <c r="Y259" s="140">
        <f>IFERROR((VLOOKUP($D259,'General Data'!$A$88:$F$188,3,FALSE)+VLOOKUP('General Data'!$B$3,'General Data'!$A$214:$C$264,2,FALSE)+IF(OR($E259=12,$E259=13,$E259=14),VLOOKUP($C259,'General Data'!$A$267:$C$287,2,FALSE),0))/VLOOKUP($C259,'General Data'!$A$191:$N$211,14,FALSE)*VLOOKUP($C259,'General Data'!$A$191:$N$211,2,FALSE)*L259,0)</f>
        <v>0</v>
      </c>
      <c r="Z259" s="140">
        <f>IFERROR((VLOOKUP($D259,'General Data'!$A$88:$F$188,3,FALSE)+VLOOKUP('General Data'!$B$3,'General Data'!$A$214:$C$264,2,FALSE)+IF(OR($E259=12,$E259=13,$E259=14),VLOOKUP($C259,'General Data'!$A$267:$C$287,2,FALSE),0))/VLOOKUP($C259,'General Data'!$A$191:$N$211,14,FALSE)*VLOOKUP($C259,'General Data'!$A$191:$N$211,2,FALSE)*M259,0)</f>
        <v>0</v>
      </c>
      <c r="AA259" s="140">
        <f>IFERROR((VLOOKUP($D259,'General Data'!$A$88:$F$188,3,FALSE)+VLOOKUP('General Data'!$B$3,'General Data'!$A$214:$C$264,2,FALSE)+IF(OR($E259=12,$E259=13,$E259=14),VLOOKUP($C259,'General Data'!$A$267:$C$287,2,FALSE),0))/VLOOKUP($C259,'General Data'!$A$191:$N$211,14,FALSE)*VLOOKUP($C259,'General Data'!$A$191:$N$211,2,FALSE)*N259,0)</f>
        <v>0</v>
      </c>
      <c r="AB259" s="140">
        <f>IFERROR((VLOOKUP($D259,'General Data'!$A$88:$F$188,3,FALSE)+VLOOKUP('General Data'!$B$3,'General Data'!$A$214:$C$264,2,FALSE)+IF(OR($E259=12,$E259=13,$E259=14),VLOOKUP($C259,'General Data'!$A$267:$C$287,2,FALSE),0))/VLOOKUP($C259,'General Data'!$A$191:$N$211,14,FALSE)*VLOOKUP($C259,'General Data'!$A$191:$N$211,2,FALSE)*O259,0)</f>
        <v>0</v>
      </c>
      <c r="AC259" s="140">
        <f>IFERROR((VLOOKUP($D259,'General Data'!$A$88:$F$188,3,FALSE)+VLOOKUP('General Data'!$B$3,'General Data'!$A$214:$C$264,2,FALSE)+IF(OR($E259=12,$E259=13,$E259=14),VLOOKUP($C259,'General Data'!$A$267:$C$287,2,FALSE),0))/VLOOKUP($C259,'General Data'!$A$191:$N$211,14,FALSE)*VLOOKUP($C259,'General Data'!$A$191:$N$211,2,FALSE)*P259,0)</f>
        <v>0</v>
      </c>
      <c r="AD259" s="140">
        <f>IFERROR((VLOOKUP($D259,'General Data'!$A$88:$F$188,3,FALSE)+VLOOKUP('General Data'!$B$3,'General Data'!$A$214:$C$264,2,FALSE)+IF(OR($E259=12,$E259=13,$E259=14),VLOOKUP($C259,'General Data'!$A$267:$C$287,2,FALSE),0))/VLOOKUP($C259,'General Data'!$A$191:$N$211,14,FALSE)*VLOOKUP($C259,'General Data'!$A$191:$N$211,2,FALSE)*Q259,0)</f>
        <v>0</v>
      </c>
      <c r="AE259" s="140">
        <f>IFERROR((VLOOKUP($D259,'General Data'!$A$88:$F$188,3,FALSE)+VLOOKUP('General Data'!$B$3,'General Data'!$A$214:$C$264,2,FALSE)+IF(OR($E259=12,$E259=13,$E259=14),VLOOKUP($C259,'General Data'!$A$267:$C$287,2,FALSE),0))/VLOOKUP($C259,'General Data'!$A$191:$N$211,14,FALSE)*VLOOKUP($C259,'General Data'!$A$191:$N$211,2,FALSE)*R259,0)</f>
        <v>0</v>
      </c>
      <c r="AF259" s="140">
        <f>IFERROR((VLOOKUP($D259,'General Data'!$A$88:$F$188,3,FALSE)+VLOOKUP('General Data'!$B$3,'General Data'!$A$214:$C$264,2,FALSE)+IF(OR($E259=12,$E259=13,$E259=14),VLOOKUP($C259,'General Data'!$A$267:$C$287,2,FALSE),0))/VLOOKUP($C259,'General Data'!$A$191:$N$211,14,FALSE)*VLOOKUP($C259,'General Data'!$A$191:$N$211,2,FALSE)*S259,0)</f>
        <v>0</v>
      </c>
      <c r="AH259" s="148" t="str">
        <f t="shared" ref="AH259:AH322" si="269">E259&amp;F259</f>
        <v/>
      </c>
      <c r="AI259" s="149">
        <f t="shared" ref="AI259:AI322" si="270">AVERAGE(H259:S259)</f>
        <v>0</v>
      </c>
      <c r="AJ259" s="146">
        <f t="shared" ref="AJ259:AJ322" si="271">SUM(U259:AF259)</f>
        <v>0</v>
      </c>
    </row>
    <row r="260" spans="1:36" x14ac:dyDescent="0.45">
      <c r="A260" s="143"/>
      <c r="B260" s="150"/>
      <c r="C260" s="144"/>
      <c r="D260" s="143"/>
      <c r="E260" s="143"/>
      <c r="F260" s="145"/>
      <c r="G260" s="146"/>
      <c r="H260" s="147"/>
      <c r="I260" s="147">
        <f t="shared" ref="I260:S260" si="272">H260</f>
        <v>0</v>
      </c>
      <c r="J260" s="147">
        <f t="shared" si="272"/>
        <v>0</v>
      </c>
      <c r="K260" s="147">
        <f t="shared" si="272"/>
        <v>0</v>
      </c>
      <c r="L260" s="147">
        <f t="shared" si="272"/>
        <v>0</v>
      </c>
      <c r="M260" s="147">
        <f t="shared" si="272"/>
        <v>0</v>
      </c>
      <c r="N260" s="147">
        <f t="shared" si="272"/>
        <v>0</v>
      </c>
      <c r="O260" s="147">
        <f t="shared" si="272"/>
        <v>0</v>
      </c>
      <c r="P260" s="147">
        <f t="shared" si="272"/>
        <v>0</v>
      </c>
      <c r="Q260" s="147">
        <f t="shared" si="272"/>
        <v>0</v>
      </c>
      <c r="R260" s="147">
        <f t="shared" si="272"/>
        <v>0</v>
      </c>
      <c r="S260" s="147">
        <f t="shared" si="272"/>
        <v>0</v>
      </c>
      <c r="T260" s="146"/>
      <c r="U260" s="140">
        <f>IFERROR((VLOOKUP($D260,'General Data'!$A$88:$F$188,3,FALSE)+VLOOKUP('General Data'!$B$3,'General Data'!$A$214:$C$264,2,FALSE)+IF(OR($E260=12,$E260=13,$E260=14),VLOOKUP($C260,'General Data'!$A$267:$C$287,2,FALSE),0))/VLOOKUP($C260,'General Data'!$A$191:$N$211,14,FALSE)*VLOOKUP($C260,'General Data'!$A$191:$N$211,2,FALSE)*H260,0)</f>
        <v>0</v>
      </c>
      <c r="V260" s="140">
        <f>IFERROR((VLOOKUP($D260,'General Data'!$A$88:$F$188,3,FALSE)+VLOOKUP('General Data'!$B$3,'General Data'!$A$214:$C$264,2,FALSE)+IF(OR($E260=12,$E260=13,$E260=14),VLOOKUP($C260,'General Data'!$A$267:$C$287,2,FALSE),0))/VLOOKUP($C260,'General Data'!$A$191:$N$211,14,FALSE)*VLOOKUP($C260,'General Data'!$A$191:$N$211,2,FALSE)*I260,0)</f>
        <v>0</v>
      </c>
      <c r="W260" s="140">
        <f>IFERROR((VLOOKUP($D260,'General Data'!$A$88:$F$188,3,FALSE)+VLOOKUP('General Data'!$B$3,'General Data'!$A$214:$C$264,2,FALSE)+IF(OR($E260=12,$E260=13,$E260=14),VLOOKUP($C260,'General Data'!$A$267:$C$287,2,FALSE),0))/VLOOKUP($C260,'General Data'!$A$191:$N$211,14,FALSE)*VLOOKUP($C260,'General Data'!$A$191:$N$211,2,FALSE)*J260,0)</f>
        <v>0</v>
      </c>
      <c r="X260" s="140">
        <f>IFERROR((VLOOKUP($D260,'General Data'!$A$88:$F$188,3,FALSE)+VLOOKUP('General Data'!$B$3,'General Data'!$A$214:$C$264,2,FALSE)+IF(OR($E260=12,$E260=13,$E260=14),VLOOKUP($C260,'General Data'!$A$267:$C$287,2,FALSE),0))/VLOOKUP($C260,'General Data'!$A$191:$N$211,14,FALSE)*VLOOKUP($C260,'General Data'!$A$191:$N$211,2,FALSE)*K260,0)</f>
        <v>0</v>
      </c>
      <c r="Y260" s="140">
        <f>IFERROR((VLOOKUP($D260,'General Data'!$A$88:$F$188,3,FALSE)+VLOOKUP('General Data'!$B$3,'General Data'!$A$214:$C$264,2,FALSE)+IF(OR($E260=12,$E260=13,$E260=14),VLOOKUP($C260,'General Data'!$A$267:$C$287,2,FALSE),0))/VLOOKUP($C260,'General Data'!$A$191:$N$211,14,FALSE)*VLOOKUP($C260,'General Data'!$A$191:$N$211,2,FALSE)*L260,0)</f>
        <v>0</v>
      </c>
      <c r="Z260" s="140">
        <f>IFERROR((VLOOKUP($D260,'General Data'!$A$88:$F$188,3,FALSE)+VLOOKUP('General Data'!$B$3,'General Data'!$A$214:$C$264,2,FALSE)+IF(OR($E260=12,$E260=13,$E260=14),VLOOKUP($C260,'General Data'!$A$267:$C$287,2,FALSE),0))/VLOOKUP($C260,'General Data'!$A$191:$N$211,14,FALSE)*VLOOKUP($C260,'General Data'!$A$191:$N$211,2,FALSE)*M260,0)</f>
        <v>0</v>
      </c>
      <c r="AA260" s="140">
        <f>IFERROR((VLOOKUP($D260,'General Data'!$A$88:$F$188,3,FALSE)+VLOOKUP('General Data'!$B$3,'General Data'!$A$214:$C$264,2,FALSE)+IF(OR($E260=12,$E260=13,$E260=14),VLOOKUP($C260,'General Data'!$A$267:$C$287,2,FALSE),0))/VLOOKUP($C260,'General Data'!$A$191:$N$211,14,FALSE)*VLOOKUP($C260,'General Data'!$A$191:$N$211,2,FALSE)*N260,0)</f>
        <v>0</v>
      </c>
      <c r="AB260" s="140">
        <f>IFERROR((VLOOKUP($D260,'General Data'!$A$88:$F$188,3,FALSE)+VLOOKUP('General Data'!$B$3,'General Data'!$A$214:$C$264,2,FALSE)+IF(OR($E260=12,$E260=13,$E260=14),VLOOKUP($C260,'General Data'!$A$267:$C$287,2,FALSE),0))/VLOOKUP($C260,'General Data'!$A$191:$N$211,14,FALSE)*VLOOKUP($C260,'General Data'!$A$191:$N$211,2,FALSE)*O260,0)</f>
        <v>0</v>
      </c>
      <c r="AC260" s="140">
        <f>IFERROR((VLOOKUP($D260,'General Data'!$A$88:$F$188,3,FALSE)+VLOOKUP('General Data'!$B$3,'General Data'!$A$214:$C$264,2,FALSE)+IF(OR($E260=12,$E260=13,$E260=14),VLOOKUP($C260,'General Data'!$A$267:$C$287,2,FALSE),0))/VLOOKUP($C260,'General Data'!$A$191:$N$211,14,FALSE)*VLOOKUP($C260,'General Data'!$A$191:$N$211,2,FALSE)*P260,0)</f>
        <v>0</v>
      </c>
      <c r="AD260" s="140">
        <f>IFERROR((VLOOKUP($D260,'General Data'!$A$88:$F$188,3,FALSE)+VLOOKUP('General Data'!$B$3,'General Data'!$A$214:$C$264,2,FALSE)+IF(OR($E260=12,$E260=13,$E260=14),VLOOKUP($C260,'General Data'!$A$267:$C$287,2,FALSE),0))/VLOOKUP($C260,'General Data'!$A$191:$N$211,14,FALSE)*VLOOKUP($C260,'General Data'!$A$191:$N$211,2,FALSE)*Q260,0)</f>
        <v>0</v>
      </c>
      <c r="AE260" s="140">
        <f>IFERROR((VLOOKUP($D260,'General Data'!$A$88:$F$188,3,FALSE)+VLOOKUP('General Data'!$B$3,'General Data'!$A$214:$C$264,2,FALSE)+IF(OR($E260=12,$E260=13,$E260=14),VLOOKUP($C260,'General Data'!$A$267:$C$287,2,FALSE),0))/VLOOKUP($C260,'General Data'!$A$191:$N$211,14,FALSE)*VLOOKUP($C260,'General Data'!$A$191:$N$211,2,FALSE)*R260,0)</f>
        <v>0</v>
      </c>
      <c r="AF260" s="140">
        <f>IFERROR((VLOOKUP($D260,'General Data'!$A$88:$F$188,3,FALSE)+VLOOKUP('General Data'!$B$3,'General Data'!$A$214:$C$264,2,FALSE)+IF(OR($E260=12,$E260=13,$E260=14),VLOOKUP($C260,'General Data'!$A$267:$C$287,2,FALSE),0))/VLOOKUP($C260,'General Data'!$A$191:$N$211,14,FALSE)*VLOOKUP($C260,'General Data'!$A$191:$N$211,2,FALSE)*S260,0)</f>
        <v>0</v>
      </c>
      <c r="AH260" s="148" t="str">
        <f t="shared" si="269"/>
        <v/>
      </c>
      <c r="AI260" s="149">
        <f t="shared" si="270"/>
        <v>0</v>
      </c>
      <c r="AJ260" s="146">
        <f t="shared" si="271"/>
        <v>0</v>
      </c>
    </row>
    <row r="261" spans="1:36" x14ac:dyDescent="0.45">
      <c r="A261" s="143"/>
      <c r="B261" s="150"/>
      <c r="C261" s="144"/>
      <c r="D261" s="143"/>
      <c r="E261" s="143"/>
      <c r="F261" s="145"/>
      <c r="G261" s="146"/>
      <c r="H261" s="147"/>
      <c r="I261" s="147">
        <f t="shared" ref="I261:S261" si="273">H261</f>
        <v>0</v>
      </c>
      <c r="J261" s="147">
        <f t="shared" si="273"/>
        <v>0</v>
      </c>
      <c r="K261" s="147">
        <f t="shared" si="273"/>
        <v>0</v>
      </c>
      <c r="L261" s="147">
        <f t="shared" si="273"/>
        <v>0</v>
      </c>
      <c r="M261" s="147">
        <f t="shared" si="273"/>
        <v>0</v>
      </c>
      <c r="N261" s="147">
        <f t="shared" si="273"/>
        <v>0</v>
      </c>
      <c r="O261" s="147">
        <f t="shared" si="273"/>
        <v>0</v>
      </c>
      <c r="P261" s="147">
        <f t="shared" si="273"/>
        <v>0</v>
      </c>
      <c r="Q261" s="147">
        <f t="shared" si="273"/>
        <v>0</v>
      </c>
      <c r="R261" s="147">
        <f t="shared" si="273"/>
        <v>0</v>
      </c>
      <c r="S261" s="147">
        <f t="shared" si="273"/>
        <v>0</v>
      </c>
      <c r="T261" s="146"/>
      <c r="U261" s="140">
        <f>IFERROR((VLOOKUP($D261,'General Data'!$A$88:$F$188,3,FALSE)+VLOOKUP('General Data'!$B$3,'General Data'!$A$214:$C$264,2,FALSE)+IF(OR($E261=12,$E261=13,$E261=14),VLOOKUP($C261,'General Data'!$A$267:$C$287,2,FALSE),0))/VLOOKUP($C261,'General Data'!$A$191:$N$211,14,FALSE)*VLOOKUP($C261,'General Data'!$A$191:$N$211,2,FALSE)*H261,0)</f>
        <v>0</v>
      </c>
      <c r="V261" s="140">
        <f>IFERROR((VLOOKUP($D261,'General Data'!$A$88:$F$188,3,FALSE)+VLOOKUP('General Data'!$B$3,'General Data'!$A$214:$C$264,2,FALSE)+IF(OR($E261=12,$E261=13,$E261=14),VLOOKUP($C261,'General Data'!$A$267:$C$287,2,FALSE),0))/VLOOKUP($C261,'General Data'!$A$191:$N$211,14,FALSE)*VLOOKUP($C261,'General Data'!$A$191:$N$211,2,FALSE)*I261,0)</f>
        <v>0</v>
      </c>
      <c r="W261" s="140">
        <f>IFERROR((VLOOKUP($D261,'General Data'!$A$88:$F$188,3,FALSE)+VLOOKUP('General Data'!$B$3,'General Data'!$A$214:$C$264,2,FALSE)+IF(OR($E261=12,$E261=13,$E261=14),VLOOKUP($C261,'General Data'!$A$267:$C$287,2,FALSE),0))/VLOOKUP($C261,'General Data'!$A$191:$N$211,14,FALSE)*VLOOKUP($C261,'General Data'!$A$191:$N$211,2,FALSE)*J261,0)</f>
        <v>0</v>
      </c>
      <c r="X261" s="140">
        <f>IFERROR((VLOOKUP($D261,'General Data'!$A$88:$F$188,3,FALSE)+VLOOKUP('General Data'!$B$3,'General Data'!$A$214:$C$264,2,FALSE)+IF(OR($E261=12,$E261=13,$E261=14),VLOOKUP($C261,'General Data'!$A$267:$C$287,2,FALSE),0))/VLOOKUP($C261,'General Data'!$A$191:$N$211,14,FALSE)*VLOOKUP($C261,'General Data'!$A$191:$N$211,2,FALSE)*K261,0)</f>
        <v>0</v>
      </c>
      <c r="Y261" s="140">
        <f>IFERROR((VLOOKUP($D261,'General Data'!$A$88:$F$188,3,FALSE)+VLOOKUP('General Data'!$B$3,'General Data'!$A$214:$C$264,2,FALSE)+IF(OR($E261=12,$E261=13,$E261=14),VLOOKUP($C261,'General Data'!$A$267:$C$287,2,FALSE),0))/VLOOKUP($C261,'General Data'!$A$191:$N$211,14,FALSE)*VLOOKUP($C261,'General Data'!$A$191:$N$211,2,FALSE)*L261,0)</f>
        <v>0</v>
      </c>
      <c r="Z261" s="140">
        <f>IFERROR((VLOOKUP($D261,'General Data'!$A$88:$F$188,3,FALSE)+VLOOKUP('General Data'!$B$3,'General Data'!$A$214:$C$264,2,FALSE)+IF(OR($E261=12,$E261=13,$E261=14),VLOOKUP($C261,'General Data'!$A$267:$C$287,2,FALSE),0))/VLOOKUP($C261,'General Data'!$A$191:$N$211,14,FALSE)*VLOOKUP($C261,'General Data'!$A$191:$N$211,2,FALSE)*M261,0)</f>
        <v>0</v>
      </c>
      <c r="AA261" s="140">
        <f>IFERROR((VLOOKUP($D261,'General Data'!$A$88:$F$188,3,FALSE)+VLOOKUP('General Data'!$B$3,'General Data'!$A$214:$C$264,2,FALSE)+IF(OR($E261=12,$E261=13,$E261=14),VLOOKUP($C261,'General Data'!$A$267:$C$287,2,FALSE),0))/VLOOKUP($C261,'General Data'!$A$191:$N$211,14,FALSE)*VLOOKUP($C261,'General Data'!$A$191:$N$211,2,FALSE)*N261,0)</f>
        <v>0</v>
      </c>
      <c r="AB261" s="140">
        <f>IFERROR((VLOOKUP($D261,'General Data'!$A$88:$F$188,3,FALSE)+VLOOKUP('General Data'!$B$3,'General Data'!$A$214:$C$264,2,FALSE)+IF(OR($E261=12,$E261=13,$E261=14),VLOOKUP($C261,'General Data'!$A$267:$C$287,2,FALSE),0))/VLOOKUP($C261,'General Data'!$A$191:$N$211,14,FALSE)*VLOOKUP($C261,'General Data'!$A$191:$N$211,2,FALSE)*O261,0)</f>
        <v>0</v>
      </c>
      <c r="AC261" s="140">
        <f>IFERROR((VLOOKUP($D261,'General Data'!$A$88:$F$188,3,FALSE)+VLOOKUP('General Data'!$B$3,'General Data'!$A$214:$C$264,2,FALSE)+IF(OR($E261=12,$E261=13,$E261=14),VLOOKUP($C261,'General Data'!$A$267:$C$287,2,FALSE),0))/VLOOKUP($C261,'General Data'!$A$191:$N$211,14,FALSE)*VLOOKUP($C261,'General Data'!$A$191:$N$211,2,FALSE)*P261,0)</f>
        <v>0</v>
      </c>
      <c r="AD261" s="140">
        <f>IFERROR((VLOOKUP($D261,'General Data'!$A$88:$F$188,3,FALSE)+VLOOKUP('General Data'!$B$3,'General Data'!$A$214:$C$264,2,FALSE)+IF(OR($E261=12,$E261=13,$E261=14),VLOOKUP($C261,'General Data'!$A$267:$C$287,2,FALSE),0))/VLOOKUP($C261,'General Data'!$A$191:$N$211,14,FALSE)*VLOOKUP($C261,'General Data'!$A$191:$N$211,2,FALSE)*Q261,0)</f>
        <v>0</v>
      </c>
      <c r="AE261" s="140">
        <f>IFERROR((VLOOKUP($D261,'General Data'!$A$88:$F$188,3,FALSE)+VLOOKUP('General Data'!$B$3,'General Data'!$A$214:$C$264,2,FALSE)+IF(OR($E261=12,$E261=13,$E261=14),VLOOKUP($C261,'General Data'!$A$267:$C$287,2,FALSE),0))/VLOOKUP($C261,'General Data'!$A$191:$N$211,14,FALSE)*VLOOKUP($C261,'General Data'!$A$191:$N$211,2,FALSE)*R261,0)</f>
        <v>0</v>
      </c>
      <c r="AF261" s="140">
        <f>IFERROR((VLOOKUP($D261,'General Data'!$A$88:$F$188,3,FALSE)+VLOOKUP('General Data'!$B$3,'General Data'!$A$214:$C$264,2,FALSE)+IF(OR($E261=12,$E261=13,$E261=14),VLOOKUP($C261,'General Data'!$A$267:$C$287,2,FALSE),0))/VLOOKUP($C261,'General Data'!$A$191:$N$211,14,FALSE)*VLOOKUP($C261,'General Data'!$A$191:$N$211,2,FALSE)*S261,0)</f>
        <v>0</v>
      </c>
      <c r="AH261" s="148" t="str">
        <f t="shared" si="269"/>
        <v/>
      </c>
      <c r="AI261" s="149">
        <f t="shared" si="270"/>
        <v>0</v>
      </c>
      <c r="AJ261" s="146">
        <f t="shared" si="271"/>
        <v>0</v>
      </c>
    </row>
    <row r="262" spans="1:36" x14ac:dyDescent="0.45">
      <c r="A262" s="143"/>
      <c r="B262" s="150"/>
      <c r="C262" s="144"/>
      <c r="D262" s="143"/>
      <c r="E262" s="143"/>
      <c r="F262" s="145"/>
      <c r="G262" s="146"/>
      <c r="H262" s="147"/>
      <c r="I262" s="147">
        <f t="shared" ref="I262:S262" si="274">H262</f>
        <v>0</v>
      </c>
      <c r="J262" s="147">
        <f t="shared" si="274"/>
        <v>0</v>
      </c>
      <c r="K262" s="147">
        <f t="shared" si="274"/>
        <v>0</v>
      </c>
      <c r="L262" s="147">
        <f t="shared" si="274"/>
        <v>0</v>
      </c>
      <c r="M262" s="147">
        <f t="shared" si="274"/>
        <v>0</v>
      </c>
      <c r="N262" s="147">
        <f t="shared" si="274"/>
        <v>0</v>
      </c>
      <c r="O262" s="147">
        <f t="shared" si="274"/>
        <v>0</v>
      </c>
      <c r="P262" s="147">
        <f t="shared" si="274"/>
        <v>0</v>
      </c>
      <c r="Q262" s="147">
        <f t="shared" si="274"/>
        <v>0</v>
      </c>
      <c r="R262" s="147">
        <f t="shared" si="274"/>
        <v>0</v>
      </c>
      <c r="S262" s="147">
        <f t="shared" si="274"/>
        <v>0</v>
      </c>
      <c r="T262" s="146"/>
      <c r="U262" s="140">
        <f>IFERROR((VLOOKUP($D262,'General Data'!$A$88:$F$188,3,FALSE)+VLOOKUP('General Data'!$B$3,'General Data'!$A$214:$C$264,2,FALSE)+IF(OR($E262=12,$E262=13,$E262=14),VLOOKUP($C262,'General Data'!$A$267:$C$287,2,FALSE),0))/VLOOKUP($C262,'General Data'!$A$191:$N$211,14,FALSE)*VLOOKUP($C262,'General Data'!$A$191:$N$211,2,FALSE)*H262,0)</f>
        <v>0</v>
      </c>
      <c r="V262" s="140">
        <f>IFERROR((VLOOKUP($D262,'General Data'!$A$88:$F$188,3,FALSE)+VLOOKUP('General Data'!$B$3,'General Data'!$A$214:$C$264,2,FALSE)+IF(OR($E262=12,$E262=13,$E262=14),VLOOKUP($C262,'General Data'!$A$267:$C$287,2,FALSE),0))/VLOOKUP($C262,'General Data'!$A$191:$N$211,14,FALSE)*VLOOKUP($C262,'General Data'!$A$191:$N$211,2,FALSE)*I262,0)</f>
        <v>0</v>
      </c>
      <c r="W262" s="140">
        <f>IFERROR((VLOOKUP($D262,'General Data'!$A$88:$F$188,3,FALSE)+VLOOKUP('General Data'!$B$3,'General Data'!$A$214:$C$264,2,FALSE)+IF(OR($E262=12,$E262=13,$E262=14),VLOOKUP($C262,'General Data'!$A$267:$C$287,2,FALSE),0))/VLOOKUP($C262,'General Data'!$A$191:$N$211,14,FALSE)*VLOOKUP($C262,'General Data'!$A$191:$N$211,2,FALSE)*J262,0)</f>
        <v>0</v>
      </c>
      <c r="X262" s="140">
        <f>IFERROR((VLOOKUP($D262,'General Data'!$A$88:$F$188,3,FALSE)+VLOOKUP('General Data'!$B$3,'General Data'!$A$214:$C$264,2,FALSE)+IF(OR($E262=12,$E262=13,$E262=14),VLOOKUP($C262,'General Data'!$A$267:$C$287,2,FALSE),0))/VLOOKUP($C262,'General Data'!$A$191:$N$211,14,FALSE)*VLOOKUP($C262,'General Data'!$A$191:$N$211,2,FALSE)*K262,0)</f>
        <v>0</v>
      </c>
      <c r="Y262" s="140">
        <f>IFERROR((VLOOKUP($D262,'General Data'!$A$88:$F$188,3,FALSE)+VLOOKUP('General Data'!$B$3,'General Data'!$A$214:$C$264,2,FALSE)+IF(OR($E262=12,$E262=13,$E262=14),VLOOKUP($C262,'General Data'!$A$267:$C$287,2,FALSE),0))/VLOOKUP($C262,'General Data'!$A$191:$N$211,14,FALSE)*VLOOKUP($C262,'General Data'!$A$191:$N$211,2,FALSE)*L262,0)</f>
        <v>0</v>
      </c>
      <c r="Z262" s="140">
        <f>IFERROR((VLOOKUP($D262,'General Data'!$A$88:$F$188,3,FALSE)+VLOOKUP('General Data'!$B$3,'General Data'!$A$214:$C$264,2,FALSE)+IF(OR($E262=12,$E262=13,$E262=14),VLOOKUP($C262,'General Data'!$A$267:$C$287,2,FALSE),0))/VLOOKUP($C262,'General Data'!$A$191:$N$211,14,FALSE)*VLOOKUP($C262,'General Data'!$A$191:$N$211,2,FALSE)*M262,0)</f>
        <v>0</v>
      </c>
      <c r="AA262" s="140">
        <f>IFERROR((VLOOKUP($D262,'General Data'!$A$88:$F$188,3,FALSE)+VLOOKUP('General Data'!$B$3,'General Data'!$A$214:$C$264,2,FALSE)+IF(OR($E262=12,$E262=13,$E262=14),VLOOKUP($C262,'General Data'!$A$267:$C$287,2,FALSE),0))/VLOOKUP($C262,'General Data'!$A$191:$N$211,14,FALSE)*VLOOKUP($C262,'General Data'!$A$191:$N$211,2,FALSE)*N262,0)</f>
        <v>0</v>
      </c>
      <c r="AB262" s="140">
        <f>IFERROR((VLOOKUP($D262,'General Data'!$A$88:$F$188,3,FALSE)+VLOOKUP('General Data'!$B$3,'General Data'!$A$214:$C$264,2,FALSE)+IF(OR($E262=12,$E262=13,$E262=14),VLOOKUP($C262,'General Data'!$A$267:$C$287,2,FALSE),0))/VLOOKUP($C262,'General Data'!$A$191:$N$211,14,FALSE)*VLOOKUP($C262,'General Data'!$A$191:$N$211,2,FALSE)*O262,0)</f>
        <v>0</v>
      </c>
      <c r="AC262" s="140">
        <f>IFERROR((VLOOKUP($D262,'General Data'!$A$88:$F$188,3,FALSE)+VLOOKUP('General Data'!$B$3,'General Data'!$A$214:$C$264,2,FALSE)+IF(OR($E262=12,$E262=13,$E262=14),VLOOKUP($C262,'General Data'!$A$267:$C$287,2,FALSE),0))/VLOOKUP($C262,'General Data'!$A$191:$N$211,14,FALSE)*VLOOKUP($C262,'General Data'!$A$191:$N$211,2,FALSE)*P262,0)</f>
        <v>0</v>
      </c>
      <c r="AD262" s="140">
        <f>IFERROR((VLOOKUP($D262,'General Data'!$A$88:$F$188,3,FALSE)+VLOOKUP('General Data'!$B$3,'General Data'!$A$214:$C$264,2,FALSE)+IF(OR($E262=12,$E262=13,$E262=14),VLOOKUP($C262,'General Data'!$A$267:$C$287,2,FALSE),0))/VLOOKUP($C262,'General Data'!$A$191:$N$211,14,FALSE)*VLOOKUP($C262,'General Data'!$A$191:$N$211,2,FALSE)*Q262,0)</f>
        <v>0</v>
      </c>
      <c r="AE262" s="140">
        <f>IFERROR((VLOOKUP($D262,'General Data'!$A$88:$F$188,3,FALSE)+VLOOKUP('General Data'!$B$3,'General Data'!$A$214:$C$264,2,FALSE)+IF(OR($E262=12,$E262=13,$E262=14),VLOOKUP($C262,'General Data'!$A$267:$C$287,2,FALSE),0))/VLOOKUP($C262,'General Data'!$A$191:$N$211,14,FALSE)*VLOOKUP($C262,'General Data'!$A$191:$N$211,2,FALSE)*R262,0)</f>
        <v>0</v>
      </c>
      <c r="AF262" s="140">
        <f>IFERROR((VLOOKUP($D262,'General Data'!$A$88:$F$188,3,FALSE)+VLOOKUP('General Data'!$B$3,'General Data'!$A$214:$C$264,2,FALSE)+IF(OR($E262=12,$E262=13,$E262=14),VLOOKUP($C262,'General Data'!$A$267:$C$287,2,FALSE),0))/VLOOKUP($C262,'General Data'!$A$191:$N$211,14,FALSE)*VLOOKUP($C262,'General Data'!$A$191:$N$211,2,FALSE)*S262,0)</f>
        <v>0</v>
      </c>
      <c r="AH262" s="148" t="str">
        <f t="shared" si="269"/>
        <v/>
      </c>
      <c r="AI262" s="149">
        <f t="shared" si="270"/>
        <v>0</v>
      </c>
      <c r="AJ262" s="146">
        <f t="shared" si="271"/>
        <v>0</v>
      </c>
    </row>
    <row r="263" spans="1:36" x14ac:dyDescent="0.45">
      <c r="A263" s="143"/>
      <c r="B263" s="150"/>
      <c r="C263" s="144"/>
      <c r="D263" s="143"/>
      <c r="E263" s="143"/>
      <c r="F263" s="145"/>
      <c r="G263" s="146"/>
      <c r="H263" s="147"/>
      <c r="I263" s="147">
        <f t="shared" ref="I263:S263" si="275">H263</f>
        <v>0</v>
      </c>
      <c r="J263" s="147">
        <f t="shared" si="275"/>
        <v>0</v>
      </c>
      <c r="K263" s="147">
        <f t="shared" si="275"/>
        <v>0</v>
      </c>
      <c r="L263" s="147">
        <f t="shared" si="275"/>
        <v>0</v>
      </c>
      <c r="M263" s="147">
        <f t="shared" si="275"/>
        <v>0</v>
      </c>
      <c r="N263" s="147">
        <f t="shared" si="275"/>
        <v>0</v>
      </c>
      <c r="O263" s="147">
        <f t="shared" si="275"/>
        <v>0</v>
      </c>
      <c r="P263" s="147">
        <f t="shared" si="275"/>
        <v>0</v>
      </c>
      <c r="Q263" s="147">
        <f t="shared" si="275"/>
        <v>0</v>
      </c>
      <c r="R263" s="147">
        <f t="shared" si="275"/>
        <v>0</v>
      </c>
      <c r="S263" s="147">
        <f t="shared" si="275"/>
        <v>0</v>
      </c>
      <c r="T263" s="146"/>
      <c r="U263" s="140">
        <f>IFERROR((VLOOKUP($D263,'General Data'!$A$88:$F$188,3,FALSE)+VLOOKUP('General Data'!$B$3,'General Data'!$A$214:$C$264,2,FALSE)+IF(OR($E263=12,$E263=13,$E263=14),VLOOKUP($C263,'General Data'!$A$267:$C$287,2,FALSE),0))/VLOOKUP($C263,'General Data'!$A$191:$N$211,14,FALSE)*VLOOKUP($C263,'General Data'!$A$191:$N$211,2,FALSE)*H263,0)</f>
        <v>0</v>
      </c>
      <c r="V263" s="140">
        <f>IFERROR((VLOOKUP($D263,'General Data'!$A$88:$F$188,3,FALSE)+VLOOKUP('General Data'!$B$3,'General Data'!$A$214:$C$264,2,FALSE)+IF(OR($E263=12,$E263=13,$E263=14),VLOOKUP($C263,'General Data'!$A$267:$C$287,2,FALSE),0))/VLOOKUP($C263,'General Data'!$A$191:$N$211,14,FALSE)*VLOOKUP($C263,'General Data'!$A$191:$N$211,2,FALSE)*I263,0)</f>
        <v>0</v>
      </c>
      <c r="W263" s="140">
        <f>IFERROR((VLOOKUP($D263,'General Data'!$A$88:$F$188,3,FALSE)+VLOOKUP('General Data'!$B$3,'General Data'!$A$214:$C$264,2,FALSE)+IF(OR($E263=12,$E263=13,$E263=14),VLOOKUP($C263,'General Data'!$A$267:$C$287,2,FALSE),0))/VLOOKUP($C263,'General Data'!$A$191:$N$211,14,FALSE)*VLOOKUP($C263,'General Data'!$A$191:$N$211,2,FALSE)*J263,0)</f>
        <v>0</v>
      </c>
      <c r="X263" s="140">
        <f>IFERROR((VLOOKUP($D263,'General Data'!$A$88:$F$188,3,FALSE)+VLOOKUP('General Data'!$B$3,'General Data'!$A$214:$C$264,2,FALSE)+IF(OR($E263=12,$E263=13,$E263=14),VLOOKUP($C263,'General Data'!$A$267:$C$287,2,FALSE),0))/VLOOKUP($C263,'General Data'!$A$191:$N$211,14,FALSE)*VLOOKUP($C263,'General Data'!$A$191:$N$211,2,FALSE)*K263,0)</f>
        <v>0</v>
      </c>
      <c r="Y263" s="140">
        <f>IFERROR((VLOOKUP($D263,'General Data'!$A$88:$F$188,3,FALSE)+VLOOKUP('General Data'!$B$3,'General Data'!$A$214:$C$264,2,FALSE)+IF(OR($E263=12,$E263=13,$E263=14),VLOOKUP($C263,'General Data'!$A$267:$C$287,2,FALSE),0))/VLOOKUP($C263,'General Data'!$A$191:$N$211,14,FALSE)*VLOOKUP($C263,'General Data'!$A$191:$N$211,2,FALSE)*L263,0)</f>
        <v>0</v>
      </c>
      <c r="Z263" s="140">
        <f>IFERROR((VLOOKUP($D263,'General Data'!$A$88:$F$188,3,FALSE)+VLOOKUP('General Data'!$B$3,'General Data'!$A$214:$C$264,2,FALSE)+IF(OR($E263=12,$E263=13,$E263=14),VLOOKUP($C263,'General Data'!$A$267:$C$287,2,FALSE),0))/VLOOKUP($C263,'General Data'!$A$191:$N$211,14,FALSE)*VLOOKUP($C263,'General Data'!$A$191:$N$211,2,FALSE)*M263,0)</f>
        <v>0</v>
      </c>
      <c r="AA263" s="140">
        <f>IFERROR((VLOOKUP($D263,'General Data'!$A$88:$F$188,3,FALSE)+VLOOKUP('General Data'!$B$3,'General Data'!$A$214:$C$264,2,FALSE)+IF(OR($E263=12,$E263=13,$E263=14),VLOOKUP($C263,'General Data'!$A$267:$C$287,2,FALSE),0))/VLOOKUP($C263,'General Data'!$A$191:$N$211,14,FALSE)*VLOOKUP($C263,'General Data'!$A$191:$N$211,2,FALSE)*N263,0)</f>
        <v>0</v>
      </c>
      <c r="AB263" s="140">
        <f>IFERROR((VLOOKUP($D263,'General Data'!$A$88:$F$188,3,FALSE)+VLOOKUP('General Data'!$B$3,'General Data'!$A$214:$C$264,2,FALSE)+IF(OR($E263=12,$E263=13,$E263=14),VLOOKUP($C263,'General Data'!$A$267:$C$287,2,FALSE),0))/VLOOKUP($C263,'General Data'!$A$191:$N$211,14,FALSE)*VLOOKUP($C263,'General Data'!$A$191:$N$211,2,FALSE)*O263,0)</f>
        <v>0</v>
      </c>
      <c r="AC263" s="140">
        <f>IFERROR((VLOOKUP($D263,'General Data'!$A$88:$F$188,3,FALSE)+VLOOKUP('General Data'!$B$3,'General Data'!$A$214:$C$264,2,FALSE)+IF(OR($E263=12,$E263=13,$E263=14),VLOOKUP($C263,'General Data'!$A$267:$C$287,2,FALSE),0))/VLOOKUP($C263,'General Data'!$A$191:$N$211,14,FALSE)*VLOOKUP($C263,'General Data'!$A$191:$N$211,2,FALSE)*P263,0)</f>
        <v>0</v>
      </c>
      <c r="AD263" s="140">
        <f>IFERROR((VLOOKUP($D263,'General Data'!$A$88:$F$188,3,FALSE)+VLOOKUP('General Data'!$B$3,'General Data'!$A$214:$C$264,2,FALSE)+IF(OR($E263=12,$E263=13,$E263=14),VLOOKUP($C263,'General Data'!$A$267:$C$287,2,FALSE),0))/VLOOKUP($C263,'General Data'!$A$191:$N$211,14,FALSE)*VLOOKUP($C263,'General Data'!$A$191:$N$211,2,FALSE)*Q263,0)</f>
        <v>0</v>
      </c>
      <c r="AE263" s="140">
        <f>IFERROR((VLOOKUP($D263,'General Data'!$A$88:$F$188,3,FALSE)+VLOOKUP('General Data'!$B$3,'General Data'!$A$214:$C$264,2,FALSE)+IF(OR($E263=12,$E263=13,$E263=14),VLOOKUP($C263,'General Data'!$A$267:$C$287,2,FALSE),0))/VLOOKUP($C263,'General Data'!$A$191:$N$211,14,FALSE)*VLOOKUP($C263,'General Data'!$A$191:$N$211,2,FALSE)*R263,0)</f>
        <v>0</v>
      </c>
      <c r="AF263" s="140">
        <f>IFERROR((VLOOKUP($D263,'General Data'!$A$88:$F$188,3,FALSE)+VLOOKUP('General Data'!$B$3,'General Data'!$A$214:$C$264,2,FALSE)+IF(OR($E263=12,$E263=13,$E263=14),VLOOKUP($C263,'General Data'!$A$267:$C$287,2,FALSE),0))/VLOOKUP($C263,'General Data'!$A$191:$N$211,14,FALSE)*VLOOKUP($C263,'General Data'!$A$191:$N$211,2,FALSE)*S263,0)</f>
        <v>0</v>
      </c>
      <c r="AH263" s="148" t="str">
        <f t="shared" si="269"/>
        <v/>
      </c>
      <c r="AI263" s="149">
        <f t="shared" si="270"/>
        <v>0</v>
      </c>
      <c r="AJ263" s="146">
        <f t="shared" si="271"/>
        <v>0</v>
      </c>
    </row>
    <row r="264" spans="1:36" x14ac:dyDescent="0.45">
      <c r="A264" s="143"/>
      <c r="B264" s="150"/>
      <c r="C264" s="144"/>
      <c r="D264" s="143"/>
      <c r="E264" s="143"/>
      <c r="F264" s="145"/>
      <c r="G264" s="146"/>
      <c r="H264" s="147"/>
      <c r="I264" s="147">
        <f t="shared" ref="I264:S264" si="276">H264</f>
        <v>0</v>
      </c>
      <c r="J264" s="147">
        <f t="shared" si="276"/>
        <v>0</v>
      </c>
      <c r="K264" s="147">
        <f t="shared" si="276"/>
        <v>0</v>
      </c>
      <c r="L264" s="147">
        <f t="shared" si="276"/>
        <v>0</v>
      </c>
      <c r="M264" s="147">
        <f t="shared" si="276"/>
        <v>0</v>
      </c>
      <c r="N264" s="147">
        <f t="shared" si="276"/>
        <v>0</v>
      </c>
      <c r="O264" s="147">
        <f t="shared" si="276"/>
        <v>0</v>
      </c>
      <c r="P264" s="147">
        <f t="shared" si="276"/>
        <v>0</v>
      </c>
      <c r="Q264" s="147">
        <f t="shared" si="276"/>
        <v>0</v>
      </c>
      <c r="R264" s="147">
        <f t="shared" si="276"/>
        <v>0</v>
      </c>
      <c r="S264" s="147">
        <f t="shared" si="276"/>
        <v>0</v>
      </c>
      <c r="T264" s="146"/>
      <c r="U264" s="140">
        <f>IFERROR((VLOOKUP($D264,'General Data'!$A$88:$F$188,3,FALSE)+VLOOKUP('General Data'!$B$3,'General Data'!$A$214:$C$264,2,FALSE)+IF(OR($E264=12,$E264=13,$E264=14),VLOOKUP($C264,'General Data'!$A$267:$C$287,2,FALSE),0))/VLOOKUP($C264,'General Data'!$A$191:$N$211,14,FALSE)*VLOOKUP($C264,'General Data'!$A$191:$N$211,2,FALSE)*H264,0)</f>
        <v>0</v>
      </c>
      <c r="V264" s="140">
        <f>IFERROR((VLOOKUP($D264,'General Data'!$A$88:$F$188,3,FALSE)+VLOOKUP('General Data'!$B$3,'General Data'!$A$214:$C$264,2,FALSE)+IF(OR($E264=12,$E264=13,$E264=14),VLOOKUP($C264,'General Data'!$A$267:$C$287,2,FALSE),0))/VLOOKUP($C264,'General Data'!$A$191:$N$211,14,FALSE)*VLOOKUP($C264,'General Data'!$A$191:$N$211,2,FALSE)*I264,0)</f>
        <v>0</v>
      </c>
      <c r="W264" s="140">
        <f>IFERROR((VLOOKUP($D264,'General Data'!$A$88:$F$188,3,FALSE)+VLOOKUP('General Data'!$B$3,'General Data'!$A$214:$C$264,2,FALSE)+IF(OR($E264=12,$E264=13,$E264=14),VLOOKUP($C264,'General Data'!$A$267:$C$287,2,FALSE),0))/VLOOKUP($C264,'General Data'!$A$191:$N$211,14,FALSE)*VLOOKUP($C264,'General Data'!$A$191:$N$211,2,FALSE)*J264,0)</f>
        <v>0</v>
      </c>
      <c r="X264" s="140">
        <f>IFERROR((VLOOKUP($D264,'General Data'!$A$88:$F$188,3,FALSE)+VLOOKUP('General Data'!$B$3,'General Data'!$A$214:$C$264,2,FALSE)+IF(OR($E264=12,$E264=13,$E264=14),VLOOKUP($C264,'General Data'!$A$267:$C$287,2,FALSE),0))/VLOOKUP($C264,'General Data'!$A$191:$N$211,14,FALSE)*VLOOKUP($C264,'General Data'!$A$191:$N$211,2,FALSE)*K264,0)</f>
        <v>0</v>
      </c>
      <c r="Y264" s="140">
        <f>IFERROR((VLOOKUP($D264,'General Data'!$A$88:$F$188,3,FALSE)+VLOOKUP('General Data'!$B$3,'General Data'!$A$214:$C$264,2,FALSE)+IF(OR($E264=12,$E264=13,$E264=14),VLOOKUP($C264,'General Data'!$A$267:$C$287,2,FALSE),0))/VLOOKUP($C264,'General Data'!$A$191:$N$211,14,FALSE)*VLOOKUP($C264,'General Data'!$A$191:$N$211,2,FALSE)*L264,0)</f>
        <v>0</v>
      </c>
      <c r="Z264" s="140">
        <f>IFERROR((VLOOKUP($D264,'General Data'!$A$88:$F$188,3,FALSE)+VLOOKUP('General Data'!$B$3,'General Data'!$A$214:$C$264,2,FALSE)+IF(OR($E264=12,$E264=13,$E264=14),VLOOKUP($C264,'General Data'!$A$267:$C$287,2,FALSE),0))/VLOOKUP($C264,'General Data'!$A$191:$N$211,14,FALSE)*VLOOKUP($C264,'General Data'!$A$191:$N$211,2,FALSE)*M264,0)</f>
        <v>0</v>
      </c>
      <c r="AA264" s="140">
        <f>IFERROR((VLOOKUP($D264,'General Data'!$A$88:$F$188,3,FALSE)+VLOOKUP('General Data'!$B$3,'General Data'!$A$214:$C$264,2,FALSE)+IF(OR($E264=12,$E264=13,$E264=14),VLOOKUP($C264,'General Data'!$A$267:$C$287,2,FALSE),0))/VLOOKUP($C264,'General Data'!$A$191:$N$211,14,FALSE)*VLOOKUP($C264,'General Data'!$A$191:$N$211,2,FALSE)*N264,0)</f>
        <v>0</v>
      </c>
      <c r="AB264" s="140">
        <f>IFERROR((VLOOKUP($D264,'General Data'!$A$88:$F$188,3,FALSE)+VLOOKUP('General Data'!$B$3,'General Data'!$A$214:$C$264,2,FALSE)+IF(OR($E264=12,$E264=13,$E264=14),VLOOKUP($C264,'General Data'!$A$267:$C$287,2,FALSE),0))/VLOOKUP($C264,'General Data'!$A$191:$N$211,14,FALSE)*VLOOKUP($C264,'General Data'!$A$191:$N$211,2,FALSE)*O264,0)</f>
        <v>0</v>
      </c>
      <c r="AC264" s="140">
        <f>IFERROR((VLOOKUP($D264,'General Data'!$A$88:$F$188,3,FALSE)+VLOOKUP('General Data'!$B$3,'General Data'!$A$214:$C$264,2,FALSE)+IF(OR($E264=12,$E264=13,$E264=14),VLOOKUP($C264,'General Data'!$A$267:$C$287,2,FALSE),0))/VLOOKUP($C264,'General Data'!$A$191:$N$211,14,FALSE)*VLOOKUP($C264,'General Data'!$A$191:$N$211,2,FALSE)*P264,0)</f>
        <v>0</v>
      </c>
      <c r="AD264" s="140">
        <f>IFERROR((VLOOKUP($D264,'General Data'!$A$88:$F$188,3,FALSE)+VLOOKUP('General Data'!$B$3,'General Data'!$A$214:$C$264,2,FALSE)+IF(OR($E264=12,$E264=13,$E264=14),VLOOKUP($C264,'General Data'!$A$267:$C$287,2,FALSE),0))/VLOOKUP($C264,'General Data'!$A$191:$N$211,14,FALSE)*VLOOKUP($C264,'General Data'!$A$191:$N$211,2,FALSE)*Q264,0)</f>
        <v>0</v>
      </c>
      <c r="AE264" s="140">
        <f>IFERROR((VLOOKUP($D264,'General Data'!$A$88:$F$188,3,FALSE)+VLOOKUP('General Data'!$B$3,'General Data'!$A$214:$C$264,2,FALSE)+IF(OR($E264=12,$E264=13,$E264=14),VLOOKUP($C264,'General Data'!$A$267:$C$287,2,FALSE),0))/VLOOKUP($C264,'General Data'!$A$191:$N$211,14,FALSE)*VLOOKUP($C264,'General Data'!$A$191:$N$211,2,FALSE)*R264,0)</f>
        <v>0</v>
      </c>
      <c r="AF264" s="140">
        <f>IFERROR((VLOOKUP($D264,'General Data'!$A$88:$F$188,3,FALSE)+VLOOKUP('General Data'!$B$3,'General Data'!$A$214:$C$264,2,FALSE)+IF(OR($E264=12,$E264=13,$E264=14),VLOOKUP($C264,'General Data'!$A$267:$C$287,2,FALSE),0))/VLOOKUP($C264,'General Data'!$A$191:$N$211,14,FALSE)*VLOOKUP($C264,'General Data'!$A$191:$N$211,2,FALSE)*S264,0)</f>
        <v>0</v>
      </c>
      <c r="AH264" s="148" t="str">
        <f t="shared" si="269"/>
        <v/>
      </c>
      <c r="AI264" s="149">
        <f t="shared" si="270"/>
        <v>0</v>
      </c>
      <c r="AJ264" s="146">
        <f t="shared" si="271"/>
        <v>0</v>
      </c>
    </row>
    <row r="265" spans="1:36" x14ac:dyDescent="0.45">
      <c r="A265" s="143"/>
      <c r="B265" s="150"/>
      <c r="C265" s="144"/>
      <c r="D265" s="143"/>
      <c r="E265" s="143"/>
      <c r="F265" s="145"/>
      <c r="G265" s="146"/>
      <c r="H265" s="147"/>
      <c r="I265" s="147">
        <f t="shared" ref="I265:S265" si="277">H265</f>
        <v>0</v>
      </c>
      <c r="J265" s="147">
        <f t="shared" si="277"/>
        <v>0</v>
      </c>
      <c r="K265" s="147">
        <f t="shared" si="277"/>
        <v>0</v>
      </c>
      <c r="L265" s="147">
        <f t="shared" si="277"/>
        <v>0</v>
      </c>
      <c r="M265" s="147">
        <f t="shared" si="277"/>
        <v>0</v>
      </c>
      <c r="N265" s="147">
        <f t="shared" si="277"/>
        <v>0</v>
      </c>
      <c r="O265" s="147">
        <f t="shared" si="277"/>
        <v>0</v>
      </c>
      <c r="P265" s="147">
        <f t="shared" si="277"/>
        <v>0</v>
      </c>
      <c r="Q265" s="147">
        <f t="shared" si="277"/>
        <v>0</v>
      </c>
      <c r="R265" s="147">
        <f t="shared" si="277"/>
        <v>0</v>
      </c>
      <c r="S265" s="147">
        <f t="shared" si="277"/>
        <v>0</v>
      </c>
      <c r="T265" s="146"/>
      <c r="U265" s="140">
        <f>IFERROR((VLOOKUP($D265,'General Data'!$A$88:$F$188,3,FALSE)+VLOOKUP('General Data'!$B$3,'General Data'!$A$214:$C$264,2,FALSE)+IF(OR($E265=12,$E265=13,$E265=14),VLOOKUP($C265,'General Data'!$A$267:$C$287,2,FALSE),0))/VLOOKUP($C265,'General Data'!$A$191:$N$211,14,FALSE)*VLOOKUP($C265,'General Data'!$A$191:$N$211,2,FALSE)*H265,0)</f>
        <v>0</v>
      </c>
      <c r="V265" s="140">
        <f>IFERROR((VLOOKUP($D265,'General Data'!$A$88:$F$188,3,FALSE)+VLOOKUP('General Data'!$B$3,'General Data'!$A$214:$C$264,2,FALSE)+IF(OR($E265=12,$E265=13,$E265=14),VLOOKUP($C265,'General Data'!$A$267:$C$287,2,FALSE),0))/VLOOKUP($C265,'General Data'!$A$191:$N$211,14,FALSE)*VLOOKUP($C265,'General Data'!$A$191:$N$211,2,FALSE)*I265,0)</f>
        <v>0</v>
      </c>
      <c r="W265" s="140">
        <f>IFERROR((VLOOKUP($D265,'General Data'!$A$88:$F$188,3,FALSE)+VLOOKUP('General Data'!$B$3,'General Data'!$A$214:$C$264,2,FALSE)+IF(OR($E265=12,$E265=13,$E265=14),VLOOKUP($C265,'General Data'!$A$267:$C$287,2,FALSE),0))/VLOOKUP($C265,'General Data'!$A$191:$N$211,14,FALSE)*VLOOKUP($C265,'General Data'!$A$191:$N$211,2,FALSE)*J265,0)</f>
        <v>0</v>
      </c>
      <c r="X265" s="140">
        <f>IFERROR((VLOOKUP($D265,'General Data'!$A$88:$F$188,3,FALSE)+VLOOKUP('General Data'!$B$3,'General Data'!$A$214:$C$264,2,FALSE)+IF(OR($E265=12,$E265=13,$E265=14),VLOOKUP($C265,'General Data'!$A$267:$C$287,2,FALSE),0))/VLOOKUP($C265,'General Data'!$A$191:$N$211,14,FALSE)*VLOOKUP($C265,'General Data'!$A$191:$N$211,2,FALSE)*K265,0)</f>
        <v>0</v>
      </c>
      <c r="Y265" s="140">
        <f>IFERROR((VLOOKUP($D265,'General Data'!$A$88:$F$188,3,FALSE)+VLOOKUP('General Data'!$B$3,'General Data'!$A$214:$C$264,2,FALSE)+IF(OR($E265=12,$E265=13,$E265=14),VLOOKUP($C265,'General Data'!$A$267:$C$287,2,FALSE),0))/VLOOKUP($C265,'General Data'!$A$191:$N$211,14,FALSE)*VLOOKUP($C265,'General Data'!$A$191:$N$211,2,FALSE)*L265,0)</f>
        <v>0</v>
      </c>
      <c r="Z265" s="140">
        <f>IFERROR((VLOOKUP($D265,'General Data'!$A$88:$F$188,3,FALSE)+VLOOKUP('General Data'!$B$3,'General Data'!$A$214:$C$264,2,FALSE)+IF(OR($E265=12,$E265=13,$E265=14),VLOOKUP($C265,'General Data'!$A$267:$C$287,2,FALSE),0))/VLOOKUP($C265,'General Data'!$A$191:$N$211,14,FALSE)*VLOOKUP($C265,'General Data'!$A$191:$N$211,2,FALSE)*M265,0)</f>
        <v>0</v>
      </c>
      <c r="AA265" s="140">
        <f>IFERROR((VLOOKUP($D265,'General Data'!$A$88:$F$188,3,FALSE)+VLOOKUP('General Data'!$B$3,'General Data'!$A$214:$C$264,2,FALSE)+IF(OR($E265=12,$E265=13,$E265=14),VLOOKUP($C265,'General Data'!$A$267:$C$287,2,FALSE),0))/VLOOKUP($C265,'General Data'!$A$191:$N$211,14,FALSE)*VLOOKUP($C265,'General Data'!$A$191:$N$211,2,FALSE)*N265,0)</f>
        <v>0</v>
      </c>
      <c r="AB265" s="140">
        <f>IFERROR((VLOOKUP($D265,'General Data'!$A$88:$F$188,3,FALSE)+VLOOKUP('General Data'!$B$3,'General Data'!$A$214:$C$264,2,FALSE)+IF(OR($E265=12,$E265=13,$E265=14),VLOOKUP($C265,'General Data'!$A$267:$C$287,2,FALSE),0))/VLOOKUP($C265,'General Data'!$A$191:$N$211,14,FALSE)*VLOOKUP($C265,'General Data'!$A$191:$N$211,2,FALSE)*O265,0)</f>
        <v>0</v>
      </c>
      <c r="AC265" s="140">
        <f>IFERROR((VLOOKUP($D265,'General Data'!$A$88:$F$188,3,FALSE)+VLOOKUP('General Data'!$B$3,'General Data'!$A$214:$C$264,2,FALSE)+IF(OR($E265=12,$E265=13,$E265=14),VLOOKUP($C265,'General Data'!$A$267:$C$287,2,FALSE),0))/VLOOKUP($C265,'General Data'!$A$191:$N$211,14,FALSE)*VLOOKUP($C265,'General Data'!$A$191:$N$211,2,FALSE)*P265,0)</f>
        <v>0</v>
      </c>
      <c r="AD265" s="140">
        <f>IFERROR((VLOOKUP($D265,'General Data'!$A$88:$F$188,3,FALSE)+VLOOKUP('General Data'!$B$3,'General Data'!$A$214:$C$264,2,FALSE)+IF(OR($E265=12,$E265=13,$E265=14),VLOOKUP($C265,'General Data'!$A$267:$C$287,2,FALSE),0))/VLOOKUP($C265,'General Data'!$A$191:$N$211,14,FALSE)*VLOOKUP($C265,'General Data'!$A$191:$N$211,2,FALSE)*Q265,0)</f>
        <v>0</v>
      </c>
      <c r="AE265" s="140">
        <f>IFERROR((VLOOKUP($D265,'General Data'!$A$88:$F$188,3,FALSE)+VLOOKUP('General Data'!$B$3,'General Data'!$A$214:$C$264,2,FALSE)+IF(OR($E265=12,$E265=13,$E265=14),VLOOKUP($C265,'General Data'!$A$267:$C$287,2,FALSE),0))/VLOOKUP($C265,'General Data'!$A$191:$N$211,14,FALSE)*VLOOKUP($C265,'General Data'!$A$191:$N$211,2,FALSE)*R265,0)</f>
        <v>0</v>
      </c>
      <c r="AF265" s="140">
        <f>IFERROR((VLOOKUP($D265,'General Data'!$A$88:$F$188,3,FALSE)+VLOOKUP('General Data'!$B$3,'General Data'!$A$214:$C$264,2,FALSE)+IF(OR($E265=12,$E265=13,$E265=14),VLOOKUP($C265,'General Data'!$A$267:$C$287,2,FALSE),0))/VLOOKUP($C265,'General Data'!$A$191:$N$211,14,FALSE)*VLOOKUP($C265,'General Data'!$A$191:$N$211,2,FALSE)*S265,0)</f>
        <v>0</v>
      </c>
      <c r="AH265" s="148" t="str">
        <f t="shared" si="269"/>
        <v/>
      </c>
      <c r="AI265" s="149">
        <f t="shared" si="270"/>
        <v>0</v>
      </c>
      <c r="AJ265" s="146">
        <f t="shared" si="271"/>
        <v>0</v>
      </c>
    </row>
    <row r="266" spans="1:36" x14ac:dyDescent="0.45">
      <c r="A266" s="143"/>
      <c r="B266" s="150"/>
      <c r="C266" s="144"/>
      <c r="D266" s="143"/>
      <c r="E266" s="143"/>
      <c r="F266" s="145"/>
      <c r="G266" s="146"/>
      <c r="H266" s="147"/>
      <c r="I266" s="147">
        <f t="shared" ref="I266:S266" si="278">H266</f>
        <v>0</v>
      </c>
      <c r="J266" s="147">
        <f t="shared" si="278"/>
        <v>0</v>
      </c>
      <c r="K266" s="147">
        <f t="shared" si="278"/>
        <v>0</v>
      </c>
      <c r="L266" s="147">
        <f t="shared" si="278"/>
        <v>0</v>
      </c>
      <c r="M266" s="147">
        <f t="shared" si="278"/>
        <v>0</v>
      </c>
      <c r="N266" s="147">
        <f t="shared" si="278"/>
        <v>0</v>
      </c>
      <c r="O266" s="147">
        <f t="shared" si="278"/>
        <v>0</v>
      </c>
      <c r="P266" s="147">
        <f t="shared" si="278"/>
        <v>0</v>
      </c>
      <c r="Q266" s="147">
        <f t="shared" si="278"/>
        <v>0</v>
      </c>
      <c r="R266" s="147">
        <f t="shared" si="278"/>
        <v>0</v>
      </c>
      <c r="S266" s="147">
        <f t="shared" si="278"/>
        <v>0</v>
      </c>
      <c r="T266" s="146"/>
      <c r="U266" s="140">
        <f>IFERROR((VLOOKUP($D266,'General Data'!$A$88:$F$188,3,FALSE)+VLOOKUP('General Data'!$B$3,'General Data'!$A$214:$C$264,2,FALSE)+IF(OR($E266=12,$E266=13,$E266=14),VLOOKUP($C266,'General Data'!$A$267:$C$287,2,FALSE),0))/VLOOKUP($C266,'General Data'!$A$191:$N$211,14,FALSE)*VLOOKUP($C266,'General Data'!$A$191:$N$211,2,FALSE)*H266,0)</f>
        <v>0</v>
      </c>
      <c r="V266" s="140">
        <f>IFERROR((VLOOKUP($D266,'General Data'!$A$88:$F$188,3,FALSE)+VLOOKUP('General Data'!$B$3,'General Data'!$A$214:$C$264,2,FALSE)+IF(OR($E266=12,$E266=13,$E266=14),VLOOKUP($C266,'General Data'!$A$267:$C$287,2,FALSE),0))/VLOOKUP($C266,'General Data'!$A$191:$N$211,14,FALSE)*VLOOKUP($C266,'General Data'!$A$191:$N$211,2,FALSE)*I266,0)</f>
        <v>0</v>
      </c>
      <c r="W266" s="140">
        <f>IFERROR((VLOOKUP($D266,'General Data'!$A$88:$F$188,3,FALSE)+VLOOKUP('General Data'!$B$3,'General Data'!$A$214:$C$264,2,FALSE)+IF(OR($E266=12,$E266=13,$E266=14),VLOOKUP($C266,'General Data'!$A$267:$C$287,2,FALSE),0))/VLOOKUP($C266,'General Data'!$A$191:$N$211,14,FALSE)*VLOOKUP($C266,'General Data'!$A$191:$N$211,2,FALSE)*J266,0)</f>
        <v>0</v>
      </c>
      <c r="X266" s="140">
        <f>IFERROR((VLOOKUP($D266,'General Data'!$A$88:$F$188,3,FALSE)+VLOOKUP('General Data'!$B$3,'General Data'!$A$214:$C$264,2,FALSE)+IF(OR($E266=12,$E266=13,$E266=14),VLOOKUP($C266,'General Data'!$A$267:$C$287,2,FALSE),0))/VLOOKUP($C266,'General Data'!$A$191:$N$211,14,FALSE)*VLOOKUP($C266,'General Data'!$A$191:$N$211,2,FALSE)*K266,0)</f>
        <v>0</v>
      </c>
      <c r="Y266" s="140">
        <f>IFERROR((VLOOKUP($D266,'General Data'!$A$88:$F$188,3,FALSE)+VLOOKUP('General Data'!$B$3,'General Data'!$A$214:$C$264,2,FALSE)+IF(OR($E266=12,$E266=13,$E266=14),VLOOKUP($C266,'General Data'!$A$267:$C$287,2,FALSE),0))/VLOOKUP($C266,'General Data'!$A$191:$N$211,14,FALSE)*VLOOKUP($C266,'General Data'!$A$191:$N$211,2,FALSE)*L266,0)</f>
        <v>0</v>
      </c>
      <c r="Z266" s="140">
        <f>IFERROR((VLOOKUP($D266,'General Data'!$A$88:$F$188,3,FALSE)+VLOOKUP('General Data'!$B$3,'General Data'!$A$214:$C$264,2,FALSE)+IF(OR($E266=12,$E266=13,$E266=14),VLOOKUP($C266,'General Data'!$A$267:$C$287,2,FALSE),0))/VLOOKUP($C266,'General Data'!$A$191:$N$211,14,FALSE)*VLOOKUP($C266,'General Data'!$A$191:$N$211,2,FALSE)*M266,0)</f>
        <v>0</v>
      </c>
      <c r="AA266" s="140">
        <f>IFERROR((VLOOKUP($D266,'General Data'!$A$88:$F$188,3,FALSE)+VLOOKUP('General Data'!$B$3,'General Data'!$A$214:$C$264,2,FALSE)+IF(OR($E266=12,$E266=13,$E266=14),VLOOKUP($C266,'General Data'!$A$267:$C$287,2,FALSE),0))/VLOOKUP($C266,'General Data'!$A$191:$N$211,14,FALSE)*VLOOKUP($C266,'General Data'!$A$191:$N$211,2,FALSE)*N266,0)</f>
        <v>0</v>
      </c>
      <c r="AB266" s="140">
        <f>IFERROR((VLOOKUP($D266,'General Data'!$A$88:$F$188,3,FALSE)+VLOOKUP('General Data'!$B$3,'General Data'!$A$214:$C$264,2,FALSE)+IF(OR($E266=12,$E266=13,$E266=14),VLOOKUP($C266,'General Data'!$A$267:$C$287,2,FALSE),0))/VLOOKUP($C266,'General Data'!$A$191:$N$211,14,FALSE)*VLOOKUP($C266,'General Data'!$A$191:$N$211,2,FALSE)*O266,0)</f>
        <v>0</v>
      </c>
      <c r="AC266" s="140">
        <f>IFERROR((VLOOKUP($D266,'General Data'!$A$88:$F$188,3,FALSE)+VLOOKUP('General Data'!$B$3,'General Data'!$A$214:$C$264,2,FALSE)+IF(OR($E266=12,$E266=13,$E266=14),VLOOKUP($C266,'General Data'!$A$267:$C$287,2,FALSE),0))/VLOOKUP($C266,'General Data'!$A$191:$N$211,14,FALSE)*VLOOKUP($C266,'General Data'!$A$191:$N$211,2,FALSE)*P266,0)</f>
        <v>0</v>
      </c>
      <c r="AD266" s="140">
        <f>IFERROR((VLOOKUP($D266,'General Data'!$A$88:$F$188,3,FALSE)+VLOOKUP('General Data'!$B$3,'General Data'!$A$214:$C$264,2,FALSE)+IF(OR($E266=12,$E266=13,$E266=14),VLOOKUP($C266,'General Data'!$A$267:$C$287,2,FALSE),0))/VLOOKUP($C266,'General Data'!$A$191:$N$211,14,FALSE)*VLOOKUP($C266,'General Data'!$A$191:$N$211,2,FALSE)*Q266,0)</f>
        <v>0</v>
      </c>
      <c r="AE266" s="140">
        <f>IFERROR((VLOOKUP($D266,'General Data'!$A$88:$F$188,3,FALSE)+VLOOKUP('General Data'!$B$3,'General Data'!$A$214:$C$264,2,FALSE)+IF(OR($E266=12,$E266=13,$E266=14),VLOOKUP($C266,'General Data'!$A$267:$C$287,2,FALSE),0))/VLOOKUP($C266,'General Data'!$A$191:$N$211,14,FALSE)*VLOOKUP($C266,'General Data'!$A$191:$N$211,2,FALSE)*R266,0)</f>
        <v>0</v>
      </c>
      <c r="AF266" s="140">
        <f>IFERROR((VLOOKUP($D266,'General Data'!$A$88:$F$188,3,FALSE)+VLOOKUP('General Data'!$B$3,'General Data'!$A$214:$C$264,2,FALSE)+IF(OR($E266=12,$E266=13,$E266=14),VLOOKUP($C266,'General Data'!$A$267:$C$287,2,FALSE),0))/VLOOKUP($C266,'General Data'!$A$191:$N$211,14,FALSE)*VLOOKUP($C266,'General Data'!$A$191:$N$211,2,FALSE)*S266,0)</f>
        <v>0</v>
      </c>
      <c r="AH266" s="148" t="str">
        <f t="shared" si="269"/>
        <v/>
      </c>
      <c r="AI266" s="149">
        <f t="shared" si="270"/>
        <v>0</v>
      </c>
      <c r="AJ266" s="146">
        <f t="shared" si="271"/>
        <v>0</v>
      </c>
    </row>
    <row r="267" spans="1:36" x14ac:dyDescent="0.45">
      <c r="A267" s="143"/>
      <c r="B267" s="150"/>
      <c r="C267" s="144"/>
      <c r="D267" s="143"/>
      <c r="E267" s="143"/>
      <c r="F267" s="145"/>
      <c r="G267" s="146"/>
      <c r="H267" s="147"/>
      <c r="I267" s="147">
        <f t="shared" ref="I267:S267" si="279">H267</f>
        <v>0</v>
      </c>
      <c r="J267" s="147">
        <f t="shared" si="279"/>
        <v>0</v>
      </c>
      <c r="K267" s="147">
        <f t="shared" si="279"/>
        <v>0</v>
      </c>
      <c r="L267" s="147">
        <f t="shared" si="279"/>
        <v>0</v>
      </c>
      <c r="M267" s="147">
        <f t="shared" si="279"/>
        <v>0</v>
      </c>
      <c r="N267" s="147">
        <f t="shared" si="279"/>
        <v>0</v>
      </c>
      <c r="O267" s="147">
        <f t="shared" si="279"/>
        <v>0</v>
      </c>
      <c r="P267" s="147">
        <f t="shared" si="279"/>
        <v>0</v>
      </c>
      <c r="Q267" s="147">
        <f t="shared" si="279"/>
        <v>0</v>
      </c>
      <c r="R267" s="147">
        <f t="shared" si="279"/>
        <v>0</v>
      </c>
      <c r="S267" s="147">
        <f t="shared" si="279"/>
        <v>0</v>
      </c>
      <c r="T267" s="146"/>
      <c r="U267" s="140">
        <f>IFERROR((VLOOKUP($D267,'General Data'!$A$88:$F$188,3,FALSE)+VLOOKUP('General Data'!$B$3,'General Data'!$A$214:$C$264,2,FALSE)+IF(OR($E267=12,$E267=13,$E267=14),VLOOKUP($C267,'General Data'!$A$267:$C$287,2,FALSE),0))/VLOOKUP($C267,'General Data'!$A$191:$N$211,14,FALSE)*VLOOKUP($C267,'General Data'!$A$191:$N$211,2,FALSE)*H267,0)</f>
        <v>0</v>
      </c>
      <c r="V267" s="140">
        <f>IFERROR((VLOOKUP($D267,'General Data'!$A$88:$F$188,3,FALSE)+VLOOKUP('General Data'!$B$3,'General Data'!$A$214:$C$264,2,FALSE)+IF(OR($E267=12,$E267=13,$E267=14),VLOOKUP($C267,'General Data'!$A$267:$C$287,2,FALSE),0))/VLOOKUP($C267,'General Data'!$A$191:$N$211,14,FALSE)*VLOOKUP($C267,'General Data'!$A$191:$N$211,2,FALSE)*I267,0)</f>
        <v>0</v>
      </c>
      <c r="W267" s="140">
        <f>IFERROR((VLOOKUP($D267,'General Data'!$A$88:$F$188,3,FALSE)+VLOOKUP('General Data'!$B$3,'General Data'!$A$214:$C$264,2,FALSE)+IF(OR($E267=12,$E267=13,$E267=14),VLOOKUP($C267,'General Data'!$A$267:$C$287,2,FALSE),0))/VLOOKUP($C267,'General Data'!$A$191:$N$211,14,FALSE)*VLOOKUP($C267,'General Data'!$A$191:$N$211,2,FALSE)*J267,0)</f>
        <v>0</v>
      </c>
      <c r="X267" s="140">
        <f>IFERROR((VLOOKUP($D267,'General Data'!$A$88:$F$188,3,FALSE)+VLOOKUP('General Data'!$B$3,'General Data'!$A$214:$C$264,2,FALSE)+IF(OR($E267=12,$E267=13,$E267=14),VLOOKUP($C267,'General Data'!$A$267:$C$287,2,FALSE),0))/VLOOKUP($C267,'General Data'!$A$191:$N$211,14,FALSE)*VLOOKUP($C267,'General Data'!$A$191:$N$211,2,FALSE)*K267,0)</f>
        <v>0</v>
      </c>
      <c r="Y267" s="140">
        <f>IFERROR((VLOOKUP($D267,'General Data'!$A$88:$F$188,3,FALSE)+VLOOKUP('General Data'!$B$3,'General Data'!$A$214:$C$264,2,FALSE)+IF(OR($E267=12,$E267=13,$E267=14),VLOOKUP($C267,'General Data'!$A$267:$C$287,2,FALSE),0))/VLOOKUP($C267,'General Data'!$A$191:$N$211,14,FALSE)*VLOOKUP($C267,'General Data'!$A$191:$N$211,2,FALSE)*L267,0)</f>
        <v>0</v>
      </c>
      <c r="Z267" s="140">
        <f>IFERROR((VLOOKUP($D267,'General Data'!$A$88:$F$188,3,FALSE)+VLOOKUP('General Data'!$B$3,'General Data'!$A$214:$C$264,2,FALSE)+IF(OR($E267=12,$E267=13,$E267=14),VLOOKUP($C267,'General Data'!$A$267:$C$287,2,FALSE),0))/VLOOKUP($C267,'General Data'!$A$191:$N$211,14,FALSE)*VLOOKUP($C267,'General Data'!$A$191:$N$211,2,FALSE)*M267,0)</f>
        <v>0</v>
      </c>
      <c r="AA267" s="140">
        <f>IFERROR((VLOOKUP($D267,'General Data'!$A$88:$F$188,3,FALSE)+VLOOKUP('General Data'!$B$3,'General Data'!$A$214:$C$264,2,FALSE)+IF(OR($E267=12,$E267=13,$E267=14),VLOOKUP($C267,'General Data'!$A$267:$C$287,2,FALSE),0))/VLOOKUP($C267,'General Data'!$A$191:$N$211,14,FALSE)*VLOOKUP($C267,'General Data'!$A$191:$N$211,2,FALSE)*N267,0)</f>
        <v>0</v>
      </c>
      <c r="AB267" s="140">
        <f>IFERROR((VLOOKUP($D267,'General Data'!$A$88:$F$188,3,FALSE)+VLOOKUP('General Data'!$B$3,'General Data'!$A$214:$C$264,2,FALSE)+IF(OR($E267=12,$E267=13,$E267=14),VLOOKUP($C267,'General Data'!$A$267:$C$287,2,FALSE),0))/VLOOKUP($C267,'General Data'!$A$191:$N$211,14,FALSE)*VLOOKUP($C267,'General Data'!$A$191:$N$211,2,FALSE)*O267,0)</f>
        <v>0</v>
      </c>
      <c r="AC267" s="140">
        <f>IFERROR((VLOOKUP($D267,'General Data'!$A$88:$F$188,3,FALSE)+VLOOKUP('General Data'!$B$3,'General Data'!$A$214:$C$264,2,FALSE)+IF(OR($E267=12,$E267=13,$E267=14),VLOOKUP($C267,'General Data'!$A$267:$C$287,2,FALSE),0))/VLOOKUP($C267,'General Data'!$A$191:$N$211,14,FALSE)*VLOOKUP($C267,'General Data'!$A$191:$N$211,2,FALSE)*P267,0)</f>
        <v>0</v>
      </c>
      <c r="AD267" s="140">
        <f>IFERROR((VLOOKUP($D267,'General Data'!$A$88:$F$188,3,FALSE)+VLOOKUP('General Data'!$B$3,'General Data'!$A$214:$C$264,2,FALSE)+IF(OR($E267=12,$E267=13,$E267=14),VLOOKUP($C267,'General Data'!$A$267:$C$287,2,FALSE),0))/VLOOKUP($C267,'General Data'!$A$191:$N$211,14,FALSE)*VLOOKUP($C267,'General Data'!$A$191:$N$211,2,FALSE)*Q267,0)</f>
        <v>0</v>
      </c>
      <c r="AE267" s="140">
        <f>IFERROR((VLOOKUP($D267,'General Data'!$A$88:$F$188,3,FALSE)+VLOOKUP('General Data'!$B$3,'General Data'!$A$214:$C$264,2,FALSE)+IF(OR($E267=12,$E267=13,$E267=14),VLOOKUP($C267,'General Data'!$A$267:$C$287,2,FALSE),0))/VLOOKUP($C267,'General Data'!$A$191:$N$211,14,FALSE)*VLOOKUP($C267,'General Data'!$A$191:$N$211,2,FALSE)*R267,0)</f>
        <v>0</v>
      </c>
      <c r="AF267" s="140">
        <f>IFERROR((VLOOKUP($D267,'General Data'!$A$88:$F$188,3,FALSE)+VLOOKUP('General Data'!$B$3,'General Data'!$A$214:$C$264,2,FALSE)+IF(OR($E267=12,$E267=13,$E267=14),VLOOKUP($C267,'General Data'!$A$267:$C$287,2,FALSE),0))/VLOOKUP($C267,'General Data'!$A$191:$N$211,14,FALSE)*VLOOKUP($C267,'General Data'!$A$191:$N$211,2,FALSE)*S267,0)</f>
        <v>0</v>
      </c>
      <c r="AH267" s="148" t="str">
        <f t="shared" si="269"/>
        <v/>
      </c>
      <c r="AI267" s="149">
        <f t="shared" si="270"/>
        <v>0</v>
      </c>
      <c r="AJ267" s="146">
        <f t="shared" si="271"/>
        <v>0</v>
      </c>
    </row>
    <row r="268" spans="1:36" x14ac:dyDescent="0.45">
      <c r="A268" s="143"/>
      <c r="B268" s="150"/>
      <c r="C268" s="144"/>
      <c r="D268" s="143"/>
      <c r="E268" s="143"/>
      <c r="F268" s="145"/>
      <c r="G268" s="146"/>
      <c r="H268" s="147"/>
      <c r="I268" s="147">
        <f t="shared" ref="I268:S268" si="280">H268</f>
        <v>0</v>
      </c>
      <c r="J268" s="147">
        <f t="shared" si="280"/>
        <v>0</v>
      </c>
      <c r="K268" s="147">
        <f t="shared" si="280"/>
        <v>0</v>
      </c>
      <c r="L268" s="147">
        <f t="shared" si="280"/>
        <v>0</v>
      </c>
      <c r="M268" s="147">
        <f t="shared" si="280"/>
        <v>0</v>
      </c>
      <c r="N268" s="147">
        <f t="shared" si="280"/>
        <v>0</v>
      </c>
      <c r="O268" s="147">
        <f t="shared" si="280"/>
        <v>0</v>
      </c>
      <c r="P268" s="147">
        <f t="shared" si="280"/>
        <v>0</v>
      </c>
      <c r="Q268" s="147">
        <f t="shared" si="280"/>
        <v>0</v>
      </c>
      <c r="R268" s="147">
        <f t="shared" si="280"/>
        <v>0</v>
      </c>
      <c r="S268" s="147">
        <f t="shared" si="280"/>
        <v>0</v>
      </c>
      <c r="T268" s="146"/>
      <c r="U268" s="140">
        <f>IFERROR((VLOOKUP($D268,'General Data'!$A$88:$F$188,3,FALSE)+VLOOKUP('General Data'!$B$3,'General Data'!$A$214:$C$264,2,FALSE)+IF(OR($E268=12,$E268=13,$E268=14),VLOOKUP($C268,'General Data'!$A$267:$C$287,2,FALSE),0))/VLOOKUP($C268,'General Data'!$A$191:$N$211,14,FALSE)*VLOOKUP($C268,'General Data'!$A$191:$N$211,2,FALSE)*H268,0)</f>
        <v>0</v>
      </c>
      <c r="V268" s="140">
        <f>IFERROR((VLOOKUP($D268,'General Data'!$A$88:$F$188,3,FALSE)+VLOOKUP('General Data'!$B$3,'General Data'!$A$214:$C$264,2,FALSE)+IF(OR($E268=12,$E268=13,$E268=14),VLOOKUP($C268,'General Data'!$A$267:$C$287,2,FALSE),0))/VLOOKUP($C268,'General Data'!$A$191:$N$211,14,FALSE)*VLOOKUP($C268,'General Data'!$A$191:$N$211,2,FALSE)*I268,0)</f>
        <v>0</v>
      </c>
      <c r="W268" s="140">
        <f>IFERROR((VLOOKUP($D268,'General Data'!$A$88:$F$188,3,FALSE)+VLOOKUP('General Data'!$B$3,'General Data'!$A$214:$C$264,2,FALSE)+IF(OR($E268=12,$E268=13,$E268=14),VLOOKUP($C268,'General Data'!$A$267:$C$287,2,FALSE),0))/VLOOKUP($C268,'General Data'!$A$191:$N$211,14,FALSE)*VLOOKUP($C268,'General Data'!$A$191:$N$211,2,FALSE)*J268,0)</f>
        <v>0</v>
      </c>
      <c r="X268" s="140">
        <f>IFERROR((VLOOKUP($D268,'General Data'!$A$88:$F$188,3,FALSE)+VLOOKUP('General Data'!$B$3,'General Data'!$A$214:$C$264,2,FALSE)+IF(OR($E268=12,$E268=13,$E268=14),VLOOKUP($C268,'General Data'!$A$267:$C$287,2,FALSE),0))/VLOOKUP($C268,'General Data'!$A$191:$N$211,14,FALSE)*VLOOKUP($C268,'General Data'!$A$191:$N$211,2,FALSE)*K268,0)</f>
        <v>0</v>
      </c>
      <c r="Y268" s="140">
        <f>IFERROR((VLOOKUP($D268,'General Data'!$A$88:$F$188,3,FALSE)+VLOOKUP('General Data'!$B$3,'General Data'!$A$214:$C$264,2,FALSE)+IF(OR($E268=12,$E268=13,$E268=14),VLOOKUP($C268,'General Data'!$A$267:$C$287,2,FALSE),0))/VLOOKUP($C268,'General Data'!$A$191:$N$211,14,FALSE)*VLOOKUP($C268,'General Data'!$A$191:$N$211,2,FALSE)*L268,0)</f>
        <v>0</v>
      </c>
      <c r="Z268" s="140">
        <f>IFERROR((VLOOKUP($D268,'General Data'!$A$88:$F$188,3,FALSE)+VLOOKUP('General Data'!$B$3,'General Data'!$A$214:$C$264,2,FALSE)+IF(OR($E268=12,$E268=13,$E268=14),VLOOKUP($C268,'General Data'!$A$267:$C$287,2,FALSE),0))/VLOOKUP($C268,'General Data'!$A$191:$N$211,14,FALSE)*VLOOKUP($C268,'General Data'!$A$191:$N$211,2,FALSE)*M268,0)</f>
        <v>0</v>
      </c>
      <c r="AA268" s="140">
        <f>IFERROR((VLOOKUP($D268,'General Data'!$A$88:$F$188,3,FALSE)+VLOOKUP('General Data'!$B$3,'General Data'!$A$214:$C$264,2,FALSE)+IF(OR($E268=12,$E268=13,$E268=14),VLOOKUP($C268,'General Data'!$A$267:$C$287,2,FALSE),0))/VLOOKUP($C268,'General Data'!$A$191:$N$211,14,FALSE)*VLOOKUP($C268,'General Data'!$A$191:$N$211,2,FALSE)*N268,0)</f>
        <v>0</v>
      </c>
      <c r="AB268" s="140">
        <f>IFERROR((VLOOKUP($D268,'General Data'!$A$88:$F$188,3,FALSE)+VLOOKUP('General Data'!$B$3,'General Data'!$A$214:$C$264,2,FALSE)+IF(OR($E268=12,$E268=13,$E268=14),VLOOKUP($C268,'General Data'!$A$267:$C$287,2,FALSE),0))/VLOOKUP($C268,'General Data'!$A$191:$N$211,14,FALSE)*VLOOKUP($C268,'General Data'!$A$191:$N$211,2,FALSE)*O268,0)</f>
        <v>0</v>
      </c>
      <c r="AC268" s="140">
        <f>IFERROR((VLOOKUP($D268,'General Data'!$A$88:$F$188,3,FALSE)+VLOOKUP('General Data'!$B$3,'General Data'!$A$214:$C$264,2,FALSE)+IF(OR($E268=12,$E268=13,$E268=14),VLOOKUP($C268,'General Data'!$A$267:$C$287,2,FALSE),0))/VLOOKUP($C268,'General Data'!$A$191:$N$211,14,FALSE)*VLOOKUP($C268,'General Data'!$A$191:$N$211,2,FALSE)*P268,0)</f>
        <v>0</v>
      </c>
      <c r="AD268" s="140">
        <f>IFERROR((VLOOKUP($D268,'General Data'!$A$88:$F$188,3,FALSE)+VLOOKUP('General Data'!$B$3,'General Data'!$A$214:$C$264,2,FALSE)+IF(OR($E268=12,$E268=13,$E268=14),VLOOKUP($C268,'General Data'!$A$267:$C$287,2,FALSE),0))/VLOOKUP($C268,'General Data'!$A$191:$N$211,14,FALSE)*VLOOKUP($C268,'General Data'!$A$191:$N$211,2,FALSE)*Q268,0)</f>
        <v>0</v>
      </c>
      <c r="AE268" s="140">
        <f>IFERROR((VLOOKUP($D268,'General Data'!$A$88:$F$188,3,FALSE)+VLOOKUP('General Data'!$B$3,'General Data'!$A$214:$C$264,2,FALSE)+IF(OR($E268=12,$E268=13,$E268=14),VLOOKUP($C268,'General Data'!$A$267:$C$287,2,FALSE),0))/VLOOKUP($C268,'General Data'!$A$191:$N$211,14,FALSE)*VLOOKUP($C268,'General Data'!$A$191:$N$211,2,FALSE)*R268,0)</f>
        <v>0</v>
      </c>
      <c r="AF268" s="140">
        <f>IFERROR((VLOOKUP($D268,'General Data'!$A$88:$F$188,3,FALSE)+VLOOKUP('General Data'!$B$3,'General Data'!$A$214:$C$264,2,FALSE)+IF(OR($E268=12,$E268=13,$E268=14),VLOOKUP($C268,'General Data'!$A$267:$C$287,2,FALSE),0))/VLOOKUP($C268,'General Data'!$A$191:$N$211,14,FALSE)*VLOOKUP($C268,'General Data'!$A$191:$N$211,2,FALSE)*S268,0)</f>
        <v>0</v>
      </c>
      <c r="AH268" s="148" t="str">
        <f t="shared" si="269"/>
        <v/>
      </c>
      <c r="AI268" s="149">
        <f t="shared" si="270"/>
        <v>0</v>
      </c>
      <c r="AJ268" s="146">
        <f t="shared" si="271"/>
        <v>0</v>
      </c>
    </row>
    <row r="269" spans="1:36" x14ac:dyDescent="0.45">
      <c r="A269" s="143"/>
      <c r="B269" s="150"/>
      <c r="C269" s="144"/>
      <c r="D269" s="143"/>
      <c r="E269" s="143"/>
      <c r="F269" s="145"/>
      <c r="G269" s="146"/>
      <c r="H269" s="147"/>
      <c r="I269" s="147">
        <f t="shared" ref="I269:S269" si="281">H269</f>
        <v>0</v>
      </c>
      <c r="J269" s="147">
        <f t="shared" si="281"/>
        <v>0</v>
      </c>
      <c r="K269" s="147">
        <f t="shared" si="281"/>
        <v>0</v>
      </c>
      <c r="L269" s="147">
        <f t="shared" si="281"/>
        <v>0</v>
      </c>
      <c r="M269" s="147">
        <f t="shared" si="281"/>
        <v>0</v>
      </c>
      <c r="N269" s="147">
        <f t="shared" si="281"/>
        <v>0</v>
      </c>
      <c r="O269" s="147">
        <f t="shared" si="281"/>
        <v>0</v>
      </c>
      <c r="P269" s="147">
        <f t="shared" si="281"/>
        <v>0</v>
      </c>
      <c r="Q269" s="147">
        <f t="shared" si="281"/>
        <v>0</v>
      </c>
      <c r="R269" s="147">
        <f t="shared" si="281"/>
        <v>0</v>
      </c>
      <c r="S269" s="147">
        <f t="shared" si="281"/>
        <v>0</v>
      </c>
      <c r="T269" s="146"/>
      <c r="U269" s="140">
        <f>IFERROR((VLOOKUP($D269,'General Data'!$A$88:$F$188,3,FALSE)+VLOOKUP('General Data'!$B$3,'General Data'!$A$214:$C$264,2,FALSE)+IF(OR($E269=12,$E269=13,$E269=14),VLOOKUP($C269,'General Data'!$A$267:$C$287,2,FALSE),0))/VLOOKUP($C269,'General Data'!$A$191:$N$211,14,FALSE)*VLOOKUP($C269,'General Data'!$A$191:$N$211,2,FALSE)*H269,0)</f>
        <v>0</v>
      </c>
      <c r="V269" s="140">
        <f>IFERROR((VLOOKUP($D269,'General Data'!$A$88:$F$188,3,FALSE)+VLOOKUP('General Data'!$B$3,'General Data'!$A$214:$C$264,2,FALSE)+IF(OR($E269=12,$E269=13,$E269=14),VLOOKUP($C269,'General Data'!$A$267:$C$287,2,FALSE),0))/VLOOKUP($C269,'General Data'!$A$191:$N$211,14,FALSE)*VLOOKUP($C269,'General Data'!$A$191:$N$211,2,FALSE)*I269,0)</f>
        <v>0</v>
      </c>
      <c r="W269" s="140">
        <f>IFERROR((VLOOKUP($D269,'General Data'!$A$88:$F$188,3,FALSE)+VLOOKUP('General Data'!$B$3,'General Data'!$A$214:$C$264,2,FALSE)+IF(OR($E269=12,$E269=13,$E269=14),VLOOKUP($C269,'General Data'!$A$267:$C$287,2,FALSE),0))/VLOOKUP($C269,'General Data'!$A$191:$N$211,14,FALSE)*VLOOKUP($C269,'General Data'!$A$191:$N$211,2,FALSE)*J269,0)</f>
        <v>0</v>
      </c>
      <c r="X269" s="140">
        <f>IFERROR((VLOOKUP($D269,'General Data'!$A$88:$F$188,3,FALSE)+VLOOKUP('General Data'!$B$3,'General Data'!$A$214:$C$264,2,FALSE)+IF(OR($E269=12,$E269=13,$E269=14),VLOOKUP($C269,'General Data'!$A$267:$C$287,2,FALSE),0))/VLOOKUP($C269,'General Data'!$A$191:$N$211,14,FALSE)*VLOOKUP($C269,'General Data'!$A$191:$N$211,2,FALSE)*K269,0)</f>
        <v>0</v>
      </c>
      <c r="Y269" s="140">
        <f>IFERROR((VLOOKUP($D269,'General Data'!$A$88:$F$188,3,FALSE)+VLOOKUP('General Data'!$B$3,'General Data'!$A$214:$C$264,2,FALSE)+IF(OR($E269=12,$E269=13,$E269=14),VLOOKUP($C269,'General Data'!$A$267:$C$287,2,FALSE),0))/VLOOKUP($C269,'General Data'!$A$191:$N$211,14,FALSE)*VLOOKUP($C269,'General Data'!$A$191:$N$211,2,FALSE)*L269,0)</f>
        <v>0</v>
      </c>
      <c r="Z269" s="140">
        <f>IFERROR((VLOOKUP($D269,'General Data'!$A$88:$F$188,3,FALSE)+VLOOKUP('General Data'!$B$3,'General Data'!$A$214:$C$264,2,FALSE)+IF(OR($E269=12,$E269=13,$E269=14),VLOOKUP($C269,'General Data'!$A$267:$C$287,2,FALSE),0))/VLOOKUP($C269,'General Data'!$A$191:$N$211,14,FALSE)*VLOOKUP($C269,'General Data'!$A$191:$N$211,2,FALSE)*M269,0)</f>
        <v>0</v>
      </c>
      <c r="AA269" s="140">
        <f>IFERROR((VLOOKUP($D269,'General Data'!$A$88:$F$188,3,FALSE)+VLOOKUP('General Data'!$B$3,'General Data'!$A$214:$C$264,2,FALSE)+IF(OR($E269=12,$E269=13,$E269=14),VLOOKUP($C269,'General Data'!$A$267:$C$287,2,FALSE),0))/VLOOKUP($C269,'General Data'!$A$191:$N$211,14,FALSE)*VLOOKUP($C269,'General Data'!$A$191:$N$211,2,FALSE)*N269,0)</f>
        <v>0</v>
      </c>
      <c r="AB269" s="140">
        <f>IFERROR((VLOOKUP($D269,'General Data'!$A$88:$F$188,3,FALSE)+VLOOKUP('General Data'!$B$3,'General Data'!$A$214:$C$264,2,FALSE)+IF(OR($E269=12,$E269=13,$E269=14),VLOOKUP($C269,'General Data'!$A$267:$C$287,2,FALSE),0))/VLOOKUP($C269,'General Data'!$A$191:$N$211,14,FALSE)*VLOOKUP($C269,'General Data'!$A$191:$N$211,2,FALSE)*O269,0)</f>
        <v>0</v>
      </c>
      <c r="AC269" s="140">
        <f>IFERROR((VLOOKUP($D269,'General Data'!$A$88:$F$188,3,FALSE)+VLOOKUP('General Data'!$B$3,'General Data'!$A$214:$C$264,2,FALSE)+IF(OR($E269=12,$E269=13,$E269=14),VLOOKUP($C269,'General Data'!$A$267:$C$287,2,FALSE),0))/VLOOKUP($C269,'General Data'!$A$191:$N$211,14,FALSE)*VLOOKUP($C269,'General Data'!$A$191:$N$211,2,FALSE)*P269,0)</f>
        <v>0</v>
      </c>
      <c r="AD269" s="140">
        <f>IFERROR((VLOOKUP($D269,'General Data'!$A$88:$F$188,3,FALSE)+VLOOKUP('General Data'!$B$3,'General Data'!$A$214:$C$264,2,FALSE)+IF(OR($E269=12,$E269=13,$E269=14),VLOOKUP($C269,'General Data'!$A$267:$C$287,2,FALSE),0))/VLOOKUP($C269,'General Data'!$A$191:$N$211,14,FALSE)*VLOOKUP($C269,'General Data'!$A$191:$N$211,2,FALSE)*Q269,0)</f>
        <v>0</v>
      </c>
      <c r="AE269" s="140">
        <f>IFERROR((VLOOKUP($D269,'General Data'!$A$88:$F$188,3,FALSE)+VLOOKUP('General Data'!$B$3,'General Data'!$A$214:$C$264,2,FALSE)+IF(OR($E269=12,$E269=13,$E269=14),VLOOKUP($C269,'General Data'!$A$267:$C$287,2,FALSE),0))/VLOOKUP($C269,'General Data'!$A$191:$N$211,14,FALSE)*VLOOKUP($C269,'General Data'!$A$191:$N$211,2,FALSE)*R269,0)</f>
        <v>0</v>
      </c>
      <c r="AF269" s="140">
        <f>IFERROR((VLOOKUP($D269,'General Data'!$A$88:$F$188,3,FALSE)+VLOOKUP('General Data'!$B$3,'General Data'!$A$214:$C$264,2,FALSE)+IF(OR($E269=12,$E269=13,$E269=14),VLOOKUP($C269,'General Data'!$A$267:$C$287,2,FALSE),0))/VLOOKUP($C269,'General Data'!$A$191:$N$211,14,FALSE)*VLOOKUP($C269,'General Data'!$A$191:$N$211,2,FALSE)*S269,0)</f>
        <v>0</v>
      </c>
      <c r="AH269" s="148" t="str">
        <f t="shared" si="269"/>
        <v/>
      </c>
      <c r="AI269" s="149">
        <f t="shared" si="270"/>
        <v>0</v>
      </c>
      <c r="AJ269" s="146">
        <f t="shared" si="271"/>
        <v>0</v>
      </c>
    </row>
    <row r="270" spans="1:36" x14ac:dyDescent="0.45">
      <c r="A270" s="143"/>
      <c r="B270" s="150"/>
      <c r="C270" s="144"/>
      <c r="D270" s="143"/>
      <c r="E270" s="143"/>
      <c r="F270" s="145"/>
      <c r="G270" s="146"/>
      <c r="H270" s="147"/>
      <c r="I270" s="147">
        <f t="shared" ref="I270:S270" si="282">H270</f>
        <v>0</v>
      </c>
      <c r="J270" s="147">
        <f t="shared" si="282"/>
        <v>0</v>
      </c>
      <c r="K270" s="147">
        <f t="shared" si="282"/>
        <v>0</v>
      </c>
      <c r="L270" s="147">
        <f t="shared" si="282"/>
        <v>0</v>
      </c>
      <c r="M270" s="147">
        <f t="shared" si="282"/>
        <v>0</v>
      </c>
      <c r="N270" s="147">
        <f t="shared" si="282"/>
        <v>0</v>
      </c>
      <c r="O270" s="147">
        <f t="shared" si="282"/>
        <v>0</v>
      </c>
      <c r="P270" s="147">
        <f t="shared" si="282"/>
        <v>0</v>
      </c>
      <c r="Q270" s="147">
        <f t="shared" si="282"/>
        <v>0</v>
      </c>
      <c r="R270" s="147">
        <f t="shared" si="282"/>
        <v>0</v>
      </c>
      <c r="S270" s="147">
        <f t="shared" si="282"/>
        <v>0</v>
      </c>
      <c r="T270" s="146"/>
      <c r="U270" s="140">
        <f>IFERROR((VLOOKUP($D270,'General Data'!$A$88:$F$188,3,FALSE)+VLOOKUP('General Data'!$B$3,'General Data'!$A$214:$C$264,2,FALSE)+IF(OR($E270=12,$E270=13,$E270=14),VLOOKUP($C270,'General Data'!$A$267:$C$287,2,FALSE),0))/VLOOKUP($C270,'General Data'!$A$191:$N$211,14,FALSE)*VLOOKUP($C270,'General Data'!$A$191:$N$211,2,FALSE)*H270,0)</f>
        <v>0</v>
      </c>
      <c r="V270" s="140">
        <f>IFERROR((VLOOKUP($D270,'General Data'!$A$88:$F$188,3,FALSE)+VLOOKUP('General Data'!$B$3,'General Data'!$A$214:$C$264,2,FALSE)+IF(OR($E270=12,$E270=13,$E270=14),VLOOKUP($C270,'General Data'!$A$267:$C$287,2,FALSE),0))/VLOOKUP($C270,'General Data'!$A$191:$N$211,14,FALSE)*VLOOKUP($C270,'General Data'!$A$191:$N$211,2,FALSE)*I270,0)</f>
        <v>0</v>
      </c>
      <c r="W270" s="140">
        <f>IFERROR((VLOOKUP($D270,'General Data'!$A$88:$F$188,3,FALSE)+VLOOKUP('General Data'!$B$3,'General Data'!$A$214:$C$264,2,FALSE)+IF(OR($E270=12,$E270=13,$E270=14),VLOOKUP($C270,'General Data'!$A$267:$C$287,2,FALSE),0))/VLOOKUP($C270,'General Data'!$A$191:$N$211,14,FALSE)*VLOOKUP($C270,'General Data'!$A$191:$N$211,2,FALSE)*J270,0)</f>
        <v>0</v>
      </c>
      <c r="X270" s="140">
        <f>IFERROR((VLOOKUP($D270,'General Data'!$A$88:$F$188,3,FALSE)+VLOOKUP('General Data'!$B$3,'General Data'!$A$214:$C$264,2,FALSE)+IF(OR($E270=12,$E270=13,$E270=14),VLOOKUP($C270,'General Data'!$A$267:$C$287,2,FALSE),0))/VLOOKUP($C270,'General Data'!$A$191:$N$211,14,FALSE)*VLOOKUP($C270,'General Data'!$A$191:$N$211,2,FALSE)*K270,0)</f>
        <v>0</v>
      </c>
      <c r="Y270" s="140">
        <f>IFERROR((VLOOKUP($D270,'General Data'!$A$88:$F$188,3,FALSE)+VLOOKUP('General Data'!$B$3,'General Data'!$A$214:$C$264,2,FALSE)+IF(OR($E270=12,$E270=13,$E270=14),VLOOKUP($C270,'General Data'!$A$267:$C$287,2,FALSE),0))/VLOOKUP($C270,'General Data'!$A$191:$N$211,14,FALSE)*VLOOKUP($C270,'General Data'!$A$191:$N$211,2,FALSE)*L270,0)</f>
        <v>0</v>
      </c>
      <c r="Z270" s="140">
        <f>IFERROR((VLOOKUP($D270,'General Data'!$A$88:$F$188,3,FALSE)+VLOOKUP('General Data'!$B$3,'General Data'!$A$214:$C$264,2,FALSE)+IF(OR($E270=12,$E270=13,$E270=14),VLOOKUP($C270,'General Data'!$A$267:$C$287,2,FALSE),0))/VLOOKUP($C270,'General Data'!$A$191:$N$211,14,FALSE)*VLOOKUP($C270,'General Data'!$A$191:$N$211,2,FALSE)*M270,0)</f>
        <v>0</v>
      </c>
      <c r="AA270" s="140">
        <f>IFERROR((VLOOKUP($D270,'General Data'!$A$88:$F$188,3,FALSE)+VLOOKUP('General Data'!$B$3,'General Data'!$A$214:$C$264,2,FALSE)+IF(OR($E270=12,$E270=13,$E270=14),VLOOKUP($C270,'General Data'!$A$267:$C$287,2,FALSE),0))/VLOOKUP($C270,'General Data'!$A$191:$N$211,14,FALSE)*VLOOKUP($C270,'General Data'!$A$191:$N$211,2,FALSE)*N270,0)</f>
        <v>0</v>
      </c>
      <c r="AB270" s="140">
        <f>IFERROR((VLOOKUP($D270,'General Data'!$A$88:$F$188,3,FALSE)+VLOOKUP('General Data'!$B$3,'General Data'!$A$214:$C$264,2,FALSE)+IF(OR($E270=12,$E270=13,$E270=14),VLOOKUP($C270,'General Data'!$A$267:$C$287,2,FALSE),0))/VLOOKUP($C270,'General Data'!$A$191:$N$211,14,FALSE)*VLOOKUP($C270,'General Data'!$A$191:$N$211,2,FALSE)*O270,0)</f>
        <v>0</v>
      </c>
      <c r="AC270" s="140">
        <f>IFERROR((VLOOKUP($D270,'General Data'!$A$88:$F$188,3,FALSE)+VLOOKUP('General Data'!$B$3,'General Data'!$A$214:$C$264,2,FALSE)+IF(OR($E270=12,$E270=13,$E270=14),VLOOKUP($C270,'General Data'!$A$267:$C$287,2,FALSE),0))/VLOOKUP($C270,'General Data'!$A$191:$N$211,14,FALSE)*VLOOKUP($C270,'General Data'!$A$191:$N$211,2,FALSE)*P270,0)</f>
        <v>0</v>
      </c>
      <c r="AD270" s="140">
        <f>IFERROR((VLOOKUP($D270,'General Data'!$A$88:$F$188,3,FALSE)+VLOOKUP('General Data'!$B$3,'General Data'!$A$214:$C$264,2,FALSE)+IF(OR($E270=12,$E270=13,$E270=14),VLOOKUP($C270,'General Data'!$A$267:$C$287,2,FALSE),0))/VLOOKUP($C270,'General Data'!$A$191:$N$211,14,FALSE)*VLOOKUP($C270,'General Data'!$A$191:$N$211,2,FALSE)*Q270,0)</f>
        <v>0</v>
      </c>
      <c r="AE270" s="140">
        <f>IFERROR((VLOOKUP($D270,'General Data'!$A$88:$F$188,3,FALSE)+VLOOKUP('General Data'!$B$3,'General Data'!$A$214:$C$264,2,FALSE)+IF(OR($E270=12,$E270=13,$E270=14),VLOOKUP($C270,'General Data'!$A$267:$C$287,2,FALSE),0))/VLOOKUP($C270,'General Data'!$A$191:$N$211,14,FALSE)*VLOOKUP($C270,'General Data'!$A$191:$N$211,2,FALSE)*R270,0)</f>
        <v>0</v>
      </c>
      <c r="AF270" s="140">
        <f>IFERROR((VLOOKUP($D270,'General Data'!$A$88:$F$188,3,FALSE)+VLOOKUP('General Data'!$B$3,'General Data'!$A$214:$C$264,2,FALSE)+IF(OR($E270=12,$E270=13,$E270=14),VLOOKUP($C270,'General Data'!$A$267:$C$287,2,FALSE),0))/VLOOKUP($C270,'General Data'!$A$191:$N$211,14,FALSE)*VLOOKUP($C270,'General Data'!$A$191:$N$211,2,FALSE)*S270,0)</f>
        <v>0</v>
      </c>
      <c r="AH270" s="148" t="str">
        <f t="shared" si="269"/>
        <v/>
      </c>
      <c r="AI270" s="149">
        <f t="shared" si="270"/>
        <v>0</v>
      </c>
      <c r="AJ270" s="146">
        <f t="shared" si="271"/>
        <v>0</v>
      </c>
    </row>
    <row r="271" spans="1:36" x14ac:dyDescent="0.45">
      <c r="A271" s="143"/>
      <c r="B271" s="150"/>
      <c r="C271" s="144"/>
      <c r="D271" s="143"/>
      <c r="E271" s="143"/>
      <c r="F271" s="145"/>
      <c r="G271" s="146"/>
      <c r="H271" s="147"/>
      <c r="I271" s="147">
        <f t="shared" ref="I271:S271" si="283">H271</f>
        <v>0</v>
      </c>
      <c r="J271" s="147">
        <f t="shared" si="283"/>
        <v>0</v>
      </c>
      <c r="K271" s="147">
        <f t="shared" si="283"/>
        <v>0</v>
      </c>
      <c r="L271" s="147">
        <f t="shared" si="283"/>
        <v>0</v>
      </c>
      <c r="M271" s="147">
        <f t="shared" si="283"/>
        <v>0</v>
      </c>
      <c r="N271" s="147">
        <f t="shared" si="283"/>
        <v>0</v>
      </c>
      <c r="O271" s="147">
        <f t="shared" si="283"/>
        <v>0</v>
      </c>
      <c r="P271" s="147">
        <f t="shared" si="283"/>
        <v>0</v>
      </c>
      <c r="Q271" s="147">
        <f t="shared" si="283"/>
        <v>0</v>
      </c>
      <c r="R271" s="147">
        <f t="shared" si="283"/>
        <v>0</v>
      </c>
      <c r="S271" s="147">
        <f t="shared" si="283"/>
        <v>0</v>
      </c>
      <c r="T271" s="146"/>
      <c r="U271" s="140">
        <f>IFERROR((VLOOKUP($D271,'General Data'!$A$88:$F$188,3,FALSE)+VLOOKUP('General Data'!$B$3,'General Data'!$A$214:$C$264,2,FALSE)+IF(OR($E271=12,$E271=13,$E271=14),VLOOKUP($C271,'General Data'!$A$267:$C$287,2,FALSE),0))/VLOOKUP($C271,'General Data'!$A$191:$N$211,14,FALSE)*VLOOKUP($C271,'General Data'!$A$191:$N$211,2,FALSE)*H271,0)</f>
        <v>0</v>
      </c>
      <c r="V271" s="140">
        <f>IFERROR((VLOOKUP($D271,'General Data'!$A$88:$F$188,3,FALSE)+VLOOKUP('General Data'!$B$3,'General Data'!$A$214:$C$264,2,FALSE)+IF(OR($E271=12,$E271=13,$E271=14),VLOOKUP($C271,'General Data'!$A$267:$C$287,2,FALSE),0))/VLOOKUP($C271,'General Data'!$A$191:$N$211,14,FALSE)*VLOOKUP($C271,'General Data'!$A$191:$N$211,2,FALSE)*I271,0)</f>
        <v>0</v>
      </c>
      <c r="W271" s="140">
        <f>IFERROR((VLOOKUP($D271,'General Data'!$A$88:$F$188,3,FALSE)+VLOOKUP('General Data'!$B$3,'General Data'!$A$214:$C$264,2,FALSE)+IF(OR($E271=12,$E271=13,$E271=14),VLOOKUP($C271,'General Data'!$A$267:$C$287,2,FALSE),0))/VLOOKUP($C271,'General Data'!$A$191:$N$211,14,FALSE)*VLOOKUP($C271,'General Data'!$A$191:$N$211,2,FALSE)*J271,0)</f>
        <v>0</v>
      </c>
      <c r="X271" s="140">
        <f>IFERROR((VLOOKUP($D271,'General Data'!$A$88:$F$188,3,FALSE)+VLOOKUP('General Data'!$B$3,'General Data'!$A$214:$C$264,2,FALSE)+IF(OR($E271=12,$E271=13,$E271=14),VLOOKUP($C271,'General Data'!$A$267:$C$287,2,FALSE),0))/VLOOKUP($C271,'General Data'!$A$191:$N$211,14,FALSE)*VLOOKUP($C271,'General Data'!$A$191:$N$211,2,FALSE)*K271,0)</f>
        <v>0</v>
      </c>
      <c r="Y271" s="140">
        <f>IFERROR((VLOOKUP($D271,'General Data'!$A$88:$F$188,3,FALSE)+VLOOKUP('General Data'!$B$3,'General Data'!$A$214:$C$264,2,FALSE)+IF(OR($E271=12,$E271=13,$E271=14),VLOOKUP($C271,'General Data'!$A$267:$C$287,2,FALSE),0))/VLOOKUP($C271,'General Data'!$A$191:$N$211,14,FALSE)*VLOOKUP($C271,'General Data'!$A$191:$N$211,2,FALSE)*L271,0)</f>
        <v>0</v>
      </c>
      <c r="Z271" s="140">
        <f>IFERROR((VLOOKUP($D271,'General Data'!$A$88:$F$188,3,FALSE)+VLOOKUP('General Data'!$B$3,'General Data'!$A$214:$C$264,2,FALSE)+IF(OR($E271=12,$E271=13,$E271=14),VLOOKUP($C271,'General Data'!$A$267:$C$287,2,FALSE),0))/VLOOKUP($C271,'General Data'!$A$191:$N$211,14,FALSE)*VLOOKUP($C271,'General Data'!$A$191:$N$211,2,FALSE)*M271,0)</f>
        <v>0</v>
      </c>
      <c r="AA271" s="140">
        <f>IFERROR((VLOOKUP($D271,'General Data'!$A$88:$F$188,3,FALSE)+VLOOKUP('General Data'!$B$3,'General Data'!$A$214:$C$264,2,FALSE)+IF(OR($E271=12,$E271=13,$E271=14),VLOOKUP($C271,'General Data'!$A$267:$C$287,2,FALSE),0))/VLOOKUP($C271,'General Data'!$A$191:$N$211,14,FALSE)*VLOOKUP($C271,'General Data'!$A$191:$N$211,2,FALSE)*N271,0)</f>
        <v>0</v>
      </c>
      <c r="AB271" s="140">
        <f>IFERROR((VLOOKUP($D271,'General Data'!$A$88:$F$188,3,FALSE)+VLOOKUP('General Data'!$B$3,'General Data'!$A$214:$C$264,2,FALSE)+IF(OR($E271=12,$E271=13,$E271=14),VLOOKUP($C271,'General Data'!$A$267:$C$287,2,FALSE),0))/VLOOKUP($C271,'General Data'!$A$191:$N$211,14,FALSE)*VLOOKUP($C271,'General Data'!$A$191:$N$211,2,FALSE)*O271,0)</f>
        <v>0</v>
      </c>
      <c r="AC271" s="140">
        <f>IFERROR((VLOOKUP($D271,'General Data'!$A$88:$F$188,3,FALSE)+VLOOKUP('General Data'!$B$3,'General Data'!$A$214:$C$264,2,FALSE)+IF(OR($E271=12,$E271=13,$E271=14),VLOOKUP($C271,'General Data'!$A$267:$C$287,2,FALSE),0))/VLOOKUP($C271,'General Data'!$A$191:$N$211,14,FALSE)*VLOOKUP($C271,'General Data'!$A$191:$N$211,2,FALSE)*P271,0)</f>
        <v>0</v>
      </c>
      <c r="AD271" s="140">
        <f>IFERROR((VLOOKUP($D271,'General Data'!$A$88:$F$188,3,FALSE)+VLOOKUP('General Data'!$B$3,'General Data'!$A$214:$C$264,2,FALSE)+IF(OR($E271=12,$E271=13,$E271=14),VLOOKUP($C271,'General Data'!$A$267:$C$287,2,FALSE),0))/VLOOKUP($C271,'General Data'!$A$191:$N$211,14,FALSE)*VLOOKUP($C271,'General Data'!$A$191:$N$211,2,FALSE)*Q271,0)</f>
        <v>0</v>
      </c>
      <c r="AE271" s="140">
        <f>IFERROR((VLOOKUP($D271,'General Data'!$A$88:$F$188,3,FALSE)+VLOOKUP('General Data'!$B$3,'General Data'!$A$214:$C$264,2,FALSE)+IF(OR($E271=12,$E271=13,$E271=14),VLOOKUP($C271,'General Data'!$A$267:$C$287,2,FALSE),0))/VLOOKUP($C271,'General Data'!$A$191:$N$211,14,FALSE)*VLOOKUP($C271,'General Data'!$A$191:$N$211,2,FALSE)*R271,0)</f>
        <v>0</v>
      </c>
      <c r="AF271" s="140">
        <f>IFERROR((VLOOKUP($D271,'General Data'!$A$88:$F$188,3,FALSE)+VLOOKUP('General Data'!$B$3,'General Data'!$A$214:$C$264,2,FALSE)+IF(OR($E271=12,$E271=13,$E271=14),VLOOKUP($C271,'General Data'!$A$267:$C$287,2,FALSE),0))/VLOOKUP($C271,'General Data'!$A$191:$N$211,14,FALSE)*VLOOKUP($C271,'General Data'!$A$191:$N$211,2,FALSE)*S271,0)</f>
        <v>0</v>
      </c>
      <c r="AH271" s="148" t="str">
        <f t="shared" si="269"/>
        <v/>
      </c>
      <c r="AI271" s="149">
        <f t="shared" si="270"/>
        <v>0</v>
      </c>
      <c r="AJ271" s="146">
        <f t="shared" si="271"/>
        <v>0</v>
      </c>
    </row>
    <row r="272" spans="1:36" x14ac:dyDescent="0.45">
      <c r="A272" s="143"/>
      <c r="B272" s="150"/>
      <c r="C272" s="144"/>
      <c r="D272" s="143"/>
      <c r="E272" s="143"/>
      <c r="F272" s="145"/>
      <c r="G272" s="146"/>
      <c r="H272" s="147"/>
      <c r="I272" s="147">
        <f t="shared" ref="I272:S272" si="284">H272</f>
        <v>0</v>
      </c>
      <c r="J272" s="147">
        <f t="shared" si="284"/>
        <v>0</v>
      </c>
      <c r="K272" s="147">
        <f t="shared" si="284"/>
        <v>0</v>
      </c>
      <c r="L272" s="147">
        <f t="shared" si="284"/>
        <v>0</v>
      </c>
      <c r="M272" s="147">
        <f t="shared" si="284"/>
        <v>0</v>
      </c>
      <c r="N272" s="147">
        <f t="shared" si="284"/>
        <v>0</v>
      </c>
      <c r="O272" s="147">
        <f t="shared" si="284"/>
        <v>0</v>
      </c>
      <c r="P272" s="147">
        <f t="shared" si="284"/>
        <v>0</v>
      </c>
      <c r="Q272" s="147">
        <f t="shared" si="284"/>
        <v>0</v>
      </c>
      <c r="R272" s="147">
        <f t="shared" si="284"/>
        <v>0</v>
      </c>
      <c r="S272" s="147">
        <f t="shared" si="284"/>
        <v>0</v>
      </c>
      <c r="T272" s="146"/>
      <c r="U272" s="140">
        <f>IFERROR((VLOOKUP($D272,'General Data'!$A$88:$F$188,3,FALSE)+VLOOKUP('General Data'!$B$3,'General Data'!$A$214:$C$264,2,FALSE)+IF(OR($E272=12,$E272=13,$E272=14),VLOOKUP($C272,'General Data'!$A$267:$C$287,2,FALSE),0))/VLOOKUP($C272,'General Data'!$A$191:$N$211,14,FALSE)*VLOOKUP($C272,'General Data'!$A$191:$N$211,2,FALSE)*H272,0)</f>
        <v>0</v>
      </c>
      <c r="V272" s="140">
        <f>IFERROR((VLOOKUP($D272,'General Data'!$A$88:$F$188,3,FALSE)+VLOOKUP('General Data'!$B$3,'General Data'!$A$214:$C$264,2,FALSE)+IF(OR($E272=12,$E272=13,$E272=14),VLOOKUP($C272,'General Data'!$A$267:$C$287,2,FALSE),0))/VLOOKUP($C272,'General Data'!$A$191:$N$211,14,FALSE)*VLOOKUP($C272,'General Data'!$A$191:$N$211,2,FALSE)*I272,0)</f>
        <v>0</v>
      </c>
      <c r="W272" s="140">
        <f>IFERROR((VLOOKUP($D272,'General Data'!$A$88:$F$188,3,FALSE)+VLOOKUP('General Data'!$B$3,'General Data'!$A$214:$C$264,2,FALSE)+IF(OR($E272=12,$E272=13,$E272=14),VLOOKUP($C272,'General Data'!$A$267:$C$287,2,FALSE),0))/VLOOKUP($C272,'General Data'!$A$191:$N$211,14,FALSE)*VLOOKUP($C272,'General Data'!$A$191:$N$211,2,FALSE)*J272,0)</f>
        <v>0</v>
      </c>
      <c r="X272" s="140">
        <f>IFERROR((VLOOKUP($D272,'General Data'!$A$88:$F$188,3,FALSE)+VLOOKUP('General Data'!$B$3,'General Data'!$A$214:$C$264,2,FALSE)+IF(OR($E272=12,$E272=13,$E272=14),VLOOKUP($C272,'General Data'!$A$267:$C$287,2,FALSE),0))/VLOOKUP($C272,'General Data'!$A$191:$N$211,14,FALSE)*VLOOKUP($C272,'General Data'!$A$191:$N$211,2,FALSE)*K272,0)</f>
        <v>0</v>
      </c>
      <c r="Y272" s="140">
        <f>IFERROR((VLOOKUP($D272,'General Data'!$A$88:$F$188,3,FALSE)+VLOOKUP('General Data'!$B$3,'General Data'!$A$214:$C$264,2,FALSE)+IF(OR($E272=12,$E272=13,$E272=14),VLOOKUP($C272,'General Data'!$A$267:$C$287,2,FALSE),0))/VLOOKUP($C272,'General Data'!$A$191:$N$211,14,FALSE)*VLOOKUP($C272,'General Data'!$A$191:$N$211,2,FALSE)*L272,0)</f>
        <v>0</v>
      </c>
      <c r="Z272" s="140">
        <f>IFERROR((VLOOKUP($D272,'General Data'!$A$88:$F$188,3,FALSE)+VLOOKUP('General Data'!$B$3,'General Data'!$A$214:$C$264,2,FALSE)+IF(OR($E272=12,$E272=13,$E272=14),VLOOKUP($C272,'General Data'!$A$267:$C$287,2,FALSE),0))/VLOOKUP($C272,'General Data'!$A$191:$N$211,14,FALSE)*VLOOKUP($C272,'General Data'!$A$191:$N$211,2,FALSE)*M272,0)</f>
        <v>0</v>
      </c>
      <c r="AA272" s="140">
        <f>IFERROR((VLOOKUP($D272,'General Data'!$A$88:$F$188,3,FALSE)+VLOOKUP('General Data'!$B$3,'General Data'!$A$214:$C$264,2,FALSE)+IF(OR($E272=12,$E272=13,$E272=14),VLOOKUP($C272,'General Data'!$A$267:$C$287,2,FALSE),0))/VLOOKUP($C272,'General Data'!$A$191:$N$211,14,FALSE)*VLOOKUP($C272,'General Data'!$A$191:$N$211,2,FALSE)*N272,0)</f>
        <v>0</v>
      </c>
      <c r="AB272" s="140">
        <f>IFERROR((VLOOKUP($D272,'General Data'!$A$88:$F$188,3,FALSE)+VLOOKUP('General Data'!$B$3,'General Data'!$A$214:$C$264,2,FALSE)+IF(OR($E272=12,$E272=13,$E272=14),VLOOKUP($C272,'General Data'!$A$267:$C$287,2,FALSE),0))/VLOOKUP($C272,'General Data'!$A$191:$N$211,14,FALSE)*VLOOKUP($C272,'General Data'!$A$191:$N$211,2,FALSE)*O272,0)</f>
        <v>0</v>
      </c>
      <c r="AC272" s="140">
        <f>IFERROR((VLOOKUP($D272,'General Data'!$A$88:$F$188,3,FALSE)+VLOOKUP('General Data'!$B$3,'General Data'!$A$214:$C$264,2,FALSE)+IF(OR($E272=12,$E272=13,$E272=14),VLOOKUP($C272,'General Data'!$A$267:$C$287,2,FALSE),0))/VLOOKUP($C272,'General Data'!$A$191:$N$211,14,FALSE)*VLOOKUP($C272,'General Data'!$A$191:$N$211,2,FALSE)*P272,0)</f>
        <v>0</v>
      </c>
      <c r="AD272" s="140">
        <f>IFERROR((VLOOKUP($D272,'General Data'!$A$88:$F$188,3,FALSE)+VLOOKUP('General Data'!$B$3,'General Data'!$A$214:$C$264,2,FALSE)+IF(OR($E272=12,$E272=13,$E272=14),VLOOKUP($C272,'General Data'!$A$267:$C$287,2,FALSE),0))/VLOOKUP($C272,'General Data'!$A$191:$N$211,14,FALSE)*VLOOKUP($C272,'General Data'!$A$191:$N$211,2,FALSE)*Q272,0)</f>
        <v>0</v>
      </c>
      <c r="AE272" s="140">
        <f>IFERROR((VLOOKUP($D272,'General Data'!$A$88:$F$188,3,FALSE)+VLOOKUP('General Data'!$B$3,'General Data'!$A$214:$C$264,2,FALSE)+IF(OR($E272=12,$E272=13,$E272=14),VLOOKUP($C272,'General Data'!$A$267:$C$287,2,FALSE),0))/VLOOKUP($C272,'General Data'!$A$191:$N$211,14,FALSE)*VLOOKUP($C272,'General Data'!$A$191:$N$211,2,FALSE)*R272,0)</f>
        <v>0</v>
      </c>
      <c r="AF272" s="140">
        <f>IFERROR((VLOOKUP($D272,'General Data'!$A$88:$F$188,3,FALSE)+VLOOKUP('General Data'!$B$3,'General Data'!$A$214:$C$264,2,FALSE)+IF(OR($E272=12,$E272=13,$E272=14),VLOOKUP($C272,'General Data'!$A$267:$C$287,2,FALSE),0))/VLOOKUP($C272,'General Data'!$A$191:$N$211,14,FALSE)*VLOOKUP($C272,'General Data'!$A$191:$N$211,2,FALSE)*S272,0)</f>
        <v>0</v>
      </c>
      <c r="AH272" s="148" t="str">
        <f t="shared" si="269"/>
        <v/>
      </c>
      <c r="AI272" s="149">
        <f t="shared" si="270"/>
        <v>0</v>
      </c>
      <c r="AJ272" s="146">
        <f t="shared" si="271"/>
        <v>0</v>
      </c>
    </row>
    <row r="273" spans="1:36" x14ac:dyDescent="0.45">
      <c r="A273" s="143"/>
      <c r="B273" s="150"/>
      <c r="C273" s="144"/>
      <c r="D273" s="143"/>
      <c r="E273" s="143"/>
      <c r="F273" s="145"/>
      <c r="G273" s="146"/>
      <c r="H273" s="147"/>
      <c r="I273" s="147">
        <f t="shared" ref="I273:S273" si="285">H273</f>
        <v>0</v>
      </c>
      <c r="J273" s="147">
        <f t="shared" si="285"/>
        <v>0</v>
      </c>
      <c r="K273" s="147">
        <f t="shared" si="285"/>
        <v>0</v>
      </c>
      <c r="L273" s="147">
        <f t="shared" si="285"/>
        <v>0</v>
      </c>
      <c r="M273" s="147">
        <f t="shared" si="285"/>
        <v>0</v>
      </c>
      <c r="N273" s="147">
        <f t="shared" si="285"/>
        <v>0</v>
      </c>
      <c r="O273" s="147">
        <f t="shared" si="285"/>
        <v>0</v>
      </c>
      <c r="P273" s="147">
        <f t="shared" si="285"/>
        <v>0</v>
      </c>
      <c r="Q273" s="147">
        <f t="shared" si="285"/>
        <v>0</v>
      </c>
      <c r="R273" s="147">
        <f t="shared" si="285"/>
        <v>0</v>
      </c>
      <c r="S273" s="147">
        <f t="shared" si="285"/>
        <v>0</v>
      </c>
      <c r="T273" s="146"/>
      <c r="U273" s="140">
        <f>IFERROR((VLOOKUP($D273,'General Data'!$A$88:$F$188,3,FALSE)+VLOOKUP('General Data'!$B$3,'General Data'!$A$214:$C$264,2,FALSE)+IF(OR($E273=12,$E273=13,$E273=14),VLOOKUP($C273,'General Data'!$A$267:$C$287,2,FALSE),0))/VLOOKUP($C273,'General Data'!$A$191:$N$211,14,FALSE)*VLOOKUP($C273,'General Data'!$A$191:$N$211,2,FALSE)*H273,0)</f>
        <v>0</v>
      </c>
      <c r="V273" s="140">
        <f>IFERROR((VLOOKUP($D273,'General Data'!$A$88:$F$188,3,FALSE)+VLOOKUP('General Data'!$B$3,'General Data'!$A$214:$C$264,2,FALSE)+IF(OR($E273=12,$E273=13,$E273=14),VLOOKUP($C273,'General Data'!$A$267:$C$287,2,FALSE),0))/VLOOKUP($C273,'General Data'!$A$191:$N$211,14,FALSE)*VLOOKUP($C273,'General Data'!$A$191:$N$211,2,FALSE)*I273,0)</f>
        <v>0</v>
      </c>
      <c r="W273" s="140">
        <f>IFERROR((VLOOKUP($D273,'General Data'!$A$88:$F$188,3,FALSE)+VLOOKUP('General Data'!$B$3,'General Data'!$A$214:$C$264,2,FALSE)+IF(OR($E273=12,$E273=13,$E273=14),VLOOKUP($C273,'General Data'!$A$267:$C$287,2,FALSE),0))/VLOOKUP($C273,'General Data'!$A$191:$N$211,14,FALSE)*VLOOKUP($C273,'General Data'!$A$191:$N$211,2,FALSE)*J273,0)</f>
        <v>0</v>
      </c>
      <c r="X273" s="140">
        <f>IFERROR((VLOOKUP($D273,'General Data'!$A$88:$F$188,3,FALSE)+VLOOKUP('General Data'!$B$3,'General Data'!$A$214:$C$264,2,FALSE)+IF(OR($E273=12,$E273=13,$E273=14),VLOOKUP($C273,'General Data'!$A$267:$C$287,2,FALSE),0))/VLOOKUP($C273,'General Data'!$A$191:$N$211,14,FALSE)*VLOOKUP($C273,'General Data'!$A$191:$N$211,2,FALSE)*K273,0)</f>
        <v>0</v>
      </c>
      <c r="Y273" s="140">
        <f>IFERROR((VLOOKUP($D273,'General Data'!$A$88:$F$188,3,FALSE)+VLOOKUP('General Data'!$B$3,'General Data'!$A$214:$C$264,2,FALSE)+IF(OR($E273=12,$E273=13,$E273=14),VLOOKUP($C273,'General Data'!$A$267:$C$287,2,FALSE),0))/VLOOKUP($C273,'General Data'!$A$191:$N$211,14,FALSE)*VLOOKUP($C273,'General Data'!$A$191:$N$211,2,FALSE)*L273,0)</f>
        <v>0</v>
      </c>
      <c r="Z273" s="140">
        <f>IFERROR((VLOOKUP($D273,'General Data'!$A$88:$F$188,3,FALSE)+VLOOKUP('General Data'!$B$3,'General Data'!$A$214:$C$264,2,FALSE)+IF(OR($E273=12,$E273=13,$E273=14),VLOOKUP($C273,'General Data'!$A$267:$C$287,2,FALSE),0))/VLOOKUP($C273,'General Data'!$A$191:$N$211,14,FALSE)*VLOOKUP($C273,'General Data'!$A$191:$N$211,2,FALSE)*M273,0)</f>
        <v>0</v>
      </c>
      <c r="AA273" s="140">
        <f>IFERROR((VLOOKUP($D273,'General Data'!$A$88:$F$188,3,FALSE)+VLOOKUP('General Data'!$B$3,'General Data'!$A$214:$C$264,2,FALSE)+IF(OR($E273=12,$E273=13,$E273=14),VLOOKUP($C273,'General Data'!$A$267:$C$287,2,FALSE),0))/VLOOKUP($C273,'General Data'!$A$191:$N$211,14,FALSE)*VLOOKUP($C273,'General Data'!$A$191:$N$211,2,FALSE)*N273,0)</f>
        <v>0</v>
      </c>
      <c r="AB273" s="140">
        <f>IFERROR((VLOOKUP($D273,'General Data'!$A$88:$F$188,3,FALSE)+VLOOKUP('General Data'!$B$3,'General Data'!$A$214:$C$264,2,FALSE)+IF(OR($E273=12,$E273=13,$E273=14),VLOOKUP($C273,'General Data'!$A$267:$C$287,2,FALSE),0))/VLOOKUP($C273,'General Data'!$A$191:$N$211,14,FALSE)*VLOOKUP($C273,'General Data'!$A$191:$N$211,2,FALSE)*O273,0)</f>
        <v>0</v>
      </c>
      <c r="AC273" s="140">
        <f>IFERROR((VLOOKUP($D273,'General Data'!$A$88:$F$188,3,FALSE)+VLOOKUP('General Data'!$B$3,'General Data'!$A$214:$C$264,2,FALSE)+IF(OR($E273=12,$E273=13,$E273=14),VLOOKUP($C273,'General Data'!$A$267:$C$287,2,FALSE),0))/VLOOKUP($C273,'General Data'!$A$191:$N$211,14,FALSE)*VLOOKUP($C273,'General Data'!$A$191:$N$211,2,FALSE)*P273,0)</f>
        <v>0</v>
      </c>
      <c r="AD273" s="140">
        <f>IFERROR((VLOOKUP($D273,'General Data'!$A$88:$F$188,3,FALSE)+VLOOKUP('General Data'!$B$3,'General Data'!$A$214:$C$264,2,FALSE)+IF(OR($E273=12,$E273=13,$E273=14),VLOOKUP($C273,'General Data'!$A$267:$C$287,2,FALSE),0))/VLOOKUP($C273,'General Data'!$A$191:$N$211,14,FALSE)*VLOOKUP($C273,'General Data'!$A$191:$N$211,2,FALSE)*Q273,0)</f>
        <v>0</v>
      </c>
      <c r="AE273" s="140">
        <f>IFERROR((VLOOKUP($D273,'General Data'!$A$88:$F$188,3,FALSE)+VLOOKUP('General Data'!$B$3,'General Data'!$A$214:$C$264,2,FALSE)+IF(OR($E273=12,$E273=13,$E273=14),VLOOKUP($C273,'General Data'!$A$267:$C$287,2,FALSE),0))/VLOOKUP($C273,'General Data'!$A$191:$N$211,14,FALSE)*VLOOKUP($C273,'General Data'!$A$191:$N$211,2,FALSE)*R273,0)</f>
        <v>0</v>
      </c>
      <c r="AF273" s="140">
        <f>IFERROR((VLOOKUP($D273,'General Data'!$A$88:$F$188,3,FALSE)+VLOOKUP('General Data'!$B$3,'General Data'!$A$214:$C$264,2,FALSE)+IF(OR($E273=12,$E273=13,$E273=14),VLOOKUP($C273,'General Data'!$A$267:$C$287,2,FALSE),0))/VLOOKUP($C273,'General Data'!$A$191:$N$211,14,FALSE)*VLOOKUP($C273,'General Data'!$A$191:$N$211,2,FALSE)*S273,0)</f>
        <v>0</v>
      </c>
      <c r="AH273" s="148" t="str">
        <f t="shared" si="269"/>
        <v/>
      </c>
      <c r="AI273" s="149">
        <f t="shared" si="270"/>
        <v>0</v>
      </c>
      <c r="AJ273" s="146">
        <f t="shared" si="271"/>
        <v>0</v>
      </c>
    </row>
    <row r="274" spans="1:36" x14ac:dyDescent="0.45">
      <c r="A274" s="143"/>
      <c r="B274" s="150"/>
      <c r="C274" s="144"/>
      <c r="D274" s="143"/>
      <c r="E274" s="143"/>
      <c r="F274" s="145"/>
      <c r="G274" s="146"/>
      <c r="H274" s="147"/>
      <c r="I274" s="147">
        <f t="shared" ref="I274:S274" si="286">H274</f>
        <v>0</v>
      </c>
      <c r="J274" s="147">
        <f t="shared" si="286"/>
        <v>0</v>
      </c>
      <c r="K274" s="147">
        <f t="shared" si="286"/>
        <v>0</v>
      </c>
      <c r="L274" s="147">
        <f t="shared" si="286"/>
        <v>0</v>
      </c>
      <c r="M274" s="147">
        <f t="shared" si="286"/>
        <v>0</v>
      </c>
      <c r="N274" s="147">
        <f t="shared" si="286"/>
        <v>0</v>
      </c>
      <c r="O274" s="147">
        <f t="shared" si="286"/>
        <v>0</v>
      </c>
      <c r="P274" s="147">
        <f t="shared" si="286"/>
        <v>0</v>
      </c>
      <c r="Q274" s="147">
        <f t="shared" si="286"/>
        <v>0</v>
      </c>
      <c r="R274" s="147">
        <f t="shared" si="286"/>
        <v>0</v>
      </c>
      <c r="S274" s="147">
        <f t="shared" si="286"/>
        <v>0</v>
      </c>
      <c r="T274" s="146"/>
      <c r="U274" s="140">
        <f>IFERROR((VLOOKUP($D274,'General Data'!$A$88:$F$188,3,FALSE)+VLOOKUP('General Data'!$B$3,'General Data'!$A$214:$C$264,2,FALSE)+IF(OR($E274=12,$E274=13,$E274=14),VLOOKUP($C274,'General Data'!$A$267:$C$287,2,FALSE),0))/VLOOKUP($C274,'General Data'!$A$191:$N$211,14,FALSE)*VLOOKUP($C274,'General Data'!$A$191:$N$211,2,FALSE)*H274,0)</f>
        <v>0</v>
      </c>
      <c r="V274" s="140">
        <f>IFERROR((VLOOKUP($D274,'General Data'!$A$88:$F$188,3,FALSE)+VLOOKUP('General Data'!$B$3,'General Data'!$A$214:$C$264,2,FALSE)+IF(OR($E274=12,$E274=13,$E274=14),VLOOKUP($C274,'General Data'!$A$267:$C$287,2,FALSE),0))/VLOOKUP($C274,'General Data'!$A$191:$N$211,14,FALSE)*VLOOKUP($C274,'General Data'!$A$191:$N$211,2,FALSE)*I274,0)</f>
        <v>0</v>
      </c>
      <c r="W274" s="140">
        <f>IFERROR((VLOOKUP($D274,'General Data'!$A$88:$F$188,3,FALSE)+VLOOKUP('General Data'!$B$3,'General Data'!$A$214:$C$264,2,FALSE)+IF(OR($E274=12,$E274=13,$E274=14),VLOOKUP($C274,'General Data'!$A$267:$C$287,2,FALSE),0))/VLOOKUP($C274,'General Data'!$A$191:$N$211,14,FALSE)*VLOOKUP($C274,'General Data'!$A$191:$N$211,2,FALSE)*J274,0)</f>
        <v>0</v>
      </c>
      <c r="X274" s="140">
        <f>IFERROR((VLOOKUP($D274,'General Data'!$A$88:$F$188,3,FALSE)+VLOOKUP('General Data'!$B$3,'General Data'!$A$214:$C$264,2,FALSE)+IF(OR($E274=12,$E274=13,$E274=14),VLOOKUP($C274,'General Data'!$A$267:$C$287,2,FALSE),0))/VLOOKUP($C274,'General Data'!$A$191:$N$211,14,FALSE)*VLOOKUP($C274,'General Data'!$A$191:$N$211,2,FALSE)*K274,0)</f>
        <v>0</v>
      </c>
      <c r="Y274" s="140">
        <f>IFERROR((VLOOKUP($D274,'General Data'!$A$88:$F$188,3,FALSE)+VLOOKUP('General Data'!$B$3,'General Data'!$A$214:$C$264,2,FALSE)+IF(OR($E274=12,$E274=13,$E274=14),VLOOKUP($C274,'General Data'!$A$267:$C$287,2,FALSE),0))/VLOOKUP($C274,'General Data'!$A$191:$N$211,14,FALSE)*VLOOKUP($C274,'General Data'!$A$191:$N$211,2,FALSE)*L274,0)</f>
        <v>0</v>
      </c>
      <c r="Z274" s="140">
        <f>IFERROR((VLOOKUP($D274,'General Data'!$A$88:$F$188,3,FALSE)+VLOOKUP('General Data'!$B$3,'General Data'!$A$214:$C$264,2,FALSE)+IF(OR($E274=12,$E274=13,$E274=14),VLOOKUP($C274,'General Data'!$A$267:$C$287,2,FALSE),0))/VLOOKUP($C274,'General Data'!$A$191:$N$211,14,FALSE)*VLOOKUP($C274,'General Data'!$A$191:$N$211,2,FALSE)*M274,0)</f>
        <v>0</v>
      </c>
      <c r="AA274" s="140">
        <f>IFERROR((VLOOKUP($D274,'General Data'!$A$88:$F$188,3,FALSE)+VLOOKUP('General Data'!$B$3,'General Data'!$A$214:$C$264,2,FALSE)+IF(OR($E274=12,$E274=13,$E274=14),VLOOKUP($C274,'General Data'!$A$267:$C$287,2,FALSE),0))/VLOOKUP($C274,'General Data'!$A$191:$N$211,14,FALSE)*VLOOKUP($C274,'General Data'!$A$191:$N$211,2,FALSE)*N274,0)</f>
        <v>0</v>
      </c>
      <c r="AB274" s="140">
        <f>IFERROR((VLOOKUP($D274,'General Data'!$A$88:$F$188,3,FALSE)+VLOOKUP('General Data'!$B$3,'General Data'!$A$214:$C$264,2,FALSE)+IF(OR($E274=12,$E274=13,$E274=14),VLOOKUP($C274,'General Data'!$A$267:$C$287,2,FALSE),0))/VLOOKUP($C274,'General Data'!$A$191:$N$211,14,FALSE)*VLOOKUP($C274,'General Data'!$A$191:$N$211,2,FALSE)*O274,0)</f>
        <v>0</v>
      </c>
      <c r="AC274" s="140">
        <f>IFERROR((VLOOKUP($D274,'General Data'!$A$88:$F$188,3,FALSE)+VLOOKUP('General Data'!$B$3,'General Data'!$A$214:$C$264,2,FALSE)+IF(OR($E274=12,$E274=13,$E274=14),VLOOKUP($C274,'General Data'!$A$267:$C$287,2,FALSE),0))/VLOOKUP($C274,'General Data'!$A$191:$N$211,14,FALSE)*VLOOKUP($C274,'General Data'!$A$191:$N$211,2,FALSE)*P274,0)</f>
        <v>0</v>
      </c>
      <c r="AD274" s="140">
        <f>IFERROR((VLOOKUP($D274,'General Data'!$A$88:$F$188,3,FALSE)+VLOOKUP('General Data'!$B$3,'General Data'!$A$214:$C$264,2,FALSE)+IF(OR($E274=12,$E274=13,$E274=14),VLOOKUP($C274,'General Data'!$A$267:$C$287,2,FALSE),0))/VLOOKUP($C274,'General Data'!$A$191:$N$211,14,FALSE)*VLOOKUP($C274,'General Data'!$A$191:$N$211,2,FALSE)*Q274,0)</f>
        <v>0</v>
      </c>
      <c r="AE274" s="140">
        <f>IFERROR((VLOOKUP($D274,'General Data'!$A$88:$F$188,3,FALSE)+VLOOKUP('General Data'!$B$3,'General Data'!$A$214:$C$264,2,FALSE)+IF(OR($E274=12,$E274=13,$E274=14),VLOOKUP($C274,'General Data'!$A$267:$C$287,2,FALSE),0))/VLOOKUP($C274,'General Data'!$A$191:$N$211,14,FALSE)*VLOOKUP($C274,'General Data'!$A$191:$N$211,2,FALSE)*R274,0)</f>
        <v>0</v>
      </c>
      <c r="AF274" s="140">
        <f>IFERROR((VLOOKUP($D274,'General Data'!$A$88:$F$188,3,FALSE)+VLOOKUP('General Data'!$B$3,'General Data'!$A$214:$C$264,2,FALSE)+IF(OR($E274=12,$E274=13,$E274=14),VLOOKUP($C274,'General Data'!$A$267:$C$287,2,FALSE),0))/VLOOKUP($C274,'General Data'!$A$191:$N$211,14,FALSE)*VLOOKUP($C274,'General Data'!$A$191:$N$211,2,FALSE)*S274,0)</f>
        <v>0</v>
      </c>
      <c r="AH274" s="148" t="str">
        <f t="shared" si="269"/>
        <v/>
      </c>
      <c r="AI274" s="149">
        <f t="shared" si="270"/>
        <v>0</v>
      </c>
      <c r="AJ274" s="146">
        <f t="shared" si="271"/>
        <v>0</v>
      </c>
    </row>
    <row r="275" spans="1:36" x14ac:dyDescent="0.45">
      <c r="A275" s="143"/>
      <c r="B275" s="150"/>
      <c r="C275" s="144"/>
      <c r="D275" s="143"/>
      <c r="E275" s="143"/>
      <c r="F275" s="145"/>
      <c r="G275" s="146"/>
      <c r="H275" s="147"/>
      <c r="I275" s="147">
        <f t="shared" ref="I275:S275" si="287">H275</f>
        <v>0</v>
      </c>
      <c r="J275" s="147">
        <f t="shared" si="287"/>
        <v>0</v>
      </c>
      <c r="K275" s="147">
        <f t="shared" si="287"/>
        <v>0</v>
      </c>
      <c r="L275" s="147">
        <f t="shared" si="287"/>
        <v>0</v>
      </c>
      <c r="M275" s="147">
        <f t="shared" si="287"/>
        <v>0</v>
      </c>
      <c r="N275" s="147">
        <f t="shared" si="287"/>
        <v>0</v>
      </c>
      <c r="O275" s="147">
        <f t="shared" si="287"/>
        <v>0</v>
      </c>
      <c r="P275" s="147">
        <f t="shared" si="287"/>
        <v>0</v>
      </c>
      <c r="Q275" s="147">
        <f t="shared" si="287"/>
        <v>0</v>
      </c>
      <c r="R275" s="147">
        <f t="shared" si="287"/>
        <v>0</v>
      </c>
      <c r="S275" s="147">
        <f t="shared" si="287"/>
        <v>0</v>
      </c>
      <c r="T275" s="146"/>
      <c r="U275" s="140">
        <f>IFERROR((VLOOKUP($D275,'General Data'!$A$88:$F$188,3,FALSE)+VLOOKUP('General Data'!$B$3,'General Data'!$A$214:$C$264,2,FALSE)+IF(OR($E275=12,$E275=13,$E275=14),VLOOKUP($C275,'General Data'!$A$267:$C$287,2,FALSE),0))/VLOOKUP($C275,'General Data'!$A$191:$N$211,14,FALSE)*VLOOKUP($C275,'General Data'!$A$191:$N$211,2,FALSE)*H275,0)</f>
        <v>0</v>
      </c>
      <c r="V275" s="140">
        <f>IFERROR((VLOOKUP($D275,'General Data'!$A$88:$F$188,3,FALSE)+VLOOKUP('General Data'!$B$3,'General Data'!$A$214:$C$264,2,FALSE)+IF(OR($E275=12,$E275=13,$E275=14),VLOOKUP($C275,'General Data'!$A$267:$C$287,2,FALSE),0))/VLOOKUP($C275,'General Data'!$A$191:$N$211,14,FALSE)*VLOOKUP($C275,'General Data'!$A$191:$N$211,2,FALSE)*I275,0)</f>
        <v>0</v>
      </c>
      <c r="W275" s="140">
        <f>IFERROR((VLOOKUP($D275,'General Data'!$A$88:$F$188,3,FALSE)+VLOOKUP('General Data'!$B$3,'General Data'!$A$214:$C$264,2,FALSE)+IF(OR($E275=12,$E275=13,$E275=14),VLOOKUP($C275,'General Data'!$A$267:$C$287,2,FALSE),0))/VLOOKUP($C275,'General Data'!$A$191:$N$211,14,FALSE)*VLOOKUP($C275,'General Data'!$A$191:$N$211,2,FALSE)*J275,0)</f>
        <v>0</v>
      </c>
      <c r="X275" s="140">
        <f>IFERROR((VLOOKUP($D275,'General Data'!$A$88:$F$188,3,FALSE)+VLOOKUP('General Data'!$B$3,'General Data'!$A$214:$C$264,2,FALSE)+IF(OR($E275=12,$E275=13,$E275=14),VLOOKUP($C275,'General Data'!$A$267:$C$287,2,FALSE),0))/VLOOKUP($C275,'General Data'!$A$191:$N$211,14,FALSE)*VLOOKUP($C275,'General Data'!$A$191:$N$211,2,FALSE)*K275,0)</f>
        <v>0</v>
      </c>
      <c r="Y275" s="140">
        <f>IFERROR((VLOOKUP($D275,'General Data'!$A$88:$F$188,3,FALSE)+VLOOKUP('General Data'!$B$3,'General Data'!$A$214:$C$264,2,FALSE)+IF(OR($E275=12,$E275=13,$E275=14),VLOOKUP($C275,'General Data'!$A$267:$C$287,2,FALSE),0))/VLOOKUP($C275,'General Data'!$A$191:$N$211,14,FALSE)*VLOOKUP($C275,'General Data'!$A$191:$N$211,2,FALSE)*L275,0)</f>
        <v>0</v>
      </c>
      <c r="Z275" s="140">
        <f>IFERROR((VLOOKUP($D275,'General Data'!$A$88:$F$188,3,FALSE)+VLOOKUP('General Data'!$B$3,'General Data'!$A$214:$C$264,2,FALSE)+IF(OR($E275=12,$E275=13,$E275=14),VLOOKUP($C275,'General Data'!$A$267:$C$287,2,FALSE),0))/VLOOKUP($C275,'General Data'!$A$191:$N$211,14,FALSE)*VLOOKUP($C275,'General Data'!$A$191:$N$211,2,FALSE)*M275,0)</f>
        <v>0</v>
      </c>
      <c r="AA275" s="140">
        <f>IFERROR((VLOOKUP($D275,'General Data'!$A$88:$F$188,3,FALSE)+VLOOKUP('General Data'!$B$3,'General Data'!$A$214:$C$264,2,FALSE)+IF(OR($E275=12,$E275=13,$E275=14),VLOOKUP($C275,'General Data'!$A$267:$C$287,2,FALSE),0))/VLOOKUP($C275,'General Data'!$A$191:$N$211,14,FALSE)*VLOOKUP($C275,'General Data'!$A$191:$N$211,2,FALSE)*N275,0)</f>
        <v>0</v>
      </c>
      <c r="AB275" s="140">
        <f>IFERROR((VLOOKUP($D275,'General Data'!$A$88:$F$188,3,FALSE)+VLOOKUP('General Data'!$B$3,'General Data'!$A$214:$C$264,2,FALSE)+IF(OR($E275=12,$E275=13,$E275=14),VLOOKUP($C275,'General Data'!$A$267:$C$287,2,FALSE),0))/VLOOKUP($C275,'General Data'!$A$191:$N$211,14,FALSE)*VLOOKUP($C275,'General Data'!$A$191:$N$211,2,FALSE)*O275,0)</f>
        <v>0</v>
      </c>
      <c r="AC275" s="140">
        <f>IFERROR((VLOOKUP($D275,'General Data'!$A$88:$F$188,3,FALSE)+VLOOKUP('General Data'!$B$3,'General Data'!$A$214:$C$264,2,FALSE)+IF(OR($E275=12,$E275=13,$E275=14),VLOOKUP($C275,'General Data'!$A$267:$C$287,2,FALSE),0))/VLOOKUP($C275,'General Data'!$A$191:$N$211,14,FALSE)*VLOOKUP($C275,'General Data'!$A$191:$N$211,2,FALSE)*P275,0)</f>
        <v>0</v>
      </c>
      <c r="AD275" s="140">
        <f>IFERROR((VLOOKUP($D275,'General Data'!$A$88:$F$188,3,FALSE)+VLOOKUP('General Data'!$B$3,'General Data'!$A$214:$C$264,2,FALSE)+IF(OR($E275=12,$E275=13,$E275=14),VLOOKUP($C275,'General Data'!$A$267:$C$287,2,FALSE),0))/VLOOKUP($C275,'General Data'!$A$191:$N$211,14,FALSE)*VLOOKUP($C275,'General Data'!$A$191:$N$211,2,FALSE)*Q275,0)</f>
        <v>0</v>
      </c>
      <c r="AE275" s="140">
        <f>IFERROR((VLOOKUP($D275,'General Data'!$A$88:$F$188,3,FALSE)+VLOOKUP('General Data'!$B$3,'General Data'!$A$214:$C$264,2,FALSE)+IF(OR($E275=12,$E275=13,$E275=14),VLOOKUP($C275,'General Data'!$A$267:$C$287,2,FALSE),0))/VLOOKUP($C275,'General Data'!$A$191:$N$211,14,FALSE)*VLOOKUP($C275,'General Data'!$A$191:$N$211,2,FALSE)*R275,0)</f>
        <v>0</v>
      </c>
      <c r="AF275" s="140">
        <f>IFERROR((VLOOKUP($D275,'General Data'!$A$88:$F$188,3,FALSE)+VLOOKUP('General Data'!$B$3,'General Data'!$A$214:$C$264,2,FALSE)+IF(OR($E275=12,$E275=13,$E275=14),VLOOKUP($C275,'General Data'!$A$267:$C$287,2,FALSE),0))/VLOOKUP($C275,'General Data'!$A$191:$N$211,14,FALSE)*VLOOKUP($C275,'General Data'!$A$191:$N$211,2,FALSE)*S275,0)</f>
        <v>0</v>
      </c>
      <c r="AH275" s="148" t="str">
        <f t="shared" si="269"/>
        <v/>
      </c>
      <c r="AI275" s="149">
        <f t="shared" si="270"/>
        <v>0</v>
      </c>
      <c r="AJ275" s="146">
        <f t="shared" si="271"/>
        <v>0</v>
      </c>
    </row>
    <row r="276" spans="1:36" x14ac:dyDescent="0.45">
      <c r="A276" s="143"/>
      <c r="B276" s="150"/>
      <c r="C276" s="144"/>
      <c r="D276" s="143"/>
      <c r="E276" s="143"/>
      <c r="F276" s="145"/>
      <c r="G276" s="146"/>
      <c r="H276" s="147"/>
      <c r="I276" s="147">
        <f t="shared" ref="I276:S276" si="288">H276</f>
        <v>0</v>
      </c>
      <c r="J276" s="147">
        <f t="shared" si="288"/>
        <v>0</v>
      </c>
      <c r="K276" s="147">
        <f t="shared" si="288"/>
        <v>0</v>
      </c>
      <c r="L276" s="147">
        <f t="shared" si="288"/>
        <v>0</v>
      </c>
      <c r="M276" s="147">
        <f t="shared" si="288"/>
        <v>0</v>
      </c>
      <c r="N276" s="147">
        <f t="shared" si="288"/>
        <v>0</v>
      </c>
      <c r="O276" s="147">
        <f t="shared" si="288"/>
        <v>0</v>
      </c>
      <c r="P276" s="147">
        <f t="shared" si="288"/>
        <v>0</v>
      </c>
      <c r="Q276" s="147">
        <f t="shared" si="288"/>
        <v>0</v>
      </c>
      <c r="R276" s="147">
        <f t="shared" si="288"/>
        <v>0</v>
      </c>
      <c r="S276" s="147">
        <f t="shared" si="288"/>
        <v>0</v>
      </c>
      <c r="T276" s="146"/>
      <c r="U276" s="140">
        <f>IFERROR((VLOOKUP($D276,'General Data'!$A$88:$F$188,3,FALSE)+VLOOKUP('General Data'!$B$3,'General Data'!$A$214:$C$264,2,FALSE)+IF(OR($E276=12,$E276=13,$E276=14),VLOOKUP($C276,'General Data'!$A$267:$C$287,2,FALSE),0))/VLOOKUP($C276,'General Data'!$A$191:$N$211,14,FALSE)*VLOOKUP($C276,'General Data'!$A$191:$N$211,2,FALSE)*H276,0)</f>
        <v>0</v>
      </c>
      <c r="V276" s="140">
        <f>IFERROR((VLOOKUP($D276,'General Data'!$A$88:$F$188,3,FALSE)+VLOOKUP('General Data'!$B$3,'General Data'!$A$214:$C$264,2,FALSE)+IF(OR($E276=12,$E276=13,$E276=14),VLOOKUP($C276,'General Data'!$A$267:$C$287,2,FALSE),0))/VLOOKUP($C276,'General Data'!$A$191:$N$211,14,FALSE)*VLOOKUP($C276,'General Data'!$A$191:$N$211,2,FALSE)*I276,0)</f>
        <v>0</v>
      </c>
      <c r="W276" s="140">
        <f>IFERROR((VLOOKUP($D276,'General Data'!$A$88:$F$188,3,FALSE)+VLOOKUP('General Data'!$B$3,'General Data'!$A$214:$C$264,2,FALSE)+IF(OR($E276=12,$E276=13,$E276=14),VLOOKUP($C276,'General Data'!$A$267:$C$287,2,FALSE),0))/VLOOKUP($C276,'General Data'!$A$191:$N$211,14,FALSE)*VLOOKUP($C276,'General Data'!$A$191:$N$211,2,FALSE)*J276,0)</f>
        <v>0</v>
      </c>
      <c r="X276" s="140">
        <f>IFERROR((VLOOKUP($D276,'General Data'!$A$88:$F$188,3,FALSE)+VLOOKUP('General Data'!$B$3,'General Data'!$A$214:$C$264,2,FALSE)+IF(OR($E276=12,$E276=13,$E276=14),VLOOKUP($C276,'General Data'!$A$267:$C$287,2,FALSE),0))/VLOOKUP($C276,'General Data'!$A$191:$N$211,14,FALSE)*VLOOKUP($C276,'General Data'!$A$191:$N$211,2,FALSE)*K276,0)</f>
        <v>0</v>
      </c>
      <c r="Y276" s="140">
        <f>IFERROR((VLOOKUP($D276,'General Data'!$A$88:$F$188,3,FALSE)+VLOOKUP('General Data'!$B$3,'General Data'!$A$214:$C$264,2,FALSE)+IF(OR($E276=12,$E276=13,$E276=14),VLOOKUP($C276,'General Data'!$A$267:$C$287,2,FALSE),0))/VLOOKUP($C276,'General Data'!$A$191:$N$211,14,FALSE)*VLOOKUP($C276,'General Data'!$A$191:$N$211,2,FALSE)*L276,0)</f>
        <v>0</v>
      </c>
      <c r="Z276" s="140">
        <f>IFERROR((VLOOKUP($D276,'General Data'!$A$88:$F$188,3,FALSE)+VLOOKUP('General Data'!$B$3,'General Data'!$A$214:$C$264,2,FALSE)+IF(OR($E276=12,$E276=13,$E276=14),VLOOKUP($C276,'General Data'!$A$267:$C$287,2,FALSE),0))/VLOOKUP($C276,'General Data'!$A$191:$N$211,14,FALSE)*VLOOKUP($C276,'General Data'!$A$191:$N$211,2,FALSE)*M276,0)</f>
        <v>0</v>
      </c>
      <c r="AA276" s="140">
        <f>IFERROR((VLOOKUP($D276,'General Data'!$A$88:$F$188,3,FALSE)+VLOOKUP('General Data'!$B$3,'General Data'!$A$214:$C$264,2,FALSE)+IF(OR($E276=12,$E276=13,$E276=14),VLOOKUP($C276,'General Data'!$A$267:$C$287,2,FALSE),0))/VLOOKUP($C276,'General Data'!$A$191:$N$211,14,FALSE)*VLOOKUP($C276,'General Data'!$A$191:$N$211,2,FALSE)*N276,0)</f>
        <v>0</v>
      </c>
      <c r="AB276" s="140">
        <f>IFERROR((VLOOKUP($D276,'General Data'!$A$88:$F$188,3,FALSE)+VLOOKUP('General Data'!$B$3,'General Data'!$A$214:$C$264,2,FALSE)+IF(OR($E276=12,$E276=13,$E276=14),VLOOKUP($C276,'General Data'!$A$267:$C$287,2,FALSE),0))/VLOOKUP($C276,'General Data'!$A$191:$N$211,14,FALSE)*VLOOKUP($C276,'General Data'!$A$191:$N$211,2,FALSE)*O276,0)</f>
        <v>0</v>
      </c>
      <c r="AC276" s="140">
        <f>IFERROR((VLOOKUP($D276,'General Data'!$A$88:$F$188,3,FALSE)+VLOOKUP('General Data'!$B$3,'General Data'!$A$214:$C$264,2,FALSE)+IF(OR($E276=12,$E276=13,$E276=14),VLOOKUP($C276,'General Data'!$A$267:$C$287,2,FALSE),0))/VLOOKUP($C276,'General Data'!$A$191:$N$211,14,FALSE)*VLOOKUP($C276,'General Data'!$A$191:$N$211,2,FALSE)*P276,0)</f>
        <v>0</v>
      </c>
      <c r="AD276" s="140">
        <f>IFERROR((VLOOKUP($D276,'General Data'!$A$88:$F$188,3,FALSE)+VLOOKUP('General Data'!$B$3,'General Data'!$A$214:$C$264,2,FALSE)+IF(OR($E276=12,$E276=13,$E276=14),VLOOKUP($C276,'General Data'!$A$267:$C$287,2,FALSE),0))/VLOOKUP($C276,'General Data'!$A$191:$N$211,14,FALSE)*VLOOKUP($C276,'General Data'!$A$191:$N$211,2,FALSE)*Q276,0)</f>
        <v>0</v>
      </c>
      <c r="AE276" s="140">
        <f>IFERROR((VLOOKUP($D276,'General Data'!$A$88:$F$188,3,FALSE)+VLOOKUP('General Data'!$B$3,'General Data'!$A$214:$C$264,2,FALSE)+IF(OR($E276=12,$E276=13,$E276=14),VLOOKUP($C276,'General Data'!$A$267:$C$287,2,FALSE),0))/VLOOKUP($C276,'General Data'!$A$191:$N$211,14,FALSE)*VLOOKUP($C276,'General Data'!$A$191:$N$211,2,FALSE)*R276,0)</f>
        <v>0</v>
      </c>
      <c r="AF276" s="140">
        <f>IFERROR((VLOOKUP($D276,'General Data'!$A$88:$F$188,3,FALSE)+VLOOKUP('General Data'!$B$3,'General Data'!$A$214:$C$264,2,FALSE)+IF(OR($E276=12,$E276=13,$E276=14),VLOOKUP($C276,'General Data'!$A$267:$C$287,2,FALSE),0))/VLOOKUP($C276,'General Data'!$A$191:$N$211,14,FALSE)*VLOOKUP($C276,'General Data'!$A$191:$N$211,2,FALSE)*S276,0)</f>
        <v>0</v>
      </c>
      <c r="AH276" s="148" t="str">
        <f t="shared" si="269"/>
        <v/>
      </c>
      <c r="AI276" s="149">
        <f t="shared" si="270"/>
        <v>0</v>
      </c>
      <c r="AJ276" s="146">
        <f t="shared" si="271"/>
        <v>0</v>
      </c>
    </row>
    <row r="277" spans="1:36" x14ac:dyDescent="0.45">
      <c r="A277" s="143"/>
      <c r="B277" s="150"/>
      <c r="C277" s="144"/>
      <c r="D277" s="143"/>
      <c r="E277" s="143"/>
      <c r="F277" s="145"/>
      <c r="G277" s="146"/>
      <c r="H277" s="147"/>
      <c r="I277" s="147">
        <f t="shared" ref="I277:S277" si="289">H277</f>
        <v>0</v>
      </c>
      <c r="J277" s="147">
        <f t="shared" si="289"/>
        <v>0</v>
      </c>
      <c r="K277" s="147">
        <f t="shared" si="289"/>
        <v>0</v>
      </c>
      <c r="L277" s="147">
        <f t="shared" si="289"/>
        <v>0</v>
      </c>
      <c r="M277" s="147">
        <f t="shared" si="289"/>
        <v>0</v>
      </c>
      <c r="N277" s="147">
        <f t="shared" si="289"/>
        <v>0</v>
      </c>
      <c r="O277" s="147">
        <f t="shared" si="289"/>
        <v>0</v>
      </c>
      <c r="P277" s="147">
        <f t="shared" si="289"/>
        <v>0</v>
      </c>
      <c r="Q277" s="147">
        <f t="shared" si="289"/>
        <v>0</v>
      </c>
      <c r="R277" s="147">
        <f t="shared" si="289"/>
        <v>0</v>
      </c>
      <c r="S277" s="147">
        <f t="shared" si="289"/>
        <v>0</v>
      </c>
      <c r="T277" s="146"/>
      <c r="U277" s="140">
        <f>IFERROR((VLOOKUP($D277,'General Data'!$A$88:$F$188,3,FALSE)+VLOOKUP('General Data'!$B$3,'General Data'!$A$214:$C$264,2,FALSE)+IF(OR($E277=12,$E277=13,$E277=14),VLOOKUP($C277,'General Data'!$A$267:$C$287,2,FALSE),0))/VLOOKUP($C277,'General Data'!$A$191:$N$211,14,FALSE)*VLOOKUP($C277,'General Data'!$A$191:$N$211,2,FALSE)*H277,0)</f>
        <v>0</v>
      </c>
      <c r="V277" s="140">
        <f>IFERROR((VLOOKUP($D277,'General Data'!$A$88:$F$188,3,FALSE)+VLOOKUP('General Data'!$B$3,'General Data'!$A$214:$C$264,2,FALSE)+IF(OR($E277=12,$E277=13,$E277=14),VLOOKUP($C277,'General Data'!$A$267:$C$287,2,FALSE),0))/VLOOKUP($C277,'General Data'!$A$191:$N$211,14,FALSE)*VLOOKUP($C277,'General Data'!$A$191:$N$211,2,FALSE)*I277,0)</f>
        <v>0</v>
      </c>
      <c r="W277" s="140">
        <f>IFERROR((VLOOKUP($D277,'General Data'!$A$88:$F$188,3,FALSE)+VLOOKUP('General Data'!$B$3,'General Data'!$A$214:$C$264,2,FALSE)+IF(OR($E277=12,$E277=13,$E277=14),VLOOKUP($C277,'General Data'!$A$267:$C$287,2,FALSE),0))/VLOOKUP($C277,'General Data'!$A$191:$N$211,14,FALSE)*VLOOKUP($C277,'General Data'!$A$191:$N$211,2,FALSE)*J277,0)</f>
        <v>0</v>
      </c>
      <c r="X277" s="140">
        <f>IFERROR((VLOOKUP($D277,'General Data'!$A$88:$F$188,3,FALSE)+VLOOKUP('General Data'!$B$3,'General Data'!$A$214:$C$264,2,FALSE)+IF(OR($E277=12,$E277=13,$E277=14),VLOOKUP($C277,'General Data'!$A$267:$C$287,2,FALSE),0))/VLOOKUP($C277,'General Data'!$A$191:$N$211,14,FALSE)*VLOOKUP($C277,'General Data'!$A$191:$N$211,2,FALSE)*K277,0)</f>
        <v>0</v>
      </c>
      <c r="Y277" s="140">
        <f>IFERROR((VLOOKUP($D277,'General Data'!$A$88:$F$188,3,FALSE)+VLOOKUP('General Data'!$B$3,'General Data'!$A$214:$C$264,2,FALSE)+IF(OR($E277=12,$E277=13,$E277=14),VLOOKUP($C277,'General Data'!$A$267:$C$287,2,FALSE),0))/VLOOKUP($C277,'General Data'!$A$191:$N$211,14,FALSE)*VLOOKUP($C277,'General Data'!$A$191:$N$211,2,FALSE)*L277,0)</f>
        <v>0</v>
      </c>
      <c r="Z277" s="140">
        <f>IFERROR((VLOOKUP($D277,'General Data'!$A$88:$F$188,3,FALSE)+VLOOKUP('General Data'!$B$3,'General Data'!$A$214:$C$264,2,FALSE)+IF(OR($E277=12,$E277=13,$E277=14),VLOOKUP($C277,'General Data'!$A$267:$C$287,2,FALSE),0))/VLOOKUP($C277,'General Data'!$A$191:$N$211,14,FALSE)*VLOOKUP($C277,'General Data'!$A$191:$N$211,2,FALSE)*M277,0)</f>
        <v>0</v>
      </c>
      <c r="AA277" s="140">
        <f>IFERROR((VLOOKUP($D277,'General Data'!$A$88:$F$188,3,FALSE)+VLOOKUP('General Data'!$B$3,'General Data'!$A$214:$C$264,2,FALSE)+IF(OR($E277=12,$E277=13,$E277=14),VLOOKUP($C277,'General Data'!$A$267:$C$287,2,FALSE),0))/VLOOKUP($C277,'General Data'!$A$191:$N$211,14,FALSE)*VLOOKUP($C277,'General Data'!$A$191:$N$211,2,FALSE)*N277,0)</f>
        <v>0</v>
      </c>
      <c r="AB277" s="140">
        <f>IFERROR((VLOOKUP($D277,'General Data'!$A$88:$F$188,3,FALSE)+VLOOKUP('General Data'!$B$3,'General Data'!$A$214:$C$264,2,FALSE)+IF(OR($E277=12,$E277=13,$E277=14),VLOOKUP($C277,'General Data'!$A$267:$C$287,2,FALSE),0))/VLOOKUP($C277,'General Data'!$A$191:$N$211,14,FALSE)*VLOOKUP($C277,'General Data'!$A$191:$N$211,2,FALSE)*O277,0)</f>
        <v>0</v>
      </c>
      <c r="AC277" s="140">
        <f>IFERROR((VLOOKUP($D277,'General Data'!$A$88:$F$188,3,FALSE)+VLOOKUP('General Data'!$B$3,'General Data'!$A$214:$C$264,2,FALSE)+IF(OR($E277=12,$E277=13,$E277=14),VLOOKUP($C277,'General Data'!$A$267:$C$287,2,FALSE),0))/VLOOKUP($C277,'General Data'!$A$191:$N$211,14,FALSE)*VLOOKUP($C277,'General Data'!$A$191:$N$211,2,FALSE)*P277,0)</f>
        <v>0</v>
      </c>
      <c r="AD277" s="140">
        <f>IFERROR((VLOOKUP($D277,'General Data'!$A$88:$F$188,3,FALSE)+VLOOKUP('General Data'!$B$3,'General Data'!$A$214:$C$264,2,FALSE)+IF(OR($E277=12,$E277=13,$E277=14),VLOOKUP($C277,'General Data'!$A$267:$C$287,2,FALSE),0))/VLOOKUP($C277,'General Data'!$A$191:$N$211,14,FALSE)*VLOOKUP($C277,'General Data'!$A$191:$N$211,2,FALSE)*Q277,0)</f>
        <v>0</v>
      </c>
      <c r="AE277" s="140">
        <f>IFERROR((VLOOKUP($D277,'General Data'!$A$88:$F$188,3,FALSE)+VLOOKUP('General Data'!$B$3,'General Data'!$A$214:$C$264,2,FALSE)+IF(OR($E277=12,$E277=13,$E277=14),VLOOKUP($C277,'General Data'!$A$267:$C$287,2,FALSE),0))/VLOOKUP($C277,'General Data'!$A$191:$N$211,14,FALSE)*VLOOKUP($C277,'General Data'!$A$191:$N$211,2,FALSE)*R277,0)</f>
        <v>0</v>
      </c>
      <c r="AF277" s="140">
        <f>IFERROR((VLOOKUP($D277,'General Data'!$A$88:$F$188,3,FALSE)+VLOOKUP('General Data'!$B$3,'General Data'!$A$214:$C$264,2,FALSE)+IF(OR($E277=12,$E277=13,$E277=14),VLOOKUP($C277,'General Data'!$A$267:$C$287,2,FALSE),0))/VLOOKUP($C277,'General Data'!$A$191:$N$211,14,FALSE)*VLOOKUP($C277,'General Data'!$A$191:$N$211,2,FALSE)*S277,0)</f>
        <v>0</v>
      </c>
      <c r="AH277" s="148" t="str">
        <f t="shared" si="269"/>
        <v/>
      </c>
      <c r="AI277" s="149">
        <f t="shared" si="270"/>
        <v>0</v>
      </c>
      <c r="AJ277" s="146">
        <f t="shared" si="271"/>
        <v>0</v>
      </c>
    </row>
    <row r="278" spans="1:36" x14ac:dyDescent="0.45">
      <c r="A278" s="143"/>
      <c r="B278" s="150"/>
      <c r="C278" s="144"/>
      <c r="D278" s="143"/>
      <c r="E278" s="143"/>
      <c r="F278" s="145"/>
      <c r="G278" s="146"/>
      <c r="H278" s="147"/>
      <c r="I278" s="147">
        <f t="shared" ref="I278:S278" si="290">H278</f>
        <v>0</v>
      </c>
      <c r="J278" s="147">
        <f t="shared" si="290"/>
        <v>0</v>
      </c>
      <c r="K278" s="147">
        <f t="shared" si="290"/>
        <v>0</v>
      </c>
      <c r="L278" s="147">
        <f t="shared" si="290"/>
        <v>0</v>
      </c>
      <c r="M278" s="147">
        <f t="shared" si="290"/>
        <v>0</v>
      </c>
      <c r="N278" s="147">
        <f t="shared" si="290"/>
        <v>0</v>
      </c>
      <c r="O278" s="147">
        <f t="shared" si="290"/>
        <v>0</v>
      </c>
      <c r="P278" s="147">
        <f t="shared" si="290"/>
        <v>0</v>
      </c>
      <c r="Q278" s="147">
        <f t="shared" si="290"/>
        <v>0</v>
      </c>
      <c r="R278" s="147">
        <f t="shared" si="290"/>
        <v>0</v>
      </c>
      <c r="S278" s="147">
        <f t="shared" si="290"/>
        <v>0</v>
      </c>
      <c r="T278" s="146"/>
      <c r="U278" s="140">
        <f>IFERROR((VLOOKUP($D278,'General Data'!$A$88:$F$188,3,FALSE)+VLOOKUP('General Data'!$B$3,'General Data'!$A$214:$C$264,2,FALSE)+IF(OR($E278=12,$E278=13,$E278=14),VLOOKUP($C278,'General Data'!$A$267:$C$287,2,FALSE),0))/VLOOKUP($C278,'General Data'!$A$191:$N$211,14,FALSE)*VLOOKUP($C278,'General Data'!$A$191:$N$211,2,FALSE)*H278,0)</f>
        <v>0</v>
      </c>
      <c r="V278" s="140">
        <f>IFERROR((VLOOKUP($D278,'General Data'!$A$88:$F$188,3,FALSE)+VLOOKUP('General Data'!$B$3,'General Data'!$A$214:$C$264,2,FALSE)+IF(OR($E278=12,$E278=13,$E278=14),VLOOKUP($C278,'General Data'!$A$267:$C$287,2,FALSE),0))/VLOOKUP($C278,'General Data'!$A$191:$N$211,14,FALSE)*VLOOKUP($C278,'General Data'!$A$191:$N$211,2,FALSE)*I278,0)</f>
        <v>0</v>
      </c>
      <c r="W278" s="140">
        <f>IFERROR((VLOOKUP($D278,'General Data'!$A$88:$F$188,3,FALSE)+VLOOKUP('General Data'!$B$3,'General Data'!$A$214:$C$264,2,FALSE)+IF(OR($E278=12,$E278=13,$E278=14),VLOOKUP($C278,'General Data'!$A$267:$C$287,2,FALSE),0))/VLOOKUP($C278,'General Data'!$A$191:$N$211,14,FALSE)*VLOOKUP($C278,'General Data'!$A$191:$N$211,2,FALSE)*J278,0)</f>
        <v>0</v>
      </c>
      <c r="X278" s="140">
        <f>IFERROR((VLOOKUP($D278,'General Data'!$A$88:$F$188,3,FALSE)+VLOOKUP('General Data'!$B$3,'General Data'!$A$214:$C$264,2,FALSE)+IF(OR($E278=12,$E278=13,$E278=14),VLOOKUP($C278,'General Data'!$A$267:$C$287,2,FALSE),0))/VLOOKUP($C278,'General Data'!$A$191:$N$211,14,FALSE)*VLOOKUP($C278,'General Data'!$A$191:$N$211,2,FALSE)*K278,0)</f>
        <v>0</v>
      </c>
      <c r="Y278" s="140">
        <f>IFERROR((VLOOKUP($D278,'General Data'!$A$88:$F$188,3,FALSE)+VLOOKUP('General Data'!$B$3,'General Data'!$A$214:$C$264,2,FALSE)+IF(OR($E278=12,$E278=13,$E278=14),VLOOKUP($C278,'General Data'!$A$267:$C$287,2,FALSE),0))/VLOOKUP($C278,'General Data'!$A$191:$N$211,14,FALSE)*VLOOKUP($C278,'General Data'!$A$191:$N$211,2,FALSE)*L278,0)</f>
        <v>0</v>
      </c>
      <c r="Z278" s="140">
        <f>IFERROR((VLOOKUP($D278,'General Data'!$A$88:$F$188,3,FALSE)+VLOOKUP('General Data'!$B$3,'General Data'!$A$214:$C$264,2,FALSE)+IF(OR($E278=12,$E278=13,$E278=14),VLOOKUP($C278,'General Data'!$A$267:$C$287,2,FALSE),0))/VLOOKUP($C278,'General Data'!$A$191:$N$211,14,FALSE)*VLOOKUP($C278,'General Data'!$A$191:$N$211,2,FALSE)*M278,0)</f>
        <v>0</v>
      </c>
      <c r="AA278" s="140">
        <f>IFERROR((VLOOKUP($D278,'General Data'!$A$88:$F$188,3,FALSE)+VLOOKUP('General Data'!$B$3,'General Data'!$A$214:$C$264,2,FALSE)+IF(OR($E278=12,$E278=13,$E278=14),VLOOKUP($C278,'General Data'!$A$267:$C$287,2,FALSE),0))/VLOOKUP($C278,'General Data'!$A$191:$N$211,14,FALSE)*VLOOKUP($C278,'General Data'!$A$191:$N$211,2,FALSE)*N278,0)</f>
        <v>0</v>
      </c>
      <c r="AB278" s="140">
        <f>IFERROR((VLOOKUP($D278,'General Data'!$A$88:$F$188,3,FALSE)+VLOOKUP('General Data'!$B$3,'General Data'!$A$214:$C$264,2,FALSE)+IF(OR($E278=12,$E278=13,$E278=14),VLOOKUP($C278,'General Data'!$A$267:$C$287,2,FALSE),0))/VLOOKUP($C278,'General Data'!$A$191:$N$211,14,FALSE)*VLOOKUP($C278,'General Data'!$A$191:$N$211,2,FALSE)*O278,0)</f>
        <v>0</v>
      </c>
      <c r="AC278" s="140">
        <f>IFERROR((VLOOKUP($D278,'General Data'!$A$88:$F$188,3,FALSE)+VLOOKUP('General Data'!$B$3,'General Data'!$A$214:$C$264,2,FALSE)+IF(OR($E278=12,$E278=13,$E278=14),VLOOKUP($C278,'General Data'!$A$267:$C$287,2,FALSE),0))/VLOOKUP($C278,'General Data'!$A$191:$N$211,14,FALSE)*VLOOKUP($C278,'General Data'!$A$191:$N$211,2,FALSE)*P278,0)</f>
        <v>0</v>
      </c>
      <c r="AD278" s="140">
        <f>IFERROR((VLOOKUP($D278,'General Data'!$A$88:$F$188,3,FALSE)+VLOOKUP('General Data'!$B$3,'General Data'!$A$214:$C$264,2,FALSE)+IF(OR($E278=12,$E278=13,$E278=14),VLOOKUP($C278,'General Data'!$A$267:$C$287,2,FALSE),0))/VLOOKUP($C278,'General Data'!$A$191:$N$211,14,FALSE)*VLOOKUP($C278,'General Data'!$A$191:$N$211,2,FALSE)*Q278,0)</f>
        <v>0</v>
      </c>
      <c r="AE278" s="140">
        <f>IFERROR((VLOOKUP($D278,'General Data'!$A$88:$F$188,3,FALSE)+VLOOKUP('General Data'!$B$3,'General Data'!$A$214:$C$264,2,FALSE)+IF(OR($E278=12,$E278=13,$E278=14),VLOOKUP($C278,'General Data'!$A$267:$C$287,2,FALSE),0))/VLOOKUP($C278,'General Data'!$A$191:$N$211,14,FALSE)*VLOOKUP($C278,'General Data'!$A$191:$N$211,2,FALSE)*R278,0)</f>
        <v>0</v>
      </c>
      <c r="AF278" s="140">
        <f>IFERROR((VLOOKUP($D278,'General Data'!$A$88:$F$188,3,FALSE)+VLOOKUP('General Data'!$B$3,'General Data'!$A$214:$C$264,2,FALSE)+IF(OR($E278=12,$E278=13,$E278=14),VLOOKUP($C278,'General Data'!$A$267:$C$287,2,FALSE),0))/VLOOKUP($C278,'General Data'!$A$191:$N$211,14,FALSE)*VLOOKUP($C278,'General Data'!$A$191:$N$211,2,FALSE)*S278,0)</f>
        <v>0</v>
      </c>
      <c r="AH278" s="148" t="str">
        <f t="shared" si="269"/>
        <v/>
      </c>
      <c r="AI278" s="149">
        <f t="shared" si="270"/>
        <v>0</v>
      </c>
      <c r="AJ278" s="146">
        <f t="shared" si="271"/>
        <v>0</v>
      </c>
    </row>
    <row r="279" spans="1:36" x14ac:dyDescent="0.45">
      <c r="A279" s="143"/>
      <c r="B279" s="150"/>
      <c r="C279" s="144"/>
      <c r="D279" s="143"/>
      <c r="E279" s="143"/>
      <c r="F279" s="145"/>
      <c r="G279" s="146"/>
      <c r="H279" s="147"/>
      <c r="I279" s="147">
        <f t="shared" ref="I279:S279" si="291">H279</f>
        <v>0</v>
      </c>
      <c r="J279" s="147">
        <f t="shared" si="291"/>
        <v>0</v>
      </c>
      <c r="K279" s="147">
        <f t="shared" si="291"/>
        <v>0</v>
      </c>
      <c r="L279" s="147">
        <f t="shared" si="291"/>
        <v>0</v>
      </c>
      <c r="M279" s="147">
        <f t="shared" si="291"/>
        <v>0</v>
      </c>
      <c r="N279" s="147">
        <f t="shared" si="291"/>
        <v>0</v>
      </c>
      <c r="O279" s="147">
        <f t="shared" si="291"/>
        <v>0</v>
      </c>
      <c r="P279" s="147">
        <f t="shared" si="291"/>
        <v>0</v>
      </c>
      <c r="Q279" s="147">
        <f t="shared" si="291"/>
        <v>0</v>
      </c>
      <c r="R279" s="147">
        <f t="shared" si="291"/>
        <v>0</v>
      </c>
      <c r="S279" s="147">
        <f t="shared" si="291"/>
        <v>0</v>
      </c>
      <c r="T279" s="146"/>
      <c r="U279" s="140">
        <f>IFERROR((VLOOKUP($D279,'General Data'!$A$88:$F$188,3,FALSE)+VLOOKUP('General Data'!$B$3,'General Data'!$A$214:$C$264,2,FALSE)+IF(OR($E279=12,$E279=13,$E279=14),VLOOKUP($C279,'General Data'!$A$267:$C$287,2,FALSE),0))/VLOOKUP($C279,'General Data'!$A$191:$N$211,14,FALSE)*VLOOKUP($C279,'General Data'!$A$191:$N$211,2,FALSE)*H279,0)</f>
        <v>0</v>
      </c>
      <c r="V279" s="140">
        <f>IFERROR((VLOOKUP($D279,'General Data'!$A$88:$F$188,3,FALSE)+VLOOKUP('General Data'!$B$3,'General Data'!$A$214:$C$264,2,FALSE)+IF(OR($E279=12,$E279=13,$E279=14),VLOOKUP($C279,'General Data'!$A$267:$C$287,2,FALSE),0))/VLOOKUP($C279,'General Data'!$A$191:$N$211,14,FALSE)*VLOOKUP($C279,'General Data'!$A$191:$N$211,2,FALSE)*I279,0)</f>
        <v>0</v>
      </c>
      <c r="W279" s="140">
        <f>IFERROR((VLOOKUP($D279,'General Data'!$A$88:$F$188,3,FALSE)+VLOOKUP('General Data'!$B$3,'General Data'!$A$214:$C$264,2,FALSE)+IF(OR($E279=12,$E279=13,$E279=14),VLOOKUP($C279,'General Data'!$A$267:$C$287,2,FALSE),0))/VLOOKUP($C279,'General Data'!$A$191:$N$211,14,FALSE)*VLOOKUP($C279,'General Data'!$A$191:$N$211,2,FALSE)*J279,0)</f>
        <v>0</v>
      </c>
      <c r="X279" s="140">
        <f>IFERROR((VLOOKUP($D279,'General Data'!$A$88:$F$188,3,FALSE)+VLOOKUP('General Data'!$B$3,'General Data'!$A$214:$C$264,2,FALSE)+IF(OR($E279=12,$E279=13,$E279=14),VLOOKUP($C279,'General Data'!$A$267:$C$287,2,FALSE),0))/VLOOKUP($C279,'General Data'!$A$191:$N$211,14,FALSE)*VLOOKUP($C279,'General Data'!$A$191:$N$211,2,FALSE)*K279,0)</f>
        <v>0</v>
      </c>
      <c r="Y279" s="140">
        <f>IFERROR((VLOOKUP($D279,'General Data'!$A$88:$F$188,3,FALSE)+VLOOKUP('General Data'!$B$3,'General Data'!$A$214:$C$264,2,FALSE)+IF(OR($E279=12,$E279=13,$E279=14),VLOOKUP($C279,'General Data'!$A$267:$C$287,2,FALSE),0))/VLOOKUP($C279,'General Data'!$A$191:$N$211,14,FALSE)*VLOOKUP($C279,'General Data'!$A$191:$N$211,2,FALSE)*L279,0)</f>
        <v>0</v>
      </c>
      <c r="Z279" s="140">
        <f>IFERROR((VLOOKUP($D279,'General Data'!$A$88:$F$188,3,FALSE)+VLOOKUP('General Data'!$B$3,'General Data'!$A$214:$C$264,2,FALSE)+IF(OR($E279=12,$E279=13,$E279=14),VLOOKUP($C279,'General Data'!$A$267:$C$287,2,FALSE),0))/VLOOKUP($C279,'General Data'!$A$191:$N$211,14,FALSE)*VLOOKUP($C279,'General Data'!$A$191:$N$211,2,FALSE)*M279,0)</f>
        <v>0</v>
      </c>
      <c r="AA279" s="140">
        <f>IFERROR((VLOOKUP($D279,'General Data'!$A$88:$F$188,3,FALSE)+VLOOKUP('General Data'!$B$3,'General Data'!$A$214:$C$264,2,FALSE)+IF(OR($E279=12,$E279=13,$E279=14),VLOOKUP($C279,'General Data'!$A$267:$C$287,2,FALSE),0))/VLOOKUP($C279,'General Data'!$A$191:$N$211,14,FALSE)*VLOOKUP($C279,'General Data'!$A$191:$N$211,2,FALSE)*N279,0)</f>
        <v>0</v>
      </c>
      <c r="AB279" s="140">
        <f>IFERROR((VLOOKUP($D279,'General Data'!$A$88:$F$188,3,FALSE)+VLOOKUP('General Data'!$B$3,'General Data'!$A$214:$C$264,2,FALSE)+IF(OR($E279=12,$E279=13,$E279=14),VLOOKUP($C279,'General Data'!$A$267:$C$287,2,FALSE),0))/VLOOKUP($C279,'General Data'!$A$191:$N$211,14,FALSE)*VLOOKUP($C279,'General Data'!$A$191:$N$211,2,FALSE)*O279,0)</f>
        <v>0</v>
      </c>
      <c r="AC279" s="140">
        <f>IFERROR((VLOOKUP($D279,'General Data'!$A$88:$F$188,3,FALSE)+VLOOKUP('General Data'!$B$3,'General Data'!$A$214:$C$264,2,FALSE)+IF(OR($E279=12,$E279=13,$E279=14),VLOOKUP($C279,'General Data'!$A$267:$C$287,2,FALSE),0))/VLOOKUP($C279,'General Data'!$A$191:$N$211,14,FALSE)*VLOOKUP($C279,'General Data'!$A$191:$N$211,2,FALSE)*P279,0)</f>
        <v>0</v>
      </c>
      <c r="AD279" s="140">
        <f>IFERROR((VLOOKUP($D279,'General Data'!$A$88:$F$188,3,FALSE)+VLOOKUP('General Data'!$B$3,'General Data'!$A$214:$C$264,2,FALSE)+IF(OR($E279=12,$E279=13,$E279=14),VLOOKUP($C279,'General Data'!$A$267:$C$287,2,FALSE),0))/VLOOKUP($C279,'General Data'!$A$191:$N$211,14,FALSE)*VLOOKUP($C279,'General Data'!$A$191:$N$211,2,FALSE)*Q279,0)</f>
        <v>0</v>
      </c>
      <c r="AE279" s="140">
        <f>IFERROR((VLOOKUP($D279,'General Data'!$A$88:$F$188,3,FALSE)+VLOOKUP('General Data'!$B$3,'General Data'!$A$214:$C$264,2,FALSE)+IF(OR($E279=12,$E279=13,$E279=14),VLOOKUP($C279,'General Data'!$A$267:$C$287,2,FALSE),0))/VLOOKUP($C279,'General Data'!$A$191:$N$211,14,FALSE)*VLOOKUP($C279,'General Data'!$A$191:$N$211,2,FALSE)*R279,0)</f>
        <v>0</v>
      </c>
      <c r="AF279" s="140">
        <f>IFERROR((VLOOKUP($D279,'General Data'!$A$88:$F$188,3,FALSE)+VLOOKUP('General Data'!$B$3,'General Data'!$A$214:$C$264,2,FALSE)+IF(OR($E279=12,$E279=13,$E279=14),VLOOKUP($C279,'General Data'!$A$267:$C$287,2,FALSE),0))/VLOOKUP($C279,'General Data'!$A$191:$N$211,14,FALSE)*VLOOKUP($C279,'General Data'!$A$191:$N$211,2,FALSE)*S279,0)</f>
        <v>0</v>
      </c>
      <c r="AH279" s="148" t="str">
        <f t="shared" si="269"/>
        <v/>
      </c>
      <c r="AI279" s="149">
        <f t="shared" si="270"/>
        <v>0</v>
      </c>
      <c r="AJ279" s="146">
        <f t="shared" si="271"/>
        <v>0</v>
      </c>
    </row>
    <row r="280" spans="1:36" x14ac:dyDescent="0.45">
      <c r="A280" s="143"/>
      <c r="B280" s="150"/>
      <c r="C280" s="144"/>
      <c r="D280" s="143"/>
      <c r="E280" s="143"/>
      <c r="F280" s="145"/>
      <c r="G280" s="146"/>
      <c r="H280" s="147"/>
      <c r="I280" s="147">
        <f t="shared" ref="I280:S280" si="292">H280</f>
        <v>0</v>
      </c>
      <c r="J280" s="147">
        <f t="shared" si="292"/>
        <v>0</v>
      </c>
      <c r="K280" s="147">
        <f t="shared" si="292"/>
        <v>0</v>
      </c>
      <c r="L280" s="147">
        <f t="shared" si="292"/>
        <v>0</v>
      </c>
      <c r="M280" s="147">
        <f t="shared" si="292"/>
        <v>0</v>
      </c>
      <c r="N280" s="147">
        <f t="shared" si="292"/>
        <v>0</v>
      </c>
      <c r="O280" s="147">
        <f t="shared" si="292"/>
        <v>0</v>
      </c>
      <c r="P280" s="147">
        <f t="shared" si="292"/>
        <v>0</v>
      </c>
      <c r="Q280" s="147">
        <f t="shared" si="292"/>
        <v>0</v>
      </c>
      <c r="R280" s="147">
        <f t="shared" si="292"/>
        <v>0</v>
      </c>
      <c r="S280" s="147">
        <f t="shared" si="292"/>
        <v>0</v>
      </c>
      <c r="T280" s="146"/>
      <c r="U280" s="140">
        <f>IFERROR((VLOOKUP($D280,'General Data'!$A$88:$F$188,3,FALSE)+VLOOKUP('General Data'!$B$3,'General Data'!$A$214:$C$264,2,FALSE)+IF(OR($E280=12,$E280=13,$E280=14),VLOOKUP($C280,'General Data'!$A$267:$C$287,2,FALSE),0))/VLOOKUP($C280,'General Data'!$A$191:$N$211,14,FALSE)*VLOOKUP($C280,'General Data'!$A$191:$N$211,2,FALSE)*H280,0)</f>
        <v>0</v>
      </c>
      <c r="V280" s="140">
        <f>IFERROR((VLOOKUP($D280,'General Data'!$A$88:$F$188,3,FALSE)+VLOOKUP('General Data'!$B$3,'General Data'!$A$214:$C$264,2,FALSE)+IF(OR($E280=12,$E280=13,$E280=14),VLOOKUP($C280,'General Data'!$A$267:$C$287,2,FALSE),0))/VLOOKUP($C280,'General Data'!$A$191:$N$211,14,FALSE)*VLOOKUP($C280,'General Data'!$A$191:$N$211,2,FALSE)*I280,0)</f>
        <v>0</v>
      </c>
      <c r="W280" s="140">
        <f>IFERROR((VLOOKUP($D280,'General Data'!$A$88:$F$188,3,FALSE)+VLOOKUP('General Data'!$B$3,'General Data'!$A$214:$C$264,2,FALSE)+IF(OR($E280=12,$E280=13,$E280=14),VLOOKUP($C280,'General Data'!$A$267:$C$287,2,FALSE),0))/VLOOKUP($C280,'General Data'!$A$191:$N$211,14,FALSE)*VLOOKUP($C280,'General Data'!$A$191:$N$211,2,FALSE)*J280,0)</f>
        <v>0</v>
      </c>
      <c r="X280" s="140">
        <f>IFERROR((VLOOKUP($D280,'General Data'!$A$88:$F$188,3,FALSE)+VLOOKUP('General Data'!$B$3,'General Data'!$A$214:$C$264,2,FALSE)+IF(OR($E280=12,$E280=13,$E280=14),VLOOKUP($C280,'General Data'!$A$267:$C$287,2,FALSE),0))/VLOOKUP($C280,'General Data'!$A$191:$N$211,14,FALSE)*VLOOKUP($C280,'General Data'!$A$191:$N$211,2,FALSE)*K280,0)</f>
        <v>0</v>
      </c>
      <c r="Y280" s="140">
        <f>IFERROR((VLOOKUP($D280,'General Data'!$A$88:$F$188,3,FALSE)+VLOOKUP('General Data'!$B$3,'General Data'!$A$214:$C$264,2,FALSE)+IF(OR($E280=12,$E280=13,$E280=14),VLOOKUP($C280,'General Data'!$A$267:$C$287,2,FALSE),0))/VLOOKUP($C280,'General Data'!$A$191:$N$211,14,FALSE)*VLOOKUP($C280,'General Data'!$A$191:$N$211,2,FALSE)*L280,0)</f>
        <v>0</v>
      </c>
      <c r="Z280" s="140">
        <f>IFERROR((VLOOKUP($D280,'General Data'!$A$88:$F$188,3,FALSE)+VLOOKUP('General Data'!$B$3,'General Data'!$A$214:$C$264,2,FALSE)+IF(OR($E280=12,$E280=13,$E280=14),VLOOKUP($C280,'General Data'!$A$267:$C$287,2,FALSE),0))/VLOOKUP($C280,'General Data'!$A$191:$N$211,14,FALSE)*VLOOKUP($C280,'General Data'!$A$191:$N$211,2,FALSE)*M280,0)</f>
        <v>0</v>
      </c>
      <c r="AA280" s="140">
        <f>IFERROR((VLOOKUP($D280,'General Data'!$A$88:$F$188,3,FALSE)+VLOOKUP('General Data'!$B$3,'General Data'!$A$214:$C$264,2,FALSE)+IF(OR($E280=12,$E280=13,$E280=14),VLOOKUP($C280,'General Data'!$A$267:$C$287,2,FALSE),0))/VLOOKUP($C280,'General Data'!$A$191:$N$211,14,FALSE)*VLOOKUP($C280,'General Data'!$A$191:$N$211,2,FALSE)*N280,0)</f>
        <v>0</v>
      </c>
      <c r="AB280" s="140">
        <f>IFERROR((VLOOKUP($D280,'General Data'!$A$88:$F$188,3,FALSE)+VLOOKUP('General Data'!$B$3,'General Data'!$A$214:$C$264,2,FALSE)+IF(OR($E280=12,$E280=13,$E280=14),VLOOKUP($C280,'General Data'!$A$267:$C$287,2,FALSE),0))/VLOOKUP($C280,'General Data'!$A$191:$N$211,14,FALSE)*VLOOKUP($C280,'General Data'!$A$191:$N$211,2,FALSE)*O280,0)</f>
        <v>0</v>
      </c>
      <c r="AC280" s="140">
        <f>IFERROR((VLOOKUP($D280,'General Data'!$A$88:$F$188,3,FALSE)+VLOOKUP('General Data'!$B$3,'General Data'!$A$214:$C$264,2,FALSE)+IF(OR($E280=12,$E280=13,$E280=14),VLOOKUP($C280,'General Data'!$A$267:$C$287,2,FALSE),0))/VLOOKUP($C280,'General Data'!$A$191:$N$211,14,FALSE)*VLOOKUP($C280,'General Data'!$A$191:$N$211,2,FALSE)*P280,0)</f>
        <v>0</v>
      </c>
      <c r="AD280" s="140">
        <f>IFERROR((VLOOKUP($D280,'General Data'!$A$88:$F$188,3,FALSE)+VLOOKUP('General Data'!$B$3,'General Data'!$A$214:$C$264,2,FALSE)+IF(OR($E280=12,$E280=13,$E280=14),VLOOKUP($C280,'General Data'!$A$267:$C$287,2,FALSE),0))/VLOOKUP($C280,'General Data'!$A$191:$N$211,14,FALSE)*VLOOKUP($C280,'General Data'!$A$191:$N$211,2,FALSE)*Q280,0)</f>
        <v>0</v>
      </c>
      <c r="AE280" s="140">
        <f>IFERROR((VLOOKUP($D280,'General Data'!$A$88:$F$188,3,FALSE)+VLOOKUP('General Data'!$B$3,'General Data'!$A$214:$C$264,2,FALSE)+IF(OR($E280=12,$E280=13,$E280=14),VLOOKUP($C280,'General Data'!$A$267:$C$287,2,FALSE),0))/VLOOKUP($C280,'General Data'!$A$191:$N$211,14,FALSE)*VLOOKUP($C280,'General Data'!$A$191:$N$211,2,FALSE)*R280,0)</f>
        <v>0</v>
      </c>
      <c r="AF280" s="140">
        <f>IFERROR((VLOOKUP($D280,'General Data'!$A$88:$F$188,3,FALSE)+VLOOKUP('General Data'!$B$3,'General Data'!$A$214:$C$264,2,FALSE)+IF(OR($E280=12,$E280=13,$E280=14),VLOOKUP($C280,'General Data'!$A$267:$C$287,2,FALSE),0))/VLOOKUP($C280,'General Data'!$A$191:$N$211,14,FALSE)*VLOOKUP($C280,'General Data'!$A$191:$N$211,2,FALSE)*S280,0)</f>
        <v>0</v>
      </c>
      <c r="AH280" s="148" t="str">
        <f t="shared" si="269"/>
        <v/>
      </c>
      <c r="AI280" s="149">
        <f t="shared" si="270"/>
        <v>0</v>
      </c>
      <c r="AJ280" s="146">
        <f t="shared" si="271"/>
        <v>0</v>
      </c>
    </row>
    <row r="281" spans="1:36" x14ac:dyDescent="0.45">
      <c r="A281" s="143"/>
      <c r="B281" s="150"/>
      <c r="C281" s="144"/>
      <c r="D281" s="143"/>
      <c r="E281" s="143"/>
      <c r="F281" s="145"/>
      <c r="G281" s="146"/>
      <c r="H281" s="147"/>
      <c r="I281" s="147">
        <f t="shared" ref="I281:S281" si="293">H281</f>
        <v>0</v>
      </c>
      <c r="J281" s="147">
        <f t="shared" si="293"/>
        <v>0</v>
      </c>
      <c r="K281" s="147">
        <f t="shared" si="293"/>
        <v>0</v>
      </c>
      <c r="L281" s="147">
        <f t="shared" si="293"/>
        <v>0</v>
      </c>
      <c r="M281" s="147">
        <f t="shared" si="293"/>
        <v>0</v>
      </c>
      <c r="N281" s="147">
        <f t="shared" si="293"/>
        <v>0</v>
      </c>
      <c r="O281" s="147">
        <f t="shared" si="293"/>
        <v>0</v>
      </c>
      <c r="P281" s="147">
        <f t="shared" si="293"/>
        <v>0</v>
      </c>
      <c r="Q281" s="147">
        <f t="shared" si="293"/>
        <v>0</v>
      </c>
      <c r="R281" s="147">
        <f t="shared" si="293"/>
        <v>0</v>
      </c>
      <c r="S281" s="147">
        <f t="shared" si="293"/>
        <v>0</v>
      </c>
      <c r="T281" s="146"/>
      <c r="U281" s="140">
        <f>IFERROR((VLOOKUP($D281,'General Data'!$A$88:$F$188,3,FALSE)+VLOOKUP('General Data'!$B$3,'General Data'!$A$214:$C$264,2,FALSE)+IF(OR($E281=12,$E281=13,$E281=14),VLOOKUP($C281,'General Data'!$A$267:$C$287,2,FALSE),0))/VLOOKUP($C281,'General Data'!$A$191:$N$211,14,FALSE)*VLOOKUP($C281,'General Data'!$A$191:$N$211,2,FALSE)*H281,0)</f>
        <v>0</v>
      </c>
      <c r="V281" s="140">
        <f>IFERROR((VLOOKUP($D281,'General Data'!$A$88:$F$188,3,FALSE)+VLOOKUP('General Data'!$B$3,'General Data'!$A$214:$C$264,2,FALSE)+IF(OR($E281=12,$E281=13,$E281=14),VLOOKUP($C281,'General Data'!$A$267:$C$287,2,FALSE),0))/VLOOKUP($C281,'General Data'!$A$191:$N$211,14,FALSE)*VLOOKUP($C281,'General Data'!$A$191:$N$211,2,FALSE)*I281,0)</f>
        <v>0</v>
      </c>
      <c r="W281" s="140">
        <f>IFERROR((VLOOKUP($D281,'General Data'!$A$88:$F$188,3,FALSE)+VLOOKUP('General Data'!$B$3,'General Data'!$A$214:$C$264,2,FALSE)+IF(OR($E281=12,$E281=13,$E281=14),VLOOKUP($C281,'General Data'!$A$267:$C$287,2,FALSE),0))/VLOOKUP($C281,'General Data'!$A$191:$N$211,14,FALSE)*VLOOKUP($C281,'General Data'!$A$191:$N$211,2,FALSE)*J281,0)</f>
        <v>0</v>
      </c>
      <c r="X281" s="140">
        <f>IFERROR((VLOOKUP($D281,'General Data'!$A$88:$F$188,3,FALSE)+VLOOKUP('General Data'!$B$3,'General Data'!$A$214:$C$264,2,FALSE)+IF(OR($E281=12,$E281=13,$E281=14),VLOOKUP($C281,'General Data'!$A$267:$C$287,2,FALSE),0))/VLOOKUP($C281,'General Data'!$A$191:$N$211,14,FALSE)*VLOOKUP($C281,'General Data'!$A$191:$N$211,2,FALSE)*K281,0)</f>
        <v>0</v>
      </c>
      <c r="Y281" s="140">
        <f>IFERROR((VLOOKUP($D281,'General Data'!$A$88:$F$188,3,FALSE)+VLOOKUP('General Data'!$B$3,'General Data'!$A$214:$C$264,2,FALSE)+IF(OR($E281=12,$E281=13,$E281=14),VLOOKUP($C281,'General Data'!$A$267:$C$287,2,FALSE),0))/VLOOKUP($C281,'General Data'!$A$191:$N$211,14,FALSE)*VLOOKUP($C281,'General Data'!$A$191:$N$211,2,FALSE)*L281,0)</f>
        <v>0</v>
      </c>
      <c r="Z281" s="140">
        <f>IFERROR((VLOOKUP($D281,'General Data'!$A$88:$F$188,3,FALSE)+VLOOKUP('General Data'!$B$3,'General Data'!$A$214:$C$264,2,FALSE)+IF(OR($E281=12,$E281=13,$E281=14),VLOOKUP($C281,'General Data'!$A$267:$C$287,2,FALSE),0))/VLOOKUP($C281,'General Data'!$A$191:$N$211,14,FALSE)*VLOOKUP($C281,'General Data'!$A$191:$N$211,2,FALSE)*M281,0)</f>
        <v>0</v>
      </c>
      <c r="AA281" s="140">
        <f>IFERROR((VLOOKUP($D281,'General Data'!$A$88:$F$188,3,FALSE)+VLOOKUP('General Data'!$B$3,'General Data'!$A$214:$C$264,2,FALSE)+IF(OR($E281=12,$E281=13,$E281=14),VLOOKUP($C281,'General Data'!$A$267:$C$287,2,FALSE),0))/VLOOKUP($C281,'General Data'!$A$191:$N$211,14,FALSE)*VLOOKUP($C281,'General Data'!$A$191:$N$211,2,FALSE)*N281,0)</f>
        <v>0</v>
      </c>
      <c r="AB281" s="140">
        <f>IFERROR((VLOOKUP($D281,'General Data'!$A$88:$F$188,3,FALSE)+VLOOKUP('General Data'!$B$3,'General Data'!$A$214:$C$264,2,FALSE)+IF(OR($E281=12,$E281=13,$E281=14),VLOOKUP($C281,'General Data'!$A$267:$C$287,2,FALSE),0))/VLOOKUP($C281,'General Data'!$A$191:$N$211,14,FALSE)*VLOOKUP($C281,'General Data'!$A$191:$N$211,2,FALSE)*O281,0)</f>
        <v>0</v>
      </c>
      <c r="AC281" s="140">
        <f>IFERROR((VLOOKUP($D281,'General Data'!$A$88:$F$188,3,FALSE)+VLOOKUP('General Data'!$B$3,'General Data'!$A$214:$C$264,2,FALSE)+IF(OR($E281=12,$E281=13,$E281=14),VLOOKUP($C281,'General Data'!$A$267:$C$287,2,FALSE),0))/VLOOKUP($C281,'General Data'!$A$191:$N$211,14,FALSE)*VLOOKUP($C281,'General Data'!$A$191:$N$211,2,FALSE)*P281,0)</f>
        <v>0</v>
      </c>
      <c r="AD281" s="140">
        <f>IFERROR((VLOOKUP($D281,'General Data'!$A$88:$F$188,3,FALSE)+VLOOKUP('General Data'!$B$3,'General Data'!$A$214:$C$264,2,FALSE)+IF(OR($E281=12,$E281=13,$E281=14),VLOOKUP($C281,'General Data'!$A$267:$C$287,2,FALSE),0))/VLOOKUP($C281,'General Data'!$A$191:$N$211,14,FALSE)*VLOOKUP($C281,'General Data'!$A$191:$N$211,2,FALSE)*Q281,0)</f>
        <v>0</v>
      </c>
      <c r="AE281" s="140">
        <f>IFERROR((VLOOKUP($D281,'General Data'!$A$88:$F$188,3,FALSE)+VLOOKUP('General Data'!$B$3,'General Data'!$A$214:$C$264,2,FALSE)+IF(OR($E281=12,$E281=13,$E281=14),VLOOKUP($C281,'General Data'!$A$267:$C$287,2,FALSE),0))/VLOOKUP($C281,'General Data'!$A$191:$N$211,14,FALSE)*VLOOKUP($C281,'General Data'!$A$191:$N$211,2,FALSE)*R281,0)</f>
        <v>0</v>
      </c>
      <c r="AF281" s="140">
        <f>IFERROR((VLOOKUP($D281,'General Data'!$A$88:$F$188,3,FALSE)+VLOOKUP('General Data'!$B$3,'General Data'!$A$214:$C$264,2,FALSE)+IF(OR($E281=12,$E281=13,$E281=14),VLOOKUP($C281,'General Data'!$A$267:$C$287,2,FALSE),0))/VLOOKUP($C281,'General Data'!$A$191:$N$211,14,FALSE)*VLOOKUP($C281,'General Data'!$A$191:$N$211,2,FALSE)*S281,0)</f>
        <v>0</v>
      </c>
      <c r="AH281" s="148" t="str">
        <f t="shared" si="269"/>
        <v/>
      </c>
      <c r="AI281" s="149">
        <f t="shared" si="270"/>
        <v>0</v>
      </c>
      <c r="AJ281" s="146">
        <f t="shared" si="271"/>
        <v>0</v>
      </c>
    </row>
    <row r="282" spans="1:36" x14ac:dyDescent="0.45">
      <c r="A282" s="143"/>
      <c r="B282" s="150"/>
      <c r="C282" s="144"/>
      <c r="D282" s="143"/>
      <c r="E282" s="143"/>
      <c r="F282" s="145"/>
      <c r="G282" s="146"/>
      <c r="H282" s="147"/>
      <c r="I282" s="147">
        <f t="shared" ref="I282:S282" si="294">H282</f>
        <v>0</v>
      </c>
      <c r="J282" s="147">
        <f t="shared" si="294"/>
        <v>0</v>
      </c>
      <c r="K282" s="147">
        <f t="shared" si="294"/>
        <v>0</v>
      </c>
      <c r="L282" s="147">
        <f t="shared" si="294"/>
        <v>0</v>
      </c>
      <c r="M282" s="147">
        <f t="shared" si="294"/>
        <v>0</v>
      </c>
      <c r="N282" s="147">
        <f t="shared" si="294"/>
        <v>0</v>
      </c>
      <c r="O282" s="147">
        <f t="shared" si="294"/>
        <v>0</v>
      </c>
      <c r="P282" s="147">
        <f t="shared" si="294"/>
        <v>0</v>
      </c>
      <c r="Q282" s="147">
        <f t="shared" si="294"/>
        <v>0</v>
      </c>
      <c r="R282" s="147">
        <f t="shared" si="294"/>
        <v>0</v>
      </c>
      <c r="S282" s="147">
        <f t="shared" si="294"/>
        <v>0</v>
      </c>
      <c r="T282" s="146"/>
      <c r="U282" s="140">
        <f>IFERROR((VLOOKUP($D282,'General Data'!$A$88:$F$188,3,FALSE)+VLOOKUP('General Data'!$B$3,'General Data'!$A$214:$C$264,2,FALSE)+IF(OR($E282=12,$E282=13,$E282=14),VLOOKUP($C282,'General Data'!$A$267:$C$287,2,FALSE),0))/VLOOKUP($C282,'General Data'!$A$191:$N$211,14,FALSE)*VLOOKUP($C282,'General Data'!$A$191:$N$211,2,FALSE)*H282,0)</f>
        <v>0</v>
      </c>
      <c r="V282" s="140">
        <f>IFERROR((VLOOKUP($D282,'General Data'!$A$88:$F$188,3,FALSE)+VLOOKUP('General Data'!$B$3,'General Data'!$A$214:$C$264,2,FALSE)+IF(OR($E282=12,$E282=13,$E282=14),VLOOKUP($C282,'General Data'!$A$267:$C$287,2,FALSE),0))/VLOOKUP($C282,'General Data'!$A$191:$N$211,14,FALSE)*VLOOKUP($C282,'General Data'!$A$191:$N$211,2,FALSE)*I282,0)</f>
        <v>0</v>
      </c>
      <c r="W282" s="140">
        <f>IFERROR((VLOOKUP($D282,'General Data'!$A$88:$F$188,3,FALSE)+VLOOKUP('General Data'!$B$3,'General Data'!$A$214:$C$264,2,FALSE)+IF(OR($E282=12,$E282=13,$E282=14),VLOOKUP($C282,'General Data'!$A$267:$C$287,2,FALSE),0))/VLOOKUP($C282,'General Data'!$A$191:$N$211,14,FALSE)*VLOOKUP($C282,'General Data'!$A$191:$N$211,2,FALSE)*J282,0)</f>
        <v>0</v>
      </c>
      <c r="X282" s="140">
        <f>IFERROR((VLOOKUP($D282,'General Data'!$A$88:$F$188,3,FALSE)+VLOOKUP('General Data'!$B$3,'General Data'!$A$214:$C$264,2,FALSE)+IF(OR($E282=12,$E282=13,$E282=14),VLOOKUP($C282,'General Data'!$A$267:$C$287,2,FALSE),0))/VLOOKUP($C282,'General Data'!$A$191:$N$211,14,FALSE)*VLOOKUP($C282,'General Data'!$A$191:$N$211,2,FALSE)*K282,0)</f>
        <v>0</v>
      </c>
      <c r="Y282" s="140">
        <f>IFERROR((VLOOKUP($D282,'General Data'!$A$88:$F$188,3,FALSE)+VLOOKUP('General Data'!$B$3,'General Data'!$A$214:$C$264,2,FALSE)+IF(OR($E282=12,$E282=13,$E282=14),VLOOKUP($C282,'General Data'!$A$267:$C$287,2,FALSE),0))/VLOOKUP($C282,'General Data'!$A$191:$N$211,14,FALSE)*VLOOKUP($C282,'General Data'!$A$191:$N$211,2,FALSE)*L282,0)</f>
        <v>0</v>
      </c>
      <c r="Z282" s="140">
        <f>IFERROR((VLOOKUP($D282,'General Data'!$A$88:$F$188,3,FALSE)+VLOOKUP('General Data'!$B$3,'General Data'!$A$214:$C$264,2,FALSE)+IF(OR($E282=12,$E282=13,$E282=14),VLOOKUP($C282,'General Data'!$A$267:$C$287,2,FALSE),0))/VLOOKUP($C282,'General Data'!$A$191:$N$211,14,FALSE)*VLOOKUP($C282,'General Data'!$A$191:$N$211,2,FALSE)*M282,0)</f>
        <v>0</v>
      </c>
      <c r="AA282" s="140">
        <f>IFERROR((VLOOKUP($D282,'General Data'!$A$88:$F$188,3,FALSE)+VLOOKUP('General Data'!$B$3,'General Data'!$A$214:$C$264,2,FALSE)+IF(OR($E282=12,$E282=13,$E282=14),VLOOKUP($C282,'General Data'!$A$267:$C$287,2,FALSE),0))/VLOOKUP($C282,'General Data'!$A$191:$N$211,14,FALSE)*VLOOKUP($C282,'General Data'!$A$191:$N$211,2,FALSE)*N282,0)</f>
        <v>0</v>
      </c>
      <c r="AB282" s="140">
        <f>IFERROR((VLOOKUP($D282,'General Data'!$A$88:$F$188,3,FALSE)+VLOOKUP('General Data'!$B$3,'General Data'!$A$214:$C$264,2,FALSE)+IF(OR($E282=12,$E282=13,$E282=14),VLOOKUP($C282,'General Data'!$A$267:$C$287,2,FALSE),0))/VLOOKUP($C282,'General Data'!$A$191:$N$211,14,FALSE)*VLOOKUP($C282,'General Data'!$A$191:$N$211,2,FALSE)*O282,0)</f>
        <v>0</v>
      </c>
      <c r="AC282" s="140">
        <f>IFERROR((VLOOKUP($D282,'General Data'!$A$88:$F$188,3,FALSE)+VLOOKUP('General Data'!$B$3,'General Data'!$A$214:$C$264,2,FALSE)+IF(OR($E282=12,$E282=13,$E282=14),VLOOKUP($C282,'General Data'!$A$267:$C$287,2,FALSE),0))/VLOOKUP($C282,'General Data'!$A$191:$N$211,14,FALSE)*VLOOKUP($C282,'General Data'!$A$191:$N$211,2,FALSE)*P282,0)</f>
        <v>0</v>
      </c>
      <c r="AD282" s="140">
        <f>IFERROR((VLOOKUP($D282,'General Data'!$A$88:$F$188,3,FALSE)+VLOOKUP('General Data'!$B$3,'General Data'!$A$214:$C$264,2,FALSE)+IF(OR($E282=12,$E282=13,$E282=14),VLOOKUP($C282,'General Data'!$A$267:$C$287,2,FALSE),0))/VLOOKUP($C282,'General Data'!$A$191:$N$211,14,FALSE)*VLOOKUP($C282,'General Data'!$A$191:$N$211,2,FALSE)*Q282,0)</f>
        <v>0</v>
      </c>
      <c r="AE282" s="140">
        <f>IFERROR((VLOOKUP($D282,'General Data'!$A$88:$F$188,3,FALSE)+VLOOKUP('General Data'!$B$3,'General Data'!$A$214:$C$264,2,FALSE)+IF(OR($E282=12,$E282=13,$E282=14),VLOOKUP($C282,'General Data'!$A$267:$C$287,2,FALSE),0))/VLOOKUP($C282,'General Data'!$A$191:$N$211,14,FALSE)*VLOOKUP($C282,'General Data'!$A$191:$N$211,2,FALSE)*R282,0)</f>
        <v>0</v>
      </c>
      <c r="AF282" s="140">
        <f>IFERROR((VLOOKUP($D282,'General Data'!$A$88:$F$188,3,FALSE)+VLOOKUP('General Data'!$B$3,'General Data'!$A$214:$C$264,2,FALSE)+IF(OR($E282=12,$E282=13,$E282=14),VLOOKUP($C282,'General Data'!$A$267:$C$287,2,FALSE),0))/VLOOKUP($C282,'General Data'!$A$191:$N$211,14,FALSE)*VLOOKUP($C282,'General Data'!$A$191:$N$211,2,FALSE)*S282,0)</f>
        <v>0</v>
      </c>
      <c r="AH282" s="148" t="str">
        <f t="shared" si="269"/>
        <v/>
      </c>
      <c r="AI282" s="149">
        <f t="shared" si="270"/>
        <v>0</v>
      </c>
      <c r="AJ282" s="146">
        <f t="shared" si="271"/>
        <v>0</v>
      </c>
    </row>
    <row r="283" spans="1:36" x14ac:dyDescent="0.45">
      <c r="A283" s="143"/>
      <c r="B283" s="150"/>
      <c r="C283" s="144"/>
      <c r="D283" s="143"/>
      <c r="E283" s="143"/>
      <c r="F283" s="145"/>
      <c r="G283" s="146"/>
      <c r="H283" s="147"/>
      <c r="I283" s="147">
        <f t="shared" ref="I283:S283" si="295">H283</f>
        <v>0</v>
      </c>
      <c r="J283" s="147">
        <f t="shared" si="295"/>
        <v>0</v>
      </c>
      <c r="K283" s="147">
        <f t="shared" si="295"/>
        <v>0</v>
      </c>
      <c r="L283" s="147">
        <f t="shared" si="295"/>
        <v>0</v>
      </c>
      <c r="M283" s="147">
        <f t="shared" si="295"/>
        <v>0</v>
      </c>
      <c r="N283" s="147">
        <f t="shared" si="295"/>
        <v>0</v>
      </c>
      <c r="O283" s="147">
        <f t="shared" si="295"/>
        <v>0</v>
      </c>
      <c r="P283" s="147">
        <f t="shared" si="295"/>
        <v>0</v>
      </c>
      <c r="Q283" s="147">
        <f t="shared" si="295"/>
        <v>0</v>
      </c>
      <c r="R283" s="147">
        <f t="shared" si="295"/>
        <v>0</v>
      </c>
      <c r="S283" s="147">
        <f t="shared" si="295"/>
        <v>0</v>
      </c>
      <c r="T283" s="146"/>
      <c r="U283" s="140">
        <f>IFERROR((VLOOKUP($D283,'General Data'!$A$88:$F$188,3,FALSE)+VLOOKUP('General Data'!$B$3,'General Data'!$A$214:$C$264,2,FALSE)+IF(OR($E283=12,$E283=13,$E283=14),VLOOKUP($C283,'General Data'!$A$267:$C$287,2,FALSE),0))/VLOOKUP($C283,'General Data'!$A$191:$N$211,14,FALSE)*VLOOKUP($C283,'General Data'!$A$191:$N$211,2,FALSE)*H283,0)</f>
        <v>0</v>
      </c>
      <c r="V283" s="140">
        <f>IFERROR((VLOOKUP($D283,'General Data'!$A$88:$F$188,3,FALSE)+VLOOKUP('General Data'!$B$3,'General Data'!$A$214:$C$264,2,FALSE)+IF(OR($E283=12,$E283=13,$E283=14),VLOOKUP($C283,'General Data'!$A$267:$C$287,2,FALSE),0))/VLOOKUP($C283,'General Data'!$A$191:$N$211,14,FALSE)*VLOOKUP($C283,'General Data'!$A$191:$N$211,2,FALSE)*I283,0)</f>
        <v>0</v>
      </c>
      <c r="W283" s="140">
        <f>IFERROR((VLOOKUP($D283,'General Data'!$A$88:$F$188,3,FALSE)+VLOOKUP('General Data'!$B$3,'General Data'!$A$214:$C$264,2,FALSE)+IF(OR($E283=12,$E283=13,$E283=14),VLOOKUP($C283,'General Data'!$A$267:$C$287,2,FALSE),0))/VLOOKUP($C283,'General Data'!$A$191:$N$211,14,FALSE)*VLOOKUP($C283,'General Data'!$A$191:$N$211,2,FALSE)*J283,0)</f>
        <v>0</v>
      </c>
      <c r="X283" s="140">
        <f>IFERROR((VLOOKUP($D283,'General Data'!$A$88:$F$188,3,FALSE)+VLOOKUP('General Data'!$B$3,'General Data'!$A$214:$C$264,2,FALSE)+IF(OR($E283=12,$E283=13,$E283=14),VLOOKUP($C283,'General Data'!$A$267:$C$287,2,FALSE),0))/VLOOKUP($C283,'General Data'!$A$191:$N$211,14,FALSE)*VLOOKUP($C283,'General Data'!$A$191:$N$211,2,FALSE)*K283,0)</f>
        <v>0</v>
      </c>
      <c r="Y283" s="140">
        <f>IFERROR((VLOOKUP($D283,'General Data'!$A$88:$F$188,3,FALSE)+VLOOKUP('General Data'!$B$3,'General Data'!$A$214:$C$264,2,FALSE)+IF(OR($E283=12,$E283=13,$E283=14),VLOOKUP($C283,'General Data'!$A$267:$C$287,2,FALSE),0))/VLOOKUP($C283,'General Data'!$A$191:$N$211,14,FALSE)*VLOOKUP($C283,'General Data'!$A$191:$N$211,2,FALSE)*L283,0)</f>
        <v>0</v>
      </c>
      <c r="Z283" s="140">
        <f>IFERROR((VLOOKUP($D283,'General Data'!$A$88:$F$188,3,FALSE)+VLOOKUP('General Data'!$B$3,'General Data'!$A$214:$C$264,2,FALSE)+IF(OR($E283=12,$E283=13,$E283=14),VLOOKUP($C283,'General Data'!$A$267:$C$287,2,FALSE),0))/VLOOKUP($C283,'General Data'!$A$191:$N$211,14,FALSE)*VLOOKUP($C283,'General Data'!$A$191:$N$211,2,FALSE)*M283,0)</f>
        <v>0</v>
      </c>
      <c r="AA283" s="140">
        <f>IFERROR((VLOOKUP($D283,'General Data'!$A$88:$F$188,3,FALSE)+VLOOKUP('General Data'!$B$3,'General Data'!$A$214:$C$264,2,FALSE)+IF(OR($E283=12,$E283=13,$E283=14),VLOOKUP($C283,'General Data'!$A$267:$C$287,2,FALSE),0))/VLOOKUP($C283,'General Data'!$A$191:$N$211,14,FALSE)*VLOOKUP($C283,'General Data'!$A$191:$N$211,2,FALSE)*N283,0)</f>
        <v>0</v>
      </c>
      <c r="AB283" s="140">
        <f>IFERROR((VLOOKUP($D283,'General Data'!$A$88:$F$188,3,FALSE)+VLOOKUP('General Data'!$B$3,'General Data'!$A$214:$C$264,2,FALSE)+IF(OR($E283=12,$E283=13,$E283=14),VLOOKUP($C283,'General Data'!$A$267:$C$287,2,FALSE),0))/VLOOKUP($C283,'General Data'!$A$191:$N$211,14,FALSE)*VLOOKUP($C283,'General Data'!$A$191:$N$211,2,FALSE)*O283,0)</f>
        <v>0</v>
      </c>
      <c r="AC283" s="140">
        <f>IFERROR((VLOOKUP($D283,'General Data'!$A$88:$F$188,3,FALSE)+VLOOKUP('General Data'!$B$3,'General Data'!$A$214:$C$264,2,FALSE)+IF(OR($E283=12,$E283=13,$E283=14),VLOOKUP($C283,'General Data'!$A$267:$C$287,2,FALSE),0))/VLOOKUP($C283,'General Data'!$A$191:$N$211,14,FALSE)*VLOOKUP($C283,'General Data'!$A$191:$N$211,2,FALSE)*P283,0)</f>
        <v>0</v>
      </c>
      <c r="AD283" s="140">
        <f>IFERROR((VLOOKUP($D283,'General Data'!$A$88:$F$188,3,FALSE)+VLOOKUP('General Data'!$B$3,'General Data'!$A$214:$C$264,2,FALSE)+IF(OR($E283=12,$E283=13,$E283=14),VLOOKUP($C283,'General Data'!$A$267:$C$287,2,FALSE),0))/VLOOKUP($C283,'General Data'!$A$191:$N$211,14,FALSE)*VLOOKUP($C283,'General Data'!$A$191:$N$211,2,FALSE)*Q283,0)</f>
        <v>0</v>
      </c>
      <c r="AE283" s="140">
        <f>IFERROR((VLOOKUP($D283,'General Data'!$A$88:$F$188,3,FALSE)+VLOOKUP('General Data'!$B$3,'General Data'!$A$214:$C$264,2,FALSE)+IF(OR($E283=12,$E283=13,$E283=14),VLOOKUP($C283,'General Data'!$A$267:$C$287,2,FALSE),0))/VLOOKUP($C283,'General Data'!$A$191:$N$211,14,FALSE)*VLOOKUP($C283,'General Data'!$A$191:$N$211,2,FALSE)*R283,0)</f>
        <v>0</v>
      </c>
      <c r="AF283" s="140">
        <f>IFERROR((VLOOKUP($D283,'General Data'!$A$88:$F$188,3,FALSE)+VLOOKUP('General Data'!$B$3,'General Data'!$A$214:$C$264,2,FALSE)+IF(OR($E283=12,$E283=13,$E283=14),VLOOKUP($C283,'General Data'!$A$267:$C$287,2,FALSE),0))/VLOOKUP($C283,'General Data'!$A$191:$N$211,14,FALSE)*VLOOKUP($C283,'General Data'!$A$191:$N$211,2,FALSE)*S283,0)</f>
        <v>0</v>
      </c>
      <c r="AH283" s="148" t="str">
        <f t="shared" si="269"/>
        <v/>
      </c>
      <c r="AI283" s="149">
        <f t="shared" si="270"/>
        <v>0</v>
      </c>
      <c r="AJ283" s="146">
        <f t="shared" si="271"/>
        <v>0</v>
      </c>
    </row>
    <row r="284" spans="1:36" x14ac:dyDescent="0.45">
      <c r="A284" s="143"/>
      <c r="B284" s="150"/>
      <c r="C284" s="144"/>
      <c r="D284" s="143"/>
      <c r="E284" s="143"/>
      <c r="F284" s="145"/>
      <c r="G284" s="146"/>
      <c r="H284" s="147"/>
      <c r="I284" s="147">
        <f t="shared" ref="I284:S284" si="296">H284</f>
        <v>0</v>
      </c>
      <c r="J284" s="147">
        <f t="shared" si="296"/>
        <v>0</v>
      </c>
      <c r="K284" s="147">
        <f t="shared" si="296"/>
        <v>0</v>
      </c>
      <c r="L284" s="147">
        <f t="shared" si="296"/>
        <v>0</v>
      </c>
      <c r="M284" s="147">
        <f t="shared" si="296"/>
        <v>0</v>
      </c>
      <c r="N284" s="147">
        <f t="shared" si="296"/>
        <v>0</v>
      </c>
      <c r="O284" s="147">
        <f t="shared" si="296"/>
        <v>0</v>
      </c>
      <c r="P284" s="147">
        <f t="shared" si="296"/>
        <v>0</v>
      </c>
      <c r="Q284" s="147">
        <f t="shared" si="296"/>
        <v>0</v>
      </c>
      <c r="R284" s="147">
        <f t="shared" si="296"/>
        <v>0</v>
      </c>
      <c r="S284" s="147">
        <f t="shared" si="296"/>
        <v>0</v>
      </c>
      <c r="T284" s="146"/>
      <c r="U284" s="140">
        <f>IFERROR((VLOOKUP($D284,'General Data'!$A$88:$F$188,3,FALSE)+VLOOKUP('General Data'!$B$3,'General Data'!$A$214:$C$264,2,FALSE)+IF(OR($E284=12,$E284=13,$E284=14),VLOOKUP($C284,'General Data'!$A$267:$C$287,2,FALSE),0))/VLOOKUP($C284,'General Data'!$A$191:$N$211,14,FALSE)*VLOOKUP($C284,'General Data'!$A$191:$N$211,2,FALSE)*H284,0)</f>
        <v>0</v>
      </c>
      <c r="V284" s="140">
        <f>IFERROR((VLOOKUP($D284,'General Data'!$A$88:$F$188,3,FALSE)+VLOOKUP('General Data'!$B$3,'General Data'!$A$214:$C$264,2,FALSE)+IF(OR($E284=12,$E284=13,$E284=14),VLOOKUP($C284,'General Data'!$A$267:$C$287,2,FALSE),0))/VLOOKUP($C284,'General Data'!$A$191:$N$211,14,FALSE)*VLOOKUP($C284,'General Data'!$A$191:$N$211,2,FALSE)*I284,0)</f>
        <v>0</v>
      </c>
      <c r="W284" s="140">
        <f>IFERROR((VLOOKUP($D284,'General Data'!$A$88:$F$188,3,FALSE)+VLOOKUP('General Data'!$B$3,'General Data'!$A$214:$C$264,2,FALSE)+IF(OR($E284=12,$E284=13,$E284=14),VLOOKUP($C284,'General Data'!$A$267:$C$287,2,FALSE),0))/VLOOKUP($C284,'General Data'!$A$191:$N$211,14,FALSE)*VLOOKUP($C284,'General Data'!$A$191:$N$211,2,FALSE)*J284,0)</f>
        <v>0</v>
      </c>
      <c r="X284" s="140">
        <f>IFERROR((VLOOKUP($D284,'General Data'!$A$88:$F$188,3,FALSE)+VLOOKUP('General Data'!$B$3,'General Data'!$A$214:$C$264,2,FALSE)+IF(OR($E284=12,$E284=13,$E284=14),VLOOKUP($C284,'General Data'!$A$267:$C$287,2,FALSE),0))/VLOOKUP($C284,'General Data'!$A$191:$N$211,14,FALSE)*VLOOKUP($C284,'General Data'!$A$191:$N$211,2,FALSE)*K284,0)</f>
        <v>0</v>
      </c>
      <c r="Y284" s="140">
        <f>IFERROR((VLOOKUP($D284,'General Data'!$A$88:$F$188,3,FALSE)+VLOOKUP('General Data'!$B$3,'General Data'!$A$214:$C$264,2,FALSE)+IF(OR($E284=12,$E284=13,$E284=14),VLOOKUP($C284,'General Data'!$A$267:$C$287,2,FALSE),0))/VLOOKUP($C284,'General Data'!$A$191:$N$211,14,FALSE)*VLOOKUP($C284,'General Data'!$A$191:$N$211,2,FALSE)*L284,0)</f>
        <v>0</v>
      </c>
      <c r="Z284" s="140">
        <f>IFERROR((VLOOKUP($D284,'General Data'!$A$88:$F$188,3,FALSE)+VLOOKUP('General Data'!$B$3,'General Data'!$A$214:$C$264,2,FALSE)+IF(OR($E284=12,$E284=13,$E284=14),VLOOKUP($C284,'General Data'!$A$267:$C$287,2,FALSE),0))/VLOOKUP($C284,'General Data'!$A$191:$N$211,14,FALSE)*VLOOKUP($C284,'General Data'!$A$191:$N$211,2,FALSE)*M284,0)</f>
        <v>0</v>
      </c>
      <c r="AA284" s="140">
        <f>IFERROR((VLOOKUP($D284,'General Data'!$A$88:$F$188,3,FALSE)+VLOOKUP('General Data'!$B$3,'General Data'!$A$214:$C$264,2,FALSE)+IF(OR($E284=12,$E284=13,$E284=14),VLOOKUP($C284,'General Data'!$A$267:$C$287,2,FALSE),0))/VLOOKUP($C284,'General Data'!$A$191:$N$211,14,FALSE)*VLOOKUP($C284,'General Data'!$A$191:$N$211,2,FALSE)*N284,0)</f>
        <v>0</v>
      </c>
      <c r="AB284" s="140">
        <f>IFERROR((VLOOKUP($D284,'General Data'!$A$88:$F$188,3,FALSE)+VLOOKUP('General Data'!$B$3,'General Data'!$A$214:$C$264,2,FALSE)+IF(OR($E284=12,$E284=13,$E284=14),VLOOKUP($C284,'General Data'!$A$267:$C$287,2,FALSE),0))/VLOOKUP($C284,'General Data'!$A$191:$N$211,14,FALSE)*VLOOKUP($C284,'General Data'!$A$191:$N$211,2,FALSE)*O284,0)</f>
        <v>0</v>
      </c>
      <c r="AC284" s="140">
        <f>IFERROR((VLOOKUP($D284,'General Data'!$A$88:$F$188,3,FALSE)+VLOOKUP('General Data'!$B$3,'General Data'!$A$214:$C$264,2,FALSE)+IF(OR($E284=12,$E284=13,$E284=14),VLOOKUP($C284,'General Data'!$A$267:$C$287,2,FALSE),0))/VLOOKUP($C284,'General Data'!$A$191:$N$211,14,FALSE)*VLOOKUP($C284,'General Data'!$A$191:$N$211,2,FALSE)*P284,0)</f>
        <v>0</v>
      </c>
      <c r="AD284" s="140">
        <f>IFERROR((VLOOKUP($D284,'General Data'!$A$88:$F$188,3,FALSE)+VLOOKUP('General Data'!$B$3,'General Data'!$A$214:$C$264,2,FALSE)+IF(OR($E284=12,$E284=13,$E284=14),VLOOKUP($C284,'General Data'!$A$267:$C$287,2,FALSE),0))/VLOOKUP($C284,'General Data'!$A$191:$N$211,14,FALSE)*VLOOKUP($C284,'General Data'!$A$191:$N$211,2,FALSE)*Q284,0)</f>
        <v>0</v>
      </c>
      <c r="AE284" s="140">
        <f>IFERROR((VLOOKUP($D284,'General Data'!$A$88:$F$188,3,FALSE)+VLOOKUP('General Data'!$B$3,'General Data'!$A$214:$C$264,2,FALSE)+IF(OR($E284=12,$E284=13,$E284=14),VLOOKUP($C284,'General Data'!$A$267:$C$287,2,FALSE),0))/VLOOKUP($C284,'General Data'!$A$191:$N$211,14,FALSE)*VLOOKUP($C284,'General Data'!$A$191:$N$211,2,FALSE)*R284,0)</f>
        <v>0</v>
      </c>
      <c r="AF284" s="140">
        <f>IFERROR((VLOOKUP($D284,'General Data'!$A$88:$F$188,3,FALSE)+VLOOKUP('General Data'!$B$3,'General Data'!$A$214:$C$264,2,FALSE)+IF(OR($E284=12,$E284=13,$E284=14),VLOOKUP($C284,'General Data'!$A$267:$C$287,2,FALSE),0))/VLOOKUP($C284,'General Data'!$A$191:$N$211,14,FALSE)*VLOOKUP($C284,'General Data'!$A$191:$N$211,2,FALSE)*S284,0)</f>
        <v>0</v>
      </c>
      <c r="AH284" s="148" t="str">
        <f t="shared" si="269"/>
        <v/>
      </c>
      <c r="AI284" s="149">
        <f t="shared" si="270"/>
        <v>0</v>
      </c>
      <c r="AJ284" s="146">
        <f t="shared" si="271"/>
        <v>0</v>
      </c>
    </row>
    <row r="285" spans="1:36" x14ac:dyDescent="0.45">
      <c r="A285" s="143"/>
      <c r="B285" s="150"/>
      <c r="C285" s="144"/>
      <c r="D285" s="143"/>
      <c r="E285" s="143"/>
      <c r="F285" s="145"/>
      <c r="G285" s="146"/>
      <c r="H285" s="147"/>
      <c r="I285" s="147">
        <f t="shared" ref="I285:S285" si="297">H285</f>
        <v>0</v>
      </c>
      <c r="J285" s="147">
        <f t="shared" si="297"/>
        <v>0</v>
      </c>
      <c r="K285" s="147">
        <f t="shared" si="297"/>
        <v>0</v>
      </c>
      <c r="L285" s="147">
        <f t="shared" si="297"/>
        <v>0</v>
      </c>
      <c r="M285" s="147">
        <f t="shared" si="297"/>
        <v>0</v>
      </c>
      <c r="N285" s="147">
        <f t="shared" si="297"/>
        <v>0</v>
      </c>
      <c r="O285" s="147">
        <f t="shared" si="297"/>
        <v>0</v>
      </c>
      <c r="P285" s="147">
        <f t="shared" si="297"/>
        <v>0</v>
      </c>
      <c r="Q285" s="147">
        <f t="shared" si="297"/>
        <v>0</v>
      </c>
      <c r="R285" s="147">
        <f t="shared" si="297"/>
        <v>0</v>
      </c>
      <c r="S285" s="147">
        <f t="shared" si="297"/>
        <v>0</v>
      </c>
      <c r="T285" s="146"/>
      <c r="U285" s="140">
        <f>IFERROR((VLOOKUP($D285,'General Data'!$A$88:$F$188,3,FALSE)+VLOOKUP('General Data'!$B$3,'General Data'!$A$214:$C$264,2,FALSE)+IF(OR($E285=12,$E285=13,$E285=14),VLOOKUP($C285,'General Data'!$A$267:$C$287,2,FALSE),0))/VLOOKUP($C285,'General Data'!$A$191:$N$211,14,FALSE)*VLOOKUP($C285,'General Data'!$A$191:$N$211,2,FALSE)*H285,0)</f>
        <v>0</v>
      </c>
      <c r="V285" s="140">
        <f>IFERROR((VLOOKUP($D285,'General Data'!$A$88:$F$188,3,FALSE)+VLOOKUP('General Data'!$B$3,'General Data'!$A$214:$C$264,2,FALSE)+IF(OR($E285=12,$E285=13,$E285=14),VLOOKUP($C285,'General Data'!$A$267:$C$287,2,FALSE),0))/VLOOKUP($C285,'General Data'!$A$191:$N$211,14,FALSE)*VLOOKUP($C285,'General Data'!$A$191:$N$211,2,FALSE)*I285,0)</f>
        <v>0</v>
      </c>
      <c r="W285" s="140">
        <f>IFERROR((VLOOKUP($D285,'General Data'!$A$88:$F$188,3,FALSE)+VLOOKUP('General Data'!$B$3,'General Data'!$A$214:$C$264,2,FALSE)+IF(OR($E285=12,$E285=13,$E285=14),VLOOKUP($C285,'General Data'!$A$267:$C$287,2,FALSE),0))/VLOOKUP($C285,'General Data'!$A$191:$N$211,14,FALSE)*VLOOKUP($C285,'General Data'!$A$191:$N$211,2,FALSE)*J285,0)</f>
        <v>0</v>
      </c>
      <c r="X285" s="140">
        <f>IFERROR((VLOOKUP($D285,'General Data'!$A$88:$F$188,3,FALSE)+VLOOKUP('General Data'!$B$3,'General Data'!$A$214:$C$264,2,FALSE)+IF(OR($E285=12,$E285=13,$E285=14),VLOOKUP($C285,'General Data'!$A$267:$C$287,2,FALSE),0))/VLOOKUP($C285,'General Data'!$A$191:$N$211,14,FALSE)*VLOOKUP($C285,'General Data'!$A$191:$N$211,2,FALSE)*K285,0)</f>
        <v>0</v>
      </c>
      <c r="Y285" s="140">
        <f>IFERROR((VLOOKUP($D285,'General Data'!$A$88:$F$188,3,FALSE)+VLOOKUP('General Data'!$B$3,'General Data'!$A$214:$C$264,2,FALSE)+IF(OR($E285=12,$E285=13,$E285=14),VLOOKUP($C285,'General Data'!$A$267:$C$287,2,FALSE),0))/VLOOKUP($C285,'General Data'!$A$191:$N$211,14,FALSE)*VLOOKUP($C285,'General Data'!$A$191:$N$211,2,FALSE)*L285,0)</f>
        <v>0</v>
      </c>
      <c r="Z285" s="140">
        <f>IFERROR((VLOOKUP($D285,'General Data'!$A$88:$F$188,3,FALSE)+VLOOKUP('General Data'!$B$3,'General Data'!$A$214:$C$264,2,FALSE)+IF(OR($E285=12,$E285=13,$E285=14),VLOOKUP($C285,'General Data'!$A$267:$C$287,2,FALSE),0))/VLOOKUP($C285,'General Data'!$A$191:$N$211,14,FALSE)*VLOOKUP($C285,'General Data'!$A$191:$N$211,2,FALSE)*M285,0)</f>
        <v>0</v>
      </c>
      <c r="AA285" s="140">
        <f>IFERROR((VLOOKUP($D285,'General Data'!$A$88:$F$188,3,FALSE)+VLOOKUP('General Data'!$B$3,'General Data'!$A$214:$C$264,2,FALSE)+IF(OR($E285=12,$E285=13,$E285=14),VLOOKUP($C285,'General Data'!$A$267:$C$287,2,FALSE),0))/VLOOKUP($C285,'General Data'!$A$191:$N$211,14,FALSE)*VLOOKUP($C285,'General Data'!$A$191:$N$211,2,FALSE)*N285,0)</f>
        <v>0</v>
      </c>
      <c r="AB285" s="140">
        <f>IFERROR((VLOOKUP($D285,'General Data'!$A$88:$F$188,3,FALSE)+VLOOKUP('General Data'!$B$3,'General Data'!$A$214:$C$264,2,FALSE)+IF(OR($E285=12,$E285=13,$E285=14),VLOOKUP($C285,'General Data'!$A$267:$C$287,2,FALSE),0))/VLOOKUP($C285,'General Data'!$A$191:$N$211,14,FALSE)*VLOOKUP($C285,'General Data'!$A$191:$N$211,2,FALSE)*O285,0)</f>
        <v>0</v>
      </c>
      <c r="AC285" s="140">
        <f>IFERROR((VLOOKUP($D285,'General Data'!$A$88:$F$188,3,FALSE)+VLOOKUP('General Data'!$B$3,'General Data'!$A$214:$C$264,2,FALSE)+IF(OR($E285=12,$E285=13,$E285=14),VLOOKUP($C285,'General Data'!$A$267:$C$287,2,FALSE),0))/VLOOKUP($C285,'General Data'!$A$191:$N$211,14,FALSE)*VLOOKUP($C285,'General Data'!$A$191:$N$211,2,FALSE)*P285,0)</f>
        <v>0</v>
      </c>
      <c r="AD285" s="140">
        <f>IFERROR((VLOOKUP($D285,'General Data'!$A$88:$F$188,3,FALSE)+VLOOKUP('General Data'!$B$3,'General Data'!$A$214:$C$264,2,FALSE)+IF(OR($E285=12,$E285=13,$E285=14),VLOOKUP($C285,'General Data'!$A$267:$C$287,2,FALSE),0))/VLOOKUP($C285,'General Data'!$A$191:$N$211,14,FALSE)*VLOOKUP($C285,'General Data'!$A$191:$N$211,2,FALSE)*Q285,0)</f>
        <v>0</v>
      </c>
      <c r="AE285" s="140">
        <f>IFERROR((VLOOKUP($D285,'General Data'!$A$88:$F$188,3,FALSE)+VLOOKUP('General Data'!$B$3,'General Data'!$A$214:$C$264,2,FALSE)+IF(OR($E285=12,$E285=13,$E285=14),VLOOKUP($C285,'General Data'!$A$267:$C$287,2,FALSE),0))/VLOOKUP($C285,'General Data'!$A$191:$N$211,14,FALSE)*VLOOKUP($C285,'General Data'!$A$191:$N$211,2,FALSE)*R285,0)</f>
        <v>0</v>
      </c>
      <c r="AF285" s="140">
        <f>IFERROR((VLOOKUP($D285,'General Data'!$A$88:$F$188,3,FALSE)+VLOOKUP('General Data'!$B$3,'General Data'!$A$214:$C$264,2,FALSE)+IF(OR($E285=12,$E285=13,$E285=14),VLOOKUP($C285,'General Data'!$A$267:$C$287,2,FALSE),0))/VLOOKUP($C285,'General Data'!$A$191:$N$211,14,FALSE)*VLOOKUP($C285,'General Data'!$A$191:$N$211,2,FALSE)*S285,0)</f>
        <v>0</v>
      </c>
      <c r="AH285" s="148" t="str">
        <f t="shared" si="269"/>
        <v/>
      </c>
      <c r="AI285" s="149">
        <f t="shared" si="270"/>
        <v>0</v>
      </c>
      <c r="AJ285" s="146">
        <f t="shared" si="271"/>
        <v>0</v>
      </c>
    </row>
    <row r="286" spans="1:36" x14ac:dyDescent="0.45">
      <c r="A286" s="143"/>
      <c r="B286" s="150"/>
      <c r="C286" s="144"/>
      <c r="D286" s="143"/>
      <c r="E286" s="143"/>
      <c r="F286" s="145"/>
      <c r="G286" s="146"/>
      <c r="H286" s="147"/>
      <c r="I286" s="147">
        <f t="shared" ref="I286:S286" si="298">H286</f>
        <v>0</v>
      </c>
      <c r="J286" s="147">
        <f t="shared" si="298"/>
        <v>0</v>
      </c>
      <c r="K286" s="147">
        <f t="shared" si="298"/>
        <v>0</v>
      </c>
      <c r="L286" s="147">
        <f t="shared" si="298"/>
        <v>0</v>
      </c>
      <c r="M286" s="147">
        <f t="shared" si="298"/>
        <v>0</v>
      </c>
      <c r="N286" s="147">
        <f t="shared" si="298"/>
        <v>0</v>
      </c>
      <c r="O286" s="147">
        <f t="shared" si="298"/>
        <v>0</v>
      </c>
      <c r="P286" s="147">
        <f t="shared" si="298"/>
        <v>0</v>
      </c>
      <c r="Q286" s="147">
        <f t="shared" si="298"/>
        <v>0</v>
      </c>
      <c r="R286" s="147">
        <f t="shared" si="298"/>
        <v>0</v>
      </c>
      <c r="S286" s="147">
        <f t="shared" si="298"/>
        <v>0</v>
      </c>
      <c r="T286" s="146"/>
      <c r="U286" s="140">
        <f>IFERROR((VLOOKUP($D286,'General Data'!$A$88:$F$188,3,FALSE)+VLOOKUP('General Data'!$B$3,'General Data'!$A$214:$C$264,2,FALSE)+IF(OR($E286=12,$E286=13,$E286=14),VLOOKUP($C286,'General Data'!$A$267:$C$287,2,FALSE),0))/VLOOKUP($C286,'General Data'!$A$191:$N$211,14,FALSE)*VLOOKUP($C286,'General Data'!$A$191:$N$211,2,FALSE)*H286,0)</f>
        <v>0</v>
      </c>
      <c r="V286" s="140">
        <f>IFERROR((VLOOKUP($D286,'General Data'!$A$88:$F$188,3,FALSE)+VLOOKUP('General Data'!$B$3,'General Data'!$A$214:$C$264,2,FALSE)+IF(OR($E286=12,$E286=13,$E286=14),VLOOKUP($C286,'General Data'!$A$267:$C$287,2,FALSE),0))/VLOOKUP($C286,'General Data'!$A$191:$N$211,14,FALSE)*VLOOKUP($C286,'General Data'!$A$191:$N$211,2,FALSE)*I286,0)</f>
        <v>0</v>
      </c>
      <c r="W286" s="140">
        <f>IFERROR((VLOOKUP($D286,'General Data'!$A$88:$F$188,3,FALSE)+VLOOKUP('General Data'!$B$3,'General Data'!$A$214:$C$264,2,FALSE)+IF(OR($E286=12,$E286=13,$E286=14),VLOOKUP($C286,'General Data'!$A$267:$C$287,2,FALSE),0))/VLOOKUP($C286,'General Data'!$A$191:$N$211,14,FALSE)*VLOOKUP($C286,'General Data'!$A$191:$N$211,2,FALSE)*J286,0)</f>
        <v>0</v>
      </c>
      <c r="X286" s="140">
        <f>IFERROR((VLOOKUP($D286,'General Data'!$A$88:$F$188,3,FALSE)+VLOOKUP('General Data'!$B$3,'General Data'!$A$214:$C$264,2,FALSE)+IF(OR($E286=12,$E286=13,$E286=14),VLOOKUP($C286,'General Data'!$A$267:$C$287,2,FALSE),0))/VLOOKUP($C286,'General Data'!$A$191:$N$211,14,FALSE)*VLOOKUP($C286,'General Data'!$A$191:$N$211,2,FALSE)*K286,0)</f>
        <v>0</v>
      </c>
      <c r="Y286" s="140">
        <f>IFERROR((VLOOKUP($D286,'General Data'!$A$88:$F$188,3,FALSE)+VLOOKUP('General Data'!$B$3,'General Data'!$A$214:$C$264,2,FALSE)+IF(OR($E286=12,$E286=13,$E286=14),VLOOKUP($C286,'General Data'!$A$267:$C$287,2,FALSE),0))/VLOOKUP($C286,'General Data'!$A$191:$N$211,14,FALSE)*VLOOKUP($C286,'General Data'!$A$191:$N$211,2,FALSE)*L286,0)</f>
        <v>0</v>
      </c>
      <c r="Z286" s="140">
        <f>IFERROR((VLOOKUP($D286,'General Data'!$A$88:$F$188,3,FALSE)+VLOOKUP('General Data'!$B$3,'General Data'!$A$214:$C$264,2,FALSE)+IF(OR($E286=12,$E286=13,$E286=14),VLOOKUP($C286,'General Data'!$A$267:$C$287,2,FALSE),0))/VLOOKUP($C286,'General Data'!$A$191:$N$211,14,FALSE)*VLOOKUP($C286,'General Data'!$A$191:$N$211,2,FALSE)*M286,0)</f>
        <v>0</v>
      </c>
      <c r="AA286" s="140">
        <f>IFERROR((VLOOKUP($D286,'General Data'!$A$88:$F$188,3,FALSE)+VLOOKUP('General Data'!$B$3,'General Data'!$A$214:$C$264,2,FALSE)+IF(OR($E286=12,$E286=13,$E286=14),VLOOKUP($C286,'General Data'!$A$267:$C$287,2,FALSE),0))/VLOOKUP($C286,'General Data'!$A$191:$N$211,14,FALSE)*VLOOKUP($C286,'General Data'!$A$191:$N$211,2,FALSE)*N286,0)</f>
        <v>0</v>
      </c>
      <c r="AB286" s="140">
        <f>IFERROR((VLOOKUP($D286,'General Data'!$A$88:$F$188,3,FALSE)+VLOOKUP('General Data'!$B$3,'General Data'!$A$214:$C$264,2,FALSE)+IF(OR($E286=12,$E286=13,$E286=14),VLOOKUP($C286,'General Data'!$A$267:$C$287,2,FALSE),0))/VLOOKUP($C286,'General Data'!$A$191:$N$211,14,FALSE)*VLOOKUP($C286,'General Data'!$A$191:$N$211,2,FALSE)*O286,0)</f>
        <v>0</v>
      </c>
      <c r="AC286" s="140">
        <f>IFERROR((VLOOKUP($D286,'General Data'!$A$88:$F$188,3,FALSE)+VLOOKUP('General Data'!$B$3,'General Data'!$A$214:$C$264,2,FALSE)+IF(OR($E286=12,$E286=13,$E286=14),VLOOKUP($C286,'General Data'!$A$267:$C$287,2,FALSE),0))/VLOOKUP($C286,'General Data'!$A$191:$N$211,14,FALSE)*VLOOKUP($C286,'General Data'!$A$191:$N$211,2,FALSE)*P286,0)</f>
        <v>0</v>
      </c>
      <c r="AD286" s="140">
        <f>IFERROR((VLOOKUP($D286,'General Data'!$A$88:$F$188,3,FALSE)+VLOOKUP('General Data'!$B$3,'General Data'!$A$214:$C$264,2,FALSE)+IF(OR($E286=12,$E286=13,$E286=14),VLOOKUP($C286,'General Data'!$A$267:$C$287,2,FALSE),0))/VLOOKUP($C286,'General Data'!$A$191:$N$211,14,FALSE)*VLOOKUP($C286,'General Data'!$A$191:$N$211,2,FALSE)*Q286,0)</f>
        <v>0</v>
      </c>
      <c r="AE286" s="140">
        <f>IFERROR((VLOOKUP($D286,'General Data'!$A$88:$F$188,3,FALSE)+VLOOKUP('General Data'!$B$3,'General Data'!$A$214:$C$264,2,FALSE)+IF(OR($E286=12,$E286=13,$E286=14),VLOOKUP($C286,'General Data'!$A$267:$C$287,2,FALSE),0))/VLOOKUP($C286,'General Data'!$A$191:$N$211,14,FALSE)*VLOOKUP($C286,'General Data'!$A$191:$N$211,2,FALSE)*R286,0)</f>
        <v>0</v>
      </c>
      <c r="AF286" s="140">
        <f>IFERROR((VLOOKUP($D286,'General Data'!$A$88:$F$188,3,FALSE)+VLOOKUP('General Data'!$B$3,'General Data'!$A$214:$C$264,2,FALSE)+IF(OR($E286=12,$E286=13,$E286=14),VLOOKUP($C286,'General Data'!$A$267:$C$287,2,FALSE),0))/VLOOKUP($C286,'General Data'!$A$191:$N$211,14,FALSE)*VLOOKUP($C286,'General Data'!$A$191:$N$211,2,FALSE)*S286,0)</f>
        <v>0</v>
      </c>
      <c r="AH286" s="148" t="str">
        <f t="shared" si="269"/>
        <v/>
      </c>
      <c r="AI286" s="149">
        <f t="shared" si="270"/>
        <v>0</v>
      </c>
      <c r="AJ286" s="146">
        <f t="shared" si="271"/>
        <v>0</v>
      </c>
    </row>
    <row r="287" spans="1:36" x14ac:dyDescent="0.45">
      <c r="A287" s="143"/>
      <c r="B287" s="150"/>
      <c r="C287" s="144"/>
      <c r="D287" s="143"/>
      <c r="E287" s="143"/>
      <c r="F287" s="145"/>
      <c r="G287" s="146"/>
      <c r="H287" s="147"/>
      <c r="I287" s="147">
        <f t="shared" ref="I287:S287" si="299">H287</f>
        <v>0</v>
      </c>
      <c r="J287" s="147">
        <f t="shared" si="299"/>
        <v>0</v>
      </c>
      <c r="K287" s="147">
        <f t="shared" si="299"/>
        <v>0</v>
      </c>
      <c r="L287" s="147">
        <f t="shared" si="299"/>
        <v>0</v>
      </c>
      <c r="M287" s="147">
        <f t="shared" si="299"/>
        <v>0</v>
      </c>
      <c r="N287" s="147">
        <f t="shared" si="299"/>
        <v>0</v>
      </c>
      <c r="O287" s="147">
        <f t="shared" si="299"/>
        <v>0</v>
      </c>
      <c r="P287" s="147">
        <f t="shared" si="299"/>
        <v>0</v>
      </c>
      <c r="Q287" s="147">
        <f t="shared" si="299"/>
        <v>0</v>
      </c>
      <c r="R287" s="147">
        <f t="shared" si="299"/>
        <v>0</v>
      </c>
      <c r="S287" s="147">
        <f t="shared" si="299"/>
        <v>0</v>
      </c>
      <c r="T287" s="146"/>
      <c r="U287" s="140">
        <f>IFERROR((VLOOKUP($D287,'General Data'!$A$88:$F$188,3,FALSE)+VLOOKUP('General Data'!$B$3,'General Data'!$A$214:$C$264,2,FALSE)+IF(OR($E287=12,$E287=13,$E287=14),VLOOKUP($C287,'General Data'!$A$267:$C$287,2,FALSE),0))/VLOOKUP($C287,'General Data'!$A$191:$N$211,14,FALSE)*VLOOKUP($C287,'General Data'!$A$191:$N$211,2,FALSE)*H287,0)</f>
        <v>0</v>
      </c>
      <c r="V287" s="140">
        <f>IFERROR((VLOOKUP($D287,'General Data'!$A$88:$F$188,3,FALSE)+VLOOKUP('General Data'!$B$3,'General Data'!$A$214:$C$264,2,FALSE)+IF(OR($E287=12,$E287=13,$E287=14),VLOOKUP($C287,'General Data'!$A$267:$C$287,2,FALSE),0))/VLOOKUP($C287,'General Data'!$A$191:$N$211,14,FALSE)*VLOOKUP($C287,'General Data'!$A$191:$N$211,2,FALSE)*I287,0)</f>
        <v>0</v>
      </c>
      <c r="W287" s="140">
        <f>IFERROR((VLOOKUP($D287,'General Data'!$A$88:$F$188,3,FALSE)+VLOOKUP('General Data'!$B$3,'General Data'!$A$214:$C$264,2,FALSE)+IF(OR($E287=12,$E287=13,$E287=14),VLOOKUP($C287,'General Data'!$A$267:$C$287,2,FALSE),0))/VLOOKUP($C287,'General Data'!$A$191:$N$211,14,FALSE)*VLOOKUP($C287,'General Data'!$A$191:$N$211,2,FALSE)*J287,0)</f>
        <v>0</v>
      </c>
      <c r="X287" s="140">
        <f>IFERROR((VLOOKUP($D287,'General Data'!$A$88:$F$188,3,FALSE)+VLOOKUP('General Data'!$B$3,'General Data'!$A$214:$C$264,2,FALSE)+IF(OR($E287=12,$E287=13,$E287=14),VLOOKUP($C287,'General Data'!$A$267:$C$287,2,FALSE),0))/VLOOKUP($C287,'General Data'!$A$191:$N$211,14,FALSE)*VLOOKUP($C287,'General Data'!$A$191:$N$211,2,FALSE)*K287,0)</f>
        <v>0</v>
      </c>
      <c r="Y287" s="140">
        <f>IFERROR((VLOOKUP($D287,'General Data'!$A$88:$F$188,3,FALSE)+VLOOKUP('General Data'!$B$3,'General Data'!$A$214:$C$264,2,FALSE)+IF(OR($E287=12,$E287=13,$E287=14),VLOOKUP($C287,'General Data'!$A$267:$C$287,2,FALSE),0))/VLOOKUP($C287,'General Data'!$A$191:$N$211,14,FALSE)*VLOOKUP($C287,'General Data'!$A$191:$N$211,2,FALSE)*L287,0)</f>
        <v>0</v>
      </c>
      <c r="Z287" s="140">
        <f>IFERROR((VLOOKUP($D287,'General Data'!$A$88:$F$188,3,FALSE)+VLOOKUP('General Data'!$B$3,'General Data'!$A$214:$C$264,2,FALSE)+IF(OR($E287=12,$E287=13,$E287=14),VLOOKUP($C287,'General Data'!$A$267:$C$287,2,FALSE),0))/VLOOKUP($C287,'General Data'!$A$191:$N$211,14,FALSE)*VLOOKUP($C287,'General Data'!$A$191:$N$211,2,FALSE)*M287,0)</f>
        <v>0</v>
      </c>
      <c r="AA287" s="140">
        <f>IFERROR((VLOOKUP($D287,'General Data'!$A$88:$F$188,3,FALSE)+VLOOKUP('General Data'!$B$3,'General Data'!$A$214:$C$264,2,FALSE)+IF(OR($E287=12,$E287=13,$E287=14),VLOOKUP($C287,'General Data'!$A$267:$C$287,2,FALSE),0))/VLOOKUP($C287,'General Data'!$A$191:$N$211,14,FALSE)*VLOOKUP($C287,'General Data'!$A$191:$N$211,2,FALSE)*N287,0)</f>
        <v>0</v>
      </c>
      <c r="AB287" s="140">
        <f>IFERROR((VLOOKUP($D287,'General Data'!$A$88:$F$188,3,FALSE)+VLOOKUP('General Data'!$B$3,'General Data'!$A$214:$C$264,2,FALSE)+IF(OR($E287=12,$E287=13,$E287=14),VLOOKUP($C287,'General Data'!$A$267:$C$287,2,FALSE),0))/VLOOKUP($C287,'General Data'!$A$191:$N$211,14,FALSE)*VLOOKUP($C287,'General Data'!$A$191:$N$211,2,FALSE)*O287,0)</f>
        <v>0</v>
      </c>
      <c r="AC287" s="140">
        <f>IFERROR((VLOOKUP($D287,'General Data'!$A$88:$F$188,3,FALSE)+VLOOKUP('General Data'!$B$3,'General Data'!$A$214:$C$264,2,FALSE)+IF(OR($E287=12,$E287=13,$E287=14),VLOOKUP($C287,'General Data'!$A$267:$C$287,2,FALSE),0))/VLOOKUP($C287,'General Data'!$A$191:$N$211,14,FALSE)*VLOOKUP($C287,'General Data'!$A$191:$N$211,2,FALSE)*P287,0)</f>
        <v>0</v>
      </c>
      <c r="AD287" s="140">
        <f>IFERROR((VLOOKUP($D287,'General Data'!$A$88:$F$188,3,FALSE)+VLOOKUP('General Data'!$B$3,'General Data'!$A$214:$C$264,2,FALSE)+IF(OR($E287=12,$E287=13,$E287=14),VLOOKUP($C287,'General Data'!$A$267:$C$287,2,FALSE),0))/VLOOKUP($C287,'General Data'!$A$191:$N$211,14,FALSE)*VLOOKUP($C287,'General Data'!$A$191:$N$211,2,FALSE)*Q287,0)</f>
        <v>0</v>
      </c>
      <c r="AE287" s="140">
        <f>IFERROR((VLOOKUP($D287,'General Data'!$A$88:$F$188,3,FALSE)+VLOOKUP('General Data'!$B$3,'General Data'!$A$214:$C$264,2,FALSE)+IF(OR($E287=12,$E287=13,$E287=14),VLOOKUP($C287,'General Data'!$A$267:$C$287,2,FALSE),0))/VLOOKUP($C287,'General Data'!$A$191:$N$211,14,FALSE)*VLOOKUP($C287,'General Data'!$A$191:$N$211,2,FALSE)*R287,0)</f>
        <v>0</v>
      </c>
      <c r="AF287" s="140">
        <f>IFERROR((VLOOKUP($D287,'General Data'!$A$88:$F$188,3,FALSE)+VLOOKUP('General Data'!$B$3,'General Data'!$A$214:$C$264,2,FALSE)+IF(OR($E287=12,$E287=13,$E287=14),VLOOKUP($C287,'General Data'!$A$267:$C$287,2,FALSE),0))/VLOOKUP($C287,'General Data'!$A$191:$N$211,14,FALSE)*VLOOKUP($C287,'General Data'!$A$191:$N$211,2,FALSE)*S287,0)</f>
        <v>0</v>
      </c>
      <c r="AH287" s="148" t="str">
        <f t="shared" si="269"/>
        <v/>
      </c>
      <c r="AI287" s="149">
        <f t="shared" si="270"/>
        <v>0</v>
      </c>
      <c r="AJ287" s="146">
        <f t="shared" si="271"/>
        <v>0</v>
      </c>
    </row>
    <row r="288" spans="1:36" x14ac:dyDescent="0.45">
      <c r="A288" s="143"/>
      <c r="B288" s="150"/>
      <c r="C288" s="144"/>
      <c r="D288" s="143"/>
      <c r="E288" s="143"/>
      <c r="F288" s="145"/>
      <c r="G288" s="146"/>
      <c r="H288" s="147"/>
      <c r="I288" s="147">
        <f t="shared" ref="I288:S288" si="300">H288</f>
        <v>0</v>
      </c>
      <c r="J288" s="147">
        <f t="shared" si="300"/>
        <v>0</v>
      </c>
      <c r="K288" s="147">
        <f t="shared" si="300"/>
        <v>0</v>
      </c>
      <c r="L288" s="147">
        <f t="shared" si="300"/>
        <v>0</v>
      </c>
      <c r="M288" s="147">
        <f t="shared" si="300"/>
        <v>0</v>
      </c>
      <c r="N288" s="147">
        <f t="shared" si="300"/>
        <v>0</v>
      </c>
      <c r="O288" s="147">
        <f t="shared" si="300"/>
        <v>0</v>
      </c>
      <c r="P288" s="147">
        <f t="shared" si="300"/>
        <v>0</v>
      </c>
      <c r="Q288" s="147">
        <f t="shared" si="300"/>
        <v>0</v>
      </c>
      <c r="R288" s="147">
        <f t="shared" si="300"/>
        <v>0</v>
      </c>
      <c r="S288" s="147">
        <f t="shared" si="300"/>
        <v>0</v>
      </c>
      <c r="T288" s="146"/>
      <c r="U288" s="140">
        <f>IFERROR((VLOOKUP($D288,'General Data'!$A$88:$F$188,3,FALSE)+VLOOKUP('General Data'!$B$3,'General Data'!$A$214:$C$264,2,FALSE)+IF(OR($E288=12,$E288=13,$E288=14),VLOOKUP($C288,'General Data'!$A$267:$C$287,2,FALSE),0))/VLOOKUP($C288,'General Data'!$A$191:$N$211,14,FALSE)*VLOOKUP($C288,'General Data'!$A$191:$N$211,2,FALSE)*H288,0)</f>
        <v>0</v>
      </c>
      <c r="V288" s="140">
        <f>IFERROR((VLOOKUP($D288,'General Data'!$A$88:$F$188,3,FALSE)+VLOOKUP('General Data'!$B$3,'General Data'!$A$214:$C$264,2,FALSE)+IF(OR($E288=12,$E288=13,$E288=14),VLOOKUP($C288,'General Data'!$A$267:$C$287,2,FALSE),0))/VLOOKUP($C288,'General Data'!$A$191:$N$211,14,FALSE)*VLOOKUP($C288,'General Data'!$A$191:$N$211,2,FALSE)*I288,0)</f>
        <v>0</v>
      </c>
      <c r="W288" s="140">
        <f>IFERROR((VLOOKUP($D288,'General Data'!$A$88:$F$188,3,FALSE)+VLOOKUP('General Data'!$B$3,'General Data'!$A$214:$C$264,2,FALSE)+IF(OR($E288=12,$E288=13,$E288=14),VLOOKUP($C288,'General Data'!$A$267:$C$287,2,FALSE),0))/VLOOKUP($C288,'General Data'!$A$191:$N$211,14,FALSE)*VLOOKUP($C288,'General Data'!$A$191:$N$211,2,FALSE)*J288,0)</f>
        <v>0</v>
      </c>
      <c r="X288" s="140">
        <f>IFERROR((VLOOKUP($D288,'General Data'!$A$88:$F$188,3,FALSE)+VLOOKUP('General Data'!$B$3,'General Data'!$A$214:$C$264,2,FALSE)+IF(OR($E288=12,$E288=13,$E288=14),VLOOKUP($C288,'General Data'!$A$267:$C$287,2,FALSE),0))/VLOOKUP($C288,'General Data'!$A$191:$N$211,14,FALSE)*VLOOKUP($C288,'General Data'!$A$191:$N$211,2,FALSE)*K288,0)</f>
        <v>0</v>
      </c>
      <c r="Y288" s="140">
        <f>IFERROR((VLOOKUP($D288,'General Data'!$A$88:$F$188,3,FALSE)+VLOOKUP('General Data'!$B$3,'General Data'!$A$214:$C$264,2,FALSE)+IF(OR($E288=12,$E288=13,$E288=14),VLOOKUP($C288,'General Data'!$A$267:$C$287,2,FALSE),0))/VLOOKUP($C288,'General Data'!$A$191:$N$211,14,FALSE)*VLOOKUP($C288,'General Data'!$A$191:$N$211,2,FALSE)*L288,0)</f>
        <v>0</v>
      </c>
      <c r="Z288" s="140">
        <f>IFERROR((VLOOKUP($D288,'General Data'!$A$88:$F$188,3,FALSE)+VLOOKUP('General Data'!$B$3,'General Data'!$A$214:$C$264,2,FALSE)+IF(OR($E288=12,$E288=13,$E288=14),VLOOKUP($C288,'General Data'!$A$267:$C$287,2,FALSE),0))/VLOOKUP($C288,'General Data'!$A$191:$N$211,14,FALSE)*VLOOKUP($C288,'General Data'!$A$191:$N$211,2,FALSE)*M288,0)</f>
        <v>0</v>
      </c>
      <c r="AA288" s="140">
        <f>IFERROR((VLOOKUP($D288,'General Data'!$A$88:$F$188,3,FALSE)+VLOOKUP('General Data'!$B$3,'General Data'!$A$214:$C$264,2,FALSE)+IF(OR($E288=12,$E288=13,$E288=14),VLOOKUP($C288,'General Data'!$A$267:$C$287,2,FALSE),0))/VLOOKUP($C288,'General Data'!$A$191:$N$211,14,FALSE)*VLOOKUP($C288,'General Data'!$A$191:$N$211,2,FALSE)*N288,0)</f>
        <v>0</v>
      </c>
      <c r="AB288" s="140">
        <f>IFERROR((VLOOKUP($D288,'General Data'!$A$88:$F$188,3,FALSE)+VLOOKUP('General Data'!$B$3,'General Data'!$A$214:$C$264,2,FALSE)+IF(OR($E288=12,$E288=13,$E288=14),VLOOKUP($C288,'General Data'!$A$267:$C$287,2,FALSE),0))/VLOOKUP($C288,'General Data'!$A$191:$N$211,14,FALSE)*VLOOKUP($C288,'General Data'!$A$191:$N$211,2,FALSE)*O288,0)</f>
        <v>0</v>
      </c>
      <c r="AC288" s="140">
        <f>IFERROR((VLOOKUP($D288,'General Data'!$A$88:$F$188,3,FALSE)+VLOOKUP('General Data'!$B$3,'General Data'!$A$214:$C$264,2,FALSE)+IF(OR($E288=12,$E288=13,$E288=14),VLOOKUP($C288,'General Data'!$A$267:$C$287,2,FALSE),0))/VLOOKUP($C288,'General Data'!$A$191:$N$211,14,FALSE)*VLOOKUP($C288,'General Data'!$A$191:$N$211,2,FALSE)*P288,0)</f>
        <v>0</v>
      </c>
      <c r="AD288" s="140">
        <f>IFERROR((VLOOKUP($D288,'General Data'!$A$88:$F$188,3,FALSE)+VLOOKUP('General Data'!$B$3,'General Data'!$A$214:$C$264,2,FALSE)+IF(OR($E288=12,$E288=13,$E288=14),VLOOKUP($C288,'General Data'!$A$267:$C$287,2,FALSE),0))/VLOOKUP($C288,'General Data'!$A$191:$N$211,14,FALSE)*VLOOKUP($C288,'General Data'!$A$191:$N$211,2,FALSE)*Q288,0)</f>
        <v>0</v>
      </c>
      <c r="AE288" s="140">
        <f>IFERROR((VLOOKUP($D288,'General Data'!$A$88:$F$188,3,FALSE)+VLOOKUP('General Data'!$B$3,'General Data'!$A$214:$C$264,2,FALSE)+IF(OR($E288=12,$E288=13,$E288=14),VLOOKUP($C288,'General Data'!$A$267:$C$287,2,FALSE),0))/VLOOKUP($C288,'General Data'!$A$191:$N$211,14,FALSE)*VLOOKUP($C288,'General Data'!$A$191:$N$211,2,FALSE)*R288,0)</f>
        <v>0</v>
      </c>
      <c r="AF288" s="140">
        <f>IFERROR((VLOOKUP($D288,'General Data'!$A$88:$F$188,3,FALSE)+VLOOKUP('General Data'!$B$3,'General Data'!$A$214:$C$264,2,FALSE)+IF(OR($E288=12,$E288=13,$E288=14),VLOOKUP($C288,'General Data'!$A$267:$C$287,2,FALSE),0))/VLOOKUP($C288,'General Data'!$A$191:$N$211,14,FALSE)*VLOOKUP($C288,'General Data'!$A$191:$N$211,2,FALSE)*S288,0)</f>
        <v>0</v>
      </c>
      <c r="AH288" s="148" t="str">
        <f t="shared" si="269"/>
        <v/>
      </c>
      <c r="AI288" s="149">
        <f t="shared" si="270"/>
        <v>0</v>
      </c>
      <c r="AJ288" s="146">
        <f t="shared" si="271"/>
        <v>0</v>
      </c>
    </row>
    <row r="289" spans="1:36" x14ac:dyDescent="0.45">
      <c r="A289" s="143"/>
      <c r="B289" s="150"/>
      <c r="C289" s="144"/>
      <c r="D289" s="143"/>
      <c r="E289" s="143"/>
      <c r="F289" s="145"/>
      <c r="G289" s="146"/>
      <c r="H289" s="147"/>
      <c r="I289" s="147">
        <f t="shared" ref="I289:S289" si="301">H289</f>
        <v>0</v>
      </c>
      <c r="J289" s="147">
        <f t="shared" si="301"/>
        <v>0</v>
      </c>
      <c r="K289" s="147">
        <f t="shared" si="301"/>
        <v>0</v>
      </c>
      <c r="L289" s="147">
        <f t="shared" si="301"/>
        <v>0</v>
      </c>
      <c r="M289" s="147">
        <f t="shared" si="301"/>
        <v>0</v>
      </c>
      <c r="N289" s="147">
        <f t="shared" si="301"/>
        <v>0</v>
      </c>
      <c r="O289" s="147">
        <f t="shared" si="301"/>
        <v>0</v>
      </c>
      <c r="P289" s="147">
        <f t="shared" si="301"/>
        <v>0</v>
      </c>
      <c r="Q289" s="147">
        <f t="shared" si="301"/>
        <v>0</v>
      </c>
      <c r="R289" s="147">
        <f t="shared" si="301"/>
        <v>0</v>
      </c>
      <c r="S289" s="147">
        <f t="shared" si="301"/>
        <v>0</v>
      </c>
      <c r="T289" s="146"/>
      <c r="U289" s="140">
        <f>IFERROR((VLOOKUP($D289,'General Data'!$A$88:$F$188,3,FALSE)+VLOOKUP('General Data'!$B$3,'General Data'!$A$214:$C$264,2,FALSE)+IF(OR($E289=12,$E289=13,$E289=14),VLOOKUP($C289,'General Data'!$A$267:$C$287,2,FALSE),0))/VLOOKUP($C289,'General Data'!$A$191:$N$211,14,FALSE)*VLOOKUP($C289,'General Data'!$A$191:$N$211,2,FALSE)*H289,0)</f>
        <v>0</v>
      </c>
      <c r="V289" s="140">
        <f>IFERROR((VLOOKUP($D289,'General Data'!$A$88:$F$188,3,FALSE)+VLOOKUP('General Data'!$B$3,'General Data'!$A$214:$C$264,2,FALSE)+IF(OR($E289=12,$E289=13,$E289=14),VLOOKUP($C289,'General Data'!$A$267:$C$287,2,FALSE),0))/VLOOKUP($C289,'General Data'!$A$191:$N$211,14,FALSE)*VLOOKUP($C289,'General Data'!$A$191:$N$211,2,FALSE)*I289,0)</f>
        <v>0</v>
      </c>
      <c r="W289" s="140">
        <f>IFERROR((VLOOKUP($D289,'General Data'!$A$88:$F$188,3,FALSE)+VLOOKUP('General Data'!$B$3,'General Data'!$A$214:$C$264,2,FALSE)+IF(OR($E289=12,$E289=13,$E289=14),VLOOKUP($C289,'General Data'!$A$267:$C$287,2,FALSE),0))/VLOOKUP($C289,'General Data'!$A$191:$N$211,14,FALSE)*VLOOKUP($C289,'General Data'!$A$191:$N$211,2,FALSE)*J289,0)</f>
        <v>0</v>
      </c>
      <c r="X289" s="140">
        <f>IFERROR((VLOOKUP($D289,'General Data'!$A$88:$F$188,3,FALSE)+VLOOKUP('General Data'!$B$3,'General Data'!$A$214:$C$264,2,FALSE)+IF(OR($E289=12,$E289=13,$E289=14),VLOOKUP($C289,'General Data'!$A$267:$C$287,2,FALSE),0))/VLOOKUP($C289,'General Data'!$A$191:$N$211,14,FALSE)*VLOOKUP($C289,'General Data'!$A$191:$N$211,2,FALSE)*K289,0)</f>
        <v>0</v>
      </c>
      <c r="Y289" s="140">
        <f>IFERROR((VLOOKUP($D289,'General Data'!$A$88:$F$188,3,FALSE)+VLOOKUP('General Data'!$B$3,'General Data'!$A$214:$C$264,2,FALSE)+IF(OR($E289=12,$E289=13,$E289=14),VLOOKUP($C289,'General Data'!$A$267:$C$287,2,FALSE),0))/VLOOKUP($C289,'General Data'!$A$191:$N$211,14,FALSE)*VLOOKUP($C289,'General Data'!$A$191:$N$211,2,FALSE)*L289,0)</f>
        <v>0</v>
      </c>
      <c r="Z289" s="140">
        <f>IFERROR((VLOOKUP($D289,'General Data'!$A$88:$F$188,3,FALSE)+VLOOKUP('General Data'!$B$3,'General Data'!$A$214:$C$264,2,FALSE)+IF(OR($E289=12,$E289=13,$E289=14),VLOOKUP($C289,'General Data'!$A$267:$C$287,2,FALSE),0))/VLOOKUP($C289,'General Data'!$A$191:$N$211,14,FALSE)*VLOOKUP($C289,'General Data'!$A$191:$N$211,2,FALSE)*M289,0)</f>
        <v>0</v>
      </c>
      <c r="AA289" s="140">
        <f>IFERROR((VLOOKUP($D289,'General Data'!$A$88:$F$188,3,FALSE)+VLOOKUP('General Data'!$B$3,'General Data'!$A$214:$C$264,2,FALSE)+IF(OR($E289=12,$E289=13,$E289=14),VLOOKUP($C289,'General Data'!$A$267:$C$287,2,FALSE),0))/VLOOKUP($C289,'General Data'!$A$191:$N$211,14,FALSE)*VLOOKUP($C289,'General Data'!$A$191:$N$211,2,FALSE)*N289,0)</f>
        <v>0</v>
      </c>
      <c r="AB289" s="140">
        <f>IFERROR((VLOOKUP($D289,'General Data'!$A$88:$F$188,3,FALSE)+VLOOKUP('General Data'!$B$3,'General Data'!$A$214:$C$264,2,FALSE)+IF(OR($E289=12,$E289=13,$E289=14),VLOOKUP($C289,'General Data'!$A$267:$C$287,2,FALSE),0))/VLOOKUP($C289,'General Data'!$A$191:$N$211,14,FALSE)*VLOOKUP($C289,'General Data'!$A$191:$N$211,2,FALSE)*O289,0)</f>
        <v>0</v>
      </c>
      <c r="AC289" s="140">
        <f>IFERROR((VLOOKUP($D289,'General Data'!$A$88:$F$188,3,FALSE)+VLOOKUP('General Data'!$B$3,'General Data'!$A$214:$C$264,2,FALSE)+IF(OR($E289=12,$E289=13,$E289=14),VLOOKUP($C289,'General Data'!$A$267:$C$287,2,FALSE),0))/VLOOKUP($C289,'General Data'!$A$191:$N$211,14,FALSE)*VLOOKUP($C289,'General Data'!$A$191:$N$211,2,FALSE)*P289,0)</f>
        <v>0</v>
      </c>
      <c r="AD289" s="140">
        <f>IFERROR((VLOOKUP($D289,'General Data'!$A$88:$F$188,3,FALSE)+VLOOKUP('General Data'!$B$3,'General Data'!$A$214:$C$264,2,FALSE)+IF(OR($E289=12,$E289=13,$E289=14),VLOOKUP($C289,'General Data'!$A$267:$C$287,2,FALSE),0))/VLOOKUP($C289,'General Data'!$A$191:$N$211,14,FALSE)*VLOOKUP($C289,'General Data'!$A$191:$N$211,2,FALSE)*Q289,0)</f>
        <v>0</v>
      </c>
      <c r="AE289" s="140">
        <f>IFERROR((VLOOKUP($D289,'General Data'!$A$88:$F$188,3,FALSE)+VLOOKUP('General Data'!$B$3,'General Data'!$A$214:$C$264,2,FALSE)+IF(OR($E289=12,$E289=13,$E289=14),VLOOKUP($C289,'General Data'!$A$267:$C$287,2,FALSE),0))/VLOOKUP($C289,'General Data'!$A$191:$N$211,14,FALSE)*VLOOKUP($C289,'General Data'!$A$191:$N$211,2,FALSE)*R289,0)</f>
        <v>0</v>
      </c>
      <c r="AF289" s="140">
        <f>IFERROR((VLOOKUP($D289,'General Data'!$A$88:$F$188,3,FALSE)+VLOOKUP('General Data'!$B$3,'General Data'!$A$214:$C$264,2,FALSE)+IF(OR($E289=12,$E289=13,$E289=14),VLOOKUP($C289,'General Data'!$A$267:$C$287,2,FALSE),0))/VLOOKUP($C289,'General Data'!$A$191:$N$211,14,FALSE)*VLOOKUP($C289,'General Data'!$A$191:$N$211,2,FALSE)*S289,0)</f>
        <v>0</v>
      </c>
      <c r="AH289" s="148" t="str">
        <f t="shared" si="269"/>
        <v/>
      </c>
      <c r="AI289" s="149">
        <f t="shared" si="270"/>
        <v>0</v>
      </c>
      <c r="AJ289" s="146">
        <f t="shared" si="271"/>
        <v>0</v>
      </c>
    </row>
    <row r="290" spans="1:36" x14ac:dyDescent="0.45">
      <c r="A290" s="143"/>
      <c r="B290" s="150"/>
      <c r="C290" s="144"/>
      <c r="D290" s="143"/>
      <c r="E290" s="143"/>
      <c r="F290" s="145"/>
      <c r="G290" s="146"/>
      <c r="H290" s="147"/>
      <c r="I290" s="147">
        <f t="shared" ref="I290:S290" si="302">H290</f>
        <v>0</v>
      </c>
      <c r="J290" s="147">
        <f t="shared" si="302"/>
        <v>0</v>
      </c>
      <c r="K290" s="147">
        <f t="shared" si="302"/>
        <v>0</v>
      </c>
      <c r="L290" s="147">
        <f t="shared" si="302"/>
        <v>0</v>
      </c>
      <c r="M290" s="147">
        <f t="shared" si="302"/>
        <v>0</v>
      </c>
      <c r="N290" s="147">
        <f t="shared" si="302"/>
        <v>0</v>
      </c>
      <c r="O290" s="147">
        <f t="shared" si="302"/>
        <v>0</v>
      </c>
      <c r="P290" s="147">
        <f t="shared" si="302"/>
        <v>0</v>
      </c>
      <c r="Q290" s="147">
        <f t="shared" si="302"/>
        <v>0</v>
      </c>
      <c r="R290" s="147">
        <f t="shared" si="302"/>
        <v>0</v>
      </c>
      <c r="S290" s="147">
        <f t="shared" si="302"/>
        <v>0</v>
      </c>
      <c r="T290" s="146"/>
      <c r="U290" s="140">
        <f>IFERROR((VLOOKUP($D290,'General Data'!$A$88:$F$188,3,FALSE)+VLOOKUP('General Data'!$B$3,'General Data'!$A$214:$C$264,2,FALSE)+IF(OR($E290=12,$E290=13,$E290=14),VLOOKUP($C290,'General Data'!$A$267:$C$287,2,FALSE),0))/VLOOKUP($C290,'General Data'!$A$191:$N$211,14,FALSE)*VLOOKUP($C290,'General Data'!$A$191:$N$211,2,FALSE)*H290,0)</f>
        <v>0</v>
      </c>
      <c r="V290" s="140">
        <f>IFERROR((VLOOKUP($D290,'General Data'!$A$88:$F$188,3,FALSE)+VLOOKUP('General Data'!$B$3,'General Data'!$A$214:$C$264,2,FALSE)+IF(OR($E290=12,$E290=13,$E290=14),VLOOKUP($C290,'General Data'!$A$267:$C$287,2,FALSE),0))/VLOOKUP($C290,'General Data'!$A$191:$N$211,14,FALSE)*VLOOKUP($C290,'General Data'!$A$191:$N$211,2,FALSE)*I290,0)</f>
        <v>0</v>
      </c>
      <c r="W290" s="140">
        <f>IFERROR((VLOOKUP($D290,'General Data'!$A$88:$F$188,3,FALSE)+VLOOKUP('General Data'!$B$3,'General Data'!$A$214:$C$264,2,FALSE)+IF(OR($E290=12,$E290=13,$E290=14),VLOOKUP($C290,'General Data'!$A$267:$C$287,2,FALSE),0))/VLOOKUP($C290,'General Data'!$A$191:$N$211,14,FALSE)*VLOOKUP($C290,'General Data'!$A$191:$N$211,2,FALSE)*J290,0)</f>
        <v>0</v>
      </c>
      <c r="X290" s="140">
        <f>IFERROR((VLOOKUP($D290,'General Data'!$A$88:$F$188,3,FALSE)+VLOOKUP('General Data'!$B$3,'General Data'!$A$214:$C$264,2,FALSE)+IF(OR($E290=12,$E290=13,$E290=14),VLOOKUP($C290,'General Data'!$A$267:$C$287,2,FALSE),0))/VLOOKUP($C290,'General Data'!$A$191:$N$211,14,FALSE)*VLOOKUP($C290,'General Data'!$A$191:$N$211,2,FALSE)*K290,0)</f>
        <v>0</v>
      </c>
      <c r="Y290" s="140">
        <f>IFERROR((VLOOKUP($D290,'General Data'!$A$88:$F$188,3,FALSE)+VLOOKUP('General Data'!$B$3,'General Data'!$A$214:$C$264,2,FALSE)+IF(OR($E290=12,$E290=13,$E290=14),VLOOKUP($C290,'General Data'!$A$267:$C$287,2,FALSE),0))/VLOOKUP($C290,'General Data'!$A$191:$N$211,14,FALSE)*VLOOKUP($C290,'General Data'!$A$191:$N$211,2,FALSE)*L290,0)</f>
        <v>0</v>
      </c>
      <c r="Z290" s="140">
        <f>IFERROR((VLOOKUP($D290,'General Data'!$A$88:$F$188,3,FALSE)+VLOOKUP('General Data'!$B$3,'General Data'!$A$214:$C$264,2,FALSE)+IF(OR($E290=12,$E290=13,$E290=14),VLOOKUP($C290,'General Data'!$A$267:$C$287,2,FALSE),0))/VLOOKUP($C290,'General Data'!$A$191:$N$211,14,FALSE)*VLOOKUP($C290,'General Data'!$A$191:$N$211,2,FALSE)*M290,0)</f>
        <v>0</v>
      </c>
      <c r="AA290" s="140">
        <f>IFERROR((VLOOKUP($D290,'General Data'!$A$88:$F$188,3,FALSE)+VLOOKUP('General Data'!$B$3,'General Data'!$A$214:$C$264,2,FALSE)+IF(OR($E290=12,$E290=13,$E290=14),VLOOKUP($C290,'General Data'!$A$267:$C$287,2,FALSE),0))/VLOOKUP($C290,'General Data'!$A$191:$N$211,14,FALSE)*VLOOKUP($C290,'General Data'!$A$191:$N$211,2,FALSE)*N290,0)</f>
        <v>0</v>
      </c>
      <c r="AB290" s="140">
        <f>IFERROR((VLOOKUP($D290,'General Data'!$A$88:$F$188,3,FALSE)+VLOOKUP('General Data'!$B$3,'General Data'!$A$214:$C$264,2,FALSE)+IF(OR($E290=12,$E290=13,$E290=14),VLOOKUP($C290,'General Data'!$A$267:$C$287,2,FALSE),0))/VLOOKUP($C290,'General Data'!$A$191:$N$211,14,FALSE)*VLOOKUP($C290,'General Data'!$A$191:$N$211,2,FALSE)*O290,0)</f>
        <v>0</v>
      </c>
      <c r="AC290" s="140">
        <f>IFERROR((VLOOKUP($D290,'General Data'!$A$88:$F$188,3,FALSE)+VLOOKUP('General Data'!$B$3,'General Data'!$A$214:$C$264,2,FALSE)+IF(OR($E290=12,$E290=13,$E290=14),VLOOKUP($C290,'General Data'!$A$267:$C$287,2,FALSE),0))/VLOOKUP($C290,'General Data'!$A$191:$N$211,14,FALSE)*VLOOKUP($C290,'General Data'!$A$191:$N$211,2,FALSE)*P290,0)</f>
        <v>0</v>
      </c>
      <c r="AD290" s="140">
        <f>IFERROR((VLOOKUP($D290,'General Data'!$A$88:$F$188,3,FALSE)+VLOOKUP('General Data'!$B$3,'General Data'!$A$214:$C$264,2,FALSE)+IF(OR($E290=12,$E290=13,$E290=14),VLOOKUP($C290,'General Data'!$A$267:$C$287,2,FALSE),0))/VLOOKUP($C290,'General Data'!$A$191:$N$211,14,FALSE)*VLOOKUP($C290,'General Data'!$A$191:$N$211,2,FALSE)*Q290,0)</f>
        <v>0</v>
      </c>
      <c r="AE290" s="140">
        <f>IFERROR((VLOOKUP($D290,'General Data'!$A$88:$F$188,3,FALSE)+VLOOKUP('General Data'!$B$3,'General Data'!$A$214:$C$264,2,FALSE)+IF(OR($E290=12,$E290=13,$E290=14),VLOOKUP($C290,'General Data'!$A$267:$C$287,2,FALSE),0))/VLOOKUP($C290,'General Data'!$A$191:$N$211,14,FALSE)*VLOOKUP($C290,'General Data'!$A$191:$N$211,2,FALSE)*R290,0)</f>
        <v>0</v>
      </c>
      <c r="AF290" s="140">
        <f>IFERROR((VLOOKUP($D290,'General Data'!$A$88:$F$188,3,FALSE)+VLOOKUP('General Data'!$B$3,'General Data'!$A$214:$C$264,2,FALSE)+IF(OR($E290=12,$E290=13,$E290=14),VLOOKUP($C290,'General Data'!$A$267:$C$287,2,FALSE),0))/VLOOKUP($C290,'General Data'!$A$191:$N$211,14,FALSE)*VLOOKUP($C290,'General Data'!$A$191:$N$211,2,FALSE)*S290,0)</f>
        <v>0</v>
      </c>
      <c r="AH290" s="148" t="str">
        <f t="shared" si="269"/>
        <v/>
      </c>
      <c r="AI290" s="149">
        <f t="shared" si="270"/>
        <v>0</v>
      </c>
      <c r="AJ290" s="146">
        <f t="shared" si="271"/>
        <v>0</v>
      </c>
    </row>
    <row r="291" spans="1:36" x14ac:dyDescent="0.45">
      <c r="A291" s="143"/>
      <c r="B291" s="150"/>
      <c r="C291" s="144"/>
      <c r="D291" s="143"/>
      <c r="E291" s="143"/>
      <c r="F291" s="145"/>
      <c r="G291" s="146"/>
      <c r="H291" s="147"/>
      <c r="I291" s="147">
        <f t="shared" ref="I291:S291" si="303">H291</f>
        <v>0</v>
      </c>
      <c r="J291" s="147">
        <f t="shared" si="303"/>
        <v>0</v>
      </c>
      <c r="K291" s="147">
        <f t="shared" si="303"/>
        <v>0</v>
      </c>
      <c r="L291" s="147">
        <f t="shared" si="303"/>
        <v>0</v>
      </c>
      <c r="M291" s="147">
        <f t="shared" si="303"/>
        <v>0</v>
      </c>
      <c r="N291" s="147">
        <f t="shared" si="303"/>
        <v>0</v>
      </c>
      <c r="O291" s="147">
        <f t="shared" si="303"/>
        <v>0</v>
      </c>
      <c r="P291" s="147">
        <f t="shared" si="303"/>
        <v>0</v>
      </c>
      <c r="Q291" s="147">
        <f t="shared" si="303"/>
        <v>0</v>
      </c>
      <c r="R291" s="147">
        <f t="shared" si="303"/>
        <v>0</v>
      </c>
      <c r="S291" s="147">
        <f t="shared" si="303"/>
        <v>0</v>
      </c>
      <c r="T291" s="146"/>
      <c r="U291" s="140">
        <f>IFERROR((VLOOKUP($D291,'General Data'!$A$88:$F$188,3,FALSE)+VLOOKUP('General Data'!$B$3,'General Data'!$A$214:$C$264,2,FALSE)+IF(OR($E291=12,$E291=13,$E291=14),VLOOKUP($C291,'General Data'!$A$267:$C$287,2,FALSE),0))/VLOOKUP($C291,'General Data'!$A$191:$N$211,14,FALSE)*VLOOKUP($C291,'General Data'!$A$191:$N$211,2,FALSE)*H291,0)</f>
        <v>0</v>
      </c>
      <c r="V291" s="140">
        <f>IFERROR((VLOOKUP($D291,'General Data'!$A$88:$F$188,3,FALSE)+VLOOKUP('General Data'!$B$3,'General Data'!$A$214:$C$264,2,FALSE)+IF(OR($E291=12,$E291=13,$E291=14),VLOOKUP($C291,'General Data'!$A$267:$C$287,2,FALSE),0))/VLOOKUP($C291,'General Data'!$A$191:$N$211,14,FALSE)*VLOOKUP($C291,'General Data'!$A$191:$N$211,2,FALSE)*I291,0)</f>
        <v>0</v>
      </c>
      <c r="W291" s="140">
        <f>IFERROR((VLOOKUP($D291,'General Data'!$A$88:$F$188,3,FALSE)+VLOOKUP('General Data'!$B$3,'General Data'!$A$214:$C$264,2,FALSE)+IF(OR($E291=12,$E291=13,$E291=14),VLOOKUP($C291,'General Data'!$A$267:$C$287,2,FALSE),0))/VLOOKUP($C291,'General Data'!$A$191:$N$211,14,FALSE)*VLOOKUP($C291,'General Data'!$A$191:$N$211,2,FALSE)*J291,0)</f>
        <v>0</v>
      </c>
      <c r="X291" s="140">
        <f>IFERROR((VLOOKUP($D291,'General Data'!$A$88:$F$188,3,FALSE)+VLOOKUP('General Data'!$B$3,'General Data'!$A$214:$C$264,2,FALSE)+IF(OR($E291=12,$E291=13,$E291=14),VLOOKUP($C291,'General Data'!$A$267:$C$287,2,FALSE),0))/VLOOKUP($C291,'General Data'!$A$191:$N$211,14,FALSE)*VLOOKUP($C291,'General Data'!$A$191:$N$211,2,FALSE)*K291,0)</f>
        <v>0</v>
      </c>
      <c r="Y291" s="140">
        <f>IFERROR((VLOOKUP($D291,'General Data'!$A$88:$F$188,3,FALSE)+VLOOKUP('General Data'!$B$3,'General Data'!$A$214:$C$264,2,FALSE)+IF(OR($E291=12,$E291=13,$E291=14),VLOOKUP($C291,'General Data'!$A$267:$C$287,2,FALSE),0))/VLOOKUP($C291,'General Data'!$A$191:$N$211,14,FALSE)*VLOOKUP($C291,'General Data'!$A$191:$N$211,2,FALSE)*L291,0)</f>
        <v>0</v>
      </c>
      <c r="Z291" s="140">
        <f>IFERROR((VLOOKUP($D291,'General Data'!$A$88:$F$188,3,FALSE)+VLOOKUP('General Data'!$B$3,'General Data'!$A$214:$C$264,2,FALSE)+IF(OR($E291=12,$E291=13,$E291=14),VLOOKUP($C291,'General Data'!$A$267:$C$287,2,FALSE),0))/VLOOKUP($C291,'General Data'!$A$191:$N$211,14,FALSE)*VLOOKUP($C291,'General Data'!$A$191:$N$211,2,FALSE)*M291,0)</f>
        <v>0</v>
      </c>
      <c r="AA291" s="140">
        <f>IFERROR((VLOOKUP($D291,'General Data'!$A$88:$F$188,3,FALSE)+VLOOKUP('General Data'!$B$3,'General Data'!$A$214:$C$264,2,FALSE)+IF(OR($E291=12,$E291=13,$E291=14),VLOOKUP($C291,'General Data'!$A$267:$C$287,2,FALSE),0))/VLOOKUP($C291,'General Data'!$A$191:$N$211,14,FALSE)*VLOOKUP($C291,'General Data'!$A$191:$N$211,2,FALSE)*N291,0)</f>
        <v>0</v>
      </c>
      <c r="AB291" s="140">
        <f>IFERROR((VLOOKUP($D291,'General Data'!$A$88:$F$188,3,FALSE)+VLOOKUP('General Data'!$B$3,'General Data'!$A$214:$C$264,2,FALSE)+IF(OR($E291=12,$E291=13,$E291=14),VLOOKUP($C291,'General Data'!$A$267:$C$287,2,FALSE),0))/VLOOKUP($C291,'General Data'!$A$191:$N$211,14,FALSE)*VLOOKUP($C291,'General Data'!$A$191:$N$211,2,FALSE)*O291,0)</f>
        <v>0</v>
      </c>
      <c r="AC291" s="140">
        <f>IFERROR((VLOOKUP($D291,'General Data'!$A$88:$F$188,3,FALSE)+VLOOKUP('General Data'!$B$3,'General Data'!$A$214:$C$264,2,FALSE)+IF(OR($E291=12,$E291=13,$E291=14),VLOOKUP($C291,'General Data'!$A$267:$C$287,2,FALSE),0))/VLOOKUP($C291,'General Data'!$A$191:$N$211,14,FALSE)*VLOOKUP($C291,'General Data'!$A$191:$N$211,2,FALSE)*P291,0)</f>
        <v>0</v>
      </c>
      <c r="AD291" s="140">
        <f>IFERROR((VLOOKUP($D291,'General Data'!$A$88:$F$188,3,FALSE)+VLOOKUP('General Data'!$B$3,'General Data'!$A$214:$C$264,2,FALSE)+IF(OR($E291=12,$E291=13,$E291=14),VLOOKUP($C291,'General Data'!$A$267:$C$287,2,FALSE),0))/VLOOKUP($C291,'General Data'!$A$191:$N$211,14,FALSE)*VLOOKUP($C291,'General Data'!$A$191:$N$211,2,FALSE)*Q291,0)</f>
        <v>0</v>
      </c>
      <c r="AE291" s="140">
        <f>IFERROR((VLOOKUP($D291,'General Data'!$A$88:$F$188,3,FALSE)+VLOOKUP('General Data'!$B$3,'General Data'!$A$214:$C$264,2,FALSE)+IF(OR($E291=12,$E291=13,$E291=14),VLOOKUP($C291,'General Data'!$A$267:$C$287,2,FALSE),0))/VLOOKUP($C291,'General Data'!$A$191:$N$211,14,FALSE)*VLOOKUP($C291,'General Data'!$A$191:$N$211,2,FALSE)*R291,0)</f>
        <v>0</v>
      </c>
      <c r="AF291" s="140">
        <f>IFERROR((VLOOKUP($D291,'General Data'!$A$88:$F$188,3,FALSE)+VLOOKUP('General Data'!$B$3,'General Data'!$A$214:$C$264,2,FALSE)+IF(OR($E291=12,$E291=13,$E291=14),VLOOKUP($C291,'General Data'!$A$267:$C$287,2,FALSE),0))/VLOOKUP($C291,'General Data'!$A$191:$N$211,14,FALSE)*VLOOKUP($C291,'General Data'!$A$191:$N$211,2,FALSE)*S291,0)</f>
        <v>0</v>
      </c>
      <c r="AH291" s="148" t="str">
        <f t="shared" si="269"/>
        <v/>
      </c>
      <c r="AI291" s="149">
        <f t="shared" si="270"/>
        <v>0</v>
      </c>
      <c r="AJ291" s="146">
        <f t="shared" si="271"/>
        <v>0</v>
      </c>
    </row>
    <row r="292" spans="1:36" x14ac:dyDescent="0.45">
      <c r="A292" s="143"/>
      <c r="B292" s="150"/>
      <c r="C292" s="144"/>
      <c r="D292" s="143"/>
      <c r="E292" s="143"/>
      <c r="F292" s="145"/>
      <c r="G292" s="146"/>
      <c r="H292" s="147"/>
      <c r="I292" s="147">
        <f t="shared" ref="I292:S292" si="304">H292</f>
        <v>0</v>
      </c>
      <c r="J292" s="147">
        <f t="shared" si="304"/>
        <v>0</v>
      </c>
      <c r="K292" s="147">
        <f t="shared" si="304"/>
        <v>0</v>
      </c>
      <c r="L292" s="147">
        <f t="shared" si="304"/>
        <v>0</v>
      </c>
      <c r="M292" s="147">
        <f t="shared" si="304"/>
        <v>0</v>
      </c>
      <c r="N292" s="147">
        <f t="shared" si="304"/>
        <v>0</v>
      </c>
      <c r="O292" s="147">
        <f t="shared" si="304"/>
        <v>0</v>
      </c>
      <c r="P292" s="147">
        <f t="shared" si="304"/>
        <v>0</v>
      </c>
      <c r="Q292" s="147">
        <f t="shared" si="304"/>
        <v>0</v>
      </c>
      <c r="R292" s="147">
        <f t="shared" si="304"/>
        <v>0</v>
      </c>
      <c r="S292" s="147">
        <f t="shared" si="304"/>
        <v>0</v>
      </c>
      <c r="T292" s="146"/>
      <c r="U292" s="140">
        <f>IFERROR((VLOOKUP($D292,'General Data'!$A$88:$F$188,3,FALSE)+VLOOKUP('General Data'!$B$3,'General Data'!$A$214:$C$264,2,FALSE)+IF(OR($E292=12,$E292=13,$E292=14),VLOOKUP($C292,'General Data'!$A$267:$C$287,2,FALSE),0))/VLOOKUP($C292,'General Data'!$A$191:$N$211,14,FALSE)*VLOOKUP($C292,'General Data'!$A$191:$N$211,2,FALSE)*H292,0)</f>
        <v>0</v>
      </c>
      <c r="V292" s="140">
        <f>IFERROR((VLOOKUP($D292,'General Data'!$A$88:$F$188,3,FALSE)+VLOOKUP('General Data'!$B$3,'General Data'!$A$214:$C$264,2,FALSE)+IF(OR($E292=12,$E292=13,$E292=14),VLOOKUP($C292,'General Data'!$A$267:$C$287,2,FALSE),0))/VLOOKUP($C292,'General Data'!$A$191:$N$211,14,FALSE)*VLOOKUP($C292,'General Data'!$A$191:$N$211,2,FALSE)*I292,0)</f>
        <v>0</v>
      </c>
      <c r="W292" s="140">
        <f>IFERROR((VLOOKUP($D292,'General Data'!$A$88:$F$188,3,FALSE)+VLOOKUP('General Data'!$B$3,'General Data'!$A$214:$C$264,2,FALSE)+IF(OR($E292=12,$E292=13,$E292=14),VLOOKUP($C292,'General Data'!$A$267:$C$287,2,FALSE),0))/VLOOKUP($C292,'General Data'!$A$191:$N$211,14,FALSE)*VLOOKUP($C292,'General Data'!$A$191:$N$211,2,FALSE)*J292,0)</f>
        <v>0</v>
      </c>
      <c r="X292" s="140">
        <f>IFERROR((VLOOKUP($D292,'General Data'!$A$88:$F$188,3,FALSE)+VLOOKUP('General Data'!$B$3,'General Data'!$A$214:$C$264,2,FALSE)+IF(OR($E292=12,$E292=13,$E292=14),VLOOKUP($C292,'General Data'!$A$267:$C$287,2,FALSE),0))/VLOOKUP($C292,'General Data'!$A$191:$N$211,14,FALSE)*VLOOKUP($C292,'General Data'!$A$191:$N$211,2,FALSE)*K292,0)</f>
        <v>0</v>
      </c>
      <c r="Y292" s="140">
        <f>IFERROR((VLOOKUP($D292,'General Data'!$A$88:$F$188,3,FALSE)+VLOOKUP('General Data'!$B$3,'General Data'!$A$214:$C$264,2,FALSE)+IF(OR($E292=12,$E292=13,$E292=14),VLOOKUP($C292,'General Data'!$A$267:$C$287,2,FALSE),0))/VLOOKUP($C292,'General Data'!$A$191:$N$211,14,FALSE)*VLOOKUP($C292,'General Data'!$A$191:$N$211,2,FALSE)*L292,0)</f>
        <v>0</v>
      </c>
      <c r="Z292" s="140">
        <f>IFERROR((VLOOKUP($D292,'General Data'!$A$88:$F$188,3,FALSE)+VLOOKUP('General Data'!$B$3,'General Data'!$A$214:$C$264,2,FALSE)+IF(OR($E292=12,$E292=13,$E292=14),VLOOKUP($C292,'General Data'!$A$267:$C$287,2,FALSE),0))/VLOOKUP($C292,'General Data'!$A$191:$N$211,14,FALSE)*VLOOKUP($C292,'General Data'!$A$191:$N$211,2,FALSE)*M292,0)</f>
        <v>0</v>
      </c>
      <c r="AA292" s="140">
        <f>IFERROR((VLOOKUP($D292,'General Data'!$A$88:$F$188,3,FALSE)+VLOOKUP('General Data'!$B$3,'General Data'!$A$214:$C$264,2,FALSE)+IF(OR($E292=12,$E292=13,$E292=14),VLOOKUP($C292,'General Data'!$A$267:$C$287,2,FALSE),0))/VLOOKUP($C292,'General Data'!$A$191:$N$211,14,FALSE)*VLOOKUP($C292,'General Data'!$A$191:$N$211,2,FALSE)*N292,0)</f>
        <v>0</v>
      </c>
      <c r="AB292" s="140">
        <f>IFERROR((VLOOKUP($D292,'General Data'!$A$88:$F$188,3,FALSE)+VLOOKUP('General Data'!$B$3,'General Data'!$A$214:$C$264,2,FALSE)+IF(OR($E292=12,$E292=13,$E292=14),VLOOKUP($C292,'General Data'!$A$267:$C$287,2,FALSE),0))/VLOOKUP($C292,'General Data'!$A$191:$N$211,14,FALSE)*VLOOKUP($C292,'General Data'!$A$191:$N$211,2,FALSE)*O292,0)</f>
        <v>0</v>
      </c>
      <c r="AC292" s="140">
        <f>IFERROR((VLOOKUP($D292,'General Data'!$A$88:$F$188,3,FALSE)+VLOOKUP('General Data'!$B$3,'General Data'!$A$214:$C$264,2,FALSE)+IF(OR($E292=12,$E292=13,$E292=14),VLOOKUP($C292,'General Data'!$A$267:$C$287,2,FALSE),0))/VLOOKUP($C292,'General Data'!$A$191:$N$211,14,FALSE)*VLOOKUP($C292,'General Data'!$A$191:$N$211,2,FALSE)*P292,0)</f>
        <v>0</v>
      </c>
      <c r="AD292" s="140">
        <f>IFERROR((VLOOKUP($D292,'General Data'!$A$88:$F$188,3,FALSE)+VLOOKUP('General Data'!$B$3,'General Data'!$A$214:$C$264,2,FALSE)+IF(OR($E292=12,$E292=13,$E292=14),VLOOKUP($C292,'General Data'!$A$267:$C$287,2,FALSE),0))/VLOOKUP($C292,'General Data'!$A$191:$N$211,14,FALSE)*VLOOKUP($C292,'General Data'!$A$191:$N$211,2,FALSE)*Q292,0)</f>
        <v>0</v>
      </c>
      <c r="AE292" s="140">
        <f>IFERROR((VLOOKUP($D292,'General Data'!$A$88:$F$188,3,FALSE)+VLOOKUP('General Data'!$B$3,'General Data'!$A$214:$C$264,2,FALSE)+IF(OR($E292=12,$E292=13,$E292=14),VLOOKUP($C292,'General Data'!$A$267:$C$287,2,FALSE),0))/VLOOKUP($C292,'General Data'!$A$191:$N$211,14,FALSE)*VLOOKUP($C292,'General Data'!$A$191:$N$211,2,FALSE)*R292,0)</f>
        <v>0</v>
      </c>
      <c r="AF292" s="140">
        <f>IFERROR((VLOOKUP($D292,'General Data'!$A$88:$F$188,3,FALSE)+VLOOKUP('General Data'!$B$3,'General Data'!$A$214:$C$264,2,FALSE)+IF(OR($E292=12,$E292=13,$E292=14),VLOOKUP($C292,'General Data'!$A$267:$C$287,2,FALSE),0))/VLOOKUP($C292,'General Data'!$A$191:$N$211,14,FALSE)*VLOOKUP($C292,'General Data'!$A$191:$N$211,2,FALSE)*S292,0)</f>
        <v>0</v>
      </c>
      <c r="AH292" s="148" t="str">
        <f t="shared" si="269"/>
        <v/>
      </c>
      <c r="AI292" s="149">
        <f t="shared" si="270"/>
        <v>0</v>
      </c>
      <c r="AJ292" s="146">
        <f t="shared" si="271"/>
        <v>0</v>
      </c>
    </row>
    <row r="293" spans="1:36" x14ac:dyDescent="0.45">
      <c r="A293" s="143"/>
      <c r="B293" s="150"/>
      <c r="C293" s="144"/>
      <c r="D293" s="143"/>
      <c r="E293" s="143"/>
      <c r="F293" s="145"/>
      <c r="G293" s="146"/>
      <c r="H293" s="147"/>
      <c r="I293" s="147">
        <f t="shared" ref="I293:S293" si="305">H293</f>
        <v>0</v>
      </c>
      <c r="J293" s="147">
        <f t="shared" si="305"/>
        <v>0</v>
      </c>
      <c r="K293" s="147">
        <f t="shared" si="305"/>
        <v>0</v>
      </c>
      <c r="L293" s="147">
        <f t="shared" si="305"/>
        <v>0</v>
      </c>
      <c r="M293" s="147">
        <f t="shared" si="305"/>
        <v>0</v>
      </c>
      <c r="N293" s="147">
        <f t="shared" si="305"/>
        <v>0</v>
      </c>
      <c r="O293" s="147">
        <f t="shared" si="305"/>
        <v>0</v>
      </c>
      <c r="P293" s="147">
        <f t="shared" si="305"/>
        <v>0</v>
      </c>
      <c r="Q293" s="147">
        <f t="shared" si="305"/>
        <v>0</v>
      </c>
      <c r="R293" s="147">
        <f t="shared" si="305"/>
        <v>0</v>
      </c>
      <c r="S293" s="147">
        <f t="shared" si="305"/>
        <v>0</v>
      </c>
      <c r="T293" s="146"/>
      <c r="U293" s="140">
        <f>IFERROR((VLOOKUP($D293,'General Data'!$A$88:$F$188,3,FALSE)+VLOOKUP('General Data'!$B$3,'General Data'!$A$214:$C$264,2,FALSE)+IF(OR($E293=12,$E293=13,$E293=14),VLOOKUP($C293,'General Data'!$A$267:$C$287,2,FALSE),0))/VLOOKUP($C293,'General Data'!$A$191:$N$211,14,FALSE)*VLOOKUP($C293,'General Data'!$A$191:$N$211,2,FALSE)*H293,0)</f>
        <v>0</v>
      </c>
      <c r="V293" s="140">
        <f>IFERROR((VLOOKUP($D293,'General Data'!$A$88:$F$188,3,FALSE)+VLOOKUP('General Data'!$B$3,'General Data'!$A$214:$C$264,2,FALSE)+IF(OR($E293=12,$E293=13,$E293=14),VLOOKUP($C293,'General Data'!$A$267:$C$287,2,FALSE),0))/VLOOKUP($C293,'General Data'!$A$191:$N$211,14,FALSE)*VLOOKUP($C293,'General Data'!$A$191:$N$211,2,FALSE)*I293,0)</f>
        <v>0</v>
      </c>
      <c r="W293" s="140">
        <f>IFERROR((VLOOKUP($D293,'General Data'!$A$88:$F$188,3,FALSE)+VLOOKUP('General Data'!$B$3,'General Data'!$A$214:$C$264,2,FALSE)+IF(OR($E293=12,$E293=13,$E293=14),VLOOKUP($C293,'General Data'!$A$267:$C$287,2,FALSE),0))/VLOOKUP($C293,'General Data'!$A$191:$N$211,14,FALSE)*VLOOKUP($C293,'General Data'!$A$191:$N$211,2,FALSE)*J293,0)</f>
        <v>0</v>
      </c>
      <c r="X293" s="140">
        <f>IFERROR((VLOOKUP($D293,'General Data'!$A$88:$F$188,3,FALSE)+VLOOKUP('General Data'!$B$3,'General Data'!$A$214:$C$264,2,FALSE)+IF(OR($E293=12,$E293=13,$E293=14),VLOOKUP($C293,'General Data'!$A$267:$C$287,2,FALSE),0))/VLOOKUP($C293,'General Data'!$A$191:$N$211,14,FALSE)*VLOOKUP($C293,'General Data'!$A$191:$N$211,2,FALSE)*K293,0)</f>
        <v>0</v>
      </c>
      <c r="Y293" s="140">
        <f>IFERROR((VLOOKUP($D293,'General Data'!$A$88:$F$188,3,FALSE)+VLOOKUP('General Data'!$B$3,'General Data'!$A$214:$C$264,2,FALSE)+IF(OR($E293=12,$E293=13,$E293=14),VLOOKUP($C293,'General Data'!$A$267:$C$287,2,FALSE),0))/VLOOKUP($C293,'General Data'!$A$191:$N$211,14,FALSE)*VLOOKUP($C293,'General Data'!$A$191:$N$211,2,FALSE)*L293,0)</f>
        <v>0</v>
      </c>
      <c r="Z293" s="140">
        <f>IFERROR((VLOOKUP($D293,'General Data'!$A$88:$F$188,3,FALSE)+VLOOKUP('General Data'!$B$3,'General Data'!$A$214:$C$264,2,FALSE)+IF(OR($E293=12,$E293=13,$E293=14),VLOOKUP($C293,'General Data'!$A$267:$C$287,2,FALSE),0))/VLOOKUP($C293,'General Data'!$A$191:$N$211,14,FALSE)*VLOOKUP($C293,'General Data'!$A$191:$N$211,2,FALSE)*M293,0)</f>
        <v>0</v>
      </c>
      <c r="AA293" s="140">
        <f>IFERROR((VLOOKUP($D293,'General Data'!$A$88:$F$188,3,FALSE)+VLOOKUP('General Data'!$B$3,'General Data'!$A$214:$C$264,2,FALSE)+IF(OR($E293=12,$E293=13,$E293=14),VLOOKUP($C293,'General Data'!$A$267:$C$287,2,FALSE),0))/VLOOKUP($C293,'General Data'!$A$191:$N$211,14,FALSE)*VLOOKUP($C293,'General Data'!$A$191:$N$211,2,FALSE)*N293,0)</f>
        <v>0</v>
      </c>
      <c r="AB293" s="140">
        <f>IFERROR((VLOOKUP($D293,'General Data'!$A$88:$F$188,3,FALSE)+VLOOKUP('General Data'!$B$3,'General Data'!$A$214:$C$264,2,FALSE)+IF(OR($E293=12,$E293=13,$E293=14),VLOOKUP($C293,'General Data'!$A$267:$C$287,2,FALSE),0))/VLOOKUP($C293,'General Data'!$A$191:$N$211,14,FALSE)*VLOOKUP($C293,'General Data'!$A$191:$N$211,2,FALSE)*O293,0)</f>
        <v>0</v>
      </c>
      <c r="AC293" s="140">
        <f>IFERROR((VLOOKUP($D293,'General Data'!$A$88:$F$188,3,FALSE)+VLOOKUP('General Data'!$B$3,'General Data'!$A$214:$C$264,2,FALSE)+IF(OR($E293=12,$E293=13,$E293=14),VLOOKUP($C293,'General Data'!$A$267:$C$287,2,FALSE),0))/VLOOKUP($C293,'General Data'!$A$191:$N$211,14,FALSE)*VLOOKUP($C293,'General Data'!$A$191:$N$211,2,FALSE)*P293,0)</f>
        <v>0</v>
      </c>
      <c r="AD293" s="140">
        <f>IFERROR((VLOOKUP($D293,'General Data'!$A$88:$F$188,3,FALSE)+VLOOKUP('General Data'!$B$3,'General Data'!$A$214:$C$264,2,FALSE)+IF(OR($E293=12,$E293=13,$E293=14),VLOOKUP($C293,'General Data'!$A$267:$C$287,2,FALSE),0))/VLOOKUP($C293,'General Data'!$A$191:$N$211,14,FALSE)*VLOOKUP($C293,'General Data'!$A$191:$N$211,2,FALSE)*Q293,0)</f>
        <v>0</v>
      </c>
      <c r="AE293" s="140">
        <f>IFERROR((VLOOKUP($D293,'General Data'!$A$88:$F$188,3,FALSE)+VLOOKUP('General Data'!$B$3,'General Data'!$A$214:$C$264,2,FALSE)+IF(OR($E293=12,$E293=13,$E293=14),VLOOKUP($C293,'General Data'!$A$267:$C$287,2,FALSE),0))/VLOOKUP($C293,'General Data'!$A$191:$N$211,14,FALSE)*VLOOKUP($C293,'General Data'!$A$191:$N$211,2,FALSE)*R293,0)</f>
        <v>0</v>
      </c>
      <c r="AF293" s="140">
        <f>IFERROR((VLOOKUP($D293,'General Data'!$A$88:$F$188,3,FALSE)+VLOOKUP('General Data'!$B$3,'General Data'!$A$214:$C$264,2,FALSE)+IF(OR($E293=12,$E293=13,$E293=14),VLOOKUP($C293,'General Data'!$A$267:$C$287,2,FALSE),0))/VLOOKUP($C293,'General Data'!$A$191:$N$211,14,FALSE)*VLOOKUP($C293,'General Data'!$A$191:$N$211,2,FALSE)*S293,0)</f>
        <v>0</v>
      </c>
      <c r="AH293" s="148" t="str">
        <f t="shared" si="269"/>
        <v/>
      </c>
      <c r="AI293" s="149">
        <f t="shared" si="270"/>
        <v>0</v>
      </c>
      <c r="AJ293" s="146">
        <f t="shared" si="271"/>
        <v>0</v>
      </c>
    </row>
    <row r="294" spans="1:36" x14ac:dyDescent="0.45">
      <c r="A294" s="143"/>
      <c r="B294" s="150"/>
      <c r="C294" s="144"/>
      <c r="D294" s="143"/>
      <c r="E294" s="143"/>
      <c r="F294" s="145"/>
      <c r="G294" s="146"/>
      <c r="H294" s="147"/>
      <c r="I294" s="147">
        <f t="shared" ref="I294:S294" si="306">H294</f>
        <v>0</v>
      </c>
      <c r="J294" s="147">
        <f t="shared" si="306"/>
        <v>0</v>
      </c>
      <c r="K294" s="147">
        <f t="shared" si="306"/>
        <v>0</v>
      </c>
      <c r="L294" s="147">
        <f t="shared" si="306"/>
        <v>0</v>
      </c>
      <c r="M294" s="147">
        <f t="shared" si="306"/>
        <v>0</v>
      </c>
      <c r="N294" s="147">
        <f t="shared" si="306"/>
        <v>0</v>
      </c>
      <c r="O294" s="147">
        <f t="shared" si="306"/>
        <v>0</v>
      </c>
      <c r="P294" s="147">
        <f t="shared" si="306"/>
        <v>0</v>
      </c>
      <c r="Q294" s="147">
        <f t="shared" si="306"/>
        <v>0</v>
      </c>
      <c r="R294" s="147">
        <f t="shared" si="306"/>
        <v>0</v>
      </c>
      <c r="S294" s="147">
        <f t="shared" si="306"/>
        <v>0</v>
      </c>
      <c r="T294" s="146"/>
      <c r="U294" s="140">
        <f>IFERROR((VLOOKUP($D294,'General Data'!$A$88:$F$188,3,FALSE)+VLOOKUP('General Data'!$B$3,'General Data'!$A$214:$C$264,2,FALSE)+IF(OR($E294=12,$E294=13,$E294=14),VLOOKUP($C294,'General Data'!$A$267:$C$287,2,FALSE),0))/VLOOKUP($C294,'General Data'!$A$191:$N$211,14,FALSE)*VLOOKUP($C294,'General Data'!$A$191:$N$211,2,FALSE)*H294,0)</f>
        <v>0</v>
      </c>
      <c r="V294" s="140">
        <f>IFERROR((VLOOKUP($D294,'General Data'!$A$88:$F$188,3,FALSE)+VLOOKUP('General Data'!$B$3,'General Data'!$A$214:$C$264,2,FALSE)+IF(OR($E294=12,$E294=13,$E294=14),VLOOKUP($C294,'General Data'!$A$267:$C$287,2,FALSE),0))/VLOOKUP($C294,'General Data'!$A$191:$N$211,14,FALSE)*VLOOKUP($C294,'General Data'!$A$191:$N$211,2,FALSE)*I294,0)</f>
        <v>0</v>
      </c>
      <c r="W294" s="140">
        <f>IFERROR((VLOOKUP($D294,'General Data'!$A$88:$F$188,3,FALSE)+VLOOKUP('General Data'!$B$3,'General Data'!$A$214:$C$264,2,FALSE)+IF(OR($E294=12,$E294=13,$E294=14),VLOOKUP($C294,'General Data'!$A$267:$C$287,2,FALSE),0))/VLOOKUP($C294,'General Data'!$A$191:$N$211,14,FALSE)*VLOOKUP($C294,'General Data'!$A$191:$N$211,2,FALSE)*J294,0)</f>
        <v>0</v>
      </c>
      <c r="X294" s="140">
        <f>IFERROR((VLOOKUP($D294,'General Data'!$A$88:$F$188,3,FALSE)+VLOOKUP('General Data'!$B$3,'General Data'!$A$214:$C$264,2,FALSE)+IF(OR($E294=12,$E294=13,$E294=14),VLOOKUP($C294,'General Data'!$A$267:$C$287,2,FALSE),0))/VLOOKUP($C294,'General Data'!$A$191:$N$211,14,FALSE)*VLOOKUP($C294,'General Data'!$A$191:$N$211,2,FALSE)*K294,0)</f>
        <v>0</v>
      </c>
      <c r="Y294" s="140">
        <f>IFERROR((VLOOKUP($D294,'General Data'!$A$88:$F$188,3,FALSE)+VLOOKUP('General Data'!$B$3,'General Data'!$A$214:$C$264,2,FALSE)+IF(OR($E294=12,$E294=13,$E294=14),VLOOKUP($C294,'General Data'!$A$267:$C$287,2,FALSE),0))/VLOOKUP($C294,'General Data'!$A$191:$N$211,14,FALSE)*VLOOKUP($C294,'General Data'!$A$191:$N$211,2,FALSE)*L294,0)</f>
        <v>0</v>
      </c>
      <c r="Z294" s="140">
        <f>IFERROR((VLOOKUP($D294,'General Data'!$A$88:$F$188,3,FALSE)+VLOOKUP('General Data'!$B$3,'General Data'!$A$214:$C$264,2,FALSE)+IF(OR($E294=12,$E294=13,$E294=14),VLOOKUP($C294,'General Data'!$A$267:$C$287,2,FALSE),0))/VLOOKUP($C294,'General Data'!$A$191:$N$211,14,FALSE)*VLOOKUP($C294,'General Data'!$A$191:$N$211,2,FALSE)*M294,0)</f>
        <v>0</v>
      </c>
      <c r="AA294" s="140">
        <f>IFERROR((VLOOKUP($D294,'General Data'!$A$88:$F$188,3,FALSE)+VLOOKUP('General Data'!$B$3,'General Data'!$A$214:$C$264,2,FALSE)+IF(OR($E294=12,$E294=13,$E294=14),VLOOKUP($C294,'General Data'!$A$267:$C$287,2,FALSE),0))/VLOOKUP($C294,'General Data'!$A$191:$N$211,14,FALSE)*VLOOKUP($C294,'General Data'!$A$191:$N$211,2,FALSE)*N294,0)</f>
        <v>0</v>
      </c>
      <c r="AB294" s="140">
        <f>IFERROR((VLOOKUP($D294,'General Data'!$A$88:$F$188,3,FALSE)+VLOOKUP('General Data'!$B$3,'General Data'!$A$214:$C$264,2,FALSE)+IF(OR($E294=12,$E294=13,$E294=14),VLOOKUP($C294,'General Data'!$A$267:$C$287,2,FALSE),0))/VLOOKUP($C294,'General Data'!$A$191:$N$211,14,FALSE)*VLOOKUP($C294,'General Data'!$A$191:$N$211,2,FALSE)*O294,0)</f>
        <v>0</v>
      </c>
      <c r="AC294" s="140">
        <f>IFERROR((VLOOKUP($D294,'General Data'!$A$88:$F$188,3,FALSE)+VLOOKUP('General Data'!$B$3,'General Data'!$A$214:$C$264,2,FALSE)+IF(OR($E294=12,$E294=13,$E294=14),VLOOKUP($C294,'General Data'!$A$267:$C$287,2,FALSE),0))/VLOOKUP($C294,'General Data'!$A$191:$N$211,14,FALSE)*VLOOKUP($C294,'General Data'!$A$191:$N$211,2,FALSE)*P294,0)</f>
        <v>0</v>
      </c>
      <c r="AD294" s="140">
        <f>IFERROR((VLOOKUP($D294,'General Data'!$A$88:$F$188,3,FALSE)+VLOOKUP('General Data'!$B$3,'General Data'!$A$214:$C$264,2,FALSE)+IF(OR($E294=12,$E294=13,$E294=14),VLOOKUP($C294,'General Data'!$A$267:$C$287,2,FALSE),0))/VLOOKUP($C294,'General Data'!$A$191:$N$211,14,FALSE)*VLOOKUP($C294,'General Data'!$A$191:$N$211,2,FALSE)*Q294,0)</f>
        <v>0</v>
      </c>
      <c r="AE294" s="140">
        <f>IFERROR((VLOOKUP($D294,'General Data'!$A$88:$F$188,3,FALSE)+VLOOKUP('General Data'!$B$3,'General Data'!$A$214:$C$264,2,FALSE)+IF(OR($E294=12,$E294=13,$E294=14),VLOOKUP($C294,'General Data'!$A$267:$C$287,2,FALSE),0))/VLOOKUP($C294,'General Data'!$A$191:$N$211,14,FALSE)*VLOOKUP($C294,'General Data'!$A$191:$N$211,2,FALSE)*R294,0)</f>
        <v>0</v>
      </c>
      <c r="AF294" s="140">
        <f>IFERROR((VLOOKUP($D294,'General Data'!$A$88:$F$188,3,FALSE)+VLOOKUP('General Data'!$B$3,'General Data'!$A$214:$C$264,2,FALSE)+IF(OR($E294=12,$E294=13,$E294=14),VLOOKUP($C294,'General Data'!$A$267:$C$287,2,FALSE),0))/VLOOKUP($C294,'General Data'!$A$191:$N$211,14,FALSE)*VLOOKUP($C294,'General Data'!$A$191:$N$211,2,FALSE)*S294,0)</f>
        <v>0</v>
      </c>
      <c r="AH294" s="148" t="str">
        <f t="shared" si="269"/>
        <v/>
      </c>
      <c r="AI294" s="149">
        <f t="shared" si="270"/>
        <v>0</v>
      </c>
      <c r="AJ294" s="146">
        <f t="shared" si="271"/>
        <v>0</v>
      </c>
    </row>
    <row r="295" spans="1:36" x14ac:dyDescent="0.45">
      <c r="A295" s="143"/>
      <c r="B295" s="150"/>
      <c r="C295" s="144"/>
      <c r="D295" s="143"/>
      <c r="E295" s="143"/>
      <c r="F295" s="145"/>
      <c r="G295" s="146"/>
      <c r="H295" s="147"/>
      <c r="I295" s="147">
        <f t="shared" ref="I295:S295" si="307">H295</f>
        <v>0</v>
      </c>
      <c r="J295" s="147">
        <f t="shared" si="307"/>
        <v>0</v>
      </c>
      <c r="K295" s="147">
        <f t="shared" si="307"/>
        <v>0</v>
      </c>
      <c r="L295" s="147">
        <f t="shared" si="307"/>
        <v>0</v>
      </c>
      <c r="M295" s="147">
        <f t="shared" si="307"/>
        <v>0</v>
      </c>
      <c r="N295" s="147">
        <f t="shared" si="307"/>
        <v>0</v>
      </c>
      <c r="O295" s="147">
        <f t="shared" si="307"/>
        <v>0</v>
      </c>
      <c r="P295" s="147">
        <f t="shared" si="307"/>
        <v>0</v>
      </c>
      <c r="Q295" s="147">
        <f t="shared" si="307"/>
        <v>0</v>
      </c>
      <c r="R295" s="147">
        <f t="shared" si="307"/>
        <v>0</v>
      </c>
      <c r="S295" s="147">
        <f t="shared" si="307"/>
        <v>0</v>
      </c>
      <c r="T295" s="146"/>
      <c r="U295" s="140">
        <f>IFERROR((VLOOKUP($D295,'General Data'!$A$88:$F$188,3,FALSE)+VLOOKUP('General Data'!$B$3,'General Data'!$A$214:$C$264,2,FALSE)+IF(OR($E295=12,$E295=13,$E295=14),VLOOKUP($C295,'General Data'!$A$267:$C$287,2,FALSE),0))/VLOOKUP($C295,'General Data'!$A$191:$N$211,14,FALSE)*VLOOKUP($C295,'General Data'!$A$191:$N$211,2,FALSE)*H295,0)</f>
        <v>0</v>
      </c>
      <c r="V295" s="140">
        <f>IFERROR((VLOOKUP($D295,'General Data'!$A$88:$F$188,3,FALSE)+VLOOKUP('General Data'!$B$3,'General Data'!$A$214:$C$264,2,FALSE)+IF(OR($E295=12,$E295=13,$E295=14),VLOOKUP($C295,'General Data'!$A$267:$C$287,2,FALSE),0))/VLOOKUP($C295,'General Data'!$A$191:$N$211,14,FALSE)*VLOOKUP($C295,'General Data'!$A$191:$N$211,2,FALSE)*I295,0)</f>
        <v>0</v>
      </c>
      <c r="W295" s="140">
        <f>IFERROR((VLOOKUP($D295,'General Data'!$A$88:$F$188,3,FALSE)+VLOOKUP('General Data'!$B$3,'General Data'!$A$214:$C$264,2,FALSE)+IF(OR($E295=12,$E295=13,$E295=14),VLOOKUP($C295,'General Data'!$A$267:$C$287,2,FALSE),0))/VLOOKUP($C295,'General Data'!$A$191:$N$211,14,FALSE)*VLOOKUP($C295,'General Data'!$A$191:$N$211,2,FALSE)*J295,0)</f>
        <v>0</v>
      </c>
      <c r="X295" s="140">
        <f>IFERROR((VLOOKUP($D295,'General Data'!$A$88:$F$188,3,FALSE)+VLOOKUP('General Data'!$B$3,'General Data'!$A$214:$C$264,2,FALSE)+IF(OR($E295=12,$E295=13,$E295=14),VLOOKUP($C295,'General Data'!$A$267:$C$287,2,FALSE),0))/VLOOKUP($C295,'General Data'!$A$191:$N$211,14,FALSE)*VLOOKUP($C295,'General Data'!$A$191:$N$211,2,FALSE)*K295,0)</f>
        <v>0</v>
      </c>
      <c r="Y295" s="140">
        <f>IFERROR((VLOOKUP($D295,'General Data'!$A$88:$F$188,3,FALSE)+VLOOKUP('General Data'!$B$3,'General Data'!$A$214:$C$264,2,FALSE)+IF(OR($E295=12,$E295=13,$E295=14),VLOOKUP($C295,'General Data'!$A$267:$C$287,2,FALSE),0))/VLOOKUP($C295,'General Data'!$A$191:$N$211,14,FALSE)*VLOOKUP($C295,'General Data'!$A$191:$N$211,2,FALSE)*L295,0)</f>
        <v>0</v>
      </c>
      <c r="Z295" s="140">
        <f>IFERROR((VLOOKUP($D295,'General Data'!$A$88:$F$188,3,FALSE)+VLOOKUP('General Data'!$B$3,'General Data'!$A$214:$C$264,2,FALSE)+IF(OR($E295=12,$E295=13,$E295=14),VLOOKUP($C295,'General Data'!$A$267:$C$287,2,FALSE),0))/VLOOKUP($C295,'General Data'!$A$191:$N$211,14,FALSE)*VLOOKUP($C295,'General Data'!$A$191:$N$211,2,FALSE)*M295,0)</f>
        <v>0</v>
      </c>
      <c r="AA295" s="140">
        <f>IFERROR((VLOOKUP($D295,'General Data'!$A$88:$F$188,3,FALSE)+VLOOKUP('General Data'!$B$3,'General Data'!$A$214:$C$264,2,FALSE)+IF(OR($E295=12,$E295=13,$E295=14),VLOOKUP($C295,'General Data'!$A$267:$C$287,2,FALSE),0))/VLOOKUP($C295,'General Data'!$A$191:$N$211,14,FALSE)*VLOOKUP($C295,'General Data'!$A$191:$N$211,2,FALSE)*N295,0)</f>
        <v>0</v>
      </c>
      <c r="AB295" s="140">
        <f>IFERROR((VLOOKUP($D295,'General Data'!$A$88:$F$188,3,FALSE)+VLOOKUP('General Data'!$B$3,'General Data'!$A$214:$C$264,2,FALSE)+IF(OR($E295=12,$E295=13,$E295=14),VLOOKUP($C295,'General Data'!$A$267:$C$287,2,FALSE),0))/VLOOKUP($C295,'General Data'!$A$191:$N$211,14,FALSE)*VLOOKUP($C295,'General Data'!$A$191:$N$211,2,FALSE)*O295,0)</f>
        <v>0</v>
      </c>
      <c r="AC295" s="140">
        <f>IFERROR((VLOOKUP($D295,'General Data'!$A$88:$F$188,3,FALSE)+VLOOKUP('General Data'!$B$3,'General Data'!$A$214:$C$264,2,FALSE)+IF(OR($E295=12,$E295=13,$E295=14),VLOOKUP($C295,'General Data'!$A$267:$C$287,2,FALSE),0))/VLOOKUP($C295,'General Data'!$A$191:$N$211,14,FALSE)*VLOOKUP($C295,'General Data'!$A$191:$N$211,2,FALSE)*P295,0)</f>
        <v>0</v>
      </c>
      <c r="AD295" s="140">
        <f>IFERROR((VLOOKUP($D295,'General Data'!$A$88:$F$188,3,FALSE)+VLOOKUP('General Data'!$B$3,'General Data'!$A$214:$C$264,2,FALSE)+IF(OR($E295=12,$E295=13,$E295=14),VLOOKUP($C295,'General Data'!$A$267:$C$287,2,FALSE),0))/VLOOKUP($C295,'General Data'!$A$191:$N$211,14,FALSE)*VLOOKUP($C295,'General Data'!$A$191:$N$211,2,FALSE)*Q295,0)</f>
        <v>0</v>
      </c>
      <c r="AE295" s="140">
        <f>IFERROR((VLOOKUP($D295,'General Data'!$A$88:$F$188,3,FALSE)+VLOOKUP('General Data'!$B$3,'General Data'!$A$214:$C$264,2,FALSE)+IF(OR($E295=12,$E295=13,$E295=14),VLOOKUP($C295,'General Data'!$A$267:$C$287,2,FALSE),0))/VLOOKUP($C295,'General Data'!$A$191:$N$211,14,FALSE)*VLOOKUP($C295,'General Data'!$A$191:$N$211,2,FALSE)*R295,0)</f>
        <v>0</v>
      </c>
      <c r="AF295" s="140">
        <f>IFERROR((VLOOKUP($D295,'General Data'!$A$88:$F$188,3,FALSE)+VLOOKUP('General Data'!$B$3,'General Data'!$A$214:$C$264,2,FALSE)+IF(OR($E295=12,$E295=13,$E295=14),VLOOKUP($C295,'General Data'!$A$267:$C$287,2,FALSE),0))/VLOOKUP($C295,'General Data'!$A$191:$N$211,14,FALSE)*VLOOKUP($C295,'General Data'!$A$191:$N$211,2,FALSE)*S295,0)</f>
        <v>0</v>
      </c>
      <c r="AH295" s="148" t="str">
        <f t="shared" si="269"/>
        <v/>
      </c>
      <c r="AI295" s="149">
        <f t="shared" si="270"/>
        <v>0</v>
      </c>
      <c r="AJ295" s="146">
        <f t="shared" si="271"/>
        <v>0</v>
      </c>
    </row>
    <row r="296" spans="1:36" x14ac:dyDescent="0.45">
      <c r="A296" s="143"/>
      <c r="B296" s="150"/>
      <c r="C296" s="144"/>
      <c r="D296" s="143"/>
      <c r="E296" s="143"/>
      <c r="F296" s="145"/>
      <c r="G296" s="146"/>
      <c r="H296" s="147"/>
      <c r="I296" s="147">
        <f t="shared" ref="I296:S296" si="308">H296</f>
        <v>0</v>
      </c>
      <c r="J296" s="147">
        <f t="shared" si="308"/>
        <v>0</v>
      </c>
      <c r="K296" s="147">
        <f t="shared" si="308"/>
        <v>0</v>
      </c>
      <c r="L296" s="147">
        <f t="shared" si="308"/>
        <v>0</v>
      </c>
      <c r="M296" s="147">
        <f t="shared" si="308"/>
        <v>0</v>
      </c>
      <c r="N296" s="147">
        <f t="shared" si="308"/>
        <v>0</v>
      </c>
      <c r="O296" s="147">
        <f t="shared" si="308"/>
        <v>0</v>
      </c>
      <c r="P296" s="147">
        <f t="shared" si="308"/>
        <v>0</v>
      </c>
      <c r="Q296" s="147">
        <f t="shared" si="308"/>
        <v>0</v>
      </c>
      <c r="R296" s="147">
        <f t="shared" si="308"/>
        <v>0</v>
      </c>
      <c r="S296" s="147">
        <f t="shared" si="308"/>
        <v>0</v>
      </c>
      <c r="T296" s="146"/>
      <c r="U296" s="140">
        <f>IFERROR((VLOOKUP($D296,'General Data'!$A$88:$F$188,3,FALSE)+VLOOKUP('General Data'!$B$3,'General Data'!$A$214:$C$264,2,FALSE)+IF(OR($E296=12,$E296=13,$E296=14),VLOOKUP($C296,'General Data'!$A$267:$C$287,2,FALSE),0))/VLOOKUP($C296,'General Data'!$A$191:$N$211,14,FALSE)*VLOOKUP($C296,'General Data'!$A$191:$N$211,2,FALSE)*H296,0)</f>
        <v>0</v>
      </c>
      <c r="V296" s="140">
        <f>IFERROR((VLOOKUP($D296,'General Data'!$A$88:$F$188,3,FALSE)+VLOOKUP('General Data'!$B$3,'General Data'!$A$214:$C$264,2,FALSE)+IF(OR($E296=12,$E296=13,$E296=14),VLOOKUP($C296,'General Data'!$A$267:$C$287,2,FALSE),0))/VLOOKUP($C296,'General Data'!$A$191:$N$211,14,FALSE)*VLOOKUP($C296,'General Data'!$A$191:$N$211,2,FALSE)*I296,0)</f>
        <v>0</v>
      </c>
      <c r="W296" s="140">
        <f>IFERROR((VLOOKUP($D296,'General Data'!$A$88:$F$188,3,FALSE)+VLOOKUP('General Data'!$B$3,'General Data'!$A$214:$C$264,2,FALSE)+IF(OR($E296=12,$E296=13,$E296=14),VLOOKUP($C296,'General Data'!$A$267:$C$287,2,FALSE),0))/VLOOKUP($C296,'General Data'!$A$191:$N$211,14,FALSE)*VLOOKUP($C296,'General Data'!$A$191:$N$211,2,FALSE)*J296,0)</f>
        <v>0</v>
      </c>
      <c r="X296" s="140">
        <f>IFERROR((VLOOKUP($D296,'General Data'!$A$88:$F$188,3,FALSE)+VLOOKUP('General Data'!$B$3,'General Data'!$A$214:$C$264,2,FALSE)+IF(OR($E296=12,$E296=13,$E296=14),VLOOKUP($C296,'General Data'!$A$267:$C$287,2,FALSE),0))/VLOOKUP($C296,'General Data'!$A$191:$N$211,14,FALSE)*VLOOKUP($C296,'General Data'!$A$191:$N$211,2,FALSE)*K296,0)</f>
        <v>0</v>
      </c>
      <c r="Y296" s="140">
        <f>IFERROR((VLOOKUP($D296,'General Data'!$A$88:$F$188,3,FALSE)+VLOOKUP('General Data'!$B$3,'General Data'!$A$214:$C$264,2,FALSE)+IF(OR($E296=12,$E296=13,$E296=14),VLOOKUP($C296,'General Data'!$A$267:$C$287,2,FALSE),0))/VLOOKUP($C296,'General Data'!$A$191:$N$211,14,FALSE)*VLOOKUP($C296,'General Data'!$A$191:$N$211,2,FALSE)*L296,0)</f>
        <v>0</v>
      </c>
      <c r="Z296" s="140">
        <f>IFERROR((VLOOKUP($D296,'General Data'!$A$88:$F$188,3,FALSE)+VLOOKUP('General Data'!$B$3,'General Data'!$A$214:$C$264,2,FALSE)+IF(OR($E296=12,$E296=13,$E296=14),VLOOKUP($C296,'General Data'!$A$267:$C$287,2,FALSE),0))/VLOOKUP($C296,'General Data'!$A$191:$N$211,14,FALSE)*VLOOKUP($C296,'General Data'!$A$191:$N$211,2,FALSE)*M296,0)</f>
        <v>0</v>
      </c>
      <c r="AA296" s="140">
        <f>IFERROR((VLOOKUP($D296,'General Data'!$A$88:$F$188,3,FALSE)+VLOOKUP('General Data'!$B$3,'General Data'!$A$214:$C$264,2,FALSE)+IF(OR($E296=12,$E296=13,$E296=14),VLOOKUP($C296,'General Data'!$A$267:$C$287,2,FALSE),0))/VLOOKUP($C296,'General Data'!$A$191:$N$211,14,FALSE)*VLOOKUP($C296,'General Data'!$A$191:$N$211,2,FALSE)*N296,0)</f>
        <v>0</v>
      </c>
      <c r="AB296" s="140">
        <f>IFERROR((VLOOKUP($D296,'General Data'!$A$88:$F$188,3,FALSE)+VLOOKUP('General Data'!$B$3,'General Data'!$A$214:$C$264,2,FALSE)+IF(OR($E296=12,$E296=13,$E296=14),VLOOKUP($C296,'General Data'!$A$267:$C$287,2,FALSE),0))/VLOOKUP($C296,'General Data'!$A$191:$N$211,14,FALSE)*VLOOKUP($C296,'General Data'!$A$191:$N$211,2,FALSE)*O296,0)</f>
        <v>0</v>
      </c>
      <c r="AC296" s="140">
        <f>IFERROR((VLOOKUP($D296,'General Data'!$A$88:$F$188,3,FALSE)+VLOOKUP('General Data'!$B$3,'General Data'!$A$214:$C$264,2,FALSE)+IF(OR($E296=12,$E296=13,$E296=14),VLOOKUP($C296,'General Data'!$A$267:$C$287,2,FALSE),0))/VLOOKUP($C296,'General Data'!$A$191:$N$211,14,FALSE)*VLOOKUP($C296,'General Data'!$A$191:$N$211,2,FALSE)*P296,0)</f>
        <v>0</v>
      </c>
      <c r="AD296" s="140">
        <f>IFERROR((VLOOKUP($D296,'General Data'!$A$88:$F$188,3,FALSE)+VLOOKUP('General Data'!$B$3,'General Data'!$A$214:$C$264,2,FALSE)+IF(OR($E296=12,$E296=13,$E296=14),VLOOKUP($C296,'General Data'!$A$267:$C$287,2,FALSE),0))/VLOOKUP($C296,'General Data'!$A$191:$N$211,14,FALSE)*VLOOKUP($C296,'General Data'!$A$191:$N$211,2,FALSE)*Q296,0)</f>
        <v>0</v>
      </c>
      <c r="AE296" s="140">
        <f>IFERROR((VLOOKUP($D296,'General Data'!$A$88:$F$188,3,FALSE)+VLOOKUP('General Data'!$B$3,'General Data'!$A$214:$C$264,2,FALSE)+IF(OR($E296=12,$E296=13,$E296=14),VLOOKUP($C296,'General Data'!$A$267:$C$287,2,FALSE),0))/VLOOKUP($C296,'General Data'!$A$191:$N$211,14,FALSE)*VLOOKUP($C296,'General Data'!$A$191:$N$211,2,FALSE)*R296,0)</f>
        <v>0</v>
      </c>
      <c r="AF296" s="140">
        <f>IFERROR((VLOOKUP($D296,'General Data'!$A$88:$F$188,3,FALSE)+VLOOKUP('General Data'!$B$3,'General Data'!$A$214:$C$264,2,FALSE)+IF(OR($E296=12,$E296=13,$E296=14),VLOOKUP($C296,'General Data'!$A$267:$C$287,2,FALSE),0))/VLOOKUP($C296,'General Data'!$A$191:$N$211,14,FALSE)*VLOOKUP($C296,'General Data'!$A$191:$N$211,2,FALSE)*S296,0)</f>
        <v>0</v>
      </c>
      <c r="AH296" s="148" t="str">
        <f t="shared" si="269"/>
        <v/>
      </c>
      <c r="AI296" s="149">
        <f t="shared" si="270"/>
        <v>0</v>
      </c>
      <c r="AJ296" s="146">
        <f t="shared" si="271"/>
        <v>0</v>
      </c>
    </row>
    <row r="297" spans="1:36" x14ac:dyDescent="0.45">
      <c r="A297" s="143"/>
      <c r="B297" s="150"/>
      <c r="C297" s="144"/>
      <c r="D297" s="143"/>
      <c r="E297" s="143"/>
      <c r="F297" s="145"/>
      <c r="G297" s="146"/>
      <c r="H297" s="147"/>
      <c r="I297" s="147">
        <f t="shared" ref="I297:S297" si="309">H297</f>
        <v>0</v>
      </c>
      <c r="J297" s="147">
        <f t="shared" si="309"/>
        <v>0</v>
      </c>
      <c r="K297" s="147">
        <f t="shared" si="309"/>
        <v>0</v>
      </c>
      <c r="L297" s="147">
        <f t="shared" si="309"/>
        <v>0</v>
      </c>
      <c r="M297" s="147">
        <f t="shared" si="309"/>
        <v>0</v>
      </c>
      <c r="N297" s="147">
        <f t="shared" si="309"/>
        <v>0</v>
      </c>
      <c r="O297" s="147">
        <f t="shared" si="309"/>
        <v>0</v>
      </c>
      <c r="P297" s="147">
        <f t="shared" si="309"/>
        <v>0</v>
      </c>
      <c r="Q297" s="147">
        <f t="shared" si="309"/>
        <v>0</v>
      </c>
      <c r="R297" s="147">
        <f t="shared" si="309"/>
        <v>0</v>
      </c>
      <c r="S297" s="147">
        <f t="shared" si="309"/>
        <v>0</v>
      </c>
      <c r="T297" s="146"/>
      <c r="U297" s="140">
        <f>IFERROR((VLOOKUP($D297,'General Data'!$A$88:$F$188,3,FALSE)+VLOOKUP('General Data'!$B$3,'General Data'!$A$214:$C$264,2,FALSE)+IF(OR($E297=12,$E297=13,$E297=14),VLOOKUP($C297,'General Data'!$A$267:$C$287,2,FALSE),0))/VLOOKUP($C297,'General Data'!$A$191:$N$211,14,FALSE)*VLOOKUP($C297,'General Data'!$A$191:$N$211,2,FALSE)*H297,0)</f>
        <v>0</v>
      </c>
      <c r="V297" s="140">
        <f>IFERROR((VLOOKUP($D297,'General Data'!$A$88:$F$188,3,FALSE)+VLOOKUP('General Data'!$B$3,'General Data'!$A$214:$C$264,2,FALSE)+IF(OR($E297=12,$E297=13,$E297=14),VLOOKUP($C297,'General Data'!$A$267:$C$287,2,FALSE),0))/VLOOKUP($C297,'General Data'!$A$191:$N$211,14,FALSE)*VLOOKUP($C297,'General Data'!$A$191:$N$211,2,FALSE)*I297,0)</f>
        <v>0</v>
      </c>
      <c r="W297" s="140">
        <f>IFERROR((VLOOKUP($D297,'General Data'!$A$88:$F$188,3,FALSE)+VLOOKUP('General Data'!$B$3,'General Data'!$A$214:$C$264,2,FALSE)+IF(OR($E297=12,$E297=13,$E297=14),VLOOKUP($C297,'General Data'!$A$267:$C$287,2,FALSE),0))/VLOOKUP($C297,'General Data'!$A$191:$N$211,14,FALSE)*VLOOKUP($C297,'General Data'!$A$191:$N$211,2,FALSE)*J297,0)</f>
        <v>0</v>
      </c>
      <c r="X297" s="140">
        <f>IFERROR((VLOOKUP($D297,'General Data'!$A$88:$F$188,3,FALSE)+VLOOKUP('General Data'!$B$3,'General Data'!$A$214:$C$264,2,FALSE)+IF(OR($E297=12,$E297=13,$E297=14),VLOOKUP($C297,'General Data'!$A$267:$C$287,2,FALSE),0))/VLOOKUP($C297,'General Data'!$A$191:$N$211,14,FALSE)*VLOOKUP($C297,'General Data'!$A$191:$N$211,2,FALSE)*K297,0)</f>
        <v>0</v>
      </c>
      <c r="Y297" s="140">
        <f>IFERROR((VLOOKUP($D297,'General Data'!$A$88:$F$188,3,FALSE)+VLOOKUP('General Data'!$B$3,'General Data'!$A$214:$C$264,2,FALSE)+IF(OR($E297=12,$E297=13,$E297=14),VLOOKUP($C297,'General Data'!$A$267:$C$287,2,FALSE),0))/VLOOKUP($C297,'General Data'!$A$191:$N$211,14,FALSE)*VLOOKUP($C297,'General Data'!$A$191:$N$211,2,FALSE)*L297,0)</f>
        <v>0</v>
      </c>
      <c r="Z297" s="140">
        <f>IFERROR((VLOOKUP($D297,'General Data'!$A$88:$F$188,3,FALSE)+VLOOKUP('General Data'!$B$3,'General Data'!$A$214:$C$264,2,FALSE)+IF(OR($E297=12,$E297=13,$E297=14),VLOOKUP($C297,'General Data'!$A$267:$C$287,2,FALSE),0))/VLOOKUP($C297,'General Data'!$A$191:$N$211,14,FALSE)*VLOOKUP($C297,'General Data'!$A$191:$N$211,2,FALSE)*M297,0)</f>
        <v>0</v>
      </c>
      <c r="AA297" s="140">
        <f>IFERROR((VLOOKUP($D297,'General Data'!$A$88:$F$188,3,FALSE)+VLOOKUP('General Data'!$B$3,'General Data'!$A$214:$C$264,2,FALSE)+IF(OR($E297=12,$E297=13,$E297=14),VLOOKUP($C297,'General Data'!$A$267:$C$287,2,FALSE),0))/VLOOKUP($C297,'General Data'!$A$191:$N$211,14,FALSE)*VLOOKUP($C297,'General Data'!$A$191:$N$211,2,FALSE)*N297,0)</f>
        <v>0</v>
      </c>
      <c r="AB297" s="140">
        <f>IFERROR((VLOOKUP($D297,'General Data'!$A$88:$F$188,3,FALSE)+VLOOKUP('General Data'!$B$3,'General Data'!$A$214:$C$264,2,FALSE)+IF(OR($E297=12,$E297=13,$E297=14),VLOOKUP($C297,'General Data'!$A$267:$C$287,2,FALSE),0))/VLOOKUP($C297,'General Data'!$A$191:$N$211,14,FALSE)*VLOOKUP($C297,'General Data'!$A$191:$N$211,2,FALSE)*O297,0)</f>
        <v>0</v>
      </c>
      <c r="AC297" s="140">
        <f>IFERROR((VLOOKUP($D297,'General Data'!$A$88:$F$188,3,FALSE)+VLOOKUP('General Data'!$B$3,'General Data'!$A$214:$C$264,2,FALSE)+IF(OR($E297=12,$E297=13,$E297=14),VLOOKUP($C297,'General Data'!$A$267:$C$287,2,FALSE),0))/VLOOKUP($C297,'General Data'!$A$191:$N$211,14,FALSE)*VLOOKUP($C297,'General Data'!$A$191:$N$211,2,FALSE)*P297,0)</f>
        <v>0</v>
      </c>
      <c r="AD297" s="140">
        <f>IFERROR((VLOOKUP($D297,'General Data'!$A$88:$F$188,3,FALSE)+VLOOKUP('General Data'!$B$3,'General Data'!$A$214:$C$264,2,FALSE)+IF(OR($E297=12,$E297=13,$E297=14),VLOOKUP($C297,'General Data'!$A$267:$C$287,2,FALSE),0))/VLOOKUP($C297,'General Data'!$A$191:$N$211,14,FALSE)*VLOOKUP($C297,'General Data'!$A$191:$N$211,2,FALSE)*Q297,0)</f>
        <v>0</v>
      </c>
      <c r="AE297" s="140">
        <f>IFERROR((VLOOKUP($D297,'General Data'!$A$88:$F$188,3,FALSE)+VLOOKUP('General Data'!$B$3,'General Data'!$A$214:$C$264,2,FALSE)+IF(OR($E297=12,$E297=13,$E297=14),VLOOKUP($C297,'General Data'!$A$267:$C$287,2,FALSE),0))/VLOOKUP($C297,'General Data'!$A$191:$N$211,14,FALSE)*VLOOKUP($C297,'General Data'!$A$191:$N$211,2,FALSE)*R297,0)</f>
        <v>0</v>
      </c>
      <c r="AF297" s="140">
        <f>IFERROR((VLOOKUP($D297,'General Data'!$A$88:$F$188,3,FALSE)+VLOOKUP('General Data'!$B$3,'General Data'!$A$214:$C$264,2,FALSE)+IF(OR($E297=12,$E297=13,$E297=14),VLOOKUP($C297,'General Data'!$A$267:$C$287,2,FALSE),0))/VLOOKUP($C297,'General Data'!$A$191:$N$211,14,FALSE)*VLOOKUP($C297,'General Data'!$A$191:$N$211,2,FALSE)*S297,0)</f>
        <v>0</v>
      </c>
      <c r="AH297" s="148" t="str">
        <f t="shared" si="269"/>
        <v/>
      </c>
      <c r="AI297" s="149">
        <f t="shared" si="270"/>
        <v>0</v>
      </c>
      <c r="AJ297" s="146">
        <f t="shared" si="271"/>
        <v>0</v>
      </c>
    </row>
    <row r="298" spans="1:36" x14ac:dyDescent="0.45">
      <c r="A298" s="143"/>
      <c r="B298" s="150"/>
      <c r="C298" s="144"/>
      <c r="D298" s="143"/>
      <c r="E298" s="143"/>
      <c r="F298" s="145"/>
      <c r="G298" s="146"/>
      <c r="H298" s="147"/>
      <c r="I298" s="147">
        <f t="shared" ref="I298:S298" si="310">H298</f>
        <v>0</v>
      </c>
      <c r="J298" s="147">
        <f t="shared" si="310"/>
        <v>0</v>
      </c>
      <c r="K298" s="147">
        <f t="shared" si="310"/>
        <v>0</v>
      </c>
      <c r="L298" s="147">
        <f t="shared" si="310"/>
        <v>0</v>
      </c>
      <c r="M298" s="147">
        <f t="shared" si="310"/>
        <v>0</v>
      </c>
      <c r="N298" s="147">
        <f t="shared" si="310"/>
        <v>0</v>
      </c>
      <c r="O298" s="147">
        <f t="shared" si="310"/>
        <v>0</v>
      </c>
      <c r="P298" s="147">
        <f t="shared" si="310"/>
        <v>0</v>
      </c>
      <c r="Q298" s="147">
        <f t="shared" si="310"/>
        <v>0</v>
      </c>
      <c r="R298" s="147">
        <f t="shared" si="310"/>
        <v>0</v>
      </c>
      <c r="S298" s="147">
        <f t="shared" si="310"/>
        <v>0</v>
      </c>
      <c r="T298" s="146"/>
      <c r="U298" s="140">
        <f>IFERROR((VLOOKUP($D298,'General Data'!$A$88:$F$188,3,FALSE)+VLOOKUP('General Data'!$B$3,'General Data'!$A$214:$C$264,2,FALSE)+IF(OR($E298=12,$E298=13,$E298=14),VLOOKUP($C298,'General Data'!$A$267:$C$287,2,FALSE),0))/VLOOKUP($C298,'General Data'!$A$191:$N$211,14,FALSE)*VLOOKUP($C298,'General Data'!$A$191:$N$211,2,FALSE)*H298,0)</f>
        <v>0</v>
      </c>
      <c r="V298" s="140">
        <f>IFERROR((VLOOKUP($D298,'General Data'!$A$88:$F$188,3,FALSE)+VLOOKUP('General Data'!$B$3,'General Data'!$A$214:$C$264,2,FALSE)+IF(OR($E298=12,$E298=13,$E298=14),VLOOKUP($C298,'General Data'!$A$267:$C$287,2,FALSE),0))/VLOOKUP($C298,'General Data'!$A$191:$N$211,14,FALSE)*VLOOKUP($C298,'General Data'!$A$191:$N$211,2,FALSE)*I298,0)</f>
        <v>0</v>
      </c>
      <c r="W298" s="140">
        <f>IFERROR((VLOOKUP($D298,'General Data'!$A$88:$F$188,3,FALSE)+VLOOKUP('General Data'!$B$3,'General Data'!$A$214:$C$264,2,FALSE)+IF(OR($E298=12,$E298=13,$E298=14),VLOOKUP($C298,'General Data'!$A$267:$C$287,2,FALSE),0))/VLOOKUP($C298,'General Data'!$A$191:$N$211,14,FALSE)*VLOOKUP($C298,'General Data'!$A$191:$N$211,2,FALSE)*J298,0)</f>
        <v>0</v>
      </c>
      <c r="X298" s="140">
        <f>IFERROR((VLOOKUP($D298,'General Data'!$A$88:$F$188,3,FALSE)+VLOOKUP('General Data'!$B$3,'General Data'!$A$214:$C$264,2,FALSE)+IF(OR($E298=12,$E298=13,$E298=14),VLOOKUP($C298,'General Data'!$A$267:$C$287,2,FALSE),0))/VLOOKUP($C298,'General Data'!$A$191:$N$211,14,FALSE)*VLOOKUP($C298,'General Data'!$A$191:$N$211,2,FALSE)*K298,0)</f>
        <v>0</v>
      </c>
      <c r="Y298" s="140">
        <f>IFERROR((VLOOKUP($D298,'General Data'!$A$88:$F$188,3,FALSE)+VLOOKUP('General Data'!$B$3,'General Data'!$A$214:$C$264,2,FALSE)+IF(OR($E298=12,$E298=13,$E298=14),VLOOKUP($C298,'General Data'!$A$267:$C$287,2,FALSE),0))/VLOOKUP($C298,'General Data'!$A$191:$N$211,14,FALSE)*VLOOKUP($C298,'General Data'!$A$191:$N$211,2,FALSE)*L298,0)</f>
        <v>0</v>
      </c>
      <c r="Z298" s="140">
        <f>IFERROR((VLOOKUP($D298,'General Data'!$A$88:$F$188,3,FALSE)+VLOOKUP('General Data'!$B$3,'General Data'!$A$214:$C$264,2,FALSE)+IF(OR($E298=12,$E298=13,$E298=14),VLOOKUP($C298,'General Data'!$A$267:$C$287,2,FALSE),0))/VLOOKUP($C298,'General Data'!$A$191:$N$211,14,FALSE)*VLOOKUP($C298,'General Data'!$A$191:$N$211,2,FALSE)*M298,0)</f>
        <v>0</v>
      </c>
      <c r="AA298" s="140">
        <f>IFERROR((VLOOKUP($D298,'General Data'!$A$88:$F$188,3,FALSE)+VLOOKUP('General Data'!$B$3,'General Data'!$A$214:$C$264,2,FALSE)+IF(OR($E298=12,$E298=13,$E298=14),VLOOKUP($C298,'General Data'!$A$267:$C$287,2,FALSE),0))/VLOOKUP($C298,'General Data'!$A$191:$N$211,14,FALSE)*VLOOKUP($C298,'General Data'!$A$191:$N$211,2,FALSE)*N298,0)</f>
        <v>0</v>
      </c>
      <c r="AB298" s="140">
        <f>IFERROR((VLOOKUP($D298,'General Data'!$A$88:$F$188,3,FALSE)+VLOOKUP('General Data'!$B$3,'General Data'!$A$214:$C$264,2,FALSE)+IF(OR($E298=12,$E298=13,$E298=14),VLOOKUP($C298,'General Data'!$A$267:$C$287,2,FALSE),0))/VLOOKUP($C298,'General Data'!$A$191:$N$211,14,FALSE)*VLOOKUP($C298,'General Data'!$A$191:$N$211,2,FALSE)*O298,0)</f>
        <v>0</v>
      </c>
      <c r="AC298" s="140">
        <f>IFERROR((VLOOKUP($D298,'General Data'!$A$88:$F$188,3,FALSE)+VLOOKUP('General Data'!$B$3,'General Data'!$A$214:$C$264,2,FALSE)+IF(OR($E298=12,$E298=13,$E298=14),VLOOKUP($C298,'General Data'!$A$267:$C$287,2,FALSE),0))/VLOOKUP($C298,'General Data'!$A$191:$N$211,14,FALSE)*VLOOKUP($C298,'General Data'!$A$191:$N$211,2,FALSE)*P298,0)</f>
        <v>0</v>
      </c>
      <c r="AD298" s="140">
        <f>IFERROR((VLOOKUP($D298,'General Data'!$A$88:$F$188,3,FALSE)+VLOOKUP('General Data'!$B$3,'General Data'!$A$214:$C$264,2,FALSE)+IF(OR($E298=12,$E298=13,$E298=14),VLOOKUP($C298,'General Data'!$A$267:$C$287,2,FALSE),0))/VLOOKUP($C298,'General Data'!$A$191:$N$211,14,FALSE)*VLOOKUP($C298,'General Data'!$A$191:$N$211,2,FALSE)*Q298,0)</f>
        <v>0</v>
      </c>
      <c r="AE298" s="140">
        <f>IFERROR((VLOOKUP($D298,'General Data'!$A$88:$F$188,3,FALSE)+VLOOKUP('General Data'!$B$3,'General Data'!$A$214:$C$264,2,FALSE)+IF(OR($E298=12,$E298=13,$E298=14),VLOOKUP($C298,'General Data'!$A$267:$C$287,2,FALSE),0))/VLOOKUP($C298,'General Data'!$A$191:$N$211,14,FALSE)*VLOOKUP($C298,'General Data'!$A$191:$N$211,2,FALSE)*R298,0)</f>
        <v>0</v>
      </c>
      <c r="AF298" s="140">
        <f>IFERROR((VLOOKUP($D298,'General Data'!$A$88:$F$188,3,FALSE)+VLOOKUP('General Data'!$B$3,'General Data'!$A$214:$C$264,2,FALSE)+IF(OR($E298=12,$E298=13,$E298=14),VLOOKUP($C298,'General Data'!$A$267:$C$287,2,FALSE),0))/VLOOKUP($C298,'General Data'!$A$191:$N$211,14,FALSE)*VLOOKUP($C298,'General Data'!$A$191:$N$211,2,FALSE)*S298,0)</f>
        <v>0</v>
      </c>
      <c r="AH298" s="148" t="str">
        <f t="shared" si="269"/>
        <v/>
      </c>
      <c r="AI298" s="149">
        <f t="shared" si="270"/>
        <v>0</v>
      </c>
      <c r="AJ298" s="146">
        <f t="shared" si="271"/>
        <v>0</v>
      </c>
    </row>
    <row r="299" spans="1:36" x14ac:dyDescent="0.45">
      <c r="A299" s="143"/>
      <c r="B299" s="150"/>
      <c r="C299" s="144"/>
      <c r="D299" s="143"/>
      <c r="E299" s="143"/>
      <c r="F299" s="145"/>
      <c r="G299" s="146"/>
      <c r="H299" s="147"/>
      <c r="I299" s="147">
        <f t="shared" ref="I299:S299" si="311">H299</f>
        <v>0</v>
      </c>
      <c r="J299" s="147">
        <f t="shared" si="311"/>
        <v>0</v>
      </c>
      <c r="K299" s="147">
        <f t="shared" si="311"/>
        <v>0</v>
      </c>
      <c r="L299" s="147">
        <f t="shared" si="311"/>
        <v>0</v>
      </c>
      <c r="M299" s="147">
        <f t="shared" si="311"/>
        <v>0</v>
      </c>
      <c r="N299" s="147">
        <f t="shared" si="311"/>
        <v>0</v>
      </c>
      <c r="O299" s="147">
        <f t="shared" si="311"/>
        <v>0</v>
      </c>
      <c r="P299" s="147">
        <f t="shared" si="311"/>
        <v>0</v>
      </c>
      <c r="Q299" s="147">
        <f t="shared" si="311"/>
        <v>0</v>
      </c>
      <c r="R299" s="147">
        <f t="shared" si="311"/>
        <v>0</v>
      </c>
      <c r="S299" s="147">
        <f t="shared" si="311"/>
        <v>0</v>
      </c>
      <c r="T299" s="146"/>
      <c r="U299" s="140">
        <f>IFERROR((VLOOKUP($D299,'General Data'!$A$88:$F$188,3,FALSE)+VLOOKUP('General Data'!$B$3,'General Data'!$A$214:$C$264,2,FALSE)+IF(OR($E299=12,$E299=13,$E299=14),VLOOKUP($C299,'General Data'!$A$267:$C$287,2,FALSE),0))/VLOOKUP($C299,'General Data'!$A$191:$N$211,14,FALSE)*VLOOKUP($C299,'General Data'!$A$191:$N$211,2,FALSE)*H299,0)</f>
        <v>0</v>
      </c>
      <c r="V299" s="140">
        <f>IFERROR((VLOOKUP($D299,'General Data'!$A$88:$F$188,3,FALSE)+VLOOKUP('General Data'!$B$3,'General Data'!$A$214:$C$264,2,FALSE)+IF(OR($E299=12,$E299=13,$E299=14),VLOOKUP($C299,'General Data'!$A$267:$C$287,2,FALSE),0))/VLOOKUP($C299,'General Data'!$A$191:$N$211,14,FALSE)*VLOOKUP($C299,'General Data'!$A$191:$N$211,2,FALSE)*I299,0)</f>
        <v>0</v>
      </c>
      <c r="W299" s="140">
        <f>IFERROR((VLOOKUP($D299,'General Data'!$A$88:$F$188,3,FALSE)+VLOOKUP('General Data'!$B$3,'General Data'!$A$214:$C$264,2,FALSE)+IF(OR($E299=12,$E299=13,$E299=14),VLOOKUP($C299,'General Data'!$A$267:$C$287,2,FALSE),0))/VLOOKUP($C299,'General Data'!$A$191:$N$211,14,FALSE)*VLOOKUP($C299,'General Data'!$A$191:$N$211,2,FALSE)*J299,0)</f>
        <v>0</v>
      </c>
      <c r="X299" s="140">
        <f>IFERROR((VLOOKUP($D299,'General Data'!$A$88:$F$188,3,FALSE)+VLOOKUP('General Data'!$B$3,'General Data'!$A$214:$C$264,2,FALSE)+IF(OR($E299=12,$E299=13,$E299=14),VLOOKUP($C299,'General Data'!$A$267:$C$287,2,FALSE),0))/VLOOKUP($C299,'General Data'!$A$191:$N$211,14,FALSE)*VLOOKUP($C299,'General Data'!$A$191:$N$211,2,FALSE)*K299,0)</f>
        <v>0</v>
      </c>
      <c r="Y299" s="140">
        <f>IFERROR((VLOOKUP($D299,'General Data'!$A$88:$F$188,3,FALSE)+VLOOKUP('General Data'!$B$3,'General Data'!$A$214:$C$264,2,FALSE)+IF(OR($E299=12,$E299=13,$E299=14),VLOOKUP($C299,'General Data'!$A$267:$C$287,2,FALSE),0))/VLOOKUP($C299,'General Data'!$A$191:$N$211,14,FALSE)*VLOOKUP($C299,'General Data'!$A$191:$N$211,2,FALSE)*L299,0)</f>
        <v>0</v>
      </c>
      <c r="Z299" s="140">
        <f>IFERROR((VLOOKUP($D299,'General Data'!$A$88:$F$188,3,FALSE)+VLOOKUP('General Data'!$B$3,'General Data'!$A$214:$C$264,2,FALSE)+IF(OR($E299=12,$E299=13,$E299=14),VLOOKUP($C299,'General Data'!$A$267:$C$287,2,FALSE),0))/VLOOKUP($C299,'General Data'!$A$191:$N$211,14,FALSE)*VLOOKUP($C299,'General Data'!$A$191:$N$211,2,FALSE)*M299,0)</f>
        <v>0</v>
      </c>
      <c r="AA299" s="140">
        <f>IFERROR((VLOOKUP($D299,'General Data'!$A$88:$F$188,3,FALSE)+VLOOKUP('General Data'!$B$3,'General Data'!$A$214:$C$264,2,FALSE)+IF(OR($E299=12,$E299=13,$E299=14),VLOOKUP($C299,'General Data'!$A$267:$C$287,2,FALSE),0))/VLOOKUP($C299,'General Data'!$A$191:$N$211,14,FALSE)*VLOOKUP($C299,'General Data'!$A$191:$N$211,2,FALSE)*N299,0)</f>
        <v>0</v>
      </c>
      <c r="AB299" s="140">
        <f>IFERROR((VLOOKUP($D299,'General Data'!$A$88:$F$188,3,FALSE)+VLOOKUP('General Data'!$B$3,'General Data'!$A$214:$C$264,2,FALSE)+IF(OR($E299=12,$E299=13,$E299=14),VLOOKUP($C299,'General Data'!$A$267:$C$287,2,FALSE),0))/VLOOKUP($C299,'General Data'!$A$191:$N$211,14,FALSE)*VLOOKUP($C299,'General Data'!$A$191:$N$211,2,FALSE)*O299,0)</f>
        <v>0</v>
      </c>
      <c r="AC299" s="140">
        <f>IFERROR((VLOOKUP($D299,'General Data'!$A$88:$F$188,3,FALSE)+VLOOKUP('General Data'!$B$3,'General Data'!$A$214:$C$264,2,FALSE)+IF(OR($E299=12,$E299=13,$E299=14),VLOOKUP($C299,'General Data'!$A$267:$C$287,2,FALSE),0))/VLOOKUP($C299,'General Data'!$A$191:$N$211,14,FALSE)*VLOOKUP($C299,'General Data'!$A$191:$N$211,2,FALSE)*P299,0)</f>
        <v>0</v>
      </c>
      <c r="AD299" s="140">
        <f>IFERROR((VLOOKUP($D299,'General Data'!$A$88:$F$188,3,FALSE)+VLOOKUP('General Data'!$B$3,'General Data'!$A$214:$C$264,2,FALSE)+IF(OR($E299=12,$E299=13,$E299=14),VLOOKUP($C299,'General Data'!$A$267:$C$287,2,FALSE),0))/VLOOKUP($C299,'General Data'!$A$191:$N$211,14,FALSE)*VLOOKUP($C299,'General Data'!$A$191:$N$211,2,FALSE)*Q299,0)</f>
        <v>0</v>
      </c>
      <c r="AE299" s="140">
        <f>IFERROR((VLOOKUP($D299,'General Data'!$A$88:$F$188,3,FALSE)+VLOOKUP('General Data'!$B$3,'General Data'!$A$214:$C$264,2,FALSE)+IF(OR($E299=12,$E299=13,$E299=14),VLOOKUP($C299,'General Data'!$A$267:$C$287,2,FALSE),0))/VLOOKUP($C299,'General Data'!$A$191:$N$211,14,FALSE)*VLOOKUP($C299,'General Data'!$A$191:$N$211,2,FALSE)*R299,0)</f>
        <v>0</v>
      </c>
      <c r="AF299" s="140">
        <f>IFERROR((VLOOKUP($D299,'General Data'!$A$88:$F$188,3,FALSE)+VLOOKUP('General Data'!$B$3,'General Data'!$A$214:$C$264,2,FALSE)+IF(OR($E299=12,$E299=13,$E299=14),VLOOKUP($C299,'General Data'!$A$267:$C$287,2,FALSE),0))/VLOOKUP($C299,'General Data'!$A$191:$N$211,14,FALSE)*VLOOKUP($C299,'General Data'!$A$191:$N$211,2,FALSE)*S299,0)</f>
        <v>0</v>
      </c>
      <c r="AH299" s="148" t="str">
        <f t="shared" si="269"/>
        <v/>
      </c>
      <c r="AI299" s="149">
        <f t="shared" si="270"/>
        <v>0</v>
      </c>
      <c r="AJ299" s="146">
        <f t="shared" si="271"/>
        <v>0</v>
      </c>
    </row>
    <row r="300" spans="1:36" x14ac:dyDescent="0.45">
      <c r="A300" s="143"/>
      <c r="B300" s="150"/>
      <c r="C300" s="144"/>
      <c r="D300" s="143"/>
      <c r="E300" s="143"/>
      <c r="F300" s="145"/>
      <c r="G300" s="146"/>
      <c r="H300" s="147"/>
      <c r="I300" s="147">
        <f t="shared" ref="I300:S300" si="312">H300</f>
        <v>0</v>
      </c>
      <c r="J300" s="147">
        <f t="shared" si="312"/>
        <v>0</v>
      </c>
      <c r="K300" s="147">
        <f t="shared" si="312"/>
        <v>0</v>
      </c>
      <c r="L300" s="147">
        <f t="shared" si="312"/>
        <v>0</v>
      </c>
      <c r="M300" s="147">
        <f t="shared" si="312"/>
        <v>0</v>
      </c>
      <c r="N300" s="147">
        <f t="shared" si="312"/>
        <v>0</v>
      </c>
      <c r="O300" s="147">
        <f t="shared" si="312"/>
        <v>0</v>
      </c>
      <c r="P300" s="147">
        <f t="shared" si="312"/>
        <v>0</v>
      </c>
      <c r="Q300" s="147">
        <f t="shared" si="312"/>
        <v>0</v>
      </c>
      <c r="R300" s="147">
        <f t="shared" si="312"/>
        <v>0</v>
      </c>
      <c r="S300" s="147">
        <f t="shared" si="312"/>
        <v>0</v>
      </c>
      <c r="T300" s="146"/>
      <c r="U300" s="140">
        <f>IFERROR((VLOOKUP($D300,'General Data'!$A$88:$F$188,3,FALSE)+VLOOKUP('General Data'!$B$3,'General Data'!$A$214:$C$264,2,FALSE)+IF(OR($E300=12,$E300=13,$E300=14),VLOOKUP($C300,'General Data'!$A$267:$C$287,2,FALSE),0))/VLOOKUP($C300,'General Data'!$A$191:$N$211,14,FALSE)*VLOOKUP($C300,'General Data'!$A$191:$N$211,2,FALSE)*H300,0)</f>
        <v>0</v>
      </c>
      <c r="V300" s="140">
        <f>IFERROR((VLOOKUP($D300,'General Data'!$A$88:$F$188,3,FALSE)+VLOOKUP('General Data'!$B$3,'General Data'!$A$214:$C$264,2,FALSE)+IF(OR($E300=12,$E300=13,$E300=14),VLOOKUP($C300,'General Data'!$A$267:$C$287,2,FALSE),0))/VLOOKUP($C300,'General Data'!$A$191:$N$211,14,FALSE)*VLOOKUP($C300,'General Data'!$A$191:$N$211,2,FALSE)*I300,0)</f>
        <v>0</v>
      </c>
      <c r="W300" s="140">
        <f>IFERROR((VLOOKUP($D300,'General Data'!$A$88:$F$188,3,FALSE)+VLOOKUP('General Data'!$B$3,'General Data'!$A$214:$C$264,2,FALSE)+IF(OR($E300=12,$E300=13,$E300=14),VLOOKUP($C300,'General Data'!$A$267:$C$287,2,FALSE),0))/VLOOKUP($C300,'General Data'!$A$191:$N$211,14,FALSE)*VLOOKUP($C300,'General Data'!$A$191:$N$211,2,FALSE)*J300,0)</f>
        <v>0</v>
      </c>
      <c r="X300" s="140">
        <f>IFERROR((VLOOKUP($D300,'General Data'!$A$88:$F$188,3,FALSE)+VLOOKUP('General Data'!$B$3,'General Data'!$A$214:$C$264,2,FALSE)+IF(OR($E300=12,$E300=13,$E300=14),VLOOKUP($C300,'General Data'!$A$267:$C$287,2,FALSE),0))/VLOOKUP($C300,'General Data'!$A$191:$N$211,14,FALSE)*VLOOKUP($C300,'General Data'!$A$191:$N$211,2,FALSE)*K300,0)</f>
        <v>0</v>
      </c>
      <c r="Y300" s="140">
        <f>IFERROR((VLOOKUP($D300,'General Data'!$A$88:$F$188,3,FALSE)+VLOOKUP('General Data'!$B$3,'General Data'!$A$214:$C$264,2,FALSE)+IF(OR($E300=12,$E300=13,$E300=14),VLOOKUP($C300,'General Data'!$A$267:$C$287,2,FALSE),0))/VLOOKUP($C300,'General Data'!$A$191:$N$211,14,FALSE)*VLOOKUP($C300,'General Data'!$A$191:$N$211,2,FALSE)*L300,0)</f>
        <v>0</v>
      </c>
      <c r="Z300" s="140">
        <f>IFERROR((VLOOKUP($D300,'General Data'!$A$88:$F$188,3,FALSE)+VLOOKUP('General Data'!$B$3,'General Data'!$A$214:$C$264,2,FALSE)+IF(OR($E300=12,$E300=13,$E300=14),VLOOKUP($C300,'General Data'!$A$267:$C$287,2,FALSE),0))/VLOOKUP($C300,'General Data'!$A$191:$N$211,14,FALSE)*VLOOKUP($C300,'General Data'!$A$191:$N$211,2,FALSE)*M300,0)</f>
        <v>0</v>
      </c>
      <c r="AA300" s="140">
        <f>IFERROR((VLOOKUP($D300,'General Data'!$A$88:$F$188,3,FALSE)+VLOOKUP('General Data'!$B$3,'General Data'!$A$214:$C$264,2,FALSE)+IF(OR($E300=12,$E300=13,$E300=14),VLOOKUP($C300,'General Data'!$A$267:$C$287,2,FALSE),0))/VLOOKUP($C300,'General Data'!$A$191:$N$211,14,FALSE)*VLOOKUP($C300,'General Data'!$A$191:$N$211,2,FALSE)*N300,0)</f>
        <v>0</v>
      </c>
      <c r="AB300" s="140">
        <f>IFERROR((VLOOKUP($D300,'General Data'!$A$88:$F$188,3,FALSE)+VLOOKUP('General Data'!$B$3,'General Data'!$A$214:$C$264,2,FALSE)+IF(OR($E300=12,$E300=13,$E300=14),VLOOKUP($C300,'General Data'!$A$267:$C$287,2,FALSE),0))/VLOOKUP($C300,'General Data'!$A$191:$N$211,14,FALSE)*VLOOKUP($C300,'General Data'!$A$191:$N$211,2,FALSE)*O300,0)</f>
        <v>0</v>
      </c>
      <c r="AC300" s="140">
        <f>IFERROR((VLOOKUP($D300,'General Data'!$A$88:$F$188,3,FALSE)+VLOOKUP('General Data'!$B$3,'General Data'!$A$214:$C$264,2,FALSE)+IF(OR($E300=12,$E300=13,$E300=14),VLOOKUP($C300,'General Data'!$A$267:$C$287,2,FALSE),0))/VLOOKUP($C300,'General Data'!$A$191:$N$211,14,FALSE)*VLOOKUP($C300,'General Data'!$A$191:$N$211,2,FALSE)*P300,0)</f>
        <v>0</v>
      </c>
      <c r="AD300" s="140">
        <f>IFERROR((VLOOKUP($D300,'General Data'!$A$88:$F$188,3,FALSE)+VLOOKUP('General Data'!$B$3,'General Data'!$A$214:$C$264,2,FALSE)+IF(OR($E300=12,$E300=13,$E300=14),VLOOKUP($C300,'General Data'!$A$267:$C$287,2,FALSE),0))/VLOOKUP($C300,'General Data'!$A$191:$N$211,14,FALSE)*VLOOKUP($C300,'General Data'!$A$191:$N$211,2,FALSE)*Q300,0)</f>
        <v>0</v>
      </c>
      <c r="AE300" s="140">
        <f>IFERROR((VLOOKUP($D300,'General Data'!$A$88:$F$188,3,FALSE)+VLOOKUP('General Data'!$B$3,'General Data'!$A$214:$C$264,2,FALSE)+IF(OR($E300=12,$E300=13,$E300=14),VLOOKUP($C300,'General Data'!$A$267:$C$287,2,FALSE),0))/VLOOKUP($C300,'General Data'!$A$191:$N$211,14,FALSE)*VLOOKUP($C300,'General Data'!$A$191:$N$211,2,FALSE)*R300,0)</f>
        <v>0</v>
      </c>
      <c r="AF300" s="140">
        <f>IFERROR((VLOOKUP($D300,'General Data'!$A$88:$F$188,3,FALSE)+VLOOKUP('General Data'!$B$3,'General Data'!$A$214:$C$264,2,FALSE)+IF(OR($E300=12,$E300=13,$E300=14),VLOOKUP($C300,'General Data'!$A$267:$C$287,2,FALSE),0))/VLOOKUP($C300,'General Data'!$A$191:$N$211,14,FALSE)*VLOOKUP($C300,'General Data'!$A$191:$N$211,2,FALSE)*S300,0)</f>
        <v>0</v>
      </c>
      <c r="AH300" s="148" t="str">
        <f t="shared" si="269"/>
        <v/>
      </c>
      <c r="AI300" s="149">
        <f t="shared" si="270"/>
        <v>0</v>
      </c>
      <c r="AJ300" s="146">
        <f t="shared" si="271"/>
        <v>0</v>
      </c>
    </row>
    <row r="301" spans="1:36" x14ac:dyDescent="0.45">
      <c r="A301" s="143"/>
      <c r="B301" s="150"/>
      <c r="C301" s="144"/>
      <c r="D301" s="143"/>
      <c r="E301" s="143"/>
      <c r="F301" s="145"/>
      <c r="G301" s="146"/>
      <c r="H301" s="147"/>
      <c r="I301" s="147">
        <f t="shared" ref="I301:S301" si="313">H301</f>
        <v>0</v>
      </c>
      <c r="J301" s="147">
        <f t="shared" si="313"/>
        <v>0</v>
      </c>
      <c r="K301" s="147">
        <f t="shared" si="313"/>
        <v>0</v>
      </c>
      <c r="L301" s="147">
        <f t="shared" si="313"/>
        <v>0</v>
      </c>
      <c r="M301" s="147">
        <f t="shared" si="313"/>
        <v>0</v>
      </c>
      <c r="N301" s="147">
        <f t="shared" si="313"/>
        <v>0</v>
      </c>
      <c r="O301" s="147">
        <f t="shared" si="313"/>
        <v>0</v>
      </c>
      <c r="P301" s="147">
        <f t="shared" si="313"/>
        <v>0</v>
      </c>
      <c r="Q301" s="147">
        <f t="shared" si="313"/>
        <v>0</v>
      </c>
      <c r="R301" s="147">
        <f t="shared" si="313"/>
        <v>0</v>
      </c>
      <c r="S301" s="147">
        <f t="shared" si="313"/>
        <v>0</v>
      </c>
      <c r="T301" s="146"/>
      <c r="U301" s="140">
        <f>IFERROR((VLOOKUP($D301,'General Data'!$A$88:$F$188,3,FALSE)+VLOOKUP('General Data'!$B$3,'General Data'!$A$214:$C$264,2,FALSE)+IF(OR($E301=12,$E301=13,$E301=14),VLOOKUP($C301,'General Data'!$A$267:$C$287,2,FALSE),0))/VLOOKUP($C301,'General Data'!$A$191:$N$211,14,FALSE)*VLOOKUP($C301,'General Data'!$A$191:$N$211,2,FALSE)*H301,0)</f>
        <v>0</v>
      </c>
      <c r="V301" s="140">
        <f>IFERROR((VLOOKUP($D301,'General Data'!$A$88:$F$188,3,FALSE)+VLOOKUP('General Data'!$B$3,'General Data'!$A$214:$C$264,2,FALSE)+IF(OR($E301=12,$E301=13,$E301=14),VLOOKUP($C301,'General Data'!$A$267:$C$287,2,FALSE),0))/VLOOKUP($C301,'General Data'!$A$191:$N$211,14,FALSE)*VLOOKUP($C301,'General Data'!$A$191:$N$211,2,FALSE)*I301,0)</f>
        <v>0</v>
      </c>
      <c r="W301" s="140">
        <f>IFERROR((VLOOKUP($D301,'General Data'!$A$88:$F$188,3,FALSE)+VLOOKUP('General Data'!$B$3,'General Data'!$A$214:$C$264,2,FALSE)+IF(OR($E301=12,$E301=13,$E301=14),VLOOKUP($C301,'General Data'!$A$267:$C$287,2,FALSE),0))/VLOOKUP($C301,'General Data'!$A$191:$N$211,14,FALSE)*VLOOKUP($C301,'General Data'!$A$191:$N$211,2,FALSE)*J301,0)</f>
        <v>0</v>
      </c>
      <c r="X301" s="140">
        <f>IFERROR((VLOOKUP($D301,'General Data'!$A$88:$F$188,3,FALSE)+VLOOKUP('General Data'!$B$3,'General Data'!$A$214:$C$264,2,FALSE)+IF(OR($E301=12,$E301=13,$E301=14),VLOOKUP($C301,'General Data'!$A$267:$C$287,2,FALSE),0))/VLOOKUP($C301,'General Data'!$A$191:$N$211,14,FALSE)*VLOOKUP($C301,'General Data'!$A$191:$N$211,2,FALSE)*K301,0)</f>
        <v>0</v>
      </c>
      <c r="Y301" s="140">
        <f>IFERROR((VLOOKUP($D301,'General Data'!$A$88:$F$188,3,FALSE)+VLOOKUP('General Data'!$B$3,'General Data'!$A$214:$C$264,2,FALSE)+IF(OR($E301=12,$E301=13,$E301=14),VLOOKUP($C301,'General Data'!$A$267:$C$287,2,FALSE),0))/VLOOKUP($C301,'General Data'!$A$191:$N$211,14,FALSE)*VLOOKUP($C301,'General Data'!$A$191:$N$211,2,FALSE)*L301,0)</f>
        <v>0</v>
      </c>
      <c r="Z301" s="140">
        <f>IFERROR((VLOOKUP($D301,'General Data'!$A$88:$F$188,3,FALSE)+VLOOKUP('General Data'!$B$3,'General Data'!$A$214:$C$264,2,FALSE)+IF(OR($E301=12,$E301=13,$E301=14),VLOOKUP($C301,'General Data'!$A$267:$C$287,2,FALSE),0))/VLOOKUP($C301,'General Data'!$A$191:$N$211,14,FALSE)*VLOOKUP($C301,'General Data'!$A$191:$N$211,2,FALSE)*M301,0)</f>
        <v>0</v>
      </c>
      <c r="AA301" s="140">
        <f>IFERROR((VLOOKUP($D301,'General Data'!$A$88:$F$188,3,FALSE)+VLOOKUP('General Data'!$B$3,'General Data'!$A$214:$C$264,2,FALSE)+IF(OR($E301=12,$E301=13,$E301=14),VLOOKUP($C301,'General Data'!$A$267:$C$287,2,FALSE),0))/VLOOKUP($C301,'General Data'!$A$191:$N$211,14,FALSE)*VLOOKUP($C301,'General Data'!$A$191:$N$211,2,FALSE)*N301,0)</f>
        <v>0</v>
      </c>
      <c r="AB301" s="140">
        <f>IFERROR((VLOOKUP($D301,'General Data'!$A$88:$F$188,3,FALSE)+VLOOKUP('General Data'!$B$3,'General Data'!$A$214:$C$264,2,FALSE)+IF(OR($E301=12,$E301=13,$E301=14),VLOOKUP($C301,'General Data'!$A$267:$C$287,2,FALSE),0))/VLOOKUP($C301,'General Data'!$A$191:$N$211,14,FALSE)*VLOOKUP($C301,'General Data'!$A$191:$N$211,2,FALSE)*O301,0)</f>
        <v>0</v>
      </c>
      <c r="AC301" s="140">
        <f>IFERROR((VLOOKUP($D301,'General Data'!$A$88:$F$188,3,FALSE)+VLOOKUP('General Data'!$B$3,'General Data'!$A$214:$C$264,2,FALSE)+IF(OR($E301=12,$E301=13,$E301=14),VLOOKUP($C301,'General Data'!$A$267:$C$287,2,FALSE),0))/VLOOKUP($C301,'General Data'!$A$191:$N$211,14,FALSE)*VLOOKUP($C301,'General Data'!$A$191:$N$211,2,FALSE)*P301,0)</f>
        <v>0</v>
      </c>
      <c r="AD301" s="140">
        <f>IFERROR((VLOOKUP($D301,'General Data'!$A$88:$F$188,3,FALSE)+VLOOKUP('General Data'!$B$3,'General Data'!$A$214:$C$264,2,FALSE)+IF(OR($E301=12,$E301=13,$E301=14),VLOOKUP($C301,'General Data'!$A$267:$C$287,2,FALSE),0))/VLOOKUP($C301,'General Data'!$A$191:$N$211,14,FALSE)*VLOOKUP($C301,'General Data'!$A$191:$N$211,2,FALSE)*Q301,0)</f>
        <v>0</v>
      </c>
      <c r="AE301" s="140">
        <f>IFERROR((VLOOKUP($D301,'General Data'!$A$88:$F$188,3,FALSE)+VLOOKUP('General Data'!$B$3,'General Data'!$A$214:$C$264,2,FALSE)+IF(OR($E301=12,$E301=13,$E301=14),VLOOKUP($C301,'General Data'!$A$267:$C$287,2,FALSE),0))/VLOOKUP($C301,'General Data'!$A$191:$N$211,14,FALSE)*VLOOKUP($C301,'General Data'!$A$191:$N$211,2,FALSE)*R301,0)</f>
        <v>0</v>
      </c>
      <c r="AF301" s="140">
        <f>IFERROR((VLOOKUP($D301,'General Data'!$A$88:$F$188,3,FALSE)+VLOOKUP('General Data'!$B$3,'General Data'!$A$214:$C$264,2,FALSE)+IF(OR($E301=12,$E301=13,$E301=14),VLOOKUP($C301,'General Data'!$A$267:$C$287,2,FALSE),0))/VLOOKUP($C301,'General Data'!$A$191:$N$211,14,FALSE)*VLOOKUP($C301,'General Data'!$A$191:$N$211,2,FALSE)*S301,0)</f>
        <v>0</v>
      </c>
      <c r="AH301" s="148" t="str">
        <f t="shared" si="269"/>
        <v/>
      </c>
      <c r="AI301" s="149">
        <f t="shared" si="270"/>
        <v>0</v>
      </c>
      <c r="AJ301" s="146">
        <f t="shared" si="271"/>
        <v>0</v>
      </c>
    </row>
    <row r="302" spans="1:36" x14ac:dyDescent="0.45">
      <c r="A302" s="143"/>
      <c r="B302" s="150"/>
      <c r="C302" s="144"/>
      <c r="D302" s="143"/>
      <c r="E302" s="143"/>
      <c r="F302" s="145"/>
      <c r="G302" s="146"/>
      <c r="H302" s="147"/>
      <c r="I302" s="147">
        <f t="shared" ref="I302:S302" si="314">H302</f>
        <v>0</v>
      </c>
      <c r="J302" s="147">
        <f t="shared" si="314"/>
        <v>0</v>
      </c>
      <c r="K302" s="147">
        <f t="shared" si="314"/>
        <v>0</v>
      </c>
      <c r="L302" s="147">
        <f t="shared" si="314"/>
        <v>0</v>
      </c>
      <c r="M302" s="147">
        <f t="shared" si="314"/>
        <v>0</v>
      </c>
      <c r="N302" s="147">
        <f t="shared" si="314"/>
        <v>0</v>
      </c>
      <c r="O302" s="147">
        <f t="shared" si="314"/>
        <v>0</v>
      </c>
      <c r="P302" s="147">
        <f t="shared" si="314"/>
        <v>0</v>
      </c>
      <c r="Q302" s="147">
        <f t="shared" si="314"/>
        <v>0</v>
      </c>
      <c r="R302" s="147">
        <f t="shared" si="314"/>
        <v>0</v>
      </c>
      <c r="S302" s="147">
        <f t="shared" si="314"/>
        <v>0</v>
      </c>
      <c r="T302" s="146"/>
      <c r="U302" s="140">
        <f>IFERROR((VLOOKUP($D302,'General Data'!$A$88:$F$188,3,FALSE)+VLOOKUP('General Data'!$B$3,'General Data'!$A$214:$C$264,2,FALSE)+IF(OR($E302=12,$E302=13,$E302=14),VLOOKUP($C302,'General Data'!$A$267:$C$287,2,FALSE),0))/VLOOKUP($C302,'General Data'!$A$191:$N$211,14,FALSE)*VLOOKUP($C302,'General Data'!$A$191:$N$211,2,FALSE)*H302,0)</f>
        <v>0</v>
      </c>
      <c r="V302" s="140">
        <f>IFERROR((VLOOKUP($D302,'General Data'!$A$88:$F$188,3,FALSE)+VLOOKUP('General Data'!$B$3,'General Data'!$A$214:$C$264,2,FALSE)+IF(OR($E302=12,$E302=13,$E302=14),VLOOKUP($C302,'General Data'!$A$267:$C$287,2,FALSE),0))/VLOOKUP($C302,'General Data'!$A$191:$N$211,14,FALSE)*VLOOKUP($C302,'General Data'!$A$191:$N$211,2,FALSE)*I302,0)</f>
        <v>0</v>
      </c>
      <c r="W302" s="140">
        <f>IFERROR((VLOOKUP($D302,'General Data'!$A$88:$F$188,3,FALSE)+VLOOKUP('General Data'!$B$3,'General Data'!$A$214:$C$264,2,FALSE)+IF(OR($E302=12,$E302=13,$E302=14),VLOOKUP($C302,'General Data'!$A$267:$C$287,2,FALSE),0))/VLOOKUP($C302,'General Data'!$A$191:$N$211,14,FALSE)*VLOOKUP($C302,'General Data'!$A$191:$N$211,2,FALSE)*J302,0)</f>
        <v>0</v>
      </c>
      <c r="X302" s="140">
        <f>IFERROR((VLOOKUP($D302,'General Data'!$A$88:$F$188,3,FALSE)+VLOOKUP('General Data'!$B$3,'General Data'!$A$214:$C$264,2,FALSE)+IF(OR($E302=12,$E302=13,$E302=14),VLOOKUP($C302,'General Data'!$A$267:$C$287,2,FALSE),0))/VLOOKUP($C302,'General Data'!$A$191:$N$211,14,FALSE)*VLOOKUP($C302,'General Data'!$A$191:$N$211,2,FALSE)*K302,0)</f>
        <v>0</v>
      </c>
      <c r="Y302" s="140">
        <f>IFERROR((VLOOKUP($D302,'General Data'!$A$88:$F$188,3,FALSE)+VLOOKUP('General Data'!$B$3,'General Data'!$A$214:$C$264,2,FALSE)+IF(OR($E302=12,$E302=13,$E302=14),VLOOKUP($C302,'General Data'!$A$267:$C$287,2,FALSE),0))/VLOOKUP($C302,'General Data'!$A$191:$N$211,14,FALSE)*VLOOKUP($C302,'General Data'!$A$191:$N$211,2,FALSE)*L302,0)</f>
        <v>0</v>
      </c>
      <c r="Z302" s="140">
        <f>IFERROR((VLOOKUP($D302,'General Data'!$A$88:$F$188,3,FALSE)+VLOOKUP('General Data'!$B$3,'General Data'!$A$214:$C$264,2,FALSE)+IF(OR($E302=12,$E302=13,$E302=14),VLOOKUP($C302,'General Data'!$A$267:$C$287,2,FALSE),0))/VLOOKUP($C302,'General Data'!$A$191:$N$211,14,FALSE)*VLOOKUP($C302,'General Data'!$A$191:$N$211,2,FALSE)*M302,0)</f>
        <v>0</v>
      </c>
      <c r="AA302" s="140">
        <f>IFERROR((VLOOKUP($D302,'General Data'!$A$88:$F$188,3,FALSE)+VLOOKUP('General Data'!$B$3,'General Data'!$A$214:$C$264,2,FALSE)+IF(OR($E302=12,$E302=13,$E302=14),VLOOKUP($C302,'General Data'!$A$267:$C$287,2,FALSE),0))/VLOOKUP($C302,'General Data'!$A$191:$N$211,14,FALSE)*VLOOKUP($C302,'General Data'!$A$191:$N$211,2,FALSE)*N302,0)</f>
        <v>0</v>
      </c>
      <c r="AB302" s="140">
        <f>IFERROR((VLOOKUP($D302,'General Data'!$A$88:$F$188,3,FALSE)+VLOOKUP('General Data'!$B$3,'General Data'!$A$214:$C$264,2,FALSE)+IF(OR($E302=12,$E302=13,$E302=14),VLOOKUP($C302,'General Data'!$A$267:$C$287,2,FALSE),0))/VLOOKUP($C302,'General Data'!$A$191:$N$211,14,FALSE)*VLOOKUP($C302,'General Data'!$A$191:$N$211,2,FALSE)*O302,0)</f>
        <v>0</v>
      </c>
      <c r="AC302" s="140">
        <f>IFERROR((VLOOKUP($D302,'General Data'!$A$88:$F$188,3,FALSE)+VLOOKUP('General Data'!$B$3,'General Data'!$A$214:$C$264,2,FALSE)+IF(OR($E302=12,$E302=13,$E302=14),VLOOKUP($C302,'General Data'!$A$267:$C$287,2,FALSE),0))/VLOOKUP($C302,'General Data'!$A$191:$N$211,14,FALSE)*VLOOKUP($C302,'General Data'!$A$191:$N$211,2,FALSE)*P302,0)</f>
        <v>0</v>
      </c>
      <c r="AD302" s="140">
        <f>IFERROR((VLOOKUP($D302,'General Data'!$A$88:$F$188,3,FALSE)+VLOOKUP('General Data'!$B$3,'General Data'!$A$214:$C$264,2,FALSE)+IF(OR($E302=12,$E302=13,$E302=14),VLOOKUP($C302,'General Data'!$A$267:$C$287,2,FALSE),0))/VLOOKUP($C302,'General Data'!$A$191:$N$211,14,FALSE)*VLOOKUP($C302,'General Data'!$A$191:$N$211,2,FALSE)*Q302,0)</f>
        <v>0</v>
      </c>
      <c r="AE302" s="140">
        <f>IFERROR((VLOOKUP($D302,'General Data'!$A$88:$F$188,3,FALSE)+VLOOKUP('General Data'!$B$3,'General Data'!$A$214:$C$264,2,FALSE)+IF(OR($E302=12,$E302=13,$E302=14),VLOOKUP($C302,'General Data'!$A$267:$C$287,2,FALSE),0))/VLOOKUP($C302,'General Data'!$A$191:$N$211,14,FALSE)*VLOOKUP($C302,'General Data'!$A$191:$N$211,2,FALSE)*R302,0)</f>
        <v>0</v>
      </c>
      <c r="AF302" s="140">
        <f>IFERROR((VLOOKUP($D302,'General Data'!$A$88:$F$188,3,FALSE)+VLOOKUP('General Data'!$B$3,'General Data'!$A$214:$C$264,2,FALSE)+IF(OR($E302=12,$E302=13,$E302=14),VLOOKUP($C302,'General Data'!$A$267:$C$287,2,FALSE),0))/VLOOKUP($C302,'General Data'!$A$191:$N$211,14,FALSE)*VLOOKUP($C302,'General Data'!$A$191:$N$211,2,FALSE)*S302,0)</f>
        <v>0</v>
      </c>
      <c r="AH302" s="148" t="str">
        <f t="shared" si="269"/>
        <v/>
      </c>
      <c r="AI302" s="149">
        <f t="shared" si="270"/>
        <v>0</v>
      </c>
      <c r="AJ302" s="146">
        <f t="shared" si="271"/>
        <v>0</v>
      </c>
    </row>
    <row r="303" spans="1:36" x14ac:dyDescent="0.45">
      <c r="A303" s="143"/>
      <c r="B303" s="150"/>
      <c r="C303" s="144"/>
      <c r="D303" s="143"/>
      <c r="E303" s="143"/>
      <c r="F303" s="145"/>
      <c r="G303" s="146"/>
      <c r="H303" s="147"/>
      <c r="I303" s="147">
        <f t="shared" ref="I303:S303" si="315">H303</f>
        <v>0</v>
      </c>
      <c r="J303" s="147">
        <f t="shared" si="315"/>
        <v>0</v>
      </c>
      <c r="K303" s="147">
        <f t="shared" si="315"/>
        <v>0</v>
      </c>
      <c r="L303" s="147">
        <f t="shared" si="315"/>
        <v>0</v>
      </c>
      <c r="M303" s="147">
        <f t="shared" si="315"/>
        <v>0</v>
      </c>
      <c r="N303" s="147">
        <f t="shared" si="315"/>
        <v>0</v>
      </c>
      <c r="O303" s="147">
        <f t="shared" si="315"/>
        <v>0</v>
      </c>
      <c r="P303" s="147">
        <f t="shared" si="315"/>
        <v>0</v>
      </c>
      <c r="Q303" s="147">
        <f t="shared" si="315"/>
        <v>0</v>
      </c>
      <c r="R303" s="147">
        <f t="shared" si="315"/>
        <v>0</v>
      </c>
      <c r="S303" s="147">
        <f t="shared" si="315"/>
        <v>0</v>
      </c>
      <c r="T303" s="146"/>
      <c r="U303" s="140">
        <f>IFERROR((VLOOKUP($D303,'General Data'!$A$88:$F$188,3,FALSE)+VLOOKUP('General Data'!$B$3,'General Data'!$A$214:$C$264,2,FALSE)+IF(OR($E303=12,$E303=13,$E303=14),VLOOKUP($C303,'General Data'!$A$267:$C$287,2,FALSE),0))/VLOOKUP($C303,'General Data'!$A$191:$N$211,14,FALSE)*VLOOKUP($C303,'General Data'!$A$191:$N$211,2,FALSE)*H303,0)</f>
        <v>0</v>
      </c>
      <c r="V303" s="140">
        <f>IFERROR((VLOOKUP($D303,'General Data'!$A$88:$F$188,3,FALSE)+VLOOKUP('General Data'!$B$3,'General Data'!$A$214:$C$264,2,FALSE)+IF(OR($E303=12,$E303=13,$E303=14),VLOOKUP($C303,'General Data'!$A$267:$C$287,2,FALSE),0))/VLOOKUP($C303,'General Data'!$A$191:$N$211,14,FALSE)*VLOOKUP($C303,'General Data'!$A$191:$N$211,2,FALSE)*I303,0)</f>
        <v>0</v>
      </c>
      <c r="W303" s="140">
        <f>IFERROR((VLOOKUP($D303,'General Data'!$A$88:$F$188,3,FALSE)+VLOOKUP('General Data'!$B$3,'General Data'!$A$214:$C$264,2,FALSE)+IF(OR($E303=12,$E303=13,$E303=14),VLOOKUP($C303,'General Data'!$A$267:$C$287,2,FALSE),0))/VLOOKUP($C303,'General Data'!$A$191:$N$211,14,FALSE)*VLOOKUP($C303,'General Data'!$A$191:$N$211,2,FALSE)*J303,0)</f>
        <v>0</v>
      </c>
      <c r="X303" s="140">
        <f>IFERROR((VLOOKUP($D303,'General Data'!$A$88:$F$188,3,FALSE)+VLOOKUP('General Data'!$B$3,'General Data'!$A$214:$C$264,2,FALSE)+IF(OR($E303=12,$E303=13,$E303=14),VLOOKUP($C303,'General Data'!$A$267:$C$287,2,FALSE),0))/VLOOKUP($C303,'General Data'!$A$191:$N$211,14,FALSE)*VLOOKUP($C303,'General Data'!$A$191:$N$211,2,FALSE)*K303,0)</f>
        <v>0</v>
      </c>
      <c r="Y303" s="140">
        <f>IFERROR((VLOOKUP($D303,'General Data'!$A$88:$F$188,3,FALSE)+VLOOKUP('General Data'!$B$3,'General Data'!$A$214:$C$264,2,FALSE)+IF(OR($E303=12,$E303=13,$E303=14),VLOOKUP($C303,'General Data'!$A$267:$C$287,2,FALSE),0))/VLOOKUP($C303,'General Data'!$A$191:$N$211,14,FALSE)*VLOOKUP($C303,'General Data'!$A$191:$N$211,2,FALSE)*L303,0)</f>
        <v>0</v>
      </c>
      <c r="Z303" s="140">
        <f>IFERROR((VLOOKUP($D303,'General Data'!$A$88:$F$188,3,FALSE)+VLOOKUP('General Data'!$B$3,'General Data'!$A$214:$C$264,2,FALSE)+IF(OR($E303=12,$E303=13,$E303=14),VLOOKUP($C303,'General Data'!$A$267:$C$287,2,FALSE),0))/VLOOKUP($C303,'General Data'!$A$191:$N$211,14,FALSE)*VLOOKUP($C303,'General Data'!$A$191:$N$211,2,FALSE)*M303,0)</f>
        <v>0</v>
      </c>
      <c r="AA303" s="140">
        <f>IFERROR((VLOOKUP($D303,'General Data'!$A$88:$F$188,3,FALSE)+VLOOKUP('General Data'!$B$3,'General Data'!$A$214:$C$264,2,FALSE)+IF(OR($E303=12,$E303=13,$E303=14),VLOOKUP($C303,'General Data'!$A$267:$C$287,2,FALSE),0))/VLOOKUP($C303,'General Data'!$A$191:$N$211,14,FALSE)*VLOOKUP($C303,'General Data'!$A$191:$N$211,2,FALSE)*N303,0)</f>
        <v>0</v>
      </c>
      <c r="AB303" s="140">
        <f>IFERROR((VLOOKUP($D303,'General Data'!$A$88:$F$188,3,FALSE)+VLOOKUP('General Data'!$B$3,'General Data'!$A$214:$C$264,2,FALSE)+IF(OR($E303=12,$E303=13,$E303=14),VLOOKUP($C303,'General Data'!$A$267:$C$287,2,FALSE),0))/VLOOKUP($C303,'General Data'!$A$191:$N$211,14,FALSE)*VLOOKUP($C303,'General Data'!$A$191:$N$211,2,FALSE)*O303,0)</f>
        <v>0</v>
      </c>
      <c r="AC303" s="140">
        <f>IFERROR((VLOOKUP($D303,'General Data'!$A$88:$F$188,3,FALSE)+VLOOKUP('General Data'!$B$3,'General Data'!$A$214:$C$264,2,FALSE)+IF(OR($E303=12,$E303=13,$E303=14),VLOOKUP($C303,'General Data'!$A$267:$C$287,2,FALSE),0))/VLOOKUP($C303,'General Data'!$A$191:$N$211,14,FALSE)*VLOOKUP($C303,'General Data'!$A$191:$N$211,2,FALSE)*P303,0)</f>
        <v>0</v>
      </c>
      <c r="AD303" s="140">
        <f>IFERROR((VLOOKUP($D303,'General Data'!$A$88:$F$188,3,FALSE)+VLOOKUP('General Data'!$B$3,'General Data'!$A$214:$C$264,2,FALSE)+IF(OR($E303=12,$E303=13,$E303=14),VLOOKUP($C303,'General Data'!$A$267:$C$287,2,FALSE),0))/VLOOKUP($C303,'General Data'!$A$191:$N$211,14,FALSE)*VLOOKUP($C303,'General Data'!$A$191:$N$211,2,FALSE)*Q303,0)</f>
        <v>0</v>
      </c>
      <c r="AE303" s="140">
        <f>IFERROR((VLOOKUP($D303,'General Data'!$A$88:$F$188,3,FALSE)+VLOOKUP('General Data'!$B$3,'General Data'!$A$214:$C$264,2,FALSE)+IF(OR($E303=12,$E303=13,$E303=14),VLOOKUP($C303,'General Data'!$A$267:$C$287,2,FALSE),0))/VLOOKUP($C303,'General Data'!$A$191:$N$211,14,FALSE)*VLOOKUP($C303,'General Data'!$A$191:$N$211,2,FALSE)*R303,0)</f>
        <v>0</v>
      </c>
      <c r="AF303" s="140">
        <f>IFERROR((VLOOKUP($D303,'General Data'!$A$88:$F$188,3,FALSE)+VLOOKUP('General Data'!$B$3,'General Data'!$A$214:$C$264,2,FALSE)+IF(OR($E303=12,$E303=13,$E303=14),VLOOKUP($C303,'General Data'!$A$267:$C$287,2,FALSE),0))/VLOOKUP($C303,'General Data'!$A$191:$N$211,14,FALSE)*VLOOKUP($C303,'General Data'!$A$191:$N$211,2,FALSE)*S303,0)</f>
        <v>0</v>
      </c>
      <c r="AH303" s="148" t="str">
        <f t="shared" si="269"/>
        <v/>
      </c>
      <c r="AI303" s="149">
        <f t="shared" si="270"/>
        <v>0</v>
      </c>
      <c r="AJ303" s="146">
        <f t="shared" si="271"/>
        <v>0</v>
      </c>
    </row>
    <row r="304" spans="1:36" x14ac:dyDescent="0.45">
      <c r="A304" s="143"/>
      <c r="B304" s="150"/>
      <c r="C304" s="144"/>
      <c r="D304" s="143"/>
      <c r="E304" s="143"/>
      <c r="F304" s="145"/>
      <c r="G304" s="146"/>
      <c r="H304" s="147"/>
      <c r="I304" s="147">
        <f t="shared" ref="I304:S304" si="316">H304</f>
        <v>0</v>
      </c>
      <c r="J304" s="147">
        <f t="shared" si="316"/>
        <v>0</v>
      </c>
      <c r="K304" s="147">
        <f t="shared" si="316"/>
        <v>0</v>
      </c>
      <c r="L304" s="147">
        <f t="shared" si="316"/>
        <v>0</v>
      </c>
      <c r="M304" s="147">
        <f t="shared" si="316"/>
        <v>0</v>
      </c>
      <c r="N304" s="147">
        <f t="shared" si="316"/>
        <v>0</v>
      </c>
      <c r="O304" s="147">
        <f t="shared" si="316"/>
        <v>0</v>
      </c>
      <c r="P304" s="147">
        <f t="shared" si="316"/>
        <v>0</v>
      </c>
      <c r="Q304" s="147">
        <f t="shared" si="316"/>
        <v>0</v>
      </c>
      <c r="R304" s="147">
        <f t="shared" si="316"/>
        <v>0</v>
      </c>
      <c r="S304" s="147">
        <f t="shared" si="316"/>
        <v>0</v>
      </c>
      <c r="T304" s="146"/>
      <c r="U304" s="140">
        <f>IFERROR((VLOOKUP($D304,'General Data'!$A$88:$F$188,3,FALSE)+VLOOKUP('General Data'!$B$3,'General Data'!$A$214:$C$264,2,FALSE)+IF(OR($E304=12,$E304=13,$E304=14),VLOOKUP($C304,'General Data'!$A$267:$C$287,2,FALSE),0))/VLOOKUP($C304,'General Data'!$A$191:$N$211,14,FALSE)*VLOOKUP($C304,'General Data'!$A$191:$N$211,2,FALSE)*H304,0)</f>
        <v>0</v>
      </c>
      <c r="V304" s="140">
        <f>IFERROR((VLOOKUP($D304,'General Data'!$A$88:$F$188,3,FALSE)+VLOOKUP('General Data'!$B$3,'General Data'!$A$214:$C$264,2,FALSE)+IF(OR($E304=12,$E304=13,$E304=14),VLOOKUP($C304,'General Data'!$A$267:$C$287,2,FALSE),0))/VLOOKUP($C304,'General Data'!$A$191:$N$211,14,FALSE)*VLOOKUP($C304,'General Data'!$A$191:$N$211,2,FALSE)*I304,0)</f>
        <v>0</v>
      </c>
      <c r="W304" s="140">
        <f>IFERROR((VLOOKUP($D304,'General Data'!$A$88:$F$188,3,FALSE)+VLOOKUP('General Data'!$B$3,'General Data'!$A$214:$C$264,2,FALSE)+IF(OR($E304=12,$E304=13,$E304=14),VLOOKUP($C304,'General Data'!$A$267:$C$287,2,FALSE),0))/VLOOKUP($C304,'General Data'!$A$191:$N$211,14,FALSE)*VLOOKUP($C304,'General Data'!$A$191:$N$211,2,FALSE)*J304,0)</f>
        <v>0</v>
      </c>
      <c r="X304" s="140">
        <f>IFERROR((VLOOKUP($D304,'General Data'!$A$88:$F$188,3,FALSE)+VLOOKUP('General Data'!$B$3,'General Data'!$A$214:$C$264,2,FALSE)+IF(OR($E304=12,$E304=13,$E304=14),VLOOKUP($C304,'General Data'!$A$267:$C$287,2,FALSE),0))/VLOOKUP($C304,'General Data'!$A$191:$N$211,14,FALSE)*VLOOKUP($C304,'General Data'!$A$191:$N$211,2,FALSE)*K304,0)</f>
        <v>0</v>
      </c>
      <c r="Y304" s="140">
        <f>IFERROR((VLOOKUP($D304,'General Data'!$A$88:$F$188,3,FALSE)+VLOOKUP('General Data'!$B$3,'General Data'!$A$214:$C$264,2,FALSE)+IF(OR($E304=12,$E304=13,$E304=14),VLOOKUP($C304,'General Data'!$A$267:$C$287,2,FALSE),0))/VLOOKUP($C304,'General Data'!$A$191:$N$211,14,FALSE)*VLOOKUP($C304,'General Data'!$A$191:$N$211,2,FALSE)*L304,0)</f>
        <v>0</v>
      </c>
      <c r="Z304" s="140">
        <f>IFERROR((VLOOKUP($D304,'General Data'!$A$88:$F$188,3,FALSE)+VLOOKUP('General Data'!$B$3,'General Data'!$A$214:$C$264,2,FALSE)+IF(OR($E304=12,$E304=13,$E304=14),VLOOKUP($C304,'General Data'!$A$267:$C$287,2,FALSE),0))/VLOOKUP($C304,'General Data'!$A$191:$N$211,14,FALSE)*VLOOKUP($C304,'General Data'!$A$191:$N$211,2,FALSE)*M304,0)</f>
        <v>0</v>
      </c>
      <c r="AA304" s="140">
        <f>IFERROR((VLOOKUP($D304,'General Data'!$A$88:$F$188,3,FALSE)+VLOOKUP('General Data'!$B$3,'General Data'!$A$214:$C$264,2,FALSE)+IF(OR($E304=12,$E304=13,$E304=14),VLOOKUP($C304,'General Data'!$A$267:$C$287,2,FALSE),0))/VLOOKUP($C304,'General Data'!$A$191:$N$211,14,FALSE)*VLOOKUP($C304,'General Data'!$A$191:$N$211,2,FALSE)*N304,0)</f>
        <v>0</v>
      </c>
      <c r="AB304" s="140">
        <f>IFERROR((VLOOKUP($D304,'General Data'!$A$88:$F$188,3,FALSE)+VLOOKUP('General Data'!$B$3,'General Data'!$A$214:$C$264,2,FALSE)+IF(OR($E304=12,$E304=13,$E304=14),VLOOKUP($C304,'General Data'!$A$267:$C$287,2,FALSE),0))/VLOOKUP($C304,'General Data'!$A$191:$N$211,14,FALSE)*VLOOKUP($C304,'General Data'!$A$191:$N$211,2,FALSE)*O304,0)</f>
        <v>0</v>
      </c>
      <c r="AC304" s="140">
        <f>IFERROR((VLOOKUP($D304,'General Data'!$A$88:$F$188,3,FALSE)+VLOOKUP('General Data'!$B$3,'General Data'!$A$214:$C$264,2,FALSE)+IF(OR($E304=12,$E304=13,$E304=14),VLOOKUP($C304,'General Data'!$A$267:$C$287,2,FALSE),0))/VLOOKUP($C304,'General Data'!$A$191:$N$211,14,FALSE)*VLOOKUP($C304,'General Data'!$A$191:$N$211,2,FALSE)*P304,0)</f>
        <v>0</v>
      </c>
      <c r="AD304" s="140">
        <f>IFERROR((VLOOKUP($D304,'General Data'!$A$88:$F$188,3,FALSE)+VLOOKUP('General Data'!$B$3,'General Data'!$A$214:$C$264,2,FALSE)+IF(OR($E304=12,$E304=13,$E304=14),VLOOKUP($C304,'General Data'!$A$267:$C$287,2,FALSE),0))/VLOOKUP($C304,'General Data'!$A$191:$N$211,14,FALSE)*VLOOKUP($C304,'General Data'!$A$191:$N$211,2,FALSE)*Q304,0)</f>
        <v>0</v>
      </c>
      <c r="AE304" s="140">
        <f>IFERROR((VLOOKUP($D304,'General Data'!$A$88:$F$188,3,FALSE)+VLOOKUP('General Data'!$B$3,'General Data'!$A$214:$C$264,2,FALSE)+IF(OR($E304=12,$E304=13,$E304=14),VLOOKUP($C304,'General Data'!$A$267:$C$287,2,FALSE),0))/VLOOKUP($C304,'General Data'!$A$191:$N$211,14,FALSE)*VLOOKUP($C304,'General Data'!$A$191:$N$211,2,FALSE)*R304,0)</f>
        <v>0</v>
      </c>
      <c r="AF304" s="140">
        <f>IFERROR((VLOOKUP($D304,'General Data'!$A$88:$F$188,3,FALSE)+VLOOKUP('General Data'!$B$3,'General Data'!$A$214:$C$264,2,FALSE)+IF(OR($E304=12,$E304=13,$E304=14),VLOOKUP($C304,'General Data'!$A$267:$C$287,2,FALSE),0))/VLOOKUP($C304,'General Data'!$A$191:$N$211,14,FALSE)*VLOOKUP($C304,'General Data'!$A$191:$N$211,2,FALSE)*S304,0)</f>
        <v>0</v>
      </c>
      <c r="AH304" s="148" t="str">
        <f t="shared" si="269"/>
        <v/>
      </c>
      <c r="AI304" s="149">
        <f t="shared" si="270"/>
        <v>0</v>
      </c>
      <c r="AJ304" s="146">
        <f t="shared" si="271"/>
        <v>0</v>
      </c>
    </row>
    <row r="305" spans="1:36" x14ac:dyDescent="0.45">
      <c r="A305" s="143"/>
      <c r="B305" s="150"/>
      <c r="C305" s="144"/>
      <c r="D305" s="143"/>
      <c r="E305" s="143"/>
      <c r="F305" s="145"/>
      <c r="G305" s="146"/>
      <c r="H305" s="147"/>
      <c r="I305" s="147">
        <f t="shared" ref="I305:S305" si="317">H305</f>
        <v>0</v>
      </c>
      <c r="J305" s="147">
        <f t="shared" si="317"/>
        <v>0</v>
      </c>
      <c r="K305" s="147">
        <f t="shared" si="317"/>
        <v>0</v>
      </c>
      <c r="L305" s="147">
        <f t="shared" si="317"/>
        <v>0</v>
      </c>
      <c r="M305" s="147">
        <f t="shared" si="317"/>
        <v>0</v>
      </c>
      <c r="N305" s="147">
        <f t="shared" si="317"/>
        <v>0</v>
      </c>
      <c r="O305" s="147">
        <f t="shared" si="317"/>
        <v>0</v>
      </c>
      <c r="P305" s="147">
        <f t="shared" si="317"/>
        <v>0</v>
      </c>
      <c r="Q305" s="147">
        <f t="shared" si="317"/>
        <v>0</v>
      </c>
      <c r="R305" s="147">
        <f t="shared" si="317"/>
        <v>0</v>
      </c>
      <c r="S305" s="147">
        <f t="shared" si="317"/>
        <v>0</v>
      </c>
      <c r="T305" s="146"/>
      <c r="U305" s="140">
        <f>IFERROR((VLOOKUP($D305,'General Data'!$A$88:$F$188,3,FALSE)+VLOOKUP('General Data'!$B$3,'General Data'!$A$214:$C$264,2,FALSE)+IF(OR($E305=12,$E305=13,$E305=14),VLOOKUP($C305,'General Data'!$A$267:$C$287,2,FALSE),0))/VLOOKUP($C305,'General Data'!$A$191:$N$211,14,FALSE)*VLOOKUP($C305,'General Data'!$A$191:$N$211,2,FALSE)*H305,0)</f>
        <v>0</v>
      </c>
      <c r="V305" s="140">
        <f>IFERROR((VLOOKUP($D305,'General Data'!$A$88:$F$188,3,FALSE)+VLOOKUP('General Data'!$B$3,'General Data'!$A$214:$C$264,2,FALSE)+IF(OR($E305=12,$E305=13,$E305=14),VLOOKUP($C305,'General Data'!$A$267:$C$287,2,FALSE),0))/VLOOKUP($C305,'General Data'!$A$191:$N$211,14,FALSE)*VLOOKUP($C305,'General Data'!$A$191:$N$211,2,FALSE)*I305,0)</f>
        <v>0</v>
      </c>
      <c r="W305" s="140">
        <f>IFERROR((VLOOKUP($D305,'General Data'!$A$88:$F$188,3,FALSE)+VLOOKUP('General Data'!$B$3,'General Data'!$A$214:$C$264,2,FALSE)+IF(OR($E305=12,$E305=13,$E305=14),VLOOKUP($C305,'General Data'!$A$267:$C$287,2,FALSE),0))/VLOOKUP($C305,'General Data'!$A$191:$N$211,14,FALSE)*VLOOKUP($C305,'General Data'!$A$191:$N$211,2,FALSE)*J305,0)</f>
        <v>0</v>
      </c>
      <c r="X305" s="140">
        <f>IFERROR((VLOOKUP($D305,'General Data'!$A$88:$F$188,3,FALSE)+VLOOKUP('General Data'!$B$3,'General Data'!$A$214:$C$264,2,FALSE)+IF(OR($E305=12,$E305=13,$E305=14),VLOOKUP($C305,'General Data'!$A$267:$C$287,2,FALSE),0))/VLOOKUP($C305,'General Data'!$A$191:$N$211,14,FALSE)*VLOOKUP($C305,'General Data'!$A$191:$N$211,2,FALSE)*K305,0)</f>
        <v>0</v>
      </c>
      <c r="Y305" s="140">
        <f>IFERROR((VLOOKUP($D305,'General Data'!$A$88:$F$188,3,FALSE)+VLOOKUP('General Data'!$B$3,'General Data'!$A$214:$C$264,2,FALSE)+IF(OR($E305=12,$E305=13,$E305=14),VLOOKUP($C305,'General Data'!$A$267:$C$287,2,FALSE),0))/VLOOKUP($C305,'General Data'!$A$191:$N$211,14,FALSE)*VLOOKUP($C305,'General Data'!$A$191:$N$211,2,FALSE)*L305,0)</f>
        <v>0</v>
      </c>
      <c r="Z305" s="140">
        <f>IFERROR((VLOOKUP($D305,'General Data'!$A$88:$F$188,3,FALSE)+VLOOKUP('General Data'!$B$3,'General Data'!$A$214:$C$264,2,FALSE)+IF(OR($E305=12,$E305=13,$E305=14),VLOOKUP($C305,'General Data'!$A$267:$C$287,2,FALSE),0))/VLOOKUP($C305,'General Data'!$A$191:$N$211,14,FALSE)*VLOOKUP($C305,'General Data'!$A$191:$N$211,2,FALSE)*M305,0)</f>
        <v>0</v>
      </c>
      <c r="AA305" s="140">
        <f>IFERROR((VLOOKUP($D305,'General Data'!$A$88:$F$188,3,FALSE)+VLOOKUP('General Data'!$B$3,'General Data'!$A$214:$C$264,2,FALSE)+IF(OR($E305=12,$E305=13,$E305=14),VLOOKUP($C305,'General Data'!$A$267:$C$287,2,FALSE),0))/VLOOKUP($C305,'General Data'!$A$191:$N$211,14,FALSE)*VLOOKUP($C305,'General Data'!$A$191:$N$211,2,FALSE)*N305,0)</f>
        <v>0</v>
      </c>
      <c r="AB305" s="140">
        <f>IFERROR((VLOOKUP($D305,'General Data'!$A$88:$F$188,3,FALSE)+VLOOKUP('General Data'!$B$3,'General Data'!$A$214:$C$264,2,FALSE)+IF(OR($E305=12,$E305=13,$E305=14),VLOOKUP($C305,'General Data'!$A$267:$C$287,2,FALSE),0))/VLOOKUP($C305,'General Data'!$A$191:$N$211,14,FALSE)*VLOOKUP($C305,'General Data'!$A$191:$N$211,2,FALSE)*O305,0)</f>
        <v>0</v>
      </c>
      <c r="AC305" s="140">
        <f>IFERROR((VLOOKUP($D305,'General Data'!$A$88:$F$188,3,FALSE)+VLOOKUP('General Data'!$B$3,'General Data'!$A$214:$C$264,2,FALSE)+IF(OR($E305=12,$E305=13,$E305=14),VLOOKUP($C305,'General Data'!$A$267:$C$287,2,FALSE),0))/VLOOKUP($C305,'General Data'!$A$191:$N$211,14,FALSE)*VLOOKUP($C305,'General Data'!$A$191:$N$211,2,FALSE)*P305,0)</f>
        <v>0</v>
      </c>
      <c r="AD305" s="140">
        <f>IFERROR((VLOOKUP($D305,'General Data'!$A$88:$F$188,3,FALSE)+VLOOKUP('General Data'!$B$3,'General Data'!$A$214:$C$264,2,FALSE)+IF(OR($E305=12,$E305=13,$E305=14),VLOOKUP($C305,'General Data'!$A$267:$C$287,2,FALSE),0))/VLOOKUP($C305,'General Data'!$A$191:$N$211,14,FALSE)*VLOOKUP($C305,'General Data'!$A$191:$N$211,2,FALSE)*Q305,0)</f>
        <v>0</v>
      </c>
      <c r="AE305" s="140">
        <f>IFERROR((VLOOKUP($D305,'General Data'!$A$88:$F$188,3,FALSE)+VLOOKUP('General Data'!$B$3,'General Data'!$A$214:$C$264,2,FALSE)+IF(OR($E305=12,$E305=13,$E305=14),VLOOKUP($C305,'General Data'!$A$267:$C$287,2,FALSE),0))/VLOOKUP($C305,'General Data'!$A$191:$N$211,14,FALSE)*VLOOKUP($C305,'General Data'!$A$191:$N$211,2,FALSE)*R305,0)</f>
        <v>0</v>
      </c>
      <c r="AF305" s="140">
        <f>IFERROR((VLOOKUP($D305,'General Data'!$A$88:$F$188,3,FALSE)+VLOOKUP('General Data'!$B$3,'General Data'!$A$214:$C$264,2,FALSE)+IF(OR($E305=12,$E305=13,$E305=14),VLOOKUP($C305,'General Data'!$A$267:$C$287,2,FALSE),0))/VLOOKUP($C305,'General Data'!$A$191:$N$211,14,FALSE)*VLOOKUP($C305,'General Data'!$A$191:$N$211,2,FALSE)*S305,0)</f>
        <v>0</v>
      </c>
      <c r="AH305" s="148" t="str">
        <f t="shared" si="269"/>
        <v/>
      </c>
      <c r="AI305" s="149">
        <f t="shared" si="270"/>
        <v>0</v>
      </c>
      <c r="AJ305" s="146">
        <f t="shared" si="271"/>
        <v>0</v>
      </c>
    </row>
    <row r="306" spans="1:36" x14ac:dyDescent="0.45">
      <c r="A306" s="143"/>
      <c r="B306" s="150"/>
      <c r="C306" s="144"/>
      <c r="D306" s="143"/>
      <c r="E306" s="143"/>
      <c r="F306" s="145"/>
      <c r="G306" s="146"/>
      <c r="H306" s="147"/>
      <c r="I306" s="147">
        <f t="shared" ref="I306:S306" si="318">H306</f>
        <v>0</v>
      </c>
      <c r="J306" s="147">
        <f t="shared" si="318"/>
        <v>0</v>
      </c>
      <c r="K306" s="147">
        <f t="shared" si="318"/>
        <v>0</v>
      </c>
      <c r="L306" s="147">
        <f t="shared" si="318"/>
        <v>0</v>
      </c>
      <c r="M306" s="147">
        <f t="shared" si="318"/>
        <v>0</v>
      </c>
      <c r="N306" s="147">
        <f t="shared" si="318"/>
        <v>0</v>
      </c>
      <c r="O306" s="147">
        <f t="shared" si="318"/>
        <v>0</v>
      </c>
      <c r="P306" s="147">
        <f t="shared" si="318"/>
        <v>0</v>
      </c>
      <c r="Q306" s="147">
        <f t="shared" si="318"/>
        <v>0</v>
      </c>
      <c r="R306" s="147">
        <f t="shared" si="318"/>
        <v>0</v>
      </c>
      <c r="S306" s="147">
        <f t="shared" si="318"/>
        <v>0</v>
      </c>
      <c r="T306" s="146"/>
      <c r="U306" s="140">
        <f>IFERROR((VLOOKUP($D306,'General Data'!$A$88:$F$188,3,FALSE)+VLOOKUP('General Data'!$B$3,'General Data'!$A$214:$C$264,2,FALSE)+IF(OR($E306=12,$E306=13,$E306=14),VLOOKUP($C306,'General Data'!$A$267:$C$287,2,FALSE),0))/VLOOKUP($C306,'General Data'!$A$191:$N$211,14,FALSE)*VLOOKUP($C306,'General Data'!$A$191:$N$211,2,FALSE)*H306,0)</f>
        <v>0</v>
      </c>
      <c r="V306" s="140">
        <f>IFERROR((VLOOKUP($D306,'General Data'!$A$88:$F$188,3,FALSE)+VLOOKUP('General Data'!$B$3,'General Data'!$A$214:$C$264,2,FALSE)+IF(OR($E306=12,$E306=13,$E306=14),VLOOKUP($C306,'General Data'!$A$267:$C$287,2,FALSE),0))/VLOOKUP($C306,'General Data'!$A$191:$N$211,14,FALSE)*VLOOKUP($C306,'General Data'!$A$191:$N$211,2,FALSE)*I306,0)</f>
        <v>0</v>
      </c>
      <c r="W306" s="140">
        <f>IFERROR((VLOOKUP($D306,'General Data'!$A$88:$F$188,3,FALSE)+VLOOKUP('General Data'!$B$3,'General Data'!$A$214:$C$264,2,FALSE)+IF(OR($E306=12,$E306=13,$E306=14),VLOOKUP($C306,'General Data'!$A$267:$C$287,2,FALSE),0))/VLOOKUP($C306,'General Data'!$A$191:$N$211,14,FALSE)*VLOOKUP($C306,'General Data'!$A$191:$N$211,2,FALSE)*J306,0)</f>
        <v>0</v>
      </c>
      <c r="X306" s="140">
        <f>IFERROR((VLOOKUP($D306,'General Data'!$A$88:$F$188,3,FALSE)+VLOOKUP('General Data'!$B$3,'General Data'!$A$214:$C$264,2,FALSE)+IF(OR($E306=12,$E306=13,$E306=14),VLOOKUP($C306,'General Data'!$A$267:$C$287,2,FALSE),0))/VLOOKUP($C306,'General Data'!$A$191:$N$211,14,FALSE)*VLOOKUP($C306,'General Data'!$A$191:$N$211,2,FALSE)*K306,0)</f>
        <v>0</v>
      </c>
      <c r="Y306" s="140">
        <f>IFERROR((VLOOKUP($D306,'General Data'!$A$88:$F$188,3,FALSE)+VLOOKUP('General Data'!$B$3,'General Data'!$A$214:$C$264,2,FALSE)+IF(OR($E306=12,$E306=13,$E306=14),VLOOKUP($C306,'General Data'!$A$267:$C$287,2,FALSE),0))/VLOOKUP($C306,'General Data'!$A$191:$N$211,14,FALSE)*VLOOKUP($C306,'General Data'!$A$191:$N$211,2,FALSE)*L306,0)</f>
        <v>0</v>
      </c>
      <c r="Z306" s="140">
        <f>IFERROR((VLOOKUP($D306,'General Data'!$A$88:$F$188,3,FALSE)+VLOOKUP('General Data'!$B$3,'General Data'!$A$214:$C$264,2,FALSE)+IF(OR($E306=12,$E306=13,$E306=14),VLOOKUP($C306,'General Data'!$A$267:$C$287,2,FALSE),0))/VLOOKUP($C306,'General Data'!$A$191:$N$211,14,FALSE)*VLOOKUP($C306,'General Data'!$A$191:$N$211,2,FALSE)*M306,0)</f>
        <v>0</v>
      </c>
      <c r="AA306" s="140">
        <f>IFERROR((VLOOKUP($D306,'General Data'!$A$88:$F$188,3,FALSE)+VLOOKUP('General Data'!$B$3,'General Data'!$A$214:$C$264,2,FALSE)+IF(OR($E306=12,$E306=13,$E306=14),VLOOKUP($C306,'General Data'!$A$267:$C$287,2,FALSE),0))/VLOOKUP($C306,'General Data'!$A$191:$N$211,14,FALSE)*VLOOKUP($C306,'General Data'!$A$191:$N$211,2,FALSE)*N306,0)</f>
        <v>0</v>
      </c>
      <c r="AB306" s="140">
        <f>IFERROR((VLOOKUP($D306,'General Data'!$A$88:$F$188,3,FALSE)+VLOOKUP('General Data'!$B$3,'General Data'!$A$214:$C$264,2,FALSE)+IF(OR($E306=12,$E306=13,$E306=14),VLOOKUP($C306,'General Data'!$A$267:$C$287,2,FALSE),0))/VLOOKUP($C306,'General Data'!$A$191:$N$211,14,FALSE)*VLOOKUP($C306,'General Data'!$A$191:$N$211,2,FALSE)*O306,0)</f>
        <v>0</v>
      </c>
      <c r="AC306" s="140">
        <f>IFERROR((VLOOKUP($D306,'General Data'!$A$88:$F$188,3,FALSE)+VLOOKUP('General Data'!$B$3,'General Data'!$A$214:$C$264,2,FALSE)+IF(OR($E306=12,$E306=13,$E306=14),VLOOKUP($C306,'General Data'!$A$267:$C$287,2,FALSE),0))/VLOOKUP($C306,'General Data'!$A$191:$N$211,14,FALSE)*VLOOKUP($C306,'General Data'!$A$191:$N$211,2,FALSE)*P306,0)</f>
        <v>0</v>
      </c>
      <c r="AD306" s="140">
        <f>IFERROR((VLOOKUP($D306,'General Data'!$A$88:$F$188,3,FALSE)+VLOOKUP('General Data'!$B$3,'General Data'!$A$214:$C$264,2,FALSE)+IF(OR($E306=12,$E306=13,$E306=14),VLOOKUP($C306,'General Data'!$A$267:$C$287,2,FALSE),0))/VLOOKUP($C306,'General Data'!$A$191:$N$211,14,FALSE)*VLOOKUP($C306,'General Data'!$A$191:$N$211,2,FALSE)*Q306,0)</f>
        <v>0</v>
      </c>
      <c r="AE306" s="140">
        <f>IFERROR((VLOOKUP($D306,'General Data'!$A$88:$F$188,3,FALSE)+VLOOKUP('General Data'!$B$3,'General Data'!$A$214:$C$264,2,FALSE)+IF(OR($E306=12,$E306=13,$E306=14),VLOOKUP($C306,'General Data'!$A$267:$C$287,2,FALSE),0))/VLOOKUP($C306,'General Data'!$A$191:$N$211,14,FALSE)*VLOOKUP($C306,'General Data'!$A$191:$N$211,2,FALSE)*R306,0)</f>
        <v>0</v>
      </c>
      <c r="AF306" s="140">
        <f>IFERROR((VLOOKUP($D306,'General Data'!$A$88:$F$188,3,FALSE)+VLOOKUP('General Data'!$B$3,'General Data'!$A$214:$C$264,2,FALSE)+IF(OR($E306=12,$E306=13,$E306=14),VLOOKUP($C306,'General Data'!$A$267:$C$287,2,FALSE),0))/VLOOKUP($C306,'General Data'!$A$191:$N$211,14,FALSE)*VLOOKUP($C306,'General Data'!$A$191:$N$211,2,FALSE)*S306,0)</f>
        <v>0</v>
      </c>
      <c r="AH306" s="148" t="str">
        <f t="shared" si="269"/>
        <v/>
      </c>
      <c r="AI306" s="149">
        <f t="shared" si="270"/>
        <v>0</v>
      </c>
      <c r="AJ306" s="146">
        <f t="shared" si="271"/>
        <v>0</v>
      </c>
    </row>
    <row r="307" spans="1:36" x14ac:dyDescent="0.45">
      <c r="A307" s="143"/>
      <c r="B307" s="150"/>
      <c r="C307" s="144"/>
      <c r="D307" s="143"/>
      <c r="E307" s="143"/>
      <c r="F307" s="145"/>
      <c r="G307" s="146"/>
      <c r="H307" s="147"/>
      <c r="I307" s="147">
        <f t="shared" ref="I307:S307" si="319">H307</f>
        <v>0</v>
      </c>
      <c r="J307" s="147">
        <f t="shared" si="319"/>
        <v>0</v>
      </c>
      <c r="K307" s="147">
        <f t="shared" si="319"/>
        <v>0</v>
      </c>
      <c r="L307" s="147">
        <f t="shared" si="319"/>
        <v>0</v>
      </c>
      <c r="M307" s="147">
        <f t="shared" si="319"/>
        <v>0</v>
      </c>
      <c r="N307" s="147">
        <f t="shared" si="319"/>
        <v>0</v>
      </c>
      <c r="O307" s="147">
        <f t="shared" si="319"/>
        <v>0</v>
      </c>
      <c r="P307" s="147">
        <f t="shared" si="319"/>
        <v>0</v>
      </c>
      <c r="Q307" s="147">
        <f t="shared" si="319"/>
        <v>0</v>
      </c>
      <c r="R307" s="147">
        <f t="shared" si="319"/>
        <v>0</v>
      </c>
      <c r="S307" s="147">
        <f t="shared" si="319"/>
        <v>0</v>
      </c>
      <c r="T307" s="146"/>
      <c r="U307" s="140">
        <f>IFERROR((VLOOKUP($D307,'General Data'!$A$88:$F$188,3,FALSE)+VLOOKUP('General Data'!$B$3,'General Data'!$A$214:$C$264,2,FALSE)+IF(OR($E307=12,$E307=13,$E307=14),VLOOKUP($C307,'General Data'!$A$267:$C$287,2,FALSE),0))/VLOOKUP($C307,'General Data'!$A$191:$N$211,14,FALSE)*VLOOKUP($C307,'General Data'!$A$191:$N$211,2,FALSE)*H307,0)</f>
        <v>0</v>
      </c>
      <c r="V307" s="140">
        <f>IFERROR((VLOOKUP($D307,'General Data'!$A$88:$F$188,3,FALSE)+VLOOKUP('General Data'!$B$3,'General Data'!$A$214:$C$264,2,FALSE)+IF(OR($E307=12,$E307=13,$E307=14),VLOOKUP($C307,'General Data'!$A$267:$C$287,2,FALSE),0))/VLOOKUP($C307,'General Data'!$A$191:$N$211,14,FALSE)*VLOOKUP($C307,'General Data'!$A$191:$N$211,2,FALSE)*I307,0)</f>
        <v>0</v>
      </c>
      <c r="W307" s="140">
        <f>IFERROR((VLOOKUP($D307,'General Data'!$A$88:$F$188,3,FALSE)+VLOOKUP('General Data'!$B$3,'General Data'!$A$214:$C$264,2,FALSE)+IF(OR($E307=12,$E307=13,$E307=14),VLOOKUP($C307,'General Data'!$A$267:$C$287,2,FALSE),0))/VLOOKUP($C307,'General Data'!$A$191:$N$211,14,FALSE)*VLOOKUP($C307,'General Data'!$A$191:$N$211,2,FALSE)*J307,0)</f>
        <v>0</v>
      </c>
      <c r="X307" s="140">
        <f>IFERROR((VLOOKUP($D307,'General Data'!$A$88:$F$188,3,FALSE)+VLOOKUP('General Data'!$B$3,'General Data'!$A$214:$C$264,2,FALSE)+IF(OR($E307=12,$E307=13,$E307=14),VLOOKUP($C307,'General Data'!$A$267:$C$287,2,FALSE),0))/VLOOKUP($C307,'General Data'!$A$191:$N$211,14,FALSE)*VLOOKUP($C307,'General Data'!$A$191:$N$211,2,FALSE)*K307,0)</f>
        <v>0</v>
      </c>
      <c r="Y307" s="140">
        <f>IFERROR((VLOOKUP($D307,'General Data'!$A$88:$F$188,3,FALSE)+VLOOKUP('General Data'!$B$3,'General Data'!$A$214:$C$264,2,FALSE)+IF(OR($E307=12,$E307=13,$E307=14),VLOOKUP($C307,'General Data'!$A$267:$C$287,2,FALSE),0))/VLOOKUP($C307,'General Data'!$A$191:$N$211,14,FALSE)*VLOOKUP($C307,'General Data'!$A$191:$N$211,2,FALSE)*L307,0)</f>
        <v>0</v>
      </c>
      <c r="Z307" s="140">
        <f>IFERROR((VLOOKUP($D307,'General Data'!$A$88:$F$188,3,FALSE)+VLOOKUP('General Data'!$B$3,'General Data'!$A$214:$C$264,2,FALSE)+IF(OR($E307=12,$E307=13,$E307=14),VLOOKUP($C307,'General Data'!$A$267:$C$287,2,FALSE),0))/VLOOKUP($C307,'General Data'!$A$191:$N$211,14,FALSE)*VLOOKUP($C307,'General Data'!$A$191:$N$211,2,FALSE)*M307,0)</f>
        <v>0</v>
      </c>
      <c r="AA307" s="140">
        <f>IFERROR((VLOOKUP($D307,'General Data'!$A$88:$F$188,3,FALSE)+VLOOKUP('General Data'!$B$3,'General Data'!$A$214:$C$264,2,FALSE)+IF(OR($E307=12,$E307=13,$E307=14),VLOOKUP($C307,'General Data'!$A$267:$C$287,2,FALSE),0))/VLOOKUP($C307,'General Data'!$A$191:$N$211,14,FALSE)*VLOOKUP($C307,'General Data'!$A$191:$N$211,2,FALSE)*N307,0)</f>
        <v>0</v>
      </c>
      <c r="AB307" s="140">
        <f>IFERROR((VLOOKUP($D307,'General Data'!$A$88:$F$188,3,FALSE)+VLOOKUP('General Data'!$B$3,'General Data'!$A$214:$C$264,2,FALSE)+IF(OR($E307=12,$E307=13,$E307=14),VLOOKUP($C307,'General Data'!$A$267:$C$287,2,FALSE),0))/VLOOKUP($C307,'General Data'!$A$191:$N$211,14,FALSE)*VLOOKUP($C307,'General Data'!$A$191:$N$211,2,FALSE)*O307,0)</f>
        <v>0</v>
      </c>
      <c r="AC307" s="140">
        <f>IFERROR((VLOOKUP($D307,'General Data'!$A$88:$F$188,3,FALSE)+VLOOKUP('General Data'!$B$3,'General Data'!$A$214:$C$264,2,FALSE)+IF(OR($E307=12,$E307=13,$E307=14),VLOOKUP($C307,'General Data'!$A$267:$C$287,2,FALSE),0))/VLOOKUP($C307,'General Data'!$A$191:$N$211,14,FALSE)*VLOOKUP($C307,'General Data'!$A$191:$N$211,2,FALSE)*P307,0)</f>
        <v>0</v>
      </c>
      <c r="AD307" s="140">
        <f>IFERROR((VLOOKUP($D307,'General Data'!$A$88:$F$188,3,FALSE)+VLOOKUP('General Data'!$B$3,'General Data'!$A$214:$C$264,2,FALSE)+IF(OR($E307=12,$E307=13,$E307=14),VLOOKUP($C307,'General Data'!$A$267:$C$287,2,FALSE),0))/VLOOKUP($C307,'General Data'!$A$191:$N$211,14,FALSE)*VLOOKUP($C307,'General Data'!$A$191:$N$211,2,FALSE)*Q307,0)</f>
        <v>0</v>
      </c>
      <c r="AE307" s="140">
        <f>IFERROR((VLOOKUP($D307,'General Data'!$A$88:$F$188,3,FALSE)+VLOOKUP('General Data'!$B$3,'General Data'!$A$214:$C$264,2,FALSE)+IF(OR($E307=12,$E307=13,$E307=14),VLOOKUP($C307,'General Data'!$A$267:$C$287,2,FALSE),0))/VLOOKUP($C307,'General Data'!$A$191:$N$211,14,FALSE)*VLOOKUP($C307,'General Data'!$A$191:$N$211,2,FALSE)*R307,0)</f>
        <v>0</v>
      </c>
      <c r="AF307" s="140">
        <f>IFERROR((VLOOKUP($D307,'General Data'!$A$88:$F$188,3,FALSE)+VLOOKUP('General Data'!$B$3,'General Data'!$A$214:$C$264,2,FALSE)+IF(OR($E307=12,$E307=13,$E307=14),VLOOKUP($C307,'General Data'!$A$267:$C$287,2,FALSE),0))/VLOOKUP($C307,'General Data'!$A$191:$N$211,14,FALSE)*VLOOKUP($C307,'General Data'!$A$191:$N$211,2,FALSE)*S307,0)</f>
        <v>0</v>
      </c>
      <c r="AH307" s="148" t="str">
        <f t="shared" si="269"/>
        <v/>
      </c>
      <c r="AI307" s="149">
        <f t="shared" si="270"/>
        <v>0</v>
      </c>
      <c r="AJ307" s="146">
        <f t="shared" si="271"/>
        <v>0</v>
      </c>
    </row>
    <row r="308" spans="1:36" x14ac:dyDescent="0.45">
      <c r="A308" s="143"/>
      <c r="B308" s="150"/>
      <c r="C308" s="144"/>
      <c r="D308" s="143"/>
      <c r="E308" s="143"/>
      <c r="F308" s="145"/>
      <c r="G308" s="146"/>
      <c r="H308" s="147"/>
      <c r="I308" s="147">
        <f t="shared" ref="I308:S308" si="320">H308</f>
        <v>0</v>
      </c>
      <c r="J308" s="147">
        <f t="shared" si="320"/>
        <v>0</v>
      </c>
      <c r="K308" s="147">
        <f t="shared" si="320"/>
        <v>0</v>
      </c>
      <c r="L308" s="147">
        <f t="shared" si="320"/>
        <v>0</v>
      </c>
      <c r="M308" s="147">
        <f t="shared" si="320"/>
        <v>0</v>
      </c>
      <c r="N308" s="147">
        <f t="shared" si="320"/>
        <v>0</v>
      </c>
      <c r="O308" s="147">
        <f t="shared" si="320"/>
        <v>0</v>
      </c>
      <c r="P308" s="147">
        <f t="shared" si="320"/>
        <v>0</v>
      </c>
      <c r="Q308" s="147">
        <f t="shared" si="320"/>
        <v>0</v>
      </c>
      <c r="R308" s="147">
        <f t="shared" si="320"/>
        <v>0</v>
      </c>
      <c r="S308" s="147">
        <f t="shared" si="320"/>
        <v>0</v>
      </c>
      <c r="T308" s="146"/>
      <c r="U308" s="140">
        <f>IFERROR((VLOOKUP($D308,'General Data'!$A$88:$F$188,3,FALSE)+VLOOKUP('General Data'!$B$3,'General Data'!$A$214:$C$264,2,FALSE)+IF(OR($E308=12,$E308=13,$E308=14),VLOOKUP($C308,'General Data'!$A$267:$C$287,2,FALSE),0))/VLOOKUP($C308,'General Data'!$A$191:$N$211,14,FALSE)*VLOOKUP($C308,'General Data'!$A$191:$N$211,2,FALSE)*H308,0)</f>
        <v>0</v>
      </c>
      <c r="V308" s="140">
        <f>IFERROR((VLOOKUP($D308,'General Data'!$A$88:$F$188,3,FALSE)+VLOOKUP('General Data'!$B$3,'General Data'!$A$214:$C$264,2,FALSE)+IF(OR($E308=12,$E308=13,$E308=14),VLOOKUP($C308,'General Data'!$A$267:$C$287,2,FALSE),0))/VLOOKUP($C308,'General Data'!$A$191:$N$211,14,FALSE)*VLOOKUP($C308,'General Data'!$A$191:$N$211,2,FALSE)*I308,0)</f>
        <v>0</v>
      </c>
      <c r="W308" s="140">
        <f>IFERROR((VLOOKUP($D308,'General Data'!$A$88:$F$188,3,FALSE)+VLOOKUP('General Data'!$B$3,'General Data'!$A$214:$C$264,2,FALSE)+IF(OR($E308=12,$E308=13,$E308=14),VLOOKUP($C308,'General Data'!$A$267:$C$287,2,FALSE),0))/VLOOKUP($C308,'General Data'!$A$191:$N$211,14,FALSE)*VLOOKUP($C308,'General Data'!$A$191:$N$211,2,FALSE)*J308,0)</f>
        <v>0</v>
      </c>
      <c r="X308" s="140">
        <f>IFERROR((VLOOKUP($D308,'General Data'!$A$88:$F$188,3,FALSE)+VLOOKUP('General Data'!$B$3,'General Data'!$A$214:$C$264,2,FALSE)+IF(OR($E308=12,$E308=13,$E308=14),VLOOKUP($C308,'General Data'!$A$267:$C$287,2,FALSE),0))/VLOOKUP($C308,'General Data'!$A$191:$N$211,14,FALSE)*VLOOKUP($C308,'General Data'!$A$191:$N$211,2,FALSE)*K308,0)</f>
        <v>0</v>
      </c>
      <c r="Y308" s="140">
        <f>IFERROR((VLOOKUP($D308,'General Data'!$A$88:$F$188,3,FALSE)+VLOOKUP('General Data'!$B$3,'General Data'!$A$214:$C$264,2,FALSE)+IF(OR($E308=12,$E308=13,$E308=14),VLOOKUP($C308,'General Data'!$A$267:$C$287,2,FALSE),0))/VLOOKUP($C308,'General Data'!$A$191:$N$211,14,FALSE)*VLOOKUP($C308,'General Data'!$A$191:$N$211,2,FALSE)*L308,0)</f>
        <v>0</v>
      </c>
      <c r="Z308" s="140">
        <f>IFERROR((VLOOKUP($D308,'General Data'!$A$88:$F$188,3,FALSE)+VLOOKUP('General Data'!$B$3,'General Data'!$A$214:$C$264,2,FALSE)+IF(OR($E308=12,$E308=13,$E308=14),VLOOKUP($C308,'General Data'!$A$267:$C$287,2,FALSE),0))/VLOOKUP($C308,'General Data'!$A$191:$N$211,14,FALSE)*VLOOKUP($C308,'General Data'!$A$191:$N$211,2,FALSE)*M308,0)</f>
        <v>0</v>
      </c>
      <c r="AA308" s="140">
        <f>IFERROR((VLOOKUP($D308,'General Data'!$A$88:$F$188,3,FALSE)+VLOOKUP('General Data'!$B$3,'General Data'!$A$214:$C$264,2,FALSE)+IF(OR($E308=12,$E308=13,$E308=14),VLOOKUP($C308,'General Data'!$A$267:$C$287,2,FALSE),0))/VLOOKUP($C308,'General Data'!$A$191:$N$211,14,FALSE)*VLOOKUP($C308,'General Data'!$A$191:$N$211,2,FALSE)*N308,0)</f>
        <v>0</v>
      </c>
      <c r="AB308" s="140">
        <f>IFERROR((VLOOKUP($D308,'General Data'!$A$88:$F$188,3,FALSE)+VLOOKUP('General Data'!$B$3,'General Data'!$A$214:$C$264,2,FALSE)+IF(OR($E308=12,$E308=13,$E308=14),VLOOKUP($C308,'General Data'!$A$267:$C$287,2,FALSE),0))/VLOOKUP($C308,'General Data'!$A$191:$N$211,14,FALSE)*VLOOKUP($C308,'General Data'!$A$191:$N$211,2,FALSE)*O308,0)</f>
        <v>0</v>
      </c>
      <c r="AC308" s="140">
        <f>IFERROR((VLOOKUP($D308,'General Data'!$A$88:$F$188,3,FALSE)+VLOOKUP('General Data'!$B$3,'General Data'!$A$214:$C$264,2,FALSE)+IF(OR($E308=12,$E308=13,$E308=14),VLOOKUP($C308,'General Data'!$A$267:$C$287,2,FALSE),0))/VLOOKUP($C308,'General Data'!$A$191:$N$211,14,FALSE)*VLOOKUP($C308,'General Data'!$A$191:$N$211,2,FALSE)*P308,0)</f>
        <v>0</v>
      </c>
      <c r="AD308" s="140">
        <f>IFERROR((VLOOKUP($D308,'General Data'!$A$88:$F$188,3,FALSE)+VLOOKUP('General Data'!$B$3,'General Data'!$A$214:$C$264,2,FALSE)+IF(OR($E308=12,$E308=13,$E308=14),VLOOKUP($C308,'General Data'!$A$267:$C$287,2,FALSE),0))/VLOOKUP($C308,'General Data'!$A$191:$N$211,14,FALSE)*VLOOKUP($C308,'General Data'!$A$191:$N$211,2,FALSE)*Q308,0)</f>
        <v>0</v>
      </c>
      <c r="AE308" s="140">
        <f>IFERROR((VLOOKUP($D308,'General Data'!$A$88:$F$188,3,FALSE)+VLOOKUP('General Data'!$B$3,'General Data'!$A$214:$C$264,2,FALSE)+IF(OR($E308=12,$E308=13,$E308=14),VLOOKUP($C308,'General Data'!$A$267:$C$287,2,FALSE),0))/VLOOKUP($C308,'General Data'!$A$191:$N$211,14,FALSE)*VLOOKUP($C308,'General Data'!$A$191:$N$211,2,FALSE)*R308,0)</f>
        <v>0</v>
      </c>
      <c r="AF308" s="140">
        <f>IFERROR((VLOOKUP($D308,'General Data'!$A$88:$F$188,3,FALSE)+VLOOKUP('General Data'!$B$3,'General Data'!$A$214:$C$264,2,FALSE)+IF(OR($E308=12,$E308=13,$E308=14),VLOOKUP($C308,'General Data'!$A$267:$C$287,2,FALSE),0))/VLOOKUP($C308,'General Data'!$A$191:$N$211,14,FALSE)*VLOOKUP($C308,'General Data'!$A$191:$N$211,2,FALSE)*S308,0)</f>
        <v>0</v>
      </c>
      <c r="AH308" s="148" t="str">
        <f t="shared" si="269"/>
        <v/>
      </c>
      <c r="AI308" s="149">
        <f t="shared" si="270"/>
        <v>0</v>
      </c>
      <c r="AJ308" s="146">
        <f t="shared" si="271"/>
        <v>0</v>
      </c>
    </row>
    <row r="309" spans="1:36" x14ac:dyDescent="0.45">
      <c r="A309" s="143"/>
      <c r="B309" s="150"/>
      <c r="C309" s="144"/>
      <c r="D309" s="143"/>
      <c r="E309" s="143"/>
      <c r="F309" s="145"/>
      <c r="G309" s="146"/>
      <c r="H309" s="147"/>
      <c r="I309" s="147">
        <f t="shared" ref="I309:S309" si="321">H309</f>
        <v>0</v>
      </c>
      <c r="J309" s="147">
        <f t="shared" si="321"/>
        <v>0</v>
      </c>
      <c r="K309" s="147">
        <f t="shared" si="321"/>
        <v>0</v>
      </c>
      <c r="L309" s="147">
        <f t="shared" si="321"/>
        <v>0</v>
      </c>
      <c r="M309" s="147">
        <f t="shared" si="321"/>
        <v>0</v>
      </c>
      <c r="N309" s="147">
        <f t="shared" si="321"/>
        <v>0</v>
      </c>
      <c r="O309" s="147">
        <f t="shared" si="321"/>
        <v>0</v>
      </c>
      <c r="P309" s="147">
        <f t="shared" si="321"/>
        <v>0</v>
      </c>
      <c r="Q309" s="147">
        <f t="shared" si="321"/>
        <v>0</v>
      </c>
      <c r="R309" s="147">
        <f t="shared" si="321"/>
        <v>0</v>
      </c>
      <c r="S309" s="147">
        <f t="shared" si="321"/>
        <v>0</v>
      </c>
      <c r="T309" s="146"/>
      <c r="U309" s="140">
        <f>IFERROR((VLOOKUP($D309,'General Data'!$A$88:$F$188,3,FALSE)+VLOOKUP('General Data'!$B$3,'General Data'!$A$214:$C$264,2,FALSE)+IF(OR($E309=12,$E309=13,$E309=14),VLOOKUP($C309,'General Data'!$A$267:$C$287,2,FALSE),0))/VLOOKUP($C309,'General Data'!$A$191:$N$211,14,FALSE)*VLOOKUP($C309,'General Data'!$A$191:$N$211,2,FALSE)*H309,0)</f>
        <v>0</v>
      </c>
      <c r="V309" s="140">
        <f>IFERROR((VLOOKUP($D309,'General Data'!$A$88:$F$188,3,FALSE)+VLOOKUP('General Data'!$B$3,'General Data'!$A$214:$C$264,2,FALSE)+IF(OR($E309=12,$E309=13,$E309=14),VLOOKUP($C309,'General Data'!$A$267:$C$287,2,FALSE),0))/VLOOKUP($C309,'General Data'!$A$191:$N$211,14,FALSE)*VLOOKUP($C309,'General Data'!$A$191:$N$211,2,FALSE)*I309,0)</f>
        <v>0</v>
      </c>
      <c r="W309" s="140">
        <f>IFERROR((VLOOKUP($D309,'General Data'!$A$88:$F$188,3,FALSE)+VLOOKUP('General Data'!$B$3,'General Data'!$A$214:$C$264,2,FALSE)+IF(OR($E309=12,$E309=13,$E309=14),VLOOKUP($C309,'General Data'!$A$267:$C$287,2,FALSE),0))/VLOOKUP($C309,'General Data'!$A$191:$N$211,14,FALSE)*VLOOKUP($C309,'General Data'!$A$191:$N$211,2,FALSE)*J309,0)</f>
        <v>0</v>
      </c>
      <c r="X309" s="140">
        <f>IFERROR((VLOOKUP($D309,'General Data'!$A$88:$F$188,3,FALSE)+VLOOKUP('General Data'!$B$3,'General Data'!$A$214:$C$264,2,FALSE)+IF(OR($E309=12,$E309=13,$E309=14),VLOOKUP($C309,'General Data'!$A$267:$C$287,2,FALSE),0))/VLOOKUP($C309,'General Data'!$A$191:$N$211,14,FALSE)*VLOOKUP($C309,'General Data'!$A$191:$N$211,2,FALSE)*K309,0)</f>
        <v>0</v>
      </c>
      <c r="Y309" s="140">
        <f>IFERROR((VLOOKUP($D309,'General Data'!$A$88:$F$188,3,FALSE)+VLOOKUP('General Data'!$B$3,'General Data'!$A$214:$C$264,2,FALSE)+IF(OR($E309=12,$E309=13,$E309=14),VLOOKUP($C309,'General Data'!$A$267:$C$287,2,FALSE),0))/VLOOKUP($C309,'General Data'!$A$191:$N$211,14,FALSE)*VLOOKUP($C309,'General Data'!$A$191:$N$211,2,FALSE)*L309,0)</f>
        <v>0</v>
      </c>
      <c r="Z309" s="140">
        <f>IFERROR((VLOOKUP($D309,'General Data'!$A$88:$F$188,3,FALSE)+VLOOKUP('General Data'!$B$3,'General Data'!$A$214:$C$264,2,FALSE)+IF(OR($E309=12,$E309=13,$E309=14),VLOOKUP($C309,'General Data'!$A$267:$C$287,2,FALSE),0))/VLOOKUP($C309,'General Data'!$A$191:$N$211,14,FALSE)*VLOOKUP($C309,'General Data'!$A$191:$N$211,2,FALSE)*M309,0)</f>
        <v>0</v>
      </c>
      <c r="AA309" s="140">
        <f>IFERROR((VLOOKUP($D309,'General Data'!$A$88:$F$188,3,FALSE)+VLOOKUP('General Data'!$B$3,'General Data'!$A$214:$C$264,2,FALSE)+IF(OR($E309=12,$E309=13,$E309=14),VLOOKUP($C309,'General Data'!$A$267:$C$287,2,FALSE),0))/VLOOKUP($C309,'General Data'!$A$191:$N$211,14,FALSE)*VLOOKUP($C309,'General Data'!$A$191:$N$211,2,FALSE)*N309,0)</f>
        <v>0</v>
      </c>
      <c r="AB309" s="140">
        <f>IFERROR((VLOOKUP($D309,'General Data'!$A$88:$F$188,3,FALSE)+VLOOKUP('General Data'!$B$3,'General Data'!$A$214:$C$264,2,FALSE)+IF(OR($E309=12,$E309=13,$E309=14),VLOOKUP($C309,'General Data'!$A$267:$C$287,2,FALSE),0))/VLOOKUP($C309,'General Data'!$A$191:$N$211,14,FALSE)*VLOOKUP($C309,'General Data'!$A$191:$N$211,2,FALSE)*O309,0)</f>
        <v>0</v>
      </c>
      <c r="AC309" s="140">
        <f>IFERROR((VLOOKUP($D309,'General Data'!$A$88:$F$188,3,FALSE)+VLOOKUP('General Data'!$B$3,'General Data'!$A$214:$C$264,2,FALSE)+IF(OR($E309=12,$E309=13,$E309=14),VLOOKUP($C309,'General Data'!$A$267:$C$287,2,FALSE),0))/VLOOKUP($C309,'General Data'!$A$191:$N$211,14,FALSE)*VLOOKUP($C309,'General Data'!$A$191:$N$211,2,FALSE)*P309,0)</f>
        <v>0</v>
      </c>
      <c r="AD309" s="140">
        <f>IFERROR((VLOOKUP($D309,'General Data'!$A$88:$F$188,3,FALSE)+VLOOKUP('General Data'!$B$3,'General Data'!$A$214:$C$264,2,FALSE)+IF(OR($E309=12,$E309=13,$E309=14),VLOOKUP($C309,'General Data'!$A$267:$C$287,2,FALSE),0))/VLOOKUP($C309,'General Data'!$A$191:$N$211,14,FALSE)*VLOOKUP($C309,'General Data'!$A$191:$N$211,2,FALSE)*Q309,0)</f>
        <v>0</v>
      </c>
      <c r="AE309" s="140">
        <f>IFERROR((VLOOKUP($D309,'General Data'!$A$88:$F$188,3,FALSE)+VLOOKUP('General Data'!$B$3,'General Data'!$A$214:$C$264,2,FALSE)+IF(OR($E309=12,$E309=13,$E309=14),VLOOKUP($C309,'General Data'!$A$267:$C$287,2,FALSE),0))/VLOOKUP($C309,'General Data'!$A$191:$N$211,14,FALSE)*VLOOKUP($C309,'General Data'!$A$191:$N$211,2,FALSE)*R309,0)</f>
        <v>0</v>
      </c>
      <c r="AF309" s="140">
        <f>IFERROR((VLOOKUP($D309,'General Data'!$A$88:$F$188,3,FALSE)+VLOOKUP('General Data'!$B$3,'General Data'!$A$214:$C$264,2,FALSE)+IF(OR($E309=12,$E309=13,$E309=14),VLOOKUP($C309,'General Data'!$A$267:$C$287,2,FALSE),0))/VLOOKUP($C309,'General Data'!$A$191:$N$211,14,FALSE)*VLOOKUP($C309,'General Data'!$A$191:$N$211,2,FALSE)*S309,0)</f>
        <v>0</v>
      </c>
      <c r="AH309" s="148" t="str">
        <f t="shared" si="269"/>
        <v/>
      </c>
      <c r="AI309" s="149">
        <f t="shared" si="270"/>
        <v>0</v>
      </c>
      <c r="AJ309" s="146">
        <f t="shared" si="271"/>
        <v>0</v>
      </c>
    </row>
    <row r="310" spans="1:36" x14ac:dyDescent="0.45">
      <c r="A310" s="143"/>
      <c r="B310" s="150"/>
      <c r="C310" s="144"/>
      <c r="D310" s="143"/>
      <c r="E310" s="143"/>
      <c r="F310" s="145"/>
      <c r="G310" s="146"/>
      <c r="H310" s="147"/>
      <c r="I310" s="147">
        <f t="shared" ref="I310:S310" si="322">H310</f>
        <v>0</v>
      </c>
      <c r="J310" s="147">
        <f t="shared" si="322"/>
        <v>0</v>
      </c>
      <c r="K310" s="147">
        <f t="shared" si="322"/>
        <v>0</v>
      </c>
      <c r="L310" s="147">
        <f t="shared" si="322"/>
        <v>0</v>
      </c>
      <c r="M310" s="147">
        <f t="shared" si="322"/>
        <v>0</v>
      </c>
      <c r="N310" s="147">
        <f t="shared" si="322"/>
        <v>0</v>
      </c>
      <c r="O310" s="147">
        <f t="shared" si="322"/>
        <v>0</v>
      </c>
      <c r="P310" s="147">
        <f t="shared" si="322"/>
        <v>0</v>
      </c>
      <c r="Q310" s="147">
        <f t="shared" si="322"/>
        <v>0</v>
      </c>
      <c r="R310" s="147">
        <f t="shared" si="322"/>
        <v>0</v>
      </c>
      <c r="S310" s="147">
        <f t="shared" si="322"/>
        <v>0</v>
      </c>
      <c r="T310" s="146"/>
      <c r="U310" s="140">
        <f>IFERROR((VLOOKUP($D310,'General Data'!$A$88:$F$188,3,FALSE)+VLOOKUP('General Data'!$B$3,'General Data'!$A$214:$C$264,2,FALSE)+IF(OR($E310=12,$E310=13,$E310=14),VLOOKUP($C310,'General Data'!$A$267:$C$287,2,FALSE),0))/VLOOKUP($C310,'General Data'!$A$191:$N$211,14,FALSE)*VLOOKUP($C310,'General Data'!$A$191:$N$211,2,FALSE)*H310,0)</f>
        <v>0</v>
      </c>
      <c r="V310" s="140">
        <f>IFERROR((VLOOKUP($D310,'General Data'!$A$88:$F$188,3,FALSE)+VLOOKUP('General Data'!$B$3,'General Data'!$A$214:$C$264,2,FALSE)+IF(OR($E310=12,$E310=13,$E310=14),VLOOKUP($C310,'General Data'!$A$267:$C$287,2,FALSE),0))/VLOOKUP($C310,'General Data'!$A$191:$N$211,14,FALSE)*VLOOKUP($C310,'General Data'!$A$191:$N$211,2,FALSE)*I310,0)</f>
        <v>0</v>
      </c>
      <c r="W310" s="140">
        <f>IFERROR((VLOOKUP($D310,'General Data'!$A$88:$F$188,3,FALSE)+VLOOKUP('General Data'!$B$3,'General Data'!$A$214:$C$264,2,FALSE)+IF(OR($E310=12,$E310=13,$E310=14),VLOOKUP($C310,'General Data'!$A$267:$C$287,2,FALSE),0))/VLOOKUP($C310,'General Data'!$A$191:$N$211,14,FALSE)*VLOOKUP($C310,'General Data'!$A$191:$N$211,2,FALSE)*J310,0)</f>
        <v>0</v>
      </c>
      <c r="X310" s="140">
        <f>IFERROR((VLOOKUP($D310,'General Data'!$A$88:$F$188,3,FALSE)+VLOOKUP('General Data'!$B$3,'General Data'!$A$214:$C$264,2,FALSE)+IF(OR($E310=12,$E310=13,$E310=14),VLOOKUP($C310,'General Data'!$A$267:$C$287,2,FALSE),0))/VLOOKUP($C310,'General Data'!$A$191:$N$211,14,FALSE)*VLOOKUP($C310,'General Data'!$A$191:$N$211,2,FALSE)*K310,0)</f>
        <v>0</v>
      </c>
      <c r="Y310" s="140">
        <f>IFERROR((VLOOKUP($D310,'General Data'!$A$88:$F$188,3,FALSE)+VLOOKUP('General Data'!$B$3,'General Data'!$A$214:$C$264,2,FALSE)+IF(OR($E310=12,$E310=13,$E310=14),VLOOKUP($C310,'General Data'!$A$267:$C$287,2,FALSE),0))/VLOOKUP($C310,'General Data'!$A$191:$N$211,14,FALSE)*VLOOKUP($C310,'General Data'!$A$191:$N$211,2,FALSE)*L310,0)</f>
        <v>0</v>
      </c>
      <c r="Z310" s="140">
        <f>IFERROR((VLOOKUP($D310,'General Data'!$A$88:$F$188,3,FALSE)+VLOOKUP('General Data'!$B$3,'General Data'!$A$214:$C$264,2,FALSE)+IF(OR($E310=12,$E310=13,$E310=14),VLOOKUP($C310,'General Data'!$A$267:$C$287,2,FALSE),0))/VLOOKUP($C310,'General Data'!$A$191:$N$211,14,FALSE)*VLOOKUP($C310,'General Data'!$A$191:$N$211,2,FALSE)*M310,0)</f>
        <v>0</v>
      </c>
      <c r="AA310" s="140">
        <f>IFERROR((VLOOKUP($D310,'General Data'!$A$88:$F$188,3,FALSE)+VLOOKUP('General Data'!$B$3,'General Data'!$A$214:$C$264,2,FALSE)+IF(OR($E310=12,$E310=13,$E310=14),VLOOKUP($C310,'General Data'!$A$267:$C$287,2,FALSE),0))/VLOOKUP($C310,'General Data'!$A$191:$N$211,14,FALSE)*VLOOKUP($C310,'General Data'!$A$191:$N$211,2,FALSE)*N310,0)</f>
        <v>0</v>
      </c>
      <c r="AB310" s="140">
        <f>IFERROR((VLOOKUP($D310,'General Data'!$A$88:$F$188,3,FALSE)+VLOOKUP('General Data'!$B$3,'General Data'!$A$214:$C$264,2,FALSE)+IF(OR($E310=12,$E310=13,$E310=14),VLOOKUP($C310,'General Data'!$A$267:$C$287,2,FALSE),0))/VLOOKUP($C310,'General Data'!$A$191:$N$211,14,FALSE)*VLOOKUP($C310,'General Data'!$A$191:$N$211,2,FALSE)*O310,0)</f>
        <v>0</v>
      </c>
      <c r="AC310" s="140">
        <f>IFERROR((VLOOKUP($D310,'General Data'!$A$88:$F$188,3,FALSE)+VLOOKUP('General Data'!$B$3,'General Data'!$A$214:$C$264,2,FALSE)+IF(OR($E310=12,$E310=13,$E310=14),VLOOKUP($C310,'General Data'!$A$267:$C$287,2,FALSE),0))/VLOOKUP($C310,'General Data'!$A$191:$N$211,14,FALSE)*VLOOKUP($C310,'General Data'!$A$191:$N$211,2,FALSE)*P310,0)</f>
        <v>0</v>
      </c>
      <c r="AD310" s="140">
        <f>IFERROR((VLOOKUP($D310,'General Data'!$A$88:$F$188,3,FALSE)+VLOOKUP('General Data'!$B$3,'General Data'!$A$214:$C$264,2,FALSE)+IF(OR($E310=12,$E310=13,$E310=14),VLOOKUP($C310,'General Data'!$A$267:$C$287,2,FALSE),0))/VLOOKUP($C310,'General Data'!$A$191:$N$211,14,FALSE)*VLOOKUP($C310,'General Data'!$A$191:$N$211,2,FALSE)*Q310,0)</f>
        <v>0</v>
      </c>
      <c r="AE310" s="140">
        <f>IFERROR((VLOOKUP($D310,'General Data'!$A$88:$F$188,3,FALSE)+VLOOKUP('General Data'!$B$3,'General Data'!$A$214:$C$264,2,FALSE)+IF(OR($E310=12,$E310=13,$E310=14),VLOOKUP($C310,'General Data'!$A$267:$C$287,2,FALSE),0))/VLOOKUP($C310,'General Data'!$A$191:$N$211,14,FALSE)*VLOOKUP($C310,'General Data'!$A$191:$N$211,2,FALSE)*R310,0)</f>
        <v>0</v>
      </c>
      <c r="AF310" s="140">
        <f>IFERROR((VLOOKUP($D310,'General Data'!$A$88:$F$188,3,FALSE)+VLOOKUP('General Data'!$B$3,'General Data'!$A$214:$C$264,2,FALSE)+IF(OR($E310=12,$E310=13,$E310=14),VLOOKUP($C310,'General Data'!$A$267:$C$287,2,FALSE),0))/VLOOKUP($C310,'General Data'!$A$191:$N$211,14,FALSE)*VLOOKUP($C310,'General Data'!$A$191:$N$211,2,FALSE)*S310,0)</f>
        <v>0</v>
      </c>
      <c r="AH310" s="148" t="str">
        <f t="shared" si="269"/>
        <v/>
      </c>
      <c r="AI310" s="149">
        <f t="shared" si="270"/>
        <v>0</v>
      </c>
      <c r="AJ310" s="146">
        <f t="shared" si="271"/>
        <v>0</v>
      </c>
    </row>
    <row r="311" spans="1:36" x14ac:dyDescent="0.45">
      <c r="A311" s="143"/>
      <c r="B311" s="150"/>
      <c r="C311" s="144"/>
      <c r="D311" s="143"/>
      <c r="E311" s="143"/>
      <c r="F311" s="145"/>
      <c r="G311" s="146"/>
      <c r="H311" s="147"/>
      <c r="I311" s="147">
        <f t="shared" ref="I311:S311" si="323">H311</f>
        <v>0</v>
      </c>
      <c r="J311" s="147">
        <f t="shared" si="323"/>
        <v>0</v>
      </c>
      <c r="K311" s="147">
        <f t="shared" si="323"/>
        <v>0</v>
      </c>
      <c r="L311" s="147">
        <f t="shared" si="323"/>
        <v>0</v>
      </c>
      <c r="M311" s="147">
        <f t="shared" si="323"/>
        <v>0</v>
      </c>
      <c r="N311" s="147">
        <f t="shared" si="323"/>
        <v>0</v>
      </c>
      <c r="O311" s="147">
        <f t="shared" si="323"/>
        <v>0</v>
      </c>
      <c r="P311" s="147">
        <f t="shared" si="323"/>
        <v>0</v>
      </c>
      <c r="Q311" s="147">
        <f t="shared" si="323"/>
        <v>0</v>
      </c>
      <c r="R311" s="147">
        <f t="shared" si="323"/>
        <v>0</v>
      </c>
      <c r="S311" s="147">
        <f t="shared" si="323"/>
        <v>0</v>
      </c>
      <c r="T311" s="146"/>
      <c r="U311" s="140">
        <f>IFERROR((VLOOKUP($D311,'General Data'!$A$88:$F$188,3,FALSE)+VLOOKUP('General Data'!$B$3,'General Data'!$A$214:$C$264,2,FALSE)+IF(OR($E311=12,$E311=13,$E311=14),VLOOKUP($C311,'General Data'!$A$267:$C$287,2,FALSE),0))/VLOOKUP($C311,'General Data'!$A$191:$N$211,14,FALSE)*VLOOKUP($C311,'General Data'!$A$191:$N$211,2,FALSE)*H311,0)</f>
        <v>0</v>
      </c>
      <c r="V311" s="140">
        <f>IFERROR((VLOOKUP($D311,'General Data'!$A$88:$F$188,3,FALSE)+VLOOKUP('General Data'!$B$3,'General Data'!$A$214:$C$264,2,FALSE)+IF(OR($E311=12,$E311=13,$E311=14),VLOOKUP($C311,'General Data'!$A$267:$C$287,2,FALSE),0))/VLOOKUP($C311,'General Data'!$A$191:$N$211,14,FALSE)*VLOOKUP($C311,'General Data'!$A$191:$N$211,2,FALSE)*I311,0)</f>
        <v>0</v>
      </c>
      <c r="W311" s="140">
        <f>IFERROR((VLOOKUP($D311,'General Data'!$A$88:$F$188,3,FALSE)+VLOOKUP('General Data'!$B$3,'General Data'!$A$214:$C$264,2,FALSE)+IF(OR($E311=12,$E311=13,$E311=14),VLOOKUP($C311,'General Data'!$A$267:$C$287,2,FALSE),0))/VLOOKUP($C311,'General Data'!$A$191:$N$211,14,FALSE)*VLOOKUP($C311,'General Data'!$A$191:$N$211,2,FALSE)*J311,0)</f>
        <v>0</v>
      </c>
      <c r="X311" s="140">
        <f>IFERROR((VLOOKUP($D311,'General Data'!$A$88:$F$188,3,FALSE)+VLOOKUP('General Data'!$B$3,'General Data'!$A$214:$C$264,2,FALSE)+IF(OR($E311=12,$E311=13,$E311=14),VLOOKUP($C311,'General Data'!$A$267:$C$287,2,FALSE),0))/VLOOKUP($C311,'General Data'!$A$191:$N$211,14,FALSE)*VLOOKUP($C311,'General Data'!$A$191:$N$211,2,FALSE)*K311,0)</f>
        <v>0</v>
      </c>
      <c r="Y311" s="140">
        <f>IFERROR((VLOOKUP($D311,'General Data'!$A$88:$F$188,3,FALSE)+VLOOKUP('General Data'!$B$3,'General Data'!$A$214:$C$264,2,FALSE)+IF(OR($E311=12,$E311=13,$E311=14),VLOOKUP($C311,'General Data'!$A$267:$C$287,2,FALSE),0))/VLOOKUP($C311,'General Data'!$A$191:$N$211,14,FALSE)*VLOOKUP($C311,'General Data'!$A$191:$N$211,2,FALSE)*L311,0)</f>
        <v>0</v>
      </c>
      <c r="Z311" s="140">
        <f>IFERROR((VLOOKUP($D311,'General Data'!$A$88:$F$188,3,FALSE)+VLOOKUP('General Data'!$B$3,'General Data'!$A$214:$C$264,2,FALSE)+IF(OR($E311=12,$E311=13,$E311=14),VLOOKUP($C311,'General Data'!$A$267:$C$287,2,FALSE),0))/VLOOKUP($C311,'General Data'!$A$191:$N$211,14,FALSE)*VLOOKUP($C311,'General Data'!$A$191:$N$211,2,FALSE)*M311,0)</f>
        <v>0</v>
      </c>
      <c r="AA311" s="140">
        <f>IFERROR((VLOOKUP($D311,'General Data'!$A$88:$F$188,3,FALSE)+VLOOKUP('General Data'!$B$3,'General Data'!$A$214:$C$264,2,FALSE)+IF(OR($E311=12,$E311=13,$E311=14),VLOOKUP($C311,'General Data'!$A$267:$C$287,2,FALSE),0))/VLOOKUP($C311,'General Data'!$A$191:$N$211,14,FALSE)*VLOOKUP($C311,'General Data'!$A$191:$N$211,2,FALSE)*N311,0)</f>
        <v>0</v>
      </c>
      <c r="AB311" s="140">
        <f>IFERROR((VLOOKUP($D311,'General Data'!$A$88:$F$188,3,FALSE)+VLOOKUP('General Data'!$B$3,'General Data'!$A$214:$C$264,2,FALSE)+IF(OR($E311=12,$E311=13,$E311=14),VLOOKUP($C311,'General Data'!$A$267:$C$287,2,FALSE),0))/VLOOKUP($C311,'General Data'!$A$191:$N$211,14,FALSE)*VLOOKUP($C311,'General Data'!$A$191:$N$211,2,FALSE)*O311,0)</f>
        <v>0</v>
      </c>
      <c r="AC311" s="140">
        <f>IFERROR((VLOOKUP($D311,'General Data'!$A$88:$F$188,3,FALSE)+VLOOKUP('General Data'!$B$3,'General Data'!$A$214:$C$264,2,FALSE)+IF(OR($E311=12,$E311=13,$E311=14),VLOOKUP($C311,'General Data'!$A$267:$C$287,2,FALSE),0))/VLOOKUP($C311,'General Data'!$A$191:$N$211,14,FALSE)*VLOOKUP($C311,'General Data'!$A$191:$N$211,2,FALSE)*P311,0)</f>
        <v>0</v>
      </c>
      <c r="AD311" s="140">
        <f>IFERROR((VLOOKUP($D311,'General Data'!$A$88:$F$188,3,FALSE)+VLOOKUP('General Data'!$B$3,'General Data'!$A$214:$C$264,2,FALSE)+IF(OR($E311=12,$E311=13,$E311=14),VLOOKUP($C311,'General Data'!$A$267:$C$287,2,FALSE),0))/VLOOKUP($C311,'General Data'!$A$191:$N$211,14,FALSE)*VLOOKUP($C311,'General Data'!$A$191:$N$211,2,FALSE)*Q311,0)</f>
        <v>0</v>
      </c>
      <c r="AE311" s="140">
        <f>IFERROR((VLOOKUP($D311,'General Data'!$A$88:$F$188,3,FALSE)+VLOOKUP('General Data'!$B$3,'General Data'!$A$214:$C$264,2,FALSE)+IF(OR($E311=12,$E311=13,$E311=14),VLOOKUP($C311,'General Data'!$A$267:$C$287,2,FALSE),0))/VLOOKUP($C311,'General Data'!$A$191:$N$211,14,FALSE)*VLOOKUP($C311,'General Data'!$A$191:$N$211,2,FALSE)*R311,0)</f>
        <v>0</v>
      </c>
      <c r="AF311" s="140">
        <f>IFERROR((VLOOKUP($D311,'General Data'!$A$88:$F$188,3,FALSE)+VLOOKUP('General Data'!$B$3,'General Data'!$A$214:$C$264,2,FALSE)+IF(OR($E311=12,$E311=13,$E311=14),VLOOKUP($C311,'General Data'!$A$267:$C$287,2,FALSE),0))/VLOOKUP($C311,'General Data'!$A$191:$N$211,14,FALSE)*VLOOKUP($C311,'General Data'!$A$191:$N$211,2,FALSE)*S311,0)</f>
        <v>0</v>
      </c>
      <c r="AH311" s="148" t="str">
        <f t="shared" si="269"/>
        <v/>
      </c>
      <c r="AI311" s="149">
        <f t="shared" si="270"/>
        <v>0</v>
      </c>
      <c r="AJ311" s="146">
        <f t="shared" si="271"/>
        <v>0</v>
      </c>
    </row>
    <row r="312" spans="1:36" x14ac:dyDescent="0.45">
      <c r="A312" s="143"/>
      <c r="B312" s="150"/>
      <c r="C312" s="144"/>
      <c r="D312" s="143"/>
      <c r="E312" s="143"/>
      <c r="F312" s="145"/>
      <c r="G312" s="146"/>
      <c r="H312" s="147"/>
      <c r="I312" s="147">
        <f t="shared" ref="I312:S312" si="324">H312</f>
        <v>0</v>
      </c>
      <c r="J312" s="147">
        <f t="shared" si="324"/>
        <v>0</v>
      </c>
      <c r="K312" s="147">
        <f t="shared" si="324"/>
        <v>0</v>
      </c>
      <c r="L312" s="147">
        <f t="shared" si="324"/>
        <v>0</v>
      </c>
      <c r="M312" s="147">
        <f t="shared" si="324"/>
        <v>0</v>
      </c>
      <c r="N312" s="147">
        <f t="shared" si="324"/>
        <v>0</v>
      </c>
      <c r="O312" s="147">
        <f t="shared" si="324"/>
        <v>0</v>
      </c>
      <c r="P312" s="147">
        <f t="shared" si="324"/>
        <v>0</v>
      </c>
      <c r="Q312" s="147">
        <f t="shared" si="324"/>
        <v>0</v>
      </c>
      <c r="R312" s="147">
        <f t="shared" si="324"/>
        <v>0</v>
      </c>
      <c r="S312" s="147">
        <f t="shared" si="324"/>
        <v>0</v>
      </c>
      <c r="T312" s="146"/>
      <c r="U312" s="140">
        <f>IFERROR((VLOOKUP($D312,'General Data'!$A$88:$F$188,3,FALSE)+VLOOKUP('General Data'!$B$3,'General Data'!$A$214:$C$264,2,FALSE)+IF(OR($E312=12,$E312=13,$E312=14),VLOOKUP($C312,'General Data'!$A$267:$C$287,2,FALSE),0))/VLOOKUP($C312,'General Data'!$A$191:$N$211,14,FALSE)*VLOOKUP($C312,'General Data'!$A$191:$N$211,2,FALSE)*H312,0)</f>
        <v>0</v>
      </c>
      <c r="V312" s="140">
        <f>IFERROR((VLOOKUP($D312,'General Data'!$A$88:$F$188,3,FALSE)+VLOOKUP('General Data'!$B$3,'General Data'!$A$214:$C$264,2,FALSE)+IF(OR($E312=12,$E312=13,$E312=14),VLOOKUP($C312,'General Data'!$A$267:$C$287,2,FALSE),0))/VLOOKUP($C312,'General Data'!$A$191:$N$211,14,FALSE)*VLOOKUP($C312,'General Data'!$A$191:$N$211,2,FALSE)*I312,0)</f>
        <v>0</v>
      </c>
      <c r="W312" s="140">
        <f>IFERROR((VLOOKUP($D312,'General Data'!$A$88:$F$188,3,FALSE)+VLOOKUP('General Data'!$B$3,'General Data'!$A$214:$C$264,2,FALSE)+IF(OR($E312=12,$E312=13,$E312=14),VLOOKUP($C312,'General Data'!$A$267:$C$287,2,FALSE),0))/VLOOKUP($C312,'General Data'!$A$191:$N$211,14,FALSE)*VLOOKUP($C312,'General Data'!$A$191:$N$211,2,FALSE)*J312,0)</f>
        <v>0</v>
      </c>
      <c r="X312" s="140">
        <f>IFERROR((VLOOKUP($D312,'General Data'!$A$88:$F$188,3,FALSE)+VLOOKUP('General Data'!$B$3,'General Data'!$A$214:$C$264,2,FALSE)+IF(OR($E312=12,$E312=13,$E312=14),VLOOKUP($C312,'General Data'!$A$267:$C$287,2,FALSE),0))/VLOOKUP($C312,'General Data'!$A$191:$N$211,14,FALSE)*VLOOKUP($C312,'General Data'!$A$191:$N$211,2,FALSE)*K312,0)</f>
        <v>0</v>
      </c>
      <c r="Y312" s="140">
        <f>IFERROR((VLOOKUP($D312,'General Data'!$A$88:$F$188,3,FALSE)+VLOOKUP('General Data'!$B$3,'General Data'!$A$214:$C$264,2,FALSE)+IF(OR($E312=12,$E312=13,$E312=14),VLOOKUP($C312,'General Data'!$A$267:$C$287,2,FALSE),0))/VLOOKUP($C312,'General Data'!$A$191:$N$211,14,FALSE)*VLOOKUP($C312,'General Data'!$A$191:$N$211,2,FALSE)*L312,0)</f>
        <v>0</v>
      </c>
      <c r="Z312" s="140">
        <f>IFERROR((VLOOKUP($D312,'General Data'!$A$88:$F$188,3,FALSE)+VLOOKUP('General Data'!$B$3,'General Data'!$A$214:$C$264,2,FALSE)+IF(OR($E312=12,$E312=13,$E312=14),VLOOKUP($C312,'General Data'!$A$267:$C$287,2,FALSE),0))/VLOOKUP($C312,'General Data'!$A$191:$N$211,14,FALSE)*VLOOKUP($C312,'General Data'!$A$191:$N$211,2,FALSE)*M312,0)</f>
        <v>0</v>
      </c>
      <c r="AA312" s="140">
        <f>IFERROR((VLOOKUP($D312,'General Data'!$A$88:$F$188,3,FALSE)+VLOOKUP('General Data'!$B$3,'General Data'!$A$214:$C$264,2,FALSE)+IF(OR($E312=12,$E312=13,$E312=14),VLOOKUP($C312,'General Data'!$A$267:$C$287,2,FALSE),0))/VLOOKUP($C312,'General Data'!$A$191:$N$211,14,FALSE)*VLOOKUP($C312,'General Data'!$A$191:$N$211,2,FALSE)*N312,0)</f>
        <v>0</v>
      </c>
      <c r="AB312" s="140">
        <f>IFERROR((VLOOKUP($D312,'General Data'!$A$88:$F$188,3,FALSE)+VLOOKUP('General Data'!$B$3,'General Data'!$A$214:$C$264,2,FALSE)+IF(OR($E312=12,$E312=13,$E312=14),VLOOKUP($C312,'General Data'!$A$267:$C$287,2,FALSE),0))/VLOOKUP($C312,'General Data'!$A$191:$N$211,14,FALSE)*VLOOKUP($C312,'General Data'!$A$191:$N$211,2,FALSE)*O312,0)</f>
        <v>0</v>
      </c>
      <c r="AC312" s="140">
        <f>IFERROR((VLOOKUP($D312,'General Data'!$A$88:$F$188,3,FALSE)+VLOOKUP('General Data'!$B$3,'General Data'!$A$214:$C$264,2,FALSE)+IF(OR($E312=12,$E312=13,$E312=14),VLOOKUP($C312,'General Data'!$A$267:$C$287,2,FALSE),0))/VLOOKUP($C312,'General Data'!$A$191:$N$211,14,FALSE)*VLOOKUP($C312,'General Data'!$A$191:$N$211,2,FALSE)*P312,0)</f>
        <v>0</v>
      </c>
      <c r="AD312" s="140">
        <f>IFERROR((VLOOKUP($D312,'General Data'!$A$88:$F$188,3,FALSE)+VLOOKUP('General Data'!$B$3,'General Data'!$A$214:$C$264,2,FALSE)+IF(OR($E312=12,$E312=13,$E312=14),VLOOKUP($C312,'General Data'!$A$267:$C$287,2,FALSE),0))/VLOOKUP($C312,'General Data'!$A$191:$N$211,14,FALSE)*VLOOKUP($C312,'General Data'!$A$191:$N$211,2,FALSE)*Q312,0)</f>
        <v>0</v>
      </c>
      <c r="AE312" s="140">
        <f>IFERROR((VLOOKUP($D312,'General Data'!$A$88:$F$188,3,FALSE)+VLOOKUP('General Data'!$B$3,'General Data'!$A$214:$C$264,2,FALSE)+IF(OR($E312=12,$E312=13,$E312=14),VLOOKUP($C312,'General Data'!$A$267:$C$287,2,FALSE),0))/VLOOKUP($C312,'General Data'!$A$191:$N$211,14,FALSE)*VLOOKUP($C312,'General Data'!$A$191:$N$211,2,FALSE)*R312,0)</f>
        <v>0</v>
      </c>
      <c r="AF312" s="140">
        <f>IFERROR((VLOOKUP($D312,'General Data'!$A$88:$F$188,3,FALSE)+VLOOKUP('General Data'!$B$3,'General Data'!$A$214:$C$264,2,FALSE)+IF(OR($E312=12,$E312=13,$E312=14),VLOOKUP($C312,'General Data'!$A$267:$C$287,2,FALSE),0))/VLOOKUP($C312,'General Data'!$A$191:$N$211,14,FALSE)*VLOOKUP($C312,'General Data'!$A$191:$N$211,2,FALSE)*S312,0)</f>
        <v>0</v>
      </c>
      <c r="AH312" s="148" t="str">
        <f t="shared" si="269"/>
        <v/>
      </c>
      <c r="AI312" s="149">
        <f t="shared" si="270"/>
        <v>0</v>
      </c>
      <c r="AJ312" s="146">
        <f t="shared" si="271"/>
        <v>0</v>
      </c>
    </row>
    <row r="313" spans="1:36" x14ac:dyDescent="0.45">
      <c r="A313" s="143"/>
      <c r="B313" s="150"/>
      <c r="C313" s="144"/>
      <c r="D313" s="143"/>
      <c r="E313" s="143"/>
      <c r="F313" s="145"/>
      <c r="G313" s="146"/>
      <c r="H313" s="147"/>
      <c r="I313" s="147">
        <f t="shared" ref="I313:S313" si="325">H313</f>
        <v>0</v>
      </c>
      <c r="J313" s="147">
        <f t="shared" si="325"/>
        <v>0</v>
      </c>
      <c r="K313" s="147">
        <f t="shared" si="325"/>
        <v>0</v>
      </c>
      <c r="L313" s="147">
        <f t="shared" si="325"/>
        <v>0</v>
      </c>
      <c r="M313" s="147">
        <f t="shared" si="325"/>
        <v>0</v>
      </c>
      <c r="N313" s="147">
        <f t="shared" si="325"/>
        <v>0</v>
      </c>
      <c r="O313" s="147">
        <f t="shared" si="325"/>
        <v>0</v>
      </c>
      <c r="P313" s="147">
        <f t="shared" si="325"/>
        <v>0</v>
      </c>
      <c r="Q313" s="147">
        <f t="shared" si="325"/>
        <v>0</v>
      </c>
      <c r="R313" s="147">
        <f t="shared" si="325"/>
        <v>0</v>
      </c>
      <c r="S313" s="147">
        <f t="shared" si="325"/>
        <v>0</v>
      </c>
      <c r="T313" s="146"/>
      <c r="U313" s="140">
        <f>IFERROR((VLOOKUP($D313,'General Data'!$A$88:$F$188,3,FALSE)+VLOOKUP('General Data'!$B$3,'General Data'!$A$214:$C$264,2,FALSE)+IF(OR($E313=12,$E313=13,$E313=14),VLOOKUP($C313,'General Data'!$A$267:$C$287,2,FALSE),0))/VLOOKUP($C313,'General Data'!$A$191:$N$211,14,FALSE)*VLOOKUP($C313,'General Data'!$A$191:$N$211,2,FALSE)*H313,0)</f>
        <v>0</v>
      </c>
      <c r="V313" s="140">
        <f>IFERROR((VLOOKUP($D313,'General Data'!$A$88:$F$188,3,FALSE)+VLOOKUP('General Data'!$B$3,'General Data'!$A$214:$C$264,2,FALSE)+IF(OR($E313=12,$E313=13,$E313=14),VLOOKUP($C313,'General Data'!$A$267:$C$287,2,FALSE),0))/VLOOKUP($C313,'General Data'!$A$191:$N$211,14,FALSE)*VLOOKUP($C313,'General Data'!$A$191:$N$211,2,FALSE)*I313,0)</f>
        <v>0</v>
      </c>
      <c r="W313" s="140">
        <f>IFERROR((VLOOKUP($D313,'General Data'!$A$88:$F$188,3,FALSE)+VLOOKUP('General Data'!$B$3,'General Data'!$A$214:$C$264,2,FALSE)+IF(OR($E313=12,$E313=13,$E313=14),VLOOKUP($C313,'General Data'!$A$267:$C$287,2,FALSE),0))/VLOOKUP($C313,'General Data'!$A$191:$N$211,14,FALSE)*VLOOKUP($C313,'General Data'!$A$191:$N$211,2,FALSE)*J313,0)</f>
        <v>0</v>
      </c>
      <c r="X313" s="140">
        <f>IFERROR((VLOOKUP($D313,'General Data'!$A$88:$F$188,3,FALSE)+VLOOKUP('General Data'!$B$3,'General Data'!$A$214:$C$264,2,FALSE)+IF(OR($E313=12,$E313=13,$E313=14),VLOOKUP($C313,'General Data'!$A$267:$C$287,2,FALSE),0))/VLOOKUP($C313,'General Data'!$A$191:$N$211,14,FALSE)*VLOOKUP($C313,'General Data'!$A$191:$N$211,2,FALSE)*K313,0)</f>
        <v>0</v>
      </c>
      <c r="Y313" s="140">
        <f>IFERROR((VLOOKUP($D313,'General Data'!$A$88:$F$188,3,FALSE)+VLOOKUP('General Data'!$B$3,'General Data'!$A$214:$C$264,2,FALSE)+IF(OR($E313=12,$E313=13,$E313=14),VLOOKUP($C313,'General Data'!$A$267:$C$287,2,FALSE),0))/VLOOKUP($C313,'General Data'!$A$191:$N$211,14,FALSE)*VLOOKUP($C313,'General Data'!$A$191:$N$211,2,FALSE)*L313,0)</f>
        <v>0</v>
      </c>
      <c r="Z313" s="140">
        <f>IFERROR((VLOOKUP($D313,'General Data'!$A$88:$F$188,3,FALSE)+VLOOKUP('General Data'!$B$3,'General Data'!$A$214:$C$264,2,FALSE)+IF(OR($E313=12,$E313=13,$E313=14),VLOOKUP($C313,'General Data'!$A$267:$C$287,2,FALSE),0))/VLOOKUP($C313,'General Data'!$A$191:$N$211,14,FALSE)*VLOOKUP($C313,'General Data'!$A$191:$N$211,2,FALSE)*M313,0)</f>
        <v>0</v>
      </c>
      <c r="AA313" s="140">
        <f>IFERROR((VLOOKUP($D313,'General Data'!$A$88:$F$188,3,FALSE)+VLOOKUP('General Data'!$B$3,'General Data'!$A$214:$C$264,2,FALSE)+IF(OR($E313=12,$E313=13,$E313=14),VLOOKUP($C313,'General Data'!$A$267:$C$287,2,FALSE),0))/VLOOKUP($C313,'General Data'!$A$191:$N$211,14,FALSE)*VLOOKUP($C313,'General Data'!$A$191:$N$211,2,FALSE)*N313,0)</f>
        <v>0</v>
      </c>
      <c r="AB313" s="140">
        <f>IFERROR((VLOOKUP($D313,'General Data'!$A$88:$F$188,3,FALSE)+VLOOKUP('General Data'!$B$3,'General Data'!$A$214:$C$264,2,FALSE)+IF(OR($E313=12,$E313=13,$E313=14),VLOOKUP($C313,'General Data'!$A$267:$C$287,2,FALSE),0))/VLOOKUP($C313,'General Data'!$A$191:$N$211,14,FALSE)*VLOOKUP($C313,'General Data'!$A$191:$N$211,2,FALSE)*O313,0)</f>
        <v>0</v>
      </c>
      <c r="AC313" s="140">
        <f>IFERROR((VLOOKUP($D313,'General Data'!$A$88:$F$188,3,FALSE)+VLOOKUP('General Data'!$B$3,'General Data'!$A$214:$C$264,2,FALSE)+IF(OR($E313=12,$E313=13,$E313=14),VLOOKUP($C313,'General Data'!$A$267:$C$287,2,FALSE),0))/VLOOKUP($C313,'General Data'!$A$191:$N$211,14,FALSE)*VLOOKUP($C313,'General Data'!$A$191:$N$211,2,FALSE)*P313,0)</f>
        <v>0</v>
      </c>
      <c r="AD313" s="140">
        <f>IFERROR((VLOOKUP($D313,'General Data'!$A$88:$F$188,3,FALSE)+VLOOKUP('General Data'!$B$3,'General Data'!$A$214:$C$264,2,FALSE)+IF(OR($E313=12,$E313=13,$E313=14),VLOOKUP($C313,'General Data'!$A$267:$C$287,2,FALSE),0))/VLOOKUP($C313,'General Data'!$A$191:$N$211,14,FALSE)*VLOOKUP($C313,'General Data'!$A$191:$N$211,2,FALSE)*Q313,0)</f>
        <v>0</v>
      </c>
      <c r="AE313" s="140">
        <f>IFERROR((VLOOKUP($D313,'General Data'!$A$88:$F$188,3,FALSE)+VLOOKUP('General Data'!$B$3,'General Data'!$A$214:$C$264,2,FALSE)+IF(OR($E313=12,$E313=13,$E313=14),VLOOKUP($C313,'General Data'!$A$267:$C$287,2,FALSE),0))/VLOOKUP($C313,'General Data'!$A$191:$N$211,14,FALSE)*VLOOKUP($C313,'General Data'!$A$191:$N$211,2,FALSE)*R313,0)</f>
        <v>0</v>
      </c>
      <c r="AF313" s="140">
        <f>IFERROR((VLOOKUP($D313,'General Data'!$A$88:$F$188,3,FALSE)+VLOOKUP('General Data'!$B$3,'General Data'!$A$214:$C$264,2,FALSE)+IF(OR($E313=12,$E313=13,$E313=14),VLOOKUP($C313,'General Data'!$A$267:$C$287,2,FALSE),0))/VLOOKUP($C313,'General Data'!$A$191:$N$211,14,FALSE)*VLOOKUP($C313,'General Data'!$A$191:$N$211,2,FALSE)*S313,0)</f>
        <v>0</v>
      </c>
      <c r="AH313" s="148" t="str">
        <f t="shared" si="269"/>
        <v/>
      </c>
      <c r="AI313" s="149">
        <f t="shared" si="270"/>
        <v>0</v>
      </c>
      <c r="AJ313" s="146">
        <f t="shared" si="271"/>
        <v>0</v>
      </c>
    </row>
    <row r="314" spans="1:36" x14ac:dyDescent="0.45">
      <c r="A314" s="143"/>
      <c r="B314" s="150"/>
      <c r="C314" s="144"/>
      <c r="D314" s="143"/>
      <c r="E314" s="143"/>
      <c r="F314" s="145"/>
      <c r="G314" s="146"/>
      <c r="H314" s="147"/>
      <c r="I314" s="147">
        <f t="shared" ref="I314:S314" si="326">H314</f>
        <v>0</v>
      </c>
      <c r="J314" s="147">
        <f t="shared" si="326"/>
        <v>0</v>
      </c>
      <c r="K314" s="147">
        <f t="shared" si="326"/>
        <v>0</v>
      </c>
      <c r="L314" s="147">
        <f t="shared" si="326"/>
        <v>0</v>
      </c>
      <c r="M314" s="147">
        <f t="shared" si="326"/>
        <v>0</v>
      </c>
      <c r="N314" s="147">
        <f t="shared" si="326"/>
        <v>0</v>
      </c>
      <c r="O314" s="147">
        <f t="shared" si="326"/>
        <v>0</v>
      </c>
      <c r="P314" s="147">
        <f t="shared" si="326"/>
        <v>0</v>
      </c>
      <c r="Q314" s="147">
        <f t="shared" si="326"/>
        <v>0</v>
      </c>
      <c r="R314" s="147">
        <f t="shared" si="326"/>
        <v>0</v>
      </c>
      <c r="S314" s="147">
        <f t="shared" si="326"/>
        <v>0</v>
      </c>
      <c r="T314" s="146"/>
      <c r="U314" s="140">
        <f>IFERROR((VLOOKUP($D314,'General Data'!$A$88:$F$188,3,FALSE)+VLOOKUP('General Data'!$B$3,'General Data'!$A$214:$C$264,2,FALSE)+IF(OR($E314=12,$E314=13,$E314=14),VLOOKUP($C314,'General Data'!$A$267:$C$287,2,FALSE),0))/VLOOKUP($C314,'General Data'!$A$191:$N$211,14,FALSE)*VLOOKUP($C314,'General Data'!$A$191:$N$211,2,FALSE)*H314,0)</f>
        <v>0</v>
      </c>
      <c r="V314" s="140">
        <f>IFERROR((VLOOKUP($D314,'General Data'!$A$88:$F$188,3,FALSE)+VLOOKUP('General Data'!$B$3,'General Data'!$A$214:$C$264,2,FALSE)+IF(OR($E314=12,$E314=13,$E314=14),VLOOKUP($C314,'General Data'!$A$267:$C$287,2,FALSE),0))/VLOOKUP($C314,'General Data'!$A$191:$N$211,14,FALSE)*VLOOKUP($C314,'General Data'!$A$191:$N$211,2,FALSE)*I314,0)</f>
        <v>0</v>
      </c>
      <c r="W314" s="140">
        <f>IFERROR((VLOOKUP($D314,'General Data'!$A$88:$F$188,3,FALSE)+VLOOKUP('General Data'!$B$3,'General Data'!$A$214:$C$264,2,FALSE)+IF(OR($E314=12,$E314=13,$E314=14),VLOOKUP($C314,'General Data'!$A$267:$C$287,2,FALSE),0))/VLOOKUP($C314,'General Data'!$A$191:$N$211,14,FALSE)*VLOOKUP($C314,'General Data'!$A$191:$N$211,2,FALSE)*J314,0)</f>
        <v>0</v>
      </c>
      <c r="X314" s="140">
        <f>IFERROR((VLOOKUP($D314,'General Data'!$A$88:$F$188,3,FALSE)+VLOOKUP('General Data'!$B$3,'General Data'!$A$214:$C$264,2,FALSE)+IF(OR($E314=12,$E314=13,$E314=14),VLOOKUP($C314,'General Data'!$A$267:$C$287,2,FALSE),0))/VLOOKUP($C314,'General Data'!$A$191:$N$211,14,FALSE)*VLOOKUP($C314,'General Data'!$A$191:$N$211,2,FALSE)*K314,0)</f>
        <v>0</v>
      </c>
      <c r="Y314" s="140">
        <f>IFERROR((VLOOKUP($D314,'General Data'!$A$88:$F$188,3,FALSE)+VLOOKUP('General Data'!$B$3,'General Data'!$A$214:$C$264,2,FALSE)+IF(OR($E314=12,$E314=13,$E314=14),VLOOKUP($C314,'General Data'!$A$267:$C$287,2,FALSE),0))/VLOOKUP($C314,'General Data'!$A$191:$N$211,14,FALSE)*VLOOKUP($C314,'General Data'!$A$191:$N$211,2,FALSE)*L314,0)</f>
        <v>0</v>
      </c>
      <c r="Z314" s="140">
        <f>IFERROR((VLOOKUP($D314,'General Data'!$A$88:$F$188,3,FALSE)+VLOOKUP('General Data'!$B$3,'General Data'!$A$214:$C$264,2,FALSE)+IF(OR($E314=12,$E314=13,$E314=14),VLOOKUP($C314,'General Data'!$A$267:$C$287,2,FALSE),0))/VLOOKUP($C314,'General Data'!$A$191:$N$211,14,FALSE)*VLOOKUP($C314,'General Data'!$A$191:$N$211,2,FALSE)*M314,0)</f>
        <v>0</v>
      </c>
      <c r="AA314" s="140">
        <f>IFERROR((VLOOKUP($D314,'General Data'!$A$88:$F$188,3,FALSE)+VLOOKUP('General Data'!$B$3,'General Data'!$A$214:$C$264,2,FALSE)+IF(OR($E314=12,$E314=13,$E314=14),VLOOKUP($C314,'General Data'!$A$267:$C$287,2,FALSE),0))/VLOOKUP($C314,'General Data'!$A$191:$N$211,14,FALSE)*VLOOKUP($C314,'General Data'!$A$191:$N$211,2,FALSE)*N314,0)</f>
        <v>0</v>
      </c>
      <c r="AB314" s="140">
        <f>IFERROR((VLOOKUP($D314,'General Data'!$A$88:$F$188,3,FALSE)+VLOOKUP('General Data'!$B$3,'General Data'!$A$214:$C$264,2,FALSE)+IF(OR($E314=12,$E314=13,$E314=14),VLOOKUP($C314,'General Data'!$A$267:$C$287,2,FALSE),0))/VLOOKUP($C314,'General Data'!$A$191:$N$211,14,FALSE)*VLOOKUP($C314,'General Data'!$A$191:$N$211,2,FALSE)*O314,0)</f>
        <v>0</v>
      </c>
      <c r="AC314" s="140">
        <f>IFERROR((VLOOKUP($D314,'General Data'!$A$88:$F$188,3,FALSE)+VLOOKUP('General Data'!$B$3,'General Data'!$A$214:$C$264,2,FALSE)+IF(OR($E314=12,$E314=13,$E314=14),VLOOKUP($C314,'General Data'!$A$267:$C$287,2,FALSE),0))/VLOOKUP($C314,'General Data'!$A$191:$N$211,14,FALSE)*VLOOKUP($C314,'General Data'!$A$191:$N$211,2,FALSE)*P314,0)</f>
        <v>0</v>
      </c>
      <c r="AD314" s="140">
        <f>IFERROR((VLOOKUP($D314,'General Data'!$A$88:$F$188,3,FALSE)+VLOOKUP('General Data'!$B$3,'General Data'!$A$214:$C$264,2,FALSE)+IF(OR($E314=12,$E314=13,$E314=14),VLOOKUP($C314,'General Data'!$A$267:$C$287,2,FALSE),0))/VLOOKUP($C314,'General Data'!$A$191:$N$211,14,FALSE)*VLOOKUP($C314,'General Data'!$A$191:$N$211,2,FALSE)*Q314,0)</f>
        <v>0</v>
      </c>
      <c r="AE314" s="140">
        <f>IFERROR((VLOOKUP($D314,'General Data'!$A$88:$F$188,3,FALSE)+VLOOKUP('General Data'!$B$3,'General Data'!$A$214:$C$264,2,FALSE)+IF(OR($E314=12,$E314=13,$E314=14),VLOOKUP($C314,'General Data'!$A$267:$C$287,2,FALSE),0))/VLOOKUP($C314,'General Data'!$A$191:$N$211,14,FALSE)*VLOOKUP($C314,'General Data'!$A$191:$N$211,2,FALSE)*R314,0)</f>
        <v>0</v>
      </c>
      <c r="AF314" s="140">
        <f>IFERROR((VLOOKUP($D314,'General Data'!$A$88:$F$188,3,FALSE)+VLOOKUP('General Data'!$B$3,'General Data'!$A$214:$C$264,2,FALSE)+IF(OR($E314=12,$E314=13,$E314=14),VLOOKUP($C314,'General Data'!$A$267:$C$287,2,FALSE),0))/VLOOKUP($C314,'General Data'!$A$191:$N$211,14,FALSE)*VLOOKUP($C314,'General Data'!$A$191:$N$211,2,FALSE)*S314,0)</f>
        <v>0</v>
      </c>
      <c r="AH314" s="148" t="str">
        <f t="shared" si="269"/>
        <v/>
      </c>
      <c r="AI314" s="149">
        <f t="shared" si="270"/>
        <v>0</v>
      </c>
      <c r="AJ314" s="146">
        <f t="shared" si="271"/>
        <v>0</v>
      </c>
    </row>
    <row r="315" spans="1:36" x14ac:dyDescent="0.45">
      <c r="A315" s="143"/>
      <c r="B315" s="150"/>
      <c r="C315" s="144"/>
      <c r="D315" s="143"/>
      <c r="E315" s="143"/>
      <c r="F315" s="145"/>
      <c r="G315" s="146"/>
      <c r="H315" s="147"/>
      <c r="I315" s="147">
        <f t="shared" ref="I315:S315" si="327">H315</f>
        <v>0</v>
      </c>
      <c r="J315" s="147">
        <f t="shared" si="327"/>
        <v>0</v>
      </c>
      <c r="K315" s="147">
        <f t="shared" si="327"/>
        <v>0</v>
      </c>
      <c r="L315" s="147">
        <f t="shared" si="327"/>
        <v>0</v>
      </c>
      <c r="M315" s="147">
        <f t="shared" si="327"/>
        <v>0</v>
      </c>
      <c r="N315" s="147">
        <f t="shared" si="327"/>
        <v>0</v>
      </c>
      <c r="O315" s="147">
        <f t="shared" si="327"/>
        <v>0</v>
      </c>
      <c r="P315" s="147">
        <f t="shared" si="327"/>
        <v>0</v>
      </c>
      <c r="Q315" s="147">
        <f t="shared" si="327"/>
        <v>0</v>
      </c>
      <c r="R315" s="147">
        <f t="shared" si="327"/>
        <v>0</v>
      </c>
      <c r="S315" s="147">
        <f t="shared" si="327"/>
        <v>0</v>
      </c>
      <c r="T315" s="146"/>
      <c r="U315" s="140">
        <f>IFERROR((VLOOKUP($D315,'General Data'!$A$88:$F$188,3,FALSE)+VLOOKUP('General Data'!$B$3,'General Data'!$A$214:$C$264,2,FALSE)+IF(OR($E315=12,$E315=13,$E315=14),VLOOKUP($C315,'General Data'!$A$267:$C$287,2,FALSE),0))/VLOOKUP($C315,'General Data'!$A$191:$N$211,14,FALSE)*VLOOKUP($C315,'General Data'!$A$191:$N$211,2,FALSE)*H315,0)</f>
        <v>0</v>
      </c>
      <c r="V315" s="140">
        <f>IFERROR((VLOOKUP($D315,'General Data'!$A$88:$F$188,3,FALSE)+VLOOKUP('General Data'!$B$3,'General Data'!$A$214:$C$264,2,FALSE)+IF(OR($E315=12,$E315=13,$E315=14),VLOOKUP($C315,'General Data'!$A$267:$C$287,2,FALSE),0))/VLOOKUP($C315,'General Data'!$A$191:$N$211,14,FALSE)*VLOOKUP($C315,'General Data'!$A$191:$N$211,2,FALSE)*I315,0)</f>
        <v>0</v>
      </c>
      <c r="W315" s="140">
        <f>IFERROR((VLOOKUP($D315,'General Data'!$A$88:$F$188,3,FALSE)+VLOOKUP('General Data'!$B$3,'General Data'!$A$214:$C$264,2,FALSE)+IF(OR($E315=12,$E315=13,$E315=14),VLOOKUP($C315,'General Data'!$A$267:$C$287,2,FALSE),0))/VLOOKUP($C315,'General Data'!$A$191:$N$211,14,FALSE)*VLOOKUP($C315,'General Data'!$A$191:$N$211,2,FALSE)*J315,0)</f>
        <v>0</v>
      </c>
      <c r="X315" s="140">
        <f>IFERROR((VLOOKUP($D315,'General Data'!$A$88:$F$188,3,FALSE)+VLOOKUP('General Data'!$B$3,'General Data'!$A$214:$C$264,2,FALSE)+IF(OR($E315=12,$E315=13,$E315=14),VLOOKUP($C315,'General Data'!$A$267:$C$287,2,FALSE),0))/VLOOKUP($C315,'General Data'!$A$191:$N$211,14,FALSE)*VLOOKUP($C315,'General Data'!$A$191:$N$211,2,FALSE)*K315,0)</f>
        <v>0</v>
      </c>
      <c r="Y315" s="140">
        <f>IFERROR((VLOOKUP($D315,'General Data'!$A$88:$F$188,3,FALSE)+VLOOKUP('General Data'!$B$3,'General Data'!$A$214:$C$264,2,FALSE)+IF(OR($E315=12,$E315=13,$E315=14),VLOOKUP($C315,'General Data'!$A$267:$C$287,2,FALSE),0))/VLOOKUP($C315,'General Data'!$A$191:$N$211,14,FALSE)*VLOOKUP($C315,'General Data'!$A$191:$N$211,2,FALSE)*L315,0)</f>
        <v>0</v>
      </c>
      <c r="Z315" s="140">
        <f>IFERROR((VLOOKUP($D315,'General Data'!$A$88:$F$188,3,FALSE)+VLOOKUP('General Data'!$B$3,'General Data'!$A$214:$C$264,2,FALSE)+IF(OR($E315=12,$E315=13,$E315=14),VLOOKUP($C315,'General Data'!$A$267:$C$287,2,FALSE),0))/VLOOKUP($C315,'General Data'!$A$191:$N$211,14,FALSE)*VLOOKUP($C315,'General Data'!$A$191:$N$211,2,FALSE)*M315,0)</f>
        <v>0</v>
      </c>
      <c r="AA315" s="140">
        <f>IFERROR((VLOOKUP($D315,'General Data'!$A$88:$F$188,3,FALSE)+VLOOKUP('General Data'!$B$3,'General Data'!$A$214:$C$264,2,FALSE)+IF(OR($E315=12,$E315=13,$E315=14),VLOOKUP($C315,'General Data'!$A$267:$C$287,2,FALSE),0))/VLOOKUP($C315,'General Data'!$A$191:$N$211,14,FALSE)*VLOOKUP($C315,'General Data'!$A$191:$N$211,2,FALSE)*N315,0)</f>
        <v>0</v>
      </c>
      <c r="AB315" s="140">
        <f>IFERROR((VLOOKUP($D315,'General Data'!$A$88:$F$188,3,FALSE)+VLOOKUP('General Data'!$B$3,'General Data'!$A$214:$C$264,2,FALSE)+IF(OR($E315=12,$E315=13,$E315=14),VLOOKUP($C315,'General Data'!$A$267:$C$287,2,FALSE),0))/VLOOKUP($C315,'General Data'!$A$191:$N$211,14,FALSE)*VLOOKUP($C315,'General Data'!$A$191:$N$211,2,FALSE)*O315,0)</f>
        <v>0</v>
      </c>
      <c r="AC315" s="140">
        <f>IFERROR((VLOOKUP($D315,'General Data'!$A$88:$F$188,3,FALSE)+VLOOKUP('General Data'!$B$3,'General Data'!$A$214:$C$264,2,FALSE)+IF(OR($E315=12,$E315=13,$E315=14),VLOOKUP($C315,'General Data'!$A$267:$C$287,2,FALSE),0))/VLOOKUP($C315,'General Data'!$A$191:$N$211,14,FALSE)*VLOOKUP($C315,'General Data'!$A$191:$N$211,2,FALSE)*P315,0)</f>
        <v>0</v>
      </c>
      <c r="AD315" s="140">
        <f>IFERROR((VLOOKUP($D315,'General Data'!$A$88:$F$188,3,FALSE)+VLOOKUP('General Data'!$B$3,'General Data'!$A$214:$C$264,2,FALSE)+IF(OR($E315=12,$E315=13,$E315=14),VLOOKUP($C315,'General Data'!$A$267:$C$287,2,FALSE),0))/VLOOKUP($C315,'General Data'!$A$191:$N$211,14,FALSE)*VLOOKUP($C315,'General Data'!$A$191:$N$211,2,FALSE)*Q315,0)</f>
        <v>0</v>
      </c>
      <c r="AE315" s="140">
        <f>IFERROR((VLOOKUP($D315,'General Data'!$A$88:$F$188,3,FALSE)+VLOOKUP('General Data'!$B$3,'General Data'!$A$214:$C$264,2,FALSE)+IF(OR($E315=12,$E315=13,$E315=14),VLOOKUP($C315,'General Data'!$A$267:$C$287,2,FALSE),0))/VLOOKUP($C315,'General Data'!$A$191:$N$211,14,FALSE)*VLOOKUP($C315,'General Data'!$A$191:$N$211,2,FALSE)*R315,0)</f>
        <v>0</v>
      </c>
      <c r="AF315" s="140">
        <f>IFERROR((VLOOKUP($D315,'General Data'!$A$88:$F$188,3,FALSE)+VLOOKUP('General Data'!$B$3,'General Data'!$A$214:$C$264,2,FALSE)+IF(OR($E315=12,$E315=13,$E315=14),VLOOKUP($C315,'General Data'!$A$267:$C$287,2,FALSE),0))/VLOOKUP($C315,'General Data'!$A$191:$N$211,14,FALSE)*VLOOKUP($C315,'General Data'!$A$191:$N$211,2,FALSE)*S315,0)</f>
        <v>0</v>
      </c>
      <c r="AH315" s="148" t="str">
        <f t="shared" si="269"/>
        <v/>
      </c>
      <c r="AI315" s="149">
        <f t="shared" si="270"/>
        <v>0</v>
      </c>
      <c r="AJ315" s="146">
        <f t="shared" si="271"/>
        <v>0</v>
      </c>
    </row>
    <row r="316" spans="1:36" x14ac:dyDescent="0.45">
      <c r="A316" s="143"/>
      <c r="B316" s="150"/>
      <c r="C316" s="144"/>
      <c r="D316" s="143"/>
      <c r="E316" s="143"/>
      <c r="F316" s="145"/>
      <c r="G316" s="146"/>
      <c r="H316" s="147"/>
      <c r="I316" s="147">
        <f t="shared" ref="I316:S316" si="328">H316</f>
        <v>0</v>
      </c>
      <c r="J316" s="147">
        <f t="shared" si="328"/>
        <v>0</v>
      </c>
      <c r="K316" s="147">
        <f t="shared" si="328"/>
        <v>0</v>
      </c>
      <c r="L316" s="147">
        <f t="shared" si="328"/>
        <v>0</v>
      </c>
      <c r="M316" s="147">
        <f t="shared" si="328"/>
        <v>0</v>
      </c>
      <c r="N316" s="147">
        <f t="shared" si="328"/>
        <v>0</v>
      </c>
      <c r="O316" s="147">
        <f t="shared" si="328"/>
        <v>0</v>
      </c>
      <c r="P316" s="147">
        <f t="shared" si="328"/>
        <v>0</v>
      </c>
      <c r="Q316" s="147">
        <f t="shared" si="328"/>
        <v>0</v>
      </c>
      <c r="R316" s="147">
        <f t="shared" si="328"/>
        <v>0</v>
      </c>
      <c r="S316" s="147">
        <f t="shared" si="328"/>
        <v>0</v>
      </c>
      <c r="T316" s="146"/>
      <c r="U316" s="140">
        <f>IFERROR((VLOOKUP($D316,'General Data'!$A$88:$F$188,3,FALSE)+VLOOKUP('General Data'!$B$3,'General Data'!$A$214:$C$264,2,FALSE)+IF(OR($E316=12,$E316=13,$E316=14),VLOOKUP($C316,'General Data'!$A$267:$C$287,2,FALSE),0))/VLOOKUP($C316,'General Data'!$A$191:$N$211,14,FALSE)*VLOOKUP($C316,'General Data'!$A$191:$N$211,2,FALSE)*H316,0)</f>
        <v>0</v>
      </c>
      <c r="V316" s="140">
        <f>IFERROR((VLOOKUP($D316,'General Data'!$A$88:$F$188,3,FALSE)+VLOOKUP('General Data'!$B$3,'General Data'!$A$214:$C$264,2,FALSE)+IF(OR($E316=12,$E316=13,$E316=14),VLOOKUP($C316,'General Data'!$A$267:$C$287,2,FALSE),0))/VLOOKUP($C316,'General Data'!$A$191:$N$211,14,FALSE)*VLOOKUP($C316,'General Data'!$A$191:$N$211,2,FALSE)*I316,0)</f>
        <v>0</v>
      </c>
      <c r="W316" s="140">
        <f>IFERROR((VLOOKUP($D316,'General Data'!$A$88:$F$188,3,FALSE)+VLOOKUP('General Data'!$B$3,'General Data'!$A$214:$C$264,2,FALSE)+IF(OR($E316=12,$E316=13,$E316=14),VLOOKUP($C316,'General Data'!$A$267:$C$287,2,FALSE),0))/VLOOKUP($C316,'General Data'!$A$191:$N$211,14,FALSE)*VLOOKUP($C316,'General Data'!$A$191:$N$211,2,FALSE)*J316,0)</f>
        <v>0</v>
      </c>
      <c r="X316" s="140">
        <f>IFERROR((VLOOKUP($D316,'General Data'!$A$88:$F$188,3,FALSE)+VLOOKUP('General Data'!$B$3,'General Data'!$A$214:$C$264,2,FALSE)+IF(OR($E316=12,$E316=13,$E316=14),VLOOKUP($C316,'General Data'!$A$267:$C$287,2,FALSE),0))/VLOOKUP($C316,'General Data'!$A$191:$N$211,14,FALSE)*VLOOKUP($C316,'General Data'!$A$191:$N$211,2,FALSE)*K316,0)</f>
        <v>0</v>
      </c>
      <c r="Y316" s="140">
        <f>IFERROR((VLOOKUP($D316,'General Data'!$A$88:$F$188,3,FALSE)+VLOOKUP('General Data'!$B$3,'General Data'!$A$214:$C$264,2,FALSE)+IF(OR($E316=12,$E316=13,$E316=14),VLOOKUP($C316,'General Data'!$A$267:$C$287,2,FALSE),0))/VLOOKUP($C316,'General Data'!$A$191:$N$211,14,FALSE)*VLOOKUP($C316,'General Data'!$A$191:$N$211,2,FALSE)*L316,0)</f>
        <v>0</v>
      </c>
      <c r="Z316" s="140">
        <f>IFERROR((VLOOKUP($D316,'General Data'!$A$88:$F$188,3,FALSE)+VLOOKUP('General Data'!$B$3,'General Data'!$A$214:$C$264,2,FALSE)+IF(OR($E316=12,$E316=13,$E316=14),VLOOKUP($C316,'General Data'!$A$267:$C$287,2,FALSE),0))/VLOOKUP($C316,'General Data'!$A$191:$N$211,14,FALSE)*VLOOKUP($C316,'General Data'!$A$191:$N$211,2,FALSE)*M316,0)</f>
        <v>0</v>
      </c>
      <c r="AA316" s="140">
        <f>IFERROR((VLOOKUP($D316,'General Data'!$A$88:$F$188,3,FALSE)+VLOOKUP('General Data'!$B$3,'General Data'!$A$214:$C$264,2,FALSE)+IF(OR($E316=12,$E316=13,$E316=14),VLOOKUP($C316,'General Data'!$A$267:$C$287,2,FALSE),0))/VLOOKUP($C316,'General Data'!$A$191:$N$211,14,FALSE)*VLOOKUP($C316,'General Data'!$A$191:$N$211,2,FALSE)*N316,0)</f>
        <v>0</v>
      </c>
      <c r="AB316" s="140">
        <f>IFERROR((VLOOKUP($D316,'General Data'!$A$88:$F$188,3,FALSE)+VLOOKUP('General Data'!$B$3,'General Data'!$A$214:$C$264,2,FALSE)+IF(OR($E316=12,$E316=13,$E316=14),VLOOKUP($C316,'General Data'!$A$267:$C$287,2,FALSE),0))/VLOOKUP($C316,'General Data'!$A$191:$N$211,14,FALSE)*VLOOKUP($C316,'General Data'!$A$191:$N$211,2,FALSE)*O316,0)</f>
        <v>0</v>
      </c>
      <c r="AC316" s="140">
        <f>IFERROR((VLOOKUP($D316,'General Data'!$A$88:$F$188,3,FALSE)+VLOOKUP('General Data'!$B$3,'General Data'!$A$214:$C$264,2,FALSE)+IF(OR($E316=12,$E316=13,$E316=14),VLOOKUP($C316,'General Data'!$A$267:$C$287,2,FALSE),0))/VLOOKUP($C316,'General Data'!$A$191:$N$211,14,FALSE)*VLOOKUP($C316,'General Data'!$A$191:$N$211,2,FALSE)*P316,0)</f>
        <v>0</v>
      </c>
      <c r="AD316" s="140">
        <f>IFERROR((VLOOKUP($D316,'General Data'!$A$88:$F$188,3,FALSE)+VLOOKUP('General Data'!$B$3,'General Data'!$A$214:$C$264,2,FALSE)+IF(OR($E316=12,$E316=13,$E316=14),VLOOKUP($C316,'General Data'!$A$267:$C$287,2,FALSE),0))/VLOOKUP($C316,'General Data'!$A$191:$N$211,14,FALSE)*VLOOKUP($C316,'General Data'!$A$191:$N$211,2,FALSE)*Q316,0)</f>
        <v>0</v>
      </c>
      <c r="AE316" s="140">
        <f>IFERROR((VLOOKUP($D316,'General Data'!$A$88:$F$188,3,FALSE)+VLOOKUP('General Data'!$B$3,'General Data'!$A$214:$C$264,2,FALSE)+IF(OR($E316=12,$E316=13,$E316=14),VLOOKUP($C316,'General Data'!$A$267:$C$287,2,FALSE),0))/VLOOKUP($C316,'General Data'!$A$191:$N$211,14,FALSE)*VLOOKUP($C316,'General Data'!$A$191:$N$211,2,FALSE)*R316,0)</f>
        <v>0</v>
      </c>
      <c r="AF316" s="140">
        <f>IFERROR((VLOOKUP($D316,'General Data'!$A$88:$F$188,3,FALSE)+VLOOKUP('General Data'!$B$3,'General Data'!$A$214:$C$264,2,FALSE)+IF(OR($E316=12,$E316=13,$E316=14),VLOOKUP($C316,'General Data'!$A$267:$C$287,2,FALSE),0))/VLOOKUP($C316,'General Data'!$A$191:$N$211,14,FALSE)*VLOOKUP($C316,'General Data'!$A$191:$N$211,2,FALSE)*S316,0)</f>
        <v>0</v>
      </c>
      <c r="AH316" s="148" t="str">
        <f t="shared" si="269"/>
        <v/>
      </c>
      <c r="AI316" s="149">
        <f t="shared" si="270"/>
        <v>0</v>
      </c>
      <c r="AJ316" s="146">
        <f t="shared" si="271"/>
        <v>0</v>
      </c>
    </row>
    <row r="317" spans="1:36" x14ac:dyDescent="0.45">
      <c r="A317" s="143"/>
      <c r="B317" s="150"/>
      <c r="C317" s="144"/>
      <c r="D317" s="143"/>
      <c r="E317" s="143"/>
      <c r="F317" s="145"/>
      <c r="G317" s="146"/>
      <c r="H317" s="147"/>
      <c r="I317" s="147">
        <f t="shared" ref="I317:S317" si="329">H317</f>
        <v>0</v>
      </c>
      <c r="J317" s="147">
        <f t="shared" si="329"/>
        <v>0</v>
      </c>
      <c r="K317" s="147">
        <f t="shared" si="329"/>
        <v>0</v>
      </c>
      <c r="L317" s="147">
        <f t="shared" si="329"/>
        <v>0</v>
      </c>
      <c r="M317" s="147">
        <f t="shared" si="329"/>
        <v>0</v>
      </c>
      <c r="N317" s="147">
        <f t="shared" si="329"/>
        <v>0</v>
      </c>
      <c r="O317" s="147">
        <f t="shared" si="329"/>
        <v>0</v>
      </c>
      <c r="P317" s="147">
        <f t="shared" si="329"/>
        <v>0</v>
      </c>
      <c r="Q317" s="147">
        <f t="shared" si="329"/>
        <v>0</v>
      </c>
      <c r="R317" s="147">
        <f t="shared" si="329"/>
        <v>0</v>
      </c>
      <c r="S317" s="147">
        <f t="shared" si="329"/>
        <v>0</v>
      </c>
      <c r="T317" s="146"/>
      <c r="U317" s="140">
        <f>IFERROR((VLOOKUP($D317,'General Data'!$A$88:$F$188,3,FALSE)+VLOOKUP('General Data'!$B$3,'General Data'!$A$214:$C$264,2,FALSE)+IF(OR($E317=12,$E317=13,$E317=14),VLOOKUP($C317,'General Data'!$A$267:$C$287,2,FALSE),0))/VLOOKUP($C317,'General Data'!$A$191:$N$211,14,FALSE)*VLOOKUP($C317,'General Data'!$A$191:$N$211,2,FALSE)*H317,0)</f>
        <v>0</v>
      </c>
      <c r="V317" s="140">
        <f>IFERROR((VLOOKUP($D317,'General Data'!$A$88:$F$188,3,FALSE)+VLOOKUP('General Data'!$B$3,'General Data'!$A$214:$C$264,2,FALSE)+IF(OR($E317=12,$E317=13,$E317=14),VLOOKUP($C317,'General Data'!$A$267:$C$287,2,FALSE),0))/VLOOKUP($C317,'General Data'!$A$191:$N$211,14,FALSE)*VLOOKUP($C317,'General Data'!$A$191:$N$211,2,FALSE)*I317,0)</f>
        <v>0</v>
      </c>
      <c r="W317" s="140">
        <f>IFERROR((VLOOKUP($D317,'General Data'!$A$88:$F$188,3,FALSE)+VLOOKUP('General Data'!$B$3,'General Data'!$A$214:$C$264,2,FALSE)+IF(OR($E317=12,$E317=13,$E317=14),VLOOKUP($C317,'General Data'!$A$267:$C$287,2,FALSE),0))/VLOOKUP($C317,'General Data'!$A$191:$N$211,14,FALSE)*VLOOKUP($C317,'General Data'!$A$191:$N$211,2,FALSE)*J317,0)</f>
        <v>0</v>
      </c>
      <c r="X317" s="140">
        <f>IFERROR((VLOOKUP($D317,'General Data'!$A$88:$F$188,3,FALSE)+VLOOKUP('General Data'!$B$3,'General Data'!$A$214:$C$264,2,FALSE)+IF(OR($E317=12,$E317=13,$E317=14),VLOOKUP($C317,'General Data'!$A$267:$C$287,2,FALSE),0))/VLOOKUP($C317,'General Data'!$A$191:$N$211,14,FALSE)*VLOOKUP($C317,'General Data'!$A$191:$N$211,2,FALSE)*K317,0)</f>
        <v>0</v>
      </c>
      <c r="Y317" s="140">
        <f>IFERROR((VLOOKUP($D317,'General Data'!$A$88:$F$188,3,FALSE)+VLOOKUP('General Data'!$B$3,'General Data'!$A$214:$C$264,2,FALSE)+IF(OR($E317=12,$E317=13,$E317=14),VLOOKUP($C317,'General Data'!$A$267:$C$287,2,FALSE),0))/VLOOKUP($C317,'General Data'!$A$191:$N$211,14,FALSE)*VLOOKUP($C317,'General Data'!$A$191:$N$211,2,FALSE)*L317,0)</f>
        <v>0</v>
      </c>
      <c r="Z317" s="140">
        <f>IFERROR((VLOOKUP($D317,'General Data'!$A$88:$F$188,3,FALSE)+VLOOKUP('General Data'!$B$3,'General Data'!$A$214:$C$264,2,FALSE)+IF(OR($E317=12,$E317=13,$E317=14),VLOOKUP($C317,'General Data'!$A$267:$C$287,2,FALSE),0))/VLOOKUP($C317,'General Data'!$A$191:$N$211,14,FALSE)*VLOOKUP($C317,'General Data'!$A$191:$N$211,2,FALSE)*M317,0)</f>
        <v>0</v>
      </c>
      <c r="AA317" s="140">
        <f>IFERROR((VLOOKUP($D317,'General Data'!$A$88:$F$188,3,FALSE)+VLOOKUP('General Data'!$B$3,'General Data'!$A$214:$C$264,2,FALSE)+IF(OR($E317=12,$E317=13,$E317=14),VLOOKUP($C317,'General Data'!$A$267:$C$287,2,FALSE),0))/VLOOKUP($C317,'General Data'!$A$191:$N$211,14,FALSE)*VLOOKUP($C317,'General Data'!$A$191:$N$211,2,FALSE)*N317,0)</f>
        <v>0</v>
      </c>
      <c r="AB317" s="140">
        <f>IFERROR((VLOOKUP($D317,'General Data'!$A$88:$F$188,3,FALSE)+VLOOKUP('General Data'!$B$3,'General Data'!$A$214:$C$264,2,FALSE)+IF(OR($E317=12,$E317=13,$E317=14),VLOOKUP($C317,'General Data'!$A$267:$C$287,2,FALSE),0))/VLOOKUP($C317,'General Data'!$A$191:$N$211,14,FALSE)*VLOOKUP($C317,'General Data'!$A$191:$N$211,2,FALSE)*O317,0)</f>
        <v>0</v>
      </c>
      <c r="AC317" s="140">
        <f>IFERROR((VLOOKUP($D317,'General Data'!$A$88:$F$188,3,FALSE)+VLOOKUP('General Data'!$B$3,'General Data'!$A$214:$C$264,2,FALSE)+IF(OR($E317=12,$E317=13,$E317=14),VLOOKUP($C317,'General Data'!$A$267:$C$287,2,FALSE),0))/VLOOKUP($C317,'General Data'!$A$191:$N$211,14,FALSE)*VLOOKUP($C317,'General Data'!$A$191:$N$211,2,FALSE)*P317,0)</f>
        <v>0</v>
      </c>
      <c r="AD317" s="140">
        <f>IFERROR((VLOOKUP($D317,'General Data'!$A$88:$F$188,3,FALSE)+VLOOKUP('General Data'!$B$3,'General Data'!$A$214:$C$264,2,FALSE)+IF(OR($E317=12,$E317=13,$E317=14),VLOOKUP($C317,'General Data'!$A$267:$C$287,2,FALSE),0))/VLOOKUP($C317,'General Data'!$A$191:$N$211,14,FALSE)*VLOOKUP($C317,'General Data'!$A$191:$N$211,2,FALSE)*Q317,0)</f>
        <v>0</v>
      </c>
      <c r="AE317" s="140">
        <f>IFERROR((VLOOKUP($D317,'General Data'!$A$88:$F$188,3,FALSE)+VLOOKUP('General Data'!$B$3,'General Data'!$A$214:$C$264,2,FALSE)+IF(OR($E317=12,$E317=13,$E317=14),VLOOKUP($C317,'General Data'!$A$267:$C$287,2,FALSE),0))/VLOOKUP($C317,'General Data'!$A$191:$N$211,14,FALSE)*VLOOKUP($C317,'General Data'!$A$191:$N$211,2,FALSE)*R317,0)</f>
        <v>0</v>
      </c>
      <c r="AF317" s="140">
        <f>IFERROR((VLOOKUP($D317,'General Data'!$A$88:$F$188,3,FALSE)+VLOOKUP('General Data'!$B$3,'General Data'!$A$214:$C$264,2,FALSE)+IF(OR($E317=12,$E317=13,$E317=14),VLOOKUP($C317,'General Data'!$A$267:$C$287,2,FALSE),0))/VLOOKUP($C317,'General Data'!$A$191:$N$211,14,FALSE)*VLOOKUP($C317,'General Data'!$A$191:$N$211,2,FALSE)*S317,0)</f>
        <v>0</v>
      </c>
      <c r="AH317" s="148" t="str">
        <f t="shared" si="269"/>
        <v/>
      </c>
      <c r="AI317" s="149">
        <f t="shared" si="270"/>
        <v>0</v>
      </c>
      <c r="AJ317" s="146">
        <f t="shared" si="271"/>
        <v>0</v>
      </c>
    </row>
    <row r="318" spans="1:36" x14ac:dyDescent="0.45">
      <c r="A318" s="143"/>
      <c r="B318" s="150"/>
      <c r="C318" s="144"/>
      <c r="D318" s="143"/>
      <c r="E318" s="143"/>
      <c r="F318" s="145"/>
      <c r="G318" s="146"/>
      <c r="H318" s="147"/>
      <c r="I318" s="147">
        <f t="shared" ref="I318:S318" si="330">H318</f>
        <v>0</v>
      </c>
      <c r="J318" s="147">
        <f t="shared" si="330"/>
        <v>0</v>
      </c>
      <c r="K318" s="147">
        <f t="shared" si="330"/>
        <v>0</v>
      </c>
      <c r="L318" s="147">
        <f t="shared" si="330"/>
        <v>0</v>
      </c>
      <c r="M318" s="147">
        <f t="shared" si="330"/>
        <v>0</v>
      </c>
      <c r="N318" s="147">
        <f t="shared" si="330"/>
        <v>0</v>
      </c>
      <c r="O318" s="147">
        <f t="shared" si="330"/>
        <v>0</v>
      </c>
      <c r="P318" s="147">
        <f t="shared" si="330"/>
        <v>0</v>
      </c>
      <c r="Q318" s="147">
        <f t="shared" si="330"/>
        <v>0</v>
      </c>
      <c r="R318" s="147">
        <f t="shared" si="330"/>
        <v>0</v>
      </c>
      <c r="S318" s="147">
        <f t="shared" si="330"/>
        <v>0</v>
      </c>
      <c r="T318" s="146"/>
      <c r="U318" s="140">
        <f>IFERROR((VLOOKUP($D318,'General Data'!$A$88:$F$188,3,FALSE)+VLOOKUP('General Data'!$B$3,'General Data'!$A$214:$C$264,2,FALSE)+IF(OR($E318=12,$E318=13,$E318=14),VLOOKUP($C318,'General Data'!$A$267:$C$287,2,FALSE),0))/VLOOKUP($C318,'General Data'!$A$191:$N$211,14,FALSE)*VLOOKUP($C318,'General Data'!$A$191:$N$211,2,FALSE)*H318,0)</f>
        <v>0</v>
      </c>
      <c r="V318" s="140">
        <f>IFERROR((VLOOKUP($D318,'General Data'!$A$88:$F$188,3,FALSE)+VLOOKUP('General Data'!$B$3,'General Data'!$A$214:$C$264,2,FALSE)+IF(OR($E318=12,$E318=13,$E318=14),VLOOKUP($C318,'General Data'!$A$267:$C$287,2,FALSE),0))/VLOOKUP($C318,'General Data'!$A$191:$N$211,14,FALSE)*VLOOKUP($C318,'General Data'!$A$191:$N$211,2,FALSE)*I318,0)</f>
        <v>0</v>
      </c>
      <c r="W318" s="140">
        <f>IFERROR((VLOOKUP($D318,'General Data'!$A$88:$F$188,3,FALSE)+VLOOKUP('General Data'!$B$3,'General Data'!$A$214:$C$264,2,FALSE)+IF(OR($E318=12,$E318=13,$E318=14),VLOOKUP($C318,'General Data'!$A$267:$C$287,2,FALSE),0))/VLOOKUP($C318,'General Data'!$A$191:$N$211,14,FALSE)*VLOOKUP($C318,'General Data'!$A$191:$N$211,2,FALSE)*J318,0)</f>
        <v>0</v>
      </c>
      <c r="X318" s="140">
        <f>IFERROR((VLOOKUP($D318,'General Data'!$A$88:$F$188,3,FALSE)+VLOOKUP('General Data'!$B$3,'General Data'!$A$214:$C$264,2,FALSE)+IF(OR($E318=12,$E318=13,$E318=14),VLOOKUP($C318,'General Data'!$A$267:$C$287,2,FALSE),0))/VLOOKUP($C318,'General Data'!$A$191:$N$211,14,FALSE)*VLOOKUP($C318,'General Data'!$A$191:$N$211,2,FALSE)*K318,0)</f>
        <v>0</v>
      </c>
      <c r="Y318" s="140">
        <f>IFERROR((VLOOKUP($D318,'General Data'!$A$88:$F$188,3,FALSE)+VLOOKUP('General Data'!$B$3,'General Data'!$A$214:$C$264,2,FALSE)+IF(OR($E318=12,$E318=13,$E318=14),VLOOKUP($C318,'General Data'!$A$267:$C$287,2,FALSE),0))/VLOOKUP($C318,'General Data'!$A$191:$N$211,14,FALSE)*VLOOKUP($C318,'General Data'!$A$191:$N$211,2,FALSE)*L318,0)</f>
        <v>0</v>
      </c>
      <c r="Z318" s="140">
        <f>IFERROR((VLOOKUP($D318,'General Data'!$A$88:$F$188,3,FALSE)+VLOOKUP('General Data'!$B$3,'General Data'!$A$214:$C$264,2,FALSE)+IF(OR($E318=12,$E318=13,$E318=14),VLOOKUP($C318,'General Data'!$A$267:$C$287,2,FALSE),0))/VLOOKUP($C318,'General Data'!$A$191:$N$211,14,FALSE)*VLOOKUP($C318,'General Data'!$A$191:$N$211,2,FALSE)*M318,0)</f>
        <v>0</v>
      </c>
      <c r="AA318" s="140">
        <f>IFERROR((VLOOKUP($D318,'General Data'!$A$88:$F$188,3,FALSE)+VLOOKUP('General Data'!$B$3,'General Data'!$A$214:$C$264,2,FALSE)+IF(OR($E318=12,$E318=13,$E318=14),VLOOKUP($C318,'General Data'!$A$267:$C$287,2,FALSE),0))/VLOOKUP($C318,'General Data'!$A$191:$N$211,14,FALSE)*VLOOKUP($C318,'General Data'!$A$191:$N$211,2,FALSE)*N318,0)</f>
        <v>0</v>
      </c>
      <c r="AB318" s="140">
        <f>IFERROR((VLOOKUP($D318,'General Data'!$A$88:$F$188,3,FALSE)+VLOOKUP('General Data'!$B$3,'General Data'!$A$214:$C$264,2,FALSE)+IF(OR($E318=12,$E318=13,$E318=14),VLOOKUP($C318,'General Data'!$A$267:$C$287,2,FALSE),0))/VLOOKUP($C318,'General Data'!$A$191:$N$211,14,FALSE)*VLOOKUP($C318,'General Data'!$A$191:$N$211,2,FALSE)*O318,0)</f>
        <v>0</v>
      </c>
      <c r="AC318" s="140">
        <f>IFERROR((VLOOKUP($D318,'General Data'!$A$88:$F$188,3,FALSE)+VLOOKUP('General Data'!$B$3,'General Data'!$A$214:$C$264,2,FALSE)+IF(OR($E318=12,$E318=13,$E318=14),VLOOKUP($C318,'General Data'!$A$267:$C$287,2,FALSE),0))/VLOOKUP($C318,'General Data'!$A$191:$N$211,14,FALSE)*VLOOKUP($C318,'General Data'!$A$191:$N$211,2,FALSE)*P318,0)</f>
        <v>0</v>
      </c>
      <c r="AD318" s="140">
        <f>IFERROR((VLOOKUP($D318,'General Data'!$A$88:$F$188,3,FALSE)+VLOOKUP('General Data'!$B$3,'General Data'!$A$214:$C$264,2,FALSE)+IF(OR($E318=12,$E318=13,$E318=14),VLOOKUP($C318,'General Data'!$A$267:$C$287,2,FALSE),0))/VLOOKUP($C318,'General Data'!$A$191:$N$211,14,FALSE)*VLOOKUP($C318,'General Data'!$A$191:$N$211,2,FALSE)*Q318,0)</f>
        <v>0</v>
      </c>
      <c r="AE318" s="140">
        <f>IFERROR((VLOOKUP($D318,'General Data'!$A$88:$F$188,3,FALSE)+VLOOKUP('General Data'!$B$3,'General Data'!$A$214:$C$264,2,FALSE)+IF(OR($E318=12,$E318=13,$E318=14),VLOOKUP($C318,'General Data'!$A$267:$C$287,2,FALSE),0))/VLOOKUP($C318,'General Data'!$A$191:$N$211,14,FALSE)*VLOOKUP($C318,'General Data'!$A$191:$N$211,2,FALSE)*R318,0)</f>
        <v>0</v>
      </c>
      <c r="AF318" s="140">
        <f>IFERROR((VLOOKUP($D318,'General Data'!$A$88:$F$188,3,FALSE)+VLOOKUP('General Data'!$B$3,'General Data'!$A$214:$C$264,2,FALSE)+IF(OR($E318=12,$E318=13,$E318=14),VLOOKUP($C318,'General Data'!$A$267:$C$287,2,FALSE),0))/VLOOKUP($C318,'General Data'!$A$191:$N$211,14,FALSE)*VLOOKUP($C318,'General Data'!$A$191:$N$211,2,FALSE)*S318,0)</f>
        <v>0</v>
      </c>
      <c r="AH318" s="148" t="str">
        <f t="shared" si="269"/>
        <v/>
      </c>
      <c r="AI318" s="149">
        <f t="shared" si="270"/>
        <v>0</v>
      </c>
      <c r="AJ318" s="146">
        <f t="shared" si="271"/>
        <v>0</v>
      </c>
    </row>
    <row r="319" spans="1:36" x14ac:dyDescent="0.45">
      <c r="A319" s="143"/>
      <c r="B319" s="150"/>
      <c r="C319" s="144"/>
      <c r="D319" s="143"/>
      <c r="E319" s="143"/>
      <c r="F319" s="145"/>
      <c r="G319" s="146"/>
      <c r="H319" s="147"/>
      <c r="I319" s="147">
        <f t="shared" ref="I319:S319" si="331">H319</f>
        <v>0</v>
      </c>
      <c r="J319" s="147">
        <f t="shared" si="331"/>
        <v>0</v>
      </c>
      <c r="K319" s="147">
        <f t="shared" si="331"/>
        <v>0</v>
      </c>
      <c r="L319" s="147">
        <f t="shared" si="331"/>
        <v>0</v>
      </c>
      <c r="M319" s="147">
        <f t="shared" si="331"/>
        <v>0</v>
      </c>
      <c r="N319" s="147">
        <f t="shared" si="331"/>
        <v>0</v>
      </c>
      <c r="O319" s="147">
        <f t="shared" si="331"/>
        <v>0</v>
      </c>
      <c r="P319" s="147">
        <f t="shared" si="331"/>
        <v>0</v>
      </c>
      <c r="Q319" s="147">
        <f t="shared" si="331"/>
        <v>0</v>
      </c>
      <c r="R319" s="147">
        <f t="shared" si="331"/>
        <v>0</v>
      </c>
      <c r="S319" s="147">
        <f t="shared" si="331"/>
        <v>0</v>
      </c>
      <c r="T319" s="146"/>
      <c r="U319" s="140">
        <f>IFERROR((VLOOKUP($D319,'General Data'!$A$88:$F$188,3,FALSE)+VLOOKUP('General Data'!$B$3,'General Data'!$A$214:$C$264,2,FALSE)+IF(OR($E319=12,$E319=13,$E319=14),VLOOKUP($C319,'General Data'!$A$267:$C$287,2,FALSE),0))/VLOOKUP($C319,'General Data'!$A$191:$N$211,14,FALSE)*VLOOKUP($C319,'General Data'!$A$191:$N$211,2,FALSE)*H319,0)</f>
        <v>0</v>
      </c>
      <c r="V319" s="140">
        <f>IFERROR((VLOOKUP($D319,'General Data'!$A$88:$F$188,3,FALSE)+VLOOKUP('General Data'!$B$3,'General Data'!$A$214:$C$264,2,FALSE)+IF(OR($E319=12,$E319=13,$E319=14),VLOOKUP($C319,'General Data'!$A$267:$C$287,2,FALSE),0))/VLOOKUP($C319,'General Data'!$A$191:$N$211,14,FALSE)*VLOOKUP($C319,'General Data'!$A$191:$N$211,2,FALSE)*I319,0)</f>
        <v>0</v>
      </c>
      <c r="W319" s="140">
        <f>IFERROR((VLOOKUP($D319,'General Data'!$A$88:$F$188,3,FALSE)+VLOOKUP('General Data'!$B$3,'General Data'!$A$214:$C$264,2,FALSE)+IF(OR($E319=12,$E319=13,$E319=14),VLOOKUP($C319,'General Data'!$A$267:$C$287,2,FALSE),0))/VLOOKUP($C319,'General Data'!$A$191:$N$211,14,FALSE)*VLOOKUP($C319,'General Data'!$A$191:$N$211,2,FALSE)*J319,0)</f>
        <v>0</v>
      </c>
      <c r="X319" s="140">
        <f>IFERROR((VLOOKUP($D319,'General Data'!$A$88:$F$188,3,FALSE)+VLOOKUP('General Data'!$B$3,'General Data'!$A$214:$C$264,2,FALSE)+IF(OR($E319=12,$E319=13,$E319=14),VLOOKUP($C319,'General Data'!$A$267:$C$287,2,FALSE),0))/VLOOKUP($C319,'General Data'!$A$191:$N$211,14,FALSE)*VLOOKUP($C319,'General Data'!$A$191:$N$211,2,FALSE)*K319,0)</f>
        <v>0</v>
      </c>
      <c r="Y319" s="140">
        <f>IFERROR((VLOOKUP($D319,'General Data'!$A$88:$F$188,3,FALSE)+VLOOKUP('General Data'!$B$3,'General Data'!$A$214:$C$264,2,FALSE)+IF(OR($E319=12,$E319=13,$E319=14),VLOOKUP($C319,'General Data'!$A$267:$C$287,2,FALSE),0))/VLOOKUP($C319,'General Data'!$A$191:$N$211,14,FALSE)*VLOOKUP($C319,'General Data'!$A$191:$N$211,2,FALSE)*L319,0)</f>
        <v>0</v>
      </c>
      <c r="Z319" s="140">
        <f>IFERROR((VLOOKUP($D319,'General Data'!$A$88:$F$188,3,FALSE)+VLOOKUP('General Data'!$B$3,'General Data'!$A$214:$C$264,2,FALSE)+IF(OR($E319=12,$E319=13,$E319=14),VLOOKUP($C319,'General Data'!$A$267:$C$287,2,FALSE),0))/VLOOKUP($C319,'General Data'!$A$191:$N$211,14,FALSE)*VLOOKUP($C319,'General Data'!$A$191:$N$211,2,FALSE)*M319,0)</f>
        <v>0</v>
      </c>
      <c r="AA319" s="140">
        <f>IFERROR((VLOOKUP($D319,'General Data'!$A$88:$F$188,3,FALSE)+VLOOKUP('General Data'!$B$3,'General Data'!$A$214:$C$264,2,FALSE)+IF(OR($E319=12,$E319=13,$E319=14),VLOOKUP($C319,'General Data'!$A$267:$C$287,2,FALSE),0))/VLOOKUP($C319,'General Data'!$A$191:$N$211,14,FALSE)*VLOOKUP($C319,'General Data'!$A$191:$N$211,2,FALSE)*N319,0)</f>
        <v>0</v>
      </c>
      <c r="AB319" s="140">
        <f>IFERROR((VLOOKUP($D319,'General Data'!$A$88:$F$188,3,FALSE)+VLOOKUP('General Data'!$B$3,'General Data'!$A$214:$C$264,2,FALSE)+IF(OR($E319=12,$E319=13,$E319=14),VLOOKUP($C319,'General Data'!$A$267:$C$287,2,FALSE),0))/VLOOKUP($C319,'General Data'!$A$191:$N$211,14,FALSE)*VLOOKUP($C319,'General Data'!$A$191:$N$211,2,FALSE)*O319,0)</f>
        <v>0</v>
      </c>
      <c r="AC319" s="140">
        <f>IFERROR((VLOOKUP($D319,'General Data'!$A$88:$F$188,3,FALSE)+VLOOKUP('General Data'!$B$3,'General Data'!$A$214:$C$264,2,FALSE)+IF(OR($E319=12,$E319=13,$E319=14),VLOOKUP($C319,'General Data'!$A$267:$C$287,2,FALSE),0))/VLOOKUP($C319,'General Data'!$A$191:$N$211,14,FALSE)*VLOOKUP($C319,'General Data'!$A$191:$N$211,2,FALSE)*P319,0)</f>
        <v>0</v>
      </c>
      <c r="AD319" s="140">
        <f>IFERROR((VLOOKUP($D319,'General Data'!$A$88:$F$188,3,FALSE)+VLOOKUP('General Data'!$B$3,'General Data'!$A$214:$C$264,2,FALSE)+IF(OR($E319=12,$E319=13,$E319=14),VLOOKUP($C319,'General Data'!$A$267:$C$287,2,FALSE),0))/VLOOKUP($C319,'General Data'!$A$191:$N$211,14,FALSE)*VLOOKUP($C319,'General Data'!$A$191:$N$211,2,FALSE)*Q319,0)</f>
        <v>0</v>
      </c>
      <c r="AE319" s="140">
        <f>IFERROR((VLOOKUP($D319,'General Data'!$A$88:$F$188,3,FALSE)+VLOOKUP('General Data'!$B$3,'General Data'!$A$214:$C$264,2,FALSE)+IF(OR($E319=12,$E319=13,$E319=14),VLOOKUP($C319,'General Data'!$A$267:$C$287,2,FALSE),0))/VLOOKUP($C319,'General Data'!$A$191:$N$211,14,FALSE)*VLOOKUP($C319,'General Data'!$A$191:$N$211,2,FALSE)*R319,0)</f>
        <v>0</v>
      </c>
      <c r="AF319" s="140">
        <f>IFERROR((VLOOKUP($D319,'General Data'!$A$88:$F$188,3,FALSE)+VLOOKUP('General Data'!$B$3,'General Data'!$A$214:$C$264,2,FALSE)+IF(OR($E319=12,$E319=13,$E319=14),VLOOKUP($C319,'General Data'!$A$267:$C$287,2,FALSE),0))/VLOOKUP($C319,'General Data'!$A$191:$N$211,14,FALSE)*VLOOKUP($C319,'General Data'!$A$191:$N$211,2,FALSE)*S319,0)</f>
        <v>0</v>
      </c>
      <c r="AH319" s="148" t="str">
        <f t="shared" si="269"/>
        <v/>
      </c>
      <c r="AI319" s="149">
        <f t="shared" si="270"/>
        <v>0</v>
      </c>
      <c r="AJ319" s="146">
        <f t="shared" si="271"/>
        <v>0</v>
      </c>
    </row>
    <row r="320" spans="1:36" x14ac:dyDescent="0.45">
      <c r="A320" s="143"/>
      <c r="B320" s="150"/>
      <c r="C320" s="144"/>
      <c r="D320" s="143"/>
      <c r="E320" s="143"/>
      <c r="F320" s="145"/>
      <c r="G320" s="146"/>
      <c r="H320" s="147"/>
      <c r="I320" s="147">
        <f t="shared" ref="I320:S320" si="332">H320</f>
        <v>0</v>
      </c>
      <c r="J320" s="147">
        <f t="shared" si="332"/>
        <v>0</v>
      </c>
      <c r="K320" s="147">
        <f t="shared" si="332"/>
        <v>0</v>
      </c>
      <c r="L320" s="147">
        <f t="shared" si="332"/>
        <v>0</v>
      </c>
      <c r="M320" s="147">
        <f t="shared" si="332"/>
        <v>0</v>
      </c>
      <c r="N320" s="147">
        <f t="shared" si="332"/>
        <v>0</v>
      </c>
      <c r="O320" s="147">
        <f t="shared" si="332"/>
        <v>0</v>
      </c>
      <c r="P320" s="147">
        <f t="shared" si="332"/>
        <v>0</v>
      </c>
      <c r="Q320" s="147">
        <f t="shared" si="332"/>
        <v>0</v>
      </c>
      <c r="R320" s="147">
        <f t="shared" si="332"/>
        <v>0</v>
      </c>
      <c r="S320" s="147">
        <f t="shared" si="332"/>
        <v>0</v>
      </c>
      <c r="T320" s="146"/>
      <c r="U320" s="140">
        <f>IFERROR((VLOOKUP($D320,'General Data'!$A$88:$F$188,3,FALSE)+VLOOKUP('General Data'!$B$3,'General Data'!$A$214:$C$264,2,FALSE)+IF(OR($E320=12,$E320=13,$E320=14),VLOOKUP($C320,'General Data'!$A$267:$C$287,2,FALSE),0))/VLOOKUP($C320,'General Data'!$A$191:$N$211,14,FALSE)*VLOOKUP($C320,'General Data'!$A$191:$N$211,2,FALSE)*H320,0)</f>
        <v>0</v>
      </c>
      <c r="V320" s="140">
        <f>IFERROR((VLOOKUP($D320,'General Data'!$A$88:$F$188,3,FALSE)+VLOOKUP('General Data'!$B$3,'General Data'!$A$214:$C$264,2,FALSE)+IF(OR($E320=12,$E320=13,$E320=14),VLOOKUP($C320,'General Data'!$A$267:$C$287,2,FALSE),0))/VLOOKUP($C320,'General Data'!$A$191:$N$211,14,FALSE)*VLOOKUP($C320,'General Data'!$A$191:$N$211,2,FALSE)*I320,0)</f>
        <v>0</v>
      </c>
      <c r="W320" s="140">
        <f>IFERROR((VLOOKUP($D320,'General Data'!$A$88:$F$188,3,FALSE)+VLOOKUP('General Data'!$B$3,'General Data'!$A$214:$C$264,2,FALSE)+IF(OR($E320=12,$E320=13,$E320=14),VLOOKUP($C320,'General Data'!$A$267:$C$287,2,FALSE),0))/VLOOKUP($C320,'General Data'!$A$191:$N$211,14,FALSE)*VLOOKUP($C320,'General Data'!$A$191:$N$211,2,FALSE)*J320,0)</f>
        <v>0</v>
      </c>
      <c r="X320" s="140">
        <f>IFERROR((VLOOKUP($D320,'General Data'!$A$88:$F$188,3,FALSE)+VLOOKUP('General Data'!$B$3,'General Data'!$A$214:$C$264,2,FALSE)+IF(OR($E320=12,$E320=13,$E320=14),VLOOKUP($C320,'General Data'!$A$267:$C$287,2,FALSE),0))/VLOOKUP($C320,'General Data'!$A$191:$N$211,14,FALSE)*VLOOKUP($C320,'General Data'!$A$191:$N$211,2,FALSE)*K320,0)</f>
        <v>0</v>
      </c>
      <c r="Y320" s="140">
        <f>IFERROR((VLOOKUP($D320,'General Data'!$A$88:$F$188,3,FALSE)+VLOOKUP('General Data'!$B$3,'General Data'!$A$214:$C$264,2,FALSE)+IF(OR($E320=12,$E320=13,$E320=14),VLOOKUP($C320,'General Data'!$A$267:$C$287,2,FALSE),0))/VLOOKUP($C320,'General Data'!$A$191:$N$211,14,FALSE)*VLOOKUP($C320,'General Data'!$A$191:$N$211,2,FALSE)*L320,0)</f>
        <v>0</v>
      </c>
      <c r="Z320" s="140">
        <f>IFERROR((VLOOKUP($D320,'General Data'!$A$88:$F$188,3,FALSE)+VLOOKUP('General Data'!$B$3,'General Data'!$A$214:$C$264,2,FALSE)+IF(OR($E320=12,$E320=13,$E320=14),VLOOKUP($C320,'General Data'!$A$267:$C$287,2,FALSE),0))/VLOOKUP($C320,'General Data'!$A$191:$N$211,14,FALSE)*VLOOKUP($C320,'General Data'!$A$191:$N$211,2,FALSE)*M320,0)</f>
        <v>0</v>
      </c>
      <c r="AA320" s="140">
        <f>IFERROR((VLOOKUP($D320,'General Data'!$A$88:$F$188,3,FALSE)+VLOOKUP('General Data'!$B$3,'General Data'!$A$214:$C$264,2,FALSE)+IF(OR($E320=12,$E320=13,$E320=14),VLOOKUP($C320,'General Data'!$A$267:$C$287,2,FALSE),0))/VLOOKUP($C320,'General Data'!$A$191:$N$211,14,FALSE)*VLOOKUP($C320,'General Data'!$A$191:$N$211,2,FALSE)*N320,0)</f>
        <v>0</v>
      </c>
      <c r="AB320" s="140">
        <f>IFERROR((VLOOKUP($D320,'General Data'!$A$88:$F$188,3,FALSE)+VLOOKUP('General Data'!$B$3,'General Data'!$A$214:$C$264,2,FALSE)+IF(OR($E320=12,$E320=13,$E320=14),VLOOKUP($C320,'General Data'!$A$267:$C$287,2,FALSE),0))/VLOOKUP($C320,'General Data'!$A$191:$N$211,14,FALSE)*VLOOKUP($C320,'General Data'!$A$191:$N$211,2,FALSE)*O320,0)</f>
        <v>0</v>
      </c>
      <c r="AC320" s="140">
        <f>IFERROR((VLOOKUP($D320,'General Data'!$A$88:$F$188,3,FALSE)+VLOOKUP('General Data'!$B$3,'General Data'!$A$214:$C$264,2,FALSE)+IF(OR($E320=12,$E320=13,$E320=14),VLOOKUP($C320,'General Data'!$A$267:$C$287,2,FALSE),0))/VLOOKUP($C320,'General Data'!$A$191:$N$211,14,FALSE)*VLOOKUP($C320,'General Data'!$A$191:$N$211,2,FALSE)*P320,0)</f>
        <v>0</v>
      </c>
      <c r="AD320" s="140">
        <f>IFERROR((VLOOKUP($D320,'General Data'!$A$88:$F$188,3,FALSE)+VLOOKUP('General Data'!$B$3,'General Data'!$A$214:$C$264,2,FALSE)+IF(OR($E320=12,$E320=13,$E320=14),VLOOKUP($C320,'General Data'!$A$267:$C$287,2,FALSE),0))/VLOOKUP($C320,'General Data'!$A$191:$N$211,14,FALSE)*VLOOKUP($C320,'General Data'!$A$191:$N$211,2,FALSE)*Q320,0)</f>
        <v>0</v>
      </c>
      <c r="AE320" s="140">
        <f>IFERROR((VLOOKUP($D320,'General Data'!$A$88:$F$188,3,FALSE)+VLOOKUP('General Data'!$B$3,'General Data'!$A$214:$C$264,2,FALSE)+IF(OR($E320=12,$E320=13,$E320=14),VLOOKUP($C320,'General Data'!$A$267:$C$287,2,FALSE),0))/VLOOKUP($C320,'General Data'!$A$191:$N$211,14,FALSE)*VLOOKUP($C320,'General Data'!$A$191:$N$211,2,FALSE)*R320,0)</f>
        <v>0</v>
      </c>
      <c r="AF320" s="140">
        <f>IFERROR((VLOOKUP($D320,'General Data'!$A$88:$F$188,3,FALSE)+VLOOKUP('General Data'!$B$3,'General Data'!$A$214:$C$264,2,FALSE)+IF(OR($E320=12,$E320=13,$E320=14),VLOOKUP($C320,'General Data'!$A$267:$C$287,2,FALSE),0))/VLOOKUP($C320,'General Data'!$A$191:$N$211,14,FALSE)*VLOOKUP($C320,'General Data'!$A$191:$N$211,2,FALSE)*S320,0)</f>
        <v>0</v>
      </c>
      <c r="AH320" s="148" t="str">
        <f t="shared" si="269"/>
        <v/>
      </c>
      <c r="AI320" s="149">
        <f t="shared" si="270"/>
        <v>0</v>
      </c>
      <c r="AJ320" s="146">
        <f t="shared" si="271"/>
        <v>0</v>
      </c>
    </row>
    <row r="321" spans="1:36" x14ac:dyDescent="0.45">
      <c r="A321" s="143"/>
      <c r="B321" s="150"/>
      <c r="C321" s="144"/>
      <c r="D321" s="143"/>
      <c r="E321" s="143"/>
      <c r="F321" s="145"/>
      <c r="G321" s="146"/>
      <c r="H321" s="147"/>
      <c r="I321" s="147">
        <f t="shared" ref="I321:S321" si="333">H321</f>
        <v>0</v>
      </c>
      <c r="J321" s="147">
        <f t="shared" si="333"/>
        <v>0</v>
      </c>
      <c r="K321" s="147">
        <f t="shared" si="333"/>
        <v>0</v>
      </c>
      <c r="L321" s="147">
        <f t="shared" si="333"/>
        <v>0</v>
      </c>
      <c r="M321" s="147">
        <f t="shared" si="333"/>
        <v>0</v>
      </c>
      <c r="N321" s="147">
        <f t="shared" si="333"/>
        <v>0</v>
      </c>
      <c r="O321" s="147">
        <f t="shared" si="333"/>
        <v>0</v>
      </c>
      <c r="P321" s="147">
        <f t="shared" si="333"/>
        <v>0</v>
      </c>
      <c r="Q321" s="147">
        <f t="shared" si="333"/>
        <v>0</v>
      </c>
      <c r="R321" s="147">
        <f t="shared" si="333"/>
        <v>0</v>
      </c>
      <c r="S321" s="147">
        <f t="shared" si="333"/>
        <v>0</v>
      </c>
      <c r="T321" s="146"/>
      <c r="U321" s="140">
        <f>IFERROR((VLOOKUP($D321,'General Data'!$A$88:$F$188,3,FALSE)+VLOOKUP('General Data'!$B$3,'General Data'!$A$214:$C$264,2,FALSE)+IF(OR($E321=12,$E321=13,$E321=14),VLOOKUP($C321,'General Data'!$A$267:$C$287,2,FALSE),0))/VLOOKUP($C321,'General Data'!$A$191:$N$211,14,FALSE)*VLOOKUP($C321,'General Data'!$A$191:$N$211,2,FALSE)*H321,0)</f>
        <v>0</v>
      </c>
      <c r="V321" s="140">
        <f>IFERROR((VLOOKUP($D321,'General Data'!$A$88:$F$188,3,FALSE)+VLOOKUP('General Data'!$B$3,'General Data'!$A$214:$C$264,2,FALSE)+IF(OR($E321=12,$E321=13,$E321=14),VLOOKUP($C321,'General Data'!$A$267:$C$287,2,FALSE),0))/VLOOKUP($C321,'General Data'!$A$191:$N$211,14,FALSE)*VLOOKUP($C321,'General Data'!$A$191:$N$211,2,FALSE)*I321,0)</f>
        <v>0</v>
      </c>
      <c r="W321" s="140">
        <f>IFERROR((VLOOKUP($D321,'General Data'!$A$88:$F$188,3,FALSE)+VLOOKUP('General Data'!$B$3,'General Data'!$A$214:$C$264,2,FALSE)+IF(OR($E321=12,$E321=13,$E321=14),VLOOKUP($C321,'General Data'!$A$267:$C$287,2,FALSE),0))/VLOOKUP($C321,'General Data'!$A$191:$N$211,14,FALSE)*VLOOKUP($C321,'General Data'!$A$191:$N$211,2,FALSE)*J321,0)</f>
        <v>0</v>
      </c>
      <c r="X321" s="140">
        <f>IFERROR((VLOOKUP($D321,'General Data'!$A$88:$F$188,3,FALSE)+VLOOKUP('General Data'!$B$3,'General Data'!$A$214:$C$264,2,FALSE)+IF(OR($E321=12,$E321=13,$E321=14),VLOOKUP($C321,'General Data'!$A$267:$C$287,2,FALSE),0))/VLOOKUP($C321,'General Data'!$A$191:$N$211,14,FALSE)*VLOOKUP($C321,'General Data'!$A$191:$N$211,2,FALSE)*K321,0)</f>
        <v>0</v>
      </c>
      <c r="Y321" s="140">
        <f>IFERROR((VLOOKUP($D321,'General Data'!$A$88:$F$188,3,FALSE)+VLOOKUP('General Data'!$B$3,'General Data'!$A$214:$C$264,2,FALSE)+IF(OR($E321=12,$E321=13,$E321=14),VLOOKUP($C321,'General Data'!$A$267:$C$287,2,FALSE),0))/VLOOKUP($C321,'General Data'!$A$191:$N$211,14,FALSE)*VLOOKUP($C321,'General Data'!$A$191:$N$211,2,FALSE)*L321,0)</f>
        <v>0</v>
      </c>
      <c r="Z321" s="140">
        <f>IFERROR((VLOOKUP($D321,'General Data'!$A$88:$F$188,3,FALSE)+VLOOKUP('General Data'!$B$3,'General Data'!$A$214:$C$264,2,FALSE)+IF(OR($E321=12,$E321=13,$E321=14),VLOOKUP($C321,'General Data'!$A$267:$C$287,2,FALSE),0))/VLOOKUP($C321,'General Data'!$A$191:$N$211,14,FALSE)*VLOOKUP($C321,'General Data'!$A$191:$N$211,2,FALSE)*M321,0)</f>
        <v>0</v>
      </c>
      <c r="AA321" s="140">
        <f>IFERROR((VLOOKUP($D321,'General Data'!$A$88:$F$188,3,FALSE)+VLOOKUP('General Data'!$B$3,'General Data'!$A$214:$C$264,2,FALSE)+IF(OR($E321=12,$E321=13,$E321=14),VLOOKUP($C321,'General Data'!$A$267:$C$287,2,FALSE),0))/VLOOKUP($C321,'General Data'!$A$191:$N$211,14,FALSE)*VLOOKUP($C321,'General Data'!$A$191:$N$211,2,FALSE)*N321,0)</f>
        <v>0</v>
      </c>
      <c r="AB321" s="140">
        <f>IFERROR((VLOOKUP($D321,'General Data'!$A$88:$F$188,3,FALSE)+VLOOKUP('General Data'!$B$3,'General Data'!$A$214:$C$264,2,FALSE)+IF(OR($E321=12,$E321=13,$E321=14),VLOOKUP($C321,'General Data'!$A$267:$C$287,2,FALSE),0))/VLOOKUP($C321,'General Data'!$A$191:$N$211,14,FALSE)*VLOOKUP($C321,'General Data'!$A$191:$N$211,2,FALSE)*O321,0)</f>
        <v>0</v>
      </c>
      <c r="AC321" s="140">
        <f>IFERROR((VLOOKUP($D321,'General Data'!$A$88:$F$188,3,FALSE)+VLOOKUP('General Data'!$B$3,'General Data'!$A$214:$C$264,2,FALSE)+IF(OR($E321=12,$E321=13,$E321=14),VLOOKUP($C321,'General Data'!$A$267:$C$287,2,FALSE),0))/VLOOKUP($C321,'General Data'!$A$191:$N$211,14,FALSE)*VLOOKUP($C321,'General Data'!$A$191:$N$211,2,FALSE)*P321,0)</f>
        <v>0</v>
      </c>
      <c r="AD321" s="140">
        <f>IFERROR((VLOOKUP($D321,'General Data'!$A$88:$F$188,3,FALSE)+VLOOKUP('General Data'!$B$3,'General Data'!$A$214:$C$264,2,FALSE)+IF(OR($E321=12,$E321=13,$E321=14),VLOOKUP($C321,'General Data'!$A$267:$C$287,2,FALSE),0))/VLOOKUP($C321,'General Data'!$A$191:$N$211,14,FALSE)*VLOOKUP($C321,'General Data'!$A$191:$N$211,2,FALSE)*Q321,0)</f>
        <v>0</v>
      </c>
      <c r="AE321" s="140">
        <f>IFERROR((VLOOKUP($D321,'General Data'!$A$88:$F$188,3,FALSE)+VLOOKUP('General Data'!$B$3,'General Data'!$A$214:$C$264,2,FALSE)+IF(OR($E321=12,$E321=13,$E321=14),VLOOKUP($C321,'General Data'!$A$267:$C$287,2,FALSE),0))/VLOOKUP($C321,'General Data'!$A$191:$N$211,14,FALSE)*VLOOKUP($C321,'General Data'!$A$191:$N$211,2,FALSE)*R321,0)</f>
        <v>0</v>
      </c>
      <c r="AF321" s="140">
        <f>IFERROR((VLOOKUP($D321,'General Data'!$A$88:$F$188,3,FALSE)+VLOOKUP('General Data'!$B$3,'General Data'!$A$214:$C$264,2,FALSE)+IF(OR($E321=12,$E321=13,$E321=14),VLOOKUP($C321,'General Data'!$A$267:$C$287,2,FALSE),0))/VLOOKUP($C321,'General Data'!$A$191:$N$211,14,FALSE)*VLOOKUP($C321,'General Data'!$A$191:$N$211,2,FALSE)*S321,0)</f>
        <v>0</v>
      </c>
      <c r="AH321" s="148" t="str">
        <f t="shared" si="269"/>
        <v/>
      </c>
      <c r="AI321" s="149">
        <f t="shared" si="270"/>
        <v>0</v>
      </c>
      <c r="AJ321" s="146">
        <f t="shared" si="271"/>
        <v>0</v>
      </c>
    </row>
    <row r="322" spans="1:36" x14ac:dyDescent="0.45">
      <c r="A322" s="143"/>
      <c r="B322" s="150"/>
      <c r="C322" s="144"/>
      <c r="D322" s="143"/>
      <c r="E322" s="143"/>
      <c r="F322" s="145"/>
      <c r="G322" s="146"/>
      <c r="H322" s="147"/>
      <c r="I322" s="147">
        <f t="shared" ref="I322:S322" si="334">H322</f>
        <v>0</v>
      </c>
      <c r="J322" s="147">
        <f t="shared" si="334"/>
        <v>0</v>
      </c>
      <c r="K322" s="147">
        <f t="shared" si="334"/>
        <v>0</v>
      </c>
      <c r="L322" s="147">
        <f t="shared" si="334"/>
        <v>0</v>
      </c>
      <c r="M322" s="147">
        <f t="shared" si="334"/>
        <v>0</v>
      </c>
      <c r="N322" s="147">
        <f t="shared" si="334"/>
        <v>0</v>
      </c>
      <c r="O322" s="147">
        <f t="shared" si="334"/>
        <v>0</v>
      </c>
      <c r="P322" s="147">
        <f t="shared" si="334"/>
        <v>0</v>
      </c>
      <c r="Q322" s="147">
        <f t="shared" si="334"/>
        <v>0</v>
      </c>
      <c r="R322" s="147">
        <f t="shared" si="334"/>
        <v>0</v>
      </c>
      <c r="S322" s="147">
        <f t="shared" si="334"/>
        <v>0</v>
      </c>
      <c r="T322" s="146"/>
      <c r="U322" s="140">
        <f>IFERROR((VLOOKUP($D322,'General Data'!$A$88:$F$188,3,FALSE)+VLOOKUP('General Data'!$B$3,'General Data'!$A$214:$C$264,2,FALSE)+IF(OR($E322=12,$E322=13,$E322=14),VLOOKUP($C322,'General Data'!$A$267:$C$287,2,FALSE),0))/VLOOKUP($C322,'General Data'!$A$191:$N$211,14,FALSE)*VLOOKUP($C322,'General Data'!$A$191:$N$211,2,FALSE)*H322,0)</f>
        <v>0</v>
      </c>
      <c r="V322" s="140">
        <f>IFERROR((VLOOKUP($D322,'General Data'!$A$88:$F$188,3,FALSE)+VLOOKUP('General Data'!$B$3,'General Data'!$A$214:$C$264,2,FALSE)+IF(OR($E322=12,$E322=13,$E322=14),VLOOKUP($C322,'General Data'!$A$267:$C$287,2,FALSE),0))/VLOOKUP($C322,'General Data'!$A$191:$N$211,14,FALSE)*VLOOKUP($C322,'General Data'!$A$191:$N$211,2,FALSE)*I322,0)</f>
        <v>0</v>
      </c>
      <c r="W322" s="140">
        <f>IFERROR((VLOOKUP($D322,'General Data'!$A$88:$F$188,3,FALSE)+VLOOKUP('General Data'!$B$3,'General Data'!$A$214:$C$264,2,FALSE)+IF(OR($E322=12,$E322=13,$E322=14),VLOOKUP($C322,'General Data'!$A$267:$C$287,2,FALSE),0))/VLOOKUP($C322,'General Data'!$A$191:$N$211,14,FALSE)*VLOOKUP($C322,'General Data'!$A$191:$N$211,2,FALSE)*J322,0)</f>
        <v>0</v>
      </c>
      <c r="X322" s="140">
        <f>IFERROR((VLOOKUP($D322,'General Data'!$A$88:$F$188,3,FALSE)+VLOOKUP('General Data'!$B$3,'General Data'!$A$214:$C$264,2,FALSE)+IF(OR($E322=12,$E322=13,$E322=14),VLOOKUP($C322,'General Data'!$A$267:$C$287,2,FALSE),0))/VLOOKUP($C322,'General Data'!$A$191:$N$211,14,FALSE)*VLOOKUP($C322,'General Data'!$A$191:$N$211,2,FALSE)*K322,0)</f>
        <v>0</v>
      </c>
      <c r="Y322" s="140">
        <f>IFERROR((VLOOKUP($D322,'General Data'!$A$88:$F$188,3,FALSE)+VLOOKUP('General Data'!$B$3,'General Data'!$A$214:$C$264,2,FALSE)+IF(OR($E322=12,$E322=13,$E322=14),VLOOKUP($C322,'General Data'!$A$267:$C$287,2,FALSE),0))/VLOOKUP($C322,'General Data'!$A$191:$N$211,14,FALSE)*VLOOKUP($C322,'General Data'!$A$191:$N$211,2,FALSE)*L322,0)</f>
        <v>0</v>
      </c>
      <c r="Z322" s="140">
        <f>IFERROR((VLOOKUP($D322,'General Data'!$A$88:$F$188,3,FALSE)+VLOOKUP('General Data'!$B$3,'General Data'!$A$214:$C$264,2,FALSE)+IF(OR($E322=12,$E322=13,$E322=14),VLOOKUP($C322,'General Data'!$A$267:$C$287,2,FALSE),0))/VLOOKUP($C322,'General Data'!$A$191:$N$211,14,FALSE)*VLOOKUP($C322,'General Data'!$A$191:$N$211,2,FALSE)*M322,0)</f>
        <v>0</v>
      </c>
      <c r="AA322" s="140">
        <f>IFERROR((VLOOKUP($D322,'General Data'!$A$88:$F$188,3,FALSE)+VLOOKUP('General Data'!$B$3,'General Data'!$A$214:$C$264,2,FALSE)+IF(OR($E322=12,$E322=13,$E322=14),VLOOKUP($C322,'General Data'!$A$267:$C$287,2,FALSE),0))/VLOOKUP($C322,'General Data'!$A$191:$N$211,14,FALSE)*VLOOKUP($C322,'General Data'!$A$191:$N$211,2,FALSE)*N322,0)</f>
        <v>0</v>
      </c>
      <c r="AB322" s="140">
        <f>IFERROR((VLOOKUP($D322,'General Data'!$A$88:$F$188,3,FALSE)+VLOOKUP('General Data'!$B$3,'General Data'!$A$214:$C$264,2,FALSE)+IF(OR($E322=12,$E322=13,$E322=14),VLOOKUP($C322,'General Data'!$A$267:$C$287,2,FALSE),0))/VLOOKUP($C322,'General Data'!$A$191:$N$211,14,FALSE)*VLOOKUP($C322,'General Data'!$A$191:$N$211,2,FALSE)*O322,0)</f>
        <v>0</v>
      </c>
      <c r="AC322" s="140">
        <f>IFERROR((VLOOKUP($D322,'General Data'!$A$88:$F$188,3,FALSE)+VLOOKUP('General Data'!$B$3,'General Data'!$A$214:$C$264,2,FALSE)+IF(OR($E322=12,$E322=13,$E322=14),VLOOKUP($C322,'General Data'!$A$267:$C$287,2,FALSE),0))/VLOOKUP($C322,'General Data'!$A$191:$N$211,14,FALSE)*VLOOKUP($C322,'General Data'!$A$191:$N$211,2,FALSE)*P322,0)</f>
        <v>0</v>
      </c>
      <c r="AD322" s="140">
        <f>IFERROR((VLOOKUP($D322,'General Data'!$A$88:$F$188,3,FALSE)+VLOOKUP('General Data'!$B$3,'General Data'!$A$214:$C$264,2,FALSE)+IF(OR($E322=12,$E322=13,$E322=14),VLOOKUP($C322,'General Data'!$A$267:$C$287,2,FALSE),0))/VLOOKUP($C322,'General Data'!$A$191:$N$211,14,FALSE)*VLOOKUP($C322,'General Data'!$A$191:$N$211,2,FALSE)*Q322,0)</f>
        <v>0</v>
      </c>
      <c r="AE322" s="140">
        <f>IFERROR((VLOOKUP($D322,'General Data'!$A$88:$F$188,3,FALSE)+VLOOKUP('General Data'!$B$3,'General Data'!$A$214:$C$264,2,FALSE)+IF(OR($E322=12,$E322=13,$E322=14),VLOOKUP($C322,'General Data'!$A$267:$C$287,2,FALSE),0))/VLOOKUP($C322,'General Data'!$A$191:$N$211,14,FALSE)*VLOOKUP($C322,'General Data'!$A$191:$N$211,2,FALSE)*R322,0)</f>
        <v>0</v>
      </c>
      <c r="AF322" s="140">
        <f>IFERROR((VLOOKUP($D322,'General Data'!$A$88:$F$188,3,FALSE)+VLOOKUP('General Data'!$B$3,'General Data'!$A$214:$C$264,2,FALSE)+IF(OR($E322=12,$E322=13,$E322=14),VLOOKUP($C322,'General Data'!$A$267:$C$287,2,FALSE),0))/VLOOKUP($C322,'General Data'!$A$191:$N$211,14,FALSE)*VLOOKUP($C322,'General Data'!$A$191:$N$211,2,FALSE)*S322,0)</f>
        <v>0</v>
      </c>
      <c r="AH322" s="148" t="str">
        <f t="shared" si="269"/>
        <v/>
      </c>
      <c r="AI322" s="149">
        <f t="shared" si="270"/>
        <v>0</v>
      </c>
      <c r="AJ322" s="146">
        <f t="shared" si="271"/>
        <v>0</v>
      </c>
    </row>
    <row r="323" spans="1:36" x14ac:dyDescent="0.45">
      <c r="A323" s="143"/>
      <c r="B323" s="150"/>
      <c r="C323" s="144"/>
      <c r="D323" s="143"/>
      <c r="E323" s="143"/>
      <c r="F323" s="145"/>
      <c r="G323" s="146"/>
      <c r="H323" s="147"/>
      <c r="I323" s="147">
        <f t="shared" ref="I323:S323" si="335">H323</f>
        <v>0</v>
      </c>
      <c r="J323" s="147">
        <f t="shared" si="335"/>
        <v>0</v>
      </c>
      <c r="K323" s="147">
        <f t="shared" si="335"/>
        <v>0</v>
      </c>
      <c r="L323" s="147">
        <f t="shared" si="335"/>
        <v>0</v>
      </c>
      <c r="M323" s="147">
        <f t="shared" si="335"/>
        <v>0</v>
      </c>
      <c r="N323" s="147">
        <f t="shared" si="335"/>
        <v>0</v>
      </c>
      <c r="O323" s="147">
        <f t="shared" si="335"/>
        <v>0</v>
      </c>
      <c r="P323" s="147">
        <f t="shared" si="335"/>
        <v>0</v>
      </c>
      <c r="Q323" s="147">
        <f t="shared" si="335"/>
        <v>0</v>
      </c>
      <c r="R323" s="147">
        <f t="shared" si="335"/>
        <v>0</v>
      </c>
      <c r="S323" s="147">
        <f t="shared" si="335"/>
        <v>0</v>
      </c>
      <c r="T323" s="146"/>
      <c r="U323" s="140">
        <f>IFERROR((VLOOKUP($D323,'General Data'!$A$88:$F$188,3,FALSE)+VLOOKUP('General Data'!$B$3,'General Data'!$A$214:$C$264,2,FALSE)+IF(OR($E323=12,$E323=13,$E323=14),VLOOKUP($C323,'General Data'!$A$267:$C$287,2,FALSE),0))/VLOOKUP($C323,'General Data'!$A$191:$N$211,14,FALSE)*VLOOKUP($C323,'General Data'!$A$191:$N$211,2,FALSE)*H323,0)</f>
        <v>0</v>
      </c>
      <c r="V323" s="140">
        <f>IFERROR((VLOOKUP($D323,'General Data'!$A$88:$F$188,3,FALSE)+VLOOKUP('General Data'!$B$3,'General Data'!$A$214:$C$264,2,FALSE)+IF(OR($E323=12,$E323=13,$E323=14),VLOOKUP($C323,'General Data'!$A$267:$C$287,2,FALSE),0))/VLOOKUP($C323,'General Data'!$A$191:$N$211,14,FALSE)*VLOOKUP($C323,'General Data'!$A$191:$N$211,2,FALSE)*I323,0)</f>
        <v>0</v>
      </c>
      <c r="W323" s="140">
        <f>IFERROR((VLOOKUP($D323,'General Data'!$A$88:$F$188,3,FALSE)+VLOOKUP('General Data'!$B$3,'General Data'!$A$214:$C$264,2,FALSE)+IF(OR($E323=12,$E323=13,$E323=14),VLOOKUP($C323,'General Data'!$A$267:$C$287,2,FALSE),0))/VLOOKUP($C323,'General Data'!$A$191:$N$211,14,FALSE)*VLOOKUP($C323,'General Data'!$A$191:$N$211,2,FALSE)*J323,0)</f>
        <v>0</v>
      </c>
      <c r="X323" s="140">
        <f>IFERROR((VLOOKUP($D323,'General Data'!$A$88:$F$188,3,FALSE)+VLOOKUP('General Data'!$B$3,'General Data'!$A$214:$C$264,2,FALSE)+IF(OR($E323=12,$E323=13,$E323=14),VLOOKUP($C323,'General Data'!$A$267:$C$287,2,FALSE),0))/VLOOKUP($C323,'General Data'!$A$191:$N$211,14,FALSE)*VLOOKUP($C323,'General Data'!$A$191:$N$211,2,FALSE)*K323,0)</f>
        <v>0</v>
      </c>
      <c r="Y323" s="140">
        <f>IFERROR((VLOOKUP($D323,'General Data'!$A$88:$F$188,3,FALSE)+VLOOKUP('General Data'!$B$3,'General Data'!$A$214:$C$264,2,FALSE)+IF(OR($E323=12,$E323=13,$E323=14),VLOOKUP($C323,'General Data'!$A$267:$C$287,2,FALSE),0))/VLOOKUP($C323,'General Data'!$A$191:$N$211,14,FALSE)*VLOOKUP($C323,'General Data'!$A$191:$N$211,2,FALSE)*L323,0)</f>
        <v>0</v>
      </c>
      <c r="Z323" s="140">
        <f>IFERROR((VLOOKUP($D323,'General Data'!$A$88:$F$188,3,FALSE)+VLOOKUP('General Data'!$B$3,'General Data'!$A$214:$C$264,2,FALSE)+IF(OR($E323=12,$E323=13,$E323=14),VLOOKUP($C323,'General Data'!$A$267:$C$287,2,FALSE),0))/VLOOKUP($C323,'General Data'!$A$191:$N$211,14,FALSE)*VLOOKUP($C323,'General Data'!$A$191:$N$211,2,FALSE)*M323,0)</f>
        <v>0</v>
      </c>
      <c r="AA323" s="140">
        <f>IFERROR((VLOOKUP($D323,'General Data'!$A$88:$F$188,3,FALSE)+VLOOKUP('General Data'!$B$3,'General Data'!$A$214:$C$264,2,FALSE)+IF(OR($E323=12,$E323=13,$E323=14),VLOOKUP($C323,'General Data'!$A$267:$C$287,2,FALSE),0))/VLOOKUP($C323,'General Data'!$A$191:$N$211,14,FALSE)*VLOOKUP($C323,'General Data'!$A$191:$N$211,2,FALSE)*N323,0)</f>
        <v>0</v>
      </c>
      <c r="AB323" s="140">
        <f>IFERROR((VLOOKUP($D323,'General Data'!$A$88:$F$188,3,FALSE)+VLOOKUP('General Data'!$B$3,'General Data'!$A$214:$C$264,2,FALSE)+IF(OR($E323=12,$E323=13,$E323=14),VLOOKUP($C323,'General Data'!$A$267:$C$287,2,FALSE),0))/VLOOKUP($C323,'General Data'!$A$191:$N$211,14,FALSE)*VLOOKUP($C323,'General Data'!$A$191:$N$211,2,FALSE)*O323,0)</f>
        <v>0</v>
      </c>
      <c r="AC323" s="140">
        <f>IFERROR((VLOOKUP($D323,'General Data'!$A$88:$F$188,3,FALSE)+VLOOKUP('General Data'!$B$3,'General Data'!$A$214:$C$264,2,FALSE)+IF(OR($E323=12,$E323=13,$E323=14),VLOOKUP($C323,'General Data'!$A$267:$C$287,2,FALSE),0))/VLOOKUP($C323,'General Data'!$A$191:$N$211,14,FALSE)*VLOOKUP($C323,'General Data'!$A$191:$N$211,2,FALSE)*P323,0)</f>
        <v>0</v>
      </c>
      <c r="AD323" s="140">
        <f>IFERROR((VLOOKUP($D323,'General Data'!$A$88:$F$188,3,FALSE)+VLOOKUP('General Data'!$B$3,'General Data'!$A$214:$C$264,2,FALSE)+IF(OR($E323=12,$E323=13,$E323=14),VLOOKUP($C323,'General Data'!$A$267:$C$287,2,FALSE),0))/VLOOKUP($C323,'General Data'!$A$191:$N$211,14,FALSE)*VLOOKUP($C323,'General Data'!$A$191:$N$211,2,FALSE)*Q323,0)</f>
        <v>0</v>
      </c>
      <c r="AE323" s="140">
        <f>IFERROR((VLOOKUP($D323,'General Data'!$A$88:$F$188,3,FALSE)+VLOOKUP('General Data'!$B$3,'General Data'!$A$214:$C$264,2,FALSE)+IF(OR($E323=12,$E323=13,$E323=14),VLOOKUP($C323,'General Data'!$A$267:$C$287,2,FALSE),0))/VLOOKUP($C323,'General Data'!$A$191:$N$211,14,FALSE)*VLOOKUP($C323,'General Data'!$A$191:$N$211,2,FALSE)*R323,0)</f>
        <v>0</v>
      </c>
      <c r="AF323" s="140">
        <f>IFERROR((VLOOKUP($D323,'General Data'!$A$88:$F$188,3,FALSE)+VLOOKUP('General Data'!$B$3,'General Data'!$A$214:$C$264,2,FALSE)+IF(OR($E323=12,$E323=13,$E323=14),VLOOKUP($C323,'General Data'!$A$267:$C$287,2,FALSE),0))/VLOOKUP($C323,'General Data'!$A$191:$N$211,14,FALSE)*VLOOKUP($C323,'General Data'!$A$191:$N$211,2,FALSE)*S323,0)</f>
        <v>0</v>
      </c>
      <c r="AH323" s="148" t="str">
        <f t="shared" ref="AH323:AH386" si="336">E323&amp;F323</f>
        <v/>
      </c>
      <c r="AI323" s="149">
        <f t="shared" ref="AI323:AI386" si="337">AVERAGE(H323:S323)</f>
        <v>0</v>
      </c>
      <c r="AJ323" s="146">
        <f t="shared" ref="AJ323:AJ386" si="338">SUM(U323:AF323)</f>
        <v>0</v>
      </c>
    </row>
    <row r="324" spans="1:36" x14ac:dyDescent="0.45">
      <c r="A324" s="143"/>
      <c r="B324" s="150"/>
      <c r="C324" s="144"/>
      <c r="D324" s="143"/>
      <c r="E324" s="143"/>
      <c r="F324" s="145"/>
      <c r="G324" s="146"/>
      <c r="H324" s="147"/>
      <c r="I324" s="147">
        <f t="shared" ref="I324:S324" si="339">H324</f>
        <v>0</v>
      </c>
      <c r="J324" s="147">
        <f t="shared" si="339"/>
        <v>0</v>
      </c>
      <c r="K324" s="147">
        <f t="shared" si="339"/>
        <v>0</v>
      </c>
      <c r="L324" s="147">
        <f t="shared" si="339"/>
        <v>0</v>
      </c>
      <c r="M324" s="147">
        <f t="shared" si="339"/>
        <v>0</v>
      </c>
      <c r="N324" s="147">
        <f t="shared" si="339"/>
        <v>0</v>
      </c>
      <c r="O324" s="147">
        <f t="shared" si="339"/>
        <v>0</v>
      </c>
      <c r="P324" s="147">
        <f t="shared" si="339"/>
        <v>0</v>
      </c>
      <c r="Q324" s="147">
        <f t="shared" si="339"/>
        <v>0</v>
      </c>
      <c r="R324" s="147">
        <f t="shared" si="339"/>
        <v>0</v>
      </c>
      <c r="S324" s="147">
        <f t="shared" si="339"/>
        <v>0</v>
      </c>
      <c r="T324" s="146"/>
      <c r="U324" s="140">
        <f>IFERROR((VLOOKUP($D324,'General Data'!$A$88:$F$188,3,FALSE)+VLOOKUP('General Data'!$B$3,'General Data'!$A$214:$C$264,2,FALSE)+IF(OR($E324=12,$E324=13,$E324=14),VLOOKUP($C324,'General Data'!$A$267:$C$287,2,FALSE),0))/VLOOKUP($C324,'General Data'!$A$191:$N$211,14,FALSE)*VLOOKUP($C324,'General Data'!$A$191:$N$211,2,FALSE)*H324,0)</f>
        <v>0</v>
      </c>
      <c r="V324" s="140">
        <f>IFERROR((VLOOKUP($D324,'General Data'!$A$88:$F$188,3,FALSE)+VLOOKUP('General Data'!$B$3,'General Data'!$A$214:$C$264,2,FALSE)+IF(OR($E324=12,$E324=13,$E324=14),VLOOKUP($C324,'General Data'!$A$267:$C$287,2,FALSE),0))/VLOOKUP($C324,'General Data'!$A$191:$N$211,14,FALSE)*VLOOKUP($C324,'General Data'!$A$191:$N$211,2,FALSE)*I324,0)</f>
        <v>0</v>
      </c>
      <c r="W324" s="140">
        <f>IFERROR((VLOOKUP($D324,'General Data'!$A$88:$F$188,3,FALSE)+VLOOKUP('General Data'!$B$3,'General Data'!$A$214:$C$264,2,FALSE)+IF(OR($E324=12,$E324=13,$E324=14),VLOOKUP($C324,'General Data'!$A$267:$C$287,2,FALSE),0))/VLOOKUP($C324,'General Data'!$A$191:$N$211,14,FALSE)*VLOOKUP($C324,'General Data'!$A$191:$N$211,2,FALSE)*J324,0)</f>
        <v>0</v>
      </c>
      <c r="X324" s="140">
        <f>IFERROR((VLOOKUP($D324,'General Data'!$A$88:$F$188,3,FALSE)+VLOOKUP('General Data'!$B$3,'General Data'!$A$214:$C$264,2,FALSE)+IF(OR($E324=12,$E324=13,$E324=14),VLOOKUP($C324,'General Data'!$A$267:$C$287,2,FALSE),0))/VLOOKUP($C324,'General Data'!$A$191:$N$211,14,FALSE)*VLOOKUP($C324,'General Data'!$A$191:$N$211,2,FALSE)*K324,0)</f>
        <v>0</v>
      </c>
      <c r="Y324" s="140">
        <f>IFERROR((VLOOKUP($D324,'General Data'!$A$88:$F$188,3,FALSE)+VLOOKUP('General Data'!$B$3,'General Data'!$A$214:$C$264,2,FALSE)+IF(OR($E324=12,$E324=13,$E324=14),VLOOKUP($C324,'General Data'!$A$267:$C$287,2,FALSE),0))/VLOOKUP($C324,'General Data'!$A$191:$N$211,14,FALSE)*VLOOKUP($C324,'General Data'!$A$191:$N$211,2,FALSE)*L324,0)</f>
        <v>0</v>
      </c>
      <c r="Z324" s="140">
        <f>IFERROR((VLOOKUP($D324,'General Data'!$A$88:$F$188,3,FALSE)+VLOOKUP('General Data'!$B$3,'General Data'!$A$214:$C$264,2,FALSE)+IF(OR($E324=12,$E324=13,$E324=14),VLOOKUP($C324,'General Data'!$A$267:$C$287,2,FALSE),0))/VLOOKUP($C324,'General Data'!$A$191:$N$211,14,FALSE)*VLOOKUP($C324,'General Data'!$A$191:$N$211,2,FALSE)*M324,0)</f>
        <v>0</v>
      </c>
      <c r="AA324" s="140">
        <f>IFERROR((VLOOKUP($D324,'General Data'!$A$88:$F$188,3,FALSE)+VLOOKUP('General Data'!$B$3,'General Data'!$A$214:$C$264,2,FALSE)+IF(OR($E324=12,$E324=13,$E324=14),VLOOKUP($C324,'General Data'!$A$267:$C$287,2,FALSE),0))/VLOOKUP($C324,'General Data'!$A$191:$N$211,14,FALSE)*VLOOKUP($C324,'General Data'!$A$191:$N$211,2,FALSE)*N324,0)</f>
        <v>0</v>
      </c>
      <c r="AB324" s="140">
        <f>IFERROR((VLOOKUP($D324,'General Data'!$A$88:$F$188,3,FALSE)+VLOOKUP('General Data'!$B$3,'General Data'!$A$214:$C$264,2,FALSE)+IF(OR($E324=12,$E324=13,$E324=14),VLOOKUP($C324,'General Data'!$A$267:$C$287,2,FALSE),0))/VLOOKUP($C324,'General Data'!$A$191:$N$211,14,FALSE)*VLOOKUP($C324,'General Data'!$A$191:$N$211,2,FALSE)*O324,0)</f>
        <v>0</v>
      </c>
      <c r="AC324" s="140">
        <f>IFERROR((VLOOKUP($D324,'General Data'!$A$88:$F$188,3,FALSE)+VLOOKUP('General Data'!$B$3,'General Data'!$A$214:$C$264,2,FALSE)+IF(OR($E324=12,$E324=13,$E324=14),VLOOKUP($C324,'General Data'!$A$267:$C$287,2,FALSE),0))/VLOOKUP($C324,'General Data'!$A$191:$N$211,14,FALSE)*VLOOKUP($C324,'General Data'!$A$191:$N$211,2,FALSE)*P324,0)</f>
        <v>0</v>
      </c>
      <c r="AD324" s="140">
        <f>IFERROR((VLOOKUP($D324,'General Data'!$A$88:$F$188,3,FALSE)+VLOOKUP('General Data'!$B$3,'General Data'!$A$214:$C$264,2,FALSE)+IF(OR($E324=12,$E324=13,$E324=14),VLOOKUP($C324,'General Data'!$A$267:$C$287,2,FALSE),0))/VLOOKUP($C324,'General Data'!$A$191:$N$211,14,FALSE)*VLOOKUP($C324,'General Data'!$A$191:$N$211,2,FALSE)*Q324,0)</f>
        <v>0</v>
      </c>
      <c r="AE324" s="140">
        <f>IFERROR((VLOOKUP($D324,'General Data'!$A$88:$F$188,3,FALSE)+VLOOKUP('General Data'!$B$3,'General Data'!$A$214:$C$264,2,FALSE)+IF(OR($E324=12,$E324=13,$E324=14),VLOOKUP($C324,'General Data'!$A$267:$C$287,2,FALSE),0))/VLOOKUP($C324,'General Data'!$A$191:$N$211,14,FALSE)*VLOOKUP($C324,'General Data'!$A$191:$N$211,2,FALSE)*R324,0)</f>
        <v>0</v>
      </c>
      <c r="AF324" s="140">
        <f>IFERROR((VLOOKUP($D324,'General Data'!$A$88:$F$188,3,FALSE)+VLOOKUP('General Data'!$B$3,'General Data'!$A$214:$C$264,2,FALSE)+IF(OR($E324=12,$E324=13,$E324=14),VLOOKUP($C324,'General Data'!$A$267:$C$287,2,FALSE),0))/VLOOKUP($C324,'General Data'!$A$191:$N$211,14,FALSE)*VLOOKUP($C324,'General Data'!$A$191:$N$211,2,FALSE)*S324,0)</f>
        <v>0</v>
      </c>
      <c r="AH324" s="148" t="str">
        <f t="shared" si="336"/>
        <v/>
      </c>
      <c r="AI324" s="149">
        <f t="shared" si="337"/>
        <v>0</v>
      </c>
      <c r="AJ324" s="146">
        <f t="shared" si="338"/>
        <v>0</v>
      </c>
    </row>
    <row r="325" spans="1:36" x14ac:dyDescent="0.45">
      <c r="A325" s="143"/>
      <c r="B325" s="150"/>
      <c r="C325" s="144"/>
      <c r="D325" s="143"/>
      <c r="E325" s="143"/>
      <c r="F325" s="145"/>
      <c r="G325" s="146"/>
      <c r="H325" s="147"/>
      <c r="I325" s="147">
        <f t="shared" ref="I325:S325" si="340">H325</f>
        <v>0</v>
      </c>
      <c r="J325" s="147">
        <f t="shared" si="340"/>
        <v>0</v>
      </c>
      <c r="K325" s="147">
        <f t="shared" si="340"/>
        <v>0</v>
      </c>
      <c r="L325" s="147">
        <f t="shared" si="340"/>
        <v>0</v>
      </c>
      <c r="M325" s="147">
        <f t="shared" si="340"/>
        <v>0</v>
      </c>
      <c r="N325" s="147">
        <f t="shared" si="340"/>
        <v>0</v>
      </c>
      <c r="O325" s="147">
        <f t="shared" si="340"/>
        <v>0</v>
      </c>
      <c r="P325" s="147">
        <f t="shared" si="340"/>
        <v>0</v>
      </c>
      <c r="Q325" s="147">
        <f t="shared" si="340"/>
        <v>0</v>
      </c>
      <c r="R325" s="147">
        <f t="shared" si="340"/>
        <v>0</v>
      </c>
      <c r="S325" s="147">
        <f t="shared" si="340"/>
        <v>0</v>
      </c>
      <c r="T325" s="146"/>
      <c r="U325" s="140">
        <f>IFERROR((VLOOKUP($D325,'General Data'!$A$88:$F$188,3,FALSE)+VLOOKUP('General Data'!$B$3,'General Data'!$A$214:$C$264,2,FALSE)+IF(OR($E325=12,$E325=13,$E325=14),VLOOKUP($C325,'General Data'!$A$267:$C$287,2,FALSE),0))/VLOOKUP($C325,'General Data'!$A$191:$N$211,14,FALSE)*VLOOKUP($C325,'General Data'!$A$191:$N$211,2,FALSE)*H325,0)</f>
        <v>0</v>
      </c>
      <c r="V325" s="140">
        <f>IFERROR((VLOOKUP($D325,'General Data'!$A$88:$F$188,3,FALSE)+VLOOKUP('General Data'!$B$3,'General Data'!$A$214:$C$264,2,FALSE)+IF(OR($E325=12,$E325=13,$E325=14),VLOOKUP($C325,'General Data'!$A$267:$C$287,2,FALSE),0))/VLOOKUP($C325,'General Data'!$A$191:$N$211,14,FALSE)*VLOOKUP($C325,'General Data'!$A$191:$N$211,2,FALSE)*I325,0)</f>
        <v>0</v>
      </c>
      <c r="W325" s="140">
        <f>IFERROR((VLOOKUP($D325,'General Data'!$A$88:$F$188,3,FALSE)+VLOOKUP('General Data'!$B$3,'General Data'!$A$214:$C$264,2,FALSE)+IF(OR($E325=12,$E325=13,$E325=14),VLOOKUP($C325,'General Data'!$A$267:$C$287,2,FALSE),0))/VLOOKUP($C325,'General Data'!$A$191:$N$211,14,FALSE)*VLOOKUP($C325,'General Data'!$A$191:$N$211,2,FALSE)*J325,0)</f>
        <v>0</v>
      </c>
      <c r="X325" s="140">
        <f>IFERROR((VLOOKUP($D325,'General Data'!$A$88:$F$188,3,FALSE)+VLOOKUP('General Data'!$B$3,'General Data'!$A$214:$C$264,2,FALSE)+IF(OR($E325=12,$E325=13,$E325=14),VLOOKUP($C325,'General Data'!$A$267:$C$287,2,FALSE),0))/VLOOKUP($C325,'General Data'!$A$191:$N$211,14,FALSE)*VLOOKUP($C325,'General Data'!$A$191:$N$211,2,FALSE)*K325,0)</f>
        <v>0</v>
      </c>
      <c r="Y325" s="140">
        <f>IFERROR((VLOOKUP($D325,'General Data'!$A$88:$F$188,3,FALSE)+VLOOKUP('General Data'!$B$3,'General Data'!$A$214:$C$264,2,FALSE)+IF(OR($E325=12,$E325=13,$E325=14),VLOOKUP($C325,'General Data'!$A$267:$C$287,2,FALSE),0))/VLOOKUP($C325,'General Data'!$A$191:$N$211,14,FALSE)*VLOOKUP($C325,'General Data'!$A$191:$N$211,2,FALSE)*L325,0)</f>
        <v>0</v>
      </c>
      <c r="Z325" s="140">
        <f>IFERROR((VLOOKUP($D325,'General Data'!$A$88:$F$188,3,FALSE)+VLOOKUP('General Data'!$B$3,'General Data'!$A$214:$C$264,2,FALSE)+IF(OR($E325=12,$E325=13,$E325=14),VLOOKUP($C325,'General Data'!$A$267:$C$287,2,FALSE),0))/VLOOKUP($C325,'General Data'!$A$191:$N$211,14,FALSE)*VLOOKUP($C325,'General Data'!$A$191:$N$211,2,FALSE)*M325,0)</f>
        <v>0</v>
      </c>
      <c r="AA325" s="140">
        <f>IFERROR((VLOOKUP($D325,'General Data'!$A$88:$F$188,3,FALSE)+VLOOKUP('General Data'!$B$3,'General Data'!$A$214:$C$264,2,FALSE)+IF(OR($E325=12,$E325=13,$E325=14),VLOOKUP($C325,'General Data'!$A$267:$C$287,2,FALSE),0))/VLOOKUP($C325,'General Data'!$A$191:$N$211,14,FALSE)*VLOOKUP($C325,'General Data'!$A$191:$N$211,2,FALSE)*N325,0)</f>
        <v>0</v>
      </c>
      <c r="AB325" s="140">
        <f>IFERROR((VLOOKUP($D325,'General Data'!$A$88:$F$188,3,FALSE)+VLOOKUP('General Data'!$B$3,'General Data'!$A$214:$C$264,2,FALSE)+IF(OR($E325=12,$E325=13,$E325=14),VLOOKUP($C325,'General Data'!$A$267:$C$287,2,FALSE),0))/VLOOKUP($C325,'General Data'!$A$191:$N$211,14,FALSE)*VLOOKUP($C325,'General Data'!$A$191:$N$211,2,FALSE)*O325,0)</f>
        <v>0</v>
      </c>
      <c r="AC325" s="140">
        <f>IFERROR((VLOOKUP($D325,'General Data'!$A$88:$F$188,3,FALSE)+VLOOKUP('General Data'!$B$3,'General Data'!$A$214:$C$264,2,FALSE)+IF(OR($E325=12,$E325=13,$E325=14),VLOOKUP($C325,'General Data'!$A$267:$C$287,2,FALSE),0))/VLOOKUP($C325,'General Data'!$A$191:$N$211,14,FALSE)*VLOOKUP($C325,'General Data'!$A$191:$N$211,2,FALSE)*P325,0)</f>
        <v>0</v>
      </c>
      <c r="AD325" s="140">
        <f>IFERROR((VLOOKUP($D325,'General Data'!$A$88:$F$188,3,FALSE)+VLOOKUP('General Data'!$B$3,'General Data'!$A$214:$C$264,2,FALSE)+IF(OR($E325=12,$E325=13,$E325=14),VLOOKUP($C325,'General Data'!$A$267:$C$287,2,FALSE),0))/VLOOKUP($C325,'General Data'!$A$191:$N$211,14,FALSE)*VLOOKUP($C325,'General Data'!$A$191:$N$211,2,FALSE)*Q325,0)</f>
        <v>0</v>
      </c>
      <c r="AE325" s="140">
        <f>IFERROR((VLOOKUP($D325,'General Data'!$A$88:$F$188,3,FALSE)+VLOOKUP('General Data'!$B$3,'General Data'!$A$214:$C$264,2,FALSE)+IF(OR($E325=12,$E325=13,$E325=14),VLOOKUP($C325,'General Data'!$A$267:$C$287,2,FALSE),0))/VLOOKUP($C325,'General Data'!$A$191:$N$211,14,FALSE)*VLOOKUP($C325,'General Data'!$A$191:$N$211,2,FALSE)*R325,0)</f>
        <v>0</v>
      </c>
      <c r="AF325" s="140">
        <f>IFERROR((VLOOKUP($D325,'General Data'!$A$88:$F$188,3,FALSE)+VLOOKUP('General Data'!$B$3,'General Data'!$A$214:$C$264,2,FALSE)+IF(OR($E325=12,$E325=13,$E325=14),VLOOKUP($C325,'General Data'!$A$267:$C$287,2,FALSE),0))/VLOOKUP($C325,'General Data'!$A$191:$N$211,14,FALSE)*VLOOKUP($C325,'General Data'!$A$191:$N$211,2,FALSE)*S325,0)</f>
        <v>0</v>
      </c>
      <c r="AH325" s="148" t="str">
        <f t="shared" si="336"/>
        <v/>
      </c>
      <c r="AI325" s="149">
        <f t="shared" si="337"/>
        <v>0</v>
      </c>
      <c r="AJ325" s="146">
        <f t="shared" si="338"/>
        <v>0</v>
      </c>
    </row>
    <row r="326" spans="1:36" x14ac:dyDescent="0.45">
      <c r="A326" s="143"/>
      <c r="B326" s="150"/>
      <c r="C326" s="144"/>
      <c r="D326" s="143"/>
      <c r="E326" s="143"/>
      <c r="F326" s="145"/>
      <c r="G326" s="146"/>
      <c r="H326" s="147"/>
      <c r="I326" s="147">
        <f t="shared" ref="I326:S326" si="341">H326</f>
        <v>0</v>
      </c>
      <c r="J326" s="147">
        <f t="shared" si="341"/>
        <v>0</v>
      </c>
      <c r="K326" s="147">
        <f t="shared" si="341"/>
        <v>0</v>
      </c>
      <c r="L326" s="147">
        <f t="shared" si="341"/>
        <v>0</v>
      </c>
      <c r="M326" s="147">
        <f t="shared" si="341"/>
        <v>0</v>
      </c>
      <c r="N326" s="147">
        <f t="shared" si="341"/>
        <v>0</v>
      </c>
      <c r="O326" s="147">
        <f t="shared" si="341"/>
        <v>0</v>
      </c>
      <c r="P326" s="147">
        <f t="shared" si="341"/>
        <v>0</v>
      </c>
      <c r="Q326" s="147">
        <f t="shared" si="341"/>
        <v>0</v>
      </c>
      <c r="R326" s="147">
        <f t="shared" si="341"/>
        <v>0</v>
      </c>
      <c r="S326" s="147">
        <f t="shared" si="341"/>
        <v>0</v>
      </c>
      <c r="T326" s="146"/>
      <c r="U326" s="140">
        <f>IFERROR((VLOOKUP($D326,'General Data'!$A$88:$F$188,3,FALSE)+VLOOKUP('General Data'!$B$3,'General Data'!$A$214:$C$264,2,FALSE)+IF(OR($E326=12,$E326=13,$E326=14),VLOOKUP($C326,'General Data'!$A$267:$C$287,2,FALSE),0))/VLOOKUP($C326,'General Data'!$A$191:$N$211,14,FALSE)*VLOOKUP($C326,'General Data'!$A$191:$N$211,2,FALSE)*H326,0)</f>
        <v>0</v>
      </c>
      <c r="V326" s="140">
        <f>IFERROR((VLOOKUP($D326,'General Data'!$A$88:$F$188,3,FALSE)+VLOOKUP('General Data'!$B$3,'General Data'!$A$214:$C$264,2,FALSE)+IF(OR($E326=12,$E326=13,$E326=14),VLOOKUP($C326,'General Data'!$A$267:$C$287,2,FALSE),0))/VLOOKUP($C326,'General Data'!$A$191:$N$211,14,FALSE)*VLOOKUP($C326,'General Data'!$A$191:$N$211,2,FALSE)*I326,0)</f>
        <v>0</v>
      </c>
      <c r="W326" s="140">
        <f>IFERROR((VLOOKUP($D326,'General Data'!$A$88:$F$188,3,FALSE)+VLOOKUP('General Data'!$B$3,'General Data'!$A$214:$C$264,2,FALSE)+IF(OR($E326=12,$E326=13,$E326=14),VLOOKUP($C326,'General Data'!$A$267:$C$287,2,FALSE),0))/VLOOKUP($C326,'General Data'!$A$191:$N$211,14,FALSE)*VLOOKUP($C326,'General Data'!$A$191:$N$211,2,FALSE)*J326,0)</f>
        <v>0</v>
      </c>
      <c r="X326" s="140">
        <f>IFERROR((VLOOKUP($D326,'General Data'!$A$88:$F$188,3,FALSE)+VLOOKUP('General Data'!$B$3,'General Data'!$A$214:$C$264,2,FALSE)+IF(OR($E326=12,$E326=13,$E326=14),VLOOKUP($C326,'General Data'!$A$267:$C$287,2,FALSE),0))/VLOOKUP($C326,'General Data'!$A$191:$N$211,14,FALSE)*VLOOKUP($C326,'General Data'!$A$191:$N$211,2,FALSE)*K326,0)</f>
        <v>0</v>
      </c>
      <c r="Y326" s="140">
        <f>IFERROR((VLOOKUP($D326,'General Data'!$A$88:$F$188,3,FALSE)+VLOOKUP('General Data'!$B$3,'General Data'!$A$214:$C$264,2,FALSE)+IF(OR($E326=12,$E326=13,$E326=14),VLOOKUP($C326,'General Data'!$A$267:$C$287,2,FALSE),0))/VLOOKUP($C326,'General Data'!$A$191:$N$211,14,FALSE)*VLOOKUP($C326,'General Data'!$A$191:$N$211,2,FALSE)*L326,0)</f>
        <v>0</v>
      </c>
      <c r="Z326" s="140">
        <f>IFERROR((VLOOKUP($D326,'General Data'!$A$88:$F$188,3,FALSE)+VLOOKUP('General Data'!$B$3,'General Data'!$A$214:$C$264,2,FALSE)+IF(OR($E326=12,$E326=13,$E326=14),VLOOKUP($C326,'General Data'!$A$267:$C$287,2,FALSE),0))/VLOOKUP($C326,'General Data'!$A$191:$N$211,14,FALSE)*VLOOKUP($C326,'General Data'!$A$191:$N$211,2,FALSE)*M326,0)</f>
        <v>0</v>
      </c>
      <c r="AA326" s="140">
        <f>IFERROR((VLOOKUP($D326,'General Data'!$A$88:$F$188,3,FALSE)+VLOOKUP('General Data'!$B$3,'General Data'!$A$214:$C$264,2,FALSE)+IF(OR($E326=12,$E326=13,$E326=14),VLOOKUP($C326,'General Data'!$A$267:$C$287,2,FALSE),0))/VLOOKUP($C326,'General Data'!$A$191:$N$211,14,FALSE)*VLOOKUP($C326,'General Data'!$A$191:$N$211,2,FALSE)*N326,0)</f>
        <v>0</v>
      </c>
      <c r="AB326" s="140">
        <f>IFERROR((VLOOKUP($D326,'General Data'!$A$88:$F$188,3,FALSE)+VLOOKUP('General Data'!$B$3,'General Data'!$A$214:$C$264,2,FALSE)+IF(OR($E326=12,$E326=13,$E326=14),VLOOKUP($C326,'General Data'!$A$267:$C$287,2,FALSE),0))/VLOOKUP($C326,'General Data'!$A$191:$N$211,14,FALSE)*VLOOKUP($C326,'General Data'!$A$191:$N$211,2,FALSE)*O326,0)</f>
        <v>0</v>
      </c>
      <c r="AC326" s="140">
        <f>IFERROR((VLOOKUP($D326,'General Data'!$A$88:$F$188,3,FALSE)+VLOOKUP('General Data'!$B$3,'General Data'!$A$214:$C$264,2,FALSE)+IF(OR($E326=12,$E326=13,$E326=14),VLOOKUP($C326,'General Data'!$A$267:$C$287,2,FALSE),0))/VLOOKUP($C326,'General Data'!$A$191:$N$211,14,FALSE)*VLOOKUP($C326,'General Data'!$A$191:$N$211,2,FALSE)*P326,0)</f>
        <v>0</v>
      </c>
      <c r="AD326" s="140">
        <f>IFERROR((VLOOKUP($D326,'General Data'!$A$88:$F$188,3,FALSE)+VLOOKUP('General Data'!$B$3,'General Data'!$A$214:$C$264,2,FALSE)+IF(OR($E326=12,$E326=13,$E326=14),VLOOKUP($C326,'General Data'!$A$267:$C$287,2,FALSE),0))/VLOOKUP($C326,'General Data'!$A$191:$N$211,14,FALSE)*VLOOKUP($C326,'General Data'!$A$191:$N$211,2,FALSE)*Q326,0)</f>
        <v>0</v>
      </c>
      <c r="AE326" s="140">
        <f>IFERROR((VLOOKUP($D326,'General Data'!$A$88:$F$188,3,FALSE)+VLOOKUP('General Data'!$B$3,'General Data'!$A$214:$C$264,2,FALSE)+IF(OR($E326=12,$E326=13,$E326=14),VLOOKUP($C326,'General Data'!$A$267:$C$287,2,FALSE),0))/VLOOKUP($C326,'General Data'!$A$191:$N$211,14,FALSE)*VLOOKUP($C326,'General Data'!$A$191:$N$211,2,FALSE)*R326,0)</f>
        <v>0</v>
      </c>
      <c r="AF326" s="140">
        <f>IFERROR((VLOOKUP($D326,'General Data'!$A$88:$F$188,3,FALSE)+VLOOKUP('General Data'!$B$3,'General Data'!$A$214:$C$264,2,FALSE)+IF(OR($E326=12,$E326=13,$E326=14),VLOOKUP($C326,'General Data'!$A$267:$C$287,2,FALSE),0))/VLOOKUP($C326,'General Data'!$A$191:$N$211,14,FALSE)*VLOOKUP($C326,'General Data'!$A$191:$N$211,2,FALSE)*S326,0)</f>
        <v>0</v>
      </c>
      <c r="AH326" s="148" t="str">
        <f t="shared" si="336"/>
        <v/>
      </c>
      <c r="AI326" s="149">
        <f t="shared" si="337"/>
        <v>0</v>
      </c>
      <c r="AJ326" s="146">
        <f t="shared" si="338"/>
        <v>0</v>
      </c>
    </row>
    <row r="327" spans="1:36" x14ac:dyDescent="0.45">
      <c r="A327" s="143"/>
      <c r="B327" s="150"/>
      <c r="C327" s="144"/>
      <c r="D327" s="143"/>
      <c r="E327" s="143"/>
      <c r="F327" s="145"/>
      <c r="G327" s="146"/>
      <c r="H327" s="147"/>
      <c r="I327" s="147">
        <f t="shared" ref="I327:S327" si="342">H327</f>
        <v>0</v>
      </c>
      <c r="J327" s="147">
        <f t="shared" si="342"/>
        <v>0</v>
      </c>
      <c r="K327" s="147">
        <f t="shared" si="342"/>
        <v>0</v>
      </c>
      <c r="L327" s="147">
        <f t="shared" si="342"/>
        <v>0</v>
      </c>
      <c r="M327" s="147">
        <f t="shared" si="342"/>
        <v>0</v>
      </c>
      <c r="N327" s="147">
        <f t="shared" si="342"/>
        <v>0</v>
      </c>
      <c r="O327" s="147">
        <f t="shared" si="342"/>
        <v>0</v>
      </c>
      <c r="P327" s="147">
        <f t="shared" si="342"/>
        <v>0</v>
      </c>
      <c r="Q327" s="147">
        <f t="shared" si="342"/>
        <v>0</v>
      </c>
      <c r="R327" s="147">
        <f t="shared" si="342"/>
        <v>0</v>
      </c>
      <c r="S327" s="147">
        <f t="shared" si="342"/>
        <v>0</v>
      </c>
      <c r="T327" s="146"/>
      <c r="U327" s="140">
        <f>IFERROR((VLOOKUP($D327,'General Data'!$A$88:$F$188,3,FALSE)+VLOOKUP('General Data'!$B$3,'General Data'!$A$214:$C$264,2,FALSE)+IF(OR($E327=12,$E327=13,$E327=14),VLOOKUP($C327,'General Data'!$A$267:$C$287,2,FALSE),0))/VLOOKUP($C327,'General Data'!$A$191:$N$211,14,FALSE)*VLOOKUP($C327,'General Data'!$A$191:$N$211,2,FALSE)*H327,0)</f>
        <v>0</v>
      </c>
      <c r="V327" s="140">
        <f>IFERROR((VLOOKUP($D327,'General Data'!$A$88:$F$188,3,FALSE)+VLOOKUP('General Data'!$B$3,'General Data'!$A$214:$C$264,2,FALSE)+IF(OR($E327=12,$E327=13,$E327=14),VLOOKUP($C327,'General Data'!$A$267:$C$287,2,FALSE),0))/VLOOKUP($C327,'General Data'!$A$191:$N$211,14,FALSE)*VLOOKUP($C327,'General Data'!$A$191:$N$211,2,FALSE)*I327,0)</f>
        <v>0</v>
      </c>
      <c r="W327" s="140">
        <f>IFERROR((VLOOKUP($D327,'General Data'!$A$88:$F$188,3,FALSE)+VLOOKUP('General Data'!$B$3,'General Data'!$A$214:$C$264,2,FALSE)+IF(OR($E327=12,$E327=13,$E327=14),VLOOKUP($C327,'General Data'!$A$267:$C$287,2,FALSE),0))/VLOOKUP($C327,'General Data'!$A$191:$N$211,14,FALSE)*VLOOKUP($C327,'General Data'!$A$191:$N$211,2,FALSE)*J327,0)</f>
        <v>0</v>
      </c>
      <c r="X327" s="140">
        <f>IFERROR((VLOOKUP($D327,'General Data'!$A$88:$F$188,3,FALSE)+VLOOKUP('General Data'!$B$3,'General Data'!$A$214:$C$264,2,FALSE)+IF(OR($E327=12,$E327=13,$E327=14),VLOOKUP($C327,'General Data'!$A$267:$C$287,2,FALSE),0))/VLOOKUP($C327,'General Data'!$A$191:$N$211,14,FALSE)*VLOOKUP($C327,'General Data'!$A$191:$N$211,2,FALSE)*K327,0)</f>
        <v>0</v>
      </c>
      <c r="Y327" s="140">
        <f>IFERROR((VLOOKUP($D327,'General Data'!$A$88:$F$188,3,FALSE)+VLOOKUP('General Data'!$B$3,'General Data'!$A$214:$C$264,2,FALSE)+IF(OR($E327=12,$E327=13,$E327=14),VLOOKUP($C327,'General Data'!$A$267:$C$287,2,FALSE),0))/VLOOKUP($C327,'General Data'!$A$191:$N$211,14,FALSE)*VLOOKUP($C327,'General Data'!$A$191:$N$211,2,FALSE)*L327,0)</f>
        <v>0</v>
      </c>
      <c r="Z327" s="140">
        <f>IFERROR((VLOOKUP($D327,'General Data'!$A$88:$F$188,3,FALSE)+VLOOKUP('General Data'!$B$3,'General Data'!$A$214:$C$264,2,FALSE)+IF(OR($E327=12,$E327=13,$E327=14),VLOOKUP($C327,'General Data'!$A$267:$C$287,2,FALSE),0))/VLOOKUP($C327,'General Data'!$A$191:$N$211,14,FALSE)*VLOOKUP($C327,'General Data'!$A$191:$N$211,2,FALSE)*M327,0)</f>
        <v>0</v>
      </c>
      <c r="AA327" s="140">
        <f>IFERROR((VLOOKUP($D327,'General Data'!$A$88:$F$188,3,FALSE)+VLOOKUP('General Data'!$B$3,'General Data'!$A$214:$C$264,2,FALSE)+IF(OR($E327=12,$E327=13,$E327=14),VLOOKUP($C327,'General Data'!$A$267:$C$287,2,FALSE),0))/VLOOKUP($C327,'General Data'!$A$191:$N$211,14,FALSE)*VLOOKUP($C327,'General Data'!$A$191:$N$211,2,FALSE)*N327,0)</f>
        <v>0</v>
      </c>
      <c r="AB327" s="140">
        <f>IFERROR((VLOOKUP($D327,'General Data'!$A$88:$F$188,3,FALSE)+VLOOKUP('General Data'!$B$3,'General Data'!$A$214:$C$264,2,FALSE)+IF(OR($E327=12,$E327=13,$E327=14),VLOOKUP($C327,'General Data'!$A$267:$C$287,2,FALSE),0))/VLOOKUP($C327,'General Data'!$A$191:$N$211,14,FALSE)*VLOOKUP($C327,'General Data'!$A$191:$N$211,2,FALSE)*O327,0)</f>
        <v>0</v>
      </c>
      <c r="AC327" s="140">
        <f>IFERROR((VLOOKUP($D327,'General Data'!$A$88:$F$188,3,FALSE)+VLOOKUP('General Data'!$B$3,'General Data'!$A$214:$C$264,2,FALSE)+IF(OR($E327=12,$E327=13,$E327=14),VLOOKUP($C327,'General Data'!$A$267:$C$287,2,FALSE),0))/VLOOKUP($C327,'General Data'!$A$191:$N$211,14,FALSE)*VLOOKUP($C327,'General Data'!$A$191:$N$211,2,FALSE)*P327,0)</f>
        <v>0</v>
      </c>
      <c r="AD327" s="140">
        <f>IFERROR((VLOOKUP($D327,'General Data'!$A$88:$F$188,3,FALSE)+VLOOKUP('General Data'!$B$3,'General Data'!$A$214:$C$264,2,FALSE)+IF(OR($E327=12,$E327=13,$E327=14),VLOOKUP($C327,'General Data'!$A$267:$C$287,2,FALSE),0))/VLOOKUP($C327,'General Data'!$A$191:$N$211,14,FALSE)*VLOOKUP($C327,'General Data'!$A$191:$N$211,2,FALSE)*Q327,0)</f>
        <v>0</v>
      </c>
      <c r="AE327" s="140">
        <f>IFERROR((VLOOKUP($D327,'General Data'!$A$88:$F$188,3,FALSE)+VLOOKUP('General Data'!$B$3,'General Data'!$A$214:$C$264,2,FALSE)+IF(OR($E327=12,$E327=13,$E327=14),VLOOKUP($C327,'General Data'!$A$267:$C$287,2,FALSE),0))/VLOOKUP($C327,'General Data'!$A$191:$N$211,14,FALSE)*VLOOKUP($C327,'General Data'!$A$191:$N$211,2,FALSE)*R327,0)</f>
        <v>0</v>
      </c>
      <c r="AF327" s="140">
        <f>IFERROR((VLOOKUP($D327,'General Data'!$A$88:$F$188,3,FALSE)+VLOOKUP('General Data'!$B$3,'General Data'!$A$214:$C$264,2,FALSE)+IF(OR($E327=12,$E327=13,$E327=14),VLOOKUP($C327,'General Data'!$A$267:$C$287,2,FALSE),0))/VLOOKUP($C327,'General Data'!$A$191:$N$211,14,FALSE)*VLOOKUP($C327,'General Data'!$A$191:$N$211,2,FALSE)*S327,0)</f>
        <v>0</v>
      </c>
      <c r="AH327" s="148" t="str">
        <f t="shared" si="336"/>
        <v/>
      </c>
      <c r="AI327" s="149">
        <f t="shared" si="337"/>
        <v>0</v>
      </c>
      <c r="AJ327" s="146">
        <f t="shared" si="338"/>
        <v>0</v>
      </c>
    </row>
    <row r="328" spans="1:36" x14ac:dyDescent="0.45">
      <c r="A328" s="143"/>
      <c r="B328" s="150"/>
      <c r="C328" s="144"/>
      <c r="D328" s="143"/>
      <c r="E328" s="143"/>
      <c r="F328" s="145"/>
      <c r="G328" s="146"/>
      <c r="H328" s="147"/>
      <c r="I328" s="147">
        <f t="shared" ref="I328:S328" si="343">H328</f>
        <v>0</v>
      </c>
      <c r="J328" s="147">
        <f t="shared" si="343"/>
        <v>0</v>
      </c>
      <c r="K328" s="147">
        <f t="shared" si="343"/>
        <v>0</v>
      </c>
      <c r="L328" s="147">
        <f t="shared" si="343"/>
        <v>0</v>
      </c>
      <c r="M328" s="147">
        <f t="shared" si="343"/>
        <v>0</v>
      </c>
      <c r="N328" s="147">
        <f t="shared" si="343"/>
        <v>0</v>
      </c>
      <c r="O328" s="147">
        <f t="shared" si="343"/>
        <v>0</v>
      </c>
      <c r="P328" s="147">
        <f t="shared" si="343"/>
        <v>0</v>
      </c>
      <c r="Q328" s="147">
        <f t="shared" si="343"/>
        <v>0</v>
      </c>
      <c r="R328" s="147">
        <f t="shared" si="343"/>
        <v>0</v>
      </c>
      <c r="S328" s="147">
        <f t="shared" si="343"/>
        <v>0</v>
      </c>
      <c r="T328" s="146"/>
      <c r="U328" s="140">
        <f>IFERROR((VLOOKUP($D328,'General Data'!$A$88:$F$188,3,FALSE)+VLOOKUP('General Data'!$B$3,'General Data'!$A$214:$C$264,2,FALSE)+IF(OR($E328=12,$E328=13,$E328=14),VLOOKUP($C328,'General Data'!$A$267:$C$287,2,FALSE),0))/VLOOKUP($C328,'General Data'!$A$191:$N$211,14,FALSE)*VLOOKUP($C328,'General Data'!$A$191:$N$211,2,FALSE)*H328,0)</f>
        <v>0</v>
      </c>
      <c r="V328" s="140">
        <f>IFERROR((VLOOKUP($D328,'General Data'!$A$88:$F$188,3,FALSE)+VLOOKUP('General Data'!$B$3,'General Data'!$A$214:$C$264,2,FALSE)+IF(OR($E328=12,$E328=13,$E328=14),VLOOKUP($C328,'General Data'!$A$267:$C$287,2,FALSE),0))/VLOOKUP($C328,'General Data'!$A$191:$N$211,14,FALSE)*VLOOKUP($C328,'General Data'!$A$191:$N$211,2,FALSE)*I328,0)</f>
        <v>0</v>
      </c>
      <c r="W328" s="140">
        <f>IFERROR((VLOOKUP($D328,'General Data'!$A$88:$F$188,3,FALSE)+VLOOKUP('General Data'!$B$3,'General Data'!$A$214:$C$264,2,FALSE)+IF(OR($E328=12,$E328=13,$E328=14),VLOOKUP($C328,'General Data'!$A$267:$C$287,2,FALSE),0))/VLOOKUP($C328,'General Data'!$A$191:$N$211,14,FALSE)*VLOOKUP($C328,'General Data'!$A$191:$N$211,2,FALSE)*J328,0)</f>
        <v>0</v>
      </c>
      <c r="X328" s="140">
        <f>IFERROR((VLOOKUP($D328,'General Data'!$A$88:$F$188,3,FALSE)+VLOOKUP('General Data'!$B$3,'General Data'!$A$214:$C$264,2,FALSE)+IF(OR($E328=12,$E328=13,$E328=14),VLOOKUP($C328,'General Data'!$A$267:$C$287,2,FALSE),0))/VLOOKUP($C328,'General Data'!$A$191:$N$211,14,FALSE)*VLOOKUP($C328,'General Data'!$A$191:$N$211,2,FALSE)*K328,0)</f>
        <v>0</v>
      </c>
      <c r="Y328" s="140">
        <f>IFERROR((VLOOKUP($D328,'General Data'!$A$88:$F$188,3,FALSE)+VLOOKUP('General Data'!$B$3,'General Data'!$A$214:$C$264,2,FALSE)+IF(OR($E328=12,$E328=13,$E328=14),VLOOKUP($C328,'General Data'!$A$267:$C$287,2,FALSE),0))/VLOOKUP($C328,'General Data'!$A$191:$N$211,14,FALSE)*VLOOKUP($C328,'General Data'!$A$191:$N$211,2,FALSE)*L328,0)</f>
        <v>0</v>
      </c>
      <c r="Z328" s="140">
        <f>IFERROR((VLOOKUP($D328,'General Data'!$A$88:$F$188,3,FALSE)+VLOOKUP('General Data'!$B$3,'General Data'!$A$214:$C$264,2,FALSE)+IF(OR($E328=12,$E328=13,$E328=14),VLOOKUP($C328,'General Data'!$A$267:$C$287,2,FALSE),0))/VLOOKUP($C328,'General Data'!$A$191:$N$211,14,FALSE)*VLOOKUP($C328,'General Data'!$A$191:$N$211,2,FALSE)*M328,0)</f>
        <v>0</v>
      </c>
      <c r="AA328" s="140">
        <f>IFERROR((VLOOKUP($D328,'General Data'!$A$88:$F$188,3,FALSE)+VLOOKUP('General Data'!$B$3,'General Data'!$A$214:$C$264,2,FALSE)+IF(OR($E328=12,$E328=13,$E328=14),VLOOKUP($C328,'General Data'!$A$267:$C$287,2,FALSE),0))/VLOOKUP($C328,'General Data'!$A$191:$N$211,14,FALSE)*VLOOKUP($C328,'General Data'!$A$191:$N$211,2,FALSE)*N328,0)</f>
        <v>0</v>
      </c>
      <c r="AB328" s="140">
        <f>IFERROR((VLOOKUP($D328,'General Data'!$A$88:$F$188,3,FALSE)+VLOOKUP('General Data'!$B$3,'General Data'!$A$214:$C$264,2,FALSE)+IF(OR($E328=12,$E328=13,$E328=14),VLOOKUP($C328,'General Data'!$A$267:$C$287,2,FALSE),0))/VLOOKUP($C328,'General Data'!$A$191:$N$211,14,FALSE)*VLOOKUP($C328,'General Data'!$A$191:$N$211,2,FALSE)*O328,0)</f>
        <v>0</v>
      </c>
      <c r="AC328" s="140">
        <f>IFERROR((VLOOKUP($D328,'General Data'!$A$88:$F$188,3,FALSE)+VLOOKUP('General Data'!$B$3,'General Data'!$A$214:$C$264,2,FALSE)+IF(OR($E328=12,$E328=13,$E328=14),VLOOKUP($C328,'General Data'!$A$267:$C$287,2,FALSE),0))/VLOOKUP($C328,'General Data'!$A$191:$N$211,14,FALSE)*VLOOKUP($C328,'General Data'!$A$191:$N$211,2,FALSE)*P328,0)</f>
        <v>0</v>
      </c>
      <c r="AD328" s="140">
        <f>IFERROR((VLOOKUP($D328,'General Data'!$A$88:$F$188,3,FALSE)+VLOOKUP('General Data'!$B$3,'General Data'!$A$214:$C$264,2,FALSE)+IF(OR($E328=12,$E328=13,$E328=14),VLOOKUP($C328,'General Data'!$A$267:$C$287,2,FALSE),0))/VLOOKUP($C328,'General Data'!$A$191:$N$211,14,FALSE)*VLOOKUP($C328,'General Data'!$A$191:$N$211,2,FALSE)*Q328,0)</f>
        <v>0</v>
      </c>
      <c r="AE328" s="140">
        <f>IFERROR((VLOOKUP($D328,'General Data'!$A$88:$F$188,3,FALSE)+VLOOKUP('General Data'!$B$3,'General Data'!$A$214:$C$264,2,FALSE)+IF(OR($E328=12,$E328=13,$E328=14),VLOOKUP($C328,'General Data'!$A$267:$C$287,2,FALSE),0))/VLOOKUP($C328,'General Data'!$A$191:$N$211,14,FALSE)*VLOOKUP($C328,'General Data'!$A$191:$N$211,2,FALSE)*R328,0)</f>
        <v>0</v>
      </c>
      <c r="AF328" s="140">
        <f>IFERROR((VLOOKUP($D328,'General Data'!$A$88:$F$188,3,FALSE)+VLOOKUP('General Data'!$B$3,'General Data'!$A$214:$C$264,2,FALSE)+IF(OR($E328=12,$E328=13,$E328=14),VLOOKUP($C328,'General Data'!$A$267:$C$287,2,FALSE),0))/VLOOKUP($C328,'General Data'!$A$191:$N$211,14,FALSE)*VLOOKUP($C328,'General Data'!$A$191:$N$211,2,FALSE)*S328,0)</f>
        <v>0</v>
      </c>
      <c r="AH328" s="148" t="str">
        <f t="shared" si="336"/>
        <v/>
      </c>
      <c r="AI328" s="149">
        <f t="shared" si="337"/>
        <v>0</v>
      </c>
      <c r="AJ328" s="146">
        <f t="shared" si="338"/>
        <v>0</v>
      </c>
    </row>
    <row r="329" spans="1:36" x14ac:dyDescent="0.45">
      <c r="A329" s="143"/>
      <c r="B329" s="150"/>
      <c r="C329" s="144"/>
      <c r="D329" s="143"/>
      <c r="E329" s="143"/>
      <c r="F329" s="145"/>
      <c r="G329" s="146"/>
      <c r="H329" s="147"/>
      <c r="I329" s="147">
        <f t="shared" ref="I329:S329" si="344">H329</f>
        <v>0</v>
      </c>
      <c r="J329" s="147">
        <f t="shared" si="344"/>
        <v>0</v>
      </c>
      <c r="K329" s="147">
        <f t="shared" si="344"/>
        <v>0</v>
      </c>
      <c r="L329" s="147">
        <f t="shared" si="344"/>
        <v>0</v>
      </c>
      <c r="M329" s="147">
        <f t="shared" si="344"/>
        <v>0</v>
      </c>
      <c r="N329" s="147">
        <f t="shared" si="344"/>
        <v>0</v>
      </c>
      <c r="O329" s="147">
        <f t="shared" si="344"/>
        <v>0</v>
      </c>
      <c r="P329" s="147">
        <f t="shared" si="344"/>
        <v>0</v>
      </c>
      <c r="Q329" s="147">
        <f t="shared" si="344"/>
        <v>0</v>
      </c>
      <c r="R329" s="147">
        <f t="shared" si="344"/>
        <v>0</v>
      </c>
      <c r="S329" s="147">
        <f t="shared" si="344"/>
        <v>0</v>
      </c>
      <c r="T329" s="146"/>
      <c r="U329" s="140">
        <f>IFERROR((VLOOKUP($D329,'General Data'!$A$88:$F$188,3,FALSE)+VLOOKUP('General Data'!$B$3,'General Data'!$A$214:$C$264,2,FALSE)+IF(OR($E329=12,$E329=13,$E329=14),VLOOKUP($C329,'General Data'!$A$267:$C$287,2,FALSE),0))/VLOOKUP($C329,'General Data'!$A$191:$N$211,14,FALSE)*VLOOKUP($C329,'General Data'!$A$191:$N$211,2,FALSE)*H329,0)</f>
        <v>0</v>
      </c>
      <c r="V329" s="140">
        <f>IFERROR((VLOOKUP($D329,'General Data'!$A$88:$F$188,3,FALSE)+VLOOKUP('General Data'!$B$3,'General Data'!$A$214:$C$264,2,FALSE)+IF(OR($E329=12,$E329=13,$E329=14),VLOOKUP($C329,'General Data'!$A$267:$C$287,2,FALSE),0))/VLOOKUP($C329,'General Data'!$A$191:$N$211,14,FALSE)*VLOOKUP($C329,'General Data'!$A$191:$N$211,2,FALSE)*I329,0)</f>
        <v>0</v>
      </c>
      <c r="W329" s="140">
        <f>IFERROR((VLOOKUP($D329,'General Data'!$A$88:$F$188,3,FALSE)+VLOOKUP('General Data'!$B$3,'General Data'!$A$214:$C$264,2,FALSE)+IF(OR($E329=12,$E329=13,$E329=14),VLOOKUP($C329,'General Data'!$A$267:$C$287,2,FALSE),0))/VLOOKUP($C329,'General Data'!$A$191:$N$211,14,FALSE)*VLOOKUP($C329,'General Data'!$A$191:$N$211,2,FALSE)*J329,0)</f>
        <v>0</v>
      </c>
      <c r="X329" s="140">
        <f>IFERROR((VLOOKUP($D329,'General Data'!$A$88:$F$188,3,FALSE)+VLOOKUP('General Data'!$B$3,'General Data'!$A$214:$C$264,2,FALSE)+IF(OR($E329=12,$E329=13,$E329=14),VLOOKUP($C329,'General Data'!$A$267:$C$287,2,FALSE),0))/VLOOKUP($C329,'General Data'!$A$191:$N$211,14,FALSE)*VLOOKUP($C329,'General Data'!$A$191:$N$211,2,FALSE)*K329,0)</f>
        <v>0</v>
      </c>
      <c r="Y329" s="140">
        <f>IFERROR((VLOOKUP($D329,'General Data'!$A$88:$F$188,3,FALSE)+VLOOKUP('General Data'!$B$3,'General Data'!$A$214:$C$264,2,FALSE)+IF(OR($E329=12,$E329=13,$E329=14),VLOOKUP($C329,'General Data'!$A$267:$C$287,2,FALSE),0))/VLOOKUP($C329,'General Data'!$A$191:$N$211,14,FALSE)*VLOOKUP($C329,'General Data'!$A$191:$N$211,2,FALSE)*L329,0)</f>
        <v>0</v>
      </c>
      <c r="Z329" s="140">
        <f>IFERROR((VLOOKUP($D329,'General Data'!$A$88:$F$188,3,FALSE)+VLOOKUP('General Data'!$B$3,'General Data'!$A$214:$C$264,2,FALSE)+IF(OR($E329=12,$E329=13,$E329=14),VLOOKUP($C329,'General Data'!$A$267:$C$287,2,FALSE),0))/VLOOKUP($C329,'General Data'!$A$191:$N$211,14,FALSE)*VLOOKUP($C329,'General Data'!$A$191:$N$211,2,FALSE)*M329,0)</f>
        <v>0</v>
      </c>
      <c r="AA329" s="140">
        <f>IFERROR((VLOOKUP($D329,'General Data'!$A$88:$F$188,3,FALSE)+VLOOKUP('General Data'!$B$3,'General Data'!$A$214:$C$264,2,FALSE)+IF(OR($E329=12,$E329=13,$E329=14),VLOOKUP($C329,'General Data'!$A$267:$C$287,2,FALSE),0))/VLOOKUP($C329,'General Data'!$A$191:$N$211,14,FALSE)*VLOOKUP($C329,'General Data'!$A$191:$N$211,2,FALSE)*N329,0)</f>
        <v>0</v>
      </c>
      <c r="AB329" s="140">
        <f>IFERROR((VLOOKUP($D329,'General Data'!$A$88:$F$188,3,FALSE)+VLOOKUP('General Data'!$B$3,'General Data'!$A$214:$C$264,2,FALSE)+IF(OR($E329=12,$E329=13,$E329=14),VLOOKUP($C329,'General Data'!$A$267:$C$287,2,FALSE),0))/VLOOKUP($C329,'General Data'!$A$191:$N$211,14,FALSE)*VLOOKUP($C329,'General Data'!$A$191:$N$211,2,FALSE)*O329,0)</f>
        <v>0</v>
      </c>
      <c r="AC329" s="140">
        <f>IFERROR((VLOOKUP($D329,'General Data'!$A$88:$F$188,3,FALSE)+VLOOKUP('General Data'!$B$3,'General Data'!$A$214:$C$264,2,FALSE)+IF(OR($E329=12,$E329=13,$E329=14),VLOOKUP($C329,'General Data'!$A$267:$C$287,2,FALSE),0))/VLOOKUP($C329,'General Data'!$A$191:$N$211,14,FALSE)*VLOOKUP($C329,'General Data'!$A$191:$N$211,2,FALSE)*P329,0)</f>
        <v>0</v>
      </c>
      <c r="AD329" s="140">
        <f>IFERROR((VLOOKUP($D329,'General Data'!$A$88:$F$188,3,FALSE)+VLOOKUP('General Data'!$B$3,'General Data'!$A$214:$C$264,2,FALSE)+IF(OR($E329=12,$E329=13,$E329=14),VLOOKUP($C329,'General Data'!$A$267:$C$287,2,FALSE),0))/VLOOKUP($C329,'General Data'!$A$191:$N$211,14,FALSE)*VLOOKUP($C329,'General Data'!$A$191:$N$211,2,FALSE)*Q329,0)</f>
        <v>0</v>
      </c>
      <c r="AE329" s="140">
        <f>IFERROR((VLOOKUP($D329,'General Data'!$A$88:$F$188,3,FALSE)+VLOOKUP('General Data'!$B$3,'General Data'!$A$214:$C$264,2,FALSE)+IF(OR($E329=12,$E329=13,$E329=14),VLOOKUP($C329,'General Data'!$A$267:$C$287,2,FALSE),0))/VLOOKUP($C329,'General Data'!$A$191:$N$211,14,FALSE)*VLOOKUP($C329,'General Data'!$A$191:$N$211,2,FALSE)*R329,0)</f>
        <v>0</v>
      </c>
      <c r="AF329" s="140">
        <f>IFERROR((VLOOKUP($D329,'General Data'!$A$88:$F$188,3,FALSE)+VLOOKUP('General Data'!$B$3,'General Data'!$A$214:$C$264,2,FALSE)+IF(OR($E329=12,$E329=13,$E329=14),VLOOKUP($C329,'General Data'!$A$267:$C$287,2,FALSE),0))/VLOOKUP($C329,'General Data'!$A$191:$N$211,14,FALSE)*VLOOKUP($C329,'General Data'!$A$191:$N$211,2,FALSE)*S329,0)</f>
        <v>0</v>
      </c>
      <c r="AH329" s="148" t="str">
        <f t="shared" si="336"/>
        <v/>
      </c>
      <c r="AI329" s="149">
        <f t="shared" si="337"/>
        <v>0</v>
      </c>
      <c r="AJ329" s="146">
        <f t="shared" si="338"/>
        <v>0</v>
      </c>
    </row>
    <row r="330" spans="1:36" x14ac:dyDescent="0.45">
      <c r="A330" s="143"/>
      <c r="B330" s="150"/>
      <c r="C330" s="144"/>
      <c r="D330" s="143"/>
      <c r="E330" s="143"/>
      <c r="F330" s="145"/>
      <c r="G330" s="146"/>
      <c r="H330" s="147"/>
      <c r="I330" s="147">
        <f t="shared" ref="I330:S330" si="345">H330</f>
        <v>0</v>
      </c>
      <c r="J330" s="147">
        <f t="shared" si="345"/>
        <v>0</v>
      </c>
      <c r="K330" s="147">
        <f t="shared" si="345"/>
        <v>0</v>
      </c>
      <c r="L330" s="147">
        <f t="shared" si="345"/>
        <v>0</v>
      </c>
      <c r="M330" s="147">
        <f t="shared" si="345"/>
        <v>0</v>
      </c>
      <c r="N330" s="147">
        <f t="shared" si="345"/>
        <v>0</v>
      </c>
      <c r="O330" s="147">
        <f t="shared" si="345"/>
        <v>0</v>
      </c>
      <c r="P330" s="147">
        <f t="shared" si="345"/>
        <v>0</v>
      </c>
      <c r="Q330" s="147">
        <f t="shared" si="345"/>
        <v>0</v>
      </c>
      <c r="R330" s="147">
        <f t="shared" si="345"/>
        <v>0</v>
      </c>
      <c r="S330" s="147">
        <f t="shared" si="345"/>
        <v>0</v>
      </c>
      <c r="T330" s="146"/>
      <c r="U330" s="140">
        <f>IFERROR((VLOOKUP($D330,'General Data'!$A$88:$F$188,3,FALSE)+VLOOKUP('General Data'!$B$3,'General Data'!$A$214:$C$264,2,FALSE)+IF(OR($E330=12,$E330=13,$E330=14),VLOOKUP($C330,'General Data'!$A$267:$C$287,2,FALSE),0))/VLOOKUP($C330,'General Data'!$A$191:$N$211,14,FALSE)*VLOOKUP($C330,'General Data'!$A$191:$N$211,2,FALSE)*H330,0)</f>
        <v>0</v>
      </c>
      <c r="V330" s="140">
        <f>IFERROR((VLOOKUP($D330,'General Data'!$A$88:$F$188,3,FALSE)+VLOOKUP('General Data'!$B$3,'General Data'!$A$214:$C$264,2,FALSE)+IF(OR($E330=12,$E330=13,$E330=14),VLOOKUP($C330,'General Data'!$A$267:$C$287,2,FALSE),0))/VLOOKUP($C330,'General Data'!$A$191:$N$211,14,FALSE)*VLOOKUP($C330,'General Data'!$A$191:$N$211,2,FALSE)*I330,0)</f>
        <v>0</v>
      </c>
      <c r="W330" s="140">
        <f>IFERROR((VLOOKUP($D330,'General Data'!$A$88:$F$188,3,FALSE)+VLOOKUP('General Data'!$B$3,'General Data'!$A$214:$C$264,2,FALSE)+IF(OR($E330=12,$E330=13,$E330=14),VLOOKUP($C330,'General Data'!$A$267:$C$287,2,FALSE),0))/VLOOKUP($C330,'General Data'!$A$191:$N$211,14,FALSE)*VLOOKUP($C330,'General Data'!$A$191:$N$211,2,FALSE)*J330,0)</f>
        <v>0</v>
      </c>
      <c r="X330" s="140">
        <f>IFERROR((VLOOKUP($D330,'General Data'!$A$88:$F$188,3,FALSE)+VLOOKUP('General Data'!$B$3,'General Data'!$A$214:$C$264,2,FALSE)+IF(OR($E330=12,$E330=13,$E330=14),VLOOKUP($C330,'General Data'!$A$267:$C$287,2,FALSE),0))/VLOOKUP($C330,'General Data'!$A$191:$N$211,14,FALSE)*VLOOKUP($C330,'General Data'!$A$191:$N$211,2,FALSE)*K330,0)</f>
        <v>0</v>
      </c>
      <c r="Y330" s="140">
        <f>IFERROR((VLOOKUP($D330,'General Data'!$A$88:$F$188,3,FALSE)+VLOOKUP('General Data'!$B$3,'General Data'!$A$214:$C$264,2,FALSE)+IF(OR($E330=12,$E330=13,$E330=14),VLOOKUP($C330,'General Data'!$A$267:$C$287,2,FALSE),0))/VLOOKUP($C330,'General Data'!$A$191:$N$211,14,FALSE)*VLOOKUP($C330,'General Data'!$A$191:$N$211,2,FALSE)*L330,0)</f>
        <v>0</v>
      </c>
      <c r="Z330" s="140">
        <f>IFERROR((VLOOKUP($D330,'General Data'!$A$88:$F$188,3,FALSE)+VLOOKUP('General Data'!$B$3,'General Data'!$A$214:$C$264,2,FALSE)+IF(OR($E330=12,$E330=13,$E330=14),VLOOKUP($C330,'General Data'!$A$267:$C$287,2,FALSE),0))/VLOOKUP($C330,'General Data'!$A$191:$N$211,14,FALSE)*VLOOKUP($C330,'General Data'!$A$191:$N$211,2,FALSE)*M330,0)</f>
        <v>0</v>
      </c>
      <c r="AA330" s="140">
        <f>IFERROR((VLOOKUP($D330,'General Data'!$A$88:$F$188,3,FALSE)+VLOOKUP('General Data'!$B$3,'General Data'!$A$214:$C$264,2,FALSE)+IF(OR($E330=12,$E330=13,$E330=14),VLOOKUP($C330,'General Data'!$A$267:$C$287,2,FALSE),0))/VLOOKUP($C330,'General Data'!$A$191:$N$211,14,FALSE)*VLOOKUP($C330,'General Data'!$A$191:$N$211,2,FALSE)*N330,0)</f>
        <v>0</v>
      </c>
      <c r="AB330" s="140">
        <f>IFERROR((VLOOKUP($D330,'General Data'!$A$88:$F$188,3,FALSE)+VLOOKUP('General Data'!$B$3,'General Data'!$A$214:$C$264,2,FALSE)+IF(OR($E330=12,$E330=13,$E330=14),VLOOKUP($C330,'General Data'!$A$267:$C$287,2,FALSE),0))/VLOOKUP($C330,'General Data'!$A$191:$N$211,14,FALSE)*VLOOKUP($C330,'General Data'!$A$191:$N$211,2,FALSE)*O330,0)</f>
        <v>0</v>
      </c>
      <c r="AC330" s="140">
        <f>IFERROR((VLOOKUP($D330,'General Data'!$A$88:$F$188,3,FALSE)+VLOOKUP('General Data'!$B$3,'General Data'!$A$214:$C$264,2,FALSE)+IF(OR($E330=12,$E330=13,$E330=14),VLOOKUP($C330,'General Data'!$A$267:$C$287,2,FALSE),0))/VLOOKUP($C330,'General Data'!$A$191:$N$211,14,FALSE)*VLOOKUP($C330,'General Data'!$A$191:$N$211,2,FALSE)*P330,0)</f>
        <v>0</v>
      </c>
      <c r="AD330" s="140">
        <f>IFERROR((VLOOKUP($D330,'General Data'!$A$88:$F$188,3,FALSE)+VLOOKUP('General Data'!$B$3,'General Data'!$A$214:$C$264,2,FALSE)+IF(OR($E330=12,$E330=13,$E330=14),VLOOKUP($C330,'General Data'!$A$267:$C$287,2,FALSE),0))/VLOOKUP($C330,'General Data'!$A$191:$N$211,14,FALSE)*VLOOKUP($C330,'General Data'!$A$191:$N$211,2,FALSE)*Q330,0)</f>
        <v>0</v>
      </c>
      <c r="AE330" s="140">
        <f>IFERROR((VLOOKUP($D330,'General Data'!$A$88:$F$188,3,FALSE)+VLOOKUP('General Data'!$B$3,'General Data'!$A$214:$C$264,2,FALSE)+IF(OR($E330=12,$E330=13,$E330=14),VLOOKUP($C330,'General Data'!$A$267:$C$287,2,FALSE),0))/VLOOKUP($C330,'General Data'!$A$191:$N$211,14,FALSE)*VLOOKUP($C330,'General Data'!$A$191:$N$211,2,FALSE)*R330,0)</f>
        <v>0</v>
      </c>
      <c r="AF330" s="140">
        <f>IFERROR((VLOOKUP($D330,'General Data'!$A$88:$F$188,3,FALSE)+VLOOKUP('General Data'!$B$3,'General Data'!$A$214:$C$264,2,FALSE)+IF(OR($E330=12,$E330=13,$E330=14),VLOOKUP($C330,'General Data'!$A$267:$C$287,2,FALSE),0))/VLOOKUP($C330,'General Data'!$A$191:$N$211,14,FALSE)*VLOOKUP($C330,'General Data'!$A$191:$N$211,2,FALSE)*S330,0)</f>
        <v>0</v>
      </c>
      <c r="AH330" s="148" t="str">
        <f t="shared" si="336"/>
        <v/>
      </c>
      <c r="AI330" s="149">
        <f t="shared" si="337"/>
        <v>0</v>
      </c>
      <c r="AJ330" s="146">
        <f t="shared" si="338"/>
        <v>0</v>
      </c>
    </row>
    <row r="331" spans="1:36" x14ac:dyDescent="0.45">
      <c r="A331" s="143"/>
      <c r="B331" s="150"/>
      <c r="C331" s="144"/>
      <c r="D331" s="143"/>
      <c r="E331" s="143"/>
      <c r="F331" s="145"/>
      <c r="G331" s="146"/>
      <c r="H331" s="147"/>
      <c r="I331" s="147">
        <f t="shared" ref="I331:S331" si="346">H331</f>
        <v>0</v>
      </c>
      <c r="J331" s="147">
        <f t="shared" si="346"/>
        <v>0</v>
      </c>
      <c r="K331" s="147">
        <f t="shared" si="346"/>
        <v>0</v>
      </c>
      <c r="L331" s="147">
        <f t="shared" si="346"/>
        <v>0</v>
      </c>
      <c r="M331" s="147">
        <f t="shared" si="346"/>
        <v>0</v>
      </c>
      <c r="N331" s="147">
        <f t="shared" si="346"/>
        <v>0</v>
      </c>
      <c r="O331" s="147">
        <f t="shared" si="346"/>
        <v>0</v>
      </c>
      <c r="P331" s="147">
        <f t="shared" si="346"/>
        <v>0</v>
      </c>
      <c r="Q331" s="147">
        <f t="shared" si="346"/>
        <v>0</v>
      </c>
      <c r="R331" s="147">
        <f t="shared" si="346"/>
        <v>0</v>
      </c>
      <c r="S331" s="147">
        <f t="shared" si="346"/>
        <v>0</v>
      </c>
      <c r="T331" s="146"/>
      <c r="U331" s="140">
        <f>IFERROR((VLOOKUP($D331,'General Data'!$A$88:$F$188,3,FALSE)+VLOOKUP('General Data'!$B$3,'General Data'!$A$214:$C$264,2,FALSE)+IF(OR($E331=12,$E331=13,$E331=14),VLOOKUP($C331,'General Data'!$A$267:$C$287,2,FALSE),0))/VLOOKUP($C331,'General Data'!$A$191:$N$211,14,FALSE)*VLOOKUP($C331,'General Data'!$A$191:$N$211,2,FALSE)*H331,0)</f>
        <v>0</v>
      </c>
      <c r="V331" s="140">
        <f>IFERROR((VLOOKUP($D331,'General Data'!$A$88:$F$188,3,FALSE)+VLOOKUP('General Data'!$B$3,'General Data'!$A$214:$C$264,2,FALSE)+IF(OR($E331=12,$E331=13,$E331=14),VLOOKUP($C331,'General Data'!$A$267:$C$287,2,FALSE),0))/VLOOKUP($C331,'General Data'!$A$191:$N$211,14,FALSE)*VLOOKUP($C331,'General Data'!$A$191:$N$211,2,FALSE)*I331,0)</f>
        <v>0</v>
      </c>
      <c r="W331" s="140">
        <f>IFERROR((VLOOKUP($D331,'General Data'!$A$88:$F$188,3,FALSE)+VLOOKUP('General Data'!$B$3,'General Data'!$A$214:$C$264,2,FALSE)+IF(OR($E331=12,$E331=13,$E331=14),VLOOKUP($C331,'General Data'!$A$267:$C$287,2,FALSE),0))/VLOOKUP($C331,'General Data'!$A$191:$N$211,14,FALSE)*VLOOKUP($C331,'General Data'!$A$191:$N$211,2,FALSE)*J331,0)</f>
        <v>0</v>
      </c>
      <c r="X331" s="140">
        <f>IFERROR((VLOOKUP($D331,'General Data'!$A$88:$F$188,3,FALSE)+VLOOKUP('General Data'!$B$3,'General Data'!$A$214:$C$264,2,FALSE)+IF(OR($E331=12,$E331=13,$E331=14),VLOOKUP($C331,'General Data'!$A$267:$C$287,2,FALSE),0))/VLOOKUP($C331,'General Data'!$A$191:$N$211,14,FALSE)*VLOOKUP($C331,'General Data'!$A$191:$N$211,2,FALSE)*K331,0)</f>
        <v>0</v>
      </c>
      <c r="Y331" s="140">
        <f>IFERROR((VLOOKUP($D331,'General Data'!$A$88:$F$188,3,FALSE)+VLOOKUP('General Data'!$B$3,'General Data'!$A$214:$C$264,2,FALSE)+IF(OR($E331=12,$E331=13,$E331=14),VLOOKUP($C331,'General Data'!$A$267:$C$287,2,FALSE),0))/VLOOKUP($C331,'General Data'!$A$191:$N$211,14,FALSE)*VLOOKUP($C331,'General Data'!$A$191:$N$211,2,FALSE)*L331,0)</f>
        <v>0</v>
      </c>
      <c r="Z331" s="140">
        <f>IFERROR((VLOOKUP($D331,'General Data'!$A$88:$F$188,3,FALSE)+VLOOKUP('General Data'!$B$3,'General Data'!$A$214:$C$264,2,FALSE)+IF(OR($E331=12,$E331=13,$E331=14),VLOOKUP($C331,'General Data'!$A$267:$C$287,2,FALSE),0))/VLOOKUP($C331,'General Data'!$A$191:$N$211,14,FALSE)*VLOOKUP($C331,'General Data'!$A$191:$N$211,2,FALSE)*M331,0)</f>
        <v>0</v>
      </c>
      <c r="AA331" s="140">
        <f>IFERROR((VLOOKUP($D331,'General Data'!$A$88:$F$188,3,FALSE)+VLOOKUP('General Data'!$B$3,'General Data'!$A$214:$C$264,2,FALSE)+IF(OR($E331=12,$E331=13,$E331=14),VLOOKUP($C331,'General Data'!$A$267:$C$287,2,FALSE),0))/VLOOKUP($C331,'General Data'!$A$191:$N$211,14,FALSE)*VLOOKUP($C331,'General Data'!$A$191:$N$211,2,FALSE)*N331,0)</f>
        <v>0</v>
      </c>
      <c r="AB331" s="140">
        <f>IFERROR((VLOOKUP($D331,'General Data'!$A$88:$F$188,3,FALSE)+VLOOKUP('General Data'!$B$3,'General Data'!$A$214:$C$264,2,FALSE)+IF(OR($E331=12,$E331=13,$E331=14),VLOOKUP($C331,'General Data'!$A$267:$C$287,2,FALSE),0))/VLOOKUP($C331,'General Data'!$A$191:$N$211,14,FALSE)*VLOOKUP($C331,'General Data'!$A$191:$N$211,2,FALSE)*O331,0)</f>
        <v>0</v>
      </c>
      <c r="AC331" s="140">
        <f>IFERROR((VLOOKUP($D331,'General Data'!$A$88:$F$188,3,FALSE)+VLOOKUP('General Data'!$B$3,'General Data'!$A$214:$C$264,2,FALSE)+IF(OR($E331=12,$E331=13,$E331=14),VLOOKUP($C331,'General Data'!$A$267:$C$287,2,FALSE),0))/VLOOKUP($C331,'General Data'!$A$191:$N$211,14,FALSE)*VLOOKUP($C331,'General Data'!$A$191:$N$211,2,FALSE)*P331,0)</f>
        <v>0</v>
      </c>
      <c r="AD331" s="140">
        <f>IFERROR((VLOOKUP($D331,'General Data'!$A$88:$F$188,3,FALSE)+VLOOKUP('General Data'!$B$3,'General Data'!$A$214:$C$264,2,FALSE)+IF(OR($E331=12,$E331=13,$E331=14),VLOOKUP($C331,'General Data'!$A$267:$C$287,2,FALSE),0))/VLOOKUP($C331,'General Data'!$A$191:$N$211,14,FALSE)*VLOOKUP($C331,'General Data'!$A$191:$N$211,2,FALSE)*Q331,0)</f>
        <v>0</v>
      </c>
      <c r="AE331" s="140">
        <f>IFERROR((VLOOKUP($D331,'General Data'!$A$88:$F$188,3,FALSE)+VLOOKUP('General Data'!$B$3,'General Data'!$A$214:$C$264,2,FALSE)+IF(OR($E331=12,$E331=13,$E331=14),VLOOKUP($C331,'General Data'!$A$267:$C$287,2,FALSE),0))/VLOOKUP($C331,'General Data'!$A$191:$N$211,14,FALSE)*VLOOKUP($C331,'General Data'!$A$191:$N$211,2,FALSE)*R331,0)</f>
        <v>0</v>
      </c>
      <c r="AF331" s="140">
        <f>IFERROR((VLOOKUP($D331,'General Data'!$A$88:$F$188,3,FALSE)+VLOOKUP('General Data'!$B$3,'General Data'!$A$214:$C$264,2,FALSE)+IF(OR($E331=12,$E331=13,$E331=14),VLOOKUP($C331,'General Data'!$A$267:$C$287,2,FALSE),0))/VLOOKUP($C331,'General Data'!$A$191:$N$211,14,FALSE)*VLOOKUP($C331,'General Data'!$A$191:$N$211,2,FALSE)*S331,0)</f>
        <v>0</v>
      </c>
      <c r="AH331" s="148" t="str">
        <f t="shared" si="336"/>
        <v/>
      </c>
      <c r="AI331" s="149">
        <f t="shared" si="337"/>
        <v>0</v>
      </c>
      <c r="AJ331" s="146">
        <f t="shared" si="338"/>
        <v>0</v>
      </c>
    </row>
    <row r="332" spans="1:36" x14ac:dyDescent="0.45">
      <c r="A332" s="143"/>
      <c r="B332" s="150"/>
      <c r="C332" s="144"/>
      <c r="D332" s="143"/>
      <c r="E332" s="143"/>
      <c r="F332" s="145"/>
      <c r="G332" s="146"/>
      <c r="H332" s="147"/>
      <c r="I332" s="147">
        <f t="shared" ref="I332:S332" si="347">H332</f>
        <v>0</v>
      </c>
      <c r="J332" s="147">
        <f t="shared" si="347"/>
        <v>0</v>
      </c>
      <c r="K332" s="147">
        <f t="shared" si="347"/>
        <v>0</v>
      </c>
      <c r="L332" s="147">
        <f t="shared" si="347"/>
        <v>0</v>
      </c>
      <c r="M332" s="147">
        <f t="shared" si="347"/>
        <v>0</v>
      </c>
      <c r="N332" s="147">
        <f t="shared" si="347"/>
        <v>0</v>
      </c>
      <c r="O332" s="147">
        <f t="shared" si="347"/>
        <v>0</v>
      </c>
      <c r="P332" s="147">
        <f t="shared" si="347"/>
        <v>0</v>
      </c>
      <c r="Q332" s="147">
        <f t="shared" si="347"/>
        <v>0</v>
      </c>
      <c r="R332" s="147">
        <f t="shared" si="347"/>
        <v>0</v>
      </c>
      <c r="S332" s="147">
        <f t="shared" si="347"/>
        <v>0</v>
      </c>
      <c r="T332" s="146"/>
      <c r="U332" s="140">
        <f>IFERROR((VLOOKUP($D332,'General Data'!$A$88:$F$188,3,FALSE)+VLOOKUP('General Data'!$B$3,'General Data'!$A$214:$C$264,2,FALSE)+IF(OR($E332=12,$E332=13,$E332=14),VLOOKUP($C332,'General Data'!$A$267:$C$287,2,FALSE),0))/VLOOKUP($C332,'General Data'!$A$191:$N$211,14,FALSE)*VLOOKUP($C332,'General Data'!$A$191:$N$211,2,FALSE)*H332,0)</f>
        <v>0</v>
      </c>
      <c r="V332" s="140">
        <f>IFERROR((VLOOKUP($D332,'General Data'!$A$88:$F$188,3,FALSE)+VLOOKUP('General Data'!$B$3,'General Data'!$A$214:$C$264,2,FALSE)+IF(OR($E332=12,$E332=13,$E332=14),VLOOKUP($C332,'General Data'!$A$267:$C$287,2,FALSE),0))/VLOOKUP($C332,'General Data'!$A$191:$N$211,14,FALSE)*VLOOKUP($C332,'General Data'!$A$191:$N$211,2,FALSE)*I332,0)</f>
        <v>0</v>
      </c>
      <c r="W332" s="140">
        <f>IFERROR((VLOOKUP($D332,'General Data'!$A$88:$F$188,3,FALSE)+VLOOKUP('General Data'!$B$3,'General Data'!$A$214:$C$264,2,FALSE)+IF(OR($E332=12,$E332=13,$E332=14),VLOOKUP($C332,'General Data'!$A$267:$C$287,2,FALSE),0))/VLOOKUP($C332,'General Data'!$A$191:$N$211,14,FALSE)*VLOOKUP($C332,'General Data'!$A$191:$N$211,2,FALSE)*J332,0)</f>
        <v>0</v>
      </c>
      <c r="X332" s="140">
        <f>IFERROR((VLOOKUP($D332,'General Data'!$A$88:$F$188,3,FALSE)+VLOOKUP('General Data'!$B$3,'General Data'!$A$214:$C$264,2,FALSE)+IF(OR($E332=12,$E332=13,$E332=14),VLOOKUP($C332,'General Data'!$A$267:$C$287,2,FALSE),0))/VLOOKUP($C332,'General Data'!$A$191:$N$211,14,FALSE)*VLOOKUP($C332,'General Data'!$A$191:$N$211,2,FALSE)*K332,0)</f>
        <v>0</v>
      </c>
      <c r="Y332" s="140">
        <f>IFERROR((VLOOKUP($D332,'General Data'!$A$88:$F$188,3,FALSE)+VLOOKUP('General Data'!$B$3,'General Data'!$A$214:$C$264,2,FALSE)+IF(OR($E332=12,$E332=13,$E332=14),VLOOKUP($C332,'General Data'!$A$267:$C$287,2,FALSE),0))/VLOOKUP($C332,'General Data'!$A$191:$N$211,14,FALSE)*VLOOKUP($C332,'General Data'!$A$191:$N$211,2,FALSE)*L332,0)</f>
        <v>0</v>
      </c>
      <c r="Z332" s="140">
        <f>IFERROR((VLOOKUP($D332,'General Data'!$A$88:$F$188,3,FALSE)+VLOOKUP('General Data'!$B$3,'General Data'!$A$214:$C$264,2,FALSE)+IF(OR($E332=12,$E332=13,$E332=14),VLOOKUP($C332,'General Data'!$A$267:$C$287,2,FALSE),0))/VLOOKUP($C332,'General Data'!$A$191:$N$211,14,FALSE)*VLOOKUP($C332,'General Data'!$A$191:$N$211,2,FALSE)*M332,0)</f>
        <v>0</v>
      </c>
      <c r="AA332" s="140">
        <f>IFERROR((VLOOKUP($D332,'General Data'!$A$88:$F$188,3,FALSE)+VLOOKUP('General Data'!$B$3,'General Data'!$A$214:$C$264,2,FALSE)+IF(OR($E332=12,$E332=13,$E332=14),VLOOKUP($C332,'General Data'!$A$267:$C$287,2,FALSE),0))/VLOOKUP($C332,'General Data'!$A$191:$N$211,14,FALSE)*VLOOKUP($C332,'General Data'!$A$191:$N$211,2,FALSE)*N332,0)</f>
        <v>0</v>
      </c>
      <c r="AB332" s="140">
        <f>IFERROR((VLOOKUP($D332,'General Data'!$A$88:$F$188,3,FALSE)+VLOOKUP('General Data'!$B$3,'General Data'!$A$214:$C$264,2,FALSE)+IF(OR($E332=12,$E332=13,$E332=14),VLOOKUP($C332,'General Data'!$A$267:$C$287,2,FALSE),0))/VLOOKUP($C332,'General Data'!$A$191:$N$211,14,FALSE)*VLOOKUP($C332,'General Data'!$A$191:$N$211,2,FALSE)*O332,0)</f>
        <v>0</v>
      </c>
      <c r="AC332" s="140">
        <f>IFERROR((VLOOKUP($D332,'General Data'!$A$88:$F$188,3,FALSE)+VLOOKUP('General Data'!$B$3,'General Data'!$A$214:$C$264,2,FALSE)+IF(OR($E332=12,$E332=13,$E332=14),VLOOKUP($C332,'General Data'!$A$267:$C$287,2,FALSE),0))/VLOOKUP($C332,'General Data'!$A$191:$N$211,14,FALSE)*VLOOKUP($C332,'General Data'!$A$191:$N$211,2,FALSE)*P332,0)</f>
        <v>0</v>
      </c>
      <c r="AD332" s="140">
        <f>IFERROR((VLOOKUP($D332,'General Data'!$A$88:$F$188,3,FALSE)+VLOOKUP('General Data'!$B$3,'General Data'!$A$214:$C$264,2,FALSE)+IF(OR($E332=12,$E332=13,$E332=14),VLOOKUP($C332,'General Data'!$A$267:$C$287,2,FALSE),0))/VLOOKUP($C332,'General Data'!$A$191:$N$211,14,FALSE)*VLOOKUP($C332,'General Data'!$A$191:$N$211,2,FALSE)*Q332,0)</f>
        <v>0</v>
      </c>
      <c r="AE332" s="140">
        <f>IFERROR((VLOOKUP($D332,'General Data'!$A$88:$F$188,3,FALSE)+VLOOKUP('General Data'!$B$3,'General Data'!$A$214:$C$264,2,FALSE)+IF(OR($E332=12,$E332=13,$E332=14),VLOOKUP($C332,'General Data'!$A$267:$C$287,2,FALSE),0))/VLOOKUP($C332,'General Data'!$A$191:$N$211,14,FALSE)*VLOOKUP($C332,'General Data'!$A$191:$N$211,2,FALSE)*R332,0)</f>
        <v>0</v>
      </c>
      <c r="AF332" s="140">
        <f>IFERROR((VLOOKUP($D332,'General Data'!$A$88:$F$188,3,FALSE)+VLOOKUP('General Data'!$B$3,'General Data'!$A$214:$C$264,2,FALSE)+IF(OR($E332=12,$E332=13,$E332=14),VLOOKUP($C332,'General Data'!$A$267:$C$287,2,FALSE),0))/VLOOKUP($C332,'General Data'!$A$191:$N$211,14,FALSE)*VLOOKUP($C332,'General Data'!$A$191:$N$211,2,FALSE)*S332,0)</f>
        <v>0</v>
      </c>
      <c r="AH332" s="148" t="str">
        <f t="shared" si="336"/>
        <v/>
      </c>
      <c r="AI332" s="149">
        <f t="shared" si="337"/>
        <v>0</v>
      </c>
      <c r="AJ332" s="146">
        <f t="shared" si="338"/>
        <v>0</v>
      </c>
    </row>
    <row r="333" spans="1:36" x14ac:dyDescent="0.45">
      <c r="A333" s="143"/>
      <c r="B333" s="150"/>
      <c r="C333" s="144"/>
      <c r="D333" s="143"/>
      <c r="E333" s="143"/>
      <c r="F333" s="145"/>
      <c r="G333" s="146"/>
      <c r="H333" s="147"/>
      <c r="I333" s="147">
        <f t="shared" ref="I333:S333" si="348">H333</f>
        <v>0</v>
      </c>
      <c r="J333" s="147">
        <f t="shared" si="348"/>
        <v>0</v>
      </c>
      <c r="K333" s="147">
        <f t="shared" si="348"/>
        <v>0</v>
      </c>
      <c r="L333" s="147">
        <f t="shared" si="348"/>
        <v>0</v>
      </c>
      <c r="M333" s="147">
        <f t="shared" si="348"/>
        <v>0</v>
      </c>
      <c r="N333" s="147">
        <f t="shared" si="348"/>
        <v>0</v>
      </c>
      <c r="O333" s="147">
        <f t="shared" si="348"/>
        <v>0</v>
      </c>
      <c r="P333" s="147">
        <f t="shared" si="348"/>
        <v>0</v>
      </c>
      <c r="Q333" s="147">
        <f t="shared" si="348"/>
        <v>0</v>
      </c>
      <c r="R333" s="147">
        <f t="shared" si="348"/>
        <v>0</v>
      </c>
      <c r="S333" s="147">
        <f t="shared" si="348"/>
        <v>0</v>
      </c>
      <c r="T333" s="146"/>
      <c r="U333" s="140">
        <f>IFERROR((VLOOKUP($D333,'General Data'!$A$88:$F$188,3,FALSE)+VLOOKUP('General Data'!$B$3,'General Data'!$A$214:$C$264,2,FALSE)+IF(OR($E333=12,$E333=13,$E333=14),VLOOKUP($C333,'General Data'!$A$267:$C$287,2,FALSE),0))/VLOOKUP($C333,'General Data'!$A$191:$N$211,14,FALSE)*VLOOKUP($C333,'General Data'!$A$191:$N$211,2,FALSE)*H333,0)</f>
        <v>0</v>
      </c>
      <c r="V333" s="140">
        <f>IFERROR((VLOOKUP($D333,'General Data'!$A$88:$F$188,3,FALSE)+VLOOKUP('General Data'!$B$3,'General Data'!$A$214:$C$264,2,FALSE)+IF(OR($E333=12,$E333=13,$E333=14),VLOOKUP($C333,'General Data'!$A$267:$C$287,2,FALSE),0))/VLOOKUP($C333,'General Data'!$A$191:$N$211,14,FALSE)*VLOOKUP($C333,'General Data'!$A$191:$N$211,2,FALSE)*I333,0)</f>
        <v>0</v>
      </c>
      <c r="W333" s="140">
        <f>IFERROR((VLOOKUP($D333,'General Data'!$A$88:$F$188,3,FALSE)+VLOOKUP('General Data'!$B$3,'General Data'!$A$214:$C$264,2,FALSE)+IF(OR($E333=12,$E333=13,$E333=14),VLOOKUP($C333,'General Data'!$A$267:$C$287,2,FALSE),0))/VLOOKUP($C333,'General Data'!$A$191:$N$211,14,FALSE)*VLOOKUP($C333,'General Data'!$A$191:$N$211,2,FALSE)*J333,0)</f>
        <v>0</v>
      </c>
      <c r="X333" s="140">
        <f>IFERROR((VLOOKUP($D333,'General Data'!$A$88:$F$188,3,FALSE)+VLOOKUP('General Data'!$B$3,'General Data'!$A$214:$C$264,2,FALSE)+IF(OR($E333=12,$E333=13,$E333=14),VLOOKUP($C333,'General Data'!$A$267:$C$287,2,FALSE),0))/VLOOKUP($C333,'General Data'!$A$191:$N$211,14,FALSE)*VLOOKUP($C333,'General Data'!$A$191:$N$211,2,FALSE)*K333,0)</f>
        <v>0</v>
      </c>
      <c r="Y333" s="140">
        <f>IFERROR((VLOOKUP($D333,'General Data'!$A$88:$F$188,3,FALSE)+VLOOKUP('General Data'!$B$3,'General Data'!$A$214:$C$264,2,FALSE)+IF(OR($E333=12,$E333=13,$E333=14),VLOOKUP($C333,'General Data'!$A$267:$C$287,2,FALSE),0))/VLOOKUP($C333,'General Data'!$A$191:$N$211,14,FALSE)*VLOOKUP($C333,'General Data'!$A$191:$N$211,2,FALSE)*L333,0)</f>
        <v>0</v>
      </c>
      <c r="Z333" s="140">
        <f>IFERROR((VLOOKUP($D333,'General Data'!$A$88:$F$188,3,FALSE)+VLOOKUP('General Data'!$B$3,'General Data'!$A$214:$C$264,2,FALSE)+IF(OR($E333=12,$E333=13,$E333=14),VLOOKUP($C333,'General Data'!$A$267:$C$287,2,FALSE),0))/VLOOKUP($C333,'General Data'!$A$191:$N$211,14,FALSE)*VLOOKUP($C333,'General Data'!$A$191:$N$211,2,FALSE)*M333,0)</f>
        <v>0</v>
      </c>
      <c r="AA333" s="140">
        <f>IFERROR((VLOOKUP($D333,'General Data'!$A$88:$F$188,3,FALSE)+VLOOKUP('General Data'!$B$3,'General Data'!$A$214:$C$264,2,FALSE)+IF(OR($E333=12,$E333=13,$E333=14),VLOOKUP($C333,'General Data'!$A$267:$C$287,2,FALSE),0))/VLOOKUP($C333,'General Data'!$A$191:$N$211,14,FALSE)*VLOOKUP($C333,'General Data'!$A$191:$N$211,2,FALSE)*N333,0)</f>
        <v>0</v>
      </c>
      <c r="AB333" s="140">
        <f>IFERROR((VLOOKUP($D333,'General Data'!$A$88:$F$188,3,FALSE)+VLOOKUP('General Data'!$B$3,'General Data'!$A$214:$C$264,2,FALSE)+IF(OR($E333=12,$E333=13,$E333=14),VLOOKUP($C333,'General Data'!$A$267:$C$287,2,FALSE),0))/VLOOKUP($C333,'General Data'!$A$191:$N$211,14,FALSE)*VLOOKUP($C333,'General Data'!$A$191:$N$211,2,FALSE)*O333,0)</f>
        <v>0</v>
      </c>
      <c r="AC333" s="140">
        <f>IFERROR((VLOOKUP($D333,'General Data'!$A$88:$F$188,3,FALSE)+VLOOKUP('General Data'!$B$3,'General Data'!$A$214:$C$264,2,FALSE)+IF(OR($E333=12,$E333=13,$E333=14),VLOOKUP($C333,'General Data'!$A$267:$C$287,2,FALSE),0))/VLOOKUP($C333,'General Data'!$A$191:$N$211,14,FALSE)*VLOOKUP($C333,'General Data'!$A$191:$N$211,2,FALSE)*P333,0)</f>
        <v>0</v>
      </c>
      <c r="AD333" s="140">
        <f>IFERROR((VLOOKUP($D333,'General Data'!$A$88:$F$188,3,FALSE)+VLOOKUP('General Data'!$B$3,'General Data'!$A$214:$C$264,2,FALSE)+IF(OR($E333=12,$E333=13,$E333=14),VLOOKUP($C333,'General Data'!$A$267:$C$287,2,FALSE),0))/VLOOKUP($C333,'General Data'!$A$191:$N$211,14,FALSE)*VLOOKUP($C333,'General Data'!$A$191:$N$211,2,FALSE)*Q333,0)</f>
        <v>0</v>
      </c>
      <c r="AE333" s="140">
        <f>IFERROR((VLOOKUP($D333,'General Data'!$A$88:$F$188,3,FALSE)+VLOOKUP('General Data'!$B$3,'General Data'!$A$214:$C$264,2,FALSE)+IF(OR($E333=12,$E333=13,$E333=14),VLOOKUP($C333,'General Data'!$A$267:$C$287,2,FALSE),0))/VLOOKUP($C333,'General Data'!$A$191:$N$211,14,FALSE)*VLOOKUP($C333,'General Data'!$A$191:$N$211,2,FALSE)*R333,0)</f>
        <v>0</v>
      </c>
      <c r="AF333" s="140">
        <f>IFERROR((VLOOKUP($D333,'General Data'!$A$88:$F$188,3,FALSE)+VLOOKUP('General Data'!$B$3,'General Data'!$A$214:$C$264,2,FALSE)+IF(OR($E333=12,$E333=13,$E333=14),VLOOKUP($C333,'General Data'!$A$267:$C$287,2,FALSE),0))/VLOOKUP($C333,'General Data'!$A$191:$N$211,14,FALSE)*VLOOKUP($C333,'General Data'!$A$191:$N$211,2,FALSE)*S333,0)</f>
        <v>0</v>
      </c>
      <c r="AH333" s="148" t="str">
        <f t="shared" si="336"/>
        <v/>
      </c>
      <c r="AI333" s="149">
        <f t="shared" si="337"/>
        <v>0</v>
      </c>
      <c r="AJ333" s="146">
        <f t="shared" si="338"/>
        <v>0</v>
      </c>
    </row>
    <row r="334" spans="1:36" x14ac:dyDescent="0.45">
      <c r="A334" s="143"/>
      <c r="B334" s="150"/>
      <c r="C334" s="144"/>
      <c r="D334" s="143"/>
      <c r="E334" s="143"/>
      <c r="F334" s="145"/>
      <c r="G334" s="146"/>
      <c r="H334" s="147"/>
      <c r="I334" s="147">
        <f t="shared" ref="I334:S334" si="349">H334</f>
        <v>0</v>
      </c>
      <c r="J334" s="147">
        <f t="shared" si="349"/>
        <v>0</v>
      </c>
      <c r="K334" s="147">
        <f t="shared" si="349"/>
        <v>0</v>
      </c>
      <c r="L334" s="147">
        <f t="shared" si="349"/>
        <v>0</v>
      </c>
      <c r="M334" s="147">
        <f t="shared" si="349"/>
        <v>0</v>
      </c>
      <c r="N334" s="147">
        <f t="shared" si="349"/>
        <v>0</v>
      </c>
      <c r="O334" s="147">
        <f t="shared" si="349"/>
        <v>0</v>
      </c>
      <c r="P334" s="147">
        <f t="shared" si="349"/>
        <v>0</v>
      </c>
      <c r="Q334" s="147">
        <f t="shared" si="349"/>
        <v>0</v>
      </c>
      <c r="R334" s="147">
        <f t="shared" si="349"/>
        <v>0</v>
      </c>
      <c r="S334" s="147">
        <f t="shared" si="349"/>
        <v>0</v>
      </c>
      <c r="T334" s="146"/>
      <c r="U334" s="140">
        <f>IFERROR((VLOOKUP($D334,'General Data'!$A$88:$F$188,3,FALSE)+VLOOKUP('General Data'!$B$3,'General Data'!$A$214:$C$264,2,FALSE)+IF(OR($E334=12,$E334=13,$E334=14),VLOOKUP($C334,'General Data'!$A$267:$C$287,2,FALSE),0))/VLOOKUP($C334,'General Data'!$A$191:$N$211,14,FALSE)*VLOOKUP($C334,'General Data'!$A$191:$N$211,2,FALSE)*H334,0)</f>
        <v>0</v>
      </c>
      <c r="V334" s="140">
        <f>IFERROR((VLOOKUP($D334,'General Data'!$A$88:$F$188,3,FALSE)+VLOOKUP('General Data'!$B$3,'General Data'!$A$214:$C$264,2,FALSE)+IF(OR($E334=12,$E334=13,$E334=14),VLOOKUP($C334,'General Data'!$A$267:$C$287,2,FALSE),0))/VLOOKUP($C334,'General Data'!$A$191:$N$211,14,FALSE)*VLOOKUP($C334,'General Data'!$A$191:$N$211,2,FALSE)*I334,0)</f>
        <v>0</v>
      </c>
      <c r="W334" s="140">
        <f>IFERROR((VLOOKUP($D334,'General Data'!$A$88:$F$188,3,FALSE)+VLOOKUP('General Data'!$B$3,'General Data'!$A$214:$C$264,2,FALSE)+IF(OR($E334=12,$E334=13,$E334=14),VLOOKUP($C334,'General Data'!$A$267:$C$287,2,FALSE),0))/VLOOKUP($C334,'General Data'!$A$191:$N$211,14,FALSE)*VLOOKUP($C334,'General Data'!$A$191:$N$211,2,FALSE)*J334,0)</f>
        <v>0</v>
      </c>
      <c r="X334" s="140">
        <f>IFERROR((VLOOKUP($D334,'General Data'!$A$88:$F$188,3,FALSE)+VLOOKUP('General Data'!$B$3,'General Data'!$A$214:$C$264,2,FALSE)+IF(OR($E334=12,$E334=13,$E334=14),VLOOKUP($C334,'General Data'!$A$267:$C$287,2,FALSE),0))/VLOOKUP($C334,'General Data'!$A$191:$N$211,14,FALSE)*VLOOKUP($C334,'General Data'!$A$191:$N$211,2,FALSE)*K334,0)</f>
        <v>0</v>
      </c>
      <c r="Y334" s="140">
        <f>IFERROR((VLOOKUP($D334,'General Data'!$A$88:$F$188,3,FALSE)+VLOOKUP('General Data'!$B$3,'General Data'!$A$214:$C$264,2,FALSE)+IF(OR($E334=12,$E334=13,$E334=14),VLOOKUP($C334,'General Data'!$A$267:$C$287,2,FALSE),0))/VLOOKUP($C334,'General Data'!$A$191:$N$211,14,FALSE)*VLOOKUP($C334,'General Data'!$A$191:$N$211,2,FALSE)*L334,0)</f>
        <v>0</v>
      </c>
      <c r="Z334" s="140">
        <f>IFERROR((VLOOKUP($D334,'General Data'!$A$88:$F$188,3,FALSE)+VLOOKUP('General Data'!$B$3,'General Data'!$A$214:$C$264,2,FALSE)+IF(OR($E334=12,$E334=13,$E334=14),VLOOKUP($C334,'General Data'!$A$267:$C$287,2,FALSE),0))/VLOOKUP($C334,'General Data'!$A$191:$N$211,14,FALSE)*VLOOKUP($C334,'General Data'!$A$191:$N$211,2,FALSE)*M334,0)</f>
        <v>0</v>
      </c>
      <c r="AA334" s="140">
        <f>IFERROR((VLOOKUP($D334,'General Data'!$A$88:$F$188,3,FALSE)+VLOOKUP('General Data'!$B$3,'General Data'!$A$214:$C$264,2,FALSE)+IF(OR($E334=12,$E334=13,$E334=14),VLOOKUP($C334,'General Data'!$A$267:$C$287,2,FALSE),0))/VLOOKUP($C334,'General Data'!$A$191:$N$211,14,FALSE)*VLOOKUP($C334,'General Data'!$A$191:$N$211,2,FALSE)*N334,0)</f>
        <v>0</v>
      </c>
      <c r="AB334" s="140">
        <f>IFERROR((VLOOKUP($D334,'General Data'!$A$88:$F$188,3,FALSE)+VLOOKUP('General Data'!$B$3,'General Data'!$A$214:$C$264,2,FALSE)+IF(OR($E334=12,$E334=13,$E334=14),VLOOKUP($C334,'General Data'!$A$267:$C$287,2,FALSE),0))/VLOOKUP($C334,'General Data'!$A$191:$N$211,14,FALSE)*VLOOKUP($C334,'General Data'!$A$191:$N$211,2,FALSE)*O334,0)</f>
        <v>0</v>
      </c>
      <c r="AC334" s="140">
        <f>IFERROR((VLOOKUP($D334,'General Data'!$A$88:$F$188,3,FALSE)+VLOOKUP('General Data'!$B$3,'General Data'!$A$214:$C$264,2,FALSE)+IF(OR($E334=12,$E334=13,$E334=14),VLOOKUP($C334,'General Data'!$A$267:$C$287,2,FALSE),0))/VLOOKUP($C334,'General Data'!$A$191:$N$211,14,FALSE)*VLOOKUP($C334,'General Data'!$A$191:$N$211,2,FALSE)*P334,0)</f>
        <v>0</v>
      </c>
      <c r="AD334" s="140">
        <f>IFERROR((VLOOKUP($D334,'General Data'!$A$88:$F$188,3,FALSE)+VLOOKUP('General Data'!$B$3,'General Data'!$A$214:$C$264,2,FALSE)+IF(OR($E334=12,$E334=13,$E334=14),VLOOKUP($C334,'General Data'!$A$267:$C$287,2,FALSE),0))/VLOOKUP($C334,'General Data'!$A$191:$N$211,14,FALSE)*VLOOKUP($C334,'General Data'!$A$191:$N$211,2,FALSE)*Q334,0)</f>
        <v>0</v>
      </c>
      <c r="AE334" s="140">
        <f>IFERROR((VLOOKUP($D334,'General Data'!$A$88:$F$188,3,FALSE)+VLOOKUP('General Data'!$B$3,'General Data'!$A$214:$C$264,2,FALSE)+IF(OR($E334=12,$E334=13,$E334=14),VLOOKUP($C334,'General Data'!$A$267:$C$287,2,FALSE),0))/VLOOKUP($C334,'General Data'!$A$191:$N$211,14,FALSE)*VLOOKUP($C334,'General Data'!$A$191:$N$211,2,FALSE)*R334,0)</f>
        <v>0</v>
      </c>
      <c r="AF334" s="140">
        <f>IFERROR((VLOOKUP($D334,'General Data'!$A$88:$F$188,3,FALSE)+VLOOKUP('General Data'!$B$3,'General Data'!$A$214:$C$264,2,FALSE)+IF(OR($E334=12,$E334=13,$E334=14),VLOOKUP($C334,'General Data'!$A$267:$C$287,2,FALSE),0))/VLOOKUP($C334,'General Data'!$A$191:$N$211,14,FALSE)*VLOOKUP($C334,'General Data'!$A$191:$N$211,2,FALSE)*S334,0)</f>
        <v>0</v>
      </c>
      <c r="AH334" s="148" t="str">
        <f t="shared" si="336"/>
        <v/>
      </c>
      <c r="AI334" s="149">
        <f t="shared" si="337"/>
        <v>0</v>
      </c>
      <c r="AJ334" s="146">
        <f t="shared" si="338"/>
        <v>0</v>
      </c>
    </row>
    <row r="335" spans="1:36" x14ac:dyDescent="0.45">
      <c r="A335" s="143"/>
      <c r="B335" s="150"/>
      <c r="C335" s="144"/>
      <c r="D335" s="143"/>
      <c r="E335" s="143"/>
      <c r="F335" s="145"/>
      <c r="G335" s="146"/>
      <c r="H335" s="147"/>
      <c r="I335" s="147">
        <f t="shared" ref="I335:S335" si="350">H335</f>
        <v>0</v>
      </c>
      <c r="J335" s="147">
        <f t="shared" si="350"/>
        <v>0</v>
      </c>
      <c r="K335" s="147">
        <f t="shared" si="350"/>
        <v>0</v>
      </c>
      <c r="L335" s="147">
        <f t="shared" si="350"/>
        <v>0</v>
      </c>
      <c r="M335" s="147">
        <f t="shared" si="350"/>
        <v>0</v>
      </c>
      <c r="N335" s="147">
        <f t="shared" si="350"/>
        <v>0</v>
      </c>
      <c r="O335" s="147">
        <f t="shared" si="350"/>
        <v>0</v>
      </c>
      <c r="P335" s="147">
        <f t="shared" si="350"/>
        <v>0</v>
      </c>
      <c r="Q335" s="147">
        <f t="shared" si="350"/>
        <v>0</v>
      </c>
      <c r="R335" s="147">
        <f t="shared" si="350"/>
        <v>0</v>
      </c>
      <c r="S335" s="147">
        <f t="shared" si="350"/>
        <v>0</v>
      </c>
      <c r="T335" s="146"/>
      <c r="U335" s="140">
        <f>IFERROR((VLOOKUP($D335,'General Data'!$A$88:$F$188,3,FALSE)+VLOOKUP('General Data'!$B$3,'General Data'!$A$214:$C$264,2,FALSE)+IF(OR($E335=12,$E335=13,$E335=14),VLOOKUP($C335,'General Data'!$A$267:$C$287,2,FALSE),0))/VLOOKUP($C335,'General Data'!$A$191:$N$211,14,FALSE)*VLOOKUP($C335,'General Data'!$A$191:$N$211,2,FALSE)*H335,0)</f>
        <v>0</v>
      </c>
      <c r="V335" s="140">
        <f>IFERROR((VLOOKUP($D335,'General Data'!$A$88:$F$188,3,FALSE)+VLOOKUP('General Data'!$B$3,'General Data'!$A$214:$C$264,2,FALSE)+IF(OR($E335=12,$E335=13,$E335=14),VLOOKUP($C335,'General Data'!$A$267:$C$287,2,FALSE),0))/VLOOKUP($C335,'General Data'!$A$191:$N$211,14,FALSE)*VLOOKUP($C335,'General Data'!$A$191:$N$211,2,FALSE)*I335,0)</f>
        <v>0</v>
      </c>
      <c r="W335" s="140">
        <f>IFERROR((VLOOKUP($D335,'General Data'!$A$88:$F$188,3,FALSE)+VLOOKUP('General Data'!$B$3,'General Data'!$A$214:$C$264,2,FALSE)+IF(OR($E335=12,$E335=13,$E335=14),VLOOKUP($C335,'General Data'!$A$267:$C$287,2,FALSE),0))/VLOOKUP($C335,'General Data'!$A$191:$N$211,14,FALSE)*VLOOKUP($C335,'General Data'!$A$191:$N$211,2,FALSE)*J335,0)</f>
        <v>0</v>
      </c>
      <c r="X335" s="140">
        <f>IFERROR((VLOOKUP($D335,'General Data'!$A$88:$F$188,3,FALSE)+VLOOKUP('General Data'!$B$3,'General Data'!$A$214:$C$264,2,FALSE)+IF(OR($E335=12,$E335=13,$E335=14),VLOOKUP($C335,'General Data'!$A$267:$C$287,2,FALSE),0))/VLOOKUP($C335,'General Data'!$A$191:$N$211,14,FALSE)*VLOOKUP($C335,'General Data'!$A$191:$N$211,2,FALSE)*K335,0)</f>
        <v>0</v>
      </c>
      <c r="Y335" s="140">
        <f>IFERROR((VLOOKUP($D335,'General Data'!$A$88:$F$188,3,FALSE)+VLOOKUP('General Data'!$B$3,'General Data'!$A$214:$C$264,2,FALSE)+IF(OR($E335=12,$E335=13,$E335=14),VLOOKUP($C335,'General Data'!$A$267:$C$287,2,FALSE),0))/VLOOKUP($C335,'General Data'!$A$191:$N$211,14,FALSE)*VLOOKUP($C335,'General Data'!$A$191:$N$211,2,FALSE)*L335,0)</f>
        <v>0</v>
      </c>
      <c r="Z335" s="140">
        <f>IFERROR((VLOOKUP($D335,'General Data'!$A$88:$F$188,3,FALSE)+VLOOKUP('General Data'!$B$3,'General Data'!$A$214:$C$264,2,FALSE)+IF(OR($E335=12,$E335=13,$E335=14),VLOOKUP($C335,'General Data'!$A$267:$C$287,2,FALSE),0))/VLOOKUP($C335,'General Data'!$A$191:$N$211,14,FALSE)*VLOOKUP($C335,'General Data'!$A$191:$N$211,2,FALSE)*M335,0)</f>
        <v>0</v>
      </c>
      <c r="AA335" s="140">
        <f>IFERROR((VLOOKUP($D335,'General Data'!$A$88:$F$188,3,FALSE)+VLOOKUP('General Data'!$B$3,'General Data'!$A$214:$C$264,2,FALSE)+IF(OR($E335=12,$E335=13,$E335=14),VLOOKUP($C335,'General Data'!$A$267:$C$287,2,FALSE),0))/VLOOKUP($C335,'General Data'!$A$191:$N$211,14,FALSE)*VLOOKUP($C335,'General Data'!$A$191:$N$211,2,FALSE)*N335,0)</f>
        <v>0</v>
      </c>
      <c r="AB335" s="140">
        <f>IFERROR((VLOOKUP($D335,'General Data'!$A$88:$F$188,3,FALSE)+VLOOKUP('General Data'!$B$3,'General Data'!$A$214:$C$264,2,FALSE)+IF(OR($E335=12,$E335=13,$E335=14),VLOOKUP($C335,'General Data'!$A$267:$C$287,2,FALSE),0))/VLOOKUP($C335,'General Data'!$A$191:$N$211,14,FALSE)*VLOOKUP($C335,'General Data'!$A$191:$N$211,2,FALSE)*O335,0)</f>
        <v>0</v>
      </c>
      <c r="AC335" s="140">
        <f>IFERROR((VLOOKUP($D335,'General Data'!$A$88:$F$188,3,FALSE)+VLOOKUP('General Data'!$B$3,'General Data'!$A$214:$C$264,2,FALSE)+IF(OR($E335=12,$E335=13,$E335=14),VLOOKUP($C335,'General Data'!$A$267:$C$287,2,FALSE),0))/VLOOKUP($C335,'General Data'!$A$191:$N$211,14,FALSE)*VLOOKUP($C335,'General Data'!$A$191:$N$211,2,FALSE)*P335,0)</f>
        <v>0</v>
      </c>
      <c r="AD335" s="140">
        <f>IFERROR((VLOOKUP($D335,'General Data'!$A$88:$F$188,3,FALSE)+VLOOKUP('General Data'!$B$3,'General Data'!$A$214:$C$264,2,FALSE)+IF(OR($E335=12,$E335=13,$E335=14),VLOOKUP($C335,'General Data'!$A$267:$C$287,2,FALSE),0))/VLOOKUP($C335,'General Data'!$A$191:$N$211,14,FALSE)*VLOOKUP($C335,'General Data'!$A$191:$N$211,2,FALSE)*Q335,0)</f>
        <v>0</v>
      </c>
      <c r="AE335" s="140">
        <f>IFERROR((VLOOKUP($D335,'General Data'!$A$88:$F$188,3,FALSE)+VLOOKUP('General Data'!$B$3,'General Data'!$A$214:$C$264,2,FALSE)+IF(OR($E335=12,$E335=13,$E335=14),VLOOKUP($C335,'General Data'!$A$267:$C$287,2,FALSE),0))/VLOOKUP($C335,'General Data'!$A$191:$N$211,14,FALSE)*VLOOKUP($C335,'General Data'!$A$191:$N$211,2,FALSE)*R335,0)</f>
        <v>0</v>
      </c>
      <c r="AF335" s="140">
        <f>IFERROR((VLOOKUP($D335,'General Data'!$A$88:$F$188,3,FALSE)+VLOOKUP('General Data'!$B$3,'General Data'!$A$214:$C$264,2,FALSE)+IF(OR($E335=12,$E335=13,$E335=14),VLOOKUP($C335,'General Data'!$A$267:$C$287,2,FALSE),0))/VLOOKUP($C335,'General Data'!$A$191:$N$211,14,FALSE)*VLOOKUP($C335,'General Data'!$A$191:$N$211,2,FALSE)*S335,0)</f>
        <v>0</v>
      </c>
      <c r="AH335" s="148" t="str">
        <f t="shared" si="336"/>
        <v/>
      </c>
      <c r="AI335" s="149">
        <f t="shared" si="337"/>
        <v>0</v>
      </c>
      <c r="AJ335" s="146">
        <f t="shared" si="338"/>
        <v>0</v>
      </c>
    </row>
    <row r="336" spans="1:36" x14ac:dyDescent="0.45">
      <c r="A336" s="143"/>
      <c r="B336" s="150"/>
      <c r="C336" s="144"/>
      <c r="D336" s="143"/>
      <c r="E336" s="143"/>
      <c r="F336" s="145"/>
      <c r="G336" s="146"/>
      <c r="H336" s="147"/>
      <c r="I336" s="147">
        <f t="shared" ref="I336:S336" si="351">H336</f>
        <v>0</v>
      </c>
      <c r="J336" s="147">
        <f t="shared" si="351"/>
        <v>0</v>
      </c>
      <c r="K336" s="147">
        <f t="shared" si="351"/>
        <v>0</v>
      </c>
      <c r="L336" s="147">
        <f t="shared" si="351"/>
        <v>0</v>
      </c>
      <c r="M336" s="147">
        <f t="shared" si="351"/>
        <v>0</v>
      </c>
      <c r="N336" s="147">
        <f t="shared" si="351"/>
        <v>0</v>
      </c>
      <c r="O336" s="147">
        <f t="shared" si="351"/>
        <v>0</v>
      </c>
      <c r="P336" s="147">
        <f t="shared" si="351"/>
        <v>0</v>
      </c>
      <c r="Q336" s="147">
        <f t="shared" si="351"/>
        <v>0</v>
      </c>
      <c r="R336" s="147">
        <f t="shared" si="351"/>
        <v>0</v>
      </c>
      <c r="S336" s="147">
        <f t="shared" si="351"/>
        <v>0</v>
      </c>
      <c r="T336" s="146"/>
      <c r="U336" s="140">
        <f>IFERROR((VLOOKUP($D336,'General Data'!$A$88:$F$188,3,FALSE)+VLOOKUP('General Data'!$B$3,'General Data'!$A$214:$C$264,2,FALSE)+IF(OR($E336=12,$E336=13,$E336=14),VLOOKUP($C336,'General Data'!$A$267:$C$287,2,FALSE),0))/VLOOKUP($C336,'General Data'!$A$191:$N$211,14,FALSE)*VLOOKUP($C336,'General Data'!$A$191:$N$211,2,FALSE)*H336,0)</f>
        <v>0</v>
      </c>
      <c r="V336" s="140">
        <f>IFERROR((VLOOKUP($D336,'General Data'!$A$88:$F$188,3,FALSE)+VLOOKUP('General Data'!$B$3,'General Data'!$A$214:$C$264,2,FALSE)+IF(OR($E336=12,$E336=13,$E336=14),VLOOKUP($C336,'General Data'!$A$267:$C$287,2,FALSE),0))/VLOOKUP($C336,'General Data'!$A$191:$N$211,14,FALSE)*VLOOKUP($C336,'General Data'!$A$191:$N$211,2,FALSE)*I336,0)</f>
        <v>0</v>
      </c>
      <c r="W336" s="140">
        <f>IFERROR((VLOOKUP($D336,'General Data'!$A$88:$F$188,3,FALSE)+VLOOKUP('General Data'!$B$3,'General Data'!$A$214:$C$264,2,FALSE)+IF(OR($E336=12,$E336=13,$E336=14),VLOOKUP($C336,'General Data'!$A$267:$C$287,2,FALSE),0))/VLOOKUP($C336,'General Data'!$A$191:$N$211,14,FALSE)*VLOOKUP($C336,'General Data'!$A$191:$N$211,2,FALSE)*J336,0)</f>
        <v>0</v>
      </c>
      <c r="X336" s="140">
        <f>IFERROR((VLOOKUP($D336,'General Data'!$A$88:$F$188,3,FALSE)+VLOOKUP('General Data'!$B$3,'General Data'!$A$214:$C$264,2,FALSE)+IF(OR($E336=12,$E336=13,$E336=14),VLOOKUP($C336,'General Data'!$A$267:$C$287,2,FALSE),0))/VLOOKUP($C336,'General Data'!$A$191:$N$211,14,FALSE)*VLOOKUP($C336,'General Data'!$A$191:$N$211,2,FALSE)*K336,0)</f>
        <v>0</v>
      </c>
      <c r="Y336" s="140">
        <f>IFERROR((VLOOKUP($D336,'General Data'!$A$88:$F$188,3,FALSE)+VLOOKUP('General Data'!$B$3,'General Data'!$A$214:$C$264,2,FALSE)+IF(OR($E336=12,$E336=13,$E336=14),VLOOKUP($C336,'General Data'!$A$267:$C$287,2,FALSE),0))/VLOOKUP($C336,'General Data'!$A$191:$N$211,14,FALSE)*VLOOKUP($C336,'General Data'!$A$191:$N$211,2,FALSE)*L336,0)</f>
        <v>0</v>
      </c>
      <c r="Z336" s="140">
        <f>IFERROR((VLOOKUP($D336,'General Data'!$A$88:$F$188,3,FALSE)+VLOOKUP('General Data'!$B$3,'General Data'!$A$214:$C$264,2,FALSE)+IF(OR($E336=12,$E336=13,$E336=14),VLOOKUP($C336,'General Data'!$A$267:$C$287,2,FALSE),0))/VLOOKUP($C336,'General Data'!$A$191:$N$211,14,FALSE)*VLOOKUP($C336,'General Data'!$A$191:$N$211,2,FALSE)*M336,0)</f>
        <v>0</v>
      </c>
      <c r="AA336" s="140">
        <f>IFERROR((VLOOKUP($D336,'General Data'!$A$88:$F$188,3,FALSE)+VLOOKUP('General Data'!$B$3,'General Data'!$A$214:$C$264,2,FALSE)+IF(OR($E336=12,$E336=13,$E336=14),VLOOKUP($C336,'General Data'!$A$267:$C$287,2,FALSE),0))/VLOOKUP($C336,'General Data'!$A$191:$N$211,14,FALSE)*VLOOKUP($C336,'General Data'!$A$191:$N$211,2,FALSE)*N336,0)</f>
        <v>0</v>
      </c>
      <c r="AB336" s="140">
        <f>IFERROR((VLOOKUP($D336,'General Data'!$A$88:$F$188,3,FALSE)+VLOOKUP('General Data'!$B$3,'General Data'!$A$214:$C$264,2,FALSE)+IF(OR($E336=12,$E336=13,$E336=14),VLOOKUP($C336,'General Data'!$A$267:$C$287,2,FALSE),0))/VLOOKUP($C336,'General Data'!$A$191:$N$211,14,FALSE)*VLOOKUP($C336,'General Data'!$A$191:$N$211,2,FALSE)*O336,0)</f>
        <v>0</v>
      </c>
      <c r="AC336" s="140">
        <f>IFERROR((VLOOKUP($D336,'General Data'!$A$88:$F$188,3,FALSE)+VLOOKUP('General Data'!$B$3,'General Data'!$A$214:$C$264,2,FALSE)+IF(OR($E336=12,$E336=13,$E336=14),VLOOKUP($C336,'General Data'!$A$267:$C$287,2,FALSE),0))/VLOOKUP($C336,'General Data'!$A$191:$N$211,14,FALSE)*VLOOKUP($C336,'General Data'!$A$191:$N$211,2,FALSE)*P336,0)</f>
        <v>0</v>
      </c>
      <c r="AD336" s="140">
        <f>IFERROR((VLOOKUP($D336,'General Data'!$A$88:$F$188,3,FALSE)+VLOOKUP('General Data'!$B$3,'General Data'!$A$214:$C$264,2,FALSE)+IF(OR($E336=12,$E336=13,$E336=14),VLOOKUP($C336,'General Data'!$A$267:$C$287,2,FALSE),0))/VLOOKUP($C336,'General Data'!$A$191:$N$211,14,FALSE)*VLOOKUP($C336,'General Data'!$A$191:$N$211,2,FALSE)*Q336,0)</f>
        <v>0</v>
      </c>
      <c r="AE336" s="140">
        <f>IFERROR((VLOOKUP($D336,'General Data'!$A$88:$F$188,3,FALSE)+VLOOKUP('General Data'!$B$3,'General Data'!$A$214:$C$264,2,FALSE)+IF(OR($E336=12,$E336=13,$E336=14),VLOOKUP($C336,'General Data'!$A$267:$C$287,2,FALSE),0))/VLOOKUP($C336,'General Data'!$A$191:$N$211,14,FALSE)*VLOOKUP($C336,'General Data'!$A$191:$N$211,2,FALSE)*R336,0)</f>
        <v>0</v>
      </c>
      <c r="AF336" s="140">
        <f>IFERROR((VLOOKUP($D336,'General Data'!$A$88:$F$188,3,FALSE)+VLOOKUP('General Data'!$B$3,'General Data'!$A$214:$C$264,2,FALSE)+IF(OR($E336=12,$E336=13,$E336=14),VLOOKUP($C336,'General Data'!$A$267:$C$287,2,FALSE),0))/VLOOKUP($C336,'General Data'!$A$191:$N$211,14,FALSE)*VLOOKUP($C336,'General Data'!$A$191:$N$211,2,FALSE)*S336,0)</f>
        <v>0</v>
      </c>
      <c r="AH336" s="148" t="str">
        <f t="shared" si="336"/>
        <v/>
      </c>
      <c r="AI336" s="149">
        <f t="shared" si="337"/>
        <v>0</v>
      </c>
      <c r="AJ336" s="146">
        <f t="shared" si="338"/>
        <v>0</v>
      </c>
    </row>
    <row r="337" spans="1:36" x14ac:dyDescent="0.45">
      <c r="A337" s="143"/>
      <c r="B337" s="150"/>
      <c r="C337" s="144"/>
      <c r="D337" s="143"/>
      <c r="E337" s="143"/>
      <c r="F337" s="145"/>
      <c r="G337" s="146"/>
      <c r="H337" s="147"/>
      <c r="I337" s="147">
        <f t="shared" ref="I337:S337" si="352">H337</f>
        <v>0</v>
      </c>
      <c r="J337" s="147">
        <f t="shared" si="352"/>
        <v>0</v>
      </c>
      <c r="K337" s="147">
        <f t="shared" si="352"/>
        <v>0</v>
      </c>
      <c r="L337" s="147">
        <f t="shared" si="352"/>
        <v>0</v>
      </c>
      <c r="M337" s="147">
        <f t="shared" si="352"/>
        <v>0</v>
      </c>
      <c r="N337" s="147">
        <f t="shared" si="352"/>
        <v>0</v>
      </c>
      <c r="O337" s="147">
        <f t="shared" si="352"/>
        <v>0</v>
      </c>
      <c r="P337" s="147">
        <f t="shared" si="352"/>
        <v>0</v>
      </c>
      <c r="Q337" s="147">
        <f t="shared" si="352"/>
        <v>0</v>
      </c>
      <c r="R337" s="147">
        <f t="shared" si="352"/>
        <v>0</v>
      </c>
      <c r="S337" s="147">
        <f t="shared" si="352"/>
        <v>0</v>
      </c>
      <c r="T337" s="146"/>
      <c r="U337" s="140">
        <f>IFERROR((VLOOKUP($D337,'General Data'!$A$88:$F$188,3,FALSE)+VLOOKUP('General Data'!$B$3,'General Data'!$A$214:$C$264,2,FALSE)+IF(OR($E337=12,$E337=13,$E337=14),VLOOKUP($C337,'General Data'!$A$267:$C$287,2,FALSE),0))/VLOOKUP($C337,'General Data'!$A$191:$N$211,14,FALSE)*VLOOKUP($C337,'General Data'!$A$191:$N$211,2,FALSE)*H337,0)</f>
        <v>0</v>
      </c>
      <c r="V337" s="140">
        <f>IFERROR((VLOOKUP($D337,'General Data'!$A$88:$F$188,3,FALSE)+VLOOKUP('General Data'!$B$3,'General Data'!$A$214:$C$264,2,FALSE)+IF(OR($E337=12,$E337=13,$E337=14),VLOOKUP($C337,'General Data'!$A$267:$C$287,2,FALSE),0))/VLOOKUP($C337,'General Data'!$A$191:$N$211,14,FALSE)*VLOOKUP($C337,'General Data'!$A$191:$N$211,2,FALSE)*I337,0)</f>
        <v>0</v>
      </c>
      <c r="W337" s="140">
        <f>IFERROR((VLOOKUP($D337,'General Data'!$A$88:$F$188,3,FALSE)+VLOOKUP('General Data'!$B$3,'General Data'!$A$214:$C$264,2,FALSE)+IF(OR($E337=12,$E337=13,$E337=14),VLOOKUP($C337,'General Data'!$A$267:$C$287,2,FALSE),0))/VLOOKUP($C337,'General Data'!$A$191:$N$211,14,FALSE)*VLOOKUP($C337,'General Data'!$A$191:$N$211,2,FALSE)*J337,0)</f>
        <v>0</v>
      </c>
      <c r="X337" s="140">
        <f>IFERROR((VLOOKUP($D337,'General Data'!$A$88:$F$188,3,FALSE)+VLOOKUP('General Data'!$B$3,'General Data'!$A$214:$C$264,2,FALSE)+IF(OR($E337=12,$E337=13,$E337=14),VLOOKUP($C337,'General Data'!$A$267:$C$287,2,FALSE),0))/VLOOKUP($C337,'General Data'!$A$191:$N$211,14,FALSE)*VLOOKUP($C337,'General Data'!$A$191:$N$211,2,FALSE)*K337,0)</f>
        <v>0</v>
      </c>
      <c r="Y337" s="140">
        <f>IFERROR((VLOOKUP($D337,'General Data'!$A$88:$F$188,3,FALSE)+VLOOKUP('General Data'!$B$3,'General Data'!$A$214:$C$264,2,FALSE)+IF(OR($E337=12,$E337=13,$E337=14),VLOOKUP($C337,'General Data'!$A$267:$C$287,2,FALSE),0))/VLOOKUP($C337,'General Data'!$A$191:$N$211,14,FALSE)*VLOOKUP($C337,'General Data'!$A$191:$N$211,2,FALSE)*L337,0)</f>
        <v>0</v>
      </c>
      <c r="Z337" s="140">
        <f>IFERROR((VLOOKUP($D337,'General Data'!$A$88:$F$188,3,FALSE)+VLOOKUP('General Data'!$B$3,'General Data'!$A$214:$C$264,2,FALSE)+IF(OR($E337=12,$E337=13,$E337=14),VLOOKUP($C337,'General Data'!$A$267:$C$287,2,FALSE),0))/VLOOKUP($C337,'General Data'!$A$191:$N$211,14,FALSE)*VLOOKUP($C337,'General Data'!$A$191:$N$211,2,FALSE)*M337,0)</f>
        <v>0</v>
      </c>
      <c r="AA337" s="140">
        <f>IFERROR((VLOOKUP($D337,'General Data'!$A$88:$F$188,3,FALSE)+VLOOKUP('General Data'!$B$3,'General Data'!$A$214:$C$264,2,FALSE)+IF(OR($E337=12,$E337=13,$E337=14),VLOOKUP($C337,'General Data'!$A$267:$C$287,2,FALSE),0))/VLOOKUP($C337,'General Data'!$A$191:$N$211,14,FALSE)*VLOOKUP($C337,'General Data'!$A$191:$N$211,2,FALSE)*N337,0)</f>
        <v>0</v>
      </c>
      <c r="AB337" s="140">
        <f>IFERROR((VLOOKUP($D337,'General Data'!$A$88:$F$188,3,FALSE)+VLOOKUP('General Data'!$B$3,'General Data'!$A$214:$C$264,2,FALSE)+IF(OR($E337=12,$E337=13,$E337=14),VLOOKUP($C337,'General Data'!$A$267:$C$287,2,FALSE),0))/VLOOKUP($C337,'General Data'!$A$191:$N$211,14,FALSE)*VLOOKUP($C337,'General Data'!$A$191:$N$211,2,FALSE)*O337,0)</f>
        <v>0</v>
      </c>
      <c r="AC337" s="140">
        <f>IFERROR((VLOOKUP($D337,'General Data'!$A$88:$F$188,3,FALSE)+VLOOKUP('General Data'!$B$3,'General Data'!$A$214:$C$264,2,FALSE)+IF(OR($E337=12,$E337=13,$E337=14),VLOOKUP($C337,'General Data'!$A$267:$C$287,2,FALSE),0))/VLOOKUP($C337,'General Data'!$A$191:$N$211,14,FALSE)*VLOOKUP($C337,'General Data'!$A$191:$N$211,2,FALSE)*P337,0)</f>
        <v>0</v>
      </c>
      <c r="AD337" s="140">
        <f>IFERROR((VLOOKUP($D337,'General Data'!$A$88:$F$188,3,FALSE)+VLOOKUP('General Data'!$B$3,'General Data'!$A$214:$C$264,2,FALSE)+IF(OR($E337=12,$E337=13,$E337=14),VLOOKUP($C337,'General Data'!$A$267:$C$287,2,FALSE),0))/VLOOKUP($C337,'General Data'!$A$191:$N$211,14,FALSE)*VLOOKUP($C337,'General Data'!$A$191:$N$211,2,FALSE)*Q337,0)</f>
        <v>0</v>
      </c>
      <c r="AE337" s="140">
        <f>IFERROR((VLOOKUP($D337,'General Data'!$A$88:$F$188,3,FALSE)+VLOOKUP('General Data'!$B$3,'General Data'!$A$214:$C$264,2,FALSE)+IF(OR($E337=12,$E337=13,$E337=14),VLOOKUP($C337,'General Data'!$A$267:$C$287,2,FALSE),0))/VLOOKUP($C337,'General Data'!$A$191:$N$211,14,FALSE)*VLOOKUP($C337,'General Data'!$A$191:$N$211,2,FALSE)*R337,0)</f>
        <v>0</v>
      </c>
      <c r="AF337" s="140">
        <f>IFERROR((VLOOKUP($D337,'General Data'!$A$88:$F$188,3,FALSE)+VLOOKUP('General Data'!$B$3,'General Data'!$A$214:$C$264,2,FALSE)+IF(OR($E337=12,$E337=13,$E337=14),VLOOKUP($C337,'General Data'!$A$267:$C$287,2,FALSE),0))/VLOOKUP($C337,'General Data'!$A$191:$N$211,14,FALSE)*VLOOKUP($C337,'General Data'!$A$191:$N$211,2,FALSE)*S337,0)</f>
        <v>0</v>
      </c>
      <c r="AH337" s="148" t="str">
        <f t="shared" si="336"/>
        <v/>
      </c>
      <c r="AI337" s="149">
        <f t="shared" si="337"/>
        <v>0</v>
      </c>
      <c r="AJ337" s="146">
        <f t="shared" si="338"/>
        <v>0</v>
      </c>
    </row>
    <row r="338" spans="1:36" x14ac:dyDescent="0.45">
      <c r="A338" s="143"/>
      <c r="B338" s="150"/>
      <c r="C338" s="144"/>
      <c r="D338" s="143"/>
      <c r="E338" s="143"/>
      <c r="F338" s="145"/>
      <c r="G338" s="146"/>
      <c r="H338" s="147"/>
      <c r="I338" s="147">
        <f t="shared" ref="I338:S338" si="353">H338</f>
        <v>0</v>
      </c>
      <c r="J338" s="147">
        <f t="shared" si="353"/>
        <v>0</v>
      </c>
      <c r="K338" s="147">
        <f t="shared" si="353"/>
        <v>0</v>
      </c>
      <c r="L338" s="147">
        <f t="shared" si="353"/>
        <v>0</v>
      </c>
      <c r="M338" s="147">
        <f t="shared" si="353"/>
        <v>0</v>
      </c>
      <c r="N338" s="147">
        <f t="shared" si="353"/>
        <v>0</v>
      </c>
      <c r="O338" s="147">
        <f t="shared" si="353"/>
        <v>0</v>
      </c>
      <c r="P338" s="147">
        <f t="shared" si="353"/>
        <v>0</v>
      </c>
      <c r="Q338" s="147">
        <f t="shared" si="353"/>
        <v>0</v>
      </c>
      <c r="R338" s="147">
        <f t="shared" si="353"/>
        <v>0</v>
      </c>
      <c r="S338" s="147">
        <f t="shared" si="353"/>
        <v>0</v>
      </c>
      <c r="T338" s="146"/>
      <c r="U338" s="140">
        <f>IFERROR((VLOOKUP($D338,'General Data'!$A$88:$F$188,3,FALSE)+VLOOKUP('General Data'!$B$3,'General Data'!$A$214:$C$264,2,FALSE)+IF(OR($E338=12,$E338=13,$E338=14),VLOOKUP($C338,'General Data'!$A$267:$C$287,2,FALSE),0))/VLOOKUP($C338,'General Data'!$A$191:$N$211,14,FALSE)*VLOOKUP($C338,'General Data'!$A$191:$N$211,2,FALSE)*H338,0)</f>
        <v>0</v>
      </c>
      <c r="V338" s="140">
        <f>IFERROR((VLOOKUP($D338,'General Data'!$A$88:$F$188,3,FALSE)+VLOOKUP('General Data'!$B$3,'General Data'!$A$214:$C$264,2,FALSE)+IF(OR($E338=12,$E338=13,$E338=14),VLOOKUP($C338,'General Data'!$A$267:$C$287,2,FALSE),0))/VLOOKUP($C338,'General Data'!$A$191:$N$211,14,FALSE)*VLOOKUP($C338,'General Data'!$A$191:$N$211,2,FALSE)*I338,0)</f>
        <v>0</v>
      </c>
      <c r="W338" s="140">
        <f>IFERROR((VLOOKUP($D338,'General Data'!$A$88:$F$188,3,FALSE)+VLOOKUP('General Data'!$B$3,'General Data'!$A$214:$C$264,2,FALSE)+IF(OR($E338=12,$E338=13,$E338=14),VLOOKUP($C338,'General Data'!$A$267:$C$287,2,FALSE),0))/VLOOKUP($C338,'General Data'!$A$191:$N$211,14,FALSE)*VLOOKUP($C338,'General Data'!$A$191:$N$211,2,FALSE)*J338,0)</f>
        <v>0</v>
      </c>
      <c r="X338" s="140">
        <f>IFERROR((VLOOKUP($D338,'General Data'!$A$88:$F$188,3,FALSE)+VLOOKUP('General Data'!$B$3,'General Data'!$A$214:$C$264,2,FALSE)+IF(OR($E338=12,$E338=13,$E338=14),VLOOKUP($C338,'General Data'!$A$267:$C$287,2,FALSE),0))/VLOOKUP($C338,'General Data'!$A$191:$N$211,14,FALSE)*VLOOKUP($C338,'General Data'!$A$191:$N$211,2,FALSE)*K338,0)</f>
        <v>0</v>
      </c>
      <c r="Y338" s="140">
        <f>IFERROR((VLOOKUP($D338,'General Data'!$A$88:$F$188,3,FALSE)+VLOOKUP('General Data'!$B$3,'General Data'!$A$214:$C$264,2,FALSE)+IF(OR($E338=12,$E338=13,$E338=14),VLOOKUP($C338,'General Data'!$A$267:$C$287,2,FALSE),0))/VLOOKUP($C338,'General Data'!$A$191:$N$211,14,FALSE)*VLOOKUP($C338,'General Data'!$A$191:$N$211,2,FALSE)*L338,0)</f>
        <v>0</v>
      </c>
      <c r="Z338" s="140">
        <f>IFERROR((VLOOKUP($D338,'General Data'!$A$88:$F$188,3,FALSE)+VLOOKUP('General Data'!$B$3,'General Data'!$A$214:$C$264,2,FALSE)+IF(OR($E338=12,$E338=13,$E338=14),VLOOKUP($C338,'General Data'!$A$267:$C$287,2,FALSE),0))/VLOOKUP($C338,'General Data'!$A$191:$N$211,14,FALSE)*VLOOKUP($C338,'General Data'!$A$191:$N$211,2,FALSE)*M338,0)</f>
        <v>0</v>
      </c>
      <c r="AA338" s="140">
        <f>IFERROR((VLOOKUP($D338,'General Data'!$A$88:$F$188,3,FALSE)+VLOOKUP('General Data'!$B$3,'General Data'!$A$214:$C$264,2,FALSE)+IF(OR($E338=12,$E338=13,$E338=14),VLOOKUP($C338,'General Data'!$A$267:$C$287,2,FALSE),0))/VLOOKUP($C338,'General Data'!$A$191:$N$211,14,FALSE)*VLOOKUP($C338,'General Data'!$A$191:$N$211,2,FALSE)*N338,0)</f>
        <v>0</v>
      </c>
      <c r="AB338" s="140">
        <f>IFERROR((VLOOKUP($D338,'General Data'!$A$88:$F$188,3,FALSE)+VLOOKUP('General Data'!$B$3,'General Data'!$A$214:$C$264,2,FALSE)+IF(OR($E338=12,$E338=13,$E338=14),VLOOKUP($C338,'General Data'!$A$267:$C$287,2,FALSE),0))/VLOOKUP($C338,'General Data'!$A$191:$N$211,14,FALSE)*VLOOKUP($C338,'General Data'!$A$191:$N$211,2,FALSE)*O338,0)</f>
        <v>0</v>
      </c>
      <c r="AC338" s="140">
        <f>IFERROR((VLOOKUP($D338,'General Data'!$A$88:$F$188,3,FALSE)+VLOOKUP('General Data'!$B$3,'General Data'!$A$214:$C$264,2,FALSE)+IF(OR($E338=12,$E338=13,$E338=14),VLOOKUP($C338,'General Data'!$A$267:$C$287,2,FALSE),0))/VLOOKUP($C338,'General Data'!$A$191:$N$211,14,FALSE)*VLOOKUP($C338,'General Data'!$A$191:$N$211,2,FALSE)*P338,0)</f>
        <v>0</v>
      </c>
      <c r="AD338" s="140">
        <f>IFERROR((VLOOKUP($D338,'General Data'!$A$88:$F$188,3,FALSE)+VLOOKUP('General Data'!$B$3,'General Data'!$A$214:$C$264,2,FALSE)+IF(OR($E338=12,$E338=13,$E338=14),VLOOKUP($C338,'General Data'!$A$267:$C$287,2,FALSE),0))/VLOOKUP($C338,'General Data'!$A$191:$N$211,14,FALSE)*VLOOKUP($C338,'General Data'!$A$191:$N$211,2,FALSE)*Q338,0)</f>
        <v>0</v>
      </c>
      <c r="AE338" s="140">
        <f>IFERROR((VLOOKUP($D338,'General Data'!$A$88:$F$188,3,FALSE)+VLOOKUP('General Data'!$B$3,'General Data'!$A$214:$C$264,2,FALSE)+IF(OR($E338=12,$E338=13,$E338=14),VLOOKUP($C338,'General Data'!$A$267:$C$287,2,FALSE),0))/VLOOKUP($C338,'General Data'!$A$191:$N$211,14,FALSE)*VLOOKUP($C338,'General Data'!$A$191:$N$211,2,FALSE)*R338,0)</f>
        <v>0</v>
      </c>
      <c r="AF338" s="140">
        <f>IFERROR((VLOOKUP($D338,'General Data'!$A$88:$F$188,3,FALSE)+VLOOKUP('General Data'!$B$3,'General Data'!$A$214:$C$264,2,FALSE)+IF(OR($E338=12,$E338=13,$E338=14),VLOOKUP($C338,'General Data'!$A$267:$C$287,2,FALSE),0))/VLOOKUP($C338,'General Data'!$A$191:$N$211,14,FALSE)*VLOOKUP($C338,'General Data'!$A$191:$N$211,2,FALSE)*S338,0)</f>
        <v>0</v>
      </c>
      <c r="AH338" s="148" t="str">
        <f t="shared" si="336"/>
        <v/>
      </c>
      <c r="AI338" s="149">
        <f t="shared" si="337"/>
        <v>0</v>
      </c>
      <c r="AJ338" s="146">
        <f t="shared" si="338"/>
        <v>0</v>
      </c>
    </row>
    <row r="339" spans="1:36" x14ac:dyDescent="0.45">
      <c r="A339" s="143"/>
      <c r="B339" s="150"/>
      <c r="C339" s="144"/>
      <c r="D339" s="143"/>
      <c r="E339" s="143"/>
      <c r="F339" s="145"/>
      <c r="G339" s="146"/>
      <c r="H339" s="147"/>
      <c r="I339" s="147">
        <f t="shared" ref="I339:S339" si="354">H339</f>
        <v>0</v>
      </c>
      <c r="J339" s="147">
        <f t="shared" si="354"/>
        <v>0</v>
      </c>
      <c r="K339" s="147">
        <f t="shared" si="354"/>
        <v>0</v>
      </c>
      <c r="L339" s="147">
        <f t="shared" si="354"/>
        <v>0</v>
      </c>
      <c r="M339" s="147">
        <f t="shared" si="354"/>
        <v>0</v>
      </c>
      <c r="N339" s="147">
        <f t="shared" si="354"/>
        <v>0</v>
      </c>
      <c r="O339" s="147">
        <f t="shared" si="354"/>
        <v>0</v>
      </c>
      <c r="P339" s="147">
        <f t="shared" si="354"/>
        <v>0</v>
      </c>
      <c r="Q339" s="147">
        <f t="shared" si="354"/>
        <v>0</v>
      </c>
      <c r="R339" s="147">
        <f t="shared" si="354"/>
        <v>0</v>
      </c>
      <c r="S339" s="147">
        <f t="shared" si="354"/>
        <v>0</v>
      </c>
      <c r="T339" s="146"/>
      <c r="U339" s="140">
        <f>IFERROR((VLOOKUP($D339,'General Data'!$A$88:$F$188,3,FALSE)+VLOOKUP('General Data'!$B$3,'General Data'!$A$214:$C$264,2,FALSE)+IF(OR($E339=12,$E339=13,$E339=14),VLOOKUP($C339,'General Data'!$A$267:$C$287,2,FALSE),0))/VLOOKUP($C339,'General Data'!$A$191:$N$211,14,FALSE)*VLOOKUP($C339,'General Data'!$A$191:$N$211,2,FALSE)*H339,0)</f>
        <v>0</v>
      </c>
      <c r="V339" s="140">
        <f>IFERROR((VLOOKUP($D339,'General Data'!$A$88:$F$188,3,FALSE)+VLOOKUP('General Data'!$B$3,'General Data'!$A$214:$C$264,2,FALSE)+IF(OR($E339=12,$E339=13,$E339=14),VLOOKUP($C339,'General Data'!$A$267:$C$287,2,FALSE),0))/VLOOKUP($C339,'General Data'!$A$191:$N$211,14,FALSE)*VLOOKUP($C339,'General Data'!$A$191:$N$211,2,FALSE)*I339,0)</f>
        <v>0</v>
      </c>
      <c r="W339" s="140">
        <f>IFERROR((VLOOKUP($D339,'General Data'!$A$88:$F$188,3,FALSE)+VLOOKUP('General Data'!$B$3,'General Data'!$A$214:$C$264,2,FALSE)+IF(OR($E339=12,$E339=13,$E339=14),VLOOKUP($C339,'General Data'!$A$267:$C$287,2,FALSE),0))/VLOOKUP($C339,'General Data'!$A$191:$N$211,14,FALSE)*VLOOKUP($C339,'General Data'!$A$191:$N$211,2,FALSE)*J339,0)</f>
        <v>0</v>
      </c>
      <c r="X339" s="140">
        <f>IFERROR((VLOOKUP($D339,'General Data'!$A$88:$F$188,3,FALSE)+VLOOKUP('General Data'!$B$3,'General Data'!$A$214:$C$264,2,FALSE)+IF(OR($E339=12,$E339=13,$E339=14),VLOOKUP($C339,'General Data'!$A$267:$C$287,2,FALSE),0))/VLOOKUP($C339,'General Data'!$A$191:$N$211,14,FALSE)*VLOOKUP($C339,'General Data'!$A$191:$N$211,2,FALSE)*K339,0)</f>
        <v>0</v>
      </c>
      <c r="Y339" s="140">
        <f>IFERROR((VLOOKUP($D339,'General Data'!$A$88:$F$188,3,FALSE)+VLOOKUP('General Data'!$B$3,'General Data'!$A$214:$C$264,2,FALSE)+IF(OR($E339=12,$E339=13,$E339=14),VLOOKUP($C339,'General Data'!$A$267:$C$287,2,FALSE),0))/VLOOKUP($C339,'General Data'!$A$191:$N$211,14,FALSE)*VLOOKUP($C339,'General Data'!$A$191:$N$211,2,FALSE)*L339,0)</f>
        <v>0</v>
      </c>
      <c r="Z339" s="140">
        <f>IFERROR((VLOOKUP($D339,'General Data'!$A$88:$F$188,3,FALSE)+VLOOKUP('General Data'!$B$3,'General Data'!$A$214:$C$264,2,FALSE)+IF(OR($E339=12,$E339=13,$E339=14),VLOOKUP($C339,'General Data'!$A$267:$C$287,2,FALSE),0))/VLOOKUP($C339,'General Data'!$A$191:$N$211,14,FALSE)*VLOOKUP($C339,'General Data'!$A$191:$N$211,2,FALSE)*M339,0)</f>
        <v>0</v>
      </c>
      <c r="AA339" s="140">
        <f>IFERROR((VLOOKUP($D339,'General Data'!$A$88:$F$188,3,FALSE)+VLOOKUP('General Data'!$B$3,'General Data'!$A$214:$C$264,2,FALSE)+IF(OR($E339=12,$E339=13,$E339=14),VLOOKUP($C339,'General Data'!$A$267:$C$287,2,FALSE),0))/VLOOKUP($C339,'General Data'!$A$191:$N$211,14,FALSE)*VLOOKUP($C339,'General Data'!$A$191:$N$211,2,FALSE)*N339,0)</f>
        <v>0</v>
      </c>
      <c r="AB339" s="140">
        <f>IFERROR((VLOOKUP($D339,'General Data'!$A$88:$F$188,3,FALSE)+VLOOKUP('General Data'!$B$3,'General Data'!$A$214:$C$264,2,FALSE)+IF(OR($E339=12,$E339=13,$E339=14),VLOOKUP($C339,'General Data'!$A$267:$C$287,2,FALSE),0))/VLOOKUP($C339,'General Data'!$A$191:$N$211,14,FALSE)*VLOOKUP($C339,'General Data'!$A$191:$N$211,2,FALSE)*O339,0)</f>
        <v>0</v>
      </c>
      <c r="AC339" s="140">
        <f>IFERROR((VLOOKUP($D339,'General Data'!$A$88:$F$188,3,FALSE)+VLOOKUP('General Data'!$B$3,'General Data'!$A$214:$C$264,2,FALSE)+IF(OR($E339=12,$E339=13,$E339=14),VLOOKUP($C339,'General Data'!$A$267:$C$287,2,FALSE),0))/VLOOKUP($C339,'General Data'!$A$191:$N$211,14,FALSE)*VLOOKUP($C339,'General Data'!$A$191:$N$211,2,FALSE)*P339,0)</f>
        <v>0</v>
      </c>
      <c r="AD339" s="140">
        <f>IFERROR((VLOOKUP($D339,'General Data'!$A$88:$F$188,3,FALSE)+VLOOKUP('General Data'!$B$3,'General Data'!$A$214:$C$264,2,FALSE)+IF(OR($E339=12,$E339=13,$E339=14),VLOOKUP($C339,'General Data'!$A$267:$C$287,2,FALSE),0))/VLOOKUP($C339,'General Data'!$A$191:$N$211,14,FALSE)*VLOOKUP($C339,'General Data'!$A$191:$N$211,2,FALSE)*Q339,0)</f>
        <v>0</v>
      </c>
      <c r="AE339" s="140">
        <f>IFERROR((VLOOKUP($D339,'General Data'!$A$88:$F$188,3,FALSE)+VLOOKUP('General Data'!$B$3,'General Data'!$A$214:$C$264,2,FALSE)+IF(OR($E339=12,$E339=13,$E339=14),VLOOKUP($C339,'General Data'!$A$267:$C$287,2,FALSE),0))/VLOOKUP($C339,'General Data'!$A$191:$N$211,14,FALSE)*VLOOKUP($C339,'General Data'!$A$191:$N$211,2,FALSE)*R339,0)</f>
        <v>0</v>
      </c>
      <c r="AF339" s="140">
        <f>IFERROR((VLOOKUP($D339,'General Data'!$A$88:$F$188,3,FALSE)+VLOOKUP('General Data'!$B$3,'General Data'!$A$214:$C$264,2,FALSE)+IF(OR($E339=12,$E339=13,$E339=14),VLOOKUP($C339,'General Data'!$A$267:$C$287,2,FALSE),0))/VLOOKUP($C339,'General Data'!$A$191:$N$211,14,FALSE)*VLOOKUP($C339,'General Data'!$A$191:$N$211,2,FALSE)*S339,0)</f>
        <v>0</v>
      </c>
      <c r="AH339" s="148" t="str">
        <f t="shared" si="336"/>
        <v/>
      </c>
      <c r="AI339" s="149">
        <f t="shared" si="337"/>
        <v>0</v>
      </c>
      <c r="AJ339" s="146">
        <f t="shared" si="338"/>
        <v>0</v>
      </c>
    </row>
    <row r="340" spans="1:36" x14ac:dyDescent="0.45">
      <c r="A340" s="143"/>
      <c r="B340" s="150"/>
      <c r="C340" s="144"/>
      <c r="D340" s="143"/>
      <c r="E340" s="143"/>
      <c r="F340" s="145"/>
      <c r="G340" s="146"/>
      <c r="H340" s="147"/>
      <c r="I340" s="147">
        <f t="shared" ref="I340:S340" si="355">H340</f>
        <v>0</v>
      </c>
      <c r="J340" s="147">
        <f t="shared" si="355"/>
        <v>0</v>
      </c>
      <c r="K340" s="147">
        <f t="shared" si="355"/>
        <v>0</v>
      </c>
      <c r="L340" s="147">
        <f t="shared" si="355"/>
        <v>0</v>
      </c>
      <c r="M340" s="147">
        <f t="shared" si="355"/>
        <v>0</v>
      </c>
      <c r="N340" s="147">
        <f t="shared" si="355"/>
        <v>0</v>
      </c>
      <c r="O340" s="147">
        <f t="shared" si="355"/>
        <v>0</v>
      </c>
      <c r="P340" s="147">
        <f t="shared" si="355"/>
        <v>0</v>
      </c>
      <c r="Q340" s="147">
        <f t="shared" si="355"/>
        <v>0</v>
      </c>
      <c r="R340" s="147">
        <f t="shared" si="355"/>
        <v>0</v>
      </c>
      <c r="S340" s="147">
        <f t="shared" si="355"/>
        <v>0</v>
      </c>
      <c r="T340" s="146"/>
      <c r="U340" s="140">
        <f>IFERROR((VLOOKUP($D340,'General Data'!$A$88:$F$188,3,FALSE)+VLOOKUP('General Data'!$B$3,'General Data'!$A$214:$C$264,2,FALSE)+IF(OR($E340=12,$E340=13,$E340=14),VLOOKUP($C340,'General Data'!$A$267:$C$287,2,FALSE),0))/VLOOKUP($C340,'General Data'!$A$191:$N$211,14,FALSE)*VLOOKUP($C340,'General Data'!$A$191:$N$211,2,FALSE)*H340,0)</f>
        <v>0</v>
      </c>
      <c r="V340" s="140">
        <f>IFERROR((VLOOKUP($D340,'General Data'!$A$88:$F$188,3,FALSE)+VLOOKUP('General Data'!$B$3,'General Data'!$A$214:$C$264,2,FALSE)+IF(OR($E340=12,$E340=13,$E340=14),VLOOKUP($C340,'General Data'!$A$267:$C$287,2,FALSE),0))/VLOOKUP($C340,'General Data'!$A$191:$N$211,14,FALSE)*VLOOKUP($C340,'General Data'!$A$191:$N$211,2,FALSE)*I340,0)</f>
        <v>0</v>
      </c>
      <c r="W340" s="140">
        <f>IFERROR((VLOOKUP($D340,'General Data'!$A$88:$F$188,3,FALSE)+VLOOKUP('General Data'!$B$3,'General Data'!$A$214:$C$264,2,FALSE)+IF(OR($E340=12,$E340=13,$E340=14),VLOOKUP($C340,'General Data'!$A$267:$C$287,2,FALSE),0))/VLOOKUP($C340,'General Data'!$A$191:$N$211,14,FALSE)*VLOOKUP($C340,'General Data'!$A$191:$N$211,2,FALSE)*J340,0)</f>
        <v>0</v>
      </c>
      <c r="X340" s="140">
        <f>IFERROR((VLOOKUP($D340,'General Data'!$A$88:$F$188,3,FALSE)+VLOOKUP('General Data'!$B$3,'General Data'!$A$214:$C$264,2,FALSE)+IF(OR($E340=12,$E340=13,$E340=14),VLOOKUP($C340,'General Data'!$A$267:$C$287,2,FALSE),0))/VLOOKUP($C340,'General Data'!$A$191:$N$211,14,FALSE)*VLOOKUP($C340,'General Data'!$A$191:$N$211,2,FALSE)*K340,0)</f>
        <v>0</v>
      </c>
      <c r="Y340" s="140">
        <f>IFERROR((VLOOKUP($D340,'General Data'!$A$88:$F$188,3,FALSE)+VLOOKUP('General Data'!$B$3,'General Data'!$A$214:$C$264,2,FALSE)+IF(OR($E340=12,$E340=13,$E340=14),VLOOKUP($C340,'General Data'!$A$267:$C$287,2,FALSE),0))/VLOOKUP($C340,'General Data'!$A$191:$N$211,14,FALSE)*VLOOKUP($C340,'General Data'!$A$191:$N$211,2,FALSE)*L340,0)</f>
        <v>0</v>
      </c>
      <c r="Z340" s="140">
        <f>IFERROR((VLOOKUP($D340,'General Data'!$A$88:$F$188,3,FALSE)+VLOOKUP('General Data'!$B$3,'General Data'!$A$214:$C$264,2,FALSE)+IF(OR($E340=12,$E340=13,$E340=14),VLOOKUP($C340,'General Data'!$A$267:$C$287,2,FALSE),0))/VLOOKUP($C340,'General Data'!$A$191:$N$211,14,FALSE)*VLOOKUP($C340,'General Data'!$A$191:$N$211,2,FALSE)*M340,0)</f>
        <v>0</v>
      </c>
      <c r="AA340" s="140">
        <f>IFERROR((VLOOKUP($D340,'General Data'!$A$88:$F$188,3,FALSE)+VLOOKUP('General Data'!$B$3,'General Data'!$A$214:$C$264,2,FALSE)+IF(OR($E340=12,$E340=13,$E340=14),VLOOKUP($C340,'General Data'!$A$267:$C$287,2,FALSE),0))/VLOOKUP($C340,'General Data'!$A$191:$N$211,14,FALSE)*VLOOKUP($C340,'General Data'!$A$191:$N$211,2,FALSE)*N340,0)</f>
        <v>0</v>
      </c>
      <c r="AB340" s="140">
        <f>IFERROR((VLOOKUP($D340,'General Data'!$A$88:$F$188,3,FALSE)+VLOOKUP('General Data'!$B$3,'General Data'!$A$214:$C$264,2,FALSE)+IF(OR($E340=12,$E340=13,$E340=14),VLOOKUP($C340,'General Data'!$A$267:$C$287,2,FALSE),0))/VLOOKUP($C340,'General Data'!$A$191:$N$211,14,FALSE)*VLOOKUP($C340,'General Data'!$A$191:$N$211,2,FALSE)*O340,0)</f>
        <v>0</v>
      </c>
      <c r="AC340" s="140">
        <f>IFERROR((VLOOKUP($D340,'General Data'!$A$88:$F$188,3,FALSE)+VLOOKUP('General Data'!$B$3,'General Data'!$A$214:$C$264,2,FALSE)+IF(OR($E340=12,$E340=13,$E340=14),VLOOKUP($C340,'General Data'!$A$267:$C$287,2,FALSE),0))/VLOOKUP($C340,'General Data'!$A$191:$N$211,14,FALSE)*VLOOKUP($C340,'General Data'!$A$191:$N$211,2,FALSE)*P340,0)</f>
        <v>0</v>
      </c>
      <c r="AD340" s="140">
        <f>IFERROR((VLOOKUP($D340,'General Data'!$A$88:$F$188,3,FALSE)+VLOOKUP('General Data'!$B$3,'General Data'!$A$214:$C$264,2,FALSE)+IF(OR($E340=12,$E340=13,$E340=14),VLOOKUP($C340,'General Data'!$A$267:$C$287,2,FALSE),0))/VLOOKUP($C340,'General Data'!$A$191:$N$211,14,FALSE)*VLOOKUP($C340,'General Data'!$A$191:$N$211,2,FALSE)*Q340,0)</f>
        <v>0</v>
      </c>
      <c r="AE340" s="140">
        <f>IFERROR((VLOOKUP($D340,'General Data'!$A$88:$F$188,3,FALSE)+VLOOKUP('General Data'!$B$3,'General Data'!$A$214:$C$264,2,FALSE)+IF(OR($E340=12,$E340=13,$E340=14),VLOOKUP($C340,'General Data'!$A$267:$C$287,2,FALSE),0))/VLOOKUP($C340,'General Data'!$A$191:$N$211,14,FALSE)*VLOOKUP($C340,'General Data'!$A$191:$N$211,2,FALSE)*R340,0)</f>
        <v>0</v>
      </c>
      <c r="AF340" s="140">
        <f>IFERROR((VLOOKUP($D340,'General Data'!$A$88:$F$188,3,FALSE)+VLOOKUP('General Data'!$B$3,'General Data'!$A$214:$C$264,2,FALSE)+IF(OR($E340=12,$E340=13,$E340=14),VLOOKUP($C340,'General Data'!$A$267:$C$287,2,FALSE),0))/VLOOKUP($C340,'General Data'!$A$191:$N$211,14,FALSE)*VLOOKUP($C340,'General Data'!$A$191:$N$211,2,FALSE)*S340,0)</f>
        <v>0</v>
      </c>
      <c r="AH340" s="148" t="str">
        <f t="shared" si="336"/>
        <v/>
      </c>
      <c r="AI340" s="149">
        <f t="shared" si="337"/>
        <v>0</v>
      </c>
      <c r="AJ340" s="146">
        <f t="shared" si="338"/>
        <v>0</v>
      </c>
    </row>
    <row r="341" spans="1:36" x14ac:dyDescent="0.45">
      <c r="A341" s="143"/>
      <c r="B341" s="150"/>
      <c r="C341" s="144"/>
      <c r="D341" s="143"/>
      <c r="E341" s="143"/>
      <c r="F341" s="145"/>
      <c r="G341" s="146"/>
      <c r="H341" s="147"/>
      <c r="I341" s="147">
        <f t="shared" ref="I341:S341" si="356">H341</f>
        <v>0</v>
      </c>
      <c r="J341" s="147">
        <f t="shared" si="356"/>
        <v>0</v>
      </c>
      <c r="K341" s="147">
        <f t="shared" si="356"/>
        <v>0</v>
      </c>
      <c r="L341" s="147">
        <f t="shared" si="356"/>
        <v>0</v>
      </c>
      <c r="M341" s="147">
        <f t="shared" si="356"/>
        <v>0</v>
      </c>
      <c r="N341" s="147">
        <f t="shared" si="356"/>
        <v>0</v>
      </c>
      <c r="O341" s="147">
        <f t="shared" si="356"/>
        <v>0</v>
      </c>
      <c r="P341" s="147">
        <f t="shared" si="356"/>
        <v>0</v>
      </c>
      <c r="Q341" s="147">
        <f t="shared" si="356"/>
        <v>0</v>
      </c>
      <c r="R341" s="147">
        <f t="shared" si="356"/>
        <v>0</v>
      </c>
      <c r="S341" s="147">
        <f t="shared" si="356"/>
        <v>0</v>
      </c>
      <c r="T341" s="146"/>
      <c r="U341" s="140">
        <f>IFERROR((VLOOKUP($D341,'General Data'!$A$88:$F$188,3,FALSE)+VLOOKUP('General Data'!$B$3,'General Data'!$A$214:$C$264,2,FALSE)+IF(OR($E341=12,$E341=13,$E341=14),VLOOKUP($C341,'General Data'!$A$267:$C$287,2,FALSE),0))/VLOOKUP($C341,'General Data'!$A$191:$N$211,14,FALSE)*VLOOKUP($C341,'General Data'!$A$191:$N$211,2,FALSE)*H341,0)</f>
        <v>0</v>
      </c>
      <c r="V341" s="140">
        <f>IFERROR((VLOOKUP($D341,'General Data'!$A$88:$F$188,3,FALSE)+VLOOKUP('General Data'!$B$3,'General Data'!$A$214:$C$264,2,FALSE)+IF(OR($E341=12,$E341=13,$E341=14),VLOOKUP($C341,'General Data'!$A$267:$C$287,2,FALSE),0))/VLOOKUP($C341,'General Data'!$A$191:$N$211,14,FALSE)*VLOOKUP($C341,'General Data'!$A$191:$N$211,2,FALSE)*I341,0)</f>
        <v>0</v>
      </c>
      <c r="W341" s="140">
        <f>IFERROR((VLOOKUP($D341,'General Data'!$A$88:$F$188,3,FALSE)+VLOOKUP('General Data'!$B$3,'General Data'!$A$214:$C$264,2,FALSE)+IF(OR($E341=12,$E341=13,$E341=14),VLOOKUP($C341,'General Data'!$A$267:$C$287,2,FALSE),0))/VLOOKUP($C341,'General Data'!$A$191:$N$211,14,FALSE)*VLOOKUP($C341,'General Data'!$A$191:$N$211,2,FALSE)*J341,0)</f>
        <v>0</v>
      </c>
      <c r="X341" s="140">
        <f>IFERROR((VLOOKUP($D341,'General Data'!$A$88:$F$188,3,FALSE)+VLOOKUP('General Data'!$B$3,'General Data'!$A$214:$C$264,2,FALSE)+IF(OR($E341=12,$E341=13,$E341=14),VLOOKUP($C341,'General Data'!$A$267:$C$287,2,FALSE),0))/VLOOKUP($C341,'General Data'!$A$191:$N$211,14,FALSE)*VLOOKUP($C341,'General Data'!$A$191:$N$211,2,FALSE)*K341,0)</f>
        <v>0</v>
      </c>
      <c r="Y341" s="140">
        <f>IFERROR((VLOOKUP($D341,'General Data'!$A$88:$F$188,3,FALSE)+VLOOKUP('General Data'!$B$3,'General Data'!$A$214:$C$264,2,FALSE)+IF(OR($E341=12,$E341=13,$E341=14),VLOOKUP($C341,'General Data'!$A$267:$C$287,2,FALSE),0))/VLOOKUP($C341,'General Data'!$A$191:$N$211,14,FALSE)*VLOOKUP($C341,'General Data'!$A$191:$N$211,2,FALSE)*L341,0)</f>
        <v>0</v>
      </c>
      <c r="Z341" s="140">
        <f>IFERROR((VLOOKUP($D341,'General Data'!$A$88:$F$188,3,FALSE)+VLOOKUP('General Data'!$B$3,'General Data'!$A$214:$C$264,2,FALSE)+IF(OR($E341=12,$E341=13,$E341=14),VLOOKUP($C341,'General Data'!$A$267:$C$287,2,FALSE),0))/VLOOKUP($C341,'General Data'!$A$191:$N$211,14,FALSE)*VLOOKUP($C341,'General Data'!$A$191:$N$211,2,FALSE)*M341,0)</f>
        <v>0</v>
      </c>
      <c r="AA341" s="140">
        <f>IFERROR((VLOOKUP($D341,'General Data'!$A$88:$F$188,3,FALSE)+VLOOKUP('General Data'!$B$3,'General Data'!$A$214:$C$264,2,FALSE)+IF(OR($E341=12,$E341=13,$E341=14),VLOOKUP($C341,'General Data'!$A$267:$C$287,2,FALSE),0))/VLOOKUP($C341,'General Data'!$A$191:$N$211,14,FALSE)*VLOOKUP($C341,'General Data'!$A$191:$N$211,2,FALSE)*N341,0)</f>
        <v>0</v>
      </c>
      <c r="AB341" s="140">
        <f>IFERROR((VLOOKUP($D341,'General Data'!$A$88:$F$188,3,FALSE)+VLOOKUP('General Data'!$B$3,'General Data'!$A$214:$C$264,2,FALSE)+IF(OR($E341=12,$E341=13,$E341=14),VLOOKUP($C341,'General Data'!$A$267:$C$287,2,FALSE),0))/VLOOKUP($C341,'General Data'!$A$191:$N$211,14,FALSE)*VLOOKUP($C341,'General Data'!$A$191:$N$211,2,FALSE)*O341,0)</f>
        <v>0</v>
      </c>
      <c r="AC341" s="140">
        <f>IFERROR((VLOOKUP($D341,'General Data'!$A$88:$F$188,3,FALSE)+VLOOKUP('General Data'!$B$3,'General Data'!$A$214:$C$264,2,FALSE)+IF(OR($E341=12,$E341=13,$E341=14),VLOOKUP($C341,'General Data'!$A$267:$C$287,2,FALSE),0))/VLOOKUP($C341,'General Data'!$A$191:$N$211,14,FALSE)*VLOOKUP($C341,'General Data'!$A$191:$N$211,2,FALSE)*P341,0)</f>
        <v>0</v>
      </c>
      <c r="AD341" s="140">
        <f>IFERROR((VLOOKUP($D341,'General Data'!$A$88:$F$188,3,FALSE)+VLOOKUP('General Data'!$B$3,'General Data'!$A$214:$C$264,2,FALSE)+IF(OR($E341=12,$E341=13,$E341=14),VLOOKUP($C341,'General Data'!$A$267:$C$287,2,FALSE),0))/VLOOKUP($C341,'General Data'!$A$191:$N$211,14,FALSE)*VLOOKUP($C341,'General Data'!$A$191:$N$211,2,FALSE)*Q341,0)</f>
        <v>0</v>
      </c>
      <c r="AE341" s="140">
        <f>IFERROR((VLOOKUP($D341,'General Data'!$A$88:$F$188,3,FALSE)+VLOOKUP('General Data'!$B$3,'General Data'!$A$214:$C$264,2,FALSE)+IF(OR($E341=12,$E341=13,$E341=14),VLOOKUP($C341,'General Data'!$A$267:$C$287,2,FALSE),0))/VLOOKUP($C341,'General Data'!$A$191:$N$211,14,FALSE)*VLOOKUP($C341,'General Data'!$A$191:$N$211,2,FALSE)*R341,0)</f>
        <v>0</v>
      </c>
      <c r="AF341" s="140">
        <f>IFERROR((VLOOKUP($D341,'General Data'!$A$88:$F$188,3,FALSE)+VLOOKUP('General Data'!$B$3,'General Data'!$A$214:$C$264,2,FALSE)+IF(OR($E341=12,$E341=13,$E341=14),VLOOKUP($C341,'General Data'!$A$267:$C$287,2,FALSE),0))/VLOOKUP($C341,'General Data'!$A$191:$N$211,14,FALSE)*VLOOKUP($C341,'General Data'!$A$191:$N$211,2,FALSE)*S341,0)</f>
        <v>0</v>
      </c>
      <c r="AH341" s="148" t="str">
        <f t="shared" si="336"/>
        <v/>
      </c>
      <c r="AI341" s="149">
        <f t="shared" si="337"/>
        <v>0</v>
      </c>
      <c r="AJ341" s="146">
        <f t="shared" si="338"/>
        <v>0</v>
      </c>
    </row>
    <row r="342" spans="1:36" x14ac:dyDescent="0.45">
      <c r="A342" s="143"/>
      <c r="B342" s="150"/>
      <c r="C342" s="144"/>
      <c r="D342" s="143"/>
      <c r="E342" s="143"/>
      <c r="F342" s="145"/>
      <c r="G342" s="146"/>
      <c r="H342" s="147"/>
      <c r="I342" s="147">
        <f t="shared" ref="I342:S342" si="357">H342</f>
        <v>0</v>
      </c>
      <c r="J342" s="147">
        <f t="shared" si="357"/>
        <v>0</v>
      </c>
      <c r="K342" s="147">
        <f t="shared" si="357"/>
        <v>0</v>
      </c>
      <c r="L342" s="147">
        <f t="shared" si="357"/>
        <v>0</v>
      </c>
      <c r="M342" s="147">
        <f t="shared" si="357"/>
        <v>0</v>
      </c>
      <c r="N342" s="147">
        <f t="shared" si="357"/>
        <v>0</v>
      </c>
      <c r="O342" s="147">
        <f t="shared" si="357"/>
        <v>0</v>
      </c>
      <c r="P342" s="147">
        <f t="shared" si="357"/>
        <v>0</v>
      </c>
      <c r="Q342" s="147">
        <f t="shared" si="357"/>
        <v>0</v>
      </c>
      <c r="R342" s="147">
        <f t="shared" si="357"/>
        <v>0</v>
      </c>
      <c r="S342" s="147">
        <f t="shared" si="357"/>
        <v>0</v>
      </c>
      <c r="T342" s="146"/>
      <c r="U342" s="140">
        <f>IFERROR((VLOOKUP($D342,'General Data'!$A$88:$F$188,3,FALSE)+VLOOKUP('General Data'!$B$3,'General Data'!$A$214:$C$264,2,FALSE)+IF(OR($E342=12,$E342=13,$E342=14),VLOOKUP($C342,'General Data'!$A$267:$C$287,2,FALSE),0))/VLOOKUP($C342,'General Data'!$A$191:$N$211,14,FALSE)*VLOOKUP($C342,'General Data'!$A$191:$N$211,2,FALSE)*H342,0)</f>
        <v>0</v>
      </c>
      <c r="V342" s="140">
        <f>IFERROR((VLOOKUP($D342,'General Data'!$A$88:$F$188,3,FALSE)+VLOOKUP('General Data'!$B$3,'General Data'!$A$214:$C$264,2,FALSE)+IF(OR($E342=12,$E342=13,$E342=14),VLOOKUP($C342,'General Data'!$A$267:$C$287,2,FALSE),0))/VLOOKUP($C342,'General Data'!$A$191:$N$211,14,FALSE)*VLOOKUP($C342,'General Data'!$A$191:$N$211,2,FALSE)*I342,0)</f>
        <v>0</v>
      </c>
      <c r="W342" s="140">
        <f>IFERROR((VLOOKUP($D342,'General Data'!$A$88:$F$188,3,FALSE)+VLOOKUP('General Data'!$B$3,'General Data'!$A$214:$C$264,2,FALSE)+IF(OR($E342=12,$E342=13,$E342=14),VLOOKUP($C342,'General Data'!$A$267:$C$287,2,FALSE),0))/VLOOKUP($C342,'General Data'!$A$191:$N$211,14,FALSE)*VLOOKUP($C342,'General Data'!$A$191:$N$211,2,FALSE)*J342,0)</f>
        <v>0</v>
      </c>
      <c r="X342" s="140">
        <f>IFERROR((VLOOKUP($D342,'General Data'!$A$88:$F$188,3,FALSE)+VLOOKUP('General Data'!$B$3,'General Data'!$A$214:$C$264,2,FALSE)+IF(OR($E342=12,$E342=13,$E342=14),VLOOKUP($C342,'General Data'!$A$267:$C$287,2,FALSE),0))/VLOOKUP($C342,'General Data'!$A$191:$N$211,14,FALSE)*VLOOKUP($C342,'General Data'!$A$191:$N$211,2,FALSE)*K342,0)</f>
        <v>0</v>
      </c>
      <c r="Y342" s="140">
        <f>IFERROR((VLOOKUP($D342,'General Data'!$A$88:$F$188,3,FALSE)+VLOOKUP('General Data'!$B$3,'General Data'!$A$214:$C$264,2,FALSE)+IF(OR($E342=12,$E342=13,$E342=14),VLOOKUP($C342,'General Data'!$A$267:$C$287,2,FALSE),0))/VLOOKUP($C342,'General Data'!$A$191:$N$211,14,FALSE)*VLOOKUP($C342,'General Data'!$A$191:$N$211,2,FALSE)*L342,0)</f>
        <v>0</v>
      </c>
      <c r="Z342" s="140">
        <f>IFERROR((VLOOKUP($D342,'General Data'!$A$88:$F$188,3,FALSE)+VLOOKUP('General Data'!$B$3,'General Data'!$A$214:$C$264,2,FALSE)+IF(OR($E342=12,$E342=13,$E342=14),VLOOKUP($C342,'General Data'!$A$267:$C$287,2,FALSE),0))/VLOOKUP($C342,'General Data'!$A$191:$N$211,14,FALSE)*VLOOKUP($C342,'General Data'!$A$191:$N$211,2,FALSE)*M342,0)</f>
        <v>0</v>
      </c>
      <c r="AA342" s="140">
        <f>IFERROR((VLOOKUP($D342,'General Data'!$A$88:$F$188,3,FALSE)+VLOOKUP('General Data'!$B$3,'General Data'!$A$214:$C$264,2,FALSE)+IF(OR($E342=12,$E342=13,$E342=14),VLOOKUP($C342,'General Data'!$A$267:$C$287,2,FALSE),0))/VLOOKUP($C342,'General Data'!$A$191:$N$211,14,FALSE)*VLOOKUP($C342,'General Data'!$A$191:$N$211,2,FALSE)*N342,0)</f>
        <v>0</v>
      </c>
      <c r="AB342" s="140">
        <f>IFERROR((VLOOKUP($D342,'General Data'!$A$88:$F$188,3,FALSE)+VLOOKUP('General Data'!$B$3,'General Data'!$A$214:$C$264,2,FALSE)+IF(OR($E342=12,$E342=13,$E342=14),VLOOKUP($C342,'General Data'!$A$267:$C$287,2,FALSE),0))/VLOOKUP($C342,'General Data'!$A$191:$N$211,14,FALSE)*VLOOKUP($C342,'General Data'!$A$191:$N$211,2,FALSE)*O342,0)</f>
        <v>0</v>
      </c>
      <c r="AC342" s="140">
        <f>IFERROR((VLOOKUP($D342,'General Data'!$A$88:$F$188,3,FALSE)+VLOOKUP('General Data'!$B$3,'General Data'!$A$214:$C$264,2,FALSE)+IF(OR($E342=12,$E342=13,$E342=14),VLOOKUP($C342,'General Data'!$A$267:$C$287,2,FALSE),0))/VLOOKUP($C342,'General Data'!$A$191:$N$211,14,FALSE)*VLOOKUP($C342,'General Data'!$A$191:$N$211,2,FALSE)*P342,0)</f>
        <v>0</v>
      </c>
      <c r="AD342" s="140">
        <f>IFERROR((VLOOKUP($D342,'General Data'!$A$88:$F$188,3,FALSE)+VLOOKUP('General Data'!$B$3,'General Data'!$A$214:$C$264,2,FALSE)+IF(OR($E342=12,$E342=13,$E342=14),VLOOKUP($C342,'General Data'!$A$267:$C$287,2,FALSE),0))/VLOOKUP($C342,'General Data'!$A$191:$N$211,14,FALSE)*VLOOKUP($C342,'General Data'!$A$191:$N$211,2,FALSE)*Q342,0)</f>
        <v>0</v>
      </c>
      <c r="AE342" s="140">
        <f>IFERROR((VLOOKUP($D342,'General Data'!$A$88:$F$188,3,FALSE)+VLOOKUP('General Data'!$B$3,'General Data'!$A$214:$C$264,2,FALSE)+IF(OR($E342=12,$E342=13,$E342=14),VLOOKUP($C342,'General Data'!$A$267:$C$287,2,FALSE),0))/VLOOKUP($C342,'General Data'!$A$191:$N$211,14,FALSE)*VLOOKUP($C342,'General Data'!$A$191:$N$211,2,FALSE)*R342,0)</f>
        <v>0</v>
      </c>
      <c r="AF342" s="140">
        <f>IFERROR((VLOOKUP($D342,'General Data'!$A$88:$F$188,3,FALSE)+VLOOKUP('General Data'!$B$3,'General Data'!$A$214:$C$264,2,FALSE)+IF(OR($E342=12,$E342=13,$E342=14),VLOOKUP($C342,'General Data'!$A$267:$C$287,2,FALSE),0))/VLOOKUP($C342,'General Data'!$A$191:$N$211,14,FALSE)*VLOOKUP($C342,'General Data'!$A$191:$N$211,2,FALSE)*S342,0)</f>
        <v>0</v>
      </c>
      <c r="AH342" s="148" t="str">
        <f t="shared" si="336"/>
        <v/>
      </c>
      <c r="AI342" s="149">
        <f t="shared" si="337"/>
        <v>0</v>
      </c>
      <c r="AJ342" s="146">
        <f t="shared" si="338"/>
        <v>0</v>
      </c>
    </row>
    <row r="343" spans="1:36" x14ac:dyDescent="0.45">
      <c r="A343" s="143"/>
      <c r="B343" s="150"/>
      <c r="C343" s="144"/>
      <c r="D343" s="143"/>
      <c r="E343" s="143"/>
      <c r="F343" s="145"/>
      <c r="G343" s="146"/>
      <c r="H343" s="147"/>
      <c r="I343" s="147">
        <f t="shared" ref="I343:S343" si="358">H343</f>
        <v>0</v>
      </c>
      <c r="J343" s="147">
        <f t="shared" si="358"/>
        <v>0</v>
      </c>
      <c r="K343" s="147">
        <f t="shared" si="358"/>
        <v>0</v>
      </c>
      <c r="L343" s="147">
        <f t="shared" si="358"/>
        <v>0</v>
      </c>
      <c r="M343" s="147">
        <f t="shared" si="358"/>
        <v>0</v>
      </c>
      <c r="N343" s="147">
        <f t="shared" si="358"/>
        <v>0</v>
      </c>
      <c r="O343" s="147">
        <f t="shared" si="358"/>
        <v>0</v>
      </c>
      <c r="P343" s="147">
        <f t="shared" si="358"/>
        <v>0</v>
      </c>
      <c r="Q343" s="147">
        <f t="shared" si="358"/>
        <v>0</v>
      </c>
      <c r="R343" s="147">
        <f t="shared" si="358"/>
        <v>0</v>
      </c>
      <c r="S343" s="147">
        <f t="shared" si="358"/>
        <v>0</v>
      </c>
      <c r="T343" s="146"/>
      <c r="U343" s="140">
        <f>IFERROR((VLOOKUP($D343,'General Data'!$A$88:$F$188,3,FALSE)+VLOOKUP('General Data'!$B$3,'General Data'!$A$214:$C$264,2,FALSE)+IF(OR($E343=12,$E343=13,$E343=14),VLOOKUP($C343,'General Data'!$A$267:$C$287,2,FALSE),0))/VLOOKUP($C343,'General Data'!$A$191:$N$211,14,FALSE)*VLOOKUP($C343,'General Data'!$A$191:$N$211,2,FALSE)*H343,0)</f>
        <v>0</v>
      </c>
      <c r="V343" s="140">
        <f>IFERROR((VLOOKUP($D343,'General Data'!$A$88:$F$188,3,FALSE)+VLOOKUP('General Data'!$B$3,'General Data'!$A$214:$C$264,2,FALSE)+IF(OR($E343=12,$E343=13,$E343=14),VLOOKUP($C343,'General Data'!$A$267:$C$287,2,FALSE),0))/VLOOKUP($C343,'General Data'!$A$191:$N$211,14,FALSE)*VLOOKUP($C343,'General Data'!$A$191:$N$211,2,FALSE)*I343,0)</f>
        <v>0</v>
      </c>
      <c r="W343" s="140">
        <f>IFERROR((VLOOKUP($D343,'General Data'!$A$88:$F$188,3,FALSE)+VLOOKUP('General Data'!$B$3,'General Data'!$A$214:$C$264,2,FALSE)+IF(OR($E343=12,$E343=13,$E343=14),VLOOKUP($C343,'General Data'!$A$267:$C$287,2,FALSE),0))/VLOOKUP($C343,'General Data'!$A$191:$N$211,14,FALSE)*VLOOKUP($C343,'General Data'!$A$191:$N$211,2,FALSE)*J343,0)</f>
        <v>0</v>
      </c>
      <c r="X343" s="140">
        <f>IFERROR((VLOOKUP($D343,'General Data'!$A$88:$F$188,3,FALSE)+VLOOKUP('General Data'!$B$3,'General Data'!$A$214:$C$264,2,FALSE)+IF(OR($E343=12,$E343=13,$E343=14),VLOOKUP($C343,'General Data'!$A$267:$C$287,2,FALSE),0))/VLOOKUP($C343,'General Data'!$A$191:$N$211,14,FALSE)*VLOOKUP($C343,'General Data'!$A$191:$N$211,2,FALSE)*K343,0)</f>
        <v>0</v>
      </c>
      <c r="Y343" s="140">
        <f>IFERROR((VLOOKUP($D343,'General Data'!$A$88:$F$188,3,FALSE)+VLOOKUP('General Data'!$B$3,'General Data'!$A$214:$C$264,2,FALSE)+IF(OR($E343=12,$E343=13,$E343=14),VLOOKUP($C343,'General Data'!$A$267:$C$287,2,FALSE),0))/VLOOKUP($C343,'General Data'!$A$191:$N$211,14,FALSE)*VLOOKUP($C343,'General Data'!$A$191:$N$211,2,FALSE)*L343,0)</f>
        <v>0</v>
      </c>
      <c r="Z343" s="140">
        <f>IFERROR((VLOOKUP($D343,'General Data'!$A$88:$F$188,3,FALSE)+VLOOKUP('General Data'!$B$3,'General Data'!$A$214:$C$264,2,FALSE)+IF(OR($E343=12,$E343=13,$E343=14),VLOOKUP($C343,'General Data'!$A$267:$C$287,2,FALSE),0))/VLOOKUP($C343,'General Data'!$A$191:$N$211,14,FALSE)*VLOOKUP($C343,'General Data'!$A$191:$N$211,2,FALSE)*M343,0)</f>
        <v>0</v>
      </c>
      <c r="AA343" s="140">
        <f>IFERROR((VLOOKUP($D343,'General Data'!$A$88:$F$188,3,FALSE)+VLOOKUP('General Data'!$B$3,'General Data'!$A$214:$C$264,2,FALSE)+IF(OR($E343=12,$E343=13,$E343=14),VLOOKUP($C343,'General Data'!$A$267:$C$287,2,FALSE),0))/VLOOKUP($C343,'General Data'!$A$191:$N$211,14,FALSE)*VLOOKUP($C343,'General Data'!$A$191:$N$211,2,FALSE)*N343,0)</f>
        <v>0</v>
      </c>
      <c r="AB343" s="140">
        <f>IFERROR((VLOOKUP($D343,'General Data'!$A$88:$F$188,3,FALSE)+VLOOKUP('General Data'!$B$3,'General Data'!$A$214:$C$264,2,FALSE)+IF(OR($E343=12,$E343=13,$E343=14),VLOOKUP($C343,'General Data'!$A$267:$C$287,2,FALSE),0))/VLOOKUP($C343,'General Data'!$A$191:$N$211,14,FALSE)*VLOOKUP($C343,'General Data'!$A$191:$N$211,2,FALSE)*O343,0)</f>
        <v>0</v>
      </c>
      <c r="AC343" s="140">
        <f>IFERROR((VLOOKUP($D343,'General Data'!$A$88:$F$188,3,FALSE)+VLOOKUP('General Data'!$B$3,'General Data'!$A$214:$C$264,2,FALSE)+IF(OR($E343=12,$E343=13,$E343=14),VLOOKUP($C343,'General Data'!$A$267:$C$287,2,FALSE),0))/VLOOKUP($C343,'General Data'!$A$191:$N$211,14,FALSE)*VLOOKUP($C343,'General Data'!$A$191:$N$211,2,FALSE)*P343,0)</f>
        <v>0</v>
      </c>
      <c r="AD343" s="140">
        <f>IFERROR((VLOOKUP($D343,'General Data'!$A$88:$F$188,3,FALSE)+VLOOKUP('General Data'!$B$3,'General Data'!$A$214:$C$264,2,FALSE)+IF(OR($E343=12,$E343=13,$E343=14),VLOOKUP($C343,'General Data'!$A$267:$C$287,2,FALSE),0))/VLOOKUP($C343,'General Data'!$A$191:$N$211,14,FALSE)*VLOOKUP($C343,'General Data'!$A$191:$N$211,2,FALSE)*Q343,0)</f>
        <v>0</v>
      </c>
      <c r="AE343" s="140">
        <f>IFERROR((VLOOKUP($D343,'General Data'!$A$88:$F$188,3,FALSE)+VLOOKUP('General Data'!$B$3,'General Data'!$A$214:$C$264,2,FALSE)+IF(OR($E343=12,$E343=13,$E343=14),VLOOKUP($C343,'General Data'!$A$267:$C$287,2,FALSE),0))/VLOOKUP($C343,'General Data'!$A$191:$N$211,14,FALSE)*VLOOKUP($C343,'General Data'!$A$191:$N$211,2,FALSE)*R343,0)</f>
        <v>0</v>
      </c>
      <c r="AF343" s="140">
        <f>IFERROR((VLOOKUP($D343,'General Data'!$A$88:$F$188,3,FALSE)+VLOOKUP('General Data'!$B$3,'General Data'!$A$214:$C$264,2,FALSE)+IF(OR($E343=12,$E343=13,$E343=14),VLOOKUP($C343,'General Data'!$A$267:$C$287,2,FALSE),0))/VLOOKUP($C343,'General Data'!$A$191:$N$211,14,FALSE)*VLOOKUP($C343,'General Data'!$A$191:$N$211,2,FALSE)*S343,0)</f>
        <v>0</v>
      </c>
      <c r="AH343" s="148" t="str">
        <f t="shared" si="336"/>
        <v/>
      </c>
      <c r="AI343" s="149">
        <f t="shared" si="337"/>
        <v>0</v>
      </c>
      <c r="AJ343" s="146">
        <f t="shared" si="338"/>
        <v>0</v>
      </c>
    </row>
    <row r="344" spans="1:36" x14ac:dyDescent="0.45">
      <c r="A344" s="143"/>
      <c r="B344" s="150"/>
      <c r="C344" s="144"/>
      <c r="D344" s="143"/>
      <c r="E344" s="143"/>
      <c r="F344" s="145"/>
      <c r="G344" s="146"/>
      <c r="H344" s="147"/>
      <c r="I344" s="147">
        <f t="shared" ref="I344:S344" si="359">H344</f>
        <v>0</v>
      </c>
      <c r="J344" s="147">
        <f t="shared" si="359"/>
        <v>0</v>
      </c>
      <c r="K344" s="147">
        <f t="shared" si="359"/>
        <v>0</v>
      </c>
      <c r="L344" s="147">
        <f t="shared" si="359"/>
        <v>0</v>
      </c>
      <c r="M344" s="147">
        <f t="shared" si="359"/>
        <v>0</v>
      </c>
      <c r="N344" s="147">
        <f t="shared" si="359"/>
        <v>0</v>
      </c>
      <c r="O344" s="147">
        <f t="shared" si="359"/>
        <v>0</v>
      </c>
      <c r="P344" s="147">
        <f t="shared" si="359"/>
        <v>0</v>
      </c>
      <c r="Q344" s="147">
        <f t="shared" si="359"/>
        <v>0</v>
      </c>
      <c r="R344" s="147">
        <f t="shared" si="359"/>
        <v>0</v>
      </c>
      <c r="S344" s="147">
        <f t="shared" si="359"/>
        <v>0</v>
      </c>
      <c r="T344" s="146"/>
      <c r="U344" s="140">
        <f>IFERROR((VLOOKUP($D344,'General Data'!$A$88:$F$188,3,FALSE)+VLOOKUP('General Data'!$B$3,'General Data'!$A$214:$C$264,2,FALSE)+IF(OR($E344=12,$E344=13,$E344=14),VLOOKUP($C344,'General Data'!$A$267:$C$287,2,FALSE),0))/VLOOKUP($C344,'General Data'!$A$191:$N$211,14,FALSE)*VLOOKUP($C344,'General Data'!$A$191:$N$211,2,FALSE)*H344,0)</f>
        <v>0</v>
      </c>
      <c r="V344" s="140">
        <f>IFERROR((VLOOKUP($D344,'General Data'!$A$88:$F$188,3,FALSE)+VLOOKUP('General Data'!$B$3,'General Data'!$A$214:$C$264,2,FALSE)+IF(OR($E344=12,$E344=13,$E344=14),VLOOKUP($C344,'General Data'!$A$267:$C$287,2,FALSE),0))/VLOOKUP($C344,'General Data'!$A$191:$N$211,14,FALSE)*VLOOKUP($C344,'General Data'!$A$191:$N$211,2,FALSE)*I344,0)</f>
        <v>0</v>
      </c>
      <c r="W344" s="140">
        <f>IFERROR((VLOOKUP($D344,'General Data'!$A$88:$F$188,3,FALSE)+VLOOKUP('General Data'!$B$3,'General Data'!$A$214:$C$264,2,FALSE)+IF(OR($E344=12,$E344=13,$E344=14),VLOOKUP($C344,'General Data'!$A$267:$C$287,2,FALSE),0))/VLOOKUP($C344,'General Data'!$A$191:$N$211,14,FALSE)*VLOOKUP($C344,'General Data'!$A$191:$N$211,2,FALSE)*J344,0)</f>
        <v>0</v>
      </c>
      <c r="X344" s="140">
        <f>IFERROR((VLOOKUP($D344,'General Data'!$A$88:$F$188,3,FALSE)+VLOOKUP('General Data'!$B$3,'General Data'!$A$214:$C$264,2,FALSE)+IF(OR($E344=12,$E344=13,$E344=14),VLOOKUP($C344,'General Data'!$A$267:$C$287,2,FALSE),0))/VLOOKUP($C344,'General Data'!$A$191:$N$211,14,FALSE)*VLOOKUP($C344,'General Data'!$A$191:$N$211,2,FALSE)*K344,0)</f>
        <v>0</v>
      </c>
      <c r="Y344" s="140">
        <f>IFERROR((VLOOKUP($D344,'General Data'!$A$88:$F$188,3,FALSE)+VLOOKUP('General Data'!$B$3,'General Data'!$A$214:$C$264,2,FALSE)+IF(OR($E344=12,$E344=13,$E344=14),VLOOKUP($C344,'General Data'!$A$267:$C$287,2,FALSE),0))/VLOOKUP($C344,'General Data'!$A$191:$N$211,14,FALSE)*VLOOKUP($C344,'General Data'!$A$191:$N$211,2,FALSE)*L344,0)</f>
        <v>0</v>
      </c>
      <c r="Z344" s="140">
        <f>IFERROR((VLOOKUP($D344,'General Data'!$A$88:$F$188,3,FALSE)+VLOOKUP('General Data'!$B$3,'General Data'!$A$214:$C$264,2,FALSE)+IF(OR($E344=12,$E344=13,$E344=14),VLOOKUP($C344,'General Data'!$A$267:$C$287,2,FALSE),0))/VLOOKUP($C344,'General Data'!$A$191:$N$211,14,FALSE)*VLOOKUP($C344,'General Data'!$A$191:$N$211,2,FALSE)*M344,0)</f>
        <v>0</v>
      </c>
      <c r="AA344" s="140">
        <f>IFERROR((VLOOKUP($D344,'General Data'!$A$88:$F$188,3,FALSE)+VLOOKUP('General Data'!$B$3,'General Data'!$A$214:$C$264,2,FALSE)+IF(OR($E344=12,$E344=13,$E344=14),VLOOKUP($C344,'General Data'!$A$267:$C$287,2,FALSE),0))/VLOOKUP($C344,'General Data'!$A$191:$N$211,14,FALSE)*VLOOKUP($C344,'General Data'!$A$191:$N$211,2,FALSE)*N344,0)</f>
        <v>0</v>
      </c>
      <c r="AB344" s="140">
        <f>IFERROR((VLOOKUP($D344,'General Data'!$A$88:$F$188,3,FALSE)+VLOOKUP('General Data'!$B$3,'General Data'!$A$214:$C$264,2,FALSE)+IF(OR($E344=12,$E344=13,$E344=14),VLOOKUP($C344,'General Data'!$A$267:$C$287,2,FALSE),0))/VLOOKUP($C344,'General Data'!$A$191:$N$211,14,FALSE)*VLOOKUP($C344,'General Data'!$A$191:$N$211,2,FALSE)*O344,0)</f>
        <v>0</v>
      </c>
      <c r="AC344" s="140">
        <f>IFERROR((VLOOKUP($D344,'General Data'!$A$88:$F$188,3,FALSE)+VLOOKUP('General Data'!$B$3,'General Data'!$A$214:$C$264,2,FALSE)+IF(OR($E344=12,$E344=13,$E344=14),VLOOKUP($C344,'General Data'!$A$267:$C$287,2,FALSE),0))/VLOOKUP($C344,'General Data'!$A$191:$N$211,14,FALSE)*VLOOKUP($C344,'General Data'!$A$191:$N$211,2,FALSE)*P344,0)</f>
        <v>0</v>
      </c>
      <c r="AD344" s="140">
        <f>IFERROR((VLOOKUP($D344,'General Data'!$A$88:$F$188,3,FALSE)+VLOOKUP('General Data'!$B$3,'General Data'!$A$214:$C$264,2,FALSE)+IF(OR($E344=12,$E344=13,$E344=14),VLOOKUP($C344,'General Data'!$A$267:$C$287,2,FALSE),0))/VLOOKUP($C344,'General Data'!$A$191:$N$211,14,FALSE)*VLOOKUP($C344,'General Data'!$A$191:$N$211,2,FALSE)*Q344,0)</f>
        <v>0</v>
      </c>
      <c r="AE344" s="140">
        <f>IFERROR((VLOOKUP($D344,'General Data'!$A$88:$F$188,3,FALSE)+VLOOKUP('General Data'!$B$3,'General Data'!$A$214:$C$264,2,FALSE)+IF(OR($E344=12,$E344=13,$E344=14),VLOOKUP($C344,'General Data'!$A$267:$C$287,2,FALSE),0))/VLOOKUP($C344,'General Data'!$A$191:$N$211,14,FALSE)*VLOOKUP($C344,'General Data'!$A$191:$N$211,2,FALSE)*R344,0)</f>
        <v>0</v>
      </c>
      <c r="AF344" s="140">
        <f>IFERROR((VLOOKUP($D344,'General Data'!$A$88:$F$188,3,FALSE)+VLOOKUP('General Data'!$B$3,'General Data'!$A$214:$C$264,2,FALSE)+IF(OR($E344=12,$E344=13,$E344=14),VLOOKUP($C344,'General Data'!$A$267:$C$287,2,FALSE),0))/VLOOKUP($C344,'General Data'!$A$191:$N$211,14,FALSE)*VLOOKUP($C344,'General Data'!$A$191:$N$211,2,FALSE)*S344,0)</f>
        <v>0</v>
      </c>
      <c r="AH344" s="148" t="str">
        <f t="shared" si="336"/>
        <v/>
      </c>
      <c r="AI344" s="149">
        <f t="shared" si="337"/>
        <v>0</v>
      </c>
      <c r="AJ344" s="146">
        <f t="shared" si="338"/>
        <v>0</v>
      </c>
    </row>
    <row r="345" spans="1:36" x14ac:dyDescent="0.45">
      <c r="A345" s="143"/>
      <c r="B345" s="150"/>
      <c r="C345" s="144"/>
      <c r="D345" s="143"/>
      <c r="E345" s="143"/>
      <c r="F345" s="145"/>
      <c r="G345" s="146"/>
      <c r="H345" s="147"/>
      <c r="I345" s="147">
        <f t="shared" ref="I345:S345" si="360">H345</f>
        <v>0</v>
      </c>
      <c r="J345" s="147">
        <f t="shared" si="360"/>
        <v>0</v>
      </c>
      <c r="K345" s="147">
        <f t="shared" si="360"/>
        <v>0</v>
      </c>
      <c r="L345" s="147">
        <f t="shared" si="360"/>
        <v>0</v>
      </c>
      <c r="M345" s="147">
        <f t="shared" si="360"/>
        <v>0</v>
      </c>
      <c r="N345" s="147">
        <f t="shared" si="360"/>
        <v>0</v>
      </c>
      <c r="O345" s="147">
        <f t="shared" si="360"/>
        <v>0</v>
      </c>
      <c r="P345" s="147">
        <f t="shared" si="360"/>
        <v>0</v>
      </c>
      <c r="Q345" s="147">
        <f t="shared" si="360"/>
        <v>0</v>
      </c>
      <c r="R345" s="147">
        <f t="shared" si="360"/>
        <v>0</v>
      </c>
      <c r="S345" s="147">
        <f t="shared" si="360"/>
        <v>0</v>
      </c>
      <c r="T345" s="146"/>
      <c r="U345" s="140">
        <f>IFERROR((VLOOKUP($D345,'General Data'!$A$88:$F$188,3,FALSE)+VLOOKUP('General Data'!$B$3,'General Data'!$A$214:$C$264,2,FALSE)+IF(OR($E345=12,$E345=13,$E345=14),VLOOKUP($C345,'General Data'!$A$267:$C$287,2,FALSE),0))/VLOOKUP($C345,'General Data'!$A$191:$N$211,14,FALSE)*VLOOKUP($C345,'General Data'!$A$191:$N$211,2,FALSE)*H345,0)</f>
        <v>0</v>
      </c>
      <c r="V345" s="140">
        <f>IFERROR((VLOOKUP($D345,'General Data'!$A$88:$F$188,3,FALSE)+VLOOKUP('General Data'!$B$3,'General Data'!$A$214:$C$264,2,FALSE)+IF(OR($E345=12,$E345=13,$E345=14),VLOOKUP($C345,'General Data'!$A$267:$C$287,2,FALSE),0))/VLOOKUP($C345,'General Data'!$A$191:$N$211,14,FALSE)*VLOOKUP($C345,'General Data'!$A$191:$N$211,2,FALSE)*I345,0)</f>
        <v>0</v>
      </c>
      <c r="W345" s="140">
        <f>IFERROR((VLOOKUP($D345,'General Data'!$A$88:$F$188,3,FALSE)+VLOOKUP('General Data'!$B$3,'General Data'!$A$214:$C$264,2,FALSE)+IF(OR($E345=12,$E345=13,$E345=14),VLOOKUP($C345,'General Data'!$A$267:$C$287,2,FALSE),0))/VLOOKUP($C345,'General Data'!$A$191:$N$211,14,FALSE)*VLOOKUP($C345,'General Data'!$A$191:$N$211,2,FALSE)*J345,0)</f>
        <v>0</v>
      </c>
      <c r="X345" s="140">
        <f>IFERROR((VLOOKUP($D345,'General Data'!$A$88:$F$188,3,FALSE)+VLOOKUP('General Data'!$B$3,'General Data'!$A$214:$C$264,2,FALSE)+IF(OR($E345=12,$E345=13,$E345=14),VLOOKUP($C345,'General Data'!$A$267:$C$287,2,FALSE),0))/VLOOKUP($C345,'General Data'!$A$191:$N$211,14,FALSE)*VLOOKUP($C345,'General Data'!$A$191:$N$211,2,FALSE)*K345,0)</f>
        <v>0</v>
      </c>
      <c r="Y345" s="140">
        <f>IFERROR((VLOOKUP($D345,'General Data'!$A$88:$F$188,3,FALSE)+VLOOKUP('General Data'!$B$3,'General Data'!$A$214:$C$264,2,FALSE)+IF(OR($E345=12,$E345=13,$E345=14),VLOOKUP($C345,'General Data'!$A$267:$C$287,2,FALSE),0))/VLOOKUP($C345,'General Data'!$A$191:$N$211,14,FALSE)*VLOOKUP($C345,'General Data'!$A$191:$N$211,2,FALSE)*L345,0)</f>
        <v>0</v>
      </c>
      <c r="Z345" s="140">
        <f>IFERROR((VLOOKUP($D345,'General Data'!$A$88:$F$188,3,FALSE)+VLOOKUP('General Data'!$B$3,'General Data'!$A$214:$C$264,2,FALSE)+IF(OR($E345=12,$E345=13,$E345=14),VLOOKUP($C345,'General Data'!$A$267:$C$287,2,FALSE),0))/VLOOKUP($C345,'General Data'!$A$191:$N$211,14,FALSE)*VLOOKUP($C345,'General Data'!$A$191:$N$211,2,FALSE)*M345,0)</f>
        <v>0</v>
      </c>
      <c r="AA345" s="140">
        <f>IFERROR((VLOOKUP($D345,'General Data'!$A$88:$F$188,3,FALSE)+VLOOKUP('General Data'!$B$3,'General Data'!$A$214:$C$264,2,FALSE)+IF(OR($E345=12,$E345=13,$E345=14),VLOOKUP($C345,'General Data'!$A$267:$C$287,2,FALSE),0))/VLOOKUP($C345,'General Data'!$A$191:$N$211,14,FALSE)*VLOOKUP($C345,'General Data'!$A$191:$N$211,2,FALSE)*N345,0)</f>
        <v>0</v>
      </c>
      <c r="AB345" s="140">
        <f>IFERROR((VLOOKUP($D345,'General Data'!$A$88:$F$188,3,FALSE)+VLOOKUP('General Data'!$B$3,'General Data'!$A$214:$C$264,2,FALSE)+IF(OR($E345=12,$E345=13,$E345=14),VLOOKUP($C345,'General Data'!$A$267:$C$287,2,FALSE),0))/VLOOKUP($C345,'General Data'!$A$191:$N$211,14,FALSE)*VLOOKUP($C345,'General Data'!$A$191:$N$211,2,FALSE)*O345,0)</f>
        <v>0</v>
      </c>
      <c r="AC345" s="140">
        <f>IFERROR((VLOOKUP($D345,'General Data'!$A$88:$F$188,3,FALSE)+VLOOKUP('General Data'!$B$3,'General Data'!$A$214:$C$264,2,FALSE)+IF(OR($E345=12,$E345=13,$E345=14),VLOOKUP($C345,'General Data'!$A$267:$C$287,2,FALSE),0))/VLOOKUP($C345,'General Data'!$A$191:$N$211,14,FALSE)*VLOOKUP($C345,'General Data'!$A$191:$N$211,2,FALSE)*P345,0)</f>
        <v>0</v>
      </c>
      <c r="AD345" s="140">
        <f>IFERROR((VLOOKUP($D345,'General Data'!$A$88:$F$188,3,FALSE)+VLOOKUP('General Data'!$B$3,'General Data'!$A$214:$C$264,2,FALSE)+IF(OR($E345=12,$E345=13,$E345=14),VLOOKUP($C345,'General Data'!$A$267:$C$287,2,FALSE),0))/VLOOKUP($C345,'General Data'!$A$191:$N$211,14,FALSE)*VLOOKUP($C345,'General Data'!$A$191:$N$211,2,FALSE)*Q345,0)</f>
        <v>0</v>
      </c>
      <c r="AE345" s="140">
        <f>IFERROR((VLOOKUP($D345,'General Data'!$A$88:$F$188,3,FALSE)+VLOOKUP('General Data'!$B$3,'General Data'!$A$214:$C$264,2,FALSE)+IF(OR($E345=12,$E345=13,$E345=14),VLOOKUP($C345,'General Data'!$A$267:$C$287,2,FALSE),0))/VLOOKUP($C345,'General Data'!$A$191:$N$211,14,FALSE)*VLOOKUP($C345,'General Data'!$A$191:$N$211,2,FALSE)*R345,0)</f>
        <v>0</v>
      </c>
      <c r="AF345" s="140">
        <f>IFERROR((VLOOKUP($D345,'General Data'!$A$88:$F$188,3,FALSE)+VLOOKUP('General Data'!$B$3,'General Data'!$A$214:$C$264,2,FALSE)+IF(OR($E345=12,$E345=13,$E345=14),VLOOKUP($C345,'General Data'!$A$267:$C$287,2,FALSE),0))/VLOOKUP($C345,'General Data'!$A$191:$N$211,14,FALSE)*VLOOKUP($C345,'General Data'!$A$191:$N$211,2,FALSE)*S345,0)</f>
        <v>0</v>
      </c>
      <c r="AH345" s="148" t="str">
        <f t="shared" si="336"/>
        <v/>
      </c>
      <c r="AI345" s="149">
        <f t="shared" si="337"/>
        <v>0</v>
      </c>
      <c r="AJ345" s="146">
        <f t="shared" si="338"/>
        <v>0</v>
      </c>
    </row>
    <row r="346" spans="1:36" x14ac:dyDescent="0.45">
      <c r="A346" s="143"/>
      <c r="B346" s="150"/>
      <c r="C346" s="144"/>
      <c r="D346" s="143"/>
      <c r="E346" s="143"/>
      <c r="F346" s="145"/>
      <c r="G346" s="146"/>
      <c r="H346" s="147"/>
      <c r="I346" s="147">
        <f t="shared" ref="I346:S346" si="361">H346</f>
        <v>0</v>
      </c>
      <c r="J346" s="147">
        <f t="shared" si="361"/>
        <v>0</v>
      </c>
      <c r="K346" s="147">
        <f t="shared" si="361"/>
        <v>0</v>
      </c>
      <c r="L346" s="147">
        <f t="shared" si="361"/>
        <v>0</v>
      </c>
      <c r="M346" s="147">
        <f t="shared" si="361"/>
        <v>0</v>
      </c>
      <c r="N346" s="147">
        <f t="shared" si="361"/>
        <v>0</v>
      </c>
      <c r="O346" s="147">
        <f t="shared" si="361"/>
        <v>0</v>
      </c>
      <c r="P346" s="147">
        <f t="shared" si="361"/>
        <v>0</v>
      </c>
      <c r="Q346" s="147">
        <f t="shared" si="361"/>
        <v>0</v>
      </c>
      <c r="R346" s="147">
        <f t="shared" si="361"/>
        <v>0</v>
      </c>
      <c r="S346" s="147">
        <f t="shared" si="361"/>
        <v>0</v>
      </c>
      <c r="T346" s="146"/>
      <c r="U346" s="140">
        <f>IFERROR((VLOOKUP($D346,'General Data'!$A$88:$F$188,3,FALSE)+VLOOKUP('General Data'!$B$3,'General Data'!$A$214:$C$264,2,FALSE)+IF(OR($E346=12,$E346=13,$E346=14),VLOOKUP($C346,'General Data'!$A$267:$C$287,2,FALSE),0))/VLOOKUP($C346,'General Data'!$A$191:$N$211,14,FALSE)*VLOOKUP($C346,'General Data'!$A$191:$N$211,2,FALSE)*H346,0)</f>
        <v>0</v>
      </c>
      <c r="V346" s="140">
        <f>IFERROR((VLOOKUP($D346,'General Data'!$A$88:$F$188,3,FALSE)+VLOOKUP('General Data'!$B$3,'General Data'!$A$214:$C$264,2,FALSE)+IF(OR($E346=12,$E346=13,$E346=14),VLOOKUP($C346,'General Data'!$A$267:$C$287,2,FALSE),0))/VLOOKUP($C346,'General Data'!$A$191:$N$211,14,FALSE)*VLOOKUP($C346,'General Data'!$A$191:$N$211,2,FALSE)*I346,0)</f>
        <v>0</v>
      </c>
      <c r="W346" s="140">
        <f>IFERROR((VLOOKUP($D346,'General Data'!$A$88:$F$188,3,FALSE)+VLOOKUP('General Data'!$B$3,'General Data'!$A$214:$C$264,2,FALSE)+IF(OR($E346=12,$E346=13,$E346=14),VLOOKUP($C346,'General Data'!$A$267:$C$287,2,FALSE),0))/VLOOKUP($C346,'General Data'!$A$191:$N$211,14,FALSE)*VLOOKUP($C346,'General Data'!$A$191:$N$211,2,FALSE)*J346,0)</f>
        <v>0</v>
      </c>
      <c r="X346" s="140">
        <f>IFERROR((VLOOKUP($D346,'General Data'!$A$88:$F$188,3,FALSE)+VLOOKUP('General Data'!$B$3,'General Data'!$A$214:$C$264,2,FALSE)+IF(OR($E346=12,$E346=13,$E346=14),VLOOKUP($C346,'General Data'!$A$267:$C$287,2,FALSE),0))/VLOOKUP($C346,'General Data'!$A$191:$N$211,14,FALSE)*VLOOKUP($C346,'General Data'!$A$191:$N$211,2,FALSE)*K346,0)</f>
        <v>0</v>
      </c>
      <c r="Y346" s="140">
        <f>IFERROR((VLOOKUP($D346,'General Data'!$A$88:$F$188,3,FALSE)+VLOOKUP('General Data'!$B$3,'General Data'!$A$214:$C$264,2,FALSE)+IF(OR($E346=12,$E346=13,$E346=14),VLOOKUP($C346,'General Data'!$A$267:$C$287,2,FALSE),0))/VLOOKUP($C346,'General Data'!$A$191:$N$211,14,FALSE)*VLOOKUP($C346,'General Data'!$A$191:$N$211,2,FALSE)*L346,0)</f>
        <v>0</v>
      </c>
      <c r="Z346" s="140">
        <f>IFERROR((VLOOKUP($D346,'General Data'!$A$88:$F$188,3,FALSE)+VLOOKUP('General Data'!$B$3,'General Data'!$A$214:$C$264,2,FALSE)+IF(OR($E346=12,$E346=13,$E346=14),VLOOKUP($C346,'General Data'!$A$267:$C$287,2,FALSE),0))/VLOOKUP($C346,'General Data'!$A$191:$N$211,14,FALSE)*VLOOKUP($C346,'General Data'!$A$191:$N$211,2,FALSE)*M346,0)</f>
        <v>0</v>
      </c>
      <c r="AA346" s="140">
        <f>IFERROR((VLOOKUP($D346,'General Data'!$A$88:$F$188,3,FALSE)+VLOOKUP('General Data'!$B$3,'General Data'!$A$214:$C$264,2,FALSE)+IF(OR($E346=12,$E346=13,$E346=14),VLOOKUP($C346,'General Data'!$A$267:$C$287,2,FALSE),0))/VLOOKUP($C346,'General Data'!$A$191:$N$211,14,FALSE)*VLOOKUP($C346,'General Data'!$A$191:$N$211,2,FALSE)*N346,0)</f>
        <v>0</v>
      </c>
      <c r="AB346" s="140">
        <f>IFERROR((VLOOKUP($D346,'General Data'!$A$88:$F$188,3,FALSE)+VLOOKUP('General Data'!$B$3,'General Data'!$A$214:$C$264,2,FALSE)+IF(OR($E346=12,$E346=13,$E346=14),VLOOKUP($C346,'General Data'!$A$267:$C$287,2,FALSE),0))/VLOOKUP($C346,'General Data'!$A$191:$N$211,14,FALSE)*VLOOKUP($C346,'General Data'!$A$191:$N$211,2,FALSE)*O346,0)</f>
        <v>0</v>
      </c>
      <c r="AC346" s="140">
        <f>IFERROR((VLOOKUP($D346,'General Data'!$A$88:$F$188,3,FALSE)+VLOOKUP('General Data'!$B$3,'General Data'!$A$214:$C$264,2,FALSE)+IF(OR($E346=12,$E346=13,$E346=14),VLOOKUP($C346,'General Data'!$A$267:$C$287,2,FALSE),0))/VLOOKUP($C346,'General Data'!$A$191:$N$211,14,FALSE)*VLOOKUP($C346,'General Data'!$A$191:$N$211,2,FALSE)*P346,0)</f>
        <v>0</v>
      </c>
      <c r="AD346" s="140">
        <f>IFERROR((VLOOKUP($D346,'General Data'!$A$88:$F$188,3,FALSE)+VLOOKUP('General Data'!$B$3,'General Data'!$A$214:$C$264,2,FALSE)+IF(OR($E346=12,$E346=13,$E346=14),VLOOKUP($C346,'General Data'!$A$267:$C$287,2,FALSE),0))/VLOOKUP($C346,'General Data'!$A$191:$N$211,14,FALSE)*VLOOKUP($C346,'General Data'!$A$191:$N$211,2,FALSE)*Q346,0)</f>
        <v>0</v>
      </c>
      <c r="AE346" s="140">
        <f>IFERROR((VLOOKUP($D346,'General Data'!$A$88:$F$188,3,FALSE)+VLOOKUP('General Data'!$B$3,'General Data'!$A$214:$C$264,2,FALSE)+IF(OR($E346=12,$E346=13,$E346=14),VLOOKUP($C346,'General Data'!$A$267:$C$287,2,FALSE),0))/VLOOKUP($C346,'General Data'!$A$191:$N$211,14,FALSE)*VLOOKUP($C346,'General Data'!$A$191:$N$211,2,FALSE)*R346,0)</f>
        <v>0</v>
      </c>
      <c r="AF346" s="140">
        <f>IFERROR((VLOOKUP($D346,'General Data'!$A$88:$F$188,3,FALSE)+VLOOKUP('General Data'!$B$3,'General Data'!$A$214:$C$264,2,FALSE)+IF(OR($E346=12,$E346=13,$E346=14),VLOOKUP($C346,'General Data'!$A$267:$C$287,2,FALSE),0))/VLOOKUP($C346,'General Data'!$A$191:$N$211,14,FALSE)*VLOOKUP($C346,'General Data'!$A$191:$N$211,2,FALSE)*S346,0)</f>
        <v>0</v>
      </c>
      <c r="AH346" s="148" t="str">
        <f t="shared" si="336"/>
        <v/>
      </c>
      <c r="AI346" s="149">
        <f t="shared" si="337"/>
        <v>0</v>
      </c>
      <c r="AJ346" s="146">
        <f t="shared" si="338"/>
        <v>0</v>
      </c>
    </row>
    <row r="347" spans="1:36" x14ac:dyDescent="0.45">
      <c r="A347" s="143"/>
      <c r="B347" s="150"/>
      <c r="C347" s="144"/>
      <c r="D347" s="143"/>
      <c r="E347" s="143"/>
      <c r="F347" s="145"/>
      <c r="G347" s="146"/>
      <c r="H347" s="147"/>
      <c r="I347" s="147">
        <f t="shared" ref="I347:S347" si="362">H347</f>
        <v>0</v>
      </c>
      <c r="J347" s="147">
        <f t="shared" si="362"/>
        <v>0</v>
      </c>
      <c r="K347" s="147">
        <f t="shared" si="362"/>
        <v>0</v>
      </c>
      <c r="L347" s="147">
        <f t="shared" si="362"/>
        <v>0</v>
      </c>
      <c r="M347" s="147">
        <f t="shared" si="362"/>
        <v>0</v>
      </c>
      <c r="N347" s="147">
        <f t="shared" si="362"/>
        <v>0</v>
      </c>
      <c r="O347" s="147">
        <f t="shared" si="362"/>
        <v>0</v>
      </c>
      <c r="P347" s="147">
        <f t="shared" si="362"/>
        <v>0</v>
      </c>
      <c r="Q347" s="147">
        <f t="shared" si="362"/>
        <v>0</v>
      </c>
      <c r="R347" s="147">
        <f t="shared" si="362"/>
        <v>0</v>
      </c>
      <c r="S347" s="147">
        <f t="shared" si="362"/>
        <v>0</v>
      </c>
      <c r="T347" s="146"/>
      <c r="U347" s="140">
        <f>IFERROR((VLOOKUP($D347,'General Data'!$A$88:$F$188,3,FALSE)+VLOOKUP('General Data'!$B$3,'General Data'!$A$214:$C$264,2,FALSE)+IF(OR($E347=12,$E347=13,$E347=14),VLOOKUP($C347,'General Data'!$A$267:$C$287,2,FALSE),0))/VLOOKUP($C347,'General Data'!$A$191:$N$211,14,FALSE)*VLOOKUP($C347,'General Data'!$A$191:$N$211,2,FALSE)*H347,0)</f>
        <v>0</v>
      </c>
      <c r="V347" s="140">
        <f>IFERROR((VLOOKUP($D347,'General Data'!$A$88:$F$188,3,FALSE)+VLOOKUP('General Data'!$B$3,'General Data'!$A$214:$C$264,2,FALSE)+IF(OR($E347=12,$E347=13,$E347=14),VLOOKUP($C347,'General Data'!$A$267:$C$287,2,FALSE),0))/VLOOKUP($C347,'General Data'!$A$191:$N$211,14,FALSE)*VLOOKUP($C347,'General Data'!$A$191:$N$211,2,FALSE)*I347,0)</f>
        <v>0</v>
      </c>
      <c r="W347" s="140">
        <f>IFERROR((VLOOKUP($D347,'General Data'!$A$88:$F$188,3,FALSE)+VLOOKUP('General Data'!$B$3,'General Data'!$A$214:$C$264,2,FALSE)+IF(OR($E347=12,$E347=13,$E347=14),VLOOKUP($C347,'General Data'!$A$267:$C$287,2,FALSE),0))/VLOOKUP($C347,'General Data'!$A$191:$N$211,14,FALSE)*VLOOKUP($C347,'General Data'!$A$191:$N$211,2,FALSE)*J347,0)</f>
        <v>0</v>
      </c>
      <c r="X347" s="140">
        <f>IFERROR((VLOOKUP($D347,'General Data'!$A$88:$F$188,3,FALSE)+VLOOKUP('General Data'!$B$3,'General Data'!$A$214:$C$264,2,FALSE)+IF(OR($E347=12,$E347=13,$E347=14),VLOOKUP($C347,'General Data'!$A$267:$C$287,2,FALSE),0))/VLOOKUP($C347,'General Data'!$A$191:$N$211,14,FALSE)*VLOOKUP($C347,'General Data'!$A$191:$N$211,2,FALSE)*K347,0)</f>
        <v>0</v>
      </c>
      <c r="Y347" s="140">
        <f>IFERROR((VLOOKUP($D347,'General Data'!$A$88:$F$188,3,FALSE)+VLOOKUP('General Data'!$B$3,'General Data'!$A$214:$C$264,2,FALSE)+IF(OR($E347=12,$E347=13,$E347=14),VLOOKUP($C347,'General Data'!$A$267:$C$287,2,FALSE),0))/VLOOKUP($C347,'General Data'!$A$191:$N$211,14,FALSE)*VLOOKUP($C347,'General Data'!$A$191:$N$211,2,FALSE)*L347,0)</f>
        <v>0</v>
      </c>
      <c r="Z347" s="140">
        <f>IFERROR((VLOOKUP($D347,'General Data'!$A$88:$F$188,3,FALSE)+VLOOKUP('General Data'!$B$3,'General Data'!$A$214:$C$264,2,FALSE)+IF(OR($E347=12,$E347=13,$E347=14),VLOOKUP($C347,'General Data'!$A$267:$C$287,2,FALSE),0))/VLOOKUP($C347,'General Data'!$A$191:$N$211,14,FALSE)*VLOOKUP($C347,'General Data'!$A$191:$N$211,2,FALSE)*M347,0)</f>
        <v>0</v>
      </c>
      <c r="AA347" s="140">
        <f>IFERROR((VLOOKUP($D347,'General Data'!$A$88:$F$188,3,FALSE)+VLOOKUP('General Data'!$B$3,'General Data'!$A$214:$C$264,2,FALSE)+IF(OR($E347=12,$E347=13,$E347=14),VLOOKUP($C347,'General Data'!$A$267:$C$287,2,FALSE),0))/VLOOKUP($C347,'General Data'!$A$191:$N$211,14,FALSE)*VLOOKUP($C347,'General Data'!$A$191:$N$211,2,FALSE)*N347,0)</f>
        <v>0</v>
      </c>
      <c r="AB347" s="140">
        <f>IFERROR((VLOOKUP($D347,'General Data'!$A$88:$F$188,3,FALSE)+VLOOKUP('General Data'!$B$3,'General Data'!$A$214:$C$264,2,FALSE)+IF(OR($E347=12,$E347=13,$E347=14),VLOOKUP($C347,'General Data'!$A$267:$C$287,2,FALSE),0))/VLOOKUP($C347,'General Data'!$A$191:$N$211,14,FALSE)*VLOOKUP($C347,'General Data'!$A$191:$N$211,2,FALSE)*O347,0)</f>
        <v>0</v>
      </c>
      <c r="AC347" s="140">
        <f>IFERROR((VLOOKUP($D347,'General Data'!$A$88:$F$188,3,FALSE)+VLOOKUP('General Data'!$B$3,'General Data'!$A$214:$C$264,2,FALSE)+IF(OR($E347=12,$E347=13,$E347=14),VLOOKUP($C347,'General Data'!$A$267:$C$287,2,FALSE),0))/VLOOKUP($C347,'General Data'!$A$191:$N$211,14,FALSE)*VLOOKUP($C347,'General Data'!$A$191:$N$211,2,FALSE)*P347,0)</f>
        <v>0</v>
      </c>
      <c r="AD347" s="140">
        <f>IFERROR((VLOOKUP($D347,'General Data'!$A$88:$F$188,3,FALSE)+VLOOKUP('General Data'!$B$3,'General Data'!$A$214:$C$264,2,FALSE)+IF(OR($E347=12,$E347=13,$E347=14),VLOOKUP($C347,'General Data'!$A$267:$C$287,2,FALSE),0))/VLOOKUP($C347,'General Data'!$A$191:$N$211,14,FALSE)*VLOOKUP($C347,'General Data'!$A$191:$N$211,2,FALSE)*Q347,0)</f>
        <v>0</v>
      </c>
      <c r="AE347" s="140">
        <f>IFERROR((VLOOKUP($D347,'General Data'!$A$88:$F$188,3,FALSE)+VLOOKUP('General Data'!$B$3,'General Data'!$A$214:$C$264,2,FALSE)+IF(OR($E347=12,$E347=13,$E347=14),VLOOKUP($C347,'General Data'!$A$267:$C$287,2,FALSE),0))/VLOOKUP($C347,'General Data'!$A$191:$N$211,14,FALSE)*VLOOKUP($C347,'General Data'!$A$191:$N$211,2,FALSE)*R347,0)</f>
        <v>0</v>
      </c>
      <c r="AF347" s="140">
        <f>IFERROR((VLOOKUP($D347,'General Data'!$A$88:$F$188,3,FALSE)+VLOOKUP('General Data'!$B$3,'General Data'!$A$214:$C$264,2,FALSE)+IF(OR($E347=12,$E347=13,$E347=14),VLOOKUP($C347,'General Data'!$A$267:$C$287,2,FALSE),0))/VLOOKUP($C347,'General Data'!$A$191:$N$211,14,FALSE)*VLOOKUP($C347,'General Data'!$A$191:$N$211,2,FALSE)*S347,0)</f>
        <v>0</v>
      </c>
      <c r="AH347" s="148" t="str">
        <f t="shared" si="336"/>
        <v/>
      </c>
      <c r="AI347" s="149">
        <f t="shared" si="337"/>
        <v>0</v>
      </c>
      <c r="AJ347" s="146">
        <f t="shared" si="338"/>
        <v>0</v>
      </c>
    </row>
    <row r="348" spans="1:36" x14ac:dyDescent="0.45">
      <c r="A348" s="143"/>
      <c r="B348" s="150"/>
      <c r="C348" s="144"/>
      <c r="D348" s="143"/>
      <c r="E348" s="143"/>
      <c r="F348" s="145"/>
      <c r="G348" s="146"/>
      <c r="H348" s="147"/>
      <c r="I348" s="147">
        <f t="shared" ref="I348:S348" si="363">H348</f>
        <v>0</v>
      </c>
      <c r="J348" s="147">
        <f t="shared" si="363"/>
        <v>0</v>
      </c>
      <c r="K348" s="147">
        <f t="shared" si="363"/>
        <v>0</v>
      </c>
      <c r="L348" s="147">
        <f t="shared" si="363"/>
        <v>0</v>
      </c>
      <c r="M348" s="147">
        <f t="shared" si="363"/>
        <v>0</v>
      </c>
      <c r="N348" s="147">
        <f t="shared" si="363"/>
        <v>0</v>
      </c>
      <c r="O348" s="147">
        <f t="shared" si="363"/>
        <v>0</v>
      </c>
      <c r="P348" s="147">
        <f t="shared" si="363"/>
        <v>0</v>
      </c>
      <c r="Q348" s="147">
        <f t="shared" si="363"/>
        <v>0</v>
      </c>
      <c r="R348" s="147">
        <f t="shared" si="363"/>
        <v>0</v>
      </c>
      <c r="S348" s="147">
        <f t="shared" si="363"/>
        <v>0</v>
      </c>
      <c r="T348" s="146"/>
      <c r="U348" s="140">
        <f>IFERROR((VLOOKUP($D348,'General Data'!$A$88:$F$188,3,FALSE)+VLOOKUP('General Data'!$B$3,'General Data'!$A$214:$C$264,2,FALSE)+IF(OR($E348=12,$E348=13,$E348=14),VLOOKUP($C348,'General Data'!$A$267:$C$287,2,FALSE),0))/VLOOKUP($C348,'General Data'!$A$191:$N$211,14,FALSE)*VLOOKUP($C348,'General Data'!$A$191:$N$211,2,FALSE)*H348,0)</f>
        <v>0</v>
      </c>
      <c r="V348" s="140">
        <f>IFERROR((VLOOKUP($D348,'General Data'!$A$88:$F$188,3,FALSE)+VLOOKUP('General Data'!$B$3,'General Data'!$A$214:$C$264,2,FALSE)+IF(OR($E348=12,$E348=13,$E348=14),VLOOKUP($C348,'General Data'!$A$267:$C$287,2,FALSE),0))/VLOOKUP($C348,'General Data'!$A$191:$N$211,14,FALSE)*VLOOKUP($C348,'General Data'!$A$191:$N$211,2,FALSE)*I348,0)</f>
        <v>0</v>
      </c>
      <c r="W348" s="140">
        <f>IFERROR((VLOOKUP($D348,'General Data'!$A$88:$F$188,3,FALSE)+VLOOKUP('General Data'!$B$3,'General Data'!$A$214:$C$264,2,FALSE)+IF(OR($E348=12,$E348=13,$E348=14),VLOOKUP($C348,'General Data'!$A$267:$C$287,2,FALSE),0))/VLOOKUP($C348,'General Data'!$A$191:$N$211,14,FALSE)*VLOOKUP($C348,'General Data'!$A$191:$N$211,2,FALSE)*J348,0)</f>
        <v>0</v>
      </c>
      <c r="X348" s="140">
        <f>IFERROR((VLOOKUP($D348,'General Data'!$A$88:$F$188,3,FALSE)+VLOOKUP('General Data'!$B$3,'General Data'!$A$214:$C$264,2,FALSE)+IF(OR($E348=12,$E348=13,$E348=14),VLOOKUP($C348,'General Data'!$A$267:$C$287,2,FALSE),0))/VLOOKUP($C348,'General Data'!$A$191:$N$211,14,FALSE)*VLOOKUP($C348,'General Data'!$A$191:$N$211,2,FALSE)*K348,0)</f>
        <v>0</v>
      </c>
      <c r="Y348" s="140">
        <f>IFERROR((VLOOKUP($D348,'General Data'!$A$88:$F$188,3,FALSE)+VLOOKUP('General Data'!$B$3,'General Data'!$A$214:$C$264,2,FALSE)+IF(OR($E348=12,$E348=13,$E348=14),VLOOKUP($C348,'General Data'!$A$267:$C$287,2,FALSE),0))/VLOOKUP($C348,'General Data'!$A$191:$N$211,14,FALSE)*VLOOKUP($C348,'General Data'!$A$191:$N$211,2,FALSE)*L348,0)</f>
        <v>0</v>
      </c>
      <c r="Z348" s="140">
        <f>IFERROR((VLOOKUP($D348,'General Data'!$A$88:$F$188,3,FALSE)+VLOOKUP('General Data'!$B$3,'General Data'!$A$214:$C$264,2,FALSE)+IF(OR($E348=12,$E348=13,$E348=14),VLOOKUP($C348,'General Data'!$A$267:$C$287,2,FALSE),0))/VLOOKUP($C348,'General Data'!$A$191:$N$211,14,FALSE)*VLOOKUP($C348,'General Data'!$A$191:$N$211,2,FALSE)*M348,0)</f>
        <v>0</v>
      </c>
      <c r="AA348" s="140">
        <f>IFERROR((VLOOKUP($D348,'General Data'!$A$88:$F$188,3,FALSE)+VLOOKUP('General Data'!$B$3,'General Data'!$A$214:$C$264,2,FALSE)+IF(OR($E348=12,$E348=13,$E348=14),VLOOKUP($C348,'General Data'!$A$267:$C$287,2,FALSE),0))/VLOOKUP($C348,'General Data'!$A$191:$N$211,14,FALSE)*VLOOKUP($C348,'General Data'!$A$191:$N$211,2,FALSE)*N348,0)</f>
        <v>0</v>
      </c>
      <c r="AB348" s="140">
        <f>IFERROR((VLOOKUP($D348,'General Data'!$A$88:$F$188,3,FALSE)+VLOOKUP('General Data'!$B$3,'General Data'!$A$214:$C$264,2,FALSE)+IF(OR($E348=12,$E348=13,$E348=14),VLOOKUP($C348,'General Data'!$A$267:$C$287,2,FALSE),0))/VLOOKUP($C348,'General Data'!$A$191:$N$211,14,FALSE)*VLOOKUP($C348,'General Data'!$A$191:$N$211,2,FALSE)*O348,0)</f>
        <v>0</v>
      </c>
      <c r="AC348" s="140">
        <f>IFERROR((VLOOKUP($D348,'General Data'!$A$88:$F$188,3,FALSE)+VLOOKUP('General Data'!$B$3,'General Data'!$A$214:$C$264,2,FALSE)+IF(OR($E348=12,$E348=13,$E348=14),VLOOKUP($C348,'General Data'!$A$267:$C$287,2,FALSE),0))/VLOOKUP($C348,'General Data'!$A$191:$N$211,14,FALSE)*VLOOKUP($C348,'General Data'!$A$191:$N$211,2,FALSE)*P348,0)</f>
        <v>0</v>
      </c>
      <c r="AD348" s="140">
        <f>IFERROR((VLOOKUP($D348,'General Data'!$A$88:$F$188,3,FALSE)+VLOOKUP('General Data'!$B$3,'General Data'!$A$214:$C$264,2,FALSE)+IF(OR($E348=12,$E348=13,$E348=14),VLOOKUP($C348,'General Data'!$A$267:$C$287,2,FALSE),0))/VLOOKUP($C348,'General Data'!$A$191:$N$211,14,FALSE)*VLOOKUP($C348,'General Data'!$A$191:$N$211,2,FALSE)*Q348,0)</f>
        <v>0</v>
      </c>
      <c r="AE348" s="140">
        <f>IFERROR((VLOOKUP($D348,'General Data'!$A$88:$F$188,3,FALSE)+VLOOKUP('General Data'!$B$3,'General Data'!$A$214:$C$264,2,FALSE)+IF(OR($E348=12,$E348=13,$E348=14),VLOOKUP($C348,'General Data'!$A$267:$C$287,2,FALSE),0))/VLOOKUP($C348,'General Data'!$A$191:$N$211,14,FALSE)*VLOOKUP($C348,'General Data'!$A$191:$N$211,2,FALSE)*R348,0)</f>
        <v>0</v>
      </c>
      <c r="AF348" s="140">
        <f>IFERROR((VLOOKUP($D348,'General Data'!$A$88:$F$188,3,FALSE)+VLOOKUP('General Data'!$B$3,'General Data'!$A$214:$C$264,2,FALSE)+IF(OR($E348=12,$E348=13,$E348=14),VLOOKUP($C348,'General Data'!$A$267:$C$287,2,FALSE),0))/VLOOKUP($C348,'General Data'!$A$191:$N$211,14,FALSE)*VLOOKUP($C348,'General Data'!$A$191:$N$211,2,FALSE)*S348,0)</f>
        <v>0</v>
      </c>
      <c r="AH348" s="148" t="str">
        <f t="shared" si="336"/>
        <v/>
      </c>
      <c r="AI348" s="149">
        <f t="shared" si="337"/>
        <v>0</v>
      </c>
      <c r="AJ348" s="146">
        <f t="shared" si="338"/>
        <v>0</v>
      </c>
    </row>
    <row r="349" spans="1:36" x14ac:dyDescent="0.45">
      <c r="A349" s="143"/>
      <c r="B349" s="150"/>
      <c r="C349" s="144"/>
      <c r="D349" s="143"/>
      <c r="E349" s="143"/>
      <c r="F349" s="145"/>
      <c r="G349" s="146"/>
      <c r="H349" s="147"/>
      <c r="I349" s="147">
        <f t="shared" ref="I349:S349" si="364">H349</f>
        <v>0</v>
      </c>
      <c r="J349" s="147">
        <f t="shared" si="364"/>
        <v>0</v>
      </c>
      <c r="K349" s="147">
        <f t="shared" si="364"/>
        <v>0</v>
      </c>
      <c r="L349" s="147">
        <f t="shared" si="364"/>
        <v>0</v>
      </c>
      <c r="M349" s="147">
        <f t="shared" si="364"/>
        <v>0</v>
      </c>
      <c r="N349" s="147">
        <f t="shared" si="364"/>
        <v>0</v>
      </c>
      <c r="O349" s="147">
        <f t="shared" si="364"/>
        <v>0</v>
      </c>
      <c r="P349" s="147">
        <f t="shared" si="364"/>
        <v>0</v>
      </c>
      <c r="Q349" s="147">
        <f t="shared" si="364"/>
        <v>0</v>
      </c>
      <c r="R349" s="147">
        <f t="shared" si="364"/>
        <v>0</v>
      </c>
      <c r="S349" s="147">
        <f t="shared" si="364"/>
        <v>0</v>
      </c>
      <c r="T349" s="146"/>
      <c r="U349" s="140">
        <f>IFERROR((VLOOKUP($D349,'General Data'!$A$88:$F$188,3,FALSE)+VLOOKUP('General Data'!$B$3,'General Data'!$A$214:$C$264,2,FALSE)+IF(OR($E349=12,$E349=13,$E349=14),VLOOKUP($C349,'General Data'!$A$267:$C$287,2,FALSE),0))/VLOOKUP($C349,'General Data'!$A$191:$N$211,14,FALSE)*VLOOKUP($C349,'General Data'!$A$191:$N$211,2,FALSE)*H349,0)</f>
        <v>0</v>
      </c>
      <c r="V349" s="140">
        <f>IFERROR((VLOOKUP($D349,'General Data'!$A$88:$F$188,3,FALSE)+VLOOKUP('General Data'!$B$3,'General Data'!$A$214:$C$264,2,FALSE)+IF(OR($E349=12,$E349=13,$E349=14),VLOOKUP($C349,'General Data'!$A$267:$C$287,2,FALSE),0))/VLOOKUP($C349,'General Data'!$A$191:$N$211,14,FALSE)*VLOOKUP($C349,'General Data'!$A$191:$N$211,2,FALSE)*I349,0)</f>
        <v>0</v>
      </c>
      <c r="W349" s="140">
        <f>IFERROR((VLOOKUP($D349,'General Data'!$A$88:$F$188,3,FALSE)+VLOOKUP('General Data'!$B$3,'General Data'!$A$214:$C$264,2,FALSE)+IF(OR($E349=12,$E349=13,$E349=14),VLOOKUP($C349,'General Data'!$A$267:$C$287,2,FALSE),0))/VLOOKUP($C349,'General Data'!$A$191:$N$211,14,FALSE)*VLOOKUP($C349,'General Data'!$A$191:$N$211,2,FALSE)*J349,0)</f>
        <v>0</v>
      </c>
      <c r="X349" s="140">
        <f>IFERROR((VLOOKUP($D349,'General Data'!$A$88:$F$188,3,FALSE)+VLOOKUP('General Data'!$B$3,'General Data'!$A$214:$C$264,2,FALSE)+IF(OR($E349=12,$E349=13,$E349=14),VLOOKUP($C349,'General Data'!$A$267:$C$287,2,FALSE),0))/VLOOKUP($C349,'General Data'!$A$191:$N$211,14,FALSE)*VLOOKUP($C349,'General Data'!$A$191:$N$211,2,FALSE)*K349,0)</f>
        <v>0</v>
      </c>
      <c r="Y349" s="140">
        <f>IFERROR((VLOOKUP($D349,'General Data'!$A$88:$F$188,3,FALSE)+VLOOKUP('General Data'!$B$3,'General Data'!$A$214:$C$264,2,FALSE)+IF(OR($E349=12,$E349=13,$E349=14),VLOOKUP($C349,'General Data'!$A$267:$C$287,2,FALSE),0))/VLOOKUP($C349,'General Data'!$A$191:$N$211,14,FALSE)*VLOOKUP($C349,'General Data'!$A$191:$N$211,2,FALSE)*L349,0)</f>
        <v>0</v>
      </c>
      <c r="Z349" s="140">
        <f>IFERROR((VLOOKUP($D349,'General Data'!$A$88:$F$188,3,FALSE)+VLOOKUP('General Data'!$B$3,'General Data'!$A$214:$C$264,2,FALSE)+IF(OR($E349=12,$E349=13,$E349=14),VLOOKUP($C349,'General Data'!$A$267:$C$287,2,FALSE),0))/VLOOKUP($C349,'General Data'!$A$191:$N$211,14,FALSE)*VLOOKUP($C349,'General Data'!$A$191:$N$211,2,FALSE)*M349,0)</f>
        <v>0</v>
      </c>
      <c r="AA349" s="140">
        <f>IFERROR((VLOOKUP($D349,'General Data'!$A$88:$F$188,3,FALSE)+VLOOKUP('General Data'!$B$3,'General Data'!$A$214:$C$264,2,FALSE)+IF(OR($E349=12,$E349=13,$E349=14),VLOOKUP($C349,'General Data'!$A$267:$C$287,2,FALSE),0))/VLOOKUP($C349,'General Data'!$A$191:$N$211,14,FALSE)*VLOOKUP($C349,'General Data'!$A$191:$N$211,2,FALSE)*N349,0)</f>
        <v>0</v>
      </c>
      <c r="AB349" s="140">
        <f>IFERROR((VLOOKUP($D349,'General Data'!$A$88:$F$188,3,FALSE)+VLOOKUP('General Data'!$B$3,'General Data'!$A$214:$C$264,2,FALSE)+IF(OR($E349=12,$E349=13,$E349=14),VLOOKUP($C349,'General Data'!$A$267:$C$287,2,FALSE),0))/VLOOKUP($C349,'General Data'!$A$191:$N$211,14,FALSE)*VLOOKUP($C349,'General Data'!$A$191:$N$211,2,FALSE)*O349,0)</f>
        <v>0</v>
      </c>
      <c r="AC349" s="140">
        <f>IFERROR((VLOOKUP($D349,'General Data'!$A$88:$F$188,3,FALSE)+VLOOKUP('General Data'!$B$3,'General Data'!$A$214:$C$264,2,FALSE)+IF(OR($E349=12,$E349=13,$E349=14),VLOOKUP($C349,'General Data'!$A$267:$C$287,2,FALSE),0))/VLOOKUP($C349,'General Data'!$A$191:$N$211,14,FALSE)*VLOOKUP($C349,'General Data'!$A$191:$N$211,2,FALSE)*P349,0)</f>
        <v>0</v>
      </c>
      <c r="AD349" s="140">
        <f>IFERROR((VLOOKUP($D349,'General Data'!$A$88:$F$188,3,FALSE)+VLOOKUP('General Data'!$B$3,'General Data'!$A$214:$C$264,2,FALSE)+IF(OR($E349=12,$E349=13,$E349=14),VLOOKUP($C349,'General Data'!$A$267:$C$287,2,FALSE),0))/VLOOKUP($C349,'General Data'!$A$191:$N$211,14,FALSE)*VLOOKUP($C349,'General Data'!$A$191:$N$211,2,FALSE)*Q349,0)</f>
        <v>0</v>
      </c>
      <c r="AE349" s="140">
        <f>IFERROR((VLOOKUP($D349,'General Data'!$A$88:$F$188,3,FALSE)+VLOOKUP('General Data'!$B$3,'General Data'!$A$214:$C$264,2,FALSE)+IF(OR($E349=12,$E349=13,$E349=14),VLOOKUP($C349,'General Data'!$A$267:$C$287,2,FALSE),0))/VLOOKUP($C349,'General Data'!$A$191:$N$211,14,FALSE)*VLOOKUP($C349,'General Data'!$A$191:$N$211,2,FALSE)*R349,0)</f>
        <v>0</v>
      </c>
      <c r="AF349" s="140">
        <f>IFERROR((VLOOKUP($D349,'General Data'!$A$88:$F$188,3,FALSE)+VLOOKUP('General Data'!$B$3,'General Data'!$A$214:$C$264,2,FALSE)+IF(OR($E349=12,$E349=13,$E349=14),VLOOKUP($C349,'General Data'!$A$267:$C$287,2,FALSE),0))/VLOOKUP($C349,'General Data'!$A$191:$N$211,14,FALSE)*VLOOKUP($C349,'General Data'!$A$191:$N$211,2,FALSE)*S349,0)</f>
        <v>0</v>
      </c>
      <c r="AH349" s="148" t="str">
        <f t="shared" si="336"/>
        <v/>
      </c>
      <c r="AI349" s="149">
        <f t="shared" si="337"/>
        <v>0</v>
      </c>
      <c r="AJ349" s="146">
        <f t="shared" si="338"/>
        <v>0</v>
      </c>
    </row>
    <row r="350" spans="1:36" x14ac:dyDescent="0.45">
      <c r="A350" s="143"/>
      <c r="B350" s="150"/>
      <c r="C350" s="144"/>
      <c r="D350" s="143"/>
      <c r="E350" s="143"/>
      <c r="F350" s="145"/>
      <c r="G350" s="146"/>
      <c r="H350" s="147"/>
      <c r="I350" s="147">
        <f t="shared" ref="I350:S350" si="365">H350</f>
        <v>0</v>
      </c>
      <c r="J350" s="147">
        <f t="shared" si="365"/>
        <v>0</v>
      </c>
      <c r="K350" s="147">
        <f t="shared" si="365"/>
        <v>0</v>
      </c>
      <c r="L350" s="147">
        <f t="shared" si="365"/>
        <v>0</v>
      </c>
      <c r="M350" s="147">
        <f t="shared" si="365"/>
        <v>0</v>
      </c>
      <c r="N350" s="147">
        <f t="shared" si="365"/>
        <v>0</v>
      </c>
      <c r="O350" s="147">
        <f t="shared" si="365"/>
        <v>0</v>
      </c>
      <c r="P350" s="147">
        <f t="shared" si="365"/>
        <v>0</v>
      </c>
      <c r="Q350" s="147">
        <f t="shared" si="365"/>
        <v>0</v>
      </c>
      <c r="R350" s="147">
        <f t="shared" si="365"/>
        <v>0</v>
      </c>
      <c r="S350" s="147">
        <f t="shared" si="365"/>
        <v>0</v>
      </c>
      <c r="T350" s="146"/>
      <c r="U350" s="140">
        <f>IFERROR((VLOOKUP($D350,'General Data'!$A$88:$F$188,3,FALSE)+VLOOKUP('General Data'!$B$3,'General Data'!$A$214:$C$264,2,FALSE)+IF(OR($E350=12,$E350=13,$E350=14),VLOOKUP($C350,'General Data'!$A$267:$C$287,2,FALSE),0))/VLOOKUP($C350,'General Data'!$A$191:$N$211,14,FALSE)*VLOOKUP($C350,'General Data'!$A$191:$N$211,2,FALSE)*H350,0)</f>
        <v>0</v>
      </c>
      <c r="V350" s="140">
        <f>IFERROR((VLOOKUP($D350,'General Data'!$A$88:$F$188,3,FALSE)+VLOOKUP('General Data'!$B$3,'General Data'!$A$214:$C$264,2,FALSE)+IF(OR($E350=12,$E350=13,$E350=14),VLOOKUP($C350,'General Data'!$A$267:$C$287,2,FALSE),0))/VLOOKUP($C350,'General Data'!$A$191:$N$211,14,FALSE)*VLOOKUP($C350,'General Data'!$A$191:$N$211,2,FALSE)*I350,0)</f>
        <v>0</v>
      </c>
      <c r="W350" s="140">
        <f>IFERROR((VLOOKUP($D350,'General Data'!$A$88:$F$188,3,FALSE)+VLOOKUP('General Data'!$B$3,'General Data'!$A$214:$C$264,2,FALSE)+IF(OR($E350=12,$E350=13,$E350=14),VLOOKUP($C350,'General Data'!$A$267:$C$287,2,FALSE),0))/VLOOKUP($C350,'General Data'!$A$191:$N$211,14,FALSE)*VLOOKUP($C350,'General Data'!$A$191:$N$211,2,FALSE)*J350,0)</f>
        <v>0</v>
      </c>
      <c r="X350" s="140">
        <f>IFERROR((VLOOKUP($D350,'General Data'!$A$88:$F$188,3,FALSE)+VLOOKUP('General Data'!$B$3,'General Data'!$A$214:$C$264,2,FALSE)+IF(OR($E350=12,$E350=13,$E350=14),VLOOKUP($C350,'General Data'!$A$267:$C$287,2,FALSE),0))/VLOOKUP($C350,'General Data'!$A$191:$N$211,14,FALSE)*VLOOKUP($C350,'General Data'!$A$191:$N$211,2,FALSE)*K350,0)</f>
        <v>0</v>
      </c>
      <c r="Y350" s="140">
        <f>IFERROR((VLOOKUP($D350,'General Data'!$A$88:$F$188,3,FALSE)+VLOOKUP('General Data'!$B$3,'General Data'!$A$214:$C$264,2,FALSE)+IF(OR($E350=12,$E350=13,$E350=14),VLOOKUP($C350,'General Data'!$A$267:$C$287,2,FALSE),0))/VLOOKUP($C350,'General Data'!$A$191:$N$211,14,FALSE)*VLOOKUP($C350,'General Data'!$A$191:$N$211,2,FALSE)*L350,0)</f>
        <v>0</v>
      </c>
      <c r="Z350" s="140">
        <f>IFERROR((VLOOKUP($D350,'General Data'!$A$88:$F$188,3,FALSE)+VLOOKUP('General Data'!$B$3,'General Data'!$A$214:$C$264,2,FALSE)+IF(OR($E350=12,$E350=13,$E350=14),VLOOKUP($C350,'General Data'!$A$267:$C$287,2,FALSE),0))/VLOOKUP($C350,'General Data'!$A$191:$N$211,14,FALSE)*VLOOKUP($C350,'General Data'!$A$191:$N$211,2,FALSE)*M350,0)</f>
        <v>0</v>
      </c>
      <c r="AA350" s="140">
        <f>IFERROR((VLOOKUP($D350,'General Data'!$A$88:$F$188,3,FALSE)+VLOOKUP('General Data'!$B$3,'General Data'!$A$214:$C$264,2,FALSE)+IF(OR($E350=12,$E350=13,$E350=14),VLOOKUP($C350,'General Data'!$A$267:$C$287,2,FALSE),0))/VLOOKUP($C350,'General Data'!$A$191:$N$211,14,FALSE)*VLOOKUP($C350,'General Data'!$A$191:$N$211,2,FALSE)*N350,0)</f>
        <v>0</v>
      </c>
      <c r="AB350" s="140">
        <f>IFERROR((VLOOKUP($D350,'General Data'!$A$88:$F$188,3,FALSE)+VLOOKUP('General Data'!$B$3,'General Data'!$A$214:$C$264,2,FALSE)+IF(OR($E350=12,$E350=13,$E350=14),VLOOKUP($C350,'General Data'!$A$267:$C$287,2,FALSE),0))/VLOOKUP($C350,'General Data'!$A$191:$N$211,14,FALSE)*VLOOKUP($C350,'General Data'!$A$191:$N$211,2,FALSE)*O350,0)</f>
        <v>0</v>
      </c>
      <c r="AC350" s="140">
        <f>IFERROR((VLOOKUP($D350,'General Data'!$A$88:$F$188,3,FALSE)+VLOOKUP('General Data'!$B$3,'General Data'!$A$214:$C$264,2,FALSE)+IF(OR($E350=12,$E350=13,$E350=14),VLOOKUP($C350,'General Data'!$A$267:$C$287,2,FALSE),0))/VLOOKUP($C350,'General Data'!$A$191:$N$211,14,FALSE)*VLOOKUP($C350,'General Data'!$A$191:$N$211,2,FALSE)*P350,0)</f>
        <v>0</v>
      </c>
      <c r="AD350" s="140">
        <f>IFERROR((VLOOKUP($D350,'General Data'!$A$88:$F$188,3,FALSE)+VLOOKUP('General Data'!$B$3,'General Data'!$A$214:$C$264,2,FALSE)+IF(OR($E350=12,$E350=13,$E350=14),VLOOKUP($C350,'General Data'!$A$267:$C$287,2,FALSE),0))/VLOOKUP($C350,'General Data'!$A$191:$N$211,14,FALSE)*VLOOKUP($C350,'General Data'!$A$191:$N$211,2,FALSE)*Q350,0)</f>
        <v>0</v>
      </c>
      <c r="AE350" s="140">
        <f>IFERROR((VLOOKUP($D350,'General Data'!$A$88:$F$188,3,FALSE)+VLOOKUP('General Data'!$B$3,'General Data'!$A$214:$C$264,2,FALSE)+IF(OR($E350=12,$E350=13,$E350=14),VLOOKUP($C350,'General Data'!$A$267:$C$287,2,FALSE),0))/VLOOKUP($C350,'General Data'!$A$191:$N$211,14,FALSE)*VLOOKUP($C350,'General Data'!$A$191:$N$211,2,FALSE)*R350,0)</f>
        <v>0</v>
      </c>
      <c r="AF350" s="140">
        <f>IFERROR((VLOOKUP($D350,'General Data'!$A$88:$F$188,3,FALSE)+VLOOKUP('General Data'!$B$3,'General Data'!$A$214:$C$264,2,FALSE)+IF(OR($E350=12,$E350=13,$E350=14),VLOOKUP($C350,'General Data'!$A$267:$C$287,2,FALSE),0))/VLOOKUP($C350,'General Data'!$A$191:$N$211,14,FALSE)*VLOOKUP($C350,'General Data'!$A$191:$N$211,2,FALSE)*S350,0)</f>
        <v>0</v>
      </c>
      <c r="AH350" s="148" t="str">
        <f t="shared" si="336"/>
        <v/>
      </c>
      <c r="AI350" s="149">
        <f t="shared" si="337"/>
        <v>0</v>
      </c>
      <c r="AJ350" s="146">
        <f t="shared" si="338"/>
        <v>0</v>
      </c>
    </row>
    <row r="351" spans="1:36" x14ac:dyDescent="0.45">
      <c r="A351" s="143"/>
      <c r="B351" s="150"/>
      <c r="C351" s="144"/>
      <c r="D351" s="143"/>
      <c r="E351" s="143"/>
      <c r="F351" s="145"/>
      <c r="G351" s="146"/>
      <c r="H351" s="147"/>
      <c r="I351" s="147">
        <f t="shared" ref="I351:S351" si="366">H351</f>
        <v>0</v>
      </c>
      <c r="J351" s="147">
        <f t="shared" si="366"/>
        <v>0</v>
      </c>
      <c r="K351" s="147">
        <f t="shared" si="366"/>
        <v>0</v>
      </c>
      <c r="L351" s="147">
        <f t="shared" si="366"/>
        <v>0</v>
      </c>
      <c r="M351" s="147">
        <f t="shared" si="366"/>
        <v>0</v>
      </c>
      <c r="N351" s="147">
        <f t="shared" si="366"/>
        <v>0</v>
      </c>
      <c r="O351" s="147">
        <f t="shared" si="366"/>
        <v>0</v>
      </c>
      <c r="P351" s="147">
        <f t="shared" si="366"/>
        <v>0</v>
      </c>
      <c r="Q351" s="147">
        <f t="shared" si="366"/>
        <v>0</v>
      </c>
      <c r="R351" s="147">
        <f t="shared" si="366"/>
        <v>0</v>
      </c>
      <c r="S351" s="147">
        <f t="shared" si="366"/>
        <v>0</v>
      </c>
      <c r="T351" s="146"/>
      <c r="U351" s="140">
        <f>IFERROR((VLOOKUP($D351,'General Data'!$A$88:$F$188,3,FALSE)+VLOOKUP('General Data'!$B$3,'General Data'!$A$214:$C$264,2,FALSE)+IF(OR($E351=12,$E351=13,$E351=14),VLOOKUP($C351,'General Data'!$A$267:$C$287,2,FALSE),0))/VLOOKUP($C351,'General Data'!$A$191:$N$211,14,FALSE)*VLOOKUP($C351,'General Data'!$A$191:$N$211,2,FALSE)*H351,0)</f>
        <v>0</v>
      </c>
      <c r="V351" s="140">
        <f>IFERROR((VLOOKUP($D351,'General Data'!$A$88:$F$188,3,FALSE)+VLOOKUP('General Data'!$B$3,'General Data'!$A$214:$C$264,2,FALSE)+IF(OR($E351=12,$E351=13,$E351=14),VLOOKUP($C351,'General Data'!$A$267:$C$287,2,FALSE),0))/VLOOKUP($C351,'General Data'!$A$191:$N$211,14,FALSE)*VLOOKUP($C351,'General Data'!$A$191:$N$211,2,FALSE)*I351,0)</f>
        <v>0</v>
      </c>
      <c r="W351" s="140">
        <f>IFERROR((VLOOKUP($D351,'General Data'!$A$88:$F$188,3,FALSE)+VLOOKUP('General Data'!$B$3,'General Data'!$A$214:$C$264,2,FALSE)+IF(OR($E351=12,$E351=13,$E351=14),VLOOKUP($C351,'General Data'!$A$267:$C$287,2,FALSE),0))/VLOOKUP($C351,'General Data'!$A$191:$N$211,14,FALSE)*VLOOKUP($C351,'General Data'!$A$191:$N$211,2,FALSE)*J351,0)</f>
        <v>0</v>
      </c>
      <c r="X351" s="140">
        <f>IFERROR((VLOOKUP($D351,'General Data'!$A$88:$F$188,3,FALSE)+VLOOKUP('General Data'!$B$3,'General Data'!$A$214:$C$264,2,FALSE)+IF(OR($E351=12,$E351=13,$E351=14),VLOOKUP($C351,'General Data'!$A$267:$C$287,2,FALSE),0))/VLOOKUP($C351,'General Data'!$A$191:$N$211,14,FALSE)*VLOOKUP($C351,'General Data'!$A$191:$N$211,2,FALSE)*K351,0)</f>
        <v>0</v>
      </c>
      <c r="Y351" s="140">
        <f>IFERROR((VLOOKUP($D351,'General Data'!$A$88:$F$188,3,FALSE)+VLOOKUP('General Data'!$B$3,'General Data'!$A$214:$C$264,2,FALSE)+IF(OR($E351=12,$E351=13,$E351=14),VLOOKUP($C351,'General Data'!$A$267:$C$287,2,FALSE),0))/VLOOKUP($C351,'General Data'!$A$191:$N$211,14,FALSE)*VLOOKUP($C351,'General Data'!$A$191:$N$211,2,FALSE)*L351,0)</f>
        <v>0</v>
      </c>
      <c r="Z351" s="140">
        <f>IFERROR((VLOOKUP($D351,'General Data'!$A$88:$F$188,3,FALSE)+VLOOKUP('General Data'!$B$3,'General Data'!$A$214:$C$264,2,FALSE)+IF(OR($E351=12,$E351=13,$E351=14),VLOOKUP($C351,'General Data'!$A$267:$C$287,2,FALSE),0))/VLOOKUP($C351,'General Data'!$A$191:$N$211,14,FALSE)*VLOOKUP($C351,'General Data'!$A$191:$N$211,2,FALSE)*M351,0)</f>
        <v>0</v>
      </c>
      <c r="AA351" s="140">
        <f>IFERROR((VLOOKUP($D351,'General Data'!$A$88:$F$188,3,FALSE)+VLOOKUP('General Data'!$B$3,'General Data'!$A$214:$C$264,2,FALSE)+IF(OR($E351=12,$E351=13,$E351=14),VLOOKUP($C351,'General Data'!$A$267:$C$287,2,FALSE),0))/VLOOKUP($C351,'General Data'!$A$191:$N$211,14,FALSE)*VLOOKUP($C351,'General Data'!$A$191:$N$211,2,FALSE)*N351,0)</f>
        <v>0</v>
      </c>
      <c r="AB351" s="140">
        <f>IFERROR((VLOOKUP($D351,'General Data'!$A$88:$F$188,3,FALSE)+VLOOKUP('General Data'!$B$3,'General Data'!$A$214:$C$264,2,FALSE)+IF(OR($E351=12,$E351=13,$E351=14),VLOOKUP($C351,'General Data'!$A$267:$C$287,2,FALSE),0))/VLOOKUP($C351,'General Data'!$A$191:$N$211,14,FALSE)*VLOOKUP($C351,'General Data'!$A$191:$N$211,2,FALSE)*O351,0)</f>
        <v>0</v>
      </c>
      <c r="AC351" s="140">
        <f>IFERROR((VLOOKUP($D351,'General Data'!$A$88:$F$188,3,FALSE)+VLOOKUP('General Data'!$B$3,'General Data'!$A$214:$C$264,2,FALSE)+IF(OR($E351=12,$E351=13,$E351=14),VLOOKUP($C351,'General Data'!$A$267:$C$287,2,FALSE),0))/VLOOKUP($C351,'General Data'!$A$191:$N$211,14,FALSE)*VLOOKUP($C351,'General Data'!$A$191:$N$211,2,FALSE)*P351,0)</f>
        <v>0</v>
      </c>
      <c r="AD351" s="140">
        <f>IFERROR((VLOOKUP($D351,'General Data'!$A$88:$F$188,3,FALSE)+VLOOKUP('General Data'!$B$3,'General Data'!$A$214:$C$264,2,FALSE)+IF(OR($E351=12,$E351=13,$E351=14),VLOOKUP($C351,'General Data'!$A$267:$C$287,2,FALSE),0))/VLOOKUP($C351,'General Data'!$A$191:$N$211,14,FALSE)*VLOOKUP($C351,'General Data'!$A$191:$N$211,2,FALSE)*Q351,0)</f>
        <v>0</v>
      </c>
      <c r="AE351" s="140">
        <f>IFERROR((VLOOKUP($D351,'General Data'!$A$88:$F$188,3,FALSE)+VLOOKUP('General Data'!$B$3,'General Data'!$A$214:$C$264,2,FALSE)+IF(OR($E351=12,$E351=13,$E351=14),VLOOKUP($C351,'General Data'!$A$267:$C$287,2,FALSE),0))/VLOOKUP($C351,'General Data'!$A$191:$N$211,14,FALSE)*VLOOKUP($C351,'General Data'!$A$191:$N$211,2,FALSE)*R351,0)</f>
        <v>0</v>
      </c>
      <c r="AF351" s="140">
        <f>IFERROR((VLOOKUP($D351,'General Data'!$A$88:$F$188,3,FALSE)+VLOOKUP('General Data'!$B$3,'General Data'!$A$214:$C$264,2,FALSE)+IF(OR($E351=12,$E351=13,$E351=14),VLOOKUP($C351,'General Data'!$A$267:$C$287,2,FALSE),0))/VLOOKUP($C351,'General Data'!$A$191:$N$211,14,FALSE)*VLOOKUP($C351,'General Data'!$A$191:$N$211,2,FALSE)*S351,0)</f>
        <v>0</v>
      </c>
      <c r="AH351" s="148" t="str">
        <f t="shared" si="336"/>
        <v/>
      </c>
      <c r="AI351" s="149">
        <f t="shared" si="337"/>
        <v>0</v>
      </c>
      <c r="AJ351" s="146">
        <f t="shared" si="338"/>
        <v>0</v>
      </c>
    </row>
    <row r="352" spans="1:36" x14ac:dyDescent="0.45">
      <c r="A352" s="143"/>
      <c r="B352" s="150"/>
      <c r="C352" s="144"/>
      <c r="D352" s="143"/>
      <c r="E352" s="143"/>
      <c r="F352" s="145"/>
      <c r="G352" s="146"/>
      <c r="H352" s="147"/>
      <c r="I352" s="147">
        <f t="shared" ref="I352:S352" si="367">H352</f>
        <v>0</v>
      </c>
      <c r="J352" s="147">
        <f t="shared" si="367"/>
        <v>0</v>
      </c>
      <c r="K352" s="147">
        <f t="shared" si="367"/>
        <v>0</v>
      </c>
      <c r="L352" s="147">
        <f t="shared" si="367"/>
        <v>0</v>
      </c>
      <c r="M352" s="147">
        <f t="shared" si="367"/>
        <v>0</v>
      </c>
      <c r="N352" s="147">
        <f t="shared" si="367"/>
        <v>0</v>
      </c>
      <c r="O352" s="147">
        <f t="shared" si="367"/>
        <v>0</v>
      </c>
      <c r="P352" s="147">
        <f t="shared" si="367"/>
        <v>0</v>
      </c>
      <c r="Q352" s="147">
        <f t="shared" si="367"/>
        <v>0</v>
      </c>
      <c r="R352" s="147">
        <f t="shared" si="367"/>
        <v>0</v>
      </c>
      <c r="S352" s="147">
        <f t="shared" si="367"/>
        <v>0</v>
      </c>
      <c r="T352" s="146"/>
      <c r="U352" s="140">
        <f>IFERROR((VLOOKUP($D352,'General Data'!$A$88:$F$188,3,FALSE)+VLOOKUP('General Data'!$B$3,'General Data'!$A$214:$C$264,2,FALSE)+IF(OR($E352=12,$E352=13,$E352=14),VLOOKUP($C352,'General Data'!$A$267:$C$287,2,FALSE),0))/VLOOKUP($C352,'General Data'!$A$191:$N$211,14,FALSE)*VLOOKUP($C352,'General Data'!$A$191:$N$211,2,FALSE)*H352,0)</f>
        <v>0</v>
      </c>
      <c r="V352" s="140">
        <f>IFERROR((VLOOKUP($D352,'General Data'!$A$88:$F$188,3,FALSE)+VLOOKUP('General Data'!$B$3,'General Data'!$A$214:$C$264,2,FALSE)+IF(OR($E352=12,$E352=13,$E352=14),VLOOKUP($C352,'General Data'!$A$267:$C$287,2,FALSE),0))/VLOOKUP($C352,'General Data'!$A$191:$N$211,14,FALSE)*VLOOKUP($C352,'General Data'!$A$191:$N$211,2,FALSE)*I352,0)</f>
        <v>0</v>
      </c>
      <c r="W352" s="140">
        <f>IFERROR((VLOOKUP($D352,'General Data'!$A$88:$F$188,3,FALSE)+VLOOKUP('General Data'!$B$3,'General Data'!$A$214:$C$264,2,FALSE)+IF(OR($E352=12,$E352=13,$E352=14),VLOOKUP($C352,'General Data'!$A$267:$C$287,2,FALSE),0))/VLOOKUP($C352,'General Data'!$A$191:$N$211,14,FALSE)*VLOOKUP($C352,'General Data'!$A$191:$N$211,2,FALSE)*J352,0)</f>
        <v>0</v>
      </c>
      <c r="X352" s="140">
        <f>IFERROR((VLOOKUP($D352,'General Data'!$A$88:$F$188,3,FALSE)+VLOOKUP('General Data'!$B$3,'General Data'!$A$214:$C$264,2,FALSE)+IF(OR($E352=12,$E352=13,$E352=14),VLOOKUP($C352,'General Data'!$A$267:$C$287,2,FALSE),0))/VLOOKUP($C352,'General Data'!$A$191:$N$211,14,FALSE)*VLOOKUP($C352,'General Data'!$A$191:$N$211,2,FALSE)*K352,0)</f>
        <v>0</v>
      </c>
      <c r="Y352" s="140">
        <f>IFERROR((VLOOKUP($D352,'General Data'!$A$88:$F$188,3,FALSE)+VLOOKUP('General Data'!$B$3,'General Data'!$A$214:$C$264,2,FALSE)+IF(OR($E352=12,$E352=13,$E352=14),VLOOKUP($C352,'General Data'!$A$267:$C$287,2,FALSE),0))/VLOOKUP($C352,'General Data'!$A$191:$N$211,14,FALSE)*VLOOKUP($C352,'General Data'!$A$191:$N$211,2,FALSE)*L352,0)</f>
        <v>0</v>
      </c>
      <c r="Z352" s="140">
        <f>IFERROR((VLOOKUP($D352,'General Data'!$A$88:$F$188,3,FALSE)+VLOOKUP('General Data'!$B$3,'General Data'!$A$214:$C$264,2,FALSE)+IF(OR($E352=12,$E352=13,$E352=14),VLOOKUP($C352,'General Data'!$A$267:$C$287,2,FALSE),0))/VLOOKUP($C352,'General Data'!$A$191:$N$211,14,FALSE)*VLOOKUP($C352,'General Data'!$A$191:$N$211,2,FALSE)*M352,0)</f>
        <v>0</v>
      </c>
      <c r="AA352" s="140">
        <f>IFERROR((VLOOKUP($D352,'General Data'!$A$88:$F$188,3,FALSE)+VLOOKUP('General Data'!$B$3,'General Data'!$A$214:$C$264,2,FALSE)+IF(OR($E352=12,$E352=13,$E352=14),VLOOKUP($C352,'General Data'!$A$267:$C$287,2,FALSE),0))/VLOOKUP($C352,'General Data'!$A$191:$N$211,14,FALSE)*VLOOKUP($C352,'General Data'!$A$191:$N$211,2,FALSE)*N352,0)</f>
        <v>0</v>
      </c>
      <c r="AB352" s="140">
        <f>IFERROR((VLOOKUP($D352,'General Data'!$A$88:$F$188,3,FALSE)+VLOOKUP('General Data'!$B$3,'General Data'!$A$214:$C$264,2,FALSE)+IF(OR($E352=12,$E352=13,$E352=14),VLOOKUP($C352,'General Data'!$A$267:$C$287,2,FALSE),0))/VLOOKUP($C352,'General Data'!$A$191:$N$211,14,FALSE)*VLOOKUP($C352,'General Data'!$A$191:$N$211,2,FALSE)*O352,0)</f>
        <v>0</v>
      </c>
      <c r="AC352" s="140">
        <f>IFERROR((VLOOKUP($D352,'General Data'!$A$88:$F$188,3,FALSE)+VLOOKUP('General Data'!$B$3,'General Data'!$A$214:$C$264,2,FALSE)+IF(OR($E352=12,$E352=13,$E352=14),VLOOKUP($C352,'General Data'!$A$267:$C$287,2,FALSE),0))/VLOOKUP($C352,'General Data'!$A$191:$N$211,14,FALSE)*VLOOKUP($C352,'General Data'!$A$191:$N$211,2,FALSE)*P352,0)</f>
        <v>0</v>
      </c>
      <c r="AD352" s="140">
        <f>IFERROR((VLOOKUP($D352,'General Data'!$A$88:$F$188,3,FALSE)+VLOOKUP('General Data'!$B$3,'General Data'!$A$214:$C$264,2,FALSE)+IF(OR($E352=12,$E352=13,$E352=14),VLOOKUP($C352,'General Data'!$A$267:$C$287,2,FALSE),0))/VLOOKUP($C352,'General Data'!$A$191:$N$211,14,FALSE)*VLOOKUP($C352,'General Data'!$A$191:$N$211,2,FALSE)*Q352,0)</f>
        <v>0</v>
      </c>
      <c r="AE352" s="140">
        <f>IFERROR((VLOOKUP($D352,'General Data'!$A$88:$F$188,3,FALSE)+VLOOKUP('General Data'!$B$3,'General Data'!$A$214:$C$264,2,FALSE)+IF(OR($E352=12,$E352=13,$E352=14),VLOOKUP($C352,'General Data'!$A$267:$C$287,2,FALSE),0))/VLOOKUP($C352,'General Data'!$A$191:$N$211,14,FALSE)*VLOOKUP($C352,'General Data'!$A$191:$N$211,2,FALSE)*R352,0)</f>
        <v>0</v>
      </c>
      <c r="AF352" s="140">
        <f>IFERROR((VLOOKUP($D352,'General Data'!$A$88:$F$188,3,FALSE)+VLOOKUP('General Data'!$B$3,'General Data'!$A$214:$C$264,2,FALSE)+IF(OR($E352=12,$E352=13,$E352=14),VLOOKUP($C352,'General Data'!$A$267:$C$287,2,FALSE),0))/VLOOKUP($C352,'General Data'!$A$191:$N$211,14,FALSE)*VLOOKUP($C352,'General Data'!$A$191:$N$211,2,FALSE)*S352,0)</f>
        <v>0</v>
      </c>
      <c r="AH352" s="148" t="str">
        <f t="shared" si="336"/>
        <v/>
      </c>
      <c r="AI352" s="149">
        <f t="shared" si="337"/>
        <v>0</v>
      </c>
      <c r="AJ352" s="146">
        <f t="shared" si="338"/>
        <v>0</v>
      </c>
    </row>
    <row r="353" spans="1:36" x14ac:dyDescent="0.45">
      <c r="A353" s="143"/>
      <c r="B353" s="150"/>
      <c r="C353" s="144"/>
      <c r="D353" s="143"/>
      <c r="E353" s="143"/>
      <c r="F353" s="145"/>
      <c r="G353" s="146"/>
      <c r="H353" s="147"/>
      <c r="I353" s="147">
        <f t="shared" ref="I353:S353" si="368">H353</f>
        <v>0</v>
      </c>
      <c r="J353" s="147">
        <f t="shared" si="368"/>
        <v>0</v>
      </c>
      <c r="K353" s="147">
        <f t="shared" si="368"/>
        <v>0</v>
      </c>
      <c r="L353" s="147">
        <f t="shared" si="368"/>
        <v>0</v>
      </c>
      <c r="M353" s="147">
        <f t="shared" si="368"/>
        <v>0</v>
      </c>
      <c r="N353" s="147">
        <f t="shared" si="368"/>
        <v>0</v>
      </c>
      <c r="O353" s="147">
        <f t="shared" si="368"/>
        <v>0</v>
      </c>
      <c r="P353" s="147">
        <f t="shared" si="368"/>
        <v>0</v>
      </c>
      <c r="Q353" s="147">
        <f t="shared" si="368"/>
        <v>0</v>
      </c>
      <c r="R353" s="147">
        <f t="shared" si="368"/>
        <v>0</v>
      </c>
      <c r="S353" s="147">
        <f t="shared" si="368"/>
        <v>0</v>
      </c>
      <c r="T353" s="146"/>
      <c r="U353" s="140">
        <f>IFERROR((VLOOKUP($D353,'General Data'!$A$88:$F$188,3,FALSE)+VLOOKUP('General Data'!$B$3,'General Data'!$A$214:$C$264,2,FALSE)+IF(OR($E353=12,$E353=13,$E353=14),VLOOKUP($C353,'General Data'!$A$267:$C$287,2,FALSE),0))/VLOOKUP($C353,'General Data'!$A$191:$N$211,14,FALSE)*VLOOKUP($C353,'General Data'!$A$191:$N$211,2,FALSE)*H353,0)</f>
        <v>0</v>
      </c>
      <c r="V353" s="140">
        <f>IFERROR((VLOOKUP($D353,'General Data'!$A$88:$F$188,3,FALSE)+VLOOKUP('General Data'!$B$3,'General Data'!$A$214:$C$264,2,FALSE)+IF(OR($E353=12,$E353=13,$E353=14),VLOOKUP($C353,'General Data'!$A$267:$C$287,2,FALSE),0))/VLOOKUP($C353,'General Data'!$A$191:$N$211,14,FALSE)*VLOOKUP($C353,'General Data'!$A$191:$N$211,2,FALSE)*I353,0)</f>
        <v>0</v>
      </c>
      <c r="W353" s="140">
        <f>IFERROR((VLOOKUP($D353,'General Data'!$A$88:$F$188,3,FALSE)+VLOOKUP('General Data'!$B$3,'General Data'!$A$214:$C$264,2,FALSE)+IF(OR($E353=12,$E353=13,$E353=14),VLOOKUP($C353,'General Data'!$A$267:$C$287,2,FALSE),0))/VLOOKUP($C353,'General Data'!$A$191:$N$211,14,FALSE)*VLOOKUP($C353,'General Data'!$A$191:$N$211,2,FALSE)*J353,0)</f>
        <v>0</v>
      </c>
      <c r="X353" s="140">
        <f>IFERROR((VLOOKUP($D353,'General Data'!$A$88:$F$188,3,FALSE)+VLOOKUP('General Data'!$B$3,'General Data'!$A$214:$C$264,2,FALSE)+IF(OR($E353=12,$E353=13,$E353=14),VLOOKUP($C353,'General Data'!$A$267:$C$287,2,FALSE),0))/VLOOKUP($C353,'General Data'!$A$191:$N$211,14,FALSE)*VLOOKUP($C353,'General Data'!$A$191:$N$211,2,FALSE)*K353,0)</f>
        <v>0</v>
      </c>
      <c r="Y353" s="140">
        <f>IFERROR((VLOOKUP($D353,'General Data'!$A$88:$F$188,3,FALSE)+VLOOKUP('General Data'!$B$3,'General Data'!$A$214:$C$264,2,FALSE)+IF(OR($E353=12,$E353=13,$E353=14),VLOOKUP($C353,'General Data'!$A$267:$C$287,2,FALSE),0))/VLOOKUP($C353,'General Data'!$A$191:$N$211,14,FALSE)*VLOOKUP($C353,'General Data'!$A$191:$N$211,2,FALSE)*L353,0)</f>
        <v>0</v>
      </c>
      <c r="Z353" s="140">
        <f>IFERROR((VLOOKUP($D353,'General Data'!$A$88:$F$188,3,FALSE)+VLOOKUP('General Data'!$B$3,'General Data'!$A$214:$C$264,2,FALSE)+IF(OR($E353=12,$E353=13,$E353=14),VLOOKUP($C353,'General Data'!$A$267:$C$287,2,FALSE),0))/VLOOKUP($C353,'General Data'!$A$191:$N$211,14,FALSE)*VLOOKUP($C353,'General Data'!$A$191:$N$211,2,FALSE)*M353,0)</f>
        <v>0</v>
      </c>
      <c r="AA353" s="140">
        <f>IFERROR((VLOOKUP($D353,'General Data'!$A$88:$F$188,3,FALSE)+VLOOKUP('General Data'!$B$3,'General Data'!$A$214:$C$264,2,FALSE)+IF(OR($E353=12,$E353=13,$E353=14),VLOOKUP($C353,'General Data'!$A$267:$C$287,2,FALSE),0))/VLOOKUP($C353,'General Data'!$A$191:$N$211,14,FALSE)*VLOOKUP($C353,'General Data'!$A$191:$N$211,2,FALSE)*N353,0)</f>
        <v>0</v>
      </c>
      <c r="AB353" s="140">
        <f>IFERROR((VLOOKUP($D353,'General Data'!$A$88:$F$188,3,FALSE)+VLOOKUP('General Data'!$B$3,'General Data'!$A$214:$C$264,2,FALSE)+IF(OR($E353=12,$E353=13,$E353=14),VLOOKUP($C353,'General Data'!$A$267:$C$287,2,FALSE),0))/VLOOKUP($C353,'General Data'!$A$191:$N$211,14,FALSE)*VLOOKUP($C353,'General Data'!$A$191:$N$211,2,FALSE)*O353,0)</f>
        <v>0</v>
      </c>
      <c r="AC353" s="140">
        <f>IFERROR((VLOOKUP($D353,'General Data'!$A$88:$F$188,3,FALSE)+VLOOKUP('General Data'!$B$3,'General Data'!$A$214:$C$264,2,FALSE)+IF(OR($E353=12,$E353=13,$E353=14),VLOOKUP($C353,'General Data'!$A$267:$C$287,2,FALSE),0))/VLOOKUP($C353,'General Data'!$A$191:$N$211,14,FALSE)*VLOOKUP($C353,'General Data'!$A$191:$N$211,2,FALSE)*P353,0)</f>
        <v>0</v>
      </c>
      <c r="AD353" s="140">
        <f>IFERROR((VLOOKUP($D353,'General Data'!$A$88:$F$188,3,FALSE)+VLOOKUP('General Data'!$B$3,'General Data'!$A$214:$C$264,2,FALSE)+IF(OR($E353=12,$E353=13,$E353=14),VLOOKUP($C353,'General Data'!$A$267:$C$287,2,FALSE),0))/VLOOKUP($C353,'General Data'!$A$191:$N$211,14,FALSE)*VLOOKUP($C353,'General Data'!$A$191:$N$211,2,FALSE)*Q353,0)</f>
        <v>0</v>
      </c>
      <c r="AE353" s="140">
        <f>IFERROR((VLOOKUP($D353,'General Data'!$A$88:$F$188,3,FALSE)+VLOOKUP('General Data'!$B$3,'General Data'!$A$214:$C$264,2,FALSE)+IF(OR($E353=12,$E353=13,$E353=14),VLOOKUP($C353,'General Data'!$A$267:$C$287,2,FALSE),0))/VLOOKUP($C353,'General Data'!$A$191:$N$211,14,FALSE)*VLOOKUP($C353,'General Data'!$A$191:$N$211,2,FALSE)*R353,0)</f>
        <v>0</v>
      </c>
      <c r="AF353" s="140">
        <f>IFERROR((VLOOKUP($D353,'General Data'!$A$88:$F$188,3,FALSE)+VLOOKUP('General Data'!$B$3,'General Data'!$A$214:$C$264,2,FALSE)+IF(OR($E353=12,$E353=13,$E353=14),VLOOKUP($C353,'General Data'!$A$267:$C$287,2,FALSE),0))/VLOOKUP($C353,'General Data'!$A$191:$N$211,14,FALSE)*VLOOKUP($C353,'General Data'!$A$191:$N$211,2,FALSE)*S353,0)</f>
        <v>0</v>
      </c>
      <c r="AH353" s="148" t="str">
        <f t="shared" si="336"/>
        <v/>
      </c>
      <c r="AI353" s="149">
        <f t="shared" si="337"/>
        <v>0</v>
      </c>
      <c r="AJ353" s="146">
        <f t="shared" si="338"/>
        <v>0</v>
      </c>
    </row>
    <row r="354" spans="1:36" x14ac:dyDescent="0.45">
      <c r="A354" s="143"/>
      <c r="B354" s="150"/>
      <c r="C354" s="144"/>
      <c r="D354" s="143"/>
      <c r="E354" s="143"/>
      <c r="F354" s="145"/>
      <c r="G354" s="146"/>
      <c r="H354" s="147"/>
      <c r="I354" s="147">
        <f t="shared" ref="I354:S354" si="369">H354</f>
        <v>0</v>
      </c>
      <c r="J354" s="147">
        <f t="shared" si="369"/>
        <v>0</v>
      </c>
      <c r="K354" s="147">
        <f t="shared" si="369"/>
        <v>0</v>
      </c>
      <c r="L354" s="147">
        <f t="shared" si="369"/>
        <v>0</v>
      </c>
      <c r="M354" s="147">
        <f t="shared" si="369"/>
        <v>0</v>
      </c>
      <c r="N354" s="147">
        <f t="shared" si="369"/>
        <v>0</v>
      </c>
      <c r="O354" s="147">
        <f t="shared" si="369"/>
        <v>0</v>
      </c>
      <c r="P354" s="147">
        <f t="shared" si="369"/>
        <v>0</v>
      </c>
      <c r="Q354" s="147">
        <f t="shared" si="369"/>
        <v>0</v>
      </c>
      <c r="R354" s="147">
        <f t="shared" si="369"/>
        <v>0</v>
      </c>
      <c r="S354" s="147">
        <f t="shared" si="369"/>
        <v>0</v>
      </c>
      <c r="T354" s="146"/>
      <c r="U354" s="140">
        <f>IFERROR((VLOOKUP($D354,'General Data'!$A$88:$F$188,3,FALSE)+VLOOKUP('General Data'!$B$3,'General Data'!$A$214:$C$264,2,FALSE)+IF(OR($E354=12,$E354=13,$E354=14),VLOOKUP($C354,'General Data'!$A$267:$C$287,2,FALSE),0))/VLOOKUP($C354,'General Data'!$A$191:$N$211,14,FALSE)*VLOOKUP($C354,'General Data'!$A$191:$N$211,2,FALSE)*H354,0)</f>
        <v>0</v>
      </c>
      <c r="V354" s="140">
        <f>IFERROR((VLOOKUP($D354,'General Data'!$A$88:$F$188,3,FALSE)+VLOOKUP('General Data'!$B$3,'General Data'!$A$214:$C$264,2,FALSE)+IF(OR($E354=12,$E354=13,$E354=14),VLOOKUP($C354,'General Data'!$A$267:$C$287,2,FALSE),0))/VLOOKUP($C354,'General Data'!$A$191:$N$211,14,FALSE)*VLOOKUP($C354,'General Data'!$A$191:$N$211,2,FALSE)*I354,0)</f>
        <v>0</v>
      </c>
      <c r="W354" s="140">
        <f>IFERROR((VLOOKUP($D354,'General Data'!$A$88:$F$188,3,FALSE)+VLOOKUP('General Data'!$B$3,'General Data'!$A$214:$C$264,2,FALSE)+IF(OR($E354=12,$E354=13,$E354=14),VLOOKUP($C354,'General Data'!$A$267:$C$287,2,FALSE),0))/VLOOKUP($C354,'General Data'!$A$191:$N$211,14,FALSE)*VLOOKUP($C354,'General Data'!$A$191:$N$211,2,FALSE)*J354,0)</f>
        <v>0</v>
      </c>
      <c r="X354" s="140">
        <f>IFERROR((VLOOKUP($D354,'General Data'!$A$88:$F$188,3,FALSE)+VLOOKUP('General Data'!$B$3,'General Data'!$A$214:$C$264,2,FALSE)+IF(OR($E354=12,$E354=13,$E354=14),VLOOKUP($C354,'General Data'!$A$267:$C$287,2,FALSE),0))/VLOOKUP($C354,'General Data'!$A$191:$N$211,14,FALSE)*VLOOKUP($C354,'General Data'!$A$191:$N$211,2,FALSE)*K354,0)</f>
        <v>0</v>
      </c>
      <c r="Y354" s="140">
        <f>IFERROR((VLOOKUP($D354,'General Data'!$A$88:$F$188,3,FALSE)+VLOOKUP('General Data'!$B$3,'General Data'!$A$214:$C$264,2,FALSE)+IF(OR($E354=12,$E354=13,$E354=14),VLOOKUP($C354,'General Data'!$A$267:$C$287,2,FALSE),0))/VLOOKUP($C354,'General Data'!$A$191:$N$211,14,FALSE)*VLOOKUP($C354,'General Data'!$A$191:$N$211,2,FALSE)*L354,0)</f>
        <v>0</v>
      </c>
      <c r="Z354" s="140">
        <f>IFERROR((VLOOKUP($D354,'General Data'!$A$88:$F$188,3,FALSE)+VLOOKUP('General Data'!$B$3,'General Data'!$A$214:$C$264,2,FALSE)+IF(OR($E354=12,$E354=13,$E354=14),VLOOKUP($C354,'General Data'!$A$267:$C$287,2,FALSE),0))/VLOOKUP($C354,'General Data'!$A$191:$N$211,14,FALSE)*VLOOKUP($C354,'General Data'!$A$191:$N$211,2,FALSE)*M354,0)</f>
        <v>0</v>
      </c>
      <c r="AA354" s="140">
        <f>IFERROR((VLOOKUP($D354,'General Data'!$A$88:$F$188,3,FALSE)+VLOOKUP('General Data'!$B$3,'General Data'!$A$214:$C$264,2,FALSE)+IF(OR($E354=12,$E354=13,$E354=14),VLOOKUP($C354,'General Data'!$A$267:$C$287,2,FALSE),0))/VLOOKUP($C354,'General Data'!$A$191:$N$211,14,FALSE)*VLOOKUP($C354,'General Data'!$A$191:$N$211,2,FALSE)*N354,0)</f>
        <v>0</v>
      </c>
      <c r="AB354" s="140">
        <f>IFERROR((VLOOKUP($D354,'General Data'!$A$88:$F$188,3,FALSE)+VLOOKUP('General Data'!$B$3,'General Data'!$A$214:$C$264,2,FALSE)+IF(OR($E354=12,$E354=13,$E354=14),VLOOKUP($C354,'General Data'!$A$267:$C$287,2,FALSE),0))/VLOOKUP($C354,'General Data'!$A$191:$N$211,14,FALSE)*VLOOKUP($C354,'General Data'!$A$191:$N$211,2,FALSE)*O354,0)</f>
        <v>0</v>
      </c>
      <c r="AC354" s="140">
        <f>IFERROR((VLOOKUP($D354,'General Data'!$A$88:$F$188,3,FALSE)+VLOOKUP('General Data'!$B$3,'General Data'!$A$214:$C$264,2,FALSE)+IF(OR($E354=12,$E354=13,$E354=14),VLOOKUP($C354,'General Data'!$A$267:$C$287,2,FALSE),0))/VLOOKUP($C354,'General Data'!$A$191:$N$211,14,FALSE)*VLOOKUP($C354,'General Data'!$A$191:$N$211,2,FALSE)*P354,0)</f>
        <v>0</v>
      </c>
      <c r="AD354" s="140">
        <f>IFERROR((VLOOKUP($D354,'General Data'!$A$88:$F$188,3,FALSE)+VLOOKUP('General Data'!$B$3,'General Data'!$A$214:$C$264,2,FALSE)+IF(OR($E354=12,$E354=13,$E354=14),VLOOKUP($C354,'General Data'!$A$267:$C$287,2,FALSE),0))/VLOOKUP($C354,'General Data'!$A$191:$N$211,14,FALSE)*VLOOKUP($C354,'General Data'!$A$191:$N$211,2,FALSE)*Q354,0)</f>
        <v>0</v>
      </c>
      <c r="AE354" s="140">
        <f>IFERROR((VLOOKUP($D354,'General Data'!$A$88:$F$188,3,FALSE)+VLOOKUP('General Data'!$B$3,'General Data'!$A$214:$C$264,2,FALSE)+IF(OR($E354=12,$E354=13,$E354=14),VLOOKUP($C354,'General Data'!$A$267:$C$287,2,FALSE),0))/VLOOKUP($C354,'General Data'!$A$191:$N$211,14,FALSE)*VLOOKUP($C354,'General Data'!$A$191:$N$211,2,FALSE)*R354,0)</f>
        <v>0</v>
      </c>
      <c r="AF354" s="140">
        <f>IFERROR((VLOOKUP($D354,'General Data'!$A$88:$F$188,3,FALSE)+VLOOKUP('General Data'!$B$3,'General Data'!$A$214:$C$264,2,FALSE)+IF(OR($E354=12,$E354=13,$E354=14),VLOOKUP($C354,'General Data'!$A$267:$C$287,2,FALSE),0))/VLOOKUP($C354,'General Data'!$A$191:$N$211,14,FALSE)*VLOOKUP($C354,'General Data'!$A$191:$N$211,2,FALSE)*S354,0)</f>
        <v>0</v>
      </c>
      <c r="AH354" s="148" t="str">
        <f t="shared" si="336"/>
        <v/>
      </c>
      <c r="AI354" s="149">
        <f t="shared" si="337"/>
        <v>0</v>
      </c>
      <c r="AJ354" s="146">
        <f t="shared" si="338"/>
        <v>0</v>
      </c>
    </row>
    <row r="355" spans="1:36" x14ac:dyDescent="0.45">
      <c r="A355" s="143"/>
      <c r="B355" s="150"/>
      <c r="C355" s="144"/>
      <c r="D355" s="143"/>
      <c r="E355" s="143"/>
      <c r="F355" s="145"/>
      <c r="G355" s="146"/>
      <c r="H355" s="147"/>
      <c r="I355" s="147">
        <f t="shared" ref="I355:S355" si="370">H355</f>
        <v>0</v>
      </c>
      <c r="J355" s="147">
        <f t="shared" si="370"/>
        <v>0</v>
      </c>
      <c r="K355" s="147">
        <f t="shared" si="370"/>
        <v>0</v>
      </c>
      <c r="L355" s="147">
        <f t="shared" si="370"/>
        <v>0</v>
      </c>
      <c r="M355" s="147">
        <f t="shared" si="370"/>
        <v>0</v>
      </c>
      <c r="N355" s="147">
        <f t="shared" si="370"/>
        <v>0</v>
      </c>
      <c r="O355" s="147">
        <f t="shared" si="370"/>
        <v>0</v>
      </c>
      <c r="P355" s="147">
        <f t="shared" si="370"/>
        <v>0</v>
      </c>
      <c r="Q355" s="147">
        <f t="shared" si="370"/>
        <v>0</v>
      </c>
      <c r="R355" s="147">
        <f t="shared" si="370"/>
        <v>0</v>
      </c>
      <c r="S355" s="147">
        <f t="shared" si="370"/>
        <v>0</v>
      </c>
      <c r="T355" s="146"/>
      <c r="U355" s="140">
        <f>IFERROR((VLOOKUP($D355,'General Data'!$A$88:$F$188,3,FALSE)+VLOOKUP('General Data'!$B$3,'General Data'!$A$214:$C$264,2,FALSE)+IF(OR($E355=12,$E355=13,$E355=14),VLOOKUP($C355,'General Data'!$A$267:$C$287,2,FALSE),0))/VLOOKUP($C355,'General Data'!$A$191:$N$211,14,FALSE)*VLOOKUP($C355,'General Data'!$A$191:$N$211,2,FALSE)*H355,0)</f>
        <v>0</v>
      </c>
      <c r="V355" s="140">
        <f>IFERROR((VLOOKUP($D355,'General Data'!$A$88:$F$188,3,FALSE)+VLOOKUP('General Data'!$B$3,'General Data'!$A$214:$C$264,2,FALSE)+IF(OR($E355=12,$E355=13,$E355=14),VLOOKUP($C355,'General Data'!$A$267:$C$287,2,FALSE),0))/VLOOKUP($C355,'General Data'!$A$191:$N$211,14,FALSE)*VLOOKUP($C355,'General Data'!$A$191:$N$211,2,FALSE)*I355,0)</f>
        <v>0</v>
      </c>
      <c r="W355" s="140">
        <f>IFERROR((VLOOKUP($D355,'General Data'!$A$88:$F$188,3,FALSE)+VLOOKUP('General Data'!$B$3,'General Data'!$A$214:$C$264,2,FALSE)+IF(OR($E355=12,$E355=13,$E355=14),VLOOKUP($C355,'General Data'!$A$267:$C$287,2,FALSE),0))/VLOOKUP($C355,'General Data'!$A$191:$N$211,14,FALSE)*VLOOKUP($C355,'General Data'!$A$191:$N$211,2,FALSE)*J355,0)</f>
        <v>0</v>
      </c>
      <c r="X355" s="140">
        <f>IFERROR((VLOOKUP($D355,'General Data'!$A$88:$F$188,3,FALSE)+VLOOKUP('General Data'!$B$3,'General Data'!$A$214:$C$264,2,FALSE)+IF(OR($E355=12,$E355=13,$E355=14),VLOOKUP($C355,'General Data'!$A$267:$C$287,2,FALSE),0))/VLOOKUP($C355,'General Data'!$A$191:$N$211,14,FALSE)*VLOOKUP($C355,'General Data'!$A$191:$N$211,2,FALSE)*K355,0)</f>
        <v>0</v>
      </c>
      <c r="Y355" s="140">
        <f>IFERROR((VLOOKUP($D355,'General Data'!$A$88:$F$188,3,FALSE)+VLOOKUP('General Data'!$B$3,'General Data'!$A$214:$C$264,2,FALSE)+IF(OR($E355=12,$E355=13,$E355=14),VLOOKUP($C355,'General Data'!$A$267:$C$287,2,FALSE),0))/VLOOKUP($C355,'General Data'!$A$191:$N$211,14,FALSE)*VLOOKUP($C355,'General Data'!$A$191:$N$211,2,FALSE)*L355,0)</f>
        <v>0</v>
      </c>
      <c r="Z355" s="140">
        <f>IFERROR((VLOOKUP($D355,'General Data'!$A$88:$F$188,3,FALSE)+VLOOKUP('General Data'!$B$3,'General Data'!$A$214:$C$264,2,FALSE)+IF(OR($E355=12,$E355=13,$E355=14),VLOOKUP($C355,'General Data'!$A$267:$C$287,2,FALSE),0))/VLOOKUP($C355,'General Data'!$A$191:$N$211,14,FALSE)*VLOOKUP($C355,'General Data'!$A$191:$N$211,2,FALSE)*M355,0)</f>
        <v>0</v>
      </c>
      <c r="AA355" s="140">
        <f>IFERROR((VLOOKUP($D355,'General Data'!$A$88:$F$188,3,FALSE)+VLOOKUP('General Data'!$B$3,'General Data'!$A$214:$C$264,2,FALSE)+IF(OR($E355=12,$E355=13,$E355=14),VLOOKUP($C355,'General Data'!$A$267:$C$287,2,FALSE),0))/VLOOKUP($C355,'General Data'!$A$191:$N$211,14,FALSE)*VLOOKUP($C355,'General Data'!$A$191:$N$211,2,FALSE)*N355,0)</f>
        <v>0</v>
      </c>
      <c r="AB355" s="140">
        <f>IFERROR((VLOOKUP($D355,'General Data'!$A$88:$F$188,3,FALSE)+VLOOKUP('General Data'!$B$3,'General Data'!$A$214:$C$264,2,FALSE)+IF(OR($E355=12,$E355=13,$E355=14),VLOOKUP($C355,'General Data'!$A$267:$C$287,2,FALSE),0))/VLOOKUP($C355,'General Data'!$A$191:$N$211,14,FALSE)*VLOOKUP($C355,'General Data'!$A$191:$N$211,2,FALSE)*O355,0)</f>
        <v>0</v>
      </c>
      <c r="AC355" s="140">
        <f>IFERROR((VLOOKUP($D355,'General Data'!$A$88:$F$188,3,FALSE)+VLOOKUP('General Data'!$B$3,'General Data'!$A$214:$C$264,2,FALSE)+IF(OR($E355=12,$E355=13,$E355=14),VLOOKUP($C355,'General Data'!$A$267:$C$287,2,FALSE),0))/VLOOKUP($C355,'General Data'!$A$191:$N$211,14,FALSE)*VLOOKUP($C355,'General Data'!$A$191:$N$211,2,FALSE)*P355,0)</f>
        <v>0</v>
      </c>
      <c r="AD355" s="140">
        <f>IFERROR((VLOOKUP($D355,'General Data'!$A$88:$F$188,3,FALSE)+VLOOKUP('General Data'!$B$3,'General Data'!$A$214:$C$264,2,FALSE)+IF(OR($E355=12,$E355=13,$E355=14),VLOOKUP($C355,'General Data'!$A$267:$C$287,2,FALSE),0))/VLOOKUP($C355,'General Data'!$A$191:$N$211,14,FALSE)*VLOOKUP($C355,'General Data'!$A$191:$N$211,2,FALSE)*Q355,0)</f>
        <v>0</v>
      </c>
      <c r="AE355" s="140">
        <f>IFERROR((VLOOKUP($D355,'General Data'!$A$88:$F$188,3,FALSE)+VLOOKUP('General Data'!$B$3,'General Data'!$A$214:$C$264,2,FALSE)+IF(OR($E355=12,$E355=13,$E355=14),VLOOKUP($C355,'General Data'!$A$267:$C$287,2,FALSE),0))/VLOOKUP($C355,'General Data'!$A$191:$N$211,14,FALSE)*VLOOKUP($C355,'General Data'!$A$191:$N$211,2,FALSE)*R355,0)</f>
        <v>0</v>
      </c>
      <c r="AF355" s="140">
        <f>IFERROR((VLOOKUP($D355,'General Data'!$A$88:$F$188,3,FALSE)+VLOOKUP('General Data'!$B$3,'General Data'!$A$214:$C$264,2,FALSE)+IF(OR($E355=12,$E355=13,$E355=14),VLOOKUP($C355,'General Data'!$A$267:$C$287,2,FALSE),0))/VLOOKUP($C355,'General Data'!$A$191:$N$211,14,FALSE)*VLOOKUP($C355,'General Data'!$A$191:$N$211,2,FALSE)*S355,0)</f>
        <v>0</v>
      </c>
      <c r="AH355" s="148" t="str">
        <f t="shared" si="336"/>
        <v/>
      </c>
      <c r="AI355" s="149">
        <f t="shared" si="337"/>
        <v>0</v>
      </c>
      <c r="AJ355" s="146">
        <f t="shared" si="338"/>
        <v>0</v>
      </c>
    </row>
    <row r="356" spans="1:36" x14ac:dyDescent="0.45">
      <c r="A356" s="143"/>
      <c r="B356" s="150"/>
      <c r="C356" s="144"/>
      <c r="D356" s="143"/>
      <c r="E356" s="143"/>
      <c r="F356" s="145"/>
      <c r="G356" s="146"/>
      <c r="H356" s="147"/>
      <c r="I356" s="147">
        <f t="shared" ref="I356:S356" si="371">H356</f>
        <v>0</v>
      </c>
      <c r="J356" s="147">
        <f t="shared" si="371"/>
        <v>0</v>
      </c>
      <c r="K356" s="147">
        <f t="shared" si="371"/>
        <v>0</v>
      </c>
      <c r="L356" s="147">
        <f t="shared" si="371"/>
        <v>0</v>
      </c>
      <c r="M356" s="147">
        <f t="shared" si="371"/>
        <v>0</v>
      </c>
      <c r="N356" s="147">
        <f t="shared" si="371"/>
        <v>0</v>
      </c>
      <c r="O356" s="147">
        <f t="shared" si="371"/>
        <v>0</v>
      </c>
      <c r="P356" s="147">
        <f t="shared" si="371"/>
        <v>0</v>
      </c>
      <c r="Q356" s="147">
        <f t="shared" si="371"/>
        <v>0</v>
      </c>
      <c r="R356" s="147">
        <f t="shared" si="371"/>
        <v>0</v>
      </c>
      <c r="S356" s="147">
        <f t="shared" si="371"/>
        <v>0</v>
      </c>
      <c r="T356" s="146"/>
      <c r="U356" s="140">
        <f>IFERROR((VLOOKUP($D356,'General Data'!$A$88:$F$188,3,FALSE)+VLOOKUP('General Data'!$B$3,'General Data'!$A$214:$C$264,2,FALSE)+IF(OR($E356=12,$E356=13,$E356=14),VLOOKUP($C356,'General Data'!$A$267:$C$287,2,FALSE),0))/VLOOKUP($C356,'General Data'!$A$191:$N$211,14,FALSE)*VLOOKUP($C356,'General Data'!$A$191:$N$211,2,FALSE)*H356,0)</f>
        <v>0</v>
      </c>
      <c r="V356" s="140">
        <f>IFERROR((VLOOKUP($D356,'General Data'!$A$88:$F$188,3,FALSE)+VLOOKUP('General Data'!$B$3,'General Data'!$A$214:$C$264,2,FALSE)+IF(OR($E356=12,$E356=13,$E356=14),VLOOKUP($C356,'General Data'!$A$267:$C$287,2,FALSE),0))/VLOOKUP($C356,'General Data'!$A$191:$N$211,14,FALSE)*VLOOKUP($C356,'General Data'!$A$191:$N$211,2,FALSE)*I356,0)</f>
        <v>0</v>
      </c>
      <c r="W356" s="140">
        <f>IFERROR((VLOOKUP($D356,'General Data'!$A$88:$F$188,3,FALSE)+VLOOKUP('General Data'!$B$3,'General Data'!$A$214:$C$264,2,FALSE)+IF(OR($E356=12,$E356=13,$E356=14),VLOOKUP($C356,'General Data'!$A$267:$C$287,2,FALSE),0))/VLOOKUP($C356,'General Data'!$A$191:$N$211,14,FALSE)*VLOOKUP($C356,'General Data'!$A$191:$N$211,2,FALSE)*J356,0)</f>
        <v>0</v>
      </c>
      <c r="X356" s="140">
        <f>IFERROR((VLOOKUP($D356,'General Data'!$A$88:$F$188,3,FALSE)+VLOOKUP('General Data'!$B$3,'General Data'!$A$214:$C$264,2,FALSE)+IF(OR($E356=12,$E356=13,$E356=14),VLOOKUP($C356,'General Data'!$A$267:$C$287,2,FALSE),0))/VLOOKUP($C356,'General Data'!$A$191:$N$211,14,FALSE)*VLOOKUP($C356,'General Data'!$A$191:$N$211,2,FALSE)*K356,0)</f>
        <v>0</v>
      </c>
      <c r="Y356" s="140">
        <f>IFERROR((VLOOKUP($D356,'General Data'!$A$88:$F$188,3,FALSE)+VLOOKUP('General Data'!$B$3,'General Data'!$A$214:$C$264,2,FALSE)+IF(OR($E356=12,$E356=13,$E356=14),VLOOKUP($C356,'General Data'!$A$267:$C$287,2,FALSE),0))/VLOOKUP($C356,'General Data'!$A$191:$N$211,14,FALSE)*VLOOKUP($C356,'General Data'!$A$191:$N$211,2,FALSE)*L356,0)</f>
        <v>0</v>
      </c>
      <c r="Z356" s="140">
        <f>IFERROR((VLOOKUP($D356,'General Data'!$A$88:$F$188,3,FALSE)+VLOOKUP('General Data'!$B$3,'General Data'!$A$214:$C$264,2,FALSE)+IF(OR($E356=12,$E356=13,$E356=14),VLOOKUP($C356,'General Data'!$A$267:$C$287,2,FALSE),0))/VLOOKUP($C356,'General Data'!$A$191:$N$211,14,FALSE)*VLOOKUP($C356,'General Data'!$A$191:$N$211,2,FALSE)*M356,0)</f>
        <v>0</v>
      </c>
      <c r="AA356" s="140">
        <f>IFERROR((VLOOKUP($D356,'General Data'!$A$88:$F$188,3,FALSE)+VLOOKUP('General Data'!$B$3,'General Data'!$A$214:$C$264,2,FALSE)+IF(OR($E356=12,$E356=13,$E356=14),VLOOKUP($C356,'General Data'!$A$267:$C$287,2,FALSE),0))/VLOOKUP($C356,'General Data'!$A$191:$N$211,14,FALSE)*VLOOKUP($C356,'General Data'!$A$191:$N$211,2,FALSE)*N356,0)</f>
        <v>0</v>
      </c>
      <c r="AB356" s="140">
        <f>IFERROR((VLOOKUP($D356,'General Data'!$A$88:$F$188,3,FALSE)+VLOOKUP('General Data'!$B$3,'General Data'!$A$214:$C$264,2,FALSE)+IF(OR($E356=12,$E356=13,$E356=14),VLOOKUP($C356,'General Data'!$A$267:$C$287,2,FALSE),0))/VLOOKUP($C356,'General Data'!$A$191:$N$211,14,FALSE)*VLOOKUP($C356,'General Data'!$A$191:$N$211,2,FALSE)*O356,0)</f>
        <v>0</v>
      </c>
      <c r="AC356" s="140">
        <f>IFERROR((VLOOKUP($D356,'General Data'!$A$88:$F$188,3,FALSE)+VLOOKUP('General Data'!$B$3,'General Data'!$A$214:$C$264,2,FALSE)+IF(OR($E356=12,$E356=13,$E356=14),VLOOKUP($C356,'General Data'!$A$267:$C$287,2,FALSE),0))/VLOOKUP($C356,'General Data'!$A$191:$N$211,14,FALSE)*VLOOKUP($C356,'General Data'!$A$191:$N$211,2,FALSE)*P356,0)</f>
        <v>0</v>
      </c>
      <c r="AD356" s="140">
        <f>IFERROR((VLOOKUP($D356,'General Data'!$A$88:$F$188,3,FALSE)+VLOOKUP('General Data'!$B$3,'General Data'!$A$214:$C$264,2,FALSE)+IF(OR($E356=12,$E356=13,$E356=14),VLOOKUP($C356,'General Data'!$A$267:$C$287,2,FALSE),0))/VLOOKUP($C356,'General Data'!$A$191:$N$211,14,FALSE)*VLOOKUP($C356,'General Data'!$A$191:$N$211,2,FALSE)*Q356,0)</f>
        <v>0</v>
      </c>
      <c r="AE356" s="140">
        <f>IFERROR((VLOOKUP($D356,'General Data'!$A$88:$F$188,3,FALSE)+VLOOKUP('General Data'!$B$3,'General Data'!$A$214:$C$264,2,FALSE)+IF(OR($E356=12,$E356=13,$E356=14),VLOOKUP($C356,'General Data'!$A$267:$C$287,2,FALSE),0))/VLOOKUP($C356,'General Data'!$A$191:$N$211,14,FALSE)*VLOOKUP($C356,'General Data'!$A$191:$N$211,2,FALSE)*R356,0)</f>
        <v>0</v>
      </c>
      <c r="AF356" s="140">
        <f>IFERROR((VLOOKUP($D356,'General Data'!$A$88:$F$188,3,FALSE)+VLOOKUP('General Data'!$B$3,'General Data'!$A$214:$C$264,2,FALSE)+IF(OR($E356=12,$E356=13,$E356=14),VLOOKUP($C356,'General Data'!$A$267:$C$287,2,FALSE),0))/VLOOKUP($C356,'General Data'!$A$191:$N$211,14,FALSE)*VLOOKUP($C356,'General Data'!$A$191:$N$211,2,FALSE)*S356,0)</f>
        <v>0</v>
      </c>
      <c r="AH356" s="148" t="str">
        <f t="shared" si="336"/>
        <v/>
      </c>
      <c r="AI356" s="149">
        <f t="shared" si="337"/>
        <v>0</v>
      </c>
      <c r="AJ356" s="146">
        <f t="shared" si="338"/>
        <v>0</v>
      </c>
    </row>
    <row r="357" spans="1:36" x14ac:dyDescent="0.45">
      <c r="A357" s="143"/>
      <c r="B357" s="150"/>
      <c r="C357" s="144"/>
      <c r="D357" s="143"/>
      <c r="E357" s="143"/>
      <c r="F357" s="145"/>
      <c r="G357" s="146"/>
      <c r="H357" s="147"/>
      <c r="I357" s="147">
        <f t="shared" ref="I357:S357" si="372">H357</f>
        <v>0</v>
      </c>
      <c r="J357" s="147">
        <f t="shared" si="372"/>
        <v>0</v>
      </c>
      <c r="K357" s="147">
        <f t="shared" si="372"/>
        <v>0</v>
      </c>
      <c r="L357" s="147">
        <f t="shared" si="372"/>
        <v>0</v>
      </c>
      <c r="M357" s="147">
        <f t="shared" si="372"/>
        <v>0</v>
      </c>
      <c r="N357" s="147">
        <f t="shared" si="372"/>
        <v>0</v>
      </c>
      <c r="O357" s="147">
        <f t="shared" si="372"/>
        <v>0</v>
      </c>
      <c r="P357" s="147">
        <f t="shared" si="372"/>
        <v>0</v>
      </c>
      <c r="Q357" s="147">
        <f t="shared" si="372"/>
        <v>0</v>
      </c>
      <c r="R357" s="147">
        <f t="shared" si="372"/>
        <v>0</v>
      </c>
      <c r="S357" s="147">
        <f t="shared" si="372"/>
        <v>0</v>
      </c>
      <c r="T357" s="146"/>
      <c r="U357" s="140">
        <f>IFERROR((VLOOKUP($D357,'General Data'!$A$88:$F$188,3,FALSE)+VLOOKUP('General Data'!$B$3,'General Data'!$A$214:$C$264,2,FALSE)+IF(OR($E357=12,$E357=13,$E357=14),VLOOKUP($C357,'General Data'!$A$267:$C$287,2,FALSE),0))/VLOOKUP($C357,'General Data'!$A$191:$N$211,14,FALSE)*VLOOKUP($C357,'General Data'!$A$191:$N$211,2,FALSE)*H357,0)</f>
        <v>0</v>
      </c>
      <c r="V357" s="140">
        <f>IFERROR((VLOOKUP($D357,'General Data'!$A$88:$F$188,3,FALSE)+VLOOKUP('General Data'!$B$3,'General Data'!$A$214:$C$264,2,FALSE)+IF(OR($E357=12,$E357=13,$E357=14),VLOOKUP($C357,'General Data'!$A$267:$C$287,2,FALSE),0))/VLOOKUP($C357,'General Data'!$A$191:$N$211,14,FALSE)*VLOOKUP($C357,'General Data'!$A$191:$N$211,2,FALSE)*I357,0)</f>
        <v>0</v>
      </c>
      <c r="W357" s="140">
        <f>IFERROR((VLOOKUP($D357,'General Data'!$A$88:$F$188,3,FALSE)+VLOOKUP('General Data'!$B$3,'General Data'!$A$214:$C$264,2,FALSE)+IF(OR($E357=12,$E357=13,$E357=14),VLOOKUP($C357,'General Data'!$A$267:$C$287,2,FALSE),0))/VLOOKUP($C357,'General Data'!$A$191:$N$211,14,FALSE)*VLOOKUP($C357,'General Data'!$A$191:$N$211,2,FALSE)*J357,0)</f>
        <v>0</v>
      </c>
      <c r="X357" s="140">
        <f>IFERROR((VLOOKUP($D357,'General Data'!$A$88:$F$188,3,FALSE)+VLOOKUP('General Data'!$B$3,'General Data'!$A$214:$C$264,2,FALSE)+IF(OR($E357=12,$E357=13,$E357=14),VLOOKUP($C357,'General Data'!$A$267:$C$287,2,FALSE),0))/VLOOKUP($C357,'General Data'!$A$191:$N$211,14,FALSE)*VLOOKUP($C357,'General Data'!$A$191:$N$211,2,FALSE)*K357,0)</f>
        <v>0</v>
      </c>
      <c r="Y357" s="140">
        <f>IFERROR((VLOOKUP($D357,'General Data'!$A$88:$F$188,3,FALSE)+VLOOKUP('General Data'!$B$3,'General Data'!$A$214:$C$264,2,FALSE)+IF(OR($E357=12,$E357=13,$E357=14),VLOOKUP($C357,'General Data'!$A$267:$C$287,2,FALSE),0))/VLOOKUP($C357,'General Data'!$A$191:$N$211,14,FALSE)*VLOOKUP($C357,'General Data'!$A$191:$N$211,2,FALSE)*L357,0)</f>
        <v>0</v>
      </c>
      <c r="Z357" s="140">
        <f>IFERROR((VLOOKUP($D357,'General Data'!$A$88:$F$188,3,FALSE)+VLOOKUP('General Data'!$B$3,'General Data'!$A$214:$C$264,2,FALSE)+IF(OR($E357=12,$E357=13,$E357=14),VLOOKUP($C357,'General Data'!$A$267:$C$287,2,FALSE),0))/VLOOKUP($C357,'General Data'!$A$191:$N$211,14,FALSE)*VLOOKUP($C357,'General Data'!$A$191:$N$211,2,FALSE)*M357,0)</f>
        <v>0</v>
      </c>
      <c r="AA357" s="140">
        <f>IFERROR((VLOOKUP($D357,'General Data'!$A$88:$F$188,3,FALSE)+VLOOKUP('General Data'!$B$3,'General Data'!$A$214:$C$264,2,FALSE)+IF(OR($E357=12,$E357=13,$E357=14),VLOOKUP($C357,'General Data'!$A$267:$C$287,2,FALSE),0))/VLOOKUP($C357,'General Data'!$A$191:$N$211,14,FALSE)*VLOOKUP($C357,'General Data'!$A$191:$N$211,2,FALSE)*N357,0)</f>
        <v>0</v>
      </c>
      <c r="AB357" s="140">
        <f>IFERROR((VLOOKUP($D357,'General Data'!$A$88:$F$188,3,FALSE)+VLOOKUP('General Data'!$B$3,'General Data'!$A$214:$C$264,2,FALSE)+IF(OR($E357=12,$E357=13,$E357=14),VLOOKUP($C357,'General Data'!$A$267:$C$287,2,FALSE),0))/VLOOKUP($C357,'General Data'!$A$191:$N$211,14,FALSE)*VLOOKUP($C357,'General Data'!$A$191:$N$211,2,FALSE)*O357,0)</f>
        <v>0</v>
      </c>
      <c r="AC357" s="140">
        <f>IFERROR((VLOOKUP($D357,'General Data'!$A$88:$F$188,3,FALSE)+VLOOKUP('General Data'!$B$3,'General Data'!$A$214:$C$264,2,FALSE)+IF(OR($E357=12,$E357=13,$E357=14),VLOOKUP($C357,'General Data'!$A$267:$C$287,2,FALSE),0))/VLOOKUP($C357,'General Data'!$A$191:$N$211,14,FALSE)*VLOOKUP($C357,'General Data'!$A$191:$N$211,2,FALSE)*P357,0)</f>
        <v>0</v>
      </c>
      <c r="AD357" s="140">
        <f>IFERROR((VLOOKUP($D357,'General Data'!$A$88:$F$188,3,FALSE)+VLOOKUP('General Data'!$B$3,'General Data'!$A$214:$C$264,2,FALSE)+IF(OR($E357=12,$E357=13,$E357=14),VLOOKUP($C357,'General Data'!$A$267:$C$287,2,FALSE),0))/VLOOKUP($C357,'General Data'!$A$191:$N$211,14,FALSE)*VLOOKUP($C357,'General Data'!$A$191:$N$211,2,FALSE)*Q357,0)</f>
        <v>0</v>
      </c>
      <c r="AE357" s="140">
        <f>IFERROR((VLOOKUP($D357,'General Data'!$A$88:$F$188,3,FALSE)+VLOOKUP('General Data'!$B$3,'General Data'!$A$214:$C$264,2,FALSE)+IF(OR($E357=12,$E357=13,$E357=14),VLOOKUP($C357,'General Data'!$A$267:$C$287,2,FALSE),0))/VLOOKUP($C357,'General Data'!$A$191:$N$211,14,FALSE)*VLOOKUP($C357,'General Data'!$A$191:$N$211,2,FALSE)*R357,0)</f>
        <v>0</v>
      </c>
      <c r="AF357" s="140">
        <f>IFERROR((VLOOKUP($D357,'General Data'!$A$88:$F$188,3,FALSE)+VLOOKUP('General Data'!$B$3,'General Data'!$A$214:$C$264,2,FALSE)+IF(OR($E357=12,$E357=13,$E357=14),VLOOKUP($C357,'General Data'!$A$267:$C$287,2,FALSE),0))/VLOOKUP($C357,'General Data'!$A$191:$N$211,14,FALSE)*VLOOKUP($C357,'General Data'!$A$191:$N$211,2,FALSE)*S357,0)</f>
        <v>0</v>
      </c>
      <c r="AH357" s="148" t="str">
        <f t="shared" si="336"/>
        <v/>
      </c>
      <c r="AI357" s="149">
        <f t="shared" si="337"/>
        <v>0</v>
      </c>
      <c r="AJ357" s="146">
        <f t="shared" si="338"/>
        <v>0</v>
      </c>
    </row>
    <row r="358" spans="1:36" x14ac:dyDescent="0.45">
      <c r="A358" s="143"/>
      <c r="B358" s="150"/>
      <c r="C358" s="144"/>
      <c r="D358" s="143"/>
      <c r="E358" s="143"/>
      <c r="F358" s="145"/>
      <c r="G358" s="146"/>
      <c r="H358" s="147"/>
      <c r="I358" s="147">
        <f t="shared" ref="I358:S358" si="373">H358</f>
        <v>0</v>
      </c>
      <c r="J358" s="147">
        <f t="shared" si="373"/>
        <v>0</v>
      </c>
      <c r="K358" s="147">
        <f t="shared" si="373"/>
        <v>0</v>
      </c>
      <c r="L358" s="147">
        <f t="shared" si="373"/>
        <v>0</v>
      </c>
      <c r="M358" s="147">
        <f t="shared" si="373"/>
        <v>0</v>
      </c>
      <c r="N358" s="147">
        <f t="shared" si="373"/>
        <v>0</v>
      </c>
      <c r="O358" s="147">
        <f t="shared" si="373"/>
        <v>0</v>
      </c>
      <c r="P358" s="147">
        <f t="shared" si="373"/>
        <v>0</v>
      </c>
      <c r="Q358" s="147">
        <f t="shared" si="373"/>
        <v>0</v>
      </c>
      <c r="R358" s="147">
        <f t="shared" si="373"/>
        <v>0</v>
      </c>
      <c r="S358" s="147">
        <f t="shared" si="373"/>
        <v>0</v>
      </c>
      <c r="T358" s="146"/>
      <c r="U358" s="140">
        <f>IFERROR((VLOOKUP($D358,'General Data'!$A$88:$F$188,3,FALSE)+VLOOKUP('General Data'!$B$3,'General Data'!$A$214:$C$264,2,FALSE)+IF(OR($E358=12,$E358=13,$E358=14),VLOOKUP($C358,'General Data'!$A$267:$C$287,2,FALSE),0))/VLOOKUP($C358,'General Data'!$A$191:$N$211,14,FALSE)*VLOOKUP($C358,'General Data'!$A$191:$N$211,2,FALSE)*H358,0)</f>
        <v>0</v>
      </c>
      <c r="V358" s="140">
        <f>IFERROR((VLOOKUP($D358,'General Data'!$A$88:$F$188,3,FALSE)+VLOOKUP('General Data'!$B$3,'General Data'!$A$214:$C$264,2,FALSE)+IF(OR($E358=12,$E358=13,$E358=14),VLOOKUP($C358,'General Data'!$A$267:$C$287,2,FALSE),0))/VLOOKUP($C358,'General Data'!$A$191:$N$211,14,FALSE)*VLOOKUP($C358,'General Data'!$A$191:$N$211,2,FALSE)*I358,0)</f>
        <v>0</v>
      </c>
      <c r="W358" s="140">
        <f>IFERROR((VLOOKUP($D358,'General Data'!$A$88:$F$188,3,FALSE)+VLOOKUP('General Data'!$B$3,'General Data'!$A$214:$C$264,2,FALSE)+IF(OR($E358=12,$E358=13,$E358=14),VLOOKUP($C358,'General Data'!$A$267:$C$287,2,FALSE),0))/VLOOKUP($C358,'General Data'!$A$191:$N$211,14,FALSE)*VLOOKUP($C358,'General Data'!$A$191:$N$211,2,FALSE)*J358,0)</f>
        <v>0</v>
      </c>
      <c r="X358" s="140">
        <f>IFERROR((VLOOKUP($D358,'General Data'!$A$88:$F$188,3,FALSE)+VLOOKUP('General Data'!$B$3,'General Data'!$A$214:$C$264,2,FALSE)+IF(OR($E358=12,$E358=13,$E358=14),VLOOKUP($C358,'General Data'!$A$267:$C$287,2,FALSE),0))/VLOOKUP($C358,'General Data'!$A$191:$N$211,14,FALSE)*VLOOKUP($C358,'General Data'!$A$191:$N$211,2,FALSE)*K358,0)</f>
        <v>0</v>
      </c>
      <c r="Y358" s="140">
        <f>IFERROR((VLOOKUP($D358,'General Data'!$A$88:$F$188,3,FALSE)+VLOOKUP('General Data'!$B$3,'General Data'!$A$214:$C$264,2,FALSE)+IF(OR($E358=12,$E358=13,$E358=14),VLOOKUP($C358,'General Data'!$A$267:$C$287,2,FALSE),0))/VLOOKUP($C358,'General Data'!$A$191:$N$211,14,FALSE)*VLOOKUP($C358,'General Data'!$A$191:$N$211,2,FALSE)*L358,0)</f>
        <v>0</v>
      </c>
      <c r="Z358" s="140">
        <f>IFERROR((VLOOKUP($D358,'General Data'!$A$88:$F$188,3,FALSE)+VLOOKUP('General Data'!$B$3,'General Data'!$A$214:$C$264,2,FALSE)+IF(OR($E358=12,$E358=13,$E358=14),VLOOKUP($C358,'General Data'!$A$267:$C$287,2,FALSE),0))/VLOOKUP($C358,'General Data'!$A$191:$N$211,14,FALSE)*VLOOKUP($C358,'General Data'!$A$191:$N$211,2,FALSE)*M358,0)</f>
        <v>0</v>
      </c>
      <c r="AA358" s="140">
        <f>IFERROR((VLOOKUP($D358,'General Data'!$A$88:$F$188,3,FALSE)+VLOOKUP('General Data'!$B$3,'General Data'!$A$214:$C$264,2,FALSE)+IF(OR($E358=12,$E358=13,$E358=14),VLOOKUP($C358,'General Data'!$A$267:$C$287,2,FALSE),0))/VLOOKUP($C358,'General Data'!$A$191:$N$211,14,FALSE)*VLOOKUP($C358,'General Data'!$A$191:$N$211,2,FALSE)*N358,0)</f>
        <v>0</v>
      </c>
      <c r="AB358" s="140">
        <f>IFERROR((VLOOKUP($D358,'General Data'!$A$88:$F$188,3,FALSE)+VLOOKUP('General Data'!$B$3,'General Data'!$A$214:$C$264,2,FALSE)+IF(OR($E358=12,$E358=13,$E358=14),VLOOKUP($C358,'General Data'!$A$267:$C$287,2,FALSE),0))/VLOOKUP($C358,'General Data'!$A$191:$N$211,14,FALSE)*VLOOKUP($C358,'General Data'!$A$191:$N$211,2,FALSE)*O358,0)</f>
        <v>0</v>
      </c>
      <c r="AC358" s="140">
        <f>IFERROR((VLOOKUP($D358,'General Data'!$A$88:$F$188,3,FALSE)+VLOOKUP('General Data'!$B$3,'General Data'!$A$214:$C$264,2,FALSE)+IF(OR($E358=12,$E358=13,$E358=14),VLOOKUP($C358,'General Data'!$A$267:$C$287,2,FALSE),0))/VLOOKUP($C358,'General Data'!$A$191:$N$211,14,FALSE)*VLOOKUP($C358,'General Data'!$A$191:$N$211,2,FALSE)*P358,0)</f>
        <v>0</v>
      </c>
      <c r="AD358" s="140">
        <f>IFERROR((VLOOKUP($D358,'General Data'!$A$88:$F$188,3,FALSE)+VLOOKUP('General Data'!$B$3,'General Data'!$A$214:$C$264,2,FALSE)+IF(OR($E358=12,$E358=13,$E358=14),VLOOKUP($C358,'General Data'!$A$267:$C$287,2,FALSE),0))/VLOOKUP($C358,'General Data'!$A$191:$N$211,14,FALSE)*VLOOKUP($C358,'General Data'!$A$191:$N$211,2,FALSE)*Q358,0)</f>
        <v>0</v>
      </c>
      <c r="AE358" s="140">
        <f>IFERROR((VLOOKUP($D358,'General Data'!$A$88:$F$188,3,FALSE)+VLOOKUP('General Data'!$B$3,'General Data'!$A$214:$C$264,2,FALSE)+IF(OR($E358=12,$E358=13,$E358=14),VLOOKUP($C358,'General Data'!$A$267:$C$287,2,FALSE),0))/VLOOKUP($C358,'General Data'!$A$191:$N$211,14,FALSE)*VLOOKUP($C358,'General Data'!$A$191:$N$211,2,FALSE)*R358,0)</f>
        <v>0</v>
      </c>
      <c r="AF358" s="140">
        <f>IFERROR((VLOOKUP($D358,'General Data'!$A$88:$F$188,3,FALSE)+VLOOKUP('General Data'!$B$3,'General Data'!$A$214:$C$264,2,FALSE)+IF(OR($E358=12,$E358=13,$E358=14),VLOOKUP($C358,'General Data'!$A$267:$C$287,2,FALSE),0))/VLOOKUP($C358,'General Data'!$A$191:$N$211,14,FALSE)*VLOOKUP($C358,'General Data'!$A$191:$N$211,2,FALSE)*S358,0)</f>
        <v>0</v>
      </c>
      <c r="AH358" s="148" t="str">
        <f t="shared" si="336"/>
        <v/>
      </c>
      <c r="AI358" s="149">
        <f t="shared" si="337"/>
        <v>0</v>
      </c>
      <c r="AJ358" s="146">
        <f t="shared" si="338"/>
        <v>0</v>
      </c>
    </row>
    <row r="359" spans="1:36" x14ac:dyDescent="0.45">
      <c r="A359" s="143"/>
      <c r="B359" s="150"/>
      <c r="C359" s="144"/>
      <c r="D359" s="143"/>
      <c r="E359" s="143"/>
      <c r="F359" s="145"/>
      <c r="G359" s="146"/>
      <c r="H359" s="147"/>
      <c r="I359" s="147">
        <f t="shared" ref="I359:S359" si="374">H359</f>
        <v>0</v>
      </c>
      <c r="J359" s="147">
        <f t="shared" si="374"/>
        <v>0</v>
      </c>
      <c r="K359" s="147">
        <f t="shared" si="374"/>
        <v>0</v>
      </c>
      <c r="L359" s="147">
        <f t="shared" si="374"/>
        <v>0</v>
      </c>
      <c r="M359" s="147">
        <f t="shared" si="374"/>
        <v>0</v>
      </c>
      <c r="N359" s="147">
        <f t="shared" si="374"/>
        <v>0</v>
      </c>
      <c r="O359" s="147">
        <f t="shared" si="374"/>
        <v>0</v>
      </c>
      <c r="P359" s="147">
        <f t="shared" si="374"/>
        <v>0</v>
      </c>
      <c r="Q359" s="147">
        <f t="shared" si="374"/>
        <v>0</v>
      </c>
      <c r="R359" s="147">
        <f t="shared" si="374"/>
        <v>0</v>
      </c>
      <c r="S359" s="147">
        <f t="shared" si="374"/>
        <v>0</v>
      </c>
      <c r="T359" s="146"/>
      <c r="U359" s="140">
        <f>IFERROR((VLOOKUP($D359,'General Data'!$A$88:$F$188,3,FALSE)+VLOOKUP('General Data'!$B$3,'General Data'!$A$214:$C$264,2,FALSE)+IF(OR($E359=12,$E359=13,$E359=14),VLOOKUP($C359,'General Data'!$A$267:$C$287,2,FALSE),0))/VLOOKUP($C359,'General Data'!$A$191:$N$211,14,FALSE)*VLOOKUP($C359,'General Data'!$A$191:$N$211,2,FALSE)*H359,0)</f>
        <v>0</v>
      </c>
      <c r="V359" s="140">
        <f>IFERROR((VLOOKUP($D359,'General Data'!$A$88:$F$188,3,FALSE)+VLOOKUP('General Data'!$B$3,'General Data'!$A$214:$C$264,2,FALSE)+IF(OR($E359=12,$E359=13,$E359=14),VLOOKUP($C359,'General Data'!$A$267:$C$287,2,FALSE),0))/VLOOKUP($C359,'General Data'!$A$191:$N$211,14,FALSE)*VLOOKUP($C359,'General Data'!$A$191:$N$211,2,FALSE)*I359,0)</f>
        <v>0</v>
      </c>
      <c r="W359" s="140">
        <f>IFERROR((VLOOKUP($D359,'General Data'!$A$88:$F$188,3,FALSE)+VLOOKUP('General Data'!$B$3,'General Data'!$A$214:$C$264,2,FALSE)+IF(OR($E359=12,$E359=13,$E359=14),VLOOKUP($C359,'General Data'!$A$267:$C$287,2,FALSE),0))/VLOOKUP($C359,'General Data'!$A$191:$N$211,14,FALSE)*VLOOKUP($C359,'General Data'!$A$191:$N$211,2,FALSE)*J359,0)</f>
        <v>0</v>
      </c>
      <c r="X359" s="140">
        <f>IFERROR((VLOOKUP($D359,'General Data'!$A$88:$F$188,3,FALSE)+VLOOKUP('General Data'!$B$3,'General Data'!$A$214:$C$264,2,FALSE)+IF(OR($E359=12,$E359=13,$E359=14),VLOOKUP($C359,'General Data'!$A$267:$C$287,2,FALSE),0))/VLOOKUP($C359,'General Data'!$A$191:$N$211,14,FALSE)*VLOOKUP($C359,'General Data'!$A$191:$N$211,2,FALSE)*K359,0)</f>
        <v>0</v>
      </c>
      <c r="Y359" s="140">
        <f>IFERROR((VLOOKUP($D359,'General Data'!$A$88:$F$188,3,FALSE)+VLOOKUP('General Data'!$B$3,'General Data'!$A$214:$C$264,2,FALSE)+IF(OR($E359=12,$E359=13,$E359=14),VLOOKUP($C359,'General Data'!$A$267:$C$287,2,FALSE),0))/VLOOKUP($C359,'General Data'!$A$191:$N$211,14,FALSE)*VLOOKUP($C359,'General Data'!$A$191:$N$211,2,FALSE)*L359,0)</f>
        <v>0</v>
      </c>
      <c r="Z359" s="140">
        <f>IFERROR((VLOOKUP($D359,'General Data'!$A$88:$F$188,3,FALSE)+VLOOKUP('General Data'!$B$3,'General Data'!$A$214:$C$264,2,FALSE)+IF(OR($E359=12,$E359=13,$E359=14),VLOOKUP($C359,'General Data'!$A$267:$C$287,2,FALSE),0))/VLOOKUP($C359,'General Data'!$A$191:$N$211,14,FALSE)*VLOOKUP($C359,'General Data'!$A$191:$N$211,2,FALSE)*M359,0)</f>
        <v>0</v>
      </c>
      <c r="AA359" s="140">
        <f>IFERROR((VLOOKUP($D359,'General Data'!$A$88:$F$188,3,FALSE)+VLOOKUP('General Data'!$B$3,'General Data'!$A$214:$C$264,2,FALSE)+IF(OR($E359=12,$E359=13,$E359=14),VLOOKUP($C359,'General Data'!$A$267:$C$287,2,FALSE),0))/VLOOKUP($C359,'General Data'!$A$191:$N$211,14,FALSE)*VLOOKUP($C359,'General Data'!$A$191:$N$211,2,FALSE)*N359,0)</f>
        <v>0</v>
      </c>
      <c r="AB359" s="140">
        <f>IFERROR((VLOOKUP($D359,'General Data'!$A$88:$F$188,3,FALSE)+VLOOKUP('General Data'!$B$3,'General Data'!$A$214:$C$264,2,FALSE)+IF(OR($E359=12,$E359=13,$E359=14),VLOOKUP($C359,'General Data'!$A$267:$C$287,2,FALSE),0))/VLOOKUP($C359,'General Data'!$A$191:$N$211,14,FALSE)*VLOOKUP($C359,'General Data'!$A$191:$N$211,2,FALSE)*O359,0)</f>
        <v>0</v>
      </c>
      <c r="AC359" s="140">
        <f>IFERROR((VLOOKUP($D359,'General Data'!$A$88:$F$188,3,FALSE)+VLOOKUP('General Data'!$B$3,'General Data'!$A$214:$C$264,2,FALSE)+IF(OR($E359=12,$E359=13,$E359=14),VLOOKUP($C359,'General Data'!$A$267:$C$287,2,FALSE),0))/VLOOKUP($C359,'General Data'!$A$191:$N$211,14,FALSE)*VLOOKUP($C359,'General Data'!$A$191:$N$211,2,FALSE)*P359,0)</f>
        <v>0</v>
      </c>
      <c r="AD359" s="140">
        <f>IFERROR((VLOOKUP($D359,'General Data'!$A$88:$F$188,3,FALSE)+VLOOKUP('General Data'!$B$3,'General Data'!$A$214:$C$264,2,FALSE)+IF(OR($E359=12,$E359=13,$E359=14),VLOOKUP($C359,'General Data'!$A$267:$C$287,2,FALSE),0))/VLOOKUP($C359,'General Data'!$A$191:$N$211,14,FALSE)*VLOOKUP($C359,'General Data'!$A$191:$N$211,2,FALSE)*Q359,0)</f>
        <v>0</v>
      </c>
      <c r="AE359" s="140">
        <f>IFERROR((VLOOKUP($D359,'General Data'!$A$88:$F$188,3,FALSE)+VLOOKUP('General Data'!$B$3,'General Data'!$A$214:$C$264,2,FALSE)+IF(OR($E359=12,$E359=13,$E359=14),VLOOKUP($C359,'General Data'!$A$267:$C$287,2,FALSE),0))/VLOOKUP($C359,'General Data'!$A$191:$N$211,14,FALSE)*VLOOKUP($C359,'General Data'!$A$191:$N$211,2,FALSE)*R359,0)</f>
        <v>0</v>
      </c>
      <c r="AF359" s="140">
        <f>IFERROR((VLOOKUP($D359,'General Data'!$A$88:$F$188,3,FALSE)+VLOOKUP('General Data'!$B$3,'General Data'!$A$214:$C$264,2,FALSE)+IF(OR($E359=12,$E359=13,$E359=14),VLOOKUP($C359,'General Data'!$A$267:$C$287,2,FALSE),0))/VLOOKUP($C359,'General Data'!$A$191:$N$211,14,FALSE)*VLOOKUP($C359,'General Data'!$A$191:$N$211,2,FALSE)*S359,0)</f>
        <v>0</v>
      </c>
      <c r="AH359" s="148" t="str">
        <f t="shared" si="336"/>
        <v/>
      </c>
      <c r="AI359" s="149">
        <f t="shared" si="337"/>
        <v>0</v>
      </c>
      <c r="AJ359" s="146">
        <f t="shared" si="338"/>
        <v>0</v>
      </c>
    </row>
    <row r="360" spans="1:36" x14ac:dyDescent="0.45">
      <c r="A360" s="143"/>
      <c r="B360" s="150"/>
      <c r="C360" s="144"/>
      <c r="D360" s="143"/>
      <c r="E360" s="143"/>
      <c r="F360" s="145"/>
      <c r="G360" s="146"/>
      <c r="H360" s="147"/>
      <c r="I360" s="147">
        <f t="shared" ref="I360:S360" si="375">H360</f>
        <v>0</v>
      </c>
      <c r="J360" s="147">
        <f t="shared" si="375"/>
        <v>0</v>
      </c>
      <c r="K360" s="147">
        <f t="shared" si="375"/>
        <v>0</v>
      </c>
      <c r="L360" s="147">
        <f t="shared" si="375"/>
        <v>0</v>
      </c>
      <c r="M360" s="147">
        <f t="shared" si="375"/>
        <v>0</v>
      </c>
      <c r="N360" s="147">
        <f t="shared" si="375"/>
        <v>0</v>
      </c>
      <c r="O360" s="147">
        <f t="shared" si="375"/>
        <v>0</v>
      </c>
      <c r="P360" s="147">
        <f t="shared" si="375"/>
        <v>0</v>
      </c>
      <c r="Q360" s="147">
        <f t="shared" si="375"/>
        <v>0</v>
      </c>
      <c r="R360" s="147">
        <f t="shared" si="375"/>
        <v>0</v>
      </c>
      <c r="S360" s="147">
        <f t="shared" si="375"/>
        <v>0</v>
      </c>
      <c r="T360" s="146"/>
      <c r="U360" s="140">
        <f>IFERROR((VLOOKUP($D360,'General Data'!$A$88:$F$188,3,FALSE)+VLOOKUP('General Data'!$B$3,'General Data'!$A$214:$C$264,2,FALSE)+IF(OR($E360=12,$E360=13,$E360=14),VLOOKUP($C360,'General Data'!$A$267:$C$287,2,FALSE),0))/VLOOKUP($C360,'General Data'!$A$191:$N$211,14,FALSE)*VLOOKUP($C360,'General Data'!$A$191:$N$211,2,FALSE)*H360,0)</f>
        <v>0</v>
      </c>
      <c r="V360" s="140">
        <f>IFERROR((VLOOKUP($D360,'General Data'!$A$88:$F$188,3,FALSE)+VLOOKUP('General Data'!$B$3,'General Data'!$A$214:$C$264,2,FALSE)+IF(OR($E360=12,$E360=13,$E360=14),VLOOKUP($C360,'General Data'!$A$267:$C$287,2,FALSE),0))/VLOOKUP($C360,'General Data'!$A$191:$N$211,14,FALSE)*VLOOKUP($C360,'General Data'!$A$191:$N$211,2,FALSE)*I360,0)</f>
        <v>0</v>
      </c>
      <c r="W360" s="140">
        <f>IFERROR((VLOOKUP($D360,'General Data'!$A$88:$F$188,3,FALSE)+VLOOKUP('General Data'!$B$3,'General Data'!$A$214:$C$264,2,FALSE)+IF(OR($E360=12,$E360=13,$E360=14),VLOOKUP($C360,'General Data'!$A$267:$C$287,2,FALSE),0))/VLOOKUP($C360,'General Data'!$A$191:$N$211,14,FALSE)*VLOOKUP($C360,'General Data'!$A$191:$N$211,2,FALSE)*J360,0)</f>
        <v>0</v>
      </c>
      <c r="X360" s="140">
        <f>IFERROR((VLOOKUP($D360,'General Data'!$A$88:$F$188,3,FALSE)+VLOOKUP('General Data'!$B$3,'General Data'!$A$214:$C$264,2,FALSE)+IF(OR($E360=12,$E360=13,$E360=14),VLOOKUP($C360,'General Data'!$A$267:$C$287,2,FALSE),0))/VLOOKUP($C360,'General Data'!$A$191:$N$211,14,FALSE)*VLOOKUP($C360,'General Data'!$A$191:$N$211,2,FALSE)*K360,0)</f>
        <v>0</v>
      </c>
      <c r="Y360" s="140">
        <f>IFERROR((VLOOKUP($D360,'General Data'!$A$88:$F$188,3,FALSE)+VLOOKUP('General Data'!$B$3,'General Data'!$A$214:$C$264,2,FALSE)+IF(OR($E360=12,$E360=13,$E360=14),VLOOKUP($C360,'General Data'!$A$267:$C$287,2,FALSE),0))/VLOOKUP($C360,'General Data'!$A$191:$N$211,14,FALSE)*VLOOKUP($C360,'General Data'!$A$191:$N$211,2,FALSE)*L360,0)</f>
        <v>0</v>
      </c>
      <c r="Z360" s="140">
        <f>IFERROR((VLOOKUP($D360,'General Data'!$A$88:$F$188,3,FALSE)+VLOOKUP('General Data'!$B$3,'General Data'!$A$214:$C$264,2,FALSE)+IF(OR($E360=12,$E360=13,$E360=14),VLOOKUP($C360,'General Data'!$A$267:$C$287,2,FALSE),0))/VLOOKUP($C360,'General Data'!$A$191:$N$211,14,FALSE)*VLOOKUP($C360,'General Data'!$A$191:$N$211,2,FALSE)*M360,0)</f>
        <v>0</v>
      </c>
      <c r="AA360" s="140">
        <f>IFERROR((VLOOKUP($D360,'General Data'!$A$88:$F$188,3,FALSE)+VLOOKUP('General Data'!$B$3,'General Data'!$A$214:$C$264,2,FALSE)+IF(OR($E360=12,$E360=13,$E360=14),VLOOKUP($C360,'General Data'!$A$267:$C$287,2,FALSE),0))/VLOOKUP($C360,'General Data'!$A$191:$N$211,14,FALSE)*VLOOKUP($C360,'General Data'!$A$191:$N$211,2,FALSE)*N360,0)</f>
        <v>0</v>
      </c>
      <c r="AB360" s="140">
        <f>IFERROR((VLOOKUP($D360,'General Data'!$A$88:$F$188,3,FALSE)+VLOOKUP('General Data'!$B$3,'General Data'!$A$214:$C$264,2,FALSE)+IF(OR($E360=12,$E360=13,$E360=14),VLOOKUP($C360,'General Data'!$A$267:$C$287,2,FALSE),0))/VLOOKUP($C360,'General Data'!$A$191:$N$211,14,FALSE)*VLOOKUP($C360,'General Data'!$A$191:$N$211,2,FALSE)*O360,0)</f>
        <v>0</v>
      </c>
      <c r="AC360" s="140">
        <f>IFERROR((VLOOKUP($D360,'General Data'!$A$88:$F$188,3,FALSE)+VLOOKUP('General Data'!$B$3,'General Data'!$A$214:$C$264,2,FALSE)+IF(OR($E360=12,$E360=13,$E360=14),VLOOKUP($C360,'General Data'!$A$267:$C$287,2,FALSE),0))/VLOOKUP($C360,'General Data'!$A$191:$N$211,14,FALSE)*VLOOKUP($C360,'General Data'!$A$191:$N$211,2,FALSE)*P360,0)</f>
        <v>0</v>
      </c>
      <c r="AD360" s="140">
        <f>IFERROR((VLOOKUP($D360,'General Data'!$A$88:$F$188,3,FALSE)+VLOOKUP('General Data'!$B$3,'General Data'!$A$214:$C$264,2,FALSE)+IF(OR($E360=12,$E360=13,$E360=14),VLOOKUP($C360,'General Data'!$A$267:$C$287,2,FALSE),0))/VLOOKUP($C360,'General Data'!$A$191:$N$211,14,FALSE)*VLOOKUP($C360,'General Data'!$A$191:$N$211,2,FALSE)*Q360,0)</f>
        <v>0</v>
      </c>
      <c r="AE360" s="140">
        <f>IFERROR((VLOOKUP($D360,'General Data'!$A$88:$F$188,3,FALSE)+VLOOKUP('General Data'!$B$3,'General Data'!$A$214:$C$264,2,FALSE)+IF(OR($E360=12,$E360=13,$E360=14),VLOOKUP($C360,'General Data'!$A$267:$C$287,2,FALSE),0))/VLOOKUP($C360,'General Data'!$A$191:$N$211,14,FALSE)*VLOOKUP($C360,'General Data'!$A$191:$N$211,2,FALSE)*R360,0)</f>
        <v>0</v>
      </c>
      <c r="AF360" s="140">
        <f>IFERROR((VLOOKUP($D360,'General Data'!$A$88:$F$188,3,FALSE)+VLOOKUP('General Data'!$B$3,'General Data'!$A$214:$C$264,2,FALSE)+IF(OR($E360=12,$E360=13,$E360=14),VLOOKUP($C360,'General Data'!$A$267:$C$287,2,FALSE),0))/VLOOKUP($C360,'General Data'!$A$191:$N$211,14,FALSE)*VLOOKUP($C360,'General Data'!$A$191:$N$211,2,FALSE)*S360,0)</f>
        <v>0</v>
      </c>
      <c r="AH360" s="148" t="str">
        <f t="shared" si="336"/>
        <v/>
      </c>
      <c r="AI360" s="149">
        <f t="shared" si="337"/>
        <v>0</v>
      </c>
      <c r="AJ360" s="146">
        <f t="shared" si="338"/>
        <v>0</v>
      </c>
    </row>
    <row r="361" spans="1:36" x14ac:dyDescent="0.45">
      <c r="A361" s="143"/>
      <c r="B361" s="150"/>
      <c r="C361" s="144"/>
      <c r="D361" s="143"/>
      <c r="E361" s="143"/>
      <c r="F361" s="145"/>
      <c r="G361" s="146"/>
      <c r="H361" s="147"/>
      <c r="I361" s="147">
        <f t="shared" ref="I361:S361" si="376">H361</f>
        <v>0</v>
      </c>
      <c r="J361" s="147">
        <f t="shared" si="376"/>
        <v>0</v>
      </c>
      <c r="K361" s="147">
        <f t="shared" si="376"/>
        <v>0</v>
      </c>
      <c r="L361" s="147">
        <f t="shared" si="376"/>
        <v>0</v>
      </c>
      <c r="M361" s="147">
        <f t="shared" si="376"/>
        <v>0</v>
      </c>
      <c r="N361" s="147">
        <f t="shared" si="376"/>
        <v>0</v>
      </c>
      <c r="O361" s="147">
        <f t="shared" si="376"/>
        <v>0</v>
      </c>
      <c r="P361" s="147">
        <f t="shared" si="376"/>
        <v>0</v>
      </c>
      <c r="Q361" s="147">
        <f t="shared" si="376"/>
        <v>0</v>
      </c>
      <c r="R361" s="147">
        <f t="shared" si="376"/>
        <v>0</v>
      </c>
      <c r="S361" s="147">
        <f t="shared" si="376"/>
        <v>0</v>
      </c>
      <c r="T361" s="146"/>
      <c r="U361" s="140">
        <f>IFERROR((VLOOKUP($D361,'General Data'!$A$88:$F$188,3,FALSE)+VLOOKUP('General Data'!$B$3,'General Data'!$A$214:$C$264,2,FALSE)+IF(OR($E361=12,$E361=13,$E361=14),VLOOKUP($C361,'General Data'!$A$267:$C$287,2,FALSE),0))/VLOOKUP($C361,'General Data'!$A$191:$N$211,14,FALSE)*VLOOKUP($C361,'General Data'!$A$191:$N$211,2,FALSE)*H361,0)</f>
        <v>0</v>
      </c>
      <c r="V361" s="140">
        <f>IFERROR((VLOOKUP($D361,'General Data'!$A$88:$F$188,3,FALSE)+VLOOKUP('General Data'!$B$3,'General Data'!$A$214:$C$264,2,FALSE)+IF(OR($E361=12,$E361=13,$E361=14),VLOOKUP($C361,'General Data'!$A$267:$C$287,2,FALSE),0))/VLOOKUP($C361,'General Data'!$A$191:$N$211,14,FALSE)*VLOOKUP($C361,'General Data'!$A$191:$N$211,2,FALSE)*I361,0)</f>
        <v>0</v>
      </c>
      <c r="W361" s="140">
        <f>IFERROR((VLOOKUP($D361,'General Data'!$A$88:$F$188,3,FALSE)+VLOOKUP('General Data'!$B$3,'General Data'!$A$214:$C$264,2,FALSE)+IF(OR($E361=12,$E361=13,$E361=14),VLOOKUP($C361,'General Data'!$A$267:$C$287,2,FALSE),0))/VLOOKUP($C361,'General Data'!$A$191:$N$211,14,FALSE)*VLOOKUP($C361,'General Data'!$A$191:$N$211,2,FALSE)*J361,0)</f>
        <v>0</v>
      </c>
      <c r="X361" s="140">
        <f>IFERROR((VLOOKUP($D361,'General Data'!$A$88:$F$188,3,FALSE)+VLOOKUP('General Data'!$B$3,'General Data'!$A$214:$C$264,2,FALSE)+IF(OR($E361=12,$E361=13,$E361=14),VLOOKUP($C361,'General Data'!$A$267:$C$287,2,FALSE),0))/VLOOKUP($C361,'General Data'!$A$191:$N$211,14,FALSE)*VLOOKUP($C361,'General Data'!$A$191:$N$211,2,FALSE)*K361,0)</f>
        <v>0</v>
      </c>
      <c r="Y361" s="140">
        <f>IFERROR((VLOOKUP($D361,'General Data'!$A$88:$F$188,3,FALSE)+VLOOKUP('General Data'!$B$3,'General Data'!$A$214:$C$264,2,FALSE)+IF(OR($E361=12,$E361=13,$E361=14),VLOOKUP($C361,'General Data'!$A$267:$C$287,2,FALSE),0))/VLOOKUP($C361,'General Data'!$A$191:$N$211,14,FALSE)*VLOOKUP($C361,'General Data'!$A$191:$N$211,2,FALSE)*L361,0)</f>
        <v>0</v>
      </c>
      <c r="Z361" s="140">
        <f>IFERROR((VLOOKUP($D361,'General Data'!$A$88:$F$188,3,FALSE)+VLOOKUP('General Data'!$B$3,'General Data'!$A$214:$C$264,2,FALSE)+IF(OR($E361=12,$E361=13,$E361=14),VLOOKUP($C361,'General Data'!$A$267:$C$287,2,FALSE),0))/VLOOKUP($C361,'General Data'!$A$191:$N$211,14,FALSE)*VLOOKUP($C361,'General Data'!$A$191:$N$211,2,FALSE)*M361,0)</f>
        <v>0</v>
      </c>
      <c r="AA361" s="140">
        <f>IFERROR((VLOOKUP($D361,'General Data'!$A$88:$F$188,3,FALSE)+VLOOKUP('General Data'!$B$3,'General Data'!$A$214:$C$264,2,FALSE)+IF(OR($E361=12,$E361=13,$E361=14),VLOOKUP($C361,'General Data'!$A$267:$C$287,2,FALSE),0))/VLOOKUP($C361,'General Data'!$A$191:$N$211,14,FALSE)*VLOOKUP($C361,'General Data'!$A$191:$N$211,2,FALSE)*N361,0)</f>
        <v>0</v>
      </c>
      <c r="AB361" s="140">
        <f>IFERROR((VLOOKUP($D361,'General Data'!$A$88:$F$188,3,FALSE)+VLOOKUP('General Data'!$B$3,'General Data'!$A$214:$C$264,2,FALSE)+IF(OR($E361=12,$E361=13,$E361=14),VLOOKUP($C361,'General Data'!$A$267:$C$287,2,FALSE),0))/VLOOKUP($C361,'General Data'!$A$191:$N$211,14,FALSE)*VLOOKUP($C361,'General Data'!$A$191:$N$211,2,FALSE)*O361,0)</f>
        <v>0</v>
      </c>
      <c r="AC361" s="140">
        <f>IFERROR((VLOOKUP($D361,'General Data'!$A$88:$F$188,3,FALSE)+VLOOKUP('General Data'!$B$3,'General Data'!$A$214:$C$264,2,FALSE)+IF(OR($E361=12,$E361=13,$E361=14),VLOOKUP($C361,'General Data'!$A$267:$C$287,2,FALSE),0))/VLOOKUP($C361,'General Data'!$A$191:$N$211,14,FALSE)*VLOOKUP($C361,'General Data'!$A$191:$N$211,2,FALSE)*P361,0)</f>
        <v>0</v>
      </c>
      <c r="AD361" s="140">
        <f>IFERROR((VLOOKUP($D361,'General Data'!$A$88:$F$188,3,FALSE)+VLOOKUP('General Data'!$B$3,'General Data'!$A$214:$C$264,2,FALSE)+IF(OR($E361=12,$E361=13,$E361=14),VLOOKUP($C361,'General Data'!$A$267:$C$287,2,FALSE),0))/VLOOKUP($C361,'General Data'!$A$191:$N$211,14,FALSE)*VLOOKUP($C361,'General Data'!$A$191:$N$211,2,FALSE)*Q361,0)</f>
        <v>0</v>
      </c>
      <c r="AE361" s="140">
        <f>IFERROR((VLOOKUP($D361,'General Data'!$A$88:$F$188,3,FALSE)+VLOOKUP('General Data'!$B$3,'General Data'!$A$214:$C$264,2,FALSE)+IF(OR($E361=12,$E361=13,$E361=14),VLOOKUP($C361,'General Data'!$A$267:$C$287,2,FALSE),0))/VLOOKUP($C361,'General Data'!$A$191:$N$211,14,FALSE)*VLOOKUP($C361,'General Data'!$A$191:$N$211,2,FALSE)*R361,0)</f>
        <v>0</v>
      </c>
      <c r="AF361" s="140">
        <f>IFERROR((VLOOKUP($D361,'General Data'!$A$88:$F$188,3,FALSE)+VLOOKUP('General Data'!$B$3,'General Data'!$A$214:$C$264,2,FALSE)+IF(OR($E361=12,$E361=13,$E361=14),VLOOKUP($C361,'General Data'!$A$267:$C$287,2,FALSE),0))/VLOOKUP($C361,'General Data'!$A$191:$N$211,14,FALSE)*VLOOKUP($C361,'General Data'!$A$191:$N$211,2,FALSE)*S361,0)</f>
        <v>0</v>
      </c>
      <c r="AH361" s="148" t="str">
        <f t="shared" si="336"/>
        <v/>
      </c>
      <c r="AI361" s="149">
        <f t="shared" si="337"/>
        <v>0</v>
      </c>
      <c r="AJ361" s="146">
        <f t="shared" si="338"/>
        <v>0</v>
      </c>
    </row>
    <row r="362" spans="1:36" x14ac:dyDescent="0.45">
      <c r="A362" s="143"/>
      <c r="B362" s="150"/>
      <c r="C362" s="144"/>
      <c r="D362" s="143"/>
      <c r="E362" s="143"/>
      <c r="F362" s="145"/>
      <c r="G362" s="146"/>
      <c r="H362" s="147"/>
      <c r="I362" s="147">
        <f t="shared" ref="I362:S362" si="377">H362</f>
        <v>0</v>
      </c>
      <c r="J362" s="147">
        <f t="shared" si="377"/>
        <v>0</v>
      </c>
      <c r="K362" s="147">
        <f t="shared" si="377"/>
        <v>0</v>
      </c>
      <c r="L362" s="147">
        <f t="shared" si="377"/>
        <v>0</v>
      </c>
      <c r="M362" s="147">
        <f t="shared" si="377"/>
        <v>0</v>
      </c>
      <c r="N362" s="147">
        <f t="shared" si="377"/>
        <v>0</v>
      </c>
      <c r="O362" s="147">
        <f t="shared" si="377"/>
        <v>0</v>
      </c>
      <c r="P362" s="147">
        <f t="shared" si="377"/>
        <v>0</v>
      </c>
      <c r="Q362" s="147">
        <f t="shared" si="377"/>
        <v>0</v>
      </c>
      <c r="R362" s="147">
        <f t="shared" si="377"/>
        <v>0</v>
      </c>
      <c r="S362" s="147">
        <f t="shared" si="377"/>
        <v>0</v>
      </c>
      <c r="T362" s="146"/>
      <c r="U362" s="140">
        <f>IFERROR((VLOOKUP($D362,'General Data'!$A$88:$F$188,3,FALSE)+VLOOKUP('General Data'!$B$3,'General Data'!$A$214:$C$264,2,FALSE)+IF(OR($E362=12,$E362=13,$E362=14),VLOOKUP($C362,'General Data'!$A$267:$C$287,2,FALSE),0))/VLOOKUP($C362,'General Data'!$A$191:$N$211,14,FALSE)*VLOOKUP($C362,'General Data'!$A$191:$N$211,2,FALSE)*H362,0)</f>
        <v>0</v>
      </c>
      <c r="V362" s="140">
        <f>IFERROR((VLOOKUP($D362,'General Data'!$A$88:$F$188,3,FALSE)+VLOOKUP('General Data'!$B$3,'General Data'!$A$214:$C$264,2,FALSE)+IF(OR($E362=12,$E362=13,$E362=14),VLOOKUP($C362,'General Data'!$A$267:$C$287,2,FALSE),0))/VLOOKUP($C362,'General Data'!$A$191:$N$211,14,FALSE)*VLOOKUP($C362,'General Data'!$A$191:$N$211,2,FALSE)*I362,0)</f>
        <v>0</v>
      </c>
      <c r="W362" s="140">
        <f>IFERROR((VLOOKUP($D362,'General Data'!$A$88:$F$188,3,FALSE)+VLOOKUP('General Data'!$B$3,'General Data'!$A$214:$C$264,2,FALSE)+IF(OR($E362=12,$E362=13,$E362=14),VLOOKUP($C362,'General Data'!$A$267:$C$287,2,FALSE),0))/VLOOKUP($C362,'General Data'!$A$191:$N$211,14,FALSE)*VLOOKUP($C362,'General Data'!$A$191:$N$211,2,FALSE)*J362,0)</f>
        <v>0</v>
      </c>
      <c r="X362" s="140">
        <f>IFERROR((VLOOKUP($D362,'General Data'!$A$88:$F$188,3,FALSE)+VLOOKUP('General Data'!$B$3,'General Data'!$A$214:$C$264,2,FALSE)+IF(OR($E362=12,$E362=13,$E362=14),VLOOKUP($C362,'General Data'!$A$267:$C$287,2,FALSE),0))/VLOOKUP($C362,'General Data'!$A$191:$N$211,14,FALSE)*VLOOKUP($C362,'General Data'!$A$191:$N$211,2,FALSE)*K362,0)</f>
        <v>0</v>
      </c>
      <c r="Y362" s="140">
        <f>IFERROR((VLOOKUP($D362,'General Data'!$A$88:$F$188,3,FALSE)+VLOOKUP('General Data'!$B$3,'General Data'!$A$214:$C$264,2,FALSE)+IF(OR($E362=12,$E362=13,$E362=14),VLOOKUP($C362,'General Data'!$A$267:$C$287,2,FALSE),0))/VLOOKUP($C362,'General Data'!$A$191:$N$211,14,FALSE)*VLOOKUP($C362,'General Data'!$A$191:$N$211,2,FALSE)*L362,0)</f>
        <v>0</v>
      </c>
      <c r="Z362" s="140">
        <f>IFERROR((VLOOKUP($D362,'General Data'!$A$88:$F$188,3,FALSE)+VLOOKUP('General Data'!$B$3,'General Data'!$A$214:$C$264,2,FALSE)+IF(OR($E362=12,$E362=13,$E362=14),VLOOKUP($C362,'General Data'!$A$267:$C$287,2,FALSE),0))/VLOOKUP($C362,'General Data'!$A$191:$N$211,14,FALSE)*VLOOKUP($C362,'General Data'!$A$191:$N$211,2,FALSE)*M362,0)</f>
        <v>0</v>
      </c>
      <c r="AA362" s="140">
        <f>IFERROR((VLOOKUP($D362,'General Data'!$A$88:$F$188,3,FALSE)+VLOOKUP('General Data'!$B$3,'General Data'!$A$214:$C$264,2,FALSE)+IF(OR($E362=12,$E362=13,$E362=14),VLOOKUP($C362,'General Data'!$A$267:$C$287,2,FALSE),0))/VLOOKUP($C362,'General Data'!$A$191:$N$211,14,FALSE)*VLOOKUP($C362,'General Data'!$A$191:$N$211,2,FALSE)*N362,0)</f>
        <v>0</v>
      </c>
      <c r="AB362" s="140">
        <f>IFERROR((VLOOKUP($D362,'General Data'!$A$88:$F$188,3,FALSE)+VLOOKUP('General Data'!$B$3,'General Data'!$A$214:$C$264,2,FALSE)+IF(OR($E362=12,$E362=13,$E362=14),VLOOKUP($C362,'General Data'!$A$267:$C$287,2,FALSE),0))/VLOOKUP($C362,'General Data'!$A$191:$N$211,14,FALSE)*VLOOKUP($C362,'General Data'!$A$191:$N$211,2,FALSE)*O362,0)</f>
        <v>0</v>
      </c>
      <c r="AC362" s="140">
        <f>IFERROR((VLOOKUP($D362,'General Data'!$A$88:$F$188,3,FALSE)+VLOOKUP('General Data'!$B$3,'General Data'!$A$214:$C$264,2,FALSE)+IF(OR($E362=12,$E362=13,$E362=14),VLOOKUP($C362,'General Data'!$A$267:$C$287,2,FALSE),0))/VLOOKUP($C362,'General Data'!$A$191:$N$211,14,FALSE)*VLOOKUP($C362,'General Data'!$A$191:$N$211,2,FALSE)*P362,0)</f>
        <v>0</v>
      </c>
      <c r="AD362" s="140">
        <f>IFERROR((VLOOKUP($D362,'General Data'!$A$88:$F$188,3,FALSE)+VLOOKUP('General Data'!$B$3,'General Data'!$A$214:$C$264,2,FALSE)+IF(OR($E362=12,$E362=13,$E362=14),VLOOKUP($C362,'General Data'!$A$267:$C$287,2,FALSE),0))/VLOOKUP($C362,'General Data'!$A$191:$N$211,14,FALSE)*VLOOKUP($C362,'General Data'!$A$191:$N$211,2,FALSE)*Q362,0)</f>
        <v>0</v>
      </c>
      <c r="AE362" s="140">
        <f>IFERROR((VLOOKUP($D362,'General Data'!$A$88:$F$188,3,FALSE)+VLOOKUP('General Data'!$B$3,'General Data'!$A$214:$C$264,2,FALSE)+IF(OR($E362=12,$E362=13,$E362=14),VLOOKUP($C362,'General Data'!$A$267:$C$287,2,FALSE),0))/VLOOKUP($C362,'General Data'!$A$191:$N$211,14,FALSE)*VLOOKUP($C362,'General Data'!$A$191:$N$211,2,FALSE)*R362,0)</f>
        <v>0</v>
      </c>
      <c r="AF362" s="140">
        <f>IFERROR((VLOOKUP($D362,'General Data'!$A$88:$F$188,3,FALSE)+VLOOKUP('General Data'!$B$3,'General Data'!$A$214:$C$264,2,FALSE)+IF(OR($E362=12,$E362=13,$E362=14),VLOOKUP($C362,'General Data'!$A$267:$C$287,2,FALSE),0))/VLOOKUP($C362,'General Data'!$A$191:$N$211,14,FALSE)*VLOOKUP($C362,'General Data'!$A$191:$N$211,2,FALSE)*S362,0)</f>
        <v>0</v>
      </c>
      <c r="AH362" s="148" t="str">
        <f t="shared" si="336"/>
        <v/>
      </c>
      <c r="AI362" s="149">
        <f t="shared" si="337"/>
        <v>0</v>
      </c>
      <c r="AJ362" s="146">
        <f t="shared" si="338"/>
        <v>0</v>
      </c>
    </row>
    <row r="363" spans="1:36" x14ac:dyDescent="0.45">
      <c r="A363" s="143"/>
      <c r="B363" s="150"/>
      <c r="C363" s="144"/>
      <c r="D363" s="143"/>
      <c r="E363" s="143"/>
      <c r="F363" s="145"/>
      <c r="G363" s="146"/>
      <c r="H363" s="147"/>
      <c r="I363" s="147">
        <f t="shared" ref="I363:S363" si="378">H363</f>
        <v>0</v>
      </c>
      <c r="J363" s="147">
        <f t="shared" si="378"/>
        <v>0</v>
      </c>
      <c r="K363" s="147">
        <f t="shared" si="378"/>
        <v>0</v>
      </c>
      <c r="L363" s="147">
        <f t="shared" si="378"/>
        <v>0</v>
      </c>
      <c r="M363" s="147">
        <f t="shared" si="378"/>
        <v>0</v>
      </c>
      <c r="N363" s="147">
        <f t="shared" si="378"/>
        <v>0</v>
      </c>
      <c r="O363" s="147">
        <f t="shared" si="378"/>
        <v>0</v>
      </c>
      <c r="P363" s="147">
        <f t="shared" si="378"/>
        <v>0</v>
      </c>
      <c r="Q363" s="147">
        <f t="shared" si="378"/>
        <v>0</v>
      </c>
      <c r="R363" s="147">
        <f t="shared" si="378"/>
        <v>0</v>
      </c>
      <c r="S363" s="147">
        <f t="shared" si="378"/>
        <v>0</v>
      </c>
      <c r="T363" s="146"/>
      <c r="U363" s="140">
        <f>IFERROR((VLOOKUP($D363,'General Data'!$A$88:$F$188,3,FALSE)+VLOOKUP('General Data'!$B$3,'General Data'!$A$214:$C$264,2,FALSE)+IF(OR($E363=12,$E363=13,$E363=14),VLOOKUP($C363,'General Data'!$A$267:$C$287,2,FALSE),0))/VLOOKUP($C363,'General Data'!$A$191:$N$211,14,FALSE)*VLOOKUP($C363,'General Data'!$A$191:$N$211,2,FALSE)*H363,0)</f>
        <v>0</v>
      </c>
      <c r="V363" s="140">
        <f>IFERROR((VLOOKUP($D363,'General Data'!$A$88:$F$188,3,FALSE)+VLOOKUP('General Data'!$B$3,'General Data'!$A$214:$C$264,2,FALSE)+IF(OR($E363=12,$E363=13,$E363=14),VLOOKUP($C363,'General Data'!$A$267:$C$287,2,FALSE),0))/VLOOKUP($C363,'General Data'!$A$191:$N$211,14,FALSE)*VLOOKUP($C363,'General Data'!$A$191:$N$211,2,FALSE)*I363,0)</f>
        <v>0</v>
      </c>
      <c r="W363" s="140">
        <f>IFERROR((VLOOKUP($D363,'General Data'!$A$88:$F$188,3,FALSE)+VLOOKUP('General Data'!$B$3,'General Data'!$A$214:$C$264,2,FALSE)+IF(OR($E363=12,$E363=13,$E363=14),VLOOKUP($C363,'General Data'!$A$267:$C$287,2,FALSE),0))/VLOOKUP($C363,'General Data'!$A$191:$N$211,14,FALSE)*VLOOKUP($C363,'General Data'!$A$191:$N$211,2,FALSE)*J363,0)</f>
        <v>0</v>
      </c>
      <c r="X363" s="140">
        <f>IFERROR((VLOOKUP($D363,'General Data'!$A$88:$F$188,3,FALSE)+VLOOKUP('General Data'!$B$3,'General Data'!$A$214:$C$264,2,FALSE)+IF(OR($E363=12,$E363=13,$E363=14),VLOOKUP($C363,'General Data'!$A$267:$C$287,2,FALSE),0))/VLOOKUP($C363,'General Data'!$A$191:$N$211,14,FALSE)*VLOOKUP($C363,'General Data'!$A$191:$N$211,2,FALSE)*K363,0)</f>
        <v>0</v>
      </c>
      <c r="Y363" s="140">
        <f>IFERROR((VLOOKUP($D363,'General Data'!$A$88:$F$188,3,FALSE)+VLOOKUP('General Data'!$B$3,'General Data'!$A$214:$C$264,2,FALSE)+IF(OR($E363=12,$E363=13,$E363=14),VLOOKUP($C363,'General Data'!$A$267:$C$287,2,FALSE),0))/VLOOKUP($C363,'General Data'!$A$191:$N$211,14,FALSE)*VLOOKUP($C363,'General Data'!$A$191:$N$211,2,FALSE)*L363,0)</f>
        <v>0</v>
      </c>
      <c r="Z363" s="140">
        <f>IFERROR((VLOOKUP($D363,'General Data'!$A$88:$F$188,3,FALSE)+VLOOKUP('General Data'!$B$3,'General Data'!$A$214:$C$264,2,FALSE)+IF(OR($E363=12,$E363=13,$E363=14),VLOOKUP($C363,'General Data'!$A$267:$C$287,2,FALSE),0))/VLOOKUP($C363,'General Data'!$A$191:$N$211,14,FALSE)*VLOOKUP($C363,'General Data'!$A$191:$N$211,2,FALSE)*M363,0)</f>
        <v>0</v>
      </c>
      <c r="AA363" s="140">
        <f>IFERROR((VLOOKUP($D363,'General Data'!$A$88:$F$188,3,FALSE)+VLOOKUP('General Data'!$B$3,'General Data'!$A$214:$C$264,2,FALSE)+IF(OR($E363=12,$E363=13,$E363=14),VLOOKUP($C363,'General Data'!$A$267:$C$287,2,FALSE),0))/VLOOKUP($C363,'General Data'!$A$191:$N$211,14,FALSE)*VLOOKUP($C363,'General Data'!$A$191:$N$211,2,FALSE)*N363,0)</f>
        <v>0</v>
      </c>
      <c r="AB363" s="140">
        <f>IFERROR((VLOOKUP($D363,'General Data'!$A$88:$F$188,3,FALSE)+VLOOKUP('General Data'!$B$3,'General Data'!$A$214:$C$264,2,FALSE)+IF(OR($E363=12,$E363=13,$E363=14),VLOOKUP($C363,'General Data'!$A$267:$C$287,2,FALSE),0))/VLOOKUP($C363,'General Data'!$A$191:$N$211,14,FALSE)*VLOOKUP($C363,'General Data'!$A$191:$N$211,2,FALSE)*O363,0)</f>
        <v>0</v>
      </c>
      <c r="AC363" s="140">
        <f>IFERROR((VLOOKUP($D363,'General Data'!$A$88:$F$188,3,FALSE)+VLOOKUP('General Data'!$B$3,'General Data'!$A$214:$C$264,2,FALSE)+IF(OR($E363=12,$E363=13,$E363=14),VLOOKUP($C363,'General Data'!$A$267:$C$287,2,FALSE),0))/VLOOKUP($C363,'General Data'!$A$191:$N$211,14,FALSE)*VLOOKUP($C363,'General Data'!$A$191:$N$211,2,FALSE)*P363,0)</f>
        <v>0</v>
      </c>
      <c r="AD363" s="140">
        <f>IFERROR((VLOOKUP($D363,'General Data'!$A$88:$F$188,3,FALSE)+VLOOKUP('General Data'!$B$3,'General Data'!$A$214:$C$264,2,FALSE)+IF(OR($E363=12,$E363=13,$E363=14),VLOOKUP($C363,'General Data'!$A$267:$C$287,2,FALSE),0))/VLOOKUP($C363,'General Data'!$A$191:$N$211,14,FALSE)*VLOOKUP($C363,'General Data'!$A$191:$N$211,2,FALSE)*Q363,0)</f>
        <v>0</v>
      </c>
      <c r="AE363" s="140">
        <f>IFERROR((VLOOKUP($D363,'General Data'!$A$88:$F$188,3,FALSE)+VLOOKUP('General Data'!$B$3,'General Data'!$A$214:$C$264,2,FALSE)+IF(OR($E363=12,$E363=13,$E363=14),VLOOKUP($C363,'General Data'!$A$267:$C$287,2,FALSE),0))/VLOOKUP($C363,'General Data'!$A$191:$N$211,14,FALSE)*VLOOKUP($C363,'General Data'!$A$191:$N$211,2,FALSE)*R363,0)</f>
        <v>0</v>
      </c>
      <c r="AF363" s="140">
        <f>IFERROR((VLOOKUP($D363,'General Data'!$A$88:$F$188,3,FALSE)+VLOOKUP('General Data'!$B$3,'General Data'!$A$214:$C$264,2,FALSE)+IF(OR($E363=12,$E363=13,$E363=14),VLOOKUP($C363,'General Data'!$A$267:$C$287,2,FALSE),0))/VLOOKUP($C363,'General Data'!$A$191:$N$211,14,FALSE)*VLOOKUP($C363,'General Data'!$A$191:$N$211,2,FALSE)*S363,0)</f>
        <v>0</v>
      </c>
      <c r="AH363" s="148" t="str">
        <f t="shared" si="336"/>
        <v/>
      </c>
      <c r="AI363" s="149">
        <f t="shared" si="337"/>
        <v>0</v>
      </c>
      <c r="AJ363" s="146">
        <f t="shared" si="338"/>
        <v>0</v>
      </c>
    </row>
    <row r="364" spans="1:36" x14ac:dyDescent="0.45">
      <c r="A364" s="143"/>
      <c r="B364" s="150"/>
      <c r="C364" s="144"/>
      <c r="D364" s="143"/>
      <c r="E364" s="143"/>
      <c r="F364" s="145"/>
      <c r="G364" s="146"/>
      <c r="H364" s="147"/>
      <c r="I364" s="147">
        <f t="shared" ref="I364:S364" si="379">H364</f>
        <v>0</v>
      </c>
      <c r="J364" s="147">
        <f t="shared" si="379"/>
        <v>0</v>
      </c>
      <c r="K364" s="147">
        <f t="shared" si="379"/>
        <v>0</v>
      </c>
      <c r="L364" s="147">
        <f t="shared" si="379"/>
        <v>0</v>
      </c>
      <c r="M364" s="147">
        <f t="shared" si="379"/>
        <v>0</v>
      </c>
      <c r="N364" s="147">
        <f t="shared" si="379"/>
        <v>0</v>
      </c>
      <c r="O364" s="147">
        <f t="shared" si="379"/>
        <v>0</v>
      </c>
      <c r="P364" s="147">
        <f t="shared" si="379"/>
        <v>0</v>
      </c>
      <c r="Q364" s="147">
        <f t="shared" si="379"/>
        <v>0</v>
      </c>
      <c r="R364" s="147">
        <f t="shared" si="379"/>
        <v>0</v>
      </c>
      <c r="S364" s="147">
        <f t="shared" si="379"/>
        <v>0</v>
      </c>
      <c r="T364" s="146"/>
      <c r="U364" s="140">
        <f>IFERROR((VLOOKUP($D364,'General Data'!$A$88:$F$188,3,FALSE)+VLOOKUP('General Data'!$B$3,'General Data'!$A$214:$C$264,2,FALSE)+IF(OR($E364=12,$E364=13,$E364=14),VLOOKUP($C364,'General Data'!$A$267:$C$287,2,FALSE),0))/VLOOKUP($C364,'General Data'!$A$191:$N$211,14,FALSE)*VLOOKUP($C364,'General Data'!$A$191:$N$211,2,FALSE)*H364,0)</f>
        <v>0</v>
      </c>
      <c r="V364" s="140">
        <f>IFERROR((VLOOKUP($D364,'General Data'!$A$88:$F$188,3,FALSE)+VLOOKUP('General Data'!$B$3,'General Data'!$A$214:$C$264,2,FALSE)+IF(OR($E364=12,$E364=13,$E364=14),VLOOKUP($C364,'General Data'!$A$267:$C$287,2,FALSE),0))/VLOOKUP($C364,'General Data'!$A$191:$N$211,14,FALSE)*VLOOKUP($C364,'General Data'!$A$191:$N$211,2,FALSE)*I364,0)</f>
        <v>0</v>
      </c>
      <c r="W364" s="140">
        <f>IFERROR((VLOOKUP($D364,'General Data'!$A$88:$F$188,3,FALSE)+VLOOKUP('General Data'!$B$3,'General Data'!$A$214:$C$264,2,FALSE)+IF(OR($E364=12,$E364=13,$E364=14),VLOOKUP($C364,'General Data'!$A$267:$C$287,2,FALSE),0))/VLOOKUP($C364,'General Data'!$A$191:$N$211,14,FALSE)*VLOOKUP($C364,'General Data'!$A$191:$N$211,2,FALSE)*J364,0)</f>
        <v>0</v>
      </c>
      <c r="X364" s="140">
        <f>IFERROR((VLOOKUP($D364,'General Data'!$A$88:$F$188,3,FALSE)+VLOOKUP('General Data'!$B$3,'General Data'!$A$214:$C$264,2,FALSE)+IF(OR($E364=12,$E364=13,$E364=14),VLOOKUP($C364,'General Data'!$A$267:$C$287,2,FALSE),0))/VLOOKUP($C364,'General Data'!$A$191:$N$211,14,FALSE)*VLOOKUP($C364,'General Data'!$A$191:$N$211,2,FALSE)*K364,0)</f>
        <v>0</v>
      </c>
      <c r="Y364" s="140">
        <f>IFERROR((VLOOKUP($D364,'General Data'!$A$88:$F$188,3,FALSE)+VLOOKUP('General Data'!$B$3,'General Data'!$A$214:$C$264,2,FALSE)+IF(OR($E364=12,$E364=13,$E364=14),VLOOKUP($C364,'General Data'!$A$267:$C$287,2,FALSE),0))/VLOOKUP($C364,'General Data'!$A$191:$N$211,14,FALSE)*VLOOKUP($C364,'General Data'!$A$191:$N$211,2,FALSE)*L364,0)</f>
        <v>0</v>
      </c>
      <c r="Z364" s="140">
        <f>IFERROR((VLOOKUP($D364,'General Data'!$A$88:$F$188,3,FALSE)+VLOOKUP('General Data'!$B$3,'General Data'!$A$214:$C$264,2,FALSE)+IF(OR($E364=12,$E364=13,$E364=14),VLOOKUP($C364,'General Data'!$A$267:$C$287,2,FALSE),0))/VLOOKUP($C364,'General Data'!$A$191:$N$211,14,FALSE)*VLOOKUP($C364,'General Data'!$A$191:$N$211,2,FALSE)*M364,0)</f>
        <v>0</v>
      </c>
      <c r="AA364" s="140">
        <f>IFERROR((VLOOKUP($D364,'General Data'!$A$88:$F$188,3,FALSE)+VLOOKUP('General Data'!$B$3,'General Data'!$A$214:$C$264,2,FALSE)+IF(OR($E364=12,$E364=13,$E364=14),VLOOKUP($C364,'General Data'!$A$267:$C$287,2,FALSE),0))/VLOOKUP($C364,'General Data'!$A$191:$N$211,14,FALSE)*VLOOKUP($C364,'General Data'!$A$191:$N$211,2,FALSE)*N364,0)</f>
        <v>0</v>
      </c>
      <c r="AB364" s="140">
        <f>IFERROR((VLOOKUP($D364,'General Data'!$A$88:$F$188,3,FALSE)+VLOOKUP('General Data'!$B$3,'General Data'!$A$214:$C$264,2,FALSE)+IF(OR($E364=12,$E364=13,$E364=14),VLOOKUP($C364,'General Data'!$A$267:$C$287,2,FALSE),0))/VLOOKUP($C364,'General Data'!$A$191:$N$211,14,FALSE)*VLOOKUP($C364,'General Data'!$A$191:$N$211,2,FALSE)*O364,0)</f>
        <v>0</v>
      </c>
      <c r="AC364" s="140">
        <f>IFERROR((VLOOKUP($D364,'General Data'!$A$88:$F$188,3,FALSE)+VLOOKUP('General Data'!$B$3,'General Data'!$A$214:$C$264,2,FALSE)+IF(OR($E364=12,$E364=13,$E364=14),VLOOKUP($C364,'General Data'!$A$267:$C$287,2,FALSE),0))/VLOOKUP($C364,'General Data'!$A$191:$N$211,14,FALSE)*VLOOKUP($C364,'General Data'!$A$191:$N$211,2,FALSE)*P364,0)</f>
        <v>0</v>
      </c>
      <c r="AD364" s="140">
        <f>IFERROR((VLOOKUP($D364,'General Data'!$A$88:$F$188,3,FALSE)+VLOOKUP('General Data'!$B$3,'General Data'!$A$214:$C$264,2,FALSE)+IF(OR($E364=12,$E364=13,$E364=14),VLOOKUP($C364,'General Data'!$A$267:$C$287,2,FALSE),0))/VLOOKUP($C364,'General Data'!$A$191:$N$211,14,FALSE)*VLOOKUP($C364,'General Data'!$A$191:$N$211,2,FALSE)*Q364,0)</f>
        <v>0</v>
      </c>
      <c r="AE364" s="140">
        <f>IFERROR((VLOOKUP($D364,'General Data'!$A$88:$F$188,3,FALSE)+VLOOKUP('General Data'!$B$3,'General Data'!$A$214:$C$264,2,FALSE)+IF(OR($E364=12,$E364=13,$E364=14),VLOOKUP($C364,'General Data'!$A$267:$C$287,2,FALSE),0))/VLOOKUP($C364,'General Data'!$A$191:$N$211,14,FALSE)*VLOOKUP($C364,'General Data'!$A$191:$N$211,2,FALSE)*R364,0)</f>
        <v>0</v>
      </c>
      <c r="AF364" s="140">
        <f>IFERROR((VLOOKUP($D364,'General Data'!$A$88:$F$188,3,FALSE)+VLOOKUP('General Data'!$B$3,'General Data'!$A$214:$C$264,2,FALSE)+IF(OR($E364=12,$E364=13,$E364=14),VLOOKUP($C364,'General Data'!$A$267:$C$287,2,FALSE),0))/VLOOKUP($C364,'General Data'!$A$191:$N$211,14,FALSE)*VLOOKUP($C364,'General Data'!$A$191:$N$211,2,FALSE)*S364,0)</f>
        <v>0</v>
      </c>
      <c r="AH364" s="148" t="str">
        <f t="shared" si="336"/>
        <v/>
      </c>
      <c r="AI364" s="149">
        <f t="shared" si="337"/>
        <v>0</v>
      </c>
      <c r="AJ364" s="146">
        <f t="shared" si="338"/>
        <v>0</v>
      </c>
    </row>
    <row r="365" spans="1:36" x14ac:dyDescent="0.45">
      <c r="A365" s="143"/>
      <c r="B365" s="150"/>
      <c r="C365" s="144"/>
      <c r="D365" s="143"/>
      <c r="E365" s="143"/>
      <c r="F365" s="145"/>
      <c r="G365" s="146"/>
      <c r="H365" s="147"/>
      <c r="I365" s="147">
        <f t="shared" ref="I365:S365" si="380">H365</f>
        <v>0</v>
      </c>
      <c r="J365" s="147">
        <f t="shared" si="380"/>
        <v>0</v>
      </c>
      <c r="K365" s="147">
        <f t="shared" si="380"/>
        <v>0</v>
      </c>
      <c r="L365" s="147">
        <f t="shared" si="380"/>
        <v>0</v>
      </c>
      <c r="M365" s="147">
        <f t="shared" si="380"/>
        <v>0</v>
      </c>
      <c r="N365" s="147">
        <f t="shared" si="380"/>
        <v>0</v>
      </c>
      <c r="O365" s="147">
        <f t="shared" si="380"/>
        <v>0</v>
      </c>
      <c r="P365" s="147">
        <f t="shared" si="380"/>
        <v>0</v>
      </c>
      <c r="Q365" s="147">
        <f t="shared" si="380"/>
        <v>0</v>
      </c>
      <c r="R365" s="147">
        <f t="shared" si="380"/>
        <v>0</v>
      </c>
      <c r="S365" s="147">
        <f t="shared" si="380"/>
        <v>0</v>
      </c>
      <c r="T365" s="146"/>
      <c r="U365" s="140">
        <f>IFERROR((VLOOKUP($D365,'General Data'!$A$88:$F$188,3,FALSE)+VLOOKUP('General Data'!$B$3,'General Data'!$A$214:$C$264,2,FALSE)+IF(OR($E365=12,$E365=13,$E365=14),VLOOKUP($C365,'General Data'!$A$267:$C$287,2,FALSE),0))/VLOOKUP($C365,'General Data'!$A$191:$N$211,14,FALSE)*VLOOKUP($C365,'General Data'!$A$191:$N$211,2,FALSE)*H365,0)</f>
        <v>0</v>
      </c>
      <c r="V365" s="140">
        <f>IFERROR((VLOOKUP($D365,'General Data'!$A$88:$F$188,3,FALSE)+VLOOKUP('General Data'!$B$3,'General Data'!$A$214:$C$264,2,FALSE)+IF(OR($E365=12,$E365=13,$E365=14),VLOOKUP($C365,'General Data'!$A$267:$C$287,2,FALSE),0))/VLOOKUP($C365,'General Data'!$A$191:$N$211,14,FALSE)*VLOOKUP($C365,'General Data'!$A$191:$N$211,2,FALSE)*I365,0)</f>
        <v>0</v>
      </c>
      <c r="W365" s="140">
        <f>IFERROR((VLOOKUP($D365,'General Data'!$A$88:$F$188,3,FALSE)+VLOOKUP('General Data'!$B$3,'General Data'!$A$214:$C$264,2,FALSE)+IF(OR($E365=12,$E365=13,$E365=14),VLOOKUP($C365,'General Data'!$A$267:$C$287,2,FALSE),0))/VLOOKUP($C365,'General Data'!$A$191:$N$211,14,FALSE)*VLOOKUP($C365,'General Data'!$A$191:$N$211,2,FALSE)*J365,0)</f>
        <v>0</v>
      </c>
      <c r="X365" s="140">
        <f>IFERROR((VLOOKUP($D365,'General Data'!$A$88:$F$188,3,FALSE)+VLOOKUP('General Data'!$B$3,'General Data'!$A$214:$C$264,2,FALSE)+IF(OR($E365=12,$E365=13,$E365=14),VLOOKUP($C365,'General Data'!$A$267:$C$287,2,FALSE),0))/VLOOKUP($C365,'General Data'!$A$191:$N$211,14,FALSE)*VLOOKUP($C365,'General Data'!$A$191:$N$211,2,FALSE)*K365,0)</f>
        <v>0</v>
      </c>
      <c r="Y365" s="140">
        <f>IFERROR((VLOOKUP($D365,'General Data'!$A$88:$F$188,3,FALSE)+VLOOKUP('General Data'!$B$3,'General Data'!$A$214:$C$264,2,FALSE)+IF(OR($E365=12,$E365=13,$E365=14),VLOOKUP($C365,'General Data'!$A$267:$C$287,2,FALSE),0))/VLOOKUP($C365,'General Data'!$A$191:$N$211,14,FALSE)*VLOOKUP($C365,'General Data'!$A$191:$N$211,2,FALSE)*L365,0)</f>
        <v>0</v>
      </c>
      <c r="Z365" s="140">
        <f>IFERROR((VLOOKUP($D365,'General Data'!$A$88:$F$188,3,FALSE)+VLOOKUP('General Data'!$B$3,'General Data'!$A$214:$C$264,2,FALSE)+IF(OR($E365=12,$E365=13,$E365=14),VLOOKUP($C365,'General Data'!$A$267:$C$287,2,FALSE),0))/VLOOKUP($C365,'General Data'!$A$191:$N$211,14,FALSE)*VLOOKUP($C365,'General Data'!$A$191:$N$211,2,FALSE)*M365,0)</f>
        <v>0</v>
      </c>
      <c r="AA365" s="140">
        <f>IFERROR((VLOOKUP($D365,'General Data'!$A$88:$F$188,3,FALSE)+VLOOKUP('General Data'!$B$3,'General Data'!$A$214:$C$264,2,FALSE)+IF(OR($E365=12,$E365=13,$E365=14),VLOOKUP($C365,'General Data'!$A$267:$C$287,2,FALSE),0))/VLOOKUP($C365,'General Data'!$A$191:$N$211,14,FALSE)*VLOOKUP($C365,'General Data'!$A$191:$N$211,2,FALSE)*N365,0)</f>
        <v>0</v>
      </c>
      <c r="AB365" s="140">
        <f>IFERROR((VLOOKUP($D365,'General Data'!$A$88:$F$188,3,FALSE)+VLOOKUP('General Data'!$B$3,'General Data'!$A$214:$C$264,2,FALSE)+IF(OR($E365=12,$E365=13,$E365=14),VLOOKUP($C365,'General Data'!$A$267:$C$287,2,FALSE),0))/VLOOKUP($C365,'General Data'!$A$191:$N$211,14,FALSE)*VLOOKUP($C365,'General Data'!$A$191:$N$211,2,FALSE)*O365,0)</f>
        <v>0</v>
      </c>
      <c r="AC365" s="140">
        <f>IFERROR((VLOOKUP($D365,'General Data'!$A$88:$F$188,3,FALSE)+VLOOKUP('General Data'!$B$3,'General Data'!$A$214:$C$264,2,FALSE)+IF(OR($E365=12,$E365=13,$E365=14),VLOOKUP($C365,'General Data'!$A$267:$C$287,2,FALSE),0))/VLOOKUP($C365,'General Data'!$A$191:$N$211,14,FALSE)*VLOOKUP($C365,'General Data'!$A$191:$N$211,2,FALSE)*P365,0)</f>
        <v>0</v>
      </c>
      <c r="AD365" s="140">
        <f>IFERROR((VLOOKUP($D365,'General Data'!$A$88:$F$188,3,FALSE)+VLOOKUP('General Data'!$B$3,'General Data'!$A$214:$C$264,2,FALSE)+IF(OR($E365=12,$E365=13,$E365=14),VLOOKUP($C365,'General Data'!$A$267:$C$287,2,FALSE),0))/VLOOKUP($C365,'General Data'!$A$191:$N$211,14,FALSE)*VLOOKUP($C365,'General Data'!$A$191:$N$211,2,FALSE)*Q365,0)</f>
        <v>0</v>
      </c>
      <c r="AE365" s="140">
        <f>IFERROR((VLOOKUP($D365,'General Data'!$A$88:$F$188,3,FALSE)+VLOOKUP('General Data'!$B$3,'General Data'!$A$214:$C$264,2,FALSE)+IF(OR($E365=12,$E365=13,$E365=14),VLOOKUP($C365,'General Data'!$A$267:$C$287,2,FALSE),0))/VLOOKUP($C365,'General Data'!$A$191:$N$211,14,FALSE)*VLOOKUP($C365,'General Data'!$A$191:$N$211,2,FALSE)*R365,0)</f>
        <v>0</v>
      </c>
      <c r="AF365" s="140">
        <f>IFERROR((VLOOKUP($D365,'General Data'!$A$88:$F$188,3,FALSE)+VLOOKUP('General Data'!$B$3,'General Data'!$A$214:$C$264,2,FALSE)+IF(OR($E365=12,$E365=13,$E365=14),VLOOKUP($C365,'General Data'!$A$267:$C$287,2,FALSE),0))/VLOOKUP($C365,'General Data'!$A$191:$N$211,14,FALSE)*VLOOKUP($C365,'General Data'!$A$191:$N$211,2,FALSE)*S365,0)</f>
        <v>0</v>
      </c>
      <c r="AH365" s="148" t="str">
        <f t="shared" si="336"/>
        <v/>
      </c>
      <c r="AI365" s="149">
        <f t="shared" si="337"/>
        <v>0</v>
      </c>
      <c r="AJ365" s="146">
        <f t="shared" si="338"/>
        <v>0</v>
      </c>
    </row>
    <row r="366" spans="1:36" x14ac:dyDescent="0.45">
      <c r="A366" s="143"/>
      <c r="B366" s="150"/>
      <c r="C366" s="144"/>
      <c r="D366" s="143"/>
      <c r="E366" s="143"/>
      <c r="F366" s="145"/>
      <c r="G366" s="146"/>
      <c r="H366" s="147"/>
      <c r="I366" s="147">
        <f t="shared" ref="I366:S366" si="381">H366</f>
        <v>0</v>
      </c>
      <c r="J366" s="147">
        <f t="shared" si="381"/>
        <v>0</v>
      </c>
      <c r="K366" s="147">
        <f t="shared" si="381"/>
        <v>0</v>
      </c>
      <c r="L366" s="147">
        <f t="shared" si="381"/>
        <v>0</v>
      </c>
      <c r="M366" s="147">
        <f t="shared" si="381"/>
        <v>0</v>
      </c>
      <c r="N366" s="147">
        <f t="shared" si="381"/>
        <v>0</v>
      </c>
      <c r="O366" s="147">
        <f t="shared" si="381"/>
        <v>0</v>
      </c>
      <c r="P366" s="147">
        <f t="shared" si="381"/>
        <v>0</v>
      </c>
      <c r="Q366" s="147">
        <f t="shared" si="381"/>
        <v>0</v>
      </c>
      <c r="R366" s="147">
        <f t="shared" si="381"/>
        <v>0</v>
      </c>
      <c r="S366" s="147">
        <f t="shared" si="381"/>
        <v>0</v>
      </c>
      <c r="T366" s="146"/>
      <c r="U366" s="140">
        <f>IFERROR((VLOOKUP($D366,'General Data'!$A$88:$F$188,3,FALSE)+VLOOKUP('General Data'!$B$3,'General Data'!$A$214:$C$264,2,FALSE)+IF(OR($E366=12,$E366=13,$E366=14),VLOOKUP($C366,'General Data'!$A$267:$C$287,2,FALSE),0))/VLOOKUP($C366,'General Data'!$A$191:$N$211,14,FALSE)*VLOOKUP($C366,'General Data'!$A$191:$N$211,2,FALSE)*H366,0)</f>
        <v>0</v>
      </c>
      <c r="V366" s="140">
        <f>IFERROR((VLOOKUP($D366,'General Data'!$A$88:$F$188,3,FALSE)+VLOOKUP('General Data'!$B$3,'General Data'!$A$214:$C$264,2,FALSE)+IF(OR($E366=12,$E366=13,$E366=14),VLOOKUP($C366,'General Data'!$A$267:$C$287,2,FALSE),0))/VLOOKUP($C366,'General Data'!$A$191:$N$211,14,FALSE)*VLOOKUP($C366,'General Data'!$A$191:$N$211,2,FALSE)*I366,0)</f>
        <v>0</v>
      </c>
      <c r="W366" s="140">
        <f>IFERROR((VLOOKUP($D366,'General Data'!$A$88:$F$188,3,FALSE)+VLOOKUP('General Data'!$B$3,'General Data'!$A$214:$C$264,2,FALSE)+IF(OR($E366=12,$E366=13,$E366=14),VLOOKUP($C366,'General Data'!$A$267:$C$287,2,FALSE),0))/VLOOKUP($C366,'General Data'!$A$191:$N$211,14,FALSE)*VLOOKUP($C366,'General Data'!$A$191:$N$211,2,FALSE)*J366,0)</f>
        <v>0</v>
      </c>
      <c r="X366" s="140">
        <f>IFERROR((VLOOKUP($D366,'General Data'!$A$88:$F$188,3,FALSE)+VLOOKUP('General Data'!$B$3,'General Data'!$A$214:$C$264,2,FALSE)+IF(OR($E366=12,$E366=13,$E366=14),VLOOKUP($C366,'General Data'!$A$267:$C$287,2,FALSE),0))/VLOOKUP($C366,'General Data'!$A$191:$N$211,14,FALSE)*VLOOKUP($C366,'General Data'!$A$191:$N$211,2,FALSE)*K366,0)</f>
        <v>0</v>
      </c>
      <c r="Y366" s="140">
        <f>IFERROR((VLOOKUP($D366,'General Data'!$A$88:$F$188,3,FALSE)+VLOOKUP('General Data'!$B$3,'General Data'!$A$214:$C$264,2,FALSE)+IF(OR($E366=12,$E366=13,$E366=14),VLOOKUP($C366,'General Data'!$A$267:$C$287,2,FALSE),0))/VLOOKUP($C366,'General Data'!$A$191:$N$211,14,FALSE)*VLOOKUP($C366,'General Data'!$A$191:$N$211,2,FALSE)*L366,0)</f>
        <v>0</v>
      </c>
      <c r="Z366" s="140">
        <f>IFERROR((VLOOKUP($D366,'General Data'!$A$88:$F$188,3,FALSE)+VLOOKUP('General Data'!$B$3,'General Data'!$A$214:$C$264,2,FALSE)+IF(OR($E366=12,$E366=13,$E366=14),VLOOKUP($C366,'General Data'!$A$267:$C$287,2,FALSE),0))/VLOOKUP($C366,'General Data'!$A$191:$N$211,14,FALSE)*VLOOKUP($C366,'General Data'!$A$191:$N$211,2,FALSE)*M366,0)</f>
        <v>0</v>
      </c>
      <c r="AA366" s="140">
        <f>IFERROR((VLOOKUP($D366,'General Data'!$A$88:$F$188,3,FALSE)+VLOOKUP('General Data'!$B$3,'General Data'!$A$214:$C$264,2,FALSE)+IF(OR($E366=12,$E366=13,$E366=14),VLOOKUP($C366,'General Data'!$A$267:$C$287,2,FALSE),0))/VLOOKUP($C366,'General Data'!$A$191:$N$211,14,FALSE)*VLOOKUP($C366,'General Data'!$A$191:$N$211,2,FALSE)*N366,0)</f>
        <v>0</v>
      </c>
      <c r="AB366" s="140">
        <f>IFERROR((VLOOKUP($D366,'General Data'!$A$88:$F$188,3,FALSE)+VLOOKUP('General Data'!$B$3,'General Data'!$A$214:$C$264,2,FALSE)+IF(OR($E366=12,$E366=13,$E366=14),VLOOKUP($C366,'General Data'!$A$267:$C$287,2,FALSE),0))/VLOOKUP($C366,'General Data'!$A$191:$N$211,14,FALSE)*VLOOKUP($C366,'General Data'!$A$191:$N$211,2,FALSE)*O366,0)</f>
        <v>0</v>
      </c>
      <c r="AC366" s="140">
        <f>IFERROR((VLOOKUP($D366,'General Data'!$A$88:$F$188,3,FALSE)+VLOOKUP('General Data'!$B$3,'General Data'!$A$214:$C$264,2,FALSE)+IF(OR($E366=12,$E366=13,$E366=14),VLOOKUP($C366,'General Data'!$A$267:$C$287,2,FALSE),0))/VLOOKUP($C366,'General Data'!$A$191:$N$211,14,FALSE)*VLOOKUP($C366,'General Data'!$A$191:$N$211,2,FALSE)*P366,0)</f>
        <v>0</v>
      </c>
      <c r="AD366" s="140">
        <f>IFERROR((VLOOKUP($D366,'General Data'!$A$88:$F$188,3,FALSE)+VLOOKUP('General Data'!$B$3,'General Data'!$A$214:$C$264,2,FALSE)+IF(OR($E366=12,$E366=13,$E366=14),VLOOKUP($C366,'General Data'!$A$267:$C$287,2,FALSE),0))/VLOOKUP($C366,'General Data'!$A$191:$N$211,14,FALSE)*VLOOKUP($C366,'General Data'!$A$191:$N$211,2,FALSE)*Q366,0)</f>
        <v>0</v>
      </c>
      <c r="AE366" s="140">
        <f>IFERROR((VLOOKUP($D366,'General Data'!$A$88:$F$188,3,FALSE)+VLOOKUP('General Data'!$B$3,'General Data'!$A$214:$C$264,2,FALSE)+IF(OR($E366=12,$E366=13,$E366=14),VLOOKUP($C366,'General Data'!$A$267:$C$287,2,FALSE),0))/VLOOKUP($C366,'General Data'!$A$191:$N$211,14,FALSE)*VLOOKUP($C366,'General Data'!$A$191:$N$211,2,FALSE)*R366,0)</f>
        <v>0</v>
      </c>
      <c r="AF366" s="140">
        <f>IFERROR((VLOOKUP($D366,'General Data'!$A$88:$F$188,3,FALSE)+VLOOKUP('General Data'!$B$3,'General Data'!$A$214:$C$264,2,FALSE)+IF(OR($E366=12,$E366=13,$E366=14),VLOOKUP($C366,'General Data'!$A$267:$C$287,2,FALSE),0))/VLOOKUP($C366,'General Data'!$A$191:$N$211,14,FALSE)*VLOOKUP($C366,'General Data'!$A$191:$N$211,2,FALSE)*S366,0)</f>
        <v>0</v>
      </c>
      <c r="AH366" s="148" t="str">
        <f t="shared" si="336"/>
        <v/>
      </c>
      <c r="AI366" s="149">
        <f t="shared" si="337"/>
        <v>0</v>
      </c>
      <c r="AJ366" s="146">
        <f t="shared" si="338"/>
        <v>0</v>
      </c>
    </row>
    <row r="367" spans="1:36" x14ac:dyDescent="0.45">
      <c r="A367" s="143"/>
      <c r="B367" s="150"/>
      <c r="C367" s="144"/>
      <c r="D367" s="143"/>
      <c r="E367" s="143"/>
      <c r="F367" s="145"/>
      <c r="G367" s="146"/>
      <c r="H367" s="147"/>
      <c r="I367" s="147">
        <f t="shared" ref="I367:S367" si="382">H367</f>
        <v>0</v>
      </c>
      <c r="J367" s="147">
        <f t="shared" si="382"/>
        <v>0</v>
      </c>
      <c r="K367" s="147">
        <f t="shared" si="382"/>
        <v>0</v>
      </c>
      <c r="L367" s="147">
        <f t="shared" si="382"/>
        <v>0</v>
      </c>
      <c r="M367" s="147">
        <f t="shared" si="382"/>
        <v>0</v>
      </c>
      <c r="N367" s="147">
        <f t="shared" si="382"/>
        <v>0</v>
      </c>
      <c r="O367" s="147">
        <f t="shared" si="382"/>
        <v>0</v>
      </c>
      <c r="P367" s="147">
        <f t="shared" si="382"/>
        <v>0</v>
      </c>
      <c r="Q367" s="147">
        <f t="shared" si="382"/>
        <v>0</v>
      </c>
      <c r="R367" s="147">
        <f t="shared" si="382"/>
        <v>0</v>
      </c>
      <c r="S367" s="147">
        <f t="shared" si="382"/>
        <v>0</v>
      </c>
      <c r="T367" s="146"/>
      <c r="U367" s="140">
        <f>IFERROR((VLOOKUP($D367,'General Data'!$A$88:$F$188,3,FALSE)+VLOOKUP('General Data'!$B$3,'General Data'!$A$214:$C$264,2,FALSE)+IF(OR($E367=12,$E367=13,$E367=14),VLOOKUP($C367,'General Data'!$A$267:$C$287,2,FALSE),0))/VLOOKUP($C367,'General Data'!$A$191:$N$211,14,FALSE)*VLOOKUP($C367,'General Data'!$A$191:$N$211,2,FALSE)*H367,0)</f>
        <v>0</v>
      </c>
      <c r="V367" s="140">
        <f>IFERROR((VLOOKUP($D367,'General Data'!$A$88:$F$188,3,FALSE)+VLOOKUP('General Data'!$B$3,'General Data'!$A$214:$C$264,2,FALSE)+IF(OR($E367=12,$E367=13,$E367=14),VLOOKUP($C367,'General Data'!$A$267:$C$287,2,FALSE),0))/VLOOKUP($C367,'General Data'!$A$191:$N$211,14,FALSE)*VLOOKUP($C367,'General Data'!$A$191:$N$211,2,FALSE)*I367,0)</f>
        <v>0</v>
      </c>
      <c r="W367" s="140">
        <f>IFERROR((VLOOKUP($D367,'General Data'!$A$88:$F$188,3,FALSE)+VLOOKUP('General Data'!$B$3,'General Data'!$A$214:$C$264,2,FALSE)+IF(OR($E367=12,$E367=13,$E367=14),VLOOKUP($C367,'General Data'!$A$267:$C$287,2,FALSE),0))/VLOOKUP($C367,'General Data'!$A$191:$N$211,14,FALSE)*VLOOKUP($C367,'General Data'!$A$191:$N$211,2,FALSE)*J367,0)</f>
        <v>0</v>
      </c>
      <c r="X367" s="140">
        <f>IFERROR((VLOOKUP($D367,'General Data'!$A$88:$F$188,3,FALSE)+VLOOKUP('General Data'!$B$3,'General Data'!$A$214:$C$264,2,FALSE)+IF(OR($E367=12,$E367=13,$E367=14),VLOOKUP($C367,'General Data'!$A$267:$C$287,2,FALSE),0))/VLOOKUP($C367,'General Data'!$A$191:$N$211,14,FALSE)*VLOOKUP($C367,'General Data'!$A$191:$N$211,2,FALSE)*K367,0)</f>
        <v>0</v>
      </c>
      <c r="Y367" s="140">
        <f>IFERROR((VLOOKUP($D367,'General Data'!$A$88:$F$188,3,FALSE)+VLOOKUP('General Data'!$B$3,'General Data'!$A$214:$C$264,2,FALSE)+IF(OR($E367=12,$E367=13,$E367=14),VLOOKUP($C367,'General Data'!$A$267:$C$287,2,FALSE),0))/VLOOKUP($C367,'General Data'!$A$191:$N$211,14,FALSE)*VLOOKUP($C367,'General Data'!$A$191:$N$211,2,FALSE)*L367,0)</f>
        <v>0</v>
      </c>
      <c r="Z367" s="140">
        <f>IFERROR((VLOOKUP($D367,'General Data'!$A$88:$F$188,3,FALSE)+VLOOKUP('General Data'!$B$3,'General Data'!$A$214:$C$264,2,FALSE)+IF(OR($E367=12,$E367=13,$E367=14),VLOOKUP($C367,'General Data'!$A$267:$C$287,2,FALSE),0))/VLOOKUP($C367,'General Data'!$A$191:$N$211,14,FALSE)*VLOOKUP($C367,'General Data'!$A$191:$N$211,2,FALSE)*M367,0)</f>
        <v>0</v>
      </c>
      <c r="AA367" s="140">
        <f>IFERROR((VLOOKUP($D367,'General Data'!$A$88:$F$188,3,FALSE)+VLOOKUP('General Data'!$B$3,'General Data'!$A$214:$C$264,2,FALSE)+IF(OR($E367=12,$E367=13,$E367=14),VLOOKUP($C367,'General Data'!$A$267:$C$287,2,FALSE),0))/VLOOKUP($C367,'General Data'!$A$191:$N$211,14,FALSE)*VLOOKUP($C367,'General Data'!$A$191:$N$211,2,FALSE)*N367,0)</f>
        <v>0</v>
      </c>
      <c r="AB367" s="140">
        <f>IFERROR((VLOOKUP($D367,'General Data'!$A$88:$F$188,3,FALSE)+VLOOKUP('General Data'!$B$3,'General Data'!$A$214:$C$264,2,FALSE)+IF(OR($E367=12,$E367=13,$E367=14),VLOOKUP($C367,'General Data'!$A$267:$C$287,2,FALSE),0))/VLOOKUP($C367,'General Data'!$A$191:$N$211,14,FALSE)*VLOOKUP($C367,'General Data'!$A$191:$N$211,2,FALSE)*O367,0)</f>
        <v>0</v>
      </c>
      <c r="AC367" s="140">
        <f>IFERROR((VLOOKUP($D367,'General Data'!$A$88:$F$188,3,FALSE)+VLOOKUP('General Data'!$B$3,'General Data'!$A$214:$C$264,2,FALSE)+IF(OR($E367=12,$E367=13,$E367=14),VLOOKUP($C367,'General Data'!$A$267:$C$287,2,FALSE),0))/VLOOKUP($C367,'General Data'!$A$191:$N$211,14,FALSE)*VLOOKUP($C367,'General Data'!$A$191:$N$211,2,FALSE)*P367,0)</f>
        <v>0</v>
      </c>
      <c r="AD367" s="140">
        <f>IFERROR((VLOOKUP($D367,'General Data'!$A$88:$F$188,3,FALSE)+VLOOKUP('General Data'!$B$3,'General Data'!$A$214:$C$264,2,FALSE)+IF(OR($E367=12,$E367=13,$E367=14),VLOOKUP($C367,'General Data'!$A$267:$C$287,2,FALSE),0))/VLOOKUP($C367,'General Data'!$A$191:$N$211,14,FALSE)*VLOOKUP($C367,'General Data'!$A$191:$N$211,2,FALSE)*Q367,0)</f>
        <v>0</v>
      </c>
      <c r="AE367" s="140">
        <f>IFERROR((VLOOKUP($D367,'General Data'!$A$88:$F$188,3,FALSE)+VLOOKUP('General Data'!$B$3,'General Data'!$A$214:$C$264,2,FALSE)+IF(OR($E367=12,$E367=13,$E367=14),VLOOKUP($C367,'General Data'!$A$267:$C$287,2,FALSE),0))/VLOOKUP($C367,'General Data'!$A$191:$N$211,14,FALSE)*VLOOKUP($C367,'General Data'!$A$191:$N$211,2,FALSE)*R367,0)</f>
        <v>0</v>
      </c>
      <c r="AF367" s="140">
        <f>IFERROR((VLOOKUP($D367,'General Data'!$A$88:$F$188,3,FALSE)+VLOOKUP('General Data'!$B$3,'General Data'!$A$214:$C$264,2,FALSE)+IF(OR($E367=12,$E367=13,$E367=14),VLOOKUP($C367,'General Data'!$A$267:$C$287,2,FALSE),0))/VLOOKUP($C367,'General Data'!$A$191:$N$211,14,FALSE)*VLOOKUP($C367,'General Data'!$A$191:$N$211,2,FALSE)*S367,0)</f>
        <v>0</v>
      </c>
      <c r="AH367" s="148" t="str">
        <f t="shared" si="336"/>
        <v/>
      </c>
      <c r="AI367" s="149">
        <f t="shared" si="337"/>
        <v>0</v>
      </c>
      <c r="AJ367" s="146">
        <f t="shared" si="338"/>
        <v>0</v>
      </c>
    </row>
    <row r="368" spans="1:36" x14ac:dyDescent="0.45">
      <c r="A368" s="143"/>
      <c r="B368" s="150"/>
      <c r="C368" s="144"/>
      <c r="D368" s="143"/>
      <c r="E368" s="143"/>
      <c r="F368" s="145"/>
      <c r="G368" s="146"/>
      <c r="H368" s="147"/>
      <c r="I368" s="147">
        <f t="shared" ref="I368:S368" si="383">H368</f>
        <v>0</v>
      </c>
      <c r="J368" s="147">
        <f t="shared" si="383"/>
        <v>0</v>
      </c>
      <c r="K368" s="147">
        <f t="shared" si="383"/>
        <v>0</v>
      </c>
      <c r="L368" s="147">
        <f t="shared" si="383"/>
        <v>0</v>
      </c>
      <c r="M368" s="147">
        <f t="shared" si="383"/>
        <v>0</v>
      </c>
      <c r="N368" s="147">
        <f t="shared" si="383"/>
        <v>0</v>
      </c>
      <c r="O368" s="147">
        <f t="shared" si="383"/>
        <v>0</v>
      </c>
      <c r="P368" s="147">
        <f t="shared" si="383"/>
        <v>0</v>
      </c>
      <c r="Q368" s="147">
        <f t="shared" si="383"/>
        <v>0</v>
      </c>
      <c r="R368" s="147">
        <f t="shared" si="383"/>
        <v>0</v>
      </c>
      <c r="S368" s="147">
        <f t="shared" si="383"/>
        <v>0</v>
      </c>
      <c r="T368" s="146"/>
      <c r="U368" s="140">
        <f>IFERROR((VLOOKUP($D368,'General Data'!$A$88:$F$188,3,FALSE)+VLOOKUP('General Data'!$B$3,'General Data'!$A$214:$C$264,2,FALSE)+IF(OR($E368=12,$E368=13,$E368=14),VLOOKUP($C368,'General Data'!$A$267:$C$287,2,FALSE),0))/VLOOKUP($C368,'General Data'!$A$191:$N$211,14,FALSE)*VLOOKUP($C368,'General Data'!$A$191:$N$211,2,FALSE)*H368,0)</f>
        <v>0</v>
      </c>
      <c r="V368" s="140">
        <f>IFERROR((VLOOKUP($D368,'General Data'!$A$88:$F$188,3,FALSE)+VLOOKUP('General Data'!$B$3,'General Data'!$A$214:$C$264,2,FALSE)+IF(OR($E368=12,$E368=13,$E368=14),VLOOKUP($C368,'General Data'!$A$267:$C$287,2,FALSE),0))/VLOOKUP($C368,'General Data'!$A$191:$N$211,14,FALSE)*VLOOKUP($C368,'General Data'!$A$191:$N$211,2,FALSE)*I368,0)</f>
        <v>0</v>
      </c>
      <c r="W368" s="140">
        <f>IFERROR((VLOOKUP($D368,'General Data'!$A$88:$F$188,3,FALSE)+VLOOKUP('General Data'!$B$3,'General Data'!$A$214:$C$264,2,FALSE)+IF(OR($E368=12,$E368=13,$E368=14),VLOOKUP($C368,'General Data'!$A$267:$C$287,2,FALSE),0))/VLOOKUP($C368,'General Data'!$A$191:$N$211,14,FALSE)*VLOOKUP($C368,'General Data'!$A$191:$N$211,2,FALSE)*J368,0)</f>
        <v>0</v>
      </c>
      <c r="X368" s="140">
        <f>IFERROR((VLOOKUP($D368,'General Data'!$A$88:$F$188,3,FALSE)+VLOOKUP('General Data'!$B$3,'General Data'!$A$214:$C$264,2,FALSE)+IF(OR($E368=12,$E368=13,$E368=14),VLOOKUP($C368,'General Data'!$A$267:$C$287,2,FALSE),0))/VLOOKUP($C368,'General Data'!$A$191:$N$211,14,FALSE)*VLOOKUP($C368,'General Data'!$A$191:$N$211,2,FALSE)*K368,0)</f>
        <v>0</v>
      </c>
      <c r="Y368" s="140">
        <f>IFERROR((VLOOKUP($D368,'General Data'!$A$88:$F$188,3,FALSE)+VLOOKUP('General Data'!$B$3,'General Data'!$A$214:$C$264,2,FALSE)+IF(OR($E368=12,$E368=13,$E368=14),VLOOKUP($C368,'General Data'!$A$267:$C$287,2,FALSE),0))/VLOOKUP($C368,'General Data'!$A$191:$N$211,14,FALSE)*VLOOKUP($C368,'General Data'!$A$191:$N$211,2,FALSE)*L368,0)</f>
        <v>0</v>
      </c>
      <c r="Z368" s="140">
        <f>IFERROR((VLOOKUP($D368,'General Data'!$A$88:$F$188,3,FALSE)+VLOOKUP('General Data'!$B$3,'General Data'!$A$214:$C$264,2,FALSE)+IF(OR($E368=12,$E368=13,$E368=14),VLOOKUP($C368,'General Data'!$A$267:$C$287,2,FALSE),0))/VLOOKUP($C368,'General Data'!$A$191:$N$211,14,FALSE)*VLOOKUP($C368,'General Data'!$A$191:$N$211,2,FALSE)*M368,0)</f>
        <v>0</v>
      </c>
      <c r="AA368" s="140">
        <f>IFERROR((VLOOKUP($D368,'General Data'!$A$88:$F$188,3,FALSE)+VLOOKUP('General Data'!$B$3,'General Data'!$A$214:$C$264,2,FALSE)+IF(OR($E368=12,$E368=13,$E368=14),VLOOKUP($C368,'General Data'!$A$267:$C$287,2,FALSE),0))/VLOOKUP($C368,'General Data'!$A$191:$N$211,14,FALSE)*VLOOKUP($C368,'General Data'!$A$191:$N$211,2,FALSE)*N368,0)</f>
        <v>0</v>
      </c>
      <c r="AB368" s="140">
        <f>IFERROR((VLOOKUP($D368,'General Data'!$A$88:$F$188,3,FALSE)+VLOOKUP('General Data'!$B$3,'General Data'!$A$214:$C$264,2,FALSE)+IF(OR($E368=12,$E368=13,$E368=14),VLOOKUP($C368,'General Data'!$A$267:$C$287,2,FALSE),0))/VLOOKUP($C368,'General Data'!$A$191:$N$211,14,FALSE)*VLOOKUP($C368,'General Data'!$A$191:$N$211,2,FALSE)*O368,0)</f>
        <v>0</v>
      </c>
      <c r="AC368" s="140">
        <f>IFERROR((VLOOKUP($D368,'General Data'!$A$88:$F$188,3,FALSE)+VLOOKUP('General Data'!$B$3,'General Data'!$A$214:$C$264,2,FALSE)+IF(OR($E368=12,$E368=13,$E368=14),VLOOKUP($C368,'General Data'!$A$267:$C$287,2,FALSE),0))/VLOOKUP($C368,'General Data'!$A$191:$N$211,14,FALSE)*VLOOKUP($C368,'General Data'!$A$191:$N$211,2,FALSE)*P368,0)</f>
        <v>0</v>
      </c>
      <c r="AD368" s="140">
        <f>IFERROR((VLOOKUP($D368,'General Data'!$A$88:$F$188,3,FALSE)+VLOOKUP('General Data'!$B$3,'General Data'!$A$214:$C$264,2,FALSE)+IF(OR($E368=12,$E368=13,$E368=14),VLOOKUP($C368,'General Data'!$A$267:$C$287,2,FALSE),0))/VLOOKUP($C368,'General Data'!$A$191:$N$211,14,FALSE)*VLOOKUP($C368,'General Data'!$A$191:$N$211,2,FALSE)*Q368,0)</f>
        <v>0</v>
      </c>
      <c r="AE368" s="140">
        <f>IFERROR((VLOOKUP($D368,'General Data'!$A$88:$F$188,3,FALSE)+VLOOKUP('General Data'!$B$3,'General Data'!$A$214:$C$264,2,FALSE)+IF(OR($E368=12,$E368=13,$E368=14),VLOOKUP($C368,'General Data'!$A$267:$C$287,2,FALSE),0))/VLOOKUP($C368,'General Data'!$A$191:$N$211,14,FALSE)*VLOOKUP($C368,'General Data'!$A$191:$N$211,2,FALSE)*R368,0)</f>
        <v>0</v>
      </c>
      <c r="AF368" s="140">
        <f>IFERROR((VLOOKUP($D368,'General Data'!$A$88:$F$188,3,FALSE)+VLOOKUP('General Data'!$B$3,'General Data'!$A$214:$C$264,2,FALSE)+IF(OR($E368=12,$E368=13,$E368=14),VLOOKUP($C368,'General Data'!$A$267:$C$287,2,FALSE),0))/VLOOKUP($C368,'General Data'!$A$191:$N$211,14,FALSE)*VLOOKUP($C368,'General Data'!$A$191:$N$211,2,FALSE)*S368,0)</f>
        <v>0</v>
      </c>
      <c r="AH368" s="148" t="str">
        <f t="shared" si="336"/>
        <v/>
      </c>
      <c r="AI368" s="149">
        <f t="shared" si="337"/>
        <v>0</v>
      </c>
      <c r="AJ368" s="146">
        <f t="shared" si="338"/>
        <v>0</v>
      </c>
    </row>
    <row r="369" spans="1:36" x14ac:dyDescent="0.45">
      <c r="A369" s="143"/>
      <c r="B369" s="150"/>
      <c r="C369" s="144"/>
      <c r="D369" s="143"/>
      <c r="E369" s="143"/>
      <c r="F369" s="145"/>
      <c r="G369" s="146"/>
      <c r="H369" s="147"/>
      <c r="I369" s="147">
        <f t="shared" ref="I369:S369" si="384">H369</f>
        <v>0</v>
      </c>
      <c r="J369" s="147">
        <f t="shared" si="384"/>
        <v>0</v>
      </c>
      <c r="K369" s="147">
        <f t="shared" si="384"/>
        <v>0</v>
      </c>
      <c r="L369" s="147">
        <f t="shared" si="384"/>
        <v>0</v>
      </c>
      <c r="M369" s="147">
        <f t="shared" si="384"/>
        <v>0</v>
      </c>
      <c r="N369" s="147">
        <f t="shared" si="384"/>
        <v>0</v>
      </c>
      <c r="O369" s="147">
        <f t="shared" si="384"/>
        <v>0</v>
      </c>
      <c r="P369" s="147">
        <f t="shared" si="384"/>
        <v>0</v>
      </c>
      <c r="Q369" s="147">
        <f t="shared" si="384"/>
        <v>0</v>
      </c>
      <c r="R369" s="147">
        <f t="shared" si="384"/>
        <v>0</v>
      </c>
      <c r="S369" s="147">
        <f t="shared" si="384"/>
        <v>0</v>
      </c>
      <c r="T369" s="146"/>
      <c r="U369" s="140">
        <f>IFERROR((VLOOKUP($D369,'General Data'!$A$88:$F$188,3,FALSE)+VLOOKUP('General Data'!$B$3,'General Data'!$A$214:$C$264,2,FALSE)+IF(OR($E369=12,$E369=13,$E369=14),VLOOKUP($C369,'General Data'!$A$267:$C$287,2,FALSE),0))/VLOOKUP($C369,'General Data'!$A$191:$N$211,14,FALSE)*VLOOKUP($C369,'General Data'!$A$191:$N$211,2,FALSE)*H369,0)</f>
        <v>0</v>
      </c>
      <c r="V369" s="140">
        <f>IFERROR((VLOOKUP($D369,'General Data'!$A$88:$F$188,3,FALSE)+VLOOKUP('General Data'!$B$3,'General Data'!$A$214:$C$264,2,FALSE)+IF(OR($E369=12,$E369=13,$E369=14),VLOOKUP($C369,'General Data'!$A$267:$C$287,2,FALSE),0))/VLOOKUP($C369,'General Data'!$A$191:$N$211,14,FALSE)*VLOOKUP($C369,'General Data'!$A$191:$N$211,2,FALSE)*I369,0)</f>
        <v>0</v>
      </c>
      <c r="W369" s="140">
        <f>IFERROR((VLOOKUP($D369,'General Data'!$A$88:$F$188,3,FALSE)+VLOOKUP('General Data'!$B$3,'General Data'!$A$214:$C$264,2,FALSE)+IF(OR($E369=12,$E369=13,$E369=14),VLOOKUP($C369,'General Data'!$A$267:$C$287,2,FALSE),0))/VLOOKUP($C369,'General Data'!$A$191:$N$211,14,FALSE)*VLOOKUP($C369,'General Data'!$A$191:$N$211,2,FALSE)*J369,0)</f>
        <v>0</v>
      </c>
      <c r="X369" s="140">
        <f>IFERROR((VLOOKUP($D369,'General Data'!$A$88:$F$188,3,FALSE)+VLOOKUP('General Data'!$B$3,'General Data'!$A$214:$C$264,2,FALSE)+IF(OR($E369=12,$E369=13,$E369=14),VLOOKUP($C369,'General Data'!$A$267:$C$287,2,FALSE),0))/VLOOKUP($C369,'General Data'!$A$191:$N$211,14,FALSE)*VLOOKUP($C369,'General Data'!$A$191:$N$211,2,FALSE)*K369,0)</f>
        <v>0</v>
      </c>
      <c r="Y369" s="140">
        <f>IFERROR((VLOOKUP($D369,'General Data'!$A$88:$F$188,3,FALSE)+VLOOKUP('General Data'!$B$3,'General Data'!$A$214:$C$264,2,FALSE)+IF(OR($E369=12,$E369=13,$E369=14),VLOOKUP($C369,'General Data'!$A$267:$C$287,2,FALSE),0))/VLOOKUP($C369,'General Data'!$A$191:$N$211,14,FALSE)*VLOOKUP($C369,'General Data'!$A$191:$N$211,2,FALSE)*L369,0)</f>
        <v>0</v>
      </c>
      <c r="Z369" s="140">
        <f>IFERROR((VLOOKUP($D369,'General Data'!$A$88:$F$188,3,FALSE)+VLOOKUP('General Data'!$B$3,'General Data'!$A$214:$C$264,2,FALSE)+IF(OR($E369=12,$E369=13,$E369=14),VLOOKUP($C369,'General Data'!$A$267:$C$287,2,FALSE),0))/VLOOKUP($C369,'General Data'!$A$191:$N$211,14,FALSE)*VLOOKUP($C369,'General Data'!$A$191:$N$211,2,FALSE)*M369,0)</f>
        <v>0</v>
      </c>
      <c r="AA369" s="140">
        <f>IFERROR((VLOOKUP($D369,'General Data'!$A$88:$F$188,3,FALSE)+VLOOKUP('General Data'!$B$3,'General Data'!$A$214:$C$264,2,FALSE)+IF(OR($E369=12,$E369=13,$E369=14),VLOOKUP($C369,'General Data'!$A$267:$C$287,2,FALSE),0))/VLOOKUP($C369,'General Data'!$A$191:$N$211,14,FALSE)*VLOOKUP($C369,'General Data'!$A$191:$N$211,2,FALSE)*N369,0)</f>
        <v>0</v>
      </c>
      <c r="AB369" s="140">
        <f>IFERROR((VLOOKUP($D369,'General Data'!$A$88:$F$188,3,FALSE)+VLOOKUP('General Data'!$B$3,'General Data'!$A$214:$C$264,2,FALSE)+IF(OR($E369=12,$E369=13,$E369=14),VLOOKUP($C369,'General Data'!$A$267:$C$287,2,FALSE),0))/VLOOKUP($C369,'General Data'!$A$191:$N$211,14,FALSE)*VLOOKUP($C369,'General Data'!$A$191:$N$211,2,FALSE)*O369,0)</f>
        <v>0</v>
      </c>
      <c r="AC369" s="140">
        <f>IFERROR((VLOOKUP($D369,'General Data'!$A$88:$F$188,3,FALSE)+VLOOKUP('General Data'!$B$3,'General Data'!$A$214:$C$264,2,FALSE)+IF(OR($E369=12,$E369=13,$E369=14),VLOOKUP($C369,'General Data'!$A$267:$C$287,2,FALSE),0))/VLOOKUP($C369,'General Data'!$A$191:$N$211,14,FALSE)*VLOOKUP($C369,'General Data'!$A$191:$N$211,2,FALSE)*P369,0)</f>
        <v>0</v>
      </c>
      <c r="AD369" s="140">
        <f>IFERROR((VLOOKUP($D369,'General Data'!$A$88:$F$188,3,FALSE)+VLOOKUP('General Data'!$B$3,'General Data'!$A$214:$C$264,2,FALSE)+IF(OR($E369=12,$E369=13,$E369=14),VLOOKUP($C369,'General Data'!$A$267:$C$287,2,FALSE),0))/VLOOKUP($C369,'General Data'!$A$191:$N$211,14,FALSE)*VLOOKUP($C369,'General Data'!$A$191:$N$211,2,FALSE)*Q369,0)</f>
        <v>0</v>
      </c>
      <c r="AE369" s="140">
        <f>IFERROR((VLOOKUP($D369,'General Data'!$A$88:$F$188,3,FALSE)+VLOOKUP('General Data'!$B$3,'General Data'!$A$214:$C$264,2,FALSE)+IF(OR($E369=12,$E369=13,$E369=14),VLOOKUP($C369,'General Data'!$A$267:$C$287,2,FALSE),0))/VLOOKUP($C369,'General Data'!$A$191:$N$211,14,FALSE)*VLOOKUP($C369,'General Data'!$A$191:$N$211,2,FALSE)*R369,0)</f>
        <v>0</v>
      </c>
      <c r="AF369" s="140">
        <f>IFERROR((VLOOKUP($D369,'General Data'!$A$88:$F$188,3,FALSE)+VLOOKUP('General Data'!$B$3,'General Data'!$A$214:$C$264,2,FALSE)+IF(OR($E369=12,$E369=13,$E369=14),VLOOKUP($C369,'General Data'!$A$267:$C$287,2,FALSE),0))/VLOOKUP($C369,'General Data'!$A$191:$N$211,14,FALSE)*VLOOKUP($C369,'General Data'!$A$191:$N$211,2,FALSE)*S369,0)</f>
        <v>0</v>
      </c>
      <c r="AH369" s="148" t="str">
        <f t="shared" si="336"/>
        <v/>
      </c>
      <c r="AI369" s="149">
        <f t="shared" si="337"/>
        <v>0</v>
      </c>
      <c r="AJ369" s="146">
        <f t="shared" si="338"/>
        <v>0</v>
      </c>
    </row>
    <row r="370" spans="1:36" x14ac:dyDescent="0.45">
      <c r="A370" s="143"/>
      <c r="B370" s="150"/>
      <c r="C370" s="144"/>
      <c r="D370" s="143"/>
      <c r="E370" s="143"/>
      <c r="F370" s="145"/>
      <c r="G370" s="146"/>
      <c r="H370" s="147"/>
      <c r="I370" s="147">
        <f t="shared" ref="I370:S370" si="385">H370</f>
        <v>0</v>
      </c>
      <c r="J370" s="147">
        <f t="shared" si="385"/>
        <v>0</v>
      </c>
      <c r="K370" s="147">
        <f t="shared" si="385"/>
        <v>0</v>
      </c>
      <c r="L370" s="147">
        <f t="shared" si="385"/>
        <v>0</v>
      </c>
      <c r="M370" s="147">
        <f t="shared" si="385"/>
        <v>0</v>
      </c>
      <c r="N370" s="147">
        <f t="shared" si="385"/>
        <v>0</v>
      </c>
      <c r="O370" s="147">
        <f t="shared" si="385"/>
        <v>0</v>
      </c>
      <c r="P370" s="147">
        <f t="shared" si="385"/>
        <v>0</v>
      </c>
      <c r="Q370" s="147">
        <f t="shared" si="385"/>
        <v>0</v>
      </c>
      <c r="R370" s="147">
        <f t="shared" si="385"/>
        <v>0</v>
      </c>
      <c r="S370" s="147">
        <f t="shared" si="385"/>
        <v>0</v>
      </c>
      <c r="T370" s="146"/>
      <c r="U370" s="140">
        <f>IFERROR((VLOOKUP($D370,'General Data'!$A$88:$F$188,3,FALSE)+VLOOKUP('General Data'!$B$3,'General Data'!$A$214:$C$264,2,FALSE)+IF(OR($E370=12,$E370=13,$E370=14),VLOOKUP($C370,'General Data'!$A$267:$C$287,2,FALSE),0))/VLOOKUP($C370,'General Data'!$A$191:$N$211,14,FALSE)*VLOOKUP($C370,'General Data'!$A$191:$N$211,2,FALSE)*H370,0)</f>
        <v>0</v>
      </c>
      <c r="V370" s="140">
        <f>IFERROR((VLOOKUP($D370,'General Data'!$A$88:$F$188,3,FALSE)+VLOOKUP('General Data'!$B$3,'General Data'!$A$214:$C$264,2,FALSE)+IF(OR($E370=12,$E370=13,$E370=14),VLOOKUP($C370,'General Data'!$A$267:$C$287,2,FALSE),0))/VLOOKUP($C370,'General Data'!$A$191:$N$211,14,FALSE)*VLOOKUP($C370,'General Data'!$A$191:$N$211,2,FALSE)*I370,0)</f>
        <v>0</v>
      </c>
      <c r="W370" s="140">
        <f>IFERROR((VLOOKUP($D370,'General Data'!$A$88:$F$188,3,FALSE)+VLOOKUP('General Data'!$B$3,'General Data'!$A$214:$C$264,2,FALSE)+IF(OR($E370=12,$E370=13,$E370=14),VLOOKUP($C370,'General Data'!$A$267:$C$287,2,FALSE),0))/VLOOKUP($C370,'General Data'!$A$191:$N$211,14,FALSE)*VLOOKUP($C370,'General Data'!$A$191:$N$211,2,FALSE)*J370,0)</f>
        <v>0</v>
      </c>
      <c r="X370" s="140">
        <f>IFERROR((VLOOKUP($D370,'General Data'!$A$88:$F$188,3,FALSE)+VLOOKUP('General Data'!$B$3,'General Data'!$A$214:$C$264,2,FALSE)+IF(OR($E370=12,$E370=13,$E370=14),VLOOKUP($C370,'General Data'!$A$267:$C$287,2,FALSE),0))/VLOOKUP($C370,'General Data'!$A$191:$N$211,14,FALSE)*VLOOKUP($C370,'General Data'!$A$191:$N$211,2,FALSE)*K370,0)</f>
        <v>0</v>
      </c>
      <c r="Y370" s="140">
        <f>IFERROR((VLOOKUP($D370,'General Data'!$A$88:$F$188,3,FALSE)+VLOOKUP('General Data'!$B$3,'General Data'!$A$214:$C$264,2,FALSE)+IF(OR($E370=12,$E370=13,$E370=14),VLOOKUP($C370,'General Data'!$A$267:$C$287,2,FALSE),0))/VLOOKUP($C370,'General Data'!$A$191:$N$211,14,FALSE)*VLOOKUP($C370,'General Data'!$A$191:$N$211,2,FALSE)*L370,0)</f>
        <v>0</v>
      </c>
      <c r="Z370" s="140">
        <f>IFERROR((VLOOKUP($D370,'General Data'!$A$88:$F$188,3,FALSE)+VLOOKUP('General Data'!$B$3,'General Data'!$A$214:$C$264,2,FALSE)+IF(OR($E370=12,$E370=13,$E370=14),VLOOKUP($C370,'General Data'!$A$267:$C$287,2,FALSE),0))/VLOOKUP($C370,'General Data'!$A$191:$N$211,14,FALSE)*VLOOKUP($C370,'General Data'!$A$191:$N$211,2,FALSE)*M370,0)</f>
        <v>0</v>
      </c>
      <c r="AA370" s="140">
        <f>IFERROR((VLOOKUP($D370,'General Data'!$A$88:$F$188,3,FALSE)+VLOOKUP('General Data'!$B$3,'General Data'!$A$214:$C$264,2,FALSE)+IF(OR($E370=12,$E370=13,$E370=14),VLOOKUP($C370,'General Data'!$A$267:$C$287,2,FALSE),0))/VLOOKUP($C370,'General Data'!$A$191:$N$211,14,FALSE)*VLOOKUP($C370,'General Data'!$A$191:$N$211,2,FALSE)*N370,0)</f>
        <v>0</v>
      </c>
      <c r="AB370" s="140">
        <f>IFERROR((VLOOKUP($D370,'General Data'!$A$88:$F$188,3,FALSE)+VLOOKUP('General Data'!$B$3,'General Data'!$A$214:$C$264,2,FALSE)+IF(OR($E370=12,$E370=13,$E370=14),VLOOKUP($C370,'General Data'!$A$267:$C$287,2,FALSE),0))/VLOOKUP($C370,'General Data'!$A$191:$N$211,14,FALSE)*VLOOKUP($C370,'General Data'!$A$191:$N$211,2,FALSE)*O370,0)</f>
        <v>0</v>
      </c>
      <c r="AC370" s="140">
        <f>IFERROR((VLOOKUP($D370,'General Data'!$A$88:$F$188,3,FALSE)+VLOOKUP('General Data'!$B$3,'General Data'!$A$214:$C$264,2,FALSE)+IF(OR($E370=12,$E370=13,$E370=14),VLOOKUP($C370,'General Data'!$A$267:$C$287,2,FALSE),0))/VLOOKUP($C370,'General Data'!$A$191:$N$211,14,FALSE)*VLOOKUP($C370,'General Data'!$A$191:$N$211,2,FALSE)*P370,0)</f>
        <v>0</v>
      </c>
      <c r="AD370" s="140">
        <f>IFERROR((VLOOKUP($D370,'General Data'!$A$88:$F$188,3,FALSE)+VLOOKUP('General Data'!$B$3,'General Data'!$A$214:$C$264,2,FALSE)+IF(OR($E370=12,$E370=13,$E370=14),VLOOKUP($C370,'General Data'!$A$267:$C$287,2,FALSE),0))/VLOOKUP($C370,'General Data'!$A$191:$N$211,14,FALSE)*VLOOKUP($C370,'General Data'!$A$191:$N$211,2,FALSE)*Q370,0)</f>
        <v>0</v>
      </c>
      <c r="AE370" s="140">
        <f>IFERROR((VLOOKUP($D370,'General Data'!$A$88:$F$188,3,FALSE)+VLOOKUP('General Data'!$B$3,'General Data'!$A$214:$C$264,2,FALSE)+IF(OR($E370=12,$E370=13,$E370=14),VLOOKUP($C370,'General Data'!$A$267:$C$287,2,FALSE),0))/VLOOKUP($C370,'General Data'!$A$191:$N$211,14,FALSE)*VLOOKUP($C370,'General Data'!$A$191:$N$211,2,FALSE)*R370,0)</f>
        <v>0</v>
      </c>
      <c r="AF370" s="140">
        <f>IFERROR((VLOOKUP($D370,'General Data'!$A$88:$F$188,3,FALSE)+VLOOKUP('General Data'!$B$3,'General Data'!$A$214:$C$264,2,FALSE)+IF(OR($E370=12,$E370=13,$E370=14),VLOOKUP($C370,'General Data'!$A$267:$C$287,2,FALSE),0))/VLOOKUP($C370,'General Data'!$A$191:$N$211,14,FALSE)*VLOOKUP($C370,'General Data'!$A$191:$N$211,2,FALSE)*S370,0)</f>
        <v>0</v>
      </c>
      <c r="AH370" s="148" t="str">
        <f t="shared" si="336"/>
        <v/>
      </c>
      <c r="AI370" s="149">
        <f t="shared" si="337"/>
        <v>0</v>
      </c>
      <c r="AJ370" s="146">
        <f t="shared" si="338"/>
        <v>0</v>
      </c>
    </row>
    <row r="371" spans="1:36" x14ac:dyDescent="0.45">
      <c r="A371" s="143"/>
      <c r="B371" s="150"/>
      <c r="C371" s="144"/>
      <c r="D371" s="143"/>
      <c r="E371" s="143"/>
      <c r="F371" s="145"/>
      <c r="G371" s="146"/>
      <c r="H371" s="147"/>
      <c r="I371" s="147">
        <f t="shared" ref="I371:S371" si="386">H371</f>
        <v>0</v>
      </c>
      <c r="J371" s="147">
        <f t="shared" si="386"/>
        <v>0</v>
      </c>
      <c r="K371" s="147">
        <f t="shared" si="386"/>
        <v>0</v>
      </c>
      <c r="L371" s="147">
        <f t="shared" si="386"/>
        <v>0</v>
      </c>
      <c r="M371" s="147">
        <f t="shared" si="386"/>
        <v>0</v>
      </c>
      <c r="N371" s="147">
        <f t="shared" si="386"/>
        <v>0</v>
      </c>
      <c r="O371" s="147">
        <f t="shared" si="386"/>
        <v>0</v>
      </c>
      <c r="P371" s="147">
        <f t="shared" si="386"/>
        <v>0</v>
      </c>
      <c r="Q371" s="147">
        <f t="shared" si="386"/>
        <v>0</v>
      </c>
      <c r="R371" s="147">
        <f t="shared" si="386"/>
        <v>0</v>
      </c>
      <c r="S371" s="147">
        <f t="shared" si="386"/>
        <v>0</v>
      </c>
      <c r="T371" s="146"/>
      <c r="U371" s="140">
        <f>IFERROR((VLOOKUP($D371,'General Data'!$A$88:$F$188,3,FALSE)+VLOOKUP('General Data'!$B$3,'General Data'!$A$214:$C$264,2,FALSE)+IF(OR($E371=12,$E371=13,$E371=14),VLOOKUP($C371,'General Data'!$A$267:$C$287,2,FALSE),0))/VLOOKUP($C371,'General Data'!$A$191:$N$211,14,FALSE)*VLOOKUP($C371,'General Data'!$A$191:$N$211,2,FALSE)*H371,0)</f>
        <v>0</v>
      </c>
      <c r="V371" s="140">
        <f>IFERROR((VLOOKUP($D371,'General Data'!$A$88:$F$188,3,FALSE)+VLOOKUP('General Data'!$B$3,'General Data'!$A$214:$C$264,2,FALSE)+IF(OR($E371=12,$E371=13,$E371=14),VLOOKUP($C371,'General Data'!$A$267:$C$287,2,FALSE),0))/VLOOKUP($C371,'General Data'!$A$191:$N$211,14,FALSE)*VLOOKUP($C371,'General Data'!$A$191:$N$211,2,FALSE)*I371,0)</f>
        <v>0</v>
      </c>
      <c r="W371" s="140">
        <f>IFERROR((VLOOKUP($D371,'General Data'!$A$88:$F$188,3,FALSE)+VLOOKUP('General Data'!$B$3,'General Data'!$A$214:$C$264,2,FALSE)+IF(OR($E371=12,$E371=13,$E371=14),VLOOKUP($C371,'General Data'!$A$267:$C$287,2,FALSE),0))/VLOOKUP($C371,'General Data'!$A$191:$N$211,14,FALSE)*VLOOKUP($C371,'General Data'!$A$191:$N$211,2,FALSE)*J371,0)</f>
        <v>0</v>
      </c>
      <c r="X371" s="140">
        <f>IFERROR((VLOOKUP($D371,'General Data'!$A$88:$F$188,3,FALSE)+VLOOKUP('General Data'!$B$3,'General Data'!$A$214:$C$264,2,FALSE)+IF(OR($E371=12,$E371=13,$E371=14),VLOOKUP($C371,'General Data'!$A$267:$C$287,2,FALSE),0))/VLOOKUP($C371,'General Data'!$A$191:$N$211,14,FALSE)*VLOOKUP($C371,'General Data'!$A$191:$N$211,2,FALSE)*K371,0)</f>
        <v>0</v>
      </c>
      <c r="Y371" s="140">
        <f>IFERROR((VLOOKUP($D371,'General Data'!$A$88:$F$188,3,FALSE)+VLOOKUP('General Data'!$B$3,'General Data'!$A$214:$C$264,2,FALSE)+IF(OR($E371=12,$E371=13,$E371=14),VLOOKUP($C371,'General Data'!$A$267:$C$287,2,FALSE),0))/VLOOKUP($C371,'General Data'!$A$191:$N$211,14,FALSE)*VLOOKUP($C371,'General Data'!$A$191:$N$211,2,FALSE)*L371,0)</f>
        <v>0</v>
      </c>
      <c r="Z371" s="140">
        <f>IFERROR((VLOOKUP($D371,'General Data'!$A$88:$F$188,3,FALSE)+VLOOKUP('General Data'!$B$3,'General Data'!$A$214:$C$264,2,FALSE)+IF(OR($E371=12,$E371=13,$E371=14),VLOOKUP($C371,'General Data'!$A$267:$C$287,2,FALSE),0))/VLOOKUP($C371,'General Data'!$A$191:$N$211,14,FALSE)*VLOOKUP($C371,'General Data'!$A$191:$N$211,2,FALSE)*M371,0)</f>
        <v>0</v>
      </c>
      <c r="AA371" s="140">
        <f>IFERROR((VLOOKUP($D371,'General Data'!$A$88:$F$188,3,FALSE)+VLOOKUP('General Data'!$B$3,'General Data'!$A$214:$C$264,2,FALSE)+IF(OR($E371=12,$E371=13,$E371=14),VLOOKUP($C371,'General Data'!$A$267:$C$287,2,FALSE),0))/VLOOKUP($C371,'General Data'!$A$191:$N$211,14,FALSE)*VLOOKUP($C371,'General Data'!$A$191:$N$211,2,FALSE)*N371,0)</f>
        <v>0</v>
      </c>
      <c r="AB371" s="140">
        <f>IFERROR((VLOOKUP($D371,'General Data'!$A$88:$F$188,3,FALSE)+VLOOKUP('General Data'!$B$3,'General Data'!$A$214:$C$264,2,FALSE)+IF(OR($E371=12,$E371=13,$E371=14),VLOOKUP($C371,'General Data'!$A$267:$C$287,2,FALSE),0))/VLOOKUP($C371,'General Data'!$A$191:$N$211,14,FALSE)*VLOOKUP($C371,'General Data'!$A$191:$N$211,2,FALSE)*O371,0)</f>
        <v>0</v>
      </c>
      <c r="AC371" s="140">
        <f>IFERROR((VLOOKUP($D371,'General Data'!$A$88:$F$188,3,FALSE)+VLOOKUP('General Data'!$B$3,'General Data'!$A$214:$C$264,2,FALSE)+IF(OR($E371=12,$E371=13,$E371=14),VLOOKUP($C371,'General Data'!$A$267:$C$287,2,FALSE),0))/VLOOKUP($C371,'General Data'!$A$191:$N$211,14,FALSE)*VLOOKUP($C371,'General Data'!$A$191:$N$211,2,FALSE)*P371,0)</f>
        <v>0</v>
      </c>
      <c r="AD371" s="140">
        <f>IFERROR((VLOOKUP($D371,'General Data'!$A$88:$F$188,3,FALSE)+VLOOKUP('General Data'!$B$3,'General Data'!$A$214:$C$264,2,FALSE)+IF(OR($E371=12,$E371=13,$E371=14),VLOOKUP($C371,'General Data'!$A$267:$C$287,2,FALSE),0))/VLOOKUP($C371,'General Data'!$A$191:$N$211,14,FALSE)*VLOOKUP($C371,'General Data'!$A$191:$N$211,2,FALSE)*Q371,0)</f>
        <v>0</v>
      </c>
      <c r="AE371" s="140">
        <f>IFERROR((VLOOKUP($D371,'General Data'!$A$88:$F$188,3,FALSE)+VLOOKUP('General Data'!$B$3,'General Data'!$A$214:$C$264,2,FALSE)+IF(OR($E371=12,$E371=13,$E371=14),VLOOKUP($C371,'General Data'!$A$267:$C$287,2,FALSE),0))/VLOOKUP($C371,'General Data'!$A$191:$N$211,14,FALSE)*VLOOKUP($C371,'General Data'!$A$191:$N$211,2,FALSE)*R371,0)</f>
        <v>0</v>
      </c>
      <c r="AF371" s="140">
        <f>IFERROR((VLOOKUP($D371,'General Data'!$A$88:$F$188,3,FALSE)+VLOOKUP('General Data'!$B$3,'General Data'!$A$214:$C$264,2,FALSE)+IF(OR($E371=12,$E371=13,$E371=14),VLOOKUP($C371,'General Data'!$A$267:$C$287,2,FALSE),0))/VLOOKUP($C371,'General Data'!$A$191:$N$211,14,FALSE)*VLOOKUP($C371,'General Data'!$A$191:$N$211,2,FALSE)*S371,0)</f>
        <v>0</v>
      </c>
      <c r="AH371" s="148" t="str">
        <f t="shared" si="336"/>
        <v/>
      </c>
      <c r="AI371" s="149">
        <f t="shared" si="337"/>
        <v>0</v>
      </c>
      <c r="AJ371" s="146">
        <f t="shared" si="338"/>
        <v>0</v>
      </c>
    </row>
    <row r="372" spans="1:36" x14ac:dyDescent="0.45">
      <c r="A372" s="143"/>
      <c r="B372" s="150"/>
      <c r="C372" s="144"/>
      <c r="D372" s="143"/>
      <c r="E372" s="143"/>
      <c r="F372" s="145"/>
      <c r="G372" s="146"/>
      <c r="H372" s="147"/>
      <c r="I372" s="147">
        <f t="shared" ref="I372:S372" si="387">H372</f>
        <v>0</v>
      </c>
      <c r="J372" s="147">
        <f t="shared" si="387"/>
        <v>0</v>
      </c>
      <c r="K372" s="147">
        <f t="shared" si="387"/>
        <v>0</v>
      </c>
      <c r="L372" s="147">
        <f t="shared" si="387"/>
        <v>0</v>
      </c>
      <c r="M372" s="147">
        <f t="shared" si="387"/>
        <v>0</v>
      </c>
      <c r="N372" s="147">
        <f t="shared" si="387"/>
        <v>0</v>
      </c>
      <c r="O372" s="147">
        <f t="shared" si="387"/>
        <v>0</v>
      </c>
      <c r="P372" s="147">
        <f t="shared" si="387"/>
        <v>0</v>
      </c>
      <c r="Q372" s="147">
        <f t="shared" si="387"/>
        <v>0</v>
      </c>
      <c r="R372" s="147">
        <f t="shared" si="387"/>
        <v>0</v>
      </c>
      <c r="S372" s="147">
        <f t="shared" si="387"/>
        <v>0</v>
      </c>
      <c r="T372" s="146"/>
      <c r="U372" s="140">
        <f>IFERROR((VLOOKUP($D372,'General Data'!$A$88:$F$188,3,FALSE)+VLOOKUP('General Data'!$B$3,'General Data'!$A$214:$C$264,2,FALSE)+IF(OR($E372=12,$E372=13,$E372=14),VLOOKUP($C372,'General Data'!$A$267:$C$287,2,FALSE),0))/VLOOKUP($C372,'General Data'!$A$191:$N$211,14,FALSE)*VLOOKUP($C372,'General Data'!$A$191:$N$211,2,FALSE)*H372,0)</f>
        <v>0</v>
      </c>
      <c r="V372" s="140">
        <f>IFERROR((VLOOKUP($D372,'General Data'!$A$88:$F$188,3,FALSE)+VLOOKUP('General Data'!$B$3,'General Data'!$A$214:$C$264,2,FALSE)+IF(OR($E372=12,$E372=13,$E372=14),VLOOKUP($C372,'General Data'!$A$267:$C$287,2,FALSE),0))/VLOOKUP($C372,'General Data'!$A$191:$N$211,14,FALSE)*VLOOKUP($C372,'General Data'!$A$191:$N$211,2,FALSE)*I372,0)</f>
        <v>0</v>
      </c>
      <c r="W372" s="140">
        <f>IFERROR((VLOOKUP($D372,'General Data'!$A$88:$F$188,3,FALSE)+VLOOKUP('General Data'!$B$3,'General Data'!$A$214:$C$264,2,FALSE)+IF(OR($E372=12,$E372=13,$E372=14),VLOOKUP($C372,'General Data'!$A$267:$C$287,2,FALSE),0))/VLOOKUP($C372,'General Data'!$A$191:$N$211,14,FALSE)*VLOOKUP($C372,'General Data'!$A$191:$N$211,2,FALSE)*J372,0)</f>
        <v>0</v>
      </c>
      <c r="X372" s="140">
        <f>IFERROR((VLOOKUP($D372,'General Data'!$A$88:$F$188,3,FALSE)+VLOOKUP('General Data'!$B$3,'General Data'!$A$214:$C$264,2,FALSE)+IF(OR($E372=12,$E372=13,$E372=14),VLOOKUP($C372,'General Data'!$A$267:$C$287,2,FALSE),0))/VLOOKUP($C372,'General Data'!$A$191:$N$211,14,FALSE)*VLOOKUP($C372,'General Data'!$A$191:$N$211,2,FALSE)*K372,0)</f>
        <v>0</v>
      </c>
      <c r="Y372" s="140">
        <f>IFERROR((VLOOKUP($D372,'General Data'!$A$88:$F$188,3,FALSE)+VLOOKUP('General Data'!$B$3,'General Data'!$A$214:$C$264,2,FALSE)+IF(OR($E372=12,$E372=13,$E372=14),VLOOKUP($C372,'General Data'!$A$267:$C$287,2,FALSE),0))/VLOOKUP($C372,'General Data'!$A$191:$N$211,14,FALSE)*VLOOKUP($C372,'General Data'!$A$191:$N$211,2,FALSE)*L372,0)</f>
        <v>0</v>
      </c>
      <c r="Z372" s="140">
        <f>IFERROR((VLOOKUP($D372,'General Data'!$A$88:$F$188,3,FALSE)+VLOOKUP('General Data'!$B$3,'General Data'!$A$214:$C$264,2,FALSE)+IF(OR($E372=12,$E372=13,$E372=14),VLOOKUP($C372,'General Data'!$A$267:$C$287,2,FALSE),0))/VLOOKUP($C372,'General Data'!$A$191:$N$211,14,FALSE)*VLOOKUP($C372,'General Data'!$A$191:$N$211,2,FALSE)*M372,0)</f>
        <v>0</v>
      </c>
      <c r="AA372" s="140">
        <f>IFERROR((VLOOKUP($D372,'General Data'!$A$88:$F$188,3,FALSE)+VLOOKUP('General Data'!$B$3,'General Data'!$A$214:$C$264,2,FALSE)+IF(OR($E372=12,$E372=13,$E372=14),VLOOKUP($C372,'General Data'!$A$267:$C$287,2,FALSE),0))/VLOOKUP($C372,'General Data'!$A$191:$N$211,14,FALSE)*VLOOKUP($C372,'General Data'!$A$191:$N$211,2,FALSE)*N372,0)</f>
        <v>0</v>
      </c>
      <c r="AB372" s="140">
        <f>IFERROR((VLOOKUP($D372,'General Data'!$A$88:$F$188,3,FALSE)+VLOOKUP('General Data'!$B$3,'General Data'!$A$214:$C$264,2,FALSE)+IF(OR($E372=12,$E372=13,$E372=14),VLOOKUP($C372,'General Data'!$A$267:$C$287,2,FALSE),0))/VLOOKUP($C372,'General Data'!$A$191:$N$211,14,FALSE)*VLOOKUP($C372,'General Data'!$A$191:$N$211,2,FALSE)*O372,0)</f>
        <v>0</v>
      </c>
      <c r="AC372" s="140">
        <f>IFERROR((VLOOKUP($D372,'General Data'!$A$88:$F$188,3,FALSE)+VLOOKUP('General Data'!$B$3,'General Data'!$A$214:$C$264,2,FALSE)+IF(OR($E372=12,$E372=13,$E372=14),VLOOKUP($C372,'General Data'!$A$267:$C$287,2,FALSE),0))/VLOOKUP($C372,'General Data'!$A$191:$N$211,14,FALSE)*VLOOKUP($C372,'General Data'!$A$191:$N$211,2,FALSE)*P372,0)</f>
        <v>0</v>
      </c>
      <c r="AD372" s="140">
        <f>IFERROR((VLOOKUP($D372,'General Data'!$A$88:$F$188,3,FALSE)+VLOOKUP('General Data'!$B$3,'General Data'!$A$214:$C$264,2,FALSE)+IF(OR($E372=12,$E372=13,$E372=14),VLOOKUP($C372,'General Data'!$A$267:$C$287,2,FALSE),0))/VLOOKUP($C372,'General Data'!$A$191:$N$211,14,FALSE)*VLOOKUP($C372,'General Data'!$A$191:$N$211,2,FALSE)*Q372,0)</f>
        <v>0</v>
      </c>
      <c r="AE372" s="140">
        <f>IFERROR((VLOOKUP($D372,'General Data'!$A$88:$F$188,3,FALSE)+VLOOKUP('General Data'!$B$3,'General Data'!$A$214:$C$264,2,FALSE)+IF(OR($E372=12,$E372=13,$E372=14),VLOOKUP($C372,'General Data'!$A$267:$C$287,2,FALSE),0))/VLOOKUP($C372,'General Data'!$A$191:$N$211,14,FALSE)*VLOOKUP($C372,'General Data'!$A$191:$N$211,2,FALSE)*R372,0)</f>
        <v>0</v>
      </c>
      <c r="AF372" s="140">
        <f>IFERROR((VLOOKUP($D372,'General Data'!$A$88:$F$188,3,FALSE)+VLOOKUP('General Data'!$B$3,'General Data'!$A$214:$C$264,2,FALSE)+IF(OR($E372=12,$E372=13,$E372=14),VLOOKUP($C372,'General Data'!$A$267:$C$287,2,FALSE),0))/VLOOKUP($C372,'General Data'!$A$191:$N$211,14,FALSE)*VLOOKUP($C372,'General Data'!$A$191:$N$211,2,FALSE)*S372,0)</f>
        <v>0</v>
      </c>
      <c r="AH372" s="148" t="str">
        <f t="shared" si="336"/>
        <v/>
      </c>
      <c r="AI372" s="149">
        <f t="shared" si="337"/>
        <v>0</v>
      </c>
      <c r="AJ372" s="146">
        <f t="shared" si="338"/>
        <v>0</v>
      </c>
    </row>
    <row r="373" spans="1:36" x14ac:dyDescent="0.45">
      <c r="A373" s="143"/>
      <c r="B373" s="150"/>
      <c r="C373" s="144"/>
      <c r="D373" s="143"/>
      <c r="E373" s="143"/>
      <c r="F373" s="145"/>
      <c r="G373" s="146"/>
      <c r="H373" s="147"/>
      <c r="I373" s="147">
        <f t="shared" ref="I373:S373" si="388">H373</f>
        <v>0</v>
      </c>
      <c r="J373" s="147">
        <f t="shared" si="388"/>
        <v>0</v>
      </c>
      <c r="K373" s="147">
        <f t="shared" si="388"/>
        <v>0</v>
      </c>
      <c r="L373" s="147">
        <f t="shared" si="388"/>
        <v>0</v>
      </c>
      <c r="M373" s="147">
        <f t="shared" si="388"/>
        <v>0</v>
      </c>
      <c r="N373" s="147">
        <f t="shared" si="388"/>
        <v>0</v>
      </c>
      <c r="O373" s="147">
        <f t="shared" si="388"/>
        <v>0</v>
      </c>
      <c r="P373" s="147">
        <f t="shared" si="388"/>
        <v>0</v>
      </c>
      <c r="Q373" s="147">
        <f t="shared" si="388"/>
        <v>0</v>
      </c>
      <c r="R373" s="147">
        <f t="shared" si="388"/>
        <v>0</v>
      </c>
      <c r="S373" s="147">
        <f t="shared" si="388"/>
        <v>0</v>
      </c>
      <c r="T373" s="146"/>
      <c r="U373" s="140">
        <f>IFERROR((VLOOKUP($D373,'General Data'!$A$88:$F$188,3,FALSE)+VLOOKUP('General Data'!$B$3,'General Data'!$A$214:$C$264,2,FALSE)+IF(OR($E373=12,$E373=13,$E373=14),VLOOKUP($C373,'General Data'!$A$267:$C$287,2,FALSE),0))/VLOOKUP($C373,'General Data'!$A$191:$N$211,14,FALSE)*VLOOKUP($C373,'General Data'!$A$191:$N$211,2,FALSE)*H373,0)</f>
        <v>0</v>
      </c>
      <c r="V373" s="140">
        <f>IFERROR((VLOOKUP($D373,'General Data'!$A$88:$F$188,3,FALSE)+VLOOKUP('General Data'!$B$3,'General Data'!$A$214:$C$264,2,FALSE)+IF(OR($E373=12,$E373=13,$E373=14),VLOOKUP($C373,'General Data'!$A$267:$C$287,2,FALSE),0))/VLOOKUP($C373,'General Data'!$A$191:$N$211,14,FALSE)*VLOOKUP($C373,'General Data'!$A$191:$N$211,2,FALSE)*I373,0)</f>
        <v>0</v>
      </c>
      <c r="W373" s="140">
        <f>IFERROR((VLOOKUP($D373,'General Data'!$A$88:$F$188,3,FALSE)+VLOOKUP('General Data'!$B$3,'General Data'!$A$214:$C$264,2,FALSE)+IF(OR($E373=12,$E373=13,$E373=14),VLOOKUP($C373,'General Data'!$A$267:$C$287,2,FALSE),0))/VLOOKUP($C373,'General Data'!$A$191:$N$211,14,FALSE)*VLOOKUP($C373,'General Data'!$A$191:$N$211,2,FALSE)*J373,0)</f>
        <v>0</v>
      </c>
      <c r="X373" s="140">
        <f>IFERROR((VLOOKUP($D373,'General Data'!$A$88:$F$188,3,FALSE)+VLOOKUP('General Data'!$B$3,'General Data'!$A$214:$C$264,2,FALSE)+IF(OR($E373=12,$E373=13,$E373=14),VLOOKUP($C373,'General Data'!$A$267:$C$287,2,FALSE),0))/VLOOKUP($C373,'General Data'!$A$191:$N$211,14,FALSE)*VLOOKUP($C373,'General Data'!$A$191:$N$211,2,FALSE)*K373,0)</f>
        <v>0</v>
      </c>
      <c r="Y373" s="140">
        <f>IFERROR((VLOOKUP($D373,'General Data'!$A$88:$F$188,3,FALSE)+VLOOKUP('General Data'!$B$3,'General Data'!$A$214:$C$264,2,FALSE)+IF(OR($E373=12,$E373=13,$E373=14),VLOOKUP($C373,'General Data'!$A$267:$C$287,2,FALSE),0))/VLOOKUP($C373,'General Data'!$A$191:$N$211,14,FALSE)*VLOOKUP($C373,'General Data'!$A$191:$N$211,2,FALSE)*L373,0)</f>
        <v>0</v>
      </c>
      <c r="Z373" s="140">
        <f>IFERROR((VLOOKUP($D373,'General Data'!$A$88:$F$188,3,FALSE)+VLOOKUP('General Data'!$B$3,'General Data'!$A$214:$C$264,2,FALSE)+IF(OR($E373=12,$E373=13,$E373=14),VLOOKUP($C373,'General Data'!$A$267:$C$287,2,FALSE),0))/VLOOKUP($C373,'General Data'!$A$191:$N$211,14,FALSE)*VLOOKUP($C373,'General Data'!$A$191:$N$211,2,FALSE)*M373,0)</f>
        <v>0</v>
      </c>
      <c r="AA373" s="140">
        <f>IFERROR((VLOOKUP($D373,'General Data'!$A$88:$F$188,3,FALSE)+VLOOKUP('General Data'!$B$3,'General Data'!$A$214:$C$264,2,FALSE)+IF(OR($E373=12,$E373=13,$E373=14),VLOOKUP($C373,'General Data'!$A$267:$C$287,2,FALSE),0))/VLOOKUP($C373,'General Data'!$A$191:$N$211,14,FALSE)*VLOOKUP($C373,'General Data'!$A$191:$N$211,2,FALSE)*N373,0)</f>
        <v>0</v>
      </c>
      <c r="AB373" s="140">
        <f>IFERROR((VLOOKUP($D373,'General Data'!$A$88:$F$188,3,FALSE)+VLOOKUP('General Data'!$B$3,'General Data'!$A$214:$C$264,2,FALSE)+IF(OR($E373=12,$E373=13,$E373=14),VLOOKUP($C373,'General Data'!$A$267:$C$287,2,FALSE),0))/VLOOKUP($C373,'General Data'!$A$191:$N$211,14,FALSE)*VLOOKUP($C373,'General Data'!$A$191:$N$211,2,FALSE)*O373,0)</f>
        <v>0</v>
      </c>
      <c r="AC373" s="140">
        <f>IFERROR((VLOOKUP($D373,'General Data'!$A$88:$F$188,3,FALSE)+VLOOKUP('General Data'!$B$3,'General Data'!$A$214:$C$264,2,FALSE)+IF(OR($E373=12,$E373=13,$E373=14),VLOOKUP($C373,'General Data'!$A$267:$C$287,2,FALSE),0))/VLOOKUP($C373,'General Data'!$A$191:$N$211,14,FALSE)*VLOOKUP($C373,'General Data'!$A$191:$N$211,2,FALSE)*P373,0)</f>
        <v>0</v>
      </c>
      <c r="AD373" s="140">
        <f>IFERROR((VLOOKUP($D373,'General Data'!$A$88:$F$188,3,FALSE)+VLOOKUP('General Data'!$B$3,'General Data'!$A$214:$C$264,2,FALSE)+IF(OR($E373=12,$E373=13,$E373=14),VLOOKUP($C373,'General Data'!$A$267:$C$287,2,FALSE),0))/VLOOKUP($C373,'General Data'!$A$191:$N$211,14,FALSE)*VLOOKUP($C373,'General Data'!$A$191:$N$211,2,FALSE)*Q373,0)</f>
        <v>0</v>
      </c>
      <c r="AE373" s="140">
        <f>IFERROR((VLOOKUP($D373,'General Data'!$A$88:$F$188,3,FALSE)+VLOOKUP('General Data'!$B$3,'General Data'!$A$214:$C$264,2,FALSE)+IF(OR($E373=12,$E373=13,$E373=14),VLOOKUP($C373,'General Data'!$A$267:$C$287,2,FALSE),0))/VLOOKUP($C373,'General Data'!$A$191:$N$211,14,FALSE)*VLOOKUP($C373,'General Data'!$A$191:$N$211,2,FALSE)*R373,0)</f>
        <v>0</v>
      </c>
      <c r="AF373" s="140">
        <f>IFERROR((VLOOKUP($D373,'General Data'!$A$88:$F$188,3,FALSE)+VLOOKUP('General Data'!$B$3,'General Data'!$A$214:$C$264,2,FALSE)+IF(OR($E373=12,$E373=13,$E373=14),VLOOKUP($C373,'General Data'!$A$267:$C$287,2,FALSE),0))/VLOOKUP($C373,'General Data'!$A$191:$N$211,14,FALSE)*VLOOKUP($C373,'General Data'!$A$191:$N$211,2,FALSE)*S373,0)</f>
        <v>0</v>
      </c>
      <c r="AH373" s="148" t="str">
        <f t="shared" si="336"/>
        <v/>
      </c>
      <c r="AI373" s="149">
        <f t="shared" si="337"/>
        <v>0</v>
      </c>
      <c r="AJ373" s="146">
        <f t="shared" si="338"/>
        <v>0</v>
      </c>
    </row>
    <row r="374" spans="1:36" x14ac:dyDescent="0.45">
      <c r="A374" s="143"/>
      <c r="B374" s="150"/>
      <c r="C374" s="144"/>
      <c r="D374" s="143"/>
      <c r="E374" s="143"/>
      <c r="F374" s="145"/>
      <c r="G374" s="146"/>
      <c r="H374" s="147"/>
      <c r="I374" s="147">
        <f t="shared" ref="I374:S374" si="389">H374</f>
        <v>0</v>
      </c>
      <c r="J374" s="147">
        <f t="shared" si="389"/>
        <v>0</v>
      </c>
      <c r="K374" s="147">
        <f t="shared" si="389"/>
        <v>0</v>
      </c>
      <c r="L374" s="147">
        <f t="shared" si="389"/>
        <v>0</v>
      </c>
      <c r="M374" s="147">
        <f t="shared" si="389"/>
        <v>0</v>
      </c>
      <c r="N374" s="147">
        <f t="shared" si="389"/>
        <v>0</v>
      </c>
      <c r="O374" s="147">
        <f t="shared" si="389"/>
        <v>0</v>
      </c>
      <c r="P374" s="147">
        <f t="shared" si="389"/>
        <v>0</v>
      </c>
      <c r="Q374" s="147">
        <f t="shared" si="389"/>
        <v>0</v>
      </c>
      <c r="R374" s="147">
        <f t="shared" si="389"/>
        <v>0</v>
      </c>
      <c r="S374" s="147">
        <f t="shared" si="389"/>
        <v>0</v>
      </c>
      <c r="T374" s="146"/>
      <c r="U374" s="140">
        <f>IFERROR((VLOOKUP($D374,'General Data'!$A$88:$F$188,3,FALSE)+VLOOKUP('General Data'!$B$3,'General Data'!$A$214:$C$264,2,FALSE)+IF(OR($E374=12,$E374=13,$E374=14),VLOOKUP($C374,'General Data'!$A$267:$C$287,2,FALSE),0))/VLOOKUP($C374,'General Data'!$A$191:$N$211,14,FALSE)*VLOOKUP($C374,'General Data'!$A$191:$N$211,2,FALSE)*H374,0)</f>
        <v>0</v>
      </c>
      <c r="V374" s="140">
        <f>IFERROR((VLOOKUP($D374,'General Data'!$A$88:$F$188,3,FALSE)+VLOOKUP('General Data'!$B$3,'General Data'!$A$214:$C$264,2,FALSE)+IF(OR($E374=12,$E374=13,$E374=14),VLOOKUP($C374,'General Data'!$A$267:$C$287,2,FALSE),0))/VLOOKUP($C374,'General Data'!$A$191:$N$211,14,FALSE)*VLOOKUP($C374,'General Data'!$A$191:$N$211,2,FALSE)*I374,0)</f>
        <v>0</v>
      </c>
      <c r="W374" s="140">
        <f>IFERROR((VLOOKUP($D374,'General Data'!$A$88:$F$188,3,FALSE)+VLOOKUP('General Data'!$B$3,'General Data'!$A$214:$C$264,2,FALSE)+IF(OR($E374=12,$E374=13,$E374=14),VLOOKUP($C374,'General Data'!$A$267:$C$287,2,FALSE),0))/VLOOKUP($C374,'General Data'!$A$191:$N$211,14,FALSE)*VLOOKUP($C374,'General Data'!$A$191:$N$211,2,FALSE)*J374,0)</f>
        <v>0</v>
      </c>
      <c r="X374" s="140">
        <f>IFERROR((VLOOKUP($D374,'General Data'!$A$88:$F$188,3,FALSE)+VLOOKUP('General Data'!$B$3,'General Data'!$A$214:$C$264,2,FALSE)+IF(OR($E374=12,$E374=13,$E374=14),VLOOKUP($C374,'General Data'!$A$267:$C$287,2,FALSE),0))/VLOOKUP($C374,'General Data'!$A$191:$N$211,14,FALSE)*VLOOKUP($C374,'General Data'!$A$191:$N$211,2,FALSE)*K374,0)</f>
        <v>0</v>
      </c>
      <c r="Y374" s="140">
        <f>IFERROR((VLOOKUP($D374,'General Data'!$A$88:$F$188,3,FALSE)+VLOOKUP('General Data'!$B$3,'General Data'!$A$214:$C$264,2,FALSE)+IF(OR($E374=12,$E374=13,$E374=14),VLOOKUP($C374,'General Data'!$A$267:$C$287,2,FALSE),0))/VLOOKUP($C374,'General Data'!$A$191:$N$211,14,FALSE)*VLOOKUP($C374,'General Data'!$A$191:$N$211,2,FALSE)*L374,0)</f>
        <v>0</v>
      </c>
      <c r="Z374" s="140">
        <f>IFERROR((VLOOKUP($D374,'General Data'!$A$88:$F$188,3,FALSE)+VLOOKUP('General Data'!$B$3,'General Data'!$A$214:$C$264,2,FALSE)+IF(OR($E374=12,$E374=13,$E374=14),VLOOKUP($C374,'General Data'!$A$267:$C$287,2,FALSE),0))/VLOOKUP($C374,'General Data'!$A$191:$N$211,14,FALSE)*VLOOKUP($C374,'General Data'!$A$191:$N$211,2,FALSE)*M374,0)</f>
        <v>0</v>
      </c>
      <c r="AA374" s="140">
        <f>IFERROR((VLOOKUP($D374,'General Data'!$A$88:$F$188,3,FALSE)+VLOOKUP('General Data'!$B$3,'General Data'!$A$214:$C$264,2,FALSE)+IF(OR($E374=12,$E374=13,$E374=14),VLOOKUP($C374,'General Data'!$A$267:$C$287,2,FALSE),0))/VLOOKUP($C374,'General Data'!$A$191:$N$211,14,FALSE)*VLOOKUP($C374,'General Data'!$A$191:$N$211,2,FALSE)*N374,0)</f>
        <v>0</v>
      </c>
      <c r="AB374" s="140">
        <f>IFERROR((VLOOKUP($D374,'General Data'!$A$88:$F$188,3,FALSE)+VLOOKUP('General Data'!$B$3,'General Data'!$A$214:$C$264,2,FALSE)+IF(OR($E374=12,$E374=13,$E374=14),VLOOKUP($C374,'General Data'!$A$267:$C$287,2,FALSE),0))/VLOOKUP($C374,'General Data'!$A$191:$N$211,14,FALSE)*VLOOKUP($C374,'General Data'!$A$191:$N$211,2,FALSE)*O374,0)</f>
        <v>0</v>
      </c>
      <c r="AC374" s="140">
        <f>IFERROR((VLOOKUP($D374,'General Data'!$A$88:$F$188,3,FALSE)+VLOOKUP('General Data'!$B$3,'General Data'!$A$214:$C$264,2,FALSE)+IF(OR($E374=12,$E374=13,$E374=14),VLOOKUP($C374,'General Data'!$A$267:$C$287,2,FALSE),0))/VLOOKUP($C374,'General Data'!$A$191:$N$211,14,FALSE)*VLOOKUP($C374,'General Data'!$A$191:$N$211,2,FALSE)*P374,0)</f>
        <v>0</v>
      </c>
      <c r="AD374" s="140">
        <f>IFERROR((VLOOKUP($D374,'General Data'!$A$88:$F$188,3,FALSE)+VLOOKUP('General Data'!$B$3,'General Data'!$A$214:$C$264,2,FALSE)+IF(OR($E374=12,$E374=13,$E374=14),VLOOKUP($C374,'General Data'!$A$267:$C$287,2,FALSE),0))/VLOOKUP($C374,'General Data'!$A$191:$N$211,14,FALSE)*VLOOKUP($C374,'General Data'!$A$191:$N$211,2,FALSE)*Q374,0)</f>
        <v>0</v>
      </c>
      <c r="AE374" s="140">
        <f>IFERROR((VLOOKUP($D374,'General Data'!$A$88:$F$188,3,FALSE)+VLOOKUP('General Data'!$B$3,'General Data'!$A$214:$C$264,2,FALSE)+IF(OR($E374=12,$E374=13,$E374=14),VLOOKUP($C374,'General Data'!$A$267:$C$287,2,FALSE),0))/VLOOKUP($C374,'General Data'!$A$191:$N$211,14,FALSE)*VLOOKUP($C374,'General Data'!$A$191:$N$211,2,FALSE)*R374,0)</f>
        <v>0</v>
      </c>
      <c r="AF374" s="140">
        <f>IFERROR((VLOOKUP($D374,'General Data'!$A$88:$F$188,3,FALSE)+VLOOKUP('General Data'!$B$3,'General Data'!$A$214:$C$264,2,FALSE)+IF(OR($E374=12,$E374=13,$E374=14),VLOOKUP($C374,'General Data'!$A$267:$C$287,2,FALSE),0))/VLOOKUP($C374,'General Data'!$A$191:$N$211,14,FALSE)*VLOOKUP($C374,'General Data'!$A$191:$N$211,2,FALSE)*S374,0)</f>
        <v>0</v>
      </c>
      <c r="AH374" s="148" t="str">
        <f t="shared" si="336"/>
        <v/>
      </c>
      <c r="AI374" s="149">
        <f t="shared" si="337"/>
        <v>0</v>
      </c>
      <c r="AJ374" s="146">
        <f t="shared" si="338"/>
        <v>0</v>
      </c>
    </row>
    <row r="375" spans="1:36" x14ac:dyDescent="0.45">
      <c r="A375" s="143"/>
      <c r="B375" s="150"/>
      <c r="C375" s="144"/>
      <c r="D375" s="143"/>
      <c r="E375" s="143"/>
      <c r="F375" s="145"/>
      <c r="G375" s="146"/>
      <c r="H375" s="147"/>
      <c r="I375" s="147">
        <f t="shared" ref="I375:S375" si="390">H375</f>
        <v>0</v>
      </c>
      <c r="J375" s="147">
        <f t="shared" si="390"/>
        <v>0</v>
      </c>
      <c r="K375" s="147">
        <f t="shared" si="390"/>
        <v>0</v>
      </c>
      <c r="L375" s="147">
        <f t="shared" si="390"/>
        <v>0</v>
      </c>
      <c r="M375" s="147">
        <f t="shared" si="390"/>
        <v>0</v>
      </c>
      <c r="N375" s="147">
        <f t="shared" si="390"/>
        <v>0</v>
      </c>
      <c r="O375" s="147">
        <f t="shared" si="390"/>
        <v>0</v>
      </c>
      <c r="P375" s="147">
        <f t="shared" si="390"/>
        <v>0</v>
      </c>
      <c r="Q375" s="147">
        <f t="shared" si="390"/>
        <v>0</v>
      </c>
      <c r="R375" s="147">
        <f t="shared" si="390"/>
        <v>0</v>
      </c>
      <c r="S375" s="147">
        <f t="shared" si="390"/>
        <v>0</v>
      </c>
      <c r="T375" s="146"/>
      <c r="U375" s="140">
        <f>IFERROR((VLOOKUP($D375,'General Data'!$A$88:$F$188,3,FALSE)+VLOOKUP('General Data'!$B$3,'General Data'!$A$214:$C$264,2,FALSE)+IF(OR($E375=12,$E375=13,$E375=14),VLOOKUP($C375,'General Data'!$A$267:$C$287,2,FALSE),0))/VLOOKUP($C375,'General Data'!$A$191:$N$211,14,FALSE)*VLOOKUP($C375,'General Data'!$A$191:$N$211,2,FALSE)*H375,0)</f>
        <v>0</v>
      </c>
      <c r="V375" s="140">
        <f>IFERROR((VLOOKUP($D375,'General Data'!$A$88:$F$188,3,FALSE)+VLOOKUP('General Data'!$B$3,'General Data'!$A$214:$C$264,2,FALSE)+IF(OR($E375=12,$E375=13,$E375=14),VLOOKUP($C375,'General Data'!$A$267:$C$287,2,FALSE),0))/VLOOKUP($C375,'General Data'!$A$191:$N$211,14,FALSE)*VLOOKUP($C375,'General Data'!$A$191:$N$211,2,FALSE)*I375,0)</f>
        <v>0</v>
      </c>
      <c r="W375" s="140">
        <f>IFERROR((VLOOKUP($D375,'General Data'!$A$88:$F$188,3,FALSE)+VLOOKUP('General Data'!$B$3,'General Data'!$A$214:$C$264,2,FALSE)+IF(OR($E375=12,$E375=13,$E375=14),VLOOKUP($C375,'General Data'!$A$267:$C$287,2,FALSE),0))/VLOOKUP($C375,'General Data'!$A$191:$N$211,14,FALSE)*VLOOKUP($C375,'General Data'!$A$191:$N$211,2,FALSE)*J375,0)</f>
        <v>0</v>
      </c>
      <c r="X375" s="140">
        <f>IFERROR((VLOOKUP($D375,'General Data'!$A$88:$F$188,3,FALSE)+VLOOKUP('General Data'!$B$3,'General Data'!$A$214:$C$264,2,FALSE)+IF(OR($E375=12,$E375=13,$E375=14),VLOOKUP($C375,'General Data'!$A$267:$C$287,2,FALSE),0))/VLOOKUP($C375,'General Data'!$A$191:$N$211,14,FALSE)*VLOOKUP($C375,'General Data'!$A$191:$N$211,2,FALSE)*K375,0)</f>
        <v>0</v>
      </c>
      <c r="Y375" s="140">
        <f>IFERROR((VLOOKUP($D375,'General Data'!$A$88:$F$188,3,FALSE)+VLOOKUP('General Data'!$B$3,'General Data'!$A$214:$C$264,2,FALSE)+IF(OR($E375=12,$E375=13,$E375=14),VLOOKUP($C375,'General Data'!$A$267:$C$287,2,FALSE),0))/VLOOKUP($C375,'General Data'!$A$191:$N$211,14,FALSE)*VLOOKUP($C375,'General Data'!$A$191:$N$211,2,FALSE)*L375,0)</f>
        <v>0</v>
      </c>
      <c r="Z375" s="140">
        <f>IFERROR((VLOOKUP($D375,'General Data'!$A$88:$F$188,3,FALSE)+VLOOKUP('General Data'!$B$3,'General Data'!$A$214:$C$264,2,FALSE)+IF(OR($E375=12,$E375=13,$E375=14),VLOOKUP($C375,'General Data'!$A$267:$C$287,2,FALSE),0))/VLOOKUP($C375,'General Data'!$A$191:$N$211,14,FALSE)*VLOOKUP($C375,'General Data'!$A$191:$N$211,2,FALSE)*M375,0)</f>
        <v>0</v>
      </c>
      <c r="AA375" s="140">
        <f>IFERROR((VLOOKUP($D375,'General Data'!$A$88:$F$188,3,FALSE)+VLOOKUP('General Data'!$B$3,'General Data'!$A$214:$C$264,2,FALSE)+IF(OR($E375=12,$E375=13,$E375=14),VLOOKUP($C375,'General Data'!$A$267:$C$287,2,FALSE),0))/VLOOKUP($C375,'General Data'!$A$191:$N$211,14,FALSE)*VLOOKUP($C375,'General Data'!$A$191:$N$211,2,FALSE)*N375,0)</f>
        <v>0</v>
      </c>
      <c r="AB375" s="140">
        <f>IFERROR((VLOOKUP($D375,'General Data'!$A$88:$F$188,3,FALSE)+VLOOKUP('General Data'!$B$3,'General Data'!$A$214:$C$264,2,FALSE)+IF(OR($E375=12,$E375=13,$E375=14),VLOOKUP($C375,'General Data'!$A$267:$C$287,2,FALSE),0))/VLOOKUP($C375,'General Data'!$A$191:$N$211,14,FALSE)*VLOOKUP($C375,'General Data'!$A$191:$N$211,2,FALSE)*O375,0)</f>
        <v>0</v>
      </c>
      <c r="AC375" s="140">
        <f>IFERROR((VLOOKUP($D375,'General Data'!$A$88:$F$188,3,FALSE)+VLOOKUP('General Data'!$B$3,'General Data'!$A$214:$C$264,2,FALSE)+IF(OR($E375=12,$E375=13,$E375=14),VLOOKUP($C375,'General Data'!$A$267:$C$287,2,FALSE),0))/VLOOKUP($C375,'General Data'!$A$191:$N$211,14,FALSE)*VLOOKUP($C375,'General Data'!$A$191:$N$211,2,FALSE)*P375,0)</f>
        <v>0</v>
      </c>
      <c r="AD375" s="140">
        <f>IFERROR((VLOOKUP($D375,'General Data'!$A$88:$F$188,3,FALSE)+VLOOKUP('General Data'!$B$3,'General Data'!$A$214:$C$264,2,FALSE)+IF(OR($E375=12,$E375=13,$E375=14),VLOOKUP($C375,'General Data'!$A$267:$C$287,2,FALSE),0))/VLOOKUP($C375,'General Data'!$A$191:$N$211,14,FALSE)*VLOOKUP($C375,'General Data'!$A$191:$N$211,2,FALSE)*Q375,0)</f>
        <v>0</v>
      </c>
      <c r="AE375" s="140">
        <f>IFERROR((VLOOKUP($D375,'General Data'!$A$88:$F$188,3,FALSE)+VLOOKUP('General Data'!$B$3,'General Data'!$A$214:$C$264,2,FALSE)+IF(OR($E375=12,$E375=13,$E375=14),VLOOKUP($C375,'General Data'!$A$267:$C$287,2,FALSE),0))/VLOOKUP($C375,'General Data'!$A$191:$N$211,14,FALSE)*VLOOKUP($C375,'General Data'!$A$191:$N$211,2,FALSE)*R375,0)</f>
        <v>0</v>
      </c>
      <c r="AF375" s="140">
        <f>IFERROR((VLOOKUP($D375,'General Data'!$A$88:$F$188,3,FALSE)+VLOOKUP('General Data'!$B$3,'General Data'!$A$214:$C$264,2,FALSE)+IF(OR($E375=12,$E375=13,$E375=14),VLOOKUP($C375,'General Data'!$A$267:$C$287,2,FALSE),0))/VLOOKUP($C375,'General Data'!$A$191:$N$211,14,FALSE)*VLOOKUP($C375,'General Data'!$A$191:$N$211,2,FALSE)*S375,0)</f>
        <v>0</v>
      </c>
      <c r="AH375" s="148" t="str">
        <f t="shared" si="336"/>
        <v/>
      </c>
      <c r="AI375" s="149">
        <f t="shared" si="337"/>
        <v>0</v>
      </c>
      <c r="AJ375" s="146">
        <f t="shared" si="338"/>
        <v>0</v>
      </c>
    </row>
    <row r="376" spans="1:36" x14ac:dyDescent="0.45">
      <c r="A376" s="143"/>
      <c r="B376" s="150"/>
      <c r="C376" s="144"/>
      <c r="D376" s="143"/>
      <c r="E376" s="143"/>
      <c r="F376" s="145"/>
      <c r="G376" s="146"/>
      <c r="H376" s="147"/>
      <c r="I376" s="147">
        <f t="shared" ref="I376:S376" si="391">H376</f>
        <v>0</v>
      </c>
      <c r="J376" s="147">
        <f t="shared" si="391"/>
        <v>0</v>
      </c>
      <c r="K376" s="147">
        <f t="shared" si="391"/>
        <v>0</v>
      </c>
      <c r="L376" s="147">
        <f t="shared" si="391"/>
        <v>0</v>
      </c>
      <c r="M376" s="147">
        <f t="shared" si="391"/>
        <v>0</v>
      </c>
      <c r="N376" s="147">
        <f t="shared" si="391"/>
        <v>0</v>
      </c>
      <c r="O376" s="147">
        <f t="shared" si="391"/>
        <v>0</v>
      </c>
      <c r="P376" s="147">
        <f t="shared" si="391"/>
        <v>0</v>
      </c>
      <c r="Q376" s="147">
        <f t="shared" si="391"/>
        <v>0</v>
      </c>
      <c r="R376" s="147">
        <f t="shared" si="391"/>
        <v>0</v>
      </c>
      <c r="S376" s="147">
        <f t="shared" si="391"/>
        <v>0</v>
      </c>
      <c r="T376" s="146"/>
      <c r="U376" s="140">
        <f>IFERROR((VLOOKUP($D376,'General Data'!$A$88:$F$188,3,FALSE)+VLOOKUP('General Data'!$B$3,'General Data'!$A$214:$C$264,2,FALSE)+IF(OR($E376=12,$E376=13,$E376=14),VLOOKUP($C376,'General Data'!$A$267:$C$287,2,FALSE),0))/VLOOKUP($C376,'General Data'!$A$191:$N$211,14,FALSE)*VLOOKUP($C376,'General Data'!$A$191:$N$211,2,FALSE)*H376,0)</f>
        <v>0</v>
      </c>
      <c r="V376" s="140">
        <f>IFERROR((VLOOKUP($D376,'General Data'!$A$88:$F$188,3,FALSE)+VLOOKUP('General Data'!$B$3,'General Data'!$A$214:$C$264,2,FALSE)+IF(OR($E376=12,$E376=13,$E376=14),VLOOKUP($C376,'General Data'!$A$267:$C$287,2,FALSE),0))/VLOOKUP($C376,'General Data'!$A$191:$N$211,14,FALSE)*VLOOKUP($C376,'General Data'!$A$191:$N$211,2,FALSE)*I376,0)</f>
        <v>0</v>
      </c>
      <c r="W376" s="140">
        <f>IFERROR((VLOOKUP($D376,'General Data'!$A$88:$F$188,3,FALSE)+VLOOKUP('General Data'!$B$3,'General Data'!$A$214:$C$264,2,FALSE)+IF(OR($E376=12,$E376=13,$E376=14),VLOOKUP($C376,'General Data'!$A$267:$C$287,2,FALSE),0))/VLOOKUP($C376,'General Data'!$A$191:$N$211,14,FALSE)*VLOOKUP($C376,'General Data'!$A$191:$N$211,2,FALSE)*J376,0)</f>
        <v>0</v>
      </c>
      <c r="X376" s="140">
        <f>IFERROR((VLOOKUP($D376,'General Data'!$A$88:$F$188,3,FALSE)+VLOOKUP('General Data'!$B$3,'General Data'!$A$214:$C$264,2,FALSE)+IF(OR($E376=12,$E376=13,$E376=14),VLOOKUP($C376,'General Data'!$A$267:$C$287,2,FALSE),0))/VLOOKUP($C376,'General Data'!$A$191:$N$211,14,FALSE)*VLOOKUP($C376,'General Data'!$A$191:$N$211,2,FALSE)*K376,0)</f>
        <v>0</v>
      </c>
      <c r="Y376" s="140">
        <f>IFERROR((VLOOKUP($D376,'General Data'!$A$88:$F$188,3,FALSE)+VLOOKUP('General Data'!$B$3,'General Data'!$A$214:$C$264,2,FALSE)+IF(OR($E376=12,$E376=13,$E376=14),VLOOKUP($C376,'General Data'!$A$267:$C$287,2,FALSE),0))/VLOOKUP($C376,'General Data'!$A$191:$N$211,14,FALSE)*VLOOKUP($C376,'General Data'!$A$191:$N$211,2,FALSE)*L376,0)</f>
        <v>0</v>
      </c>
      <c r="Z376" s="140">
        <f>IFERROR((VLOOKUP($D376,'General Data'!$A$88:$F$188,3,FALSE)+VLOOKUP('General Data'!$B$3,'General Data'!$A$214:$C$264,2,FALSE)+IF(OR($E376=12,$E376=13,$E376=14),VLOOKUP($C376,'General Data'!$A$267:$C$287,2,FALSE),0))/VLOOKUP($C376,'General Data'!$A$191:$N$211,14,FALSE)*VLOOKUP($C376,'General Data'!$A$191:$N$211,2,FALSE)*M376,0)</f>
        <v>0</v>
      </c>
      <c r="AA376" s="140">
        <f>IFERROR((VLOOKUP($D376,'General Data'!$A$88:$F$188,3,FALSE)+VLOOKUP('General Data'!$B$3,'General Data'!$A$214:$C$264,2,FALSE)+IF(OR($E376=12,$E376=13,$E376=14),VLOOKUP($C376,'General Data'!$A$267:$C$287,2,FALSE),0))/VLOOKUP($C376,'General Data'!$A$191:$N$211,14,FALSE)*VLOOKUP($C376,'General Data'!$A$191:$N$211,2,FALSE)*N376,0)</f>
        <v>0</v>
      </c>
      <c r="AB376" s="140">
        <f>IFERROR((VLOOKUP($D376,'General Data'!$A$88:$F$188,3,FALSE)+VLOOKUP('General Data'!$B$3,'General Data'!$A$214:$C$264,2,FALSE)+IF(OR($E376=12,$E376=13,$E376=14),VLOOKUP($C376,'General Data'!$A$267:$C$287,2,FALSE),0))/VLOOKUP($C376,'General Data'!$A$191:$N$211,14,FALSE)*VLOOKUP($C376,'General Data'!$A$191:$N$211,2,FALSE)*O376,0)</f>
        <v>0</v>
      </c>
      <c r="AC376" s="140">
        <f>IFERROR((VLOOKUP($D376,'General Data'!$A$88:$F$188,3,FALSE)+VLOOKUP('General Data'!$B$3,'General Data'!$A$214:$C$264,2,FALSE)+IF(OR($E376=12,$E376=13,$E376=14),VLOOKUP($C376,'General Data'!$A$267:$C$287,2,FALSE),0))/VLOOKUP($C376,'General Data'!$A$191:$N$211,14,FALSE)*VLOOKUP($C376,'General Data'!$A$191:$N$211,2,FALSE)*P376,0)</f>
        <v>0</v>
      </c>
      <c r="AD376" s="140">
        <f>IFERROR((VLOOKUP($D376,'General Data'!$A$88:$F$188,3,FALSE)+VLOOKUP('General Data'!$B$3,'General Data'!$A$214:$C$264,2,FALSE)+IF(OR($E376=12,$E376=13,$E376=14),VLOOKUP($C376,'General Data'!$A$267:$C$287,2,FALSE),0))/VLOOKUP($C376,'General Data'!$A$191:$N$211,14,FALSE)*VLOOKUP($C376,'General Data'!$A$191:$N$211,2,FALSE)*Q376,0)</f>
        <v>0</v>
      </c>
      <c r="AE376" s="140">
        <f>IFERROR((VLOOKUP($D376,'General Data'!$A$88:$F$188,3,FALSE)+VLOOKUP('General Data'!$B$3,'General Data'!$A$214:$C$264,2,FALSE)+IF(OR($E376=12,$E376=13,$E376=14),VLOOKUP($C376,'General Data'!$A$267:$C$287,2,FALSE),0))/VLOOKUP($C376,'General Data'!$A$191:$N$211,14,FALSE)*VLOOKUP($C376,'General Data'!$A$191:$N$211,2,FALSE)*R376,0)</f>
        <v>0</v>
      </c>
      <c r="AF376" s="140">
        <f>IFERROR((VLOOKUP($D376,'General Data'!$A$88:$F$188,3,FALSE)+VLOOKUP('General Data'!$B$3,'General Data'!$A$214:$C$264,2,FALSE)+IF(OR($E376=12,$E376=13,$E376=14),VLOOKUP($C376,'General Data'!$A$267:$C$287,2,FALSE),0))/VLOOKUP($C376,'General Data'!$A$191:$N$211,14,FALSE)*VLOOKUP($C376,'General Data'!$A$191:$N$211,2,FALSE)*S376,0)</f>
        <v>0</v>
      </c>
      <c r="AH376" s="148" t="str">
        <f t="shared" si="336"/>
        <v/>
      </c>
      <c r="AI376" s="149">
        <f t="shared" si="337"/>
        <v>0</v>
      </c>
      <c r="AJ376" s="146">
        <f t="shared" si="338"/>
        <v>0</v>
      </c>
    </row>
    <row r="377" spans="1:36" x14ac:dyDescent="0.45">
      <c r="A377" s="143"/>
      <c r="B377" s="150"/>
      <c r="C377" s="144"/>
      <c r="D377" s="143"/>
      <c r="E377" s="143"/>
      <c r="F377" s="145"/>
      <c r="G377" s="146"/>
      <c r="H377" s="147"/>
      <c r="I377" s="147">
        <f t="shared" ref="I377:S377" si="392">H377</f>
        <v>0</v>
      </c>
      <c r="J377" s="147">
        <f t="shared" si="392"/>
        <v>0</v>
      </c>
      <c r="K377" s="147">
        <f t="shared" si="392"/>
        <v>0</v>
      </c>
      <c r="L377" s="147">
        <f t="shared" si="392"/>
        <v>0</v>
      </c>
      <c r="M377" s="147">
        <f t="shared" si="392"/>
        <v>0</v>
      </c>
      <c r="N377" s="147">
        <f t="shared" si="392"/>
        <v>0</v>
      </c>
      <c r="O377" s="147">
        <f t="shared" si="392"/>
        <v>0</v>
      </c>
      <c r="P377" s="147">
        <f t="shared" si="392"/>
        <v>0</v>
      </c>
      <c r="Q377" s="147">
        <f t="shared" si="392"/>
        <v>0</v>
      </c>
      <c r="R377" s="147">
        <f t="shared" si="392"/>
        <v>0</v>
      </c>
      <c r="S377" s="147">
        <f t="shared" si="392"/>
        <v>0</v>
      </c>
      <c r="T377" s="146"/>
      <c r="U377" s="140">
        <f>IFERROR((VLOOKUP($D377,'General Data'!$A$88:$F$188,3,FALSE)+VLOOKUP('General Data'!$B$3,'General Data'!$A$214:$C$264,2,FALSE)+IF(OR($E377=12,$E377=13,$E377=14),VLOOKUP($C377,'General Data'!$A$267:$C$287,2,FALSE),0))/VLOOKUP($C377,'General Data'!$A$191:$N$211,14,FALSE)*VLOOKUP($C377,'General Data'!$A$191:$N$211,2,FALSE)*H377,0)</f>
        <v>0</v>
      </c>
      <c r="V377" s="140">
        <f>IFERROR((VLOOKUP($D377,'General Data'!$A$88:$F$188,3,FALSE)+VLOOKUP('General Data'!$B$3,'General Data'!$A$214:$C$264,2,FALSE)+IF(OR($E377=12,$E377=13,$E377=14),VLOOKUP($C377,'General Data'!$A$267:$C$287,2,FALSE),0))/VLOOKUP($C377,'General Data'!$A$191:$N$211,14,FALSE)*VLOOKUP($C377,'General Data'!$A$191:$N$211,2,FALSE)*I377,0)</f>
        <v>0</v>
      </c>
      <c r="W377" s="140">
        <f>IFERROR((VLOOKUP($D377,'General Data'!$A$88:$F$188,3,FALSE)+VLOOKUP('General Data'!$B$3,'General Data'!$A$214:$C$264,2,FALSE)+IF(OR($E377=12,$E377=13,$E377=14),VLOOKUP($C377,'General Data'!$A$267:$C$287,2,FALSE),0))/VLOOKUP($C377,'General Data'!$A$191:$N$211,14,FALSE)*VLOOKUP($C377,'General Data'!$A$191:$N$211,2,FALSE)*J377,0)</f>
        <v>0</v>
      </c>
      <c r="X377" s="140">
        <f>IFERROR((VLOOKUP($D377,'General Data'!$A$88:$F$188,3,FALSE)+VLOOKUP('General Data'!$B$3,'General Data'!$A$214:$C$264,2,FALSE)+IF(OR($E377=12,$E377=13,$E377=14),VLOOKUP($C377,'General Data'!$A$267:$C$287,2,FALSE),0))/VLOOKUP($C377,'General Data'!$A$191:$N$211,14,FALSE)*VLOOKUP($C377,'General Data'!$A$191:$N$211,2,FALSE)*K377,0)</f>
        <v>0</v>
      </c>
      <c r="Y377" s="140">
        <f>IFERROR((VLOOKUP($D377,'General Data'!$A$88:$F$188,3,FALSE)+VLOOKUP('General Data'!$B$3,'General Data'!$A$214:$C$264,2,FALSE)+IF(OR($E377=12,$E377=13,$E377=14),VLOOKUP($C377,'General Data'!$A$267:$C$287,2,FALSE),0))/VLOOKUP($C377,'General Data'!$A$191:$N$211,14,FALSE)*VLOOKUP($C377,'General Data'!$A$191:$N$211,2,FALSE)*L377,0)</f>
        <v>0</v>
      </c>
      <c r="Z377" s="140">
        <f>IFERROR((VLOOKUP($D377,'General Data'!$A$88:$F$188,3,FALSE)+VLOOKUP('General Data'!$B$3,'General Data'!$A$214:$C$264,2,FALSE)+IF(OR($E377=12,$E377=13,$E377=14),VLOOKUP($C377,'General Data'!$A$267:$C$287,2,FALSE),0))/VLOOKUP($C377,'General Data'!$A$191:$N$211,14,FALSE)*VLOOKUP($C377,'General Data'!$A$191:$N$211,2,FALSE)*M377,0)</f>
        <v>0</v>
      </c>
      <c r="AA377" s="140">
        <f>IFERROR((VLOOKUP($D377,'General Data'!$A$88:$F$188,3,FALSE)+VLOOKUP('General Data'!$B$3,'General Data'!$A$214:$C$264,2,FALSE)+IF(OR($E377=12,$E377=13,$E377=14),VLOOKUP($C377,'General Data'!$A$267:$C$287,2,FALSE),0))/VLOOKUP($C377,'General Data'!$A$191:$N$211,14,FALSE)*VLOOKUP($C377,'General Data'!$A$191:$N$211,2,FALSE)*N377,0)</f>
        <v>0</v>
      </c>
      <c r="AB377" s="140">
        <f>IFERROR((VLOOKUP($D377,'General Data'!$A$88:$F$188,3,FALSE)+VLOOKUP('General Data'!$B$3,'General Data'!$A$214:$C$264,2,FALSE)+IF(OR($E377=12,$E377=13,$E377=14),VLOOKUP($C377,'General Data'!$A$267:$C$287,2,FALSE),0))/VLOOKUP($C377,'General Data'!$A$191:$N$211,14,FALSE)*VLOOKUP($C377,'General Data'!$A$191:$N$211,2,FALSE)*O377,0)</f>
        <v>0</v>
      </c>
      <c r="AC377" s="140">
        <f>IFERROR((VLOOKUP($D377,'General Data'!$A$88:$F$188,3,FALSE)+VLOOKUP('General Data'!$B$3,'General Data'!$A$214:$C$264,2,FALSE)+IF(OR($E377=12,$E377=13,$E377=14),VLOOKUP($C377,'General Data'!$A$267:$C$287,2,FALSE),0))/VLOOKUP($C377,'General Data'!$A$191:$N$211,14,FALSE)*VLOOKUP($C377,'General Data'!$A$191:$N$211,2,FALSE)*P377,0)</f>
        <v>0</v>
      </c>
      <c r="AD377" s="140">
        <f>IFERROR((VLOOKUP($D377,'General Data'!$A$88:$F$188,3,FALSE)+VLOOKUP('General Data'!$B$3,'General Data'!$A$214:$C$264,2,FALSE)+IF(OR($E377=12,$E377=13,$E377=14),VLOOKUP($C377,'General Data'!$A$267:$C$287,2,FALSE),0))/VLOOKUP($C377,'General Data'!$A$191:$N$211,14,FALSE)*VLOOKUP($C377,'General Data'!$A$191:$N$211,2,FALSE)*Q377,0)</f>
        <v>0</v>
      </c>
      <c r="AE377" s="140">
        <f>IFERROR((VLOOKUP($D377,'General Data'!$A$88:$F$188,3,FALSE)+VLOOKUP('General Data'!$B$3,'General Data'!$A$214:$C$264,2,FALSE)+IF(OR($E377=12,$E377=13,$E377=14),VLOOKUP($C377,'General Data'!$A$267:$C$287,2,FALSE),0))/VLOOKUP($C377,'General Data'!$A$191:$N$211,14,FALSE)*VLOOKUP($C377,'General Data'!$A$191:$N$211,2,FALSE)*R377,0)</f>
        <v>0</v>
      </c>
      <c r="AF377" s="140">
        <f>IFERROR((VLOOKUP($D377,'General Data'!$A$88:$F$188,3,FALSE)+VLOOKUP('General Data'!$B$3,'General Data'!$A$214:$C$264,2,FALSE)+IF(OR($E377=12,$E377=13,$E377=14),VLOOKUP($C377,'General Data'!$A$267:$C$287,2,FALSE),0))/VLOOKUP($C377,'General Data'!$A$191:$N$211,14,FALSE)*VLOOKUP($C377,'General Data'!$A$191:$N$211,2,FALSE)*S377,0)</f>
        <v>0</v>
      </c>
      <c r="AH377" s="148" t="str">
        <f t="shared" si="336"/>
        <v/>
      </c>
      <c r="AI377" s="149">
        <f t="shared" si="337"/>
        <v>0</v>
      </c>
      <c r="AJ377" s="146">
        <f t="shared" si="338"/>
        <v>0</v>
      </c>
    </row>
    <row r="378" spans="1:36" x14ac:dyDescent="0.45">
      <c r="A378" s="143"/>
      <c r="B378" s="150"/>
      <c r="C378" s="144"/>
      <c r="D378" s="143"/>
      <c r="E378" s="143"/>
      <c r="F378" s="145"/>
      <c r="G378" s="146"/>
      <c r="H378" s="147"/>
      <c r="I378" s="147">
        <f t="shared" ref="I378:S378" si="393">H378</f>
        <v>0</v>
      </c>
      <c r="J378" s="147">
        <f t="shared" si="393"/>
        <v>0</v>
      </c>
      <c r="K378" s="147">
        <f t="shared" si="393"/>
        <v>0</v>
      </c>
      <c r="L378" s="147">
        <f t="shared" si="393"/>
        <v>0</v>
      </c>
      <c r="M378" s="147">
        <f t="shared" si="393"/>
        <v>0</v>
      </c>
      <c r="N378" s="147">
        <f t="shared" si="393"/>
        <v>0</v>
      </c>
      <c r="O378" s="147">
        <f t="shared" si="393"/>
        <v>0</v>
      </c>
      <c r="P378" s="147">
        <f t="shared" si="393"/>
        <v>0</v>
      </c>
      <c r="Q378" s="147">
        <f t="shared" si="393"/>
        <v>0</v>
      </c>
      <c r="R378" s="147">
        <f t="shared" si="393"/>
        <v>0</v>
      </c>
      <c r="S378" s="147">
        <f t="shared" si="393"/>
        <v>0</v>
      </c>
      <c r="T378" s="146"/>
      <c r="U378" s="140">
        <f>IFERROR((VLOOKUP($D378,'General Data'!$A$88:$F$188,3,FALSE)+VLOOKUP('General Data'!$B$3,'General Data'!$A$214:$C$264,2,FALSE)+IF(OR($E378=12,$E378=13,$E378=14),VLOOKUP($C378,'General Data'!$A$267:$C$287,2,FALSE),0))/VLOOKUP($C378,'General Data'!$A$191:$N$211,14,FALSE)*VLOOKUP($C378,'General Data'!$A$191:$N$211,2,FALSE)*H378,0)</f>
        <v>0</v>
      </c>
      <c r="V378" s="140">
        <f>IFERROR((VLOOKUP($D378,'General Data'!$A$88:$F$188,3,FALSE)+VLOOKUP('General Data'!$B$3,'General Data'!$A$214:$C$264,2,FALSE)+IF(OR($E378=12,$E378=13,$E378=14),VLOOKUP($C378,'General Data'!$A$267:$C$287,2,FALSE),0))/VLOOKUP($C378,'General Data'!$A$191:$N$211,14,FALSE)*VLOOKUP($C378,'General Data'!$A$191:$N$211,2,FALSE)*I378,0)</f>
        <v>0</v>
      </c>
      <c r="W378" s="140">
        <f>IFERROR((VLOOKUP($D378,'General Data'!$A$88:$F$188,3,FALSE)+VLOOKUP('General Data'!$B$3,'General Data'!$A$214:$C$264,2,FALSE)+IF(OR($E378=12,$E378=13,$E378=14),VLOOKUP($C378,'General Data'!$A$267:$C$287,2,FALSE),0))/VLOOKUP($C378,'General Data'!$A$191:$N$211,14,FALSE)*VLOOKUP($C378,'General Data'!$A$191:$N$211,2,FALSE)*J378,0)</f>
        <v>0</v>
      </c>
      <c r="X378" s="140">
        <f>IFERROR((VLOOKUP($D378,'General Data'!$A$88:$F$188,3,FALSE)+VLOOKUP('General Data'!$B$3,'General Data'!$A$214:$C$264,2,FALSE)+IF(OR($E378=12,$E378=13,$E378=14),VLOOKUP($C378,'General Data'!$A$267:$C$287,2,FALSE),0))/VLOOKUP($C378,'General Data'!$A$191:$N$211,14,FALSE)*VLOOKUP($C378,'General Data'!$A$191:$N$211,2,FALSE)*K378,0)</f>
        <v>0</v>
      </c>
      <c r="Y378" s="140">
        <f>IFERROR((VLOOKUP($D378,'General Data'!$A$88:$F$188,3,FALSE)+VLOOKUP('General Data'!$B$3,'General Data'!$A$214:$C$264,2,FALSE)+IF(OR($E378=12,$E378=13,$E378=14),VLOOKUP($C378,'General Data'!$A$267:$C$287,2,FALSE),0))/VLOOKUP($C378,'General Data'!$A$191:$N$211,14,FALSE)*VLOOKUP($C378,'General Data'!$A$191:$N$211,2,FALSE)*L378,0)</f>
        <v>0</v>
      </c>
      <c r="Z378" s="140">
        <f>IFERROR((VLOOKUP($D378,'General Data'!$A$88:$F$188,3,FALSE)+VLOOKUP('General Data'!$B$3,'General Data'!$A$214:$C$264,2,FALSE)+IF(OR($E378=12,$E378=13,$E378=14),VLOOKUP($C378,'General Data'!$A$267:$C$287,2,FALSE),0))/VLOOKUP($C378,'General Data'!$A$191:$N$211,14,FALSE)*VLOOKUP($C378,'General Data'!$A$191:$N$211,2,FALSE)*M378,0)</f>
        <v>0</v>
      </c>
      <c r="AA378" s="140">
        <f>IFERROR((VLOOKUP($D378,'General Data'!$A$88:$F$188,3,FALSE)+VLOOKUP('General Data'!$B$3,'General Data'!$A$214:$C$264,2,FALSE)+IF(OR($E378=12,$E378=13,$E378=14),VLOOKUP($C378,'General Data'!$A$267:$C$287,2,FALSE),0))/VLOOKUP($C378,'General Data'!$A$191:$N$211,14,FALSE)*VLOOKUP($C378,'General Data'!$A$191:$N$211,2,FALSE)*N378,0)</f>
        <v>0</v>
      </c>
      <c r="AB378" s="140">
        <f>IFERROR((VLOOKUP($D378,'General Data'!$A$88:$F$188,3,FALSE)+VLOOKUP('General Data'!$B$3,'General Data'!$A$214:$C$264,2,FALSE)+IF(OR($E378=12,$E378=13,$E378=14),VLOOKUP($C378,'General Data'!$A$267:$C$287,2,FALSE),0))/VLOOKUP($C378,'General Data'!$A$191:$N$211,14,FALSE)*VLOOKUP($C378,'General Data'!$A$191:$N$211,2,FALSE)*O378,0)</f>
        <v>0</v>
      </c>
      <c r="AC378" s="140">
        <f>IFERROR((VLOOKUP($D378,'General Data'!$A$88:$F$188,3,FALSE)+VLOOKUP('General Data'!$B$3,'General Data'!$A$214:$C$264,2,FALSE)+IF(OR($E378=12,$E378=13,$E378=14),VLOOKUP($C378,'General Data'!$A$267:$C$287,2,FALSE),0))/VLOOKUP($C378,'General Data'!$A$191:$N$211,14,FALSE)*VLOOKUP($C378,'General Data'!$A$191:$N$211,2,FALSE)*P378,0)</f>
        <v>0</v>
      </c>
      <c r="AD378" s="140">
        <f>IFERROR((VLOOKUP($D378,'General Data'!$A$88:$F$188,3,FALSE)+VLOOKUP('General Data'!$B$3,'General Data'!$A$214:$C$264,2,FALSE)+IF(OR($E378=12,$E378=13,$E378=14),VLOOKUP($C378,'General Data'!$A$267:$C$287,2,FALSE),0))/VLOOKUP($C378,'General Data'!$A$191:$N$211,14,FALSE)*VLOOKUP($C378,'General Data'!$A$191:$N$211,2,FALSE)*Q378,0)</f>
        <v>0</v>
      </c>
      <c r="AE378" s="140">
        <f>IFERROR((VLOOKUP($D378,'General Data'!$A$88:$F$188,3,FALSE)+VLOOKUP('General Data'!$B$3,'General Data'!$A$214:$C$264,2,FALSE)+IF(OR($E378=12,$E378=13,$E378=14),VLOOKUP($C378,'General Data'!$A$267:$C$287,2,FALSE),0))/VLOOKUP($C378,'General Data'!$A$191:$N$211,14,FALSE)*VLOOKUP($C378,'General Data'!$A$191:$N$211,2,FALSE)*R378,0)</f>
        <v>0</v>
      </c>
      <c r="AF378" s="140">
        <f>IFERROR((VLOOKUP($D378,'General Data'!$A$88:$F$188,3,FALSE)+VLOOKUP('General Data'!$B$3,'General Data'!$A$214:$C$264,2,FALSE)+IF(OR($E378=12,$E378=13,$E378=14),VLOOKUP($C378,'General Data'!$A$267:$C$287,2,FALSE),0))/VLOOKUP($C378,'General Data'!$A$191:$N$211,14,FALSE)*VLOOKUP($C378,'General Data'!$A$191:$N$211,2,FALSE)*S378,0)</f>
        <v>0</v>
      </c>
      <c r="AH378" s="148" t="str">
        <f t="shared" si="336"/>
        <v/>
      </c>
      <c r="AI378" s="149">
        <f t="shared" si="337"/>
        <v>0</v>
      </c>
      <c r="AJ378" s="146">
        <f t="shared" si="338"/>
        <v>0</v>
      </c>
    </row>
    <row r="379" spans="1:36" x14ac:dyDescent="0.45">
      <c r="A379" s="143"/>
      <c r="B379" s="150"/>
      <c r="C379" s="144"/>
      <c r="D379" s="143"/>
      <c r="E379" s="143"/>
      <c r="F379" s="145"/>
      <c r="G379" s="146"/>
      <c r="H379" s="147"/>
      <c r="I379" s="147">
        <f t="shared" ref="I379:S379" si="394">H379</f>
        <v>0</v>
      </c>
      <c r="J379" s="147">
        <f t="shared" si="394"/>
        <v>0</v>
      </c>
      <c r="K379" s="147">
        <f t="shared" si="394"/>
        <v>0</v>
      </c>
      <c r="L379" s="147">
        <f t="shared" si="394"/>
        <v>0</v>
      </c>
      <c r="M379" s="147">
        <f t="shared" si="394"/>
        <v>0</v>
      </c>
      <c r="N379" s="147">
        <f t="shared" si="394"/>
        <v>0</v>
      </c>
      <c r="O379" s="147">
        <f t="shared" si="394"/>
        <v>0</v>
      </c>
      <c r="P379" s="147">
        <f t="shared" si="394"/>
        <v>0</v>
      </c>
      <c r="Q379" s="147">
        <f t="shared" si="394"/>
        <v>0</v>
      </c>
      <c r="R379" s="147">
        <f t="shared" si="394"/>
        <v>0</v>
      </c>
      <c r="S379" s="147">
        <f t="shared" si="394"/>
        <v>0</v>
      </c>
      <c r="T379" s="146"/>
      <c r="U379" s="140">
        <f>IFERROR((VLOOKUP($D379,'General Data'!$A$88:$F$188,3,FALSE)+VLOOKUP('General Data'!$B$3,'General Data'!$A$214:$C$264,2,FALSE)+IF(OR($E379=12,$E379=13,$E379=14),VLOOKUP($C379,'General Data'!$A$267:$C$287,2,FALSE),0))/VLOOKUP($C379,'General Data'!$A$191:$N$211,14,FALSE)*VLOOKUP($C379,'General Data'!$A$191:$N$211,2,FALSE)*H379,0)</f>
        <v>0</v>
      </c>
      <c r="V379" s="140">
        <f>IFERROR((VLOOKUP($D379,'General Data'!$A$88:$F$188,3,FALSE)+VLOOKUP('General Data'!$B$3,'General Data'!$A$214:$C$264,2,FALSE)+IF(OR($E379=12,$E379=13,$E379=14),VLOOKUP($C379,'General Data'!$A$267:$C$287,2,FALSE),0))/VLOOKUP($C379,'General Data'!$A$191:$N$211,14,FALSE)*VLOOKUP($C379,'General Data'!$A$191:$N$211,2,FALSE)*I379,0)</f>
        <v>0</v>
      </c>
      <c r="W379" s="140">
        <f>IFERROR((VLOOKUP($D379,'General Data'!$A$88:$F$188,3,FALSE)+VLOOKUP('General Data'!$B$3,'General Data'!$A$214:$C$264,2,FALSE)+IF(OR($E379=12,$E379=13,$E379=14),VLOOKUP($C379,'General Data'!$A$267:$C$287,2,FALSE),0))/VLOOKUP($C379,'General Data'!$A$191:$N$211,14,FALSE)*VLOOKUP($C379,'General Data'!$A$191:$N$211,2,FALSE)*J379,0)</f>
        <v>0</v>
      </c>
      <c r="X379" s="140">
        <f>IFERROR((VLOOKUP($D379,'General Data'!$A$88:$F$188,3,FALSE)+VLOOKUP('General Data'!$B$3,'General Data'!$A$214:$C$264,2,FALSE)+IF(OR($E379=12,$E379=13,$E379=14),VLOOKUP($C379,'General Data'!$A$267:$C$287,2,FALSE),0))/VLOOKUP($C379,'General Data'!$A$191:$N$211,14,FALSE)*VLOOKUP($C379,'General Data'!$A$191:$N$211,2,FALSE)*K379,0)</f>
        <v>0</v>
      </c>
      <c r="Y379" s="140">
        <f>IFERROR((VLOOKUP($D379,'General Data'!$A$88:$F$188,3,FALSE)+VLOOKUP('General Data'!$B$3,'General Data'!$A$214:$C$264,2,FALSE)+IF(OR($E379=12,$E379=13,$E379=14),VLOOKUP($C379,'General Data'!$A$267:$C$287,2,FALSE),0))/VLOOKUP($C379,'General Data'!$A$191:$N$211,14,FALSE)*VLOOKUP($C379,'General Data'!$A$191:$N$211,2,FALSE)*L379,0)</f>
        <v>0</v>
      </c>
      <c r="Z379" s="140">
        <f>IFERROR((VLOOKUP($D379,'General Data'!$A$88:$F$188,3,FALSE)+VLOOKUP('General Data'!$B$3,'General Data'!$A$214:$C$264,2,FALSE)+IF(OR($E379=12,$E379=13,$E379=14),VLOOKUP($C379,'General Data'!$A$267:$C$287,2,FALSE),0))/VLOOKUP($C379,'General Data'!$A$191:$N$211,14,FALSE)*VLOOKUP($C379,'General Data'!$A$191:$N$211,2,FALSE)*M379,0)</f>
        <v>0</v>
      </c>
      <c r="AA379" s="140">
        <f>IFERROR((VLOOKUP($D379,'General Data'!$A$88:$F$188,3,FALSE)+VLOOKUP('General Data'!$B$3,'General Data'!$A$214:$C$264,2,FALSE)+IF(OR($E379=12,$E379=13,$E379=14),VLOOKUP($C379,'General Data'!$A$267:$C$287,2,FALSE),0))/VLOOKUP($C379,'General Data'!$A$191:$N$211,14,FALSE)*VLOOKUP($C379,'General Data'!$A$191:$N$211,2,FALSE)*N379,0)</f>
        <v>0</v>
      </c>
      <c r="AB379" s="140">
        <f>IFERROR((VLOOKUP($D379,'General Data'!$A$88:$F$188,3,FALSE)+VLOOKUP('General Data'!$B$3,'General Data'!$A$214:$C$264,2,FALSE)+IF(OR($E379=12,$E379=13,$E379=14),VLOOKUP($C379,'General Data'!$A$267:$C$287,2,FALSE),0))/VLOOKUP($C379,'General Data'!$A$191:$N$211,14,FALSE)*VLOOKUP($C379,'General Data'!$A$191:$N$211,2,FALSE)*O379,0)</f>
        <v>0</v>
      </c>
      <c r="AC379" s="140">
        <f>IFERROR((VLOOKUP($D379,'General Data'!$A$88:$F$188,3,FALSE)+VLOOKUP('General Data'!$B$3,'General Data'!$A$214:$C$264,2,FALSE)+IF(OR($E379=12,$E379=13,$E379=14),VLOOKUP($C379,'General Data'!$A$267:$C$287,2,FALSE),0))/VLOOKUP($C379,'General Data'!$A$191:$N$211,14,FALSE)*VLOOKUP($C379,'General Data'!$A$191:$N$211,2,FALSE)*P379,0)</f>
        <v>0</v>
      </c>
      <c r="AD379" s="140">
        <f>IFERROR((VLOOKUP($D379,'General Data'!$A$88:$F$188,3,FALSE)+VLOOKUP('General Data'!$B$3,'General Data'!$A$214:$C$264,2,FALSE)+IF(OR($E379=12,$E379=13,$E379=14),VLOOKUP($C379,'General Data'!$A$267:$C$287,2,FALSE),0))/VLOOKUP($C379,'General Data'!$A$191:$N$211,14,FALSE)*VLOOKUP($C379,'General Data'!$A$191:$N$211,2,FALSE)*Q379,0)</f>
        <v>0</v>
      </c>
      <c r="AE379" s="140">
        <f>IFERROR((VLOOKUP($D379,'General Data'!$A$88:$F$188,3,FALSE)+VLOOKUP('General Data'!$B$3,'General Data'!$A$214:$C$264,2,FALSE)+IF(OR($E379=12,$E379=13,$E379=14),VLOOKUP($C379,'General Data'!$A$267:$C$287,2,FALSE),0))/VLOOKUP($C379,'General Data'!$A$191:$N$211,14,FALSE)*VLOOKUP($C379,'General Data'!$A$191:$N$211,2,FALSE)*R379,0)</f>
        <v>0</v>
      </c>
      <c r="AF379" s="140">
        <f>IFERROR((VLOOKUP($D379,'General Data'!$A$88:$F$188,3,FALSE)+VLOOKUP('General Data'!$B$3,'General Data'!$A$214:$C$264,2,FALSE)+IF(OR($E379=12,$E379=13,$E379=14),VLOOKUP($C379,'General Data'!$A$267:$C$287,2,FALSE),0))/VLOOKUP($C379,'General Data'!$A$191:$N$211,14,FALSE)*VLOOKUP($C379,'General Data'!$A$191:$N$211,2,FALSE)*S379,0)</f>
        <v>0</v>
      </c>
      <c r="AH379" s="148" t="str">
        <f t="shared" si="336"/>
        <v/>
      </c>
      <c r="AI379" s="149">
        <f t="shared" si="337"/>
        <v>0</v>
      </c>
      <c r="AJ379" s="146">
        <f t="shared" si="338"/>
        <v>0</v>
      </c>
    </row>
    <row r="380" spans="1:36" x14ac:dyDescent="0.45">
      <c r="A380" s="143"/>
      <c r="B380" s="150"/>
      <c r="C380" s="144"/>
      <c r="D380" s="143"/>
      <c r="E380" s="143"/>
      <c r="F380" s="145"/>
      <c r="G380" s="146"/>
      <c r="H380" s="147"/>
      <c r="I380" s="147">
        <f t="shared" ref="I380:S380" si="395">H380</f>
        <v>0</v>
      </c>
      <c r="J380" s="147">
        <f t="shared" si="395"/>
        <v>0</v>
      </c>
      <c r="K380" s="147">
        <f t="shared" si="395"/>
        <v>0</v>
      </c>
      <c r="L380" s="147">
        <f t="shared" si="395"/>
        <v>0</v>
      </c>
      <c r="M380" s="147">
        <f t="shared" si="395"/>
        <v>0</v>
      </c>
      <c r="N380" s="147">
        <f t="shared" si="395"/>
        <v>0</v>
      </c>
      <c r="O380" s="147">
        <f t="shared" si="395"/>
        <v>0</v>
      </c>
      <c r="P380" s="147">
        <f t="shared" si="395"/>
        <v>0</v>
      </c>
      <c r="Q380" s="147">
        <f t="shared" si="395"/>
        <v>0</v>
      </c>
      <c r="R380" s="147">
        <f t="shared" si="395"/>
        <v>0</v>
      </c>
      <c r="S380" s="147">
        <f t="shared" si="395"/>
        <v>0</v>
      </c>
      <c r="T380" s="146"/>
      <c r="U380" s="140">
        <f>IFERROR((VLOOKUP($D380,'General Data'!$A$88:$F$188,3,FALSE)+VLOOKUP('General Data'!$B$3,'General Data'!$A$214:$C$264,2,FALSE)+IF(OR($E380=12,$E380=13,$E380=14),VLOOKUP($C380,'General Data'!$A$267:$C$287,2,FALSE),0))/VLOOKUP($C380,'General Data'!$A$191:$N$211,14,FALSE)*VLOOKUP($C380,'General Data'!$A$191:$N$211,2,FALSE)*H380,0)</f>
        <v>0</v>
      </c>
      <c r="V380" s="140">
        <f>IFERROR((VLOOKUP($D380,'General Data'!$A$88:$F$188,3,FALSE)+VLOOKUP('General Data'!$B$3,'General Data'!$A$214:$C$264,2,FALSE)+IF(OR($E380=12,$E380=13,$E380=14),VLOOKUP($C380,'General Data'!$A$267:$C$287,2,FALSE),0))/VLOOKUP($C380,'General Data'!$A$191:$N$211,14,FALSE)*VLOOKUP($C380,'General Data'!$A$191:$N$211,2,FALSE)*I380,0)</f>
        <v>0</v>
      </c>
      <c r="W380" s="140">
        <f>IFERROR((VLOOKUP($D380,'General Data'!$A$88:$F$188,3,FALSE)+VLOOKUP('General Data'!$B$3,'General Data'!$A$214:$C$264,2,FALSE)+IF(OR($E380=12,$E380=13,$E380=14),VLOOKUP($C380,'General Data'!$A$267:$C$287,2,FALSE),0))/VLOOKUP($C380,'General Data'!$A$191:$N$211,14,FALSE)*VLOOKUP($C380,'General Data'!$A$191:$N$211,2,FALSE)*J380,0)</f>
        <v>0</v>
      </c>
      <c r="X380" s="140">
        <f>IFERROR((VLOOKUP($D380,'General Data'!$A$88:$F$188,3,FALSE)+VLOOKUP('General Data'!$B$3,'General Data'!$A$214:$C$264,2,FALSE)+IF(OR($E380=12,$E380=13,$E380=14),VLOOKUP($C380,'General Data'!$A$267:$C$287,2,FALSE),0))/VLOOKUP($C380,'General Data'!$A$191:$N$211,14,FALSE)*VLOOKUP($C380,'General Data'!$A$191:$N$211,2,FALSE)*K380,0)</f>
        <v>0</v>
      </c>
      <c r="Y380" s="140">
        <f>IFERROR((VLOOKUP($D380,'General Data'!$A$88:$F$188,3,FALSE)+VLOOKUP('General Data'!$B$3,'General Data'!$A$214:$C$264,2,FALSE)+IF(OR($E380=12,$E380=13,$E380=14),VLOOKUP($C380,'General Data'!$A$267:$C$287,2,FALSE),0))/VLOOKUP($C380,'General Data'!$A$191:$N$211,14,FALSE)*VLOOKUP($C380,'General Data'!$A$191:$N$211,2,FALSE)*L380,0)</f>
        <v>0</v>
      </c>
      <c r="Z380" s="140">
        <f>IFERROR((VLOOKUP($D380,'General Data'!$A$88:$F$188,3,FALSE)+VLOOKUP('General Data'!$B$3,'General Data'!$A$214:$C$264,2,FALSE)+IF(OR($E380=12,$E380=13,$E380=14),VLOOKUP($C380,'General Data'!$A$267:$C$287,2,FALSE),0))/VLOOKUP($C380,'General Data'!$A$191:$N$211,14,FALSE)*VLOOKUP($C380,'General Data'!$A$191:$N$211,2,FALSE)*M380,0)</f>
        <v>0</v>
      </c>
      <c r="AA380" s="140">
        <f>IFERROR((VLOOKUP($D380,'General Data'!$A$88:$F$188,3,FALSE)+VLOOKUP('General Data'!$B$3,'General Data'!$A$214:$C$264,2,FALSE)+IF(OR($E380=12,$E380=13,$E380=14),VLOOKUP($C380,'General Data'!$A$267:$C$287,2,FALSE),0))/VLOOKUP($C380,'General Data'!$A$191:$N$211,14,FALSE)*VLOOKUP($C380,'General Data'!$A$191:$N$211,2,FALSE)*N380,0)</f>
        <v>0</v>
      </c>
      <c r="AB380" s="140">
        <f>IFERROR((VLOOKUP($D380,'General Data'!$A$88:$F$188,3,FALSE)+VLOOKUP('General Data'!$B$3,'General Data'!$A$214:$C$264,2,FALSE)+IF(OR($E380=12,$E380=13,$E380=14),VLOOKUP($C380,'General Data'!$A$267:$C$287,2,FALSE),0))/VLOOKUP($C380,'General Data'!$A$191:$N$211,14,FALSE)*VLOOKUP($C380,'General Data'!$A$191:$N$211,2,FALSE)*O380,0)</f>
        <v>0</v>
      </c>
      <c r="AC380" s="140">
        <f>IFERROR((VLOOKUP($D380,'General Data'!$A$88:$F$188,3,FALSE)+VLOOKUP('General Data'!$B$3,'General Data'!$A$214:$C$264,2,FALSE)+IF(OR($E380=12,$E380=13,$E380=14),VLOOKUP($C380,'General Data'!$A$267:$C$287,2,FALSE),0))/VLOOKUP($C380,'General Data'!$A$191:$N$211,14,FALSE)*VLOOKUP($C380,'General Data'!$A$191:$N$211,2,FALSE)*P380,0)</f>
        <v>0</v>
      </c>
      <c r="AD380" s="140">
        <f>IFERROR((VLOOKUP($D380,'General Data'!$A$88:$F$188,3,FALSE)+VLOOKUP('General Data'!$B$3,'General Data'!$A$214:$C$264,2,FALSE)+IF(OR($E380=12,$E380=13,$E380=14),VLOOKUP($C380,'General Data'!$A$267:$C$287,2,FALSE),0))/VLOOKUP($C380,'General Data'!$A$191:$N$211,14,FALSE)*VLOOKUP($C380,'General Data'!$A$191:$N$211,2,FALSE)*Q380,0)</f>
        <v>0</v>
      </c>
      <c r="AE380" s="140">
        <f>IFERROR((VLOOKUP($D380,'General Data'!$A$88:$F$188,3,FALSE)+VLOOKUP('General Data'!$B$3,'General Data'!$A$214:$C$264,2,FALSE)+IF(OR($E380=12,$E380=13,$E380=14),VLOOKUP($C380,'General Data'!$A$267:$C$287,2,FALSE),0))/VLOOKUP($C380,'General Data'!$A$191:$N$211,14,FALSE)*VLOOKUP($C380,'General Data'!$A$191:$N$211,2,FALSE)*R380,0)</f>
        <v>0</v>
      </c>
      <c r="AF380" s="140">
        <f>IFERROR((VLOOKUP($D380,'General Data'!$A$88:$F$188,3,FALSE)+VLOOKUP('General Data'!$B$3,'General Data'!$A$214:$C$264,2,FALSE)+IF(OR($E380=12,$E380=13,$E380=14),VLOOKUP($C380,'General Data'!$A$267:$C$287,2,FALSE),0))/VLOOKUP($C380,'General Data'!$A$191:$N$211,14,FALSE)*VLOOKUP($C380,'General Data'!$A$191:$N$211,2,FALSE)*S380,0)</f>
        <v>0</v>
      </c>
      <c r="AH380" s="148" t="str">
        <f t="shared" si="336"/>
        <v/>
      </c>
      <c r="AI380" s="149">
        <f t="shared" si="337"/>
        <v>0</v>
      </c>
      <c r="AJ380" s="146">
        <f t="shared" si="338"/>
        <v>0</v>
      </c>
    </row>
    <row r="381" spans="1:36" x14ac:dyDescent="0.45">
      <c r="A381" s="143"/>
      <c r="B381" s="150"/>
      <c r="C381" s="144"/>
      <c r="D381" s="143"/>
      <c r="E381" s="143"/>
      <c r="F381" s="145"/>
      <c r="G381" s="146"/>
      <c r="H381" s="147"/>
      <c r="I381" s="147">
        <f t="shared" ref="I381:S381" si="396">H381</f>
        <v>0</v>
      </c>
      <c r="J381" s="147">
        <f t="shared" si="396"/>
        <v>0</v>
      </c>
      <c r="K381" s="147">
        <f t="shared" si="396"/>
        <v>0</v>
      </c>
      <c r="L381" s="147">
        <f t="shared" si="396"/>
        <v>0</v>
      </c>
      <c r="M381" s="147">
        <f t="shared" si="396"/>
        <v>0</v>
      </c>
      <c r="N381" s="147">
        <f t="shared" si="396"/>
        <v>0</v>
      </c>
      <c r="O381" s="147">
        <f t="shared" si="396"/>
        <v>0</v>
      </c>
      <c r="P381" s="147">
        <f t="shared" si="396"/>
        <v>0</v>
      </c>
      <c r="Q381" s="147">
        <f t="shared" si="396"/>
        <v>0</v>
      </c>
      <c r="R381" s="147">
        <f t="shared" si="396"/>
        <v>0</v>
      </c>
      <c r="S381" s="147">
        <f t="shared" si="396"/>
        <v>0</v>
      </c>
      <c r="T381" s="146"/>
      <c r="U381" s="140">
        <f>IFERROR((VLOOKUP($D381,'General Data'!$A$88:$F$188,3,FALSE)+VLOOKUP('General Data'!$B$3,'General Data'!$A$214:$C$264,2,FALSE)+IF(OR($E381=12,$E381=13,$E381=14),VLOOKUP($C381,'General Data'!$A$267:$C$287,2,FALSE),0))/VLOOKUP($C381,'General Data'!$A$191:$N$211,14,FALSE)*VLOOKUP($C381,'General Data'!$A$191:$N$211,2,FALSE)*H381,0)</f>
        <v>0</v>
      </c>
      <c r="V381" s="140">
        <f>IFERROR((VLOOKUP($D381,'General Data'!$A$88:$F$188,3,FALSE)+VLOOKUP('General Data'!$B$3,'General Data'!$A$214:$C$264,2,FALSE)+IF(OR($E381=12,$E381=13,$E381=14),VLOOKUP($C381,'General Data'!$A$267:$C$287,2,FALSE),0))/VLOOKUP($C381,'General Data'!$A$191:$N$211,14,FALSE)*VLOOKUP($C381,'General Data'!$A$191:$N$211,2,FALSE)*I381,0)</f>
        <v>0</v>
      </c>
      <c r="W381" s="140">
        <f>IFERROR((VLOOKUP($D381,'General Data'!$A$88:$F$188,3,FALSE)+VLOOKUP('General Data'!$B$3,'General Data'!$A$214:$C$264,2,FALSE)+IF(OR($E381=12,$E381=13,$E381=14),VLOOKUP($C381,'General Data'!$A$267:$C$287,2,FALSE),0))/VLOOKUP($C381,'General Data'!$A$191:$N$211,14,FALSE)*VLOOKUP($C381,'General Data'!$A$191:$N$211,2,FALSE)*J381,0)</f>
        <v>0</v>
      </c>
      <c r="X381" s="140">
        <f>IFERROR((VLOOKUP($D381,'General Data'!$A$88:$F$188,3,FALSE)+VLOOKUP('General Data'!$B$3,'General Data'!$A$214:$C$264,2,FALSE)+IF(OR($E381=12,$E381=13,$E381=14),VLOOKUP($C381,'General Data'!$A$267:$C$287,2,FALSE),0))/VLOOKUP($C381,'General Data'!$A$191:$N$211,14,FALSE)*VLOOKUP($C381,'General Data'!$A$191:$N$211,2,FALSE)*K381,0)</f>
        <v>0</v>
      </c>
      <c r="Y381" s="140">
        <f>IFERROR((VLOOKUP($D381,'General Data'!$A$88:$F$188,3,FALSE)+VLOOKUP('General Data'!$B$3,'General Data'!$A$214:$C$264,2,FALSE)+IF(OR($E381=12,$E381=13,$E381=14),VLOOKUP($C381,'General Data'!$A$267:$C$287,2,FALSE),0))/VLOOKUP($C381,'General Data'!$A$191:$N$211,14,FALSE)*VLOOKUP($C381,'General Data'!$A$191:$N$211,2,FALSE)*L381,0)</f>
        <v>0</v>
      </c>
      <c r="Z381" s="140">
        <f>IFERROR((VLOOKUP($D381,'General Data'!$A$88:$F$188,3,FALSE)+VLOOKUP('General Data'!$B$3,'General Data'!$A$214:$C$264,2,FALSE)+IF(OR($E381=12,$E381=13,$E381=14),VLOOKUP($C381,'General Data'!$A$267:$C$287,2,FALSE),0))/VLOOKUP($C381,'General Data'!$A$191:$N$211,14,FALSE)*VLOOKUP($C381,'General Data'!$A$191:$N$211,2,FALSE)*M381,0)</f>
        <v>0</v>
      </c>
      <c r="AA381" s="140">
        <f>IFERROR((VLOOKUP($D381,'General Data'!$A$88:$F$188,3,FALSE)+VLOOKUP('General Data'!$B$3,'General Data'!$A$214:$C$264,2,FALSE)+IF(OR($E381=12,$E381=13,$E381=14),VLOOKUP($C381,'General Data'!$A$267:$C$287,2,FALSE),0))/VLOOKUP($C381,'General Data'!$A$191:$N$211,14,FALSE)*VLOOKUP($C381,'General Data'!$A$191:$N$211,2,FALSE)*N381,0)</f>
        <v>0</v>
      </c>
      <c r="AB381" s="140">
        <f>IFERROR((VLOOKUP($D381,'General Data'!$A$88:$F$188,3,FALSE)+VLOOKUP('General Data'!$B$3,'General Data'!$A$214:$C$264,2,FALSE)+IF(OR($E381=12,$E381=13,$E381=14),VLOOKUP($C381,'General Data'!$A$267:$C$287,2,FALSE),0))/VLOOKUP($C381,'General Data'!$A$191:$N$211,14,FALSE)*VLOOKUP($C381,'General Data'!$A$191:$N$211,2,FALSE)*O381,0)</f>
        <v>0</v>
      </c>
      <c r="AC381" s="140">
        <f>IFERROR((VLOOKUP($D381,'General Data'!$A$88:$F$188,3,FALSE)+VLOOKUP('General Data'!$B$3,'General Data'!$A$214:$C$264,2,FALSE)+IF(OR($E381=12,$E381=13,$E381=14),VLOOKUP($C381,'General Data'!$A$267:$C$287,2,FALSE),0))/VLOOKUP($C381,'General Data'!$A$191:$N$211,14,FALSE)*VLOOKUP($C381,'General Data'!$A$191:$N$211,2,FALSE)*P381,0)</f>
        <v>0</v>
      </c>
      <c r="AD381" s="140">
        <f>IFERROR((VLOOKUP($D381,'General Data'!$A$88:$F$188,3,FALSE)+VLOOKUP('General Data'!$B$3,'General Data'!$A$214:$C$264,2,FALSE)+IF(OR($E381=12,$E381=13,$E381=14),VLOOKUP($C381,'General Data'!$A$267:$C$287,2,FALSE),0))/VLOOKUP($C381,'General Data'!$A$191:$N$211,14,FALSE)*VLOOKUP($C381,'General Data'!$A$191:$N$211,2,FALSE)*Q381,0)</f>
        <v>0</v>
      </c>
      <c r="AE381" s="140">
        <f>IFERROR((VLOOKUP($D381,'General Data'!$A$88:$F$188,3,FALSE)+VLOOKUP('General Data'!$B$3,'General Data'!$A$214:$C$264,2,FALSE)+IF(OR($E381=12,$E381=13,$E381=14),VLOOKUP($C381,'General Data'!$A$267:$C$287,2,FALSE),0))/VLOOKUP($C381,'General Data'!$A$191:$N$211,14,FALSE)*VLOOKUP($C381,'General Data'!$A$191:$N$211,2,FALSE)*R381,0)</f>
        <v>0</v>
      </c>
      <c r="AF381" s="140">
        <f>IFERROR((VLOOKUP($D381,'General Data'!$A$88:$F$188,3,FALSE)+VLOOKUP('General Data'!$B$3,'General Data'!$A$214:$C$264,2,FALSE)+IF(OR($E381=12,$E381=13,$E381=14),VLOOKUP($C381,'General Data'!$A$267:$C$287,2,FALSE),0))/VLOOKUP($C381,'General Data'!$A$191:$N$211,14,FALSE)*VLOOKUP($C381,'General Data'!$A$191:$N$211,2,FALSE)*S381,0)</f>
        <v>0</v>
      </c>
      <c r="AH381" s="148" t="str">
        <f t="shared" si="336"/>
        <v/>
      </c>
      <c r="AI381" s="149">
        <f t="shared" si="337"/>
        <v>0</v>
      </c>
      <c r="AJ381" s="146">
        <f t="shared" si="338"/>
        <v>0</v>
      </c>
    </row>
    <row r="382" spans="1:36" x14ac:dyDescent="0.45">
      <c r="A382" s="143"/>
      <c r="B382" s="150"/>
      <c r="C382" s="144"/>
      <c r="D382" s="143"/>
      <c r="E382" s="143"/>
      <c r="F382" s="145"/>
      <c r="G382" s="146"/>
      <c r="H382" s="147"/>
      <c r="I382" s="147">
        <f t="shared" ref="I382:S382" si="397">H382</f>
        <v>0</v>
      </c>
      <c r="J382" s="147">
        <f t="shared" si="397"/>
        <v>0</v>
      </c>
      <c r="K382" s="147">
        <f t="shared" si="397"/>
        <v>0</v>
      </c>
      <c r="L382" s="147">
        <f t="shared" si="397"/>
        <v>0</v>
      </c>
      <c r="M382" s="147">
        <f t="shared" si="397"/>
        <v>0</v>
      </c>
      <c r="N382" s="147">
        <f t="shared" si="397"/>
        <v>0</v>
      </c>
      <c r="O382" s="147">
        <f t="shared" si="397"/>
        <v>0</v>
      </c>
      <c r="P382" s="147">
        <f t="shared" si="397"/>
        <v>0</v>
      </c>
      <c r="Q382" s="147">
        <f t="shared" si="397"/>
        <v>0</v>
      </c>
      <c r="R382" s="147">
        <f t="shared" si="397"/>
        <v>0</v>
      </c>
      <c r="S382" s="147">
        <f t="shared" si="397"/>
        <v>0</v>
      </c>
      <c r="T382" s="146"/>
      <c r="U382" s="140">
        <f>IFERROR((VLOOKUP($D382,'General Data'!$A$88:$F$188,3,FALSE)+VLOOKUP('General Data'!$B$3,'General Data'!$A$214:$C$264,2,FALSE)+IF(OR($E382=12,$E382=13,$E382=14),VLOOKUP($C382,'General Data'!$A$267:$C$287,2,FALSE),0))/VLOOKUP($C382,'General Data'!$A$191:$N$211,14,FALSE)*VLOOKUP($C382,'General Data'!$A$191:$N$211,2,FALSE)*H382,0)</f>
        <v>0</v>
      </c>
      <c r="V382" s="140">
        <f>IFERROR((VLOOKUP($D382,'General Data'!$A$88:$F$188,3,FALSE)+VLOOKUP('General Data'!$B$3,'General Data'!$A$214:$C$264,2,FALSE)+IF(OR($E382=12,$E382=13,$E382=14),VLOOKUP($C382,'General Data'!$A$267:$C$287,2,FALSE),0))/VLOOKUP($C382,'General Data'!$A$191:$N$211,14,FALSE)*VLOOKUP($C382,'General Data'!$A$191:$N$211,2,FALSE)*I382,0)</f>
        <v>0</v>
      </c>
      <c r="W382" s="140">
        <f>IFERROR((VLOOKUP($D382,'General Data'!$A$88:$F$188,3,FALSE)+VLOOKUP('General Data'!$B$3,'General Data'!$A$214:$C$264,2,FALSE)+IF(OR($E382=12,$E382=13,$E382=14),VLOOKUP($C382,'General Data'!$A$267:$C$287,2,FALSE),0))/VLOOKUP($C382,'General Data'!$A$191:$N$211,14,FALSE)*VLOOKUP($C382,'General Data'!$A$191:$N$211,2,FALSE)*J382,0)</f>
        <v>0</v>
      </c>
      <c r="X382" s="140">
        <f>IFERROR((VLOOKUP($D382,'General Data'!$A$88:$F$188,3,FALSE)+VLOOKUP('General Data'!$B$3,'General Data'!$A$214:$C$264,2,FALSE)+IF(OR($E382=12,$E382=13,$E382=14),VLOOKUP($C382,'General Data'!$A$267:$C$287,2,FALSE),0))/VLOOKUP($C382,'General Data'!$A$191:$N$211,14,FALSE)*VLOOKUP($C382,'General Data'!$A$191:$N$211,2,FALSE)*K382,0)</f>
        <v>0</v>
      </c>
      <c r="Y382" s="140">
        <f>IFERROR((VLOOKUP($D382,'General Data'!$A$88:$F$188,3,FALSE)+VLOOKUP('General Data'!$B$3,'General Data'!$A$214:$C$264,2,FALSE)+IF(OR($E382=12,$E382=13,$E382=14),VLOOKUP($C382,'General Data'!$A$267:$C$287,2,FALSE),0))/VLOOKUP($C382,'General Data'!$A$191:$N$211,14,FALSE)*VLOOKUP($C382,'General Data'!$A$191:$N$211,2,FALSE)*L382,0)</f>
        <v>0</v>
      </c>
      <c r="Z382" s="140">
        <f>IFERROR((VLOOKUP($D382,'General Data'!$A$88:$F$188,3,FALSE)+VLOOKUP('General Data'!$B$3,'General Data'!$A$214:$C$264,2,FALSE)+IF(OR($E382=12,$E382=13,$E382=14),VLOOKUP($C382,'General Data'!$A$267:$C$287,2,FALSE),0))/VLOOKUP($C382,'General Data'!$A$191:$N$211,14,FALSE)*VLOOKUP($C382,'General Data'!$A$191:$N$211,2,FALSE)*M382,0)</f>
        <v>0</v>
      </c>
      <c r="AA382" s="140">
        <f>IFERROR((VLOOKUP($D382,'General Data'!$A$88:$F$188,3,FALSE)+VLOOKUP('General Data'!$B$3,'General Data'!$A$214:$C$264,2,FALSE)+IF(OR($E382=12,$E382=13,$E382=14),VLOOKUP($C382,'General Data'!$A$267:$C$287,2,FALSE),0))/VLOOKUP($C382,'General Data'!$A$191:$N$211,14,FALSE)*VLOOKUP($C382,'General Data'!$A$191:$N$211,2,FALSE)*N382,0)</f>
        <v>0</v>
      </c>
      <c r="AB382" s="140">
        <f>IFERROR((VLOOKUP($D382,'General Data'!$A$88:$F$188,3,FALSE)+VLOOKUP('General Data'!$B$3,'General Data'!$A$214:$C$264,2,FALSE)+IF(OR($E382=12,$E382=13,$E382=14),VLOOKUP($C382,'General Data'!$A$267:$C$287,2,FALSE),0))/VLOOKUP($C382,'General Data'!$A$191:$N$211,14,FALSE)*VLOOKUP($C382,'General Data'!$A$191:$N$211,2,FALSE)*O382,0)</f>
        <v>0</v>
      </c>
      <c r="AC382" s="140">
        <f>IFERROR((VLOOKUP($D382,'General Data'!$A$88:$F$188,3,FALSE)+VLOOKUP('General Data'!$B$3,'General Data'!$A$214:$C$264,2,FALSE)+IF(OR($E382=12,$E382=13,$E382=14),VLOOKUP($C382,'General Data'!$A$267:$C$287,2,FALSE),0))/VLOOKUP($C382,'General Data'!$A$191:$N$211,14,FALSE)*VLOOKUP($C382,'General Data'!$A$191:$N$211,2,FALSE)*P382,0)</f>
        <v>0</v>
      </c>
      <c r="AD382" s="140">
        <f>IFERROR((VLOOKUP($D382,'General Data'!$A$88:$F$188,3,FALSE)+VLOOKUP('General Data'!$B$3,'General Data'!$A$214:$C$264,2,FALSE)+IF(OR($E382=12,$E382=13,$E382=14),VLOOKUP($C382,'General Data'!$A$267:$C$287,2,FALSE),0))/VLOOKUP($C382,'General Data'!$A$191:$N$211,14,FALSE)*VLOOKUP($C382,'General Data'!$A$191:$N$211,2,FALSE)*Q382,0)</f>
        <v>0</v>
      </c>
      <c r="AE382" s="140">
        <f>IFERROR((VLOOKUP($D382,'General Data'!$A$88:$F$188,3,FALSE)+VLOOKUP('General Data'!$B$3,'General Data'!$A$214:$C$264,2,FALSE)+IF(OR($E382=12,$E382=13,$E382=14),VLOOKUP($C382,'General Data'!$A$267:$C$287,2,FALSE),0))/VLOOKUP($C382,'General Data'!$A$191:$N$211,14,FALSE)*VLOOKUP($C382,'General Data'!$A$191:$N$211,2,FALSE)*R382,0)</f>
        <v>0</v>
      </c>
      <c r="AF382" s="140">
        <f>IFERROR((VLOOKUP($D382,'General Data'!$A$88:$F$188,3,FALSE)+VLOOKUP('General Data'!$B$3,'General Data'!$A$214:$C$264,2,FALSE)+IF(OR($E382=12,$E382=13,$E382=14),VLOOKUP($C382,'General Data'!$A$267:$C$287,2,FALSE),0))/VLOOKUP($C382,'General Data'!$A$191:$N$211,14,FALSE)*VLOOKUP($C382,'General Data'!$A$191:$N$211,2,FALSE)*S382,0)</f>
        <v>0</v>
      </c>
      <c r="AH382" s="148" t="str">
        <f t="shared" si="336"/>
        <v/>
      </c>
      <c r="AI382" s="149">
        <f t="shared" si="337"/>
        <v>0</v>
      </c>
      <c r="AJ382" s="146">
        <f t="shared" si="338"/>
        <v>0</v>
      </c>
    </row>
    <row r="383" spans="1:36" x14ac:dyDescent="0.45">
      <c r="A383" s="143"/>
      <c r="B383" s="150"/>
      <c r="C383" s="144"/>
      <c r="D383" s="143"/>
      <c r="E383" s="143"/>
      <c r="F383" s="145"/>
      <c r="G383" s="146"/>
      <c r="H383" s="147"/>
      <c r="I383" s="147">
        <f t="shared" ref="I383:S383" si="398">H383</f>
        <v>0</v>
      </c>
      <c r="J383" s="147">
        <f t="shared" si="398"/>
        <v>0</v>
      </c>
      <c r="K383" s="147">
        <f t="shared" si="398"/>
        <v>0</v>
      </c>
      <c r="L383" s="147">
        <f t="shared" si="398"/>
        <v>0</v>
      </c>
      <c r="M383" s="147">
        <f t="shared" si="398"/>
        <v>0</v>
      </c>
      <c r="N383" s="147">
        <f t="shared" si="398"/>
        <v>0</v>
      </c>
      <c r="O383" s="147">
        <f t="shared" si="398"/>
        <v>0</v>
      </c>
      <c r="P383" s="147">
        <f t="shared" si="398"/>
        <v>0</v>
      </c>
      <c r="Q383" s="147">
        <f t="shared" si="398"/>
        <v>0</v>
      </c>
      <c r="R383" s="147">
        <f t="shared" si="398"/>
        <v>0</v>
      </c>
      <c r="S383" s="147">
        <f t="shared" si="398"/>
        <v>0</v>
      </c>
      <c r="T383" s="146"/>
      <c r="U383" s="140">
        <f>IFERROR((VLOOKUP($D383,'General Data'!$A$88:$F$188,3,FALSE)+VLOOKUP('General Data'!$B$3,'General Data'!$A$214:$C$264,2,FALSE)+IF(OR($E383=12,$E383=13,$E383=14),VLOOKUP($C383,'General Data'!$A$267:$C$287,2,FALSE),0))/VLOOKUP($C383,'General Data'!$A$191:$N$211,14,FALSE)*VLOOKUP($C383,'General Data'!$A$191:$N$211,2,FALSE)*H383,0)</f>
        <v>0</v>
      </c>
      <c r="V383" s="140">
        <f>IFERROR((VLOOKUP($D383,'General Data'!$A$88:$F$188,3,FALSE)+VLOOKUP('General Data'!$B$3,'General Data'!$A$214:$C$264,2,FALSE)+IF(OR($E383=12,$E383=13,$E383=14),VLOOKUP($C383,'General Data'!$A$267:$C$287,2,FALSE),0))/VLOOKUP($C383,'General Data'!$A$191:$N$211,14,FALSE)*VLOOKUP($C383,'General Data'!$A$191:$N$211,2,FALSE)*I383,0)</f>
        <v>0</v>
      </c>
      <c r="W383" s="140">
        <f>IFERROR((VLOOKUP($D383,'General Data'!$A$88:$F$188,3,FALSE)+VLOOKUP('General Data'!$B$3,'General Data'!$A$214:$C$264,2,FALSE)+IF(OR($E383=12,$E383=13,$E383=14),VLOOKUP($C383,'General Data'!$A$267:$C$287,2,FALSE),0))/VLOOKUP($C383,'General Data'!$A$191:$N$211,14,FALSE)*VLOOKUP($C383,'General Data'!$A$191:$N$211,2,FALSE)*J383,0)</f>
        <v>0</v>
      </c>
      <c r="X383" s="140">
        <f>IFERROR((VLOOKUP($D383,'General Data'!$A$88:$F$188,3,FALSE)+VLOOKUP('General Data'!$B$3,'General Data'!$A$214:$C$264,2,FALSE)+IF(OR($E383=12,$E383=13,$E383=14),VLOOKUP($C383,'General Data'!$A$267:$C$287,2,FALSE),0))/VLOOKUP($C383,'General Data'!$A$191:$N$211,14,FALSE)*VLOOKUP($C383,'General Data'!$A$191:$N$211,2,FALSE)*K383,0)</f>
        <v>0</v>
      </c>
      <c r="Y383" s="140">
        <f>IFERROR((VLOOKUP($D383,'General Data'!$A$88:$F$188,3,FALSE)+VLOOKUP('General Data'!$B$3,'General Data'!$A$214:$C$264,2,FALSE)+IF(OR($E383=12,$E383=13,$E383=14),VLOOKUP($C383,'General Data'!$A$267:$C$287,2,FALSE),0))/VLOOKUP($C383,'General Data'!$A$191:$N$211,14,FALSE)*VLOOKUP($C383,'General Data'!$A$191:$N$211,2,FALSE)*L383,0)</f>
        <v>0</v>
      </c>
      <c r="Z383" s="140">
        <f>IFERROR((VLOOKUP($D383,'General Data'!$A$88:$F$188,3,FALSE)+VLOOKUP('General Data'!$B$3,'General Data'!$A$214:$C$264,2,FALSE)+IF(OR($E383=12,$E383=13,$E383=14),VLOOKUP($C383,'General Data'!$A$267:$C$287,2,FALSE),0))/VLOOKUP($C383,'General Data'!$A$191:$N$211,14,FALSE)*VLOOKUP($C383,'General Data'!$A$191:$N$211,2,FALSE)*M383,0)</f>
        <v>0</v>
      </c>
      <c r="AA383" s="140">
        <f>IFERROR((VLOOKUP($D383,'General Data'!$A$88:$F$188,3,FALSE)+VLOOKUP('General Data'!$B$3,'General Data'!$A$214:$C$264,2,FALSE)+IF(OR($E383=12,$E383=13,$E383=14),VLOOKUP($C383,'General Data'!$A$267:$C$287,2,FALSE),0))/VLOOKUP($C383,'General Data'!$A$191:$N$211,14,FALSE)*VLOOKUP($C383,'General Data'!$A$191:$N$211,2,FALSE)*N383,0)</f>
        <v>0</v>
      </c>
      <c r="AB383" s="140">
        <f>IFERROR((VLOOKUP($D383,'General Data'!$A$88:$F$188,3,FALSE)+VLOOKUP('General Data'!$B$3,'General Data'!$A$214:$C$264,2,FALSE)+IF(OR($E383=12,$E383=13,$E383=14),VLOOKUP($C383,'General Data'!$A$267:$C$287,2,FALSE),0))/VLOOKUP($C383,'General Data'!$A$191:$N$211,14,FALSE)*VLOOKUP($C383,'General Data'!$A$191:$N$211,2,FALSE)*O383,0)</f>
        <v>0</v>
      </c>
      <c r="AC383" s="140">
        <f>IFERROR((VLOOKUP($D383,'General Data'!$A$88:$F$188,3,FALSE)+VLOOKUP('General Data'!$B$3,'General Data'!$A$214:$C$264,2,FALSE)+IF(OR($E383=12,$E383=13,$E383=14),VLOOKUP($C383,'General Data'!$A$267:$C$287,2,FALSE),0))/VLOOKUP($C383,'General Data'!$A$191:$N$211,14,FALSE)*VLOOKUP($C383,'General Data'!$A$191:$N$211,2,FALSE)*P383,0)</f>
        <v>0</v>
      </c>
      <c r="AD383" s="140">
        <f>IFERROR((VLOOKUP($D383,'General Data'!$A$88:$F$188,3,FALSE)+VLOOKUP('General Data'!$B$3,'General Data'!$A$214:$C$264,2,FALSE)+IF(OR($E383=12,$E383=13,$E383=14),VLOOKUP($C383,'General Data'!$A$267:$C$287,2,FALSE),0))/VLOOKUP($C383,'General Data'!$A$191:$N$211,14,FALSE)*VLOOKUP($C383,'General Data'!$A$191:$N$211,2,FALSE)*Q383,0)</f>
        <v>0</v>
      </c>
      <c r="AE383" s="140">
        <f>IFERROR((VLOOKUP($D383,'General Data'!$A$88:$F$188,3,FALSE)+VLOOKUP('General Data'!$B$3,'General Data'!$A$214:$C$264,2,FALSE)+IF(OR($E383=12,$E383=13,$E383=14),VLOOKUP($C383,'General Data'!$A$267:$C$287,2,FALSE),0))/VLOOKUP($C383,'General Data'!$A$191:$N$211,14,FALSE)*VLOOKUP($C383,'General Data'!$A$191:$N$211,2,FALSE)*R383,0)</f>
        <v>0</v>
      </c>
      <c r="AF383" s="140">
        <f>IFERROR((VLOOKUP($D383,'General Data'!$A$88:$F$188,3,FALSE)+VLOOKUP('General Data'!$B$3,'General Data'!$A$214:$C$264,2,FALSE)+IF(OR($E383=12,$E383=13,$E383=14),VLOOKUP($C383,'General Data'!$A$267:$C$287,2,FALSE),0))/VLOOKUP($C383,'General Data'!$A$191:$N$211,14,FALSE)*VLOOKUP($C383,'General Data'!$A$191:$N$211,2,FALSE)*S383,0)</f>
        <v>0</v>
      </c>
      <c r="AH383" s="148" t="str">
        <f t="shared" si="336"/>
        <v/>
      </c>
      <c r="AI383" s="149">
        <f t="shared" si="337"/>
        <v>0</v>
      </c>
      <c r="AJ383" s="146">
        <f t="shared" si="338"/>
        <v>0</v>
      </c>
    </row>
    <row r="384" spans="1:36" x14ac:dyDescent="0.45">
      <c r="A384" s="143"/>
      <c r="B384" s="150"/>
      <c r="C384" s="144"/>
      <c r="D384" s="143"/>
      <c r="E384" s="143"/>
      <c r="F384" s="145"/>
      <c r="G384" s="146"/>
      <c r="H384" s="147"/>
      <c r="I384" s="147">
        <f t="shared" ref="I384:S384" si="399">H384</f>
        <v>0</v>
      </c>
      <c r="J384" s="147">
        <f t="shared" si="399"/>
        <v>0</v>
      </c>
      <c r="K384" s="147">
        <f t="shared" si="399"/>
        <v>0</v>
      </c>
      <c r="L384" s="147">
        <f t="shared" si="399"/>
        <v>0</v>
      </c>
      <c r="M384" s="147">
        <f t="shared" si="399"/>
        <v>0</v>
      </c>
      <c r="N384" s="147">
        <f t="shared" si="399"/>
        <v>0</v>
      </c>
      <c r="O384" s="147">
        <f t="shared" si="399"/>
        <v>0</v>
      </c>
      <c r="P384" s="147">
        <f t="shared" si="399"/>
        <v>0</v>
      </c>
      <c r="Q384" s="147">
        <f t="shared" si="399"/>
        <v>0</v>
      </c>
      <c r="R384" s="147">
        <f t="shared" si="399"/>
        <v>0</v>
      </c>
      <c r="S384" s="147">
        <f t="shared" si="399"/>
        <v>0</v>
      </c>
      <c r="T384" s="146"/>
      <c r="U384" s="140">
        <f>IFERROR((VLOOKUP($D384,'General Data'!$A$88:$F$188,3,FALSE)+VLOOKUP('General Data'!$B$3,'General Data'!$A$214:$C$264,2,FALSE)+IF(OR($E384=12,$E384=13,$E384=14),VLOOKUP($C384,'General Data'!$A$267:$C$287,2,FALSE),0))/VLOOKUP($C384,'General Data'!$A$191:$N$211,14,FALSE)*VLOOKUP($C384,'General Data'!$A$191:$N$211,2,FALSE)*H384,0)</f>
        <v>0</v>
      </c>
      <c r="V384" s="140">
        <f>IFERROR((VLOOKUP($D384,'General Data'!$A$88:$F$188,3,FALSE)+VLOOKUP('General Data'!$B$3,'General Data'!$A$214:$C$264,2,FALSE)+IF(OR($E384=12,$E384=13,$E384=14),VLOOKUP($C384,'General Data'!$A$267:$C$287,2,FALSE),0))/VLOOKUP($C384,'General Data'!$A$191:$N$211,14,FALSE)*VLOOKUP($C384,'General Data'!$A$191:$N$211,2,FALSE)*I384,0)</f>
        <v>0</v>
      </c>
      <c r="W384" s="140">
        <f>IFERROR((VLOOKUP($D384,'General Data'!$A$88:$F$188,3,FALSE)+VLOOKUP('General Data'!$B$3,'General Data'!$A$214:$C$264,2,FALSE)+IF(OR($E384=12,$E384=13,$E384=14),VLOOKUP($C384,'General Data'!$A$267:$C$287,2,FALSE),0))/VLOOKUP($C384,'General Data'!$A$191:$N$211,14,FALSE)*VLOOKUP($C384,'General Data'!$A$191:$N$211,2,FALSE)*J384,0)</f>
        <v>0</v>
      </c>
      <c r="X384" s="140">
        <f>IFERROR((VLOOKUP($D384,'General Data'!$A$88:$F$188,3,FALSE)+VLOOKUP('General Data'!$B$3,'General Data'!$A$214:$C$264,2,FALSE)+IF(OR($E384=12,$E384=13,$E384=14),VLOOKUP($C384,'General Data'!$A$267:$C$287,2,FALSE),0))/VLOOKUP($C384,'General Data'!$A$191:$N$211,14,FALSE)*VLOOKUP($C384,'General Data'!$A$191:$N$211,2,FALSE)*K384,0)</f>
        <v>0</v>
      </c>
      <c r="Y384" s="140">
        <f>IFERROR((VLOOKUP($D384,'General Data'!$A$88:$F$188,3,FALSE)+VLOOKUP('General Data'!$B$3,'General Data'!$A$214:$C$264,2,FALSE)+IF(OR($E384=12,$E384=13,$E384=14),VLOOKUP($C384,'General Data'!$A$267:$C$287,2,FALSE),0))/VLOOKUP($C384,'General Data'!$A$191:$N$211,14,FALSE)*VLOOKUP($C384,'General Data'!$A$191:$N$211,2,FALSE)*L384,0)</f>
        <v>0</v>
      </c>
      <c r="Z384" s="140">
        <f>IFERROR((VLOOKUP($D384,'General Data'!$A$88:$F$188,3,FALSE)+VLOOKUP('General Data'!$B$3,'General Data'!$A$214:$C$264,2,FALSE)+IF(OR($E384=12,$E384=13,$E384=14),VLOOKUP($C384,'General Data'!$A$267:$C$287,2,FALSE),0))/VLOOKUP($C384,'General Data'!$A$191:$N$211,14,FALSE)*VLOOKUP($C384,'General Data'!$A$191:$N$211,2,FALSE)*M384,0)</f>
        <v>0</v>
      </c>
      <c r="AA384" s="140">
        <f>IFERROR((VLOOKUP($D384,'General Data'!$A$88:$F$188,3,FALSE)+VLOOKUP('General Data'!$B$3,'General Data'!$A$214:$C$264,2,FALSE)+IF(OR($E384=12,$E384=13,$E384=14),VLOOKUP($C384,'General Data'!$A$267:$C$287,2,FALSE),0))/VLOOKUP($C384,'General Data'!$A$191:$N$211,14,FALSE)*VLOOKUP($C384,'General Data'!$A$191:$N$211,2,FALSE)*N384,0)</f>
        <v>0</v>
      </c>
      <c r="AB384" s="140">
        <f>IFERROR((VLOOKUP($D384,'General Data'!$A$88:$F$188,3,FALSE)+VLOOKUP('General Data'!$B$3,'General Data'!$A$214:$C$264,2,FALSE)+IF(OR($E384=12,$E384=13,$E384=14),VLOOKUP($C384,'General Data'!$A$267:$C$287,2,FALSE),0))/VLOOKUP($C384,'General Data'!$A$191:$N$211,14,FALSE)*VLOOKUP($C384,'General Data'!$A$191:$N$211,2,FALSE)*O384,0)</f>
        <v>0</v>
      </c>
      <c r="AC384" s="140">
        <f>IFERROR((VLOOKUP($D384,'General Data'!$A$88:$F$188,3,FALSE)+VLOOKUP('General Data'!$B$3,'General Data'!$A$214:$C$264,2,FALSE)+IF(OR($E384=12,$E384=13,$E384=14),VLOOKUP($C384,'General Data'!$A$267:$C$287,2,FALSE),0))/VLOOKUP($C384,'General Data'!$A$191:$N$211,14,FALSE)*VLOOKUP($C384,'General Data'!$A$191:$N$211,2,FALSE)*P384,0)</f>
        <v>0</v>
      </c>
      <c r="AD384" s="140">
        <f>IFERROR((VLOOKUP($D384,'General Data'!$A$88:$F$188,3,FALSE)+VLOOKUP('General Data'!$B$3,'General Data'!$A$214:$C$264,2,FALSE)+IF(OR($E384=12,$E384=13,$E384=14),VLOOKUP($C384,'General Data'!$A$267:$C$287,2,FALSE),0))/VLOOKUP($C384,'General Data'!$A$191:$N$211,14,FALSE)*VLOOKUP($C384,'General Data'!$A$191:$N$211,2,FALSE)*Q384,0)</f>
        <v>0</v>
      </c>
      <c r="AE384" s="140">
        <f>IFERROR((VLOOKUP($D384,'General Data'!$A$88:$F$188,3,FALSE)+VLOOKUP('General Data'!$B$3,'General Data'!$A$214:$C$264,2,FALSE)+IF(OR($E384=12,$E384=13,$E384=14),VLOOKUP($C384,'General Data'!$A$267:$C$287,2,FALSE),0))/VLOOKUP($C384,'General Data'!$A$191:$N$211,14,FALSE)*VLOOKUP($C384,'General Data'!$A$191:$N$211,2,FALSE)*R384,0)</f>
        <v>0</v>
      </c>
      <c r="AF384" s="140">
        <f>IFERROR((VLOOKUP($D384,'General Data'!$A$88:$F$188,3,FALSE)+VLOOKUP('General Data'!$B$3,'General Data'!$A$214:$C$264,2,FALSE)+IF(OR($E384=12,$E384=13,$E384=14),VLOOKUP($C384,'General Data'!$A$267:$C$287,2,FALSE),0))/VLOOKUP($C384,'General Data'!$A$191:$N$211,14,FALSE)*VLOOKUP($C384,'General Data'!$A$191:$N$211,2,FALSE)*S384,0)</f>
        <v>0</v>
      </c>
      <c r="AH384" s="148" t="str">
        <f t="shared" si="336"/>
        <v/>
      </c>
      <c r="AI384" s="149">
        <f t="shared" si="337"/>
        <v>0</v>
      </c>
      <c r="AJ384" s="146">
        <f t="shared" si="338"/>
        <v>0</v>
      </c>
    </row>
    <row r="385" spans="1:36" x14ac:dyDescent="0.45">
      <c r="A385" s="143"/>
      <c r="B385" s="150"/>
      <c r="C385" s="144"/>
      <c r="D385" s="143"/>
      <c r="E385" s="143"/>
      <c r="F385" s="145"/>
      <c r="G385" s="146"/>
      <c r="H385" s="147"/>
      <c r="I385" s="147">
        <f t="shared" ref="I385:S385" si="400">H385</f>
        <v>0</v>
      </c>
      <c r="J385" s="147">
        <f t="shared" si="400"/>
        <v>0</v>
      </c>
      <c r="K385" s="147">
        <f t="shared" si="400"/>
        <v>0</v>
      </c>
      <c r="L385" s="147">
        <f t="shared" si="400"/>
        <v>0</v>
      </c>
      <c r="M385" s="147">
        <f t="shared" si="400"/>
        <v>0</v>
      </c>
      <c r="N385" s="147">
        <f t="shared" si="400"/>
        <v>0</v>
      </c>
      <c r="O385" s="147">
        <f t="shared" si="400"/>
        <v>0</v>
      </c>
      <c r="P385" s="147">
        <f t="shared" si="400"/>
        <v>0</v>
      </c>
      <c r="Q385" s="147">
        <f t="shared" si="400"/>
        <v>0</v>
      </c>
      <c r="R385" s="147">
        <f t="shared" si="400"/>
        <v>0</v>
      </c>
      <c r="S385" s="147">
        <f t="shared" si="400"/>
        <v>0</v>
      </c>
      <c r="T385" s="146"/>
      <c r="U385" s="140">
        <f>IFERROR((VLOOKUP($D385,'General Data'!$A$88:$F$188,3,FALSE)+VLOOKUP('General Data'!$B$3,'General Data'!$A$214:$C$264,2,FALSE)+IF(OR($E385=12,$E385=13,$E385=14),VLOOKUP($C385,'General Data'!$A$267:$C$287,2,FALSE),0))/VLOOKUP($C385,'General Data'!$A$191:$N$211,14,FALSE)*VLOOKUP($C385,'General Data'!$A$191:$N$211,2,FALSE)*H385,0)</f>
        <v>0</v>
      </c>
      <c r="V385" s="140">
        <f>IFERROR((VLOOKUP($D385,'General Data'!$A$88:$F$188,3,FALSE)+VLOOKUP('General Data'!$B$3,'General Data'!$A$214:$C$264,2,FALSE)+IF(OR($E385=12,$E385=13,$E385=14),VLOOKUP($C385,'General Data'!$A$267:$C$287,2,FALSE),0))/VLOOKUP($C385,'General Data'!$A$191:$N$211,14,FALSE)*VLOOKUP($C385,'General Data'!$A$191:$N$211,2,FALSE)*I385,0)</f>
        <v>0</v>
      </c>
      <c r="W385" s="140">
        <f>IFERROR((VLOOKUP($D385,'General Data'!$A$88:$F$188,3,FALSE)+VLOOKUP('General Data'!$B$3,'General Data'!$A$214:$C$264,2,FALSE)+IF(OR($E385=12,$E385=13,$E385=14),VLOOKUP($C385,'General Data'!$A$267:$C$287,2,FALSE),0))/VLOOKUP($C385,'General Data'!$A$191:$N$211,14,FALSE)*VLOOKUP($C385,'General Data'!$A$191:$N$211,2,FALSE)*J385,0)</f>
        <v>0</v>
      </c>
      <c r="X385" s="140">
        <f>IFERROR((VLOOKUP($D385,'General Data'!$A$88:$F$188,3,FALSE)+VLOOKUP('General Data'!$B$3,'General Data'!$A$214:$C$264,2,FALSE)+IF(OR($E385=12,$E385=13,$E385=14),VLOOKUP($C385,'General Data'!$A$267:$C$287,2,FALSE),0))/VLOOKUP($C385,'General Data'!$A$191:$N$211,14,FALSE)*VLOOKUP($C385,'General Data'!$A$191:$N$211,2,FALSE)*K385,0)</f>
        <v>0</v>
      </c>
      <c r="Y385" s="140">
        <f>IFERROR((VLOOKUP($D385,'General Data'!$A$88:$F$188,3,FALSE)+VLOOKUP('General Data'!$B$3,'General Data'!$A$214:$C$264,2,FALSE)+IF(OR($E385=12,$E385=13,$E385=14),VLOOKUP($C385,'General Data'!$A$267:$C$287,2,FALSE),0))/VLOOKUP($C385,'General Data'!$A$191:$N$211,14,FALSE)*VLOOKUP($C385,'General Data'!$A$191:$N$211,2,FALSE)*L385,0)</f>
        <v>0</v>
      </c>
      <c r="Z385" s="140">
        <f>IFERROR((VLOOKUP($D385,'General Data'!$A$88:$F$188,3,FALSE)+VLOOKUP('General Data'!$B$3,'General Data'!$A$214:$C$264,2,FALSE)+IF(OR($E385=12,$E385=13,$E385=14),VLOOKUP($C385,'General Data'!$A$267:$C$287,2,FALSE),0))/VLOOKUP($C385,'General Data'!$A$191:$N$211,14,FALSE)*VLOOKUP($C385,'General Data'!$A$191:$N$211,2,FALSE)*M385,0)</f>
        <v>0</v>
      </c>
      <c r="AA385" s="140">
        <f>IFERROR((VLOOKUP($D385,'General Data'!$A$88:$F$188,3,FALSE)+VLOOKUP('General Data'!$B$3,'General Data'!$A$214:$C$264,2,FALSE)+IF(OR($E385=12,$E385=13,$E385=14),VLOOKUP($C385,'General Data'!$A$267:$C$287,2,FALSE),0))/VLOOKUP($C385,'General Data'!$A$191:$N$211,14,FALSE)*VLOOKUP($C385,'General Data'!$A$191:$N$211,2,FALSE)*N385,0)</f>
        <v>0</v>
      </c>
      <c r="AB385" s="140">
        <f>IFERROR((VLOOKUP($D385,'General Data'!$A$88:$F$188,3,FALSE)+VLOOKUP('General Data'!$B$3,'General Data'!$A$214:$C$264,2,FALSE)+IF(OR($E385=12,$E385=13,$E385=14),VLOOKUP($C385,'General Data'!$A$267:$C$287,2,FALSE),0))/VLOOKUP($C385,'General Data'!$A$191:$N$211,14,FALSE)*VLOOKUP($C385,'General Data'!$A$191:$N$211,2,FALSE)*O385,0)</f>
        <v>0</v>
      </c>
      <c r="AC385" s="140">
        <f>IFERROR((VLOOKUP($D385,'General Data'!$A$88:$F$188,3,FALSE)+VLOOKUP('General Data'!$B$3,'General Data'!$A$214:$C$264,2,FALSE)+IF(OR($E385=12,$E385=13,$E385=14),VLOOKUP($C385,'General Data'!$A$267:$C$287,2,FALSE),0))/VLOOKUP($C385,'General Data'!$A$191:$N$211,14,FALSE)*VLOOKUP($C385,'General Data'!$A$191:$N$211,2,FALSE)*P385,0)</f>
        <v>0</v>
      </c>
      <c r="AD385" s="140">
        <f>IFERROR((VLOOKUP($D385,'General Data'!$A$88:$F$188,3,FALSE)+VLOOKUP('General Data'!$B$3,'General Data'!$A$214:$C$264,2,FALSE)+IF(OR($E385=12,$E385=13,$E385=14),VLOOKUP($C385,'General Data'!$A$267:$C$287,2,FALSE),0))/VLOOKUP($C385,'General Data'!$A$191:$N$211,14,FALSE)*VLOOKUP($C385,'General Data'!$A$191:$N$211,2,FALSE)*Q385,0)</f>
        <v>0</v>
      </c>
      <c r="AE385" s="140">
        <f>IFERROR((VLOOKUP($D385,'General Data'!$A$88:$F$188,3,FALSE)+VLOOKUP('General Data'!$B$3,'General Data'!$A$214:$C$264,2,FALSE)+IF(OR($E385=12,$E385=13,$E385=14),VLOOKUP($C385,'General Data'!$A$267:$C$287,2,FALSE),0))/VLOOKUP($C385,'General Data'!$A$191:$N$211,14,FALSE)*VLOOKUP($C385,'General Data'!$A$191:$N$211,2,FALSE)*R385,0)</f>
        <v>0</v>
      </c>
      <c r="AF385" s="140">
        <f>IFERROR((VLOOKUP($D385,'General Data'!$A$88:$F$188,3,FALSE)+VLOOKUP('General Data'!$B$3,'General Data'!$A$214:$C$264,2,FALSE)+IF(OR($E385=12,$E385=13,$E385=14),VLOOKUP($C385,'General Data'!$A$267:$C$287,2,FALSE),0))/VLOOKUP($C385,'General Data'!$A$191:$N$211,14,FALSE)*VLOOKUP($C385,'General Data'!$A$191:$N$211,2,FALSE)*S385,0)</f>
        <v>0</v>
      </c>
      <c r="AH385" s="148" t="str">
        <f t="shared" si="336"/>
        <v/>
      </c>
      <c r="AI385" s="149">
        <f t="shared" si="337"/>
        <v>0</v>
      </c>
      <c r="AJ385" s="146">
        <f t="shared" si="338"/>
        <v>0</v>
      </c>
    </row>
    <row r="386" spans="1:36" x14ac:dyDescent="0.45">
      <c r="A386" s="143"/>
      <c r="B386" s="150"/>
      <c r="C386" s="144"/>
      <c r="D386" s="143"/>
      <c r="E386" s="143"/>
      <c r="F386" s="145"/>
      <c r="G386" s="146"/>
      <c r="H386" s="147"/>
      <c r="I386" s="147">
        <f t="shared" ref="I386:S386" si="401">H386</f>
        <v>0</v>
      </c>
      <c r="J386" s="147">
        <f t="shared" si="401"/>
        <v>0</v>
      </c>
      <c r="K386" s="147">
        <f t="shared" si="401"/>
        <v>0</v>
      </c>
      <c r="L386" s="147">
        <f t="shared" si="401"/>
        <v>0</v>
      </c>
      <c r="M386" s="147">
        <f t="shared" si="401"/>
        <v>0</v>
      </c>
      <c r="N386" s="147">
        <f t="shared" si="401"/>
        <v>0</v>
      </c>
      <c r="O386" s="147">
        <f t="shared" si="401"/>
        <v>0</v>
      </c>
      <c r="P386" s="147">
        <f t="shared" si="401"/>
        <v>0</v>
      </c>
      <c r="Q386" s="147">
        <f t="shared" si="401"/>
        <v>0</v>
      </c>
      <c r="R386" s="147">
        <f t="shared" si="401"/>
        <v>0</v>
      </c>
      <c r="S386" s="147">
        <f t="shared" si="401"/>
        <v>0</v>
      </c>
      <c r="T386" s="146"/>
      <c r="U386" s="140">
        <f>IFERROR((VLOOKUP($D386,'General Data'!$A$88:$F$188,3,FALSE)+VLOOKUP('General Data'!$B$3,'General Data'!$A$214:$C$264,2,FALSE)+IF(OR($E386=12,$E386=13,$E386=14),VLOOKUP($C386,'General Data'!$A$267:$C$287,2,FALSE),0))/VLOOKUP($C386,'General Data'!$A$191:$N$211,14,FALSE)*VLOOKUP($C386,'General Data'!$A$191:$N$211,2,FALSE)*H386,0)</f>
        <v>0</v>
      </c>
      <c r="V386" s="140">
        <f>IFERROR((VLOOKUP($D386,'General Data'!$A$88:$F$188,3,FALSE)+VLOOKUP('General Data'!$B$3,'General Data'!$A$214:$C$264,2,FALSE)+IF(OR($E386=12,$E386=13,$E386=14),VLOOKUP($C386,'General Data'!$A$267:$C$287,2,FALSE),0))/VLOOKUP($C386,'General Data'!$A$191:$N$211,14,FALSE)*VLOOKUP($C386,'General Data'!$A$191:$N$211,2,FALSE)*I386,0)</f>
        <v>0</v>
      </c>
      <c r="W386" s="140">
        <f>IFERROR((VLOOKUP($D386,'General Data'!$A$88:$F$188,3,FALSE)+VLOOKUP('General Data'!$B$3,'General Data'!$A$214:$C$264,2,FALSE)+IF(OR($E386=12,$E386=13,$E386=14),VLOOKUP($C386,'General Data'!$A$267:$C$287,2,FALSE),0))/VLOOKUP($C386,'General Data'!$A$191:$N$211,14,FALSE)*VLOOKUP($C386,'General Data'!$A$191:$N$211,2,FALSE)*J386,0)</f>
        <v>0</v>
      </c>
      <c r="X386" s="140">
        <f>IFERROR((VLOOKUP($D386,'General Data'!$A$88:$F$188,3,FALSE)+VLOOKUP('General Data'!$B$3,'General Data'!$A$214:$C$264,2,FALSE)+IF(OR($E386=12,$E386=13,$E386=14),VLOOKUP($C386,'General Data'!$A$267:$C$287,2,FALSE),0))/VLOOKUP($C386,'General Data'!$A$191:$N$211,14,FALSE)*VLOOKUP($C386,'General Data'!$A$191:$N$211,2,FALSE)*K386,0)</f>
        <v>0</v>
      </c>
      <c r="Y386" s="140">
        <f>IFERROR((VLOOKUP($D386,'General Data'!$A$88:$F$188,3,FALSE)+VLOOKUP('General Data'!$B$3,'General Data'!$A$214:$C$264,2,FALSE)+IF(OR($E386=12,$E386=13,$E386=14),VLOOKUP($C386,'General Data'!$A$267:$C$287,2,FALSE),0))/VLOOKUP($C386,'General Data'!$A$191:$N$211,14,FALSE)*VLOOKUP($C386,'General Data'!$A$191:$N$211,2,FALSE)*L386,0)</f>
        <v>0</v>
      </c>
      <c r="Z386" s="140">
        <f>IFERROR((VLOOKUP($D386,'General Data'!$A$88:$F$188,3,FALSE)+VLOOKUP('General Data'!$B$3,'General Data'!$A$214:$C$264,2,FALSE)+IF(OR($E386=12,$E386=13,$E386=14),VLOOKUP($C386,'General Data'!$A$267:$C$287,2,FALSE),0))/VLOOKUP($C386,'General Data'!$A$191:$N$211,14,FALSE)*VLOOKUP($C386,'General Data'!$A$191:$N$211,2,FALSE)*M386,0)</f>
        <v>0</v>
      </c>
      <c r="AA386" s="140">
        <f>IFERROR((VLOOKUP($D386,'General Data'!$A$88:$F$188,3,FALSE)+VLOOKUP('General Data'!$B$3,'General Data'!$A$214:$C$264,2,FALSE)+IF(OR($E386=12,$E386=13,$E386=14),VLOOKUP($C386,'General Data'!$A$267:$C$287,2,FALSE),0))/VLOOKUP($C386,'General Data'!$A$191:$N$211,14,FALSE)*VLOOKUP($C386,'General Data'!$A$191:$N$211,2,FALSE)*N386,0)</f>
        <v>0</v>
      </c>
      <c r="AB386" s="140">
        <f>IFERROR((VLOOKUP($D386,'General Data'!$A$88:$F$188,3,FALSE)+VLOOKUP('General Data'!$B$3,'General Data'!$A$214:$C$264,2,FALSE)+IF(OR($E386=12,$E386=13,$E386=14),VLOOKUP($C386,'General Data'!$A$267:$C$287,2,FALSE),0))/VLOOKUP($C386,'General Data'!$A$191:$N$211,14,FALSE)*VLOOKUP($C386,'General Data'!$A$191:$N$211,2,FALSE)*O386,0)</f>
        <v>0</v>
      </c>
      <c r="AC386" s="140">
        <f>IFERROR((VLOOKUP($D386,'General Data'!$A$88:$F$188,3,FALSE)+VLOOKUP('General Data'!$B$3,'General Data'!$A$214:$C$264,2,FALSE)+IF(OR($E386=12,$E386=13,$E386=14),VLOOKUP($C386,'General Data'!$A$267:$C$287,2,FALSE),0))/VLOOKUP($C386,'General Data'!$A$191:$N$211,14,FALSE)*VLOOKUP($C386,'General Data'!$A$191:$N$211,2,FALSE)*P386,0)</f>
        <v>0</v>
      </c>
      <c r="AD386" s="140">
        <f>IFERROR((VLOOKUP($D386,'General Data'!$A$88:$F$188,3,FALSE)+VLOOKUP('General Data'!$B$3,'General Data'!$A$214:$C$264,2,FALSE)+IF(OR($E386=12,$E386=13,$E386=14),VLOOKUP($C386,'General Data'!$A$267:$C$287,2,FALSE),0))/VLOOKUP($C386,'General Data'!$A$191:$N$211,14,FALSE)*VLOOKUP($C386,'General Data'!$A$191:$N$211,2,FALSE)*Q386,0)</f>
        <v>0</v>
      </c>
      <c r="AE386" s="140">
        <f>IFERROR((VLOOKUP($D386,'General Data'!$A$88:$F$188,3,FALSE)+VLOOKUP('General Data'!$B$3,'General Data'!$A$214:$C$264,2,FALSE)+IF(OR($E386=12,$E386=13,$E386=14),VLOOKUP($C386,'General Data'!$A$267:$C$287,2,FALSE),0))/VLOOKUP($C386,'General Data'!$A$191:$N$211,14,FALSE)*VLOOKUP($C386,'General Data'!$A$191:$N$211,2,FALSE)*R386,0)</f>
        <v>0</v>
      </c>
      <c r="AF386" s="140">
        <f>IFERROR((VLOOKUP($D386,'General Data'!$A$88:$F$188,3,FALSE)+VLOOKUP('General Data'!$B$3,'General Data'!$A$214:$C$264,2,FALSE)+IF(OR($E386=12,$E386=13,$E386=14),VLOOKUP($C386,'General Data'!$A$267:$C$287,2,FALSE),0))/VLOOKUP($C386,'General Data'!$A$191:$N$211,14,FALSE)*VLOOKUP($C386,'General Data'!$A$191:$N$211,2,FALSE)*S386,0)</f>
        <v>0</v>
      </c>
      <c r="AH386" s="148" t="str">
        <f t="shared" si="336"/>
        <v/>
      </c>
      <c r="AI386" s="149">
        <f t="shared" si="337"/>
        <v>0</v>
      </c>
      <c r="AJ386" s="146">
        <f t="shared" si="338"/>
        <v>0</v>
      </c>
    </row>
    <row r="387" spans="1:36" x14ac:dyDescent="0.45">
      <c r="A387" s="143"/>
      <c r="B387" s="150"/>
      <c r="C387" s="144"/>
      <c r="D387" s="143"/>
      <c r="E387" s="143"/>
      <c r="F387" s="145"/>
      <c r="G387" s="146"/>
      <c r="H387" s="147"/>
      <c r="I387" s="147">
        <f t="shared" ref="I387:S387" si="402">H387</f>
        <v>0</v>
      </c>
      <c r="J387" s="147">
        <f t="shared" si="402"/>
        <v>0</v>
      </c>
      <c r="K387" s="147">
        <f t="shared" si="402"/>
        <v>0</v>
      </c>
      <c r="L387" s="147">
        <f t="shared" si="402"/>
        <v>0</v>
      </c>
      <c r="M387" s="147">
        <f t="shared" si="402"/>
        <v>0</v>
      </c>
      <c r="N387" s="147">
        <f t="shared" si="402"/>
        <v>0</v>
      </c>
      <c r="O387" s="147">
        <f t="shared" si="402"/>
        <v>0</v>
      </c>
      <c r="P387" s="147">
        <f t="shared" si="402"/>
        <v>0</v>
      </c>
      <c r="Q387" s="147">
        <f t="shared" si="402"/>
        <v>0</v>
      </c>
      <c r="R387" s="147">
        <f t="shared" si="402"/>
        <v>0</v>
      </c>
      <c r="S387" s="147">
        <f t="shared" si="402"/>
        <v>0</v>
      </c>
      <c r="T387" s="146"/>
      <c r="U387" s="140">
        <f>IFERROR((VLOOKUP($D387,'General Data'!$A$88:$F$188,3,FALSE)+VLOOKUP('General Data'!$B$3,'General Data'!$A$214:$C$264,2,FALSE)+IF(OR($E387=12,$E387=13,$E387=14),VLOOKUP($C387,'General Data'!$A$267:$C$287,2,FALSE),0))/VLOOKUP($C387,'General Data'!$A$191:$N$211,14,FALSE)*VLOOKUP($C387,'General Data'!$A$191:$N$211,2,FALSE)*H387,0)</f>
        <v>0</v>
      </c>
      <c r="V387" s="140">
        <f>IFERROR((VLOOKUP($D387,'General Data'!$A$88:$F$188,3,FALSE)+VLOOKUP('General Data'!$B$3,'General Data'!$A$214:$C$264,2,FALSE)+IF(OR($E387=12,$E387=13,$E387=14),VLOOKUP($C387,'General Data'!$A$267:$C$287,2,FALSE),0))/VLOOKUP($C387,'General Data'!$A$191:$N$211,14,FALSE)*VLOOKUP($C387,'General Data'!$A$191:$N$211,2,FALSE)*I387,0)</f>
        <v>0</v>
      </c>
      <c r="W387" s="140">
        <f>IFERROR((VLOOKUP($D387,'General Data'!$A$88:$F$188,3,FALSE)+VLOOKUP('General Data'!$B$3,'General Data'!$A$214:$C$264,2,FALSE)+IF(OR($E387=12,$E387=13,$E387=14),VLOOKUP($C387,'General Data'!$A$267:$C$287,2,FALSE),0))/VLOOKUP($C387,'General Data'!$A$191:$N$211,14,FALSE)*VLOOKUP($C387,'General Data'!$A$191:$N$211,2,FALSE)*J387,0)</f>
        <v>0</v>
      </c>
      <c r="X387" s="140">
        <f>IFERROR((VLOOKUP($D387,'General Data'!$A$88:$F$188,3,FALSE)+VLOOKUP('General Data'!$B$3,'General Data'!$A$214:$C$264,2,FALSE)+IF(OR($E387=12,$E387=13,$E387=14),VLOOKUP($C387,'General Data'!$A$267:$C$287,2,FALSE),0))/VLOOKUP($C387,'General Data'!$A$191:$N$211,14,FALSE)*VLOOKUP($C387,'General Data'!$A$191:$N$211,2,FALSE)*K387,0)</f>
        <v>0</v>
      </c>
      <c r="Y387" s="140">
        <f>IFERROR((VLOOKUP($D387,'General Data'!$A$88:$F$188,3,FALSE)+VLOOKUP('General Data'!$B$3,'General Data'!$A$214:$C$264,2,FALSE)+IF(OR($E387=12,$E387=13,$E387=14),VLOOKUP($C387,'General Data'!$A$267:$C$287,2,FALSE),0))/VLOOKUP($C387,'General Data'!$A$191:$N$211,14,FALSE)*VLOOKUP($C387,'General Data'!$A$191:$N$211,2,FALSE)*L387,0)</f>
        <v>0</v>
      </c>
      <c r="Z387" s="140">
        <f>IFERROR((VLOOKUP($D387,'General Data'!$A$88:$F$188,3,FALSE)+VLOOKUP('General Data'!$B$3,'General Data'!$A$214:$C$264,2,FALSE)+IF(OR($E387=12,$E387=13,$E387=14),VLOOKUP($C387,'General Data'!$A$267:$C$287,2,FALSE),0))/VLOOKUP($C387,'General Data'!$A$191:$N$211,14,FALSE)*VLOOKUP($C387,'General Data'!$A$191:$N$211,2,FALSE)*M387,0)</f>
        <v>0</v>
      </c>
      <c r="AA387" s="140">
        <f>IFERROR((VLOOKUP($D387,'General Data'!$A$88:$F$188,3,FALSE)+VLOOKUP('General Data'!$B$3,'General Data'!$A$214:$C$264,2,FALSE)+IF(OR($E387=12,$E387=13,$E387=14),VLOOKUP($C387,'General Data'!$A$267:$C$287,2,FALSE),0))/VLOOKUP($C387,'General Data'!$A$191:$N$211,14,FALSE)*VLOOKUP($C387,'General Data'!$A$191:$N$211,2,FALSE)*N387,0)</f>
        <v>0</v>
      </c>
      <c r="AB387" s="140">
        <f>IFERROR((VLOOKUP($D387,'General Data'!$A$88:$F$188,3,FALSE)+VLOOKUP('General Data'!$B$3,'General Data'!$A$214:$C$264,2,FALSE)+IF(OR($E387=12,$E387=13,$E387=14),VLOOKUP($C387,'General Data'!$A$267:$C$287,2,FALSE),0))/VLOOKUP($C387,'General Data'!$A$191:$N$211,14,FALSE)*VLOOKUP($C387,'General Data'!$A$191:$N$211,2,FALSE)*O387,0)</f>
        <v>0</v>
      </c>
      <c r="AC387" s="140">
        <f>IFERROR((VLOOKUP($D387,'General Data'!$A$88:$F$188,3,FALSE)+VLOOKUP('General Data'!$B$3,'General Data'!$A$214:$C$264,2,FALSE)+IF(OR($E387=12,$E387=13,$E387=14),VLOOKUP($C387,'General Data'!$A$267:$C$287,2,FALSE),0))/VLOOKUP($C387,'General Data'!$A$191:$N$211,14,FALSE)*VLOOKUP($C387,'General Data'!$A$191:$N$211,2,FALSE)*P387,0)</f>
        <v>0</v>
      </c>
      <c r="AD387" s="140">
        <f>IFERROR((VLOOKUP($D387,'General Data'!$A$88:$F$188,3,FALSE)+VLOOKUP('General Data'!$B$3,'General Data'!$A$214:$C$264,2,FALSE)+IF(OR($E387=12,$E387=13,$E387=14),VLOOKUP($C387,'General Data'!$A$267:$C$287,2,FALSE),0))/VLOOKUP($C387,'General Data'!$A$191:$N$211,14,FALSE)*VLOOKUP($C387,'General Data'!$A$191:$N$211,2,FALSE)*Q387,0)</f>
        <v>0</v>
      </c>
      <c r="AE387" s="140">
        <f>IFERROR((VLOOKUP($D387,'General Data'!$A$88:$F$188,3,FALSE)+VLOOKUP('General Data'!$B$3,'General Data'!$A$214:$C$264,2,FALSE)+IF(OR($E387=12,$E387=13,$E387=14),VLOOKUP($C387,'General Data'!$A$267:$C$287,2,FALSE),0))/VLOOKUP($C387,'General Data'!$A$191:$N$211,14,FALSE)*VLOOKUP($C387,'General Data'!$A$191:$N$211,2,FALSE)*R387,0)</f>
        <v>0</v>
      </c>
      <c r="AF387" s="140">
        <f>IFERROR((VLOOKUP($D387,'General Data'!$A$88:$F$188,3,FALSE)+VLOOKUP('General Data'!$B$3,'General Data'!$A$214:$C$264,2,FALSE)+IF(OR($E387=12,$E387=13,$E387=14),VLOOKUP($C387,'General Data'!$A$267:$C$287,2,FALSE),0))/VLOOKUP($C387,'General Data'!$A$191:$N$211,14,FALSE)*VLOOKUP($C387,'General Data'!$A$191:$N$211,2,FALSE)*S387,0)</f>
        <v>0</v>
      </c>
      <c r="AH387" s="148" t="str">
        <f t="shared" ref="AH387:AH450" si="403">E387&amp;F387</f>
        <v/>
      </c>
      <c r="AI387" s="149">
        <f t="shared" ref="AI387:AI450" si="404">AVERAGE(H387:S387)</f>
        <v>0</v>
      </c>
      <c r="AJ387" s="146">
        <f t="shared" ref="AJ387:AJ450" si="405">SUM(U387:AF387)</f>
        <v>0</v>
      </c>
    </row>
    <row r="388" spans="1:36" x14ac:dyDescent="0.45">
      <c r="A388" s="143"/>
      <c r="B388" s="150"/>
      <c r="C388" s="144"/>
      <c r="D388" s="143"/>
      <c r="E388" s="143"/>
      <c r="F388" s="145"/>
      <c r="G388" s="146"/>
      <c r="H388" s="147"/>
      <c r="I388" s="147">
        <f t="shared" ref="I388:S388" si="406">H388</f>
        <v>0</v>
      </c>
      <c r="J388" s="147">
        <f t="shared" si="406"/>
        <v>0</v>
      </c>
      <c r="K388" s="147">
        <f t="shared" si="406"/>
        <v>0</v>
      </c>
      <c r="L388" s="147">
        <f t="shared" si="406"/>
        <v>0</v>
      </c>
      <c r="M388" s="147">
        <f t="shared" si="406"/>
        <v>0</v>
      </c>
      <c r="N388" s="147">
        <f t="shared" si="406"/>
        <v>0</v>
      </c>
      <c r="O388" s="147">
        <f t="shared" si="406"/>
        <v>0</v>
      </c>
      <c r="P388" s="147">
        <f t="shared" si="406"/>
        <v>0</v>
      </c>
      <c r="Q388" s="147">
        <f t="shared" si="406"/>
        <v>0</v>
      </c>
      <c r="R388" s="147">
        <f t="shared" si="406"/>
        <v>0</v>
      </c>
      <c r="S388" s="147">
        <f t="shared" si="406"/>
        <v>0</v>
      </c>
      <c r="T388" s="146"/>
      <c r="U388" s="140">
        <f>IFERROR((VLOOKUP($D388,'General Data'!$A$88:$F$188,3,FALSE)+VLOOKUP('General Data'!$B$3,'General Data'!$A$214:$C$264,2,FALSE)+IF(OR($E388=12,$E388=13,$E388=14),VLOOKUP($C388,'General Data'!$A$267:$C$287,2,FALSE),0))/VLOOKUP($C388,'General Data'!$A$191:$N$211,14,FALSE)*VLOOKUP($C388,'General Data'!$A$191:$N$211,2,FALSE)*H388,0)</f>
        <v>0</v>
      </c>
      <c r="V388" s="140">
        <f>IFERROR((VLOOKUP($D388,'General Data'!$A$88:$F$188,3,FALSE)+VLOOKUP('General Data'!$B$3,'General Data'!$A$214:$C$264,2,FALSE)+IF(OR($E388=12,$E388=13,$E388=14),VLOOKUP($C388,'General Data'!$A$267:$C$287,2,FALSE),0))/VLOOKUP($C388,'General Data'!$A$191:$N$211,14,FALSE)*VLOOKUP($C388,'General Data'!$A$191:$N$211,2,FALSE)*I388,0)</f>
        <v>0</v>
      </c>
      <c r="W388" s="140">
        <f>IFERROR((VLOOKUP($D388,'General Data'!$A$88:$F$188,3,FALSE)+VLOOKUP('General Data'!$B$3,'General Data'!$A$214:$C$264,2,FALSE)+IF(OR($E388=12,$E388=13,$E388=14),VLOOKUP($C388,'General Data'!$A$267:$C$287,2,FALSE),0))/VLOOKUP($C388,'General Data'!$A$191:$N$211,14,FALSE)*VLOOKUP($C388,'General Data'!$A$191:$N$211,2,FALSE)*J388,0)</f>
        <v>0</v>
      </c>
      <c r="X388" s="140">
        <f>IFERROR((VLOOKUP($D388,'General Data'!$A$88:$F$188,3,FALSE)+VLOOKUP('General Data'!$B$3,'General Data'!$A$214:$C$264,2,FALSE)+IF(OR($E388=12,$E388=13,$E388=14),VLOOKUP($C388,'General Data'!$A$267:$C$287,2,FALSE),0))/VLOOKUP($C388,'General Data'!$A$191:$N$211,14,FALSE)*VLOOKUP($C388,'General Data'!$A$191:$N$211,2,FALSE)*K388,0)</f>
        <v>0</v>
      </c>
      <c r="Y388" s="140">
        <f>IFERROR((VLOOKUP($D388,'General Data'!$A$88:$F$188,3,FALSE)+VLOOKUP('General Data'!$B$3,'General Data'!$A$214:$C$264,2,FALSE)+IF(OR($E388=12,$E388=13,$E388=14),VLOOKUP($C388,'General Data'!$A$267:$C$287,2,FALSE),0))/VLOOKUP($C388,'General Data'!$A$191:$N$211,14,FALSE)*VLOOKUP($C388,'General Data'!$A$191:$N$211,2,FALSE)*L388,0)</f>
        <v>0</v>
      </c>
      <c r="Z388" s="140">
        <f>IFERROR((VLOOKUP($D388,'General Data'!$A$88:$F$188,3,FALSE)+VLOOKUP('General Data'!$B$3,'General Data'!$A$214:$C$264,2,FALSE)+IF(OR($E388=12,$E388=13,$E388=14),VLOOKUP($C388,'General Data'!$A$267:$C$287,2,FALSE),0))/VLOOKUP($C388,'General Data'!$A$191:$N$211,14,FALSE)*VLOOKUP($C388,'General Data'!$A$191:$N$211,2,FALSE)*M388,0)</f>
        <v>0</v>
      </c>
      <c r="AA388" s="140">
        <f>IFERROR((VLOOKUP($D388,'General Data'!$A$88:$F$188,3,FALSE)+VLOOKUP('General Data'!$B$3,'General Data'!$A$214:$C$264,2,FALSE)+IF(OR($E388=12,$E388=13,$E388=14),VLOOKUP($C388,'General Data'!$A$267:$C$287,2,FALSE),0))/VLOOKUP($C388,'General Data'!$A$191:$N$211,14,FALSE)*VLOOKUP($C388,'General Data'!$A$191:$N$211,2,FALSE)*N388,0)</f>
        <v>0</v>
      </c>
      <c r="AB388" s="140">
        <f>IFERROR((VLOOKUP($D388,'General Data'!$A$88:$F$188,3,FALSE)+VLOOKUP('General Data'!$B$3,'General Data'!$A$214:$C$264,2,FALSE)+IF(OR($E388=12,$E388=13,$E388=14),VLOOKUP($C388,'General Data'!$A$267:$C$287,2,FALSE),0))/VLOOKUP($C388,'General Data'!$A$191:$N$211,14,FALSE)*VLOOKUP($C388,'General Data'!$A$191:$N$211,2,FALSE)*O388,0)</f>
        <v>0</v>
      </c>
      <c r="AC388" s="140">
        <f>IFERROR((VLOOKUP($D388,'General Data'!$A$88:$F$188,3,FALSE)+VLOOKUP('General Data'!$B$3,'General Data'!$A$214:$C$264,2,FALSE)+IF(OR($E388=12,$E388=13,$E388=14),VLOOKUP($C388,'General Data'!$A$267:$C$287,2,FALSE),0))/VLOOKUP($C388,'General Data'!$A$191:$N$211,14,FALSE)*VLOOKUP($C388,'General Data'!$A$191:$N$211,2,FALSE)*P388,0)</f>
        <v>0</v>
      </c>
      <c r="AD388" s="140">
        <f>IFERROR((VLOOKUP($D388,'General Data'!$A$88:$F$188,3,FALSE)+VLOOKUP('General Data'!$B$3,'General Data'!$A$214:$C$264,2,FALSE)+IF(OR($E388=12,$E388=13,$E388=14),VLOOKUP($C388,'General Data'!$A$267:$C$287,2,FALSE),0))/VLOOKUP($C388,'General Data'!$A$191:$N$211,14,FALSE)*VLOOKUP($C388,'General Data'!$A$191:$N$211,2,FALSE)*Q388,0)</f>
        <v>0</v>
      </c>
      <c r="AE388" s="140">
        <f>IFERROR((VLOOKUP($D388,'General Data'!$A$88:$F$188,3,FALSE)+VLOOKUP('General Data'!$B$3,'General Data'!$A$214:$C$264,2,FALSE)+IF(OR($E388=12,$E388=13,$E388=14),VLOOKUP($C388,'General Data'!$A$267:$C$287,2,FALSE),0))/VLOOKUP($C388,'General Data'!$A$191:$N$211,14,FALSE)*VLOOKUP($C388,'General Data'!$A$191:$N$211,2,FALSE)*R388,0)</f>
        <v>0</v>
      </c>
      <c r="AF388" s="140">
        <f>IFERROR((VLOOKUP($D388,'General Data'!$A$88:$F$188,3,FALSE)+VLOOKUP('General Data'!$B$3,'General Data'!$A$214:$C$264,2,FALSE)+IF(OR($E388=12,$E388=13,$E388=14),VLOOKUP($C388,'General Data'!$A$267:$C$287,2,FALSE),0))/VLOOKUP($C388,'General Data'!$A$191:$N$211,14,FALSE)*VLOOKUP($C388,'General Data'!$A$191:$N$211,2,FALSE)*S388,0)</f>
        <v>0</v>
      </c>
      <c r="AH388" s="148" t="str">
        <f t="shared" si="403"/>
        <v/>
      </c>
      <c r="AI388" s="149">
        <f t="shared" si="404"/>
        <v>0</v>
      </c>
      <c r="AJ388" s="146">
        <f t="shared" si="405"/>
        <v>0</v>
      </c>
    </row>
    <row r="389" spans="1:36" x14ac:dyDescent="0.45">
      <c r="A389" s="143"/>
      <c r="B389" s="150"/>
      <c r="C389" s="144"/>
      <c r="D389" s="143"/>
      <c r="E389" s="143"/>
      <c r="F389" s="145"/>
      <c r="G389" s="146"/>
      <c r="H389" s="147"/>
      <c r="I389" s="147">
        <f t="shared" ref="I389:S389" si="407">H389</f>
        <v>0</v>
      </c>
      <c r="J389" s="147">
        <f t="shared" si="407"/>
        <v>0</v>
      </c>
      <c r="K389" s="147">
        <f t="shared" si="407"/>
        <v>0</v>
      </c>
      <c r="L389" s="147">
        <f t="shared" si="407"/>
        <v>0</v>
      </c>
      <c r="M389" s="147">
        <f t="shared" si="407"/>
        <v>0</v>
      </c>
      <c r="N389" s="147">
        <f t="shared" si="407"/>
        <v>0</v>
      </c>
      <c r="O389" s="147">
        <f t="shared" si="407"/>
        <v>0</v>
      </c>
      <c r="P389" s="147">
        <f t="shared" si="407"/>
        <v>0</v>
      </c>
      <c r="Q389" s="147">
        <f t="shared" si="407"/>
        <v>0</v>
      </c>
      <c r="R389" s="147">
        <f t="shared" si="407"/>
        <v>0</v>
      </c>
      <c r="S389" s="147">
        <f t="shared" si="407"/>
        <v>0</v>
      </c>
      <c r="T389" s="146"/>
      <c r="U389" s="140">
        <f>IFERROR((VLOOKUP($D389,'General Data'!$A$88:$F$188,3,FALSE)+VLOOKUP('General Data'!$B$3,'General Data'!$A$214:$C$264,2,FALSE)+IF(OR($E389=12,$E389=13,$E389=14),VLOOKUP($C389,'General Data'!$A$267:$C$287,2,FALSE),0))/VLOOKUP($C389,'General Data'!$A$191:$N$211,14,FALSE)*VLOOKUP($C389,'General Data'!$A$191:$N$211,2,FALSE)*H389,0)</f>
        <v>0</v>
      </c>
      <c r="V389" s="140">
        <f>IFERROR((VLOOKUP($D389,'General Data'!$A$88:$F$188,3,FALSE)+VLOOKUP('General Data'!$B$3,'General Data'!$A$214:$C$264,2,FALSE)+IF(OR($E389=12,$E389=13,$E389=14),VLOOKUP($C389,'General Data'!$A$267:$C$287,2,FALSE),0))/VLOOKUP($C389,'General Data'!$A$191:$N$211,14,FALSE)*VLOOKUP($C389,'General Data'!$A$191:$N$211,2,FALSE)*I389,0)</f>
        <v>0</v>
      </c>
      <c r="W389" s="140">
        <f>IFERROR((VLOOKUP($D389,'General Data'!$A$88:$F$188,3,FALSE)+VLOOKUP('General Data'!$B$3,'General Data'!$A$214:$C$264,2,FALSE)+IF(OR($E389=12,$E389=13,$E389=14),VLOOKUP($C389,'General Data'!$A$267:$C$287,2,FALSE),0))/VLOOKUP($C389,'General Data'!$A$191:$N$211,14,FALSE)*VLOOKUP($C389,'General Data'!$A$191:$N$211,2,FALSE)*J389,0)</f>
        <v>0</v>
      </c>
      <c r="X389" s="140">
        <f>IFERROR((VLOOKUP($D389,'General Data'!$A$88:$F$188,3,FALSE)+VLOOKUP('General Data'!$B$3,'General Data'!$A$214:$C$264,2,FALSE)+IF(OR($E389=12,$E389=13,$E389=14),VLOOKUP($C389,'General Data'!$A$267:$C$287,2,FALSE),0))/VLOOKUP($C389,'General Data'!$A$191:$N$211,14,FALSE)*VLOOKUP($C389,'General Data'!$A$191:$N$211,2,FALSE)*K389,0)</f>
        <v>0</v>
      </c>
      <c r="Y389" s="140">
        <f>IFERROR((VLOOKUP($D389,'General Data'!$A$88:$F$188,3,FALSE)+VLOOKUP('General Data'!$B$3,'General Data'!$A$214:$C$264,2,FALSE)+IF(OR($E389=12,$E389=13,$E389=14),VLOOKUP($C389,'General Data'!$A$267:$C$287,2,FALSE),0))/VLOOKUP($C389,'General Data'!$A$191:$N$211,14,FALSE)*VLOOKUP($C389,'General Data'!$A$191:$N$211,2,FALSE)*L389,0)</f>
        <v>0</v>
      </c>
      <c r="Z389" s="140">
        <f>IFERROR((VLOOKUP($D389,'General Data'!$A$88:$F$188,3,FALSE)+VLOOKUP('General Data'!$B$3,'General Data'!$A$214:$C$264,2,FALSE)+IF(OR($E389=12,$E389=13,$E389=14),VLOOKUP($C389,'General Data'!$A$267:$C$287,2,FALSE),0))/VLOOKUP($C389,'General Data'!$A$191:$N$211,14,FALSE)*VLOOKUP($C389,'General Data'!$A$191:$N$211,2,FALSE)*M389,0)</f>
        <v>0</v>
      </c>
      <c r="AA389" s="140">
        <f>IFERROR((VLOOKUP($D389,'General Data'!$A$88:$F$188,3,FALSE)+VLOOKUP('General Data'!$B$3,'General Data'!$A$214:$C$264,2,FALSE)+IF(OR($E389=12,$E389=13,$E389=14),VLOOKUP($C389,'General Data'!$A$267:$C$287,2,FALSE),0))/VLOOKUP($C389,'General Data'!$A$191:$N$211,14,FALSE)*VLOOKUP($C389,'General Data'!$A$191:$N$211,2,FALSE)*N389,0)</f>
        <v>0</v>
      </c>
      <c r="AB389" s="140">
        <f>IFERROR((VLOOKUP($D389,'General Data'!$A$88:$F$188,3,FALSE)+VLOOKUP('General Data'!$B$3,'General Data'!$A$214:$C$264,2,FALSE)+IF(OR($E389=12,$E389=13,$E389=14),VLOOKUP($C389,'General Data'!$A$267:$C$287,2,FALSE),0))/VLOOKUP($C389,'General Data'!$A$191:$N$211,14,FALSE)*VLOOKUP($C389,'General Data'!$A$191:$N$211,2,FALSE)*O389,0)</f>
        <v>0</v>
      </c>
      <c r="AC389" s="140">
        <f>IFERROR((VLOOKUP($D389,'General Data'!$A$88:$F$188,3,FALSE)+VLOOKUP('General Data'!$B$3,'General Data'!$A$214:$C$264,2,FALSE)+IF(OR($E389=12,$E389=13,$E389=14),VLOOKUP($C389,'General Data'!$A$267:$C$287,2,FALSE),0))/VLOOKUP($C389,'General Data'!$A$191:$N$211,14,FALSE)*VLOOKUP($C389,'General Data'!$A$191:$N$211,2,FALSE)*P389,0)</f>
        <v>0</v>
      </c>
      <c r="AD389" s="140">
        <f>IFERROR((VLOOKUP($D389,'General Data'!$A$88:$F$188,3,FALSE)+VLOOKUP('General Data'!$B$3,'General Data'!$A$214:$C$264,2,FALSE)+IF(OR($E389=12,$E389=13,$E389=14),VLOOKUP($C389,'General Data'!$A$267:$C$287,2,FALSE),0))/VLOOKUP($C389,'General Data'!$A$191:$N$211,14,FALSE)*VLOOKUP($C389,'General Data'!$A$191:$N$211,2,FALSE)*Q389,0)</f>
        <v>0</v>
      </c>
      <c r="AE389" s="140">
        <f>IFERROR((VLOOKUP($D389,'General Data'!$A$88:$F$188,3,FALSE)+VLOOKUP('General Data'!$B$3,'General Data'!$A$214:$C$264,2,FALSE)+IF(OR($E389=12,$E389=13,$E389=14),VLOOKUP($C389,'General Data'!$A$267:$C$287,2,FALSE),0))/VLOOKUP($C389,'General Data'!$A$191:$N$211,14,FALSE)*VLOOKUP($C389,'General Data'!$A$191:$N$211,2,FALSE)*R389,0)</f>
        <v>0</v>
      </c>
      <c r="AF389" s="140">
        <f>IFERROR((VLOOKUP($D389,'General Data'!$A$88:$F$188,3,FALSE)+VLOOKUP('General Data'!$B$3,'General Data'!$A$214:$C$264,2,FALSE)+IF(OR($E389=12,$E389=13,$E389=14),VLOOKUP($C389,'General Data'!$A$267:$C$287,2,FALSE),0))/VLOOKUP($C389,'General Data'!$A$191:$N$211,14,FALSE)*VLOOKUP($C389,'General Data'!$A$191:$N$211,2,FALSE)*S389,0)</f>
        <v>0</v>
      </c>
      <c r="AH389" s="148" t="str">
        <f t="shared" si="403"/>
        <v/>
      </c>
      <c r="AI389" s="149">
        <f t="shared" si="404"/>
        <v>0</v>
      </c>
      <c r="AJ389" s="146">
        <f t="shared" si="405"/>
        <v>0</v>
      </c>
    </row>
    <row r="390" spans="1:36" x14ac:dyDescent="0.45">
      <c r="A390" s="143"/>
      <c r="B390" s="150"/>
      <c r="C390" s="144"/>
      <c r="D390" s="143"/>
      <c r="E390" s="143"/>
      <c r="F390" s="145"/>
      <c r="G390" s="146"/>
      <c r="H390" s="147"/>
      <c r="I390" s="147">
        <f t="shared" ref="I390:S390" si="408">H390</f>
        <v>0</v>
      </c>
      <c r="J390" s="147">
        <f t="shared" si="408"/>
        <v>0</v>
      </c>
      <c r="K390" s="147">
        <f t="shared" si="408"/>
        <v>0</v>
      </c>
      <c r="L390" s="147">
        <f t="shared" si="408"/>
        <v>0</v>
      </c>
      <c r="M390" s="147">
        <f t="shared" si="408"/>
        <v>0</v>
      </c>
      <c r="N390" s="147">
        <f t="shared" si="408"/>
        <v>0</v>
      </c>
      <c r="O390" s="147">
        <f t="shared" si="408"/>
        <v>0</v>
      </c>
      <c r="P390" s="147">
        <f t="shared" si="408"/>
        <v>0</v>
      </c>
      <c r="Q390" s="147">
        <f t="shared" si="408"/>
        <v>0</v>
      </c>
      <c r="R390" s="147">
        <f t="shared" si="408"/>
        <v>0</v>
      </c>
      <c r="S390" s="147">
        <f t="shared" si="408"/>
        <v>0</v>
      </c>
      <c r="T390" s="146"/>
      <c r="U390" s="140">
        <f>IFERROR((VLOOKUP($D390,'General Data'!$A$88:$F$188,3,FALSE)+VLOOKUP('General Data'!$B$3,'General Data'!$A$214:$C$264,2,FALSE)+IF(OR($E390=12,$E390=13,$E390=14),VLOOKUP($C390,'General Data'!$A$267:$C$287,2,FALSE),0))/VLOOKUP($C390,'General Data'!$A$191:$N$211,14,FALSE)*VLOOKUP($C390,'General Data'!$A$191:$N$211,2,FALSE)*H390,0)</f>
        <v>0</v>
      </c>
      <c r="V390" s="140">
        <f>IFERROR((VLOOKUP($D390,'General Data'!$A$88:$F$188,3,FALSE)+VLOOKUP('General Data'!$B$3,'General Data'!$A$214:$C$264,2,FALSE)+IF(OR($E390=12,$E390=13,$E390=14),VLOOKUP($C390,'General Data'!$A$267:$C$287,2,FALSE),0))/VLOOKUP($C390,'General Data'!$A$191:$N$211,14,FALSE)*VLOOKUP($C390,'General Data'!$A$191:$N$211,2,FALSE)*I390,0)</f>
        <v>0</v>
      </c>
      <c r="W390" s="140">
        <f>IFERROR((VLOOKUP($D390,'General Data'!$A$88:$F$188,3,FALSE)+VLOOKUP('General Data'!$B$3,'General Data'!$A$214:$C$264,2,FALSE)+IF(OR($E390=12,$E390=13,$E390=14),VLOOKUP($C390,'General Data'!$A$267:$C$287,2,FALSE),0))/VLOOKUP($C390,'General Data'!$A$191:$N$211,14,FALSE)*VLOOKUP($C390,'General Data'!$A$191:$N$211,2,FALSE)*J390,0)</f>
        <v>0</v>
      </c>
      <c r="X390" s="140">
        <f>IFERROR((VLOOKUP($D390,'General Data'!$A$88:$F$188,3,FALSE)+VLOOKUP('General Data'!$B$3,'General Data'!$A$214:$C$264,2,FALSE)+IF(OR($E390=12,$E390=13,$E390=14),VLOOKUP($C390,'General Data'!$A$267:$C$287,2,FALSE),0))/VLOOKUP($C390,'General Data'!$A$191:$N$211,14,FALSE)*VLOOKUP($C390,'General Data'!$A$191:$N$211,2,FALSE)*K390,0)</f>
        <v>0</v>
      </c>
      <c r="Y390" s="140">
        <f>IFERROR((VLOOKUP($D390,'General Data'!$A$88:$F$188,3,FALSE)+VLOOKUP('General Data'!$B$3,'General Data'!$A$214:$C$264,2,FALSE)+IF(OR($E390=12,$E390=13,$E390=14),VLOOKUP($C390,'General Data'!$A$267:$C$287,2,FALSE),0))/VLOOKUP($C390,'General Data'!$A$191:$N$211,14,FALSE)*VLOOKUP($C390,'General Data'!$A$191:$N$211,2,FALSE)*L390,0)</f>
        <v>0</v>
      </c>
      <c r="Z390" s="140">
        <f>IFERROR((VLOOKUP($D390,'General Data'!$A$88:$F$188,3,FALSE)+VLOOKUP('General Data'!$B$3,'General Data'!$A$214:$C$264,2,FALSE)+IF(OR($E390=12,$E390=13,$E390=14),VLOOKUP($C390,'General Data'!$A$267:$C$287,2,FALSE),0))/VLOOKUP($C390,'General Data'!$A$191:$N$211,14,FALSE)*VLOOKUP($C390,'General Data'!$A$191:$N$211,2,FALSE)*M390,0)</f>
        <v>0</v>
      </c>
      <c r="AA390" s="140">
        <f>IFERROR((VLOOKUP($D390,'General Data'!$A$88:$F$188,3,FALSE)+VLOOKUP('General Data'!$B$3,'General Data'!$A$214:$C$264,2,FALSE)+IF(OR($E390=12,$E390=13,$E390=14),VLOOKUP($C390,'General Data'!$A$267:$C$287,2,FALSE),0))/VLOOKUP($C390,'General Data'!$A$191:$N$211,14,FALSE)*VLOOKUP($C390,'General Data'!$A$191:$N$211,2,FALSE)*N390,0)</f>
        <v>0</v>
      </c>
      <c r="AB390" s="140">
        <f>IFERROR((VLOOKUP($D390,'General Data'!$A$88:$F$188,3,FALSE)+VLOOKUP('General Data'!$B$3,'General Data'!$A$214:$C$264,2,FALSE)+IF(OR($E390=12,$E390=13,$E390=14),VLOOKUP($C390,'General Data'!$A$267:$C$287,2,FALSE),0))/VLOOKUP($C390,'General Data'!$A$191:$N$211,14,FALSE)*VLOOKUP($C390,'General Data'!$A$191:$N$211,2,FALSE)*O390,0)</f>
        <v>0</v>
      </c>
      <c r="AC390" s="140">
        <f>IFERROR((VLOOKUP($D390,'General Data'!$A$88:$F$188,3,FALSE)+VLOOKUP('General Data'!$B$3,'General Data'!$A$214:$C$264,2,FALSE)+IF(OR($E390=12,$E390=13,$E390=14),VLOOKUP($C390,'General Data'!$A$267:$C$287,2,FALSE),0))/VLOOKUP($C390,'General Data'!$A$191:$N$211,14,FALSE)*VLOOKUP($C390,'General Data'!$A$191:$N$211,2,FALSE)*P390,0)</f>
        <v>0</v>
      </c>
      <c r="AD390" s="140">
        <f>IFERROR((VLOOKUP($D390,'General Data'!$A$88:$F$188,3,FALSE)+VLOOKUP('General Data'!$B$3,'General Data'!$A$214:$C$264,2,FALSE)+IF(OR($E390=12,$E390=13,$E390=14),VLOOKUP($C390,'General Data'!$A$267:$C$287,2,FALSE),0))/VLOOKUP($C390,'General Data'!$A$191:$N$211,14,FALSE)*VLOOKUP($C390,'General Data'!$A$191:$N$211,2,FALSE)*Q390,0)</f>
        <v>0</v>
      </c>
      <c r="AE390" s="140">
        <f>IFERROR((VLOOKUP($D390,'General Data'!$A$88:$F$188,3,FALSE)+VLOOKUP('General Data'!$B$3,'General Data'!$A$214:$C$264,2,FALSE)+IF(OR($E390=12,$E390=13,$E390=14),VLOOKUP($C390,'General Data'!$A$267:$C$287,2,FALSE),0))/VLOOKUP($C390,'General Data'!$A$191:$N$211,14,FALSE)*VLOOKUP($C390,'General Data'!$A$191:$N$211,2,FALSE)*R390,0)</f>
        <v>0</v>
      </c>
      <c r="AF390" s="140">
        <f>IFERROR((VLOOKUP($D390,'General Data'!$A$88:$F$188,3,FALSE)+VLOOKUP('General Data'!$B$3,'General Data'!$A$214:$C$264,2,FALSE)+IF(OR($E390=12,$E390=13,$E390=14),VLOOKUP($C390,'General Data'!$A$267:$C$287,2,FALSE),0))/VLOOKUP($C390,'General Data'!$A$191:$N$211,14,FALSE)*VLOOKUP($C390,'General Data'!$A$191:$N$211,2,FALSE)*S390,0)</f>
        <v>0</v>
      </c>
      <c r="AH390" s="148" t="str">
        <f t="shared" si="403"/>
        <v/>
      </c>
      <c r="AI390" s="149">
        <f t="shared" si="404"/>
        <v>0</v>
      </c>
      <c r="AJ390" s="146">
        <f t="shared" si="405"/>
        <v>0</v>
      </c>
    </row>
    <row r="391" spans="1:36" x14ac:dyDescent="0.45">
      <c r="A391" s="143"/>
      <c r="B391" s="150"/>
      <c r="C391" s="144"/>
      <c r="D391" s="143"/>
      <c r="E391" s="143"/>
      <c r="F391" s="145"/>
      <c r="G391" s="146"/>
      <c r="H391" s="147"/>
      <c r="I391" s="147">
        <f t="shared" ref="I391:S391" si="409">H391</f>
        <v>0</v>
      </c>
      <c r="J391" s="147">
        <f t="shared" si="409"/>
        <v>0</v>
      </c>
      <c r="K391" s="147">
        <f t="shared" si="409"/>
        <v>0</v>
      </c>
      <c r="L391" s="147">
        <f t="shared" si="409"/>
        <v>0</v>
      </c>
      <c r="M391" s="147">
        <f t="shared" si="409"/>
        <v>0</v>
      </c>
      <c r="N391" s="147">
        <f t="shared" si="409"/>
        <v>0</v>
      </c>
      <c r="O391" s="147">
        <f t="shared" si="409"/>
        <v>0</v>
      </c>
      <c r="P391" s="147">
        <f t="shared" si="409"/>
        <v>0</v>
      </c>
      <c r="Q391" s="147">
        <f t="shared" si="409"/>
        <v>0</v>
      </c>
      <c r="R391" s="147">
        <f t="shared" si="409"/>
        <v>0</v>
      </c>
      <c r="S391" s="147">
        <f t="shared" si="409"/>
        <v>0</v>
      </c>
      <c r="T391" s="146"/>
      <c r="U391" s="140">
        <f>IFERROR((VLOOKUP($D391,'General Data'!$A$88:$F$188,3,FALSE)+VLOOKUP('General Data'!$B$3,'General Data'!$A$214:$C$264,2,FALSE)+IF(OR($E391=12,$E391=13,$E391=14),VLOOKUP($C391,'General Data'!$A$267:$C$287,2,FALSE),0))/VLOOKUP($C391,'General Data'!$A$191:$N$211,14,FALSE)*VLOOKUP($C391,'General Data'!$A$191:$N$211,2,FALSE)*H391,0)</f>
        <v>0</v>
      </c>
      <c r="V391" s="140">
        <f>IFERROR((VLOOKUP($D391,'General Data'!$A$88:$F$188,3,FALSE)+VLOOKUP('General Data'!$B$3,'General Data'!$A$214:$C$264,2,FALSE)+IF(OR($E391=12,$E391=13,$E391=14),VLOOKUP($C391,'General Data'!$A$267:$C$287,2,FALSE),0))/VLOOKUP($C391,'General Data'!$A$191:$N$211,14,FALSE)*VLOOKUP($C391,'General Data'!$A$191:$N$211,2,FALSE)*I391,0)</f>
        <v>0</v>
      </c>
      <c r="W391" s="140">
        <f>IFERROR((VLOOKUP($D391,'General Data'!$A$88:$F$188,3,FALSE)+VLOOKUP('General Data'!$B$3,'General Data'!$A$214:$C$264,2,FALSE)+IF(OR($E391=12,$E391=13,$E391=14),VLOOKUP($C391,'General Data'!$A$267:$C$287,2,FALSE),0))/VLOOKUP($C391,'General Data'!$A$191:$N$211,14,FALSE)*VLOOKUP($C391,'General Data'!$A$191:$N$211,2,FALSE)*J391,0)</f>
        <v>0</v>
      </c>
      <c r="X391" s="140">
        <f>IFERROR((VLOOKUP($D391,'General Data'!$A$88:$F$188,3,FALSE)+VLOOKUP('General Data'!$B$3,'General Data'!$A$214:$C$264,2,FALSE)+IF(OR($E391=12,$E391=13,$E391=14),VLOOKUP($C391,'General Data'!$A$267:$C$287,2,FALSE),0))/VLOOKUP($C391,'General Data'!$A$191:$N$211,14,FALSE)*VLOOKUP($C391,'General Data'!$A$191:$N$211,2,FALSE)*K391,0)</f>
        <v>0</v>
      </c>
      <c r="Y391" s="140">
        <f>IFERROR((VLOOKUP($D391,'General Data'!$A$88:$F$188,3,FALSE)+VLOOKUP('General Data'!$B$3,'General Data'!$A$214:$C$264,2,FALSE)+IF(OR($E391=12,$E391=13,$E391=14),VLOOKUP($C391,'General Data'!$A$267:$C$287,2,FALSE),0))/VLOOKUP($C391,'General Data'!$A$191:$N$211,14,FALSE)*VLOOKUP($C391,'General Data'!$A$191:$N$211,2,FALSE)*L391,0)</f>
        <v>0</v>
      </c>
      <c r="Z391" s="140">
        <f>IFERROR((VLOOKUP($D391,'General Data'!$A$88:$F$188,3,FALSE)+VLOOKUP('General Data'!$B$3,'General Data'!$A$214:$C$264,2,FALSE)+IF(OR($E391=12,$E391=13,$E391=14),VLOOKUP($C391,'General Data'!$A$267:$C$287,2,FALSE),0))/VLOOKUP($C391,'General Data'!$A$191:$N$211,14,FALSE)*VLOOKUP($C391,'General Data'!$A$191:$N$211,2,FALSE)*M391,0)</f>
        <v>0</v>
      </c>
      <c r="AA391" s="140">
        <f>IFERROR((VLOOKUP($D391,'General Data'!$A$88:$F$188,3,FALSE)+VLOOKUP('General Data'!$B$3,'General Data'!$A$214:$C$264,2,FALSE)+IF(OR($E391=12,$E391=13,$E391=14),VLOOKUP($C391,'General Data'!$A$267:$C$287,2,FALSE),0))/VLOOKUP($C391,'General Data'!$A$191:$N$211,14,FALSE)*VLOOKUP($C391,'General Data'!$A$191:$N$211,2,FALSE)*N391,0)</f>
        <v>0</v>
      </c>
      <c r="AB391" s="140">
        <f>IFERROR((VLOOKUP($D391,'General Data'!$A$88:$F$188,3,FALSE)+VLOOKUP('General Data'!$B$3,'General Data'!$A$214:$C$264,2,FALSE)+IF(OR($E391=12,$E391=13,$E391=14),VLOOKUP($C391,'General Data'!$A$267:$C$287,2,FALSE),0))/VLOOKUP($C391,'General Data'!$A$191:$N$211,14,FALSE)*VLOOKUP($C391,'General Data'!$A$191:$N$211,2,FALSE)*O391,0)</f>
        <v>0</v>
      </c>
      <c r="AC391" s="140">
        <f>IFERROR((VLOOKUP($D391,'General Data'!$A$88:$F$188,3,FALSE)+VLOOKUP('General Data'!$B$3,'General Data'!$A$214:$C$264,2,FALSE)+IF(OR($E391=12,$E391=13,$E391=14),VLOOKUP($C391,'General Data'!$A$267:$C$287,2,FALSE),0))/VLOOKUP($C391,'General Data'!$A$191:$N$211,14,FALSE)*VLOOKUP($C391,'General Data'!$A$191:$N$211,2,FALSE)*P391,0)</f>
        <v>0</v>
      </c>
      <c r="AD391" s="140">
        <f>IFERROR((VLOOKUP($D391,'General Data'!$A$88:$F$188,3,FALSE)+VLOOKUP('General Data'!$B$3,'General Data'!$A$214:$C$264,2,FALSE)+IF(OR($E391=12,$E391=13,$E391=14),VLOOKUP($C391,'General Data'!$A$267:$C$287,2,FALSE),0))/VLOOKUP($C391,'General Data'!$A$191:$N$211,14,FALSE)*VLOOKUP($C391,'General Data'!$A$191:$N$211,2,FALSE)*Q391,0)</f>
        <v>0</v>
      </c>
      <c r="AE391" s="140">
        <f>IFERROR((VLOOKUP($D391,'General Data'!$A$88:$F$188,3,FALSE)+VLOOKUP('General Data'!$B$3,'General Data'!$A$214:$C$264,2,FALSE)+IF(OR($E391=12,$E391=13,$E391=14),VLOOKUP($C391,'General Data'!$A$267:$C$287,2,FALSE),0))/VLOOKUP($C391,'General Data'!$A$191:$N$211,14,FALSE)*VLOOKUP($C391,'General Data'!$A$191:$N$211,2,FALSE)*R391,0)</f>
        <v>0</v>
      </c>
      <c r="AF391" s="140">
        <f>IFERROR((VLOOKUP($D391,'General Data'!$A$88:$F$188,3,FALSE)+VLOOKUP('General Data'!$B$3,'General Data'!$A$214:$C$264,2,FALSE)+IF(OR($E391=12,$E391=13,$E391=14),VLOOKUP($C391,'General Data'!$A$267:$C$287,2,FALSE),0))/VLOOKUP($C391,'General Data'!$A$191:$N$211,14,FALSE)*VLOOKUP($C391,'General Data'!$A$191:$N$211,2,FALSE)*S391,0)</f>
        <v>0</v>
      </c>
      <c r="AH391" s="148" t="str">
        <f t="shared" si="403"/>
        <v/>
      </c>
      <c r="AI391" s="149">
        <f t="shared" si="404"/>
        <v>0</v>
      </c>
      <c r="AJ391" s="146">
        <f t="shared" si="405"/>
        <v>0</v>
      </c>
    </row>
    <row r="392" spans="1:36" x14ac:dyDescent="0.45">
      <c r="A392" s="143"/>
      <c r="B392" s="150"/>
      <c r="C392" s="144"/>
      <c r="D392" s="143"/>
      <c r="E392" s="143"/>
      <c r="F392" s="145"/>
      <c r="G392" s="146"/>
      <c r="H392" s="147"/>
      <c r="I392" s="147">
        <f t="shared" ref="I392:S392" si="410">H392</f>
        <v>0</v>
      </c>
      <c r="J392" s="147">
        <f t="shared" si="410"/>
        <v>0</v>
      </c>
      <c r="K392" s="147">
        <f t="shared" si="410"/>
        <v>0</v>
      </c>
      <c r="L392" s="147">
        <f t="shared" si="410"/>
        <v>0</v>
      </c>
      <c r="M392" s="147">
        <f t="shared" si="410"/>
        <v>0</v>
      </c>
      <c r="N392" s="147">
        <f t="shared" si="410"/>
        <v>0</v>
      </c>
      <c r="O392" s="147">
        <f t="shared" si="410"/>
        <v>0</v>
      </c>
      <c r="P392" s="147">
        <f t="shared" si="410"/>
        <v>0</v>
      </c>
      <c r="Q392" s="147">
        <f t="shared" si="410"/>
        <v>0</v>
      </c>
      <c r="R392" s="147">
        <f t="shared" si="410"/>
        <v>0</v>
      </c>
      <c r="S392" s="147">
        <f t="shared" si="410"/>
        <v>0</v>
      </c>
      <c r="T392" s="146"/>
      <c r="U392" s="140">
        <f>IFERROR((VLOOKUP($D392,'General Data'!$A$88:$F$188,3,FALSE)+VLOOKUP('General Data'!$B$3,'General Data'!$A$214:$C$264,2,FALSE)+IF(OR($E392=12,$E392=13,$E392=14),VLOOKUP($C392,'General Data'!$A$267:$C$287,2,FALSE),0))/VLOOKUP($C392,'General Data'!$A$191:$N$211,14,FALSE)*VLOOKUP($C392,'General Data'!$A$191:$N$211,2,FALSE)*H392,0)</f>
        <v>0</v>
      </c>
      <c r="V392" s="140">
        <f>IFERROR((VLOOKUP($D392,'General Data'!$A$88:$F$188,3,FALSE)+VLOOKUP('General Data'!$B$3,'General Data'!$A$214:$C$264,2,FALSE)+IF(OR($E392=12,$E392=13,$E392=14),VLOOKUP($C392,'General Data'!$A$267:$C$287,2,FALSE),0))/VLOOKUP($C392,'General Data'!$A$191:$N$211,14,FALSE)*VLOOKUP($C392,'General Data'!$A$191:$N$211,2,FALSE)*I392,0)</f>
        <v>0</v>
      </c>
      <c r="W392" s="140">
        <f>IFERROR((VLOOKUP($D392,'General Data'!$A$88:$F$188,3,FALSE)+VLOOKUP('General Data'!$B$3,'General Data'!$A$214:$C$264,2,FALSE)+IF(OR($E392=12,$E392=13,$E392=14),VLOOKUP($C392,'General Data'!$A$267:$C$287,2,FALSE),0))/VLOOKUP($C392,'General Data'!$A$191:$N$211,14,FALSE)*VLOOKUP($C392,'General Data'!$A$191:$N$211,2,FALSE)*J392,0)</f>
        <v>0</v>
      </c>
      <c r="X392" s="140">
        <f>IFERROR((VLOOKUP($D392,'General Data'!$A$88:$F$188,3,FALSE)+VLOOKUP('General Data'!$B$3,'General Data'!$A$214:$C$264,2,FALSE)+IF(OR($E392=12,$E392=13,$E392=14),VLOOKUP($C392,'General Data'!$A$267:$C$287,2,FALSE),0))/VLOOKUP($C392,'General Data'!$A$191:$N$211,14,FALSE)*VLOOKUP($C392,'General Data'!$A$191:$N$211,2,FALSE)*K392,0)</f>
        <v>0</v>
      </c>
      <c r="Y392" s="140">
        <f>IFERROR((VLOOKUP($D392,'General Data'!$A$88:$F$188,3,FALSE)+VLOOKUP('General Data'!$B$3,'General Data'!$A$214:$C$264,2,FALSE)+IF(OR($E392=12,$E392=13,$E392=14),VLOOKUP($C392,'General Data'!$A$267:$C$287,2,FALSE),0))/VLOOKUP($C392,'General Data'!$A$191:$N$211,14,FALSE)*VLOOKUP($C392,'General Data'!$A$191:$N$211,2,FALSE)*L392,0)</f>
        <v>0</v>
      </c>
      <c r="Z392" s="140">
        <f>IFERROR((VLOOKUP($D392,'General Data'!$A$88:$F$188,3,FALSE)+VLOOKUP('General Data'!$B$3,'General Data'!$A$214:$C$264,2,FALSE)+IF(OR($E392=12,$E392=13,$E392=14),VLOOKUP($C392,'General Data'!$A$267:$C$287,2,FALSE),0))/VLOOKUP($C392,'General Data'!$A$191:$N$211,14,FALSE)*VLOOKUP($C392,'General Data'!$A$191:$N$211,2,FALSE)*M392,0)</f>
        <v>0</v>
      </c>
      <c r="AA392" s="140">
        <f>IFERROR((VLOOKUP($D392,'General Data'!$A$88:$F$188,3,FALSE)+VLOOKUP('General Data'!$B$3,'General Data'!$A$214:$C$264,2,FALSE)+IF(OR($E392=12,$E392=13,$E392=14),VLOOKUP($C392,'General Data'!$A$267:$C$287,2,FALSE),0))/VLOOKUP($C392,'General Data'!$A$191:$N$211,14,FALSE)*VLOOKUP($C392,'General Data'!$A$191:$N$211,2,FALSE)*N392,0)</f>
        <v>0</v>
      </c>
      <c r="AB392" s="140">
        <f>IFERROR((VLOOKUP($D392,'General Data'!$A$88:$F$188,3,FALSE)+VLOOKUP('General Data'!$B$3,'General Data'!$A$214:$C$264,2,FALSE)+IF(OR($E392=12,$E392=13,$E392=14),VLOOKUP($C392,'General Data'!$A$267:$C$287,2,FALSE),0))/VLOOKUP($C392,'General Data'!$A$191:$N$211,14,FALSE)*VLOOKUP($C392,'General Data'!$A$191:$N$211,2,FALSE)*O392,0)</f>
        <v>0</v>
      </c>
      <c r="AC392" s="140">
        <f>IFERROR((VLOOKUP($D392,'General Data'!$A$88:$F$188,3,FALSE)+VLOOKUP('General Data'!$B$3,'General Data'!$A$214:$C$264,2,FALSE)+IF(OR($E392=12,$E392=13,$E392=14),VLOOKUP($C392,'General Data'!$A$267:$C$287,2,FALSE),0))/VLOOKUP($C392,'General Data'!$A$191:$N$211,14,FALSE)*VLOOKUP($C392,'General Data'!$A$191:$N$211,2,FALSE)*P392,0)</f>
        <v>0</v>
      </c>
      <c r="AD392" s="140">
        <f>IFERROR((VLOOKUP($D392,'General Data'!$A$88:$F$188,3,FALSE)+VLOOKUP('General Data'!$B$3,'General Data'!$A$214:$C$264,2,FALSE)+IF(OR($E392=12,$E392=13,$E392=14),VLOOKUP($C392,'General Data'!$A$267:$C$287,2,FALSE),0))/VLOOKUP($C392,'General Data'!$A$191:$N$211,14,FALSE)*VLOOKUP($C392,'General Data'!$A$191:$N$211,2,FALSE)*Q392,0)</f>
        <v>0</v>
      </c>
      <c r="AE392" s="140">
        <f>IFERROR((VLOOKUP($D392,'General Data'!$A$88:$F$188,3,FALSE)+VLOOKUP('General Data'!$B$3,'General Data'!$A$214:$C$264,2,FALSE)+IF(OR($E392=12,$E392=13,$E392=14),VLOOKUP($C392,'General Data'!$A$267:$C$287,2,FALSE),0))/VLOOKUP($C392,'General Data'!$A$191:$N$211,14,FALSE)*VLOOKUP($C392,'General Data'!$A$191:$N$211,2,FALSE)*R392,0)</f>
        <v>0</v>
      </c>
      <c r="AF392" s="140">
        <f>IFERROR((VLOOKUP($D392,'General Data'!$A$88:$F$188,3,FALSE)+VLOOKUP('General Data'!$B$3,'General Data'!$A$214:$C$264,2,FALSE)+IF(OR($E392=12,$E392=13,$E392=14),VLOOKUP($C392,'General Data'!$A$267:$C$287,2,FALSE),0))/VLOOKUP($C392,'General Data'!$A$191:$N$211,14,FALSE)*VLOOKUP($C392,'General Data'!$A$191:$N$211,2,FALSE)*S392,0)</f>
        <v>0</v>
      </c>
      <c r="AH392" s="148" t="str">
        <f t="shared" si="403"/>
        <v/>
      </c>
      <c r="AI392" s="149">
        <f t="shared" si="404"/>
        <v>0</v>
      </c>
      <c r="AJ392" s="146">
        <f t="shared" si="405"/>
        <v>0</v>
      </c>
    </row>
    <row r="393" spans="1:36" x14ac:dyDescent="0.45">
      <c r="A393" s="143"/>
      <c r="B393" s="150"/>
      <c r="C393" s="144"/>
      <c r="D393" s="143"/>
      <c r="E393" s="143"/>
      <c r="F393" s="145"/>
      <c r="G393" s="146"/>
      <c r="H393" s="147"/>
      <c r="I393" s="147">
        <f t="shared" ref="I393:S393" si="411">H393</f>
        <v>0</v>
      </c>
      <c r="J393" s="147">
        <f t="shared" si="411"/>
        <v>0</v>
      </c>
      <c r="K393" s="147">
        <f t="shared" si="411"/>
        <v>0</v>
      </c>
      <c r="L393" s="147">
        <f t="shared" si="411"/>
        <v>0</v>
      </c>
      <c r="M393" s="147">
        <f t="shared" si="411"/>
        <v>0</v>
      </c>
      <c r="N393" s="147">
        <f t="shared" si="411"/>
        <v>0</v>
      </c>
      <c r="O393" s="147">
        <f t="shared" si="411"/>
        <v>0</v>
      </c>
      <c r="P393" s="147">
        <f t="shared" si="411"/>
        <v>0</v>
      </c>
      <c r="Q393" s="147">
        <f t="shared" si="411"/>
        <v>0</v>
      </c>
      <c r="R393" s="147">
        <f t="shared" si="411"/>
        <v>0</v>
      </c>
      <c r="S393" s="147">
        <f t="shared" si="411"/>
        <v>0</v>
      </c>
      <c r="T393" s="146"/>
      <c r="U393" s="140">
        <f>IFERROR((VLOOKUP($D393,'General Data'!$A$88:$F$188,3,FALSE)+VLOOKUP('General Data'!$B$3,'General Data'!$A$214:$C$264,2,FALSE)+IF(OR($E393=12,$E393=13,$E393=14),VLOOKUP($C393,'General Data'!$A$267:$C$287,2,FALSE),0))/VLOOKUP($C393,'General Data'!$A$191:$N$211,14,FALSE)*VLOOKUP($C393,'General Data'!$A$191:$N$211,2,FALSE)*H393,0)</f>
        <v>0</v>
      </c>
      <c r="V393" s="140">
        <f>IFERROR((VLOOKUP($D393,'General Data'!$A$88:$F$188,3,FALSE)+VLOOKUP('General Data'!$B$3,'General Data'!$A$214:$C$264,2,FALSE)+IF(OR($E393=12,$E393=13,$E393=14),VLOOKUP($C393,'General Data'!$A$267:$C$287,2,FALSE),0))/VLOOKUP($C393,'General Data'!$A$191:$N$211,14,FALSE)*VLOOKUP($C393,'General Data'!$A$191:$N$211,2,FALSE)*I393,0)</f>
        <v>0</v>
      </c>
      <c r="W393" s="140">
        <f>IFERROR((VLOOKUP($D393,'General Data'!$A$88:$F$188,3,FALSE)+VLOOKUP('General Data'!$B$3,'General Data'!$A$214:$C$264,2,FALSE)+IF(OR($E393=12,$E393=13,$E393=14),VLOOKUP($C393,'General Data'!$A$267:$C$287,2,FALSE),0))/VLOOKUP($C393,'General Data'!$A$191:$N$211,14,FALSE)*VLOOKUP($C393,'General Data'!$A$191:$N$211,2,FALSE)*J393,0)</f>
        <v>0</v>
      </c>
      <c r="X393" s="140">
        <f>IFERROR((VLOOKUP($D393,'General Data'!$A$88:$F$188,3,FALSE)+VLOOKUP('General Data'!$B$3,'General Data'!$A$214:$C$264,2,FALSE)+IF(OR($E393=12,$E393=13,$E393=14),VLOOKUP($C393,'General Data'!$A$267:$C$287,2,FALSE),0))/VLOOKUP($C393,'General Data'!$A$191:$N$211,14,FALSE)*VLOOKUP($C393,'General Data'!$A$191:$N$211,2,FALSE)*K393,0)</f>
        <v>0</v>
      </c>
      <c r="Y393" s="140">
        <f>IFERROR((VLOOKUP($D393,'General Data'!$A$88:$F$188,3,FALSE)+VLOOKUP('General Data'!$B$3,'General Data'!$A$214:$C$264,2,FALSE)+IF(OR($E393=12,$E393=13,$E393=14),VLOOKUP($C393,'General Data'!$A$267:$C$287,2,FALSE),0))/VLOOKUP($C393,'General Data'!$A$191:$N$211,14,FALSE)*VLOOKUP($C393,'General Data'!$A$191:$N$211,2,FALSE)*L393,0)</f>
        <v>0</v>
      </c>
      <c r="Z393" s="140">
        <f>IFERROR((VLOOKUP($D393,'General Data'!$A$88:$F$188,3,FALSE)+VLOOKUP('General Data'!$B$3,'General Data'!$A$214:$C$264,2,FALSE)+IF(OR($E393=12,$E393=13,$E393=14),VLOOKUP($C393,'General Data'!$A$267:$C$287,2,FALSE),0))/VLOOKUP($C393,'General Data'!$A$191:$N$211,14,FALSE)*VLOOKUP($C393,'General Data'!$A$191:$N$211,2,FALSE)*M393,0)</f>
        <v>0</v>
      </c>
      <c r="AA393" s="140">
        <f>IFERROR((VLOOKUP($D393,'General Data'!$A$88:$F$188,3,FALSE)+VLOOKUP('General Data'!$B$3,'General Data'!$A$214:$C$264,2,FALSE)+IF(OR($E393=12,$E393=13,$E393=14),VLOOKUP($C393,'General Data'!$A$267:$C$287,2,FALSE),0))/VLOOKUP($C393,'General Data'!$A$191:$N$211,14,FALSE)*VLOOKUP($C393,'General Data'!$A$191:$N$211,2,FALSE)*N393,0)</f>
        <v>0</v>
      </c>
      <c r="AB393" s="140">
        <f>IFERROR((VLOOKUP($D393,'General Data'!$A$88:$F$188,3,FALSE)+VLOOKUP('General Data'!$B$3,'General Data'!$A$214:$C$264,2,FALSE)+IF(OR($E393=12,$E393=13,$E393=14),VLOOKUP($C393,'General Data'!$A$267:$C$287,2,FALSE),0))/VLOOKUP($C393,'General Data'!$A$191:$N$211,14,FALSE)*VLOOKUP($C393,'General Data'!$A$191:$N$211,2,FALSE)*O393,0)</f>
        <v>0</v>
      </c>
      <c r="AC393" s="140">
        <f>IFERROR((VLOOKUP($D393,'General Data'!$A$88:$F$188,3,FALSE)+VLOOKUP('General Data'!$B$3,'General Data'!$A$214:$C$264,2,FALSE)+IF(OR($E393=12,$E393=13,$E393=14),VLOOKUP($C393,'General Data'!$A$267:$C$287,2,FALSE),0))/VLOOKUP($C393,'General Data'!$A$191:$N$211,14,FALSE)*VLOOKUP($C393,'General Data'!$A$191:$N$211,2,FALSE)*P393,0)</f>
        <v>0</v>
      </c>
      <c r="AD393" s="140">
        <f>IFERROR((VLOOKUP($D393,'General Data'!$A$88:$F$188,3,FALSE)+VLOOKUP('General Data'!$B$3,'General Data'!$A$214:$C$264,2,FALSE)+IF(OR($E393=12,$E393=13,$E393=14),VLOOKUP($C393,'General Data'!$A$267:$C$287,2,FALSE),0))/VLOOKUP($C393,'General Data'!$A$191:$N$211,14,FALSE)*VLOOKUP($C393,'General Data'!$A$191:$N$211,2,FALSE)*Q393,0)</f>
        <v>0</v>
      </c>
      <c r="AE393" s="140">
        <f>IFERROR((VLOOKUP($D393,'General Data'!$A$88:$F$188,3,FALSE)+VLOOKUP('General Data'!$B$3,'General Data'!$A$214:$C$264,2,FALSE)+IF(OR($E393=12,$E393=13,$E393=14),VLOOKUP($C393,'General Data'!$A$267:$C$287,2,FALSE),0))/VLOOKUP($C393,'General Data'!$A$191:$N$211,14,FALSE)*VLOOKUP($C393,'General Data'!$A$191:$N$211,2,FALSE)*R393,0)</f>
        <v>0</v>
      </c>
      <c r="AF393" s="140">
        <f>IFERROR((VLOOKUP($D393,'General Data'!$A$88:$F$188,3,FALSE)+VLOOKUP('General Data'!$B$3,'General Data'!$A$214:$C$264,2,FALSE)+IF(OR($E393=12,$E393=13,$E393=14),VLOOKUP($C393,'General Data'!$A$267:$C$287,2,FALSE),0))/VLOOKUP($C393,'General Data'!$A$191:$N$211,14,FALSE)*VLOOKUP($C393,'General Data'!$A$191:$N$211,2,FALSE)*S393,0)</f>
        <v>0</v>
      </c>
      <c r="AH393" s="148" t="str">
        <f t="shared" si="403"/>
        <v/>
      </c>
      <c r="AI393" s="149">
        <f t="shared" si="404"/>
        <v>0</v>
      </c>
      <c r="AJ393" s="146">
        <f t="shared" si="405"/>
        <v>0</v>
      </c>
    </row>
    <row r="394" spans="1:36" x14ac:dyDescent="0.45">
      <c r="A394" s="143"/>
      <c r="B394" s="150"/>
      <c r="C394" s="144"/>
      <c r="D394" s="143"/>
      <c r="E394" s="143"/>
      <c r="F394" s="145"/>
      <c r="G394" s="146"/>
      <c r="H394" s="147"/>
      <c r="I394" s="147">
        <f t="shared" ref="I394:S394" si="412">H394</f>
        <v>0</v>
      </c>
      <c r="J394" s="147">
        <f t="shared" si="412"/>
        <v>0</v>
      </c>
      <c r="K394" s="147">
        <f t="shared" si="412"/>
        <v>0</v>
      </c>
      <c r="L394" s="147">
        <f t="shared" si="412"/>
        <v>0</v>
      </c>
      <c r="M394" s="147">
        <f t="shared" si="412"/>
        <v>0</v>
      </c>
      <c r="N394" s="147">
        <f t="shared" si="412"/>
        <v>0</v>
      </c>
      <c r="O394" s="147">
        <f t="shared" si="412"/>
        <v>0</v>
      </c>
      <c r="P394" s="147">
        <f t="shared" si="412"/>
        <v>0</v>
      </c>
      <c r="Q394" s="147">
        <f t="shared" si="412"/>
        <v>0</v>
      </c>
      <c r="R394" s="147">
        <f t="shared" si="412"/>
        <v>0</v>
      </c>
      <c r="S394" s="147">
        <f t="shared" si="412"/>
        <v>0</v>
      </c>
      <c r="T394" s="146"/>
      <c r="U394" s="140">
        <f>IFERROR((VLOOKUP($D394,'General Data'!$A$88:$F$188,3,FALSE)+VLOOKUP('General Data'!$B$3,'General Data'!$A$214:$C$264,2,FALSE)+IF(OR($E394=12,$E394=13,$E394=14),VLOOKUP($C394,'General Data'!$A$267:$C$287,2,FALSE),0))/VLOOKUP($C394,'General Data'!$A$191:$N$211,14,FALSE)*VLOOKUP($C394,'General Data'!$A$191:$N$211,2,FALSE)*H394,0)</f>
        <v>0</v>
      </c>
      <c r="V394" s="140">
        <f>IFERROR((VLOOKUP($D394,'General Data'!$A$88:$F$188,3,FALSE)+VLOOKUP('General Data'!$B$3,'General Data'!$A$214:$C$264,2,FALSE)+IF(OR($E394=12,$E394=13,$E394=14),VLOOKUP($C394,'General Data'!$A$267:$C$287,2,FALSE),0))/VLOOKUP($C394,'General Data'!$A$191:$N$211,14,FALSE)*VLOOKUP($C394,'General Data'!$A$191:$N$211,2,FALSE)*I394,0)</f>
        <v>0</v>
      </c>
      <c r="W394" s="140">
        <f>IFERROR((VLOOKUP($D394,'General Data'!$A$88:$F$188,3,FALSE)+VLOOKUP('General Data'!$B$3,'General Data'!$A$214:$C$264,2,FALSE)+IF(OR($E394=12,$E394=13,$E394=14),VLOOKUP($C394,'General Data'!$A$267:$C$287,2,FALSE),0))/VLOOKUP($C394,'General Data'!$A$191:$N$211,14,FALSE)*VLOOKUP($C394,'General Data'!$A$191:$N$211,2,FALSE)*J394,0)</f>
        <v>0</v>
      </c>
      <c r="X394" s="140">
        <f>IFERROR((VLOOKUP($D394,'General Data'!$A$88:$F$188,3,FALSE)+VLOOKUP('General Data'!$B$3,'General Data'!$A$214:$C$264,2,FALSE)+IF(OR($E394=12,$E394=13,$E394=14),VLOOKUP($C394,'General Data'!$A$267:$C$287,2,FALSE),0))/VLOOKUP($C394,'General Data'!$A$191:$N$211,14,FALSE)*VLOOKUP($C394,'General Data'!$A$191:$N$211,2,FALSE)*K394,0)</f>
        <v>0</v>
      </c>
      <c r="Y394" s="140">
        <f>IFERROR((VLOOKUP($D394,'General Data'!$A$88:$F$188,3,FALSE)+VLOOKUP('General Data'!$B$3,'General Data'!$A$214:$C$264,2,FALSE)+IF(OR($E394=12,$E394=13,$E394=14),VLOOKUP($C394,'General Data'!$A$267:$C$287,2,FALSE),0))/VLOOKUP($C394,'General Data'!$A$191:$N$211,14,FALSE)*VLOOKUP($C394,'General Data'!$A$191:$N$211,2,FALSE)*L394,0)</f>
        <v>0</v>
      </c>
      <c r="Z394" s="140">
        <f>IFERROR((VLOOKUP($D394,'General Data'!$A$88:$F$188,3,FALSE)+VLOOKUP('General Data'!$B$3,'General Data'!$A$214:$C$264,2,FALSE)+IF(OR($E394=12,$E394=13,$E394=14),VLOOKUP($C394,'General Data'!$A$267:$C$287,2,FALSE),0))/VLOOKUP($C394,'General Data'!$A$191:$N$211,14,FALSE)*VLOOKUP($C394,'General Data'!$A$191:$N$211,2,FALSE)*M394,0)</f>
        <v>0</v>
      </c>
      <c r="AA394" s="140">
        <f>IFERROR((VLOOKUP($D394,'General Data'!$A$88:$F$188,3,FALSE)+VLOOKUP('General Data'!$B$3,'General Data'!$A$214:$C$264,2,FALSE)+IF(OR($E394=12,$E394=13,$E394=14),VLOOKUP($C394,'General Data'!$A$267:$C$287,2,FALSE),0))/VLOOKUP($C394,'General Data'!$A$191:$N$211,14,FALSE)*VLOOKUP($C394,'General Data'!$A$191:$N$211,2,FALSE)*N394,0)</f>
        <v>0</v>
      </c>
      <c r="AB394" s="140">
        <f>IFERROR((VLOOKUP($D394,'General Data'!$A$88:$F$188,3,FALSE)+VLOOKUP('General Data'!$B$3,'General Data'!$A$214:$C$264,2,FALSE)+IF(OR($E394=12,$E394=13,$E394=14),VLOOKUP($C394,'General Data'!$A$267:$C$287,2,FALSE),0))/VLOOKUP($C394,'General Data'!$A$191:$N$211,14,FALSE)*VLOOKUP($C394,'General Data'!$A$191:$N$211,2,FALSE)*O394,0)</f>
        <v>0</v>
      </c>
      <c r="AC394" s="140">
        <f>IFERROR((VLOOKUP($D394,'General Data'!$A$88:$F$188,3,FALSE)+VLOOKUP('General Data'!$B$3,'General Data'!$A$214:$C$264,2,FALSE)+IF(OR($E394=12,$E394=13,$E394=14),VLOOKUP($C394,'General Data'!$A$267:$C$287,2,FALSE),0))/VLOOKUP($C394,'General Data'!$A$191:$N$211,14,FALSE)*VLOOKUP($C394,'General Data'!$A$191:$N$211,2,FALSE)*P394,0)</f>
        <v>0</v>
      </c>
      <c r="AD394" s="140">
        <f>IFERROR((VLOOKUP($D394,'General Data'!$A$88:$F$188,3,FALSE)+VLOOKUP('General Data'!$B$3,'General Data'!$A$214:$C$264,2,FALSE)+IF(OR($E394=12,$E394=13,$E394=14),VLOOKUP($C394,'General Data'!$A$267:$C$287,2,FALSE),0))/VLOOKUP($C394,'General Data'!$A$191:$N$211,14,FALSE)*VLOOKUP($C394,'General Data'!$A$191:$N$211,2,FALSE)*Q394,0)</f>
        <v>0</v>
      </c>
      <c r="AE394" s="140">
        <f>IFERROR((VLOOKUP($D394,'General Data'!$A$88:$F$188,3,FALSE)+VLOOKUP('General Data'!$B$3,'General Data'!$A$214:$C$264,2,FALSE)+IF(OR($E394=12,$E394=13,$E394=14),VLOOKUP($C394,'General Data'!$A$267:$C$287,2,FALSE),0))/VLOOKUP($C394,'General Data'!$A$191:$N$211,14,FALSE)*VLOOKUP($C394,'General Data'!$A$191:$N$211,2,FALSE)*R394,0)</f>
        <v>0</v>
      </c>
      <c r="AF394" s="140">
        <f>IFERROR((VLOOKUP($D394,'General Data'!$A$88:$F$188,3,FALSE)+VLOOKUP('General Data'!$B$3,'General Data'!$A$214:$C$264,2,FALSE)+IF(OR($E394=12,$E394=13,$E394=14),VLOOKUP($C394,'General Data'!$A$267:$C$287,2,FALSE),0))/VLOOKUP($C394,'General Data'!$A$191:$N$211,14,FALSE)*VLOOKUP($C394,'General Data'!$A$191:$N$211,2,FALSE)*S394,0)</f>
        <v>0</v>
      </c>
      <c r="AH394" s="148" t="str">
        <f t="shared" si="403"/>
        <v/>
      </c>
      <c r="AI394" s="149">
        <f t="shared" si="404"/>
        <v>0</v>
      </c>
      <c r="AJ394" s="146">
        <f t="shared" si="405"/>
        <v>0</v>
      </c>
    </row>
    <row r="395" spans="1:36" x14ac:dyDescent="0.45">
      <c r="A395" s="143"/>
      <c r="B395" s="150"/>
      <c r="C395" s="144"/>
      <c r="D395" s="143"/>
      <c r="E395" s="143"/>
      <c r="F395" s="145"/>
      <c r="G395" s="146"/>
      <c r="H395" s="147"/>
      <c r="I395" s="147">
        <f t="shared" ref="I395:S395" si="413">H395</f>
        <v>0</v>
      </c>
      <c r="J395" s="147">
        <f t="shared" si="413"/>
        <v>0</v>
      </c>
      <c r="K395" s="147">
        <f t="shared" si="413"/>
        <v>0</v>
      </c>
      <c r="L395" s="147">
        <f t="shared" si="413"/>
        <v>0</v>
      </c>
      <c r="M395" s="147">
        <f t="shared" si="413"/>
        <v>0</v>
      </c>
      <c r="N395" s="147">
        <f t="shared" si="413"/>
        <v>0</v>
      </c>
      <c r="O395" s="147">
        <f t="shared" si="413"/>
        <v>0</v>
      </c>
      <c r="P395" s="147">
        <f t="shared" si="413"/>
        <v>0</v>
      </c>
      <c r="Q395" s="147">
        <f t="shared" si="413"/>
        <v>0</v>
      </c>
      <c r="R395" s="147">
        <f t="shared" si="413"/>
        <v>0</v>
      </c>
      <c r="S395" s="147">
        <f t="shared" si="413"/>
        <v>0</v>
      </c>
      <c r="T395" s="146"/>
      <c r="U395" s="140">
        <f>IFERROR((VLOOKUP($D395,'General Data'!$A$88:$F$188,3,FALSE)+VLOOKUP('General Data'!$B$3,'General Data'!$A$214:$C$264,2,FALSE)+IF(OR($E395=12,$E395=13,$E395=14),VLOOKUP($C395,'General Data'!$A$267:$C$287,2,FALSE),0))/VLOOKUP($C395,'General Data'!$A$191:$N$211,14,FALSE)*VLOOKUP($C395,'General Data'!$A$191:$N$211,2,FALSE)*H395,0)</f>
        <v>0</v>
      </c>
      <c r="V395" s="140">
        <f>IFERROR((VLOOKUP($D395,'General Data'!$A$88:$F$188,3,FALSE)+VLOOKUP('General Data'!$B$3,'General Data'!$A$214:$C$264,2,FALSE)+IF(OR($E395=12,$E395=13,$E395=14),VLOOKUP($C395,'General Data'!$A$267:$C$287,2,FALSE),0))/VLOOKUP($C395,'General Data'!$A$191:$N$211,14,FALSE)*VLOOKUP($C395,'General Data'!$A$191:$N$211,2,FALSE)*I395,0)</f>
        <v>0</v>
      </c>
      <c r="W395" s="140">
        <f>IFERROR((VLOOKUP($D395,'General Data'!$A$88:$F$188,3,FALSE)+VLOOKUP('General Data'!$B$3,'General Data'!$A$214:$C$264,2,FALSE)+IF(OR($E395=12,$E395=13,$E395=14),VLOOKUP($C395,'General Data'!$A$267:$C$287,2,FALSE),0))/VLOOKUP($C395,'General Data'!$A$191:$N$211,14,FALSE)*VLOOKUP($C395,'General Data'!$A$191:$N$211,2,FALSE)*J395,0)</f>
        <v>0</v>
      </c>
      <c r="X395" s="140">
        <f>IFERROR((VLOOKUP($D395,'General Data'!$A$88:$F$188,3,FALSE)+VLOOKUP('General Data'!$B$3,'General Data'!$A$214:$C$264,2,FALSE)+IF(OR($E395=12,$E395=13,$E395=14),VLOOKUP($C395,'General Data'!$A$267:$C$287,2,FALSE),0))/VLOOKUP($C395,'General Data'!$A$191:$N$211,14,FALSE)*VLOOKUP($C395,'General Data'!$A$191:$N$211,2,FALSE)*K395,0)</f>
        <v>0</v>
      </c>
      <c r="Y395" s="140">
        <f>IFERROR((VLOOKUP($D395,'General Data'!$A$88:$F$188,3,FALSE)+VLOOKUP('General Data'!$B$3,'General Data'!$A$214:$C$264,2,FALSE)+IF(OR($E395=12,$E395=13,$E395=14),VLOOKUP($C395,'General Data'!$A$267:$C$287,2,FALSE),0))/VLOOKUP($C395,'General Data'!$A$191:$N$211,14,FALSE)*VLOOKUP($C395,'General Data'!$A$191:$N$211,2,FALSE)*L395,0)</f>
        <v>0</v>
      </c>
      <c r="Z395" s="140">
        <f>IFERROR((VLOOKUP($D395,'General Data'!$A$88:$F$188,3,FALSE)+VLOOKUP('General Data'!$B$3,'General Data'!$A$214:$C$264,2,FALSE)+IF(OR($E395=12,$E395=13,$E395=14),VLOOKUP($C395,'General Data'!$A$267:$C$287,2,FALSE),0))/VLOOKUP($C395,'General Data'!$A$191:$N$211,14,FALSE)*VLOOKUP($C395,'General Data'!$A$191:$N$211,2,FALSE)*M395,0)</f>
        <v>0</v>
      </c>
      <c r="AA395" s="140">
        <f>IFERROR((VLOOKUP($D395,'General Data'!$A$88:$F$188,3,FALSE)+VLOOKUP('General Data'!$B$3,'General Data'!$A$214:$C$264,2,FALSE)+IF(OR($E395=12,$E395=13,$E395=14),VLOOKUP($C395,'General Data'!$A$267:$C$287,2,FALSE),0))/VLOOKUP($C395,'General Data'!$A$191:$N$211,14,FALSE)*VLOOKUP($C395,'General Data'!$A$191:$N$211,2,FALSE)*N395,0)</f>
        <v>0</v>
      </c>
      <c r="AB395" s="140">
        <f>IFERROR((VLOOKUP($D395,'General Data'!$A$88:$F$188,3,FALSE)+VLOOKUP('General Data'!$B$3,'General Data'!$A$214:$C$264,2,FALSE)+IF(OR($E395=12,$E395=13,$E395=14),VLOOKUP($C395,'General Data'!$A$267:$C$287,2,FALSE),0))/VLOOKUP($C395,'General Data'!$A$191:$N$211,14,FALSE)*VLOOKUP($C395,'General Data'!$A$191:$N$211,2,FALSE)*O395,0)</f>
        <v>0</v>
      </c>
      <c r="AC395" s="140">
        <f>IFERROR((VLOOKUP($D395,'General Data'!$A$88:$F$188,3,FALSE)+VLOOKUP('General Data'!$B$3,'General Data'!$A$214:$C$264,2,FALSE)+IF(OR($E395=12,$E395=13,$E395=14),VLOOKUP($C395,'General Data'!$A$267:$C$287,2,FALSE),0))/VLOOKUP($C395,'General Data'!$A$191:$N$211,14,FALSE)*VLOOKUP($C395,'General Data'!$A$191:$N$211,2,FALSE)*P395,0)</f>
        <v>0</v>
      </c>
      <c r="AD395" s="140">
        <f>IFERROR((VLOOKUP($D395,'General Data'!$A$88:$F$188,3,FALSE)+VLOOKUP('General Data'!$B$3,'General Data'!$A$214:$C$264,2,FALSE)+IF(OR($E395=12,$E395=13,$E395=14),VLOOKUP($C395,'General Data'!$A$267:$C$287,2,FALSE),0))/VLOOKUP($C395,'General Data'!$A$191:$N$211,14,FALSE)*VLOOKUP($C395,'General Data'!$A$191:$N$211,2,FALSE)*Q395,0)</f>
        <v>0</v>
      </c>
      <c r="AE395" s="140">
        <f>IFERROR((VLOOKUP($D395,'General Data'!$A$88:$F$188,3,FALSE)+VLOOKUP('General Data'!$B$3,'General Data'!$A$214:$C$264,2,FALSE)+IF(OR($E395=12,$E395=13,$E395=14),VLOOKUP($C395,'General Data'!$A$267:$C$287,2,FALSE),0))/VLOOKUP($C395,'General Data'!$A$191:$N$211,14,FALSE)*VLOOKUP($C395,'General Data'!$A$191:$N$211,2,FALSE)*R395,0)</f>
        <v>0</v>
      </c>
      <c r="AF395" s="140">
        <f>IFERROR((VLOOKUP($D395,'General Data'!$A$88:$F$188,3,FALSE)+VLOOKUP('General Data'!$B$3,'General Data'!$A$214:$C$264,2,FALSE)+IF(OR($E395=12,$E395=13,$E395=14),VLOOKUP($C395,'General Data'!$A$267:$C$287,2,FALSE),0))/VLOOKUP($C395,'General Data'!$A$191:$N$211,14,FALSE)*VLOOKUP($C395,'General Data'!$A$191:$N$211,2,FALSE)*S395,0)</f>
        <v>0</v>
      </c>
      <c r="AH395" s="148" t="str">
        <f t="shared" si="403"/>
        <v/>
      </c>
      <c r="AI395" s="149">
        <f t="shared" si="404"/>
        <v>0</v>
      </c>
      <c r="AJ395" s="146">
        <f t="shared" si="405"/>
        <v>0</v>
      </c>
    </row>
    <row r="396" spans="1:36" x14ac:dyDescent="0.45">
      <c r="A396" s="143"/>
      <c r="B396" s="150"/>
      <c r="C396" s="144"/>
      <c r="D396" s="143"/>
      <c r="E396" s="143"/>
      <c r="F396" s="145"/>
      <c r="G396" s="146"/>
      <c r="H396" s="147"/>
      <c r="I396" s="147">
        <f t="shared" ref="I396:S396" si="414">H396</f>
        <v>0</v>
      </c>
      <c r="J396" s="147">
        <f t="shared" si="414"/>
        <v>0</v>
      </c>
      <c r="K396" s="147">
        <f t="shared" si="414"/>
        <v>0</v>
      </c>
      <c r="L396" s="147">
        <f t="shared" si="414"/>
        <v>0</v>
      </c>
      <c r="M396" s="147">
        <f t="shared" si="414"/>
        <v>0</v>
      </c>
      <c r="N396" s="147">
        <f t="shared" si="414"/>
        <v>0</v>
      </c>
      <c r="O396" s="147">
        <f t="shared" si="414"/>
        <v>0</v>
      </c>
      <c r="P396" s="147">
        <f t="shared" si="414"/>
        <v>0</v>
      </c>
      <c r="Q396" s="147">
        <f t="shared" si="414"/>
        <v>0</v>
      </c>
      <c r="R396" s="147">
        <f t="shared" si="414"/>
        <v>0</v>
      </c>
      <c r="S396" s="147">
        <f t="shared" si="414"/>
        <v>0</v>
      </c>
      <c r="T396" s="146"/>
      <c r="U396" s="140">
        <f>IFERROR((VLOOKUP($D396,'General Data'!$A$88:$F$188,3,FALSE)+VLOOKUP('General Data'!$B$3,'General Data'!$A$214:$C$264,2,FALSE)+IF(OR($E396=12,$E396=13,$E396=14),VLOOKUP($C396,'General Data'!$A$267:$C$287,2,FALSE),0))/VLOOKUP($C396,'General Data'!$A$191:$N$211,14,FALSE)*VLOOKUP($C396,'General Data'!$A$191:$N$211,2,FALSE)*H396,0)</f>
        <v>0</v>
      </c>
      <c r="V396" s="140">
        <f>IFERROR((VLOOKUP($D396,'General Data'!$A$88:$F$188,3,FALSE)+VLOOKUP('General Data'!$B$3,'General Data'!$A$214:$C$264,2,FALSE)+IF(OR($E396=12,$E396=13,$E396=14),VLOOKUP($C396,'General Data'!$A$267:$C$287,2,FALSE),0))/VLOOKUP($C396,'General Data'!$A$191:$N$211,14,FALSE)*VLOOKUP($C396,'General Data'!$A$191:$N$211,2,FALSE)*I396,0)</f>
        <v>0</v>
      </c>
      <c r="W396" s="140">
        <f>IFERROR((VLOOKUP($D396,'General Data'!$A$88:$F$188,3,FALSE)+VLOOKUP('General Data'!$B$3,'General Data'!$A$214:$C$264,2,FALSE)+IF(OR($E396=12,$E396=13,$E396=14),VLOOKUP($C396,'General Data'!$A$267:$C$287,2,FALSE),0))/VLOOKUP($C396,'General Data'!$A$191:$N$211,14,FALSE)*VLOOKUP($C396,'General Data'!$A$191:$N$211,2,FALSE)*J396,0)</f>
        <v>0</v>
      </c>
      <c r="X396" s="140">
        <f>IFERROR((VLOOKUP($D396,'General Data'!$A$88:$F$188,3,FALSE)+VLOOKUP('General Data'!$B$3,'General Data'!$A$214:$C$264,2,FALSE)+IF(OR($E396=12,$E396=13,$E396=14),VLOOKUP($C396,'General Data'!$A$267:$C$287,2,FALSE),0))/VLOOKUP($C396,'General Data'!$A$191:$N$211,14,FALSE)*VLOOKUP($C396,'General Data'!$A$191:$N$211,2,FALSE)*K396,0)</f>
        <v>0</v>
      </c>
      <c r="Y396" s="140">
        <f>IFERROR((VLOOKUP($D396,'General Data'!$A$88:$F$188,3,FALSE)+VLOOKUP('General Data'!$B$3,'General Data'!$A$214:$C$264,2,FALSE)+IF(OR($E396=12,$E396=13,$E396=14),VLOOKUP($C396,'General Data'!$A$267:$C$287,2,FALSE),0))/VLOOKUP($C396,'General Data'!$A$191:$N$211,14,FALSE)*VLOOKUP($C396,'General Data'!$A$191:$N$211,2,FALSE)*L396,0)</f>
        <v>0</v>
      </c>
      <c r="Z396" s="140">
        <f>IFERROR((VLOOKUP($D396,'General Data'!$A$88:$F$188,3,FALSE)+VLOOKUP('General Data'!$B$3,'General Data'!$A$214:$C$264,2,FALSE)+IF(OR($E396=12,$E396=13,$E396=14),VLOOKUP($C396,'General Data'!$A$267:$C$287,2,FALSE),0))/VLOOKUP($C396,'General Data'!$A$191:$N$211,14,FALSE)*VLOOKUP($C396,'General Data'!$A$191:$N$211,2,FALSE)*M396,0)</f>
        <v>0</v>
      </c>
      <c r="AA396" s="140">
        <f>IFERROR((VLOOKUP($D396,'General Data'!$A$88:$F$188,3,FALSE)+VLOOKUP('General Data'!$B$3,'General Data'!$A$214:$C$264,2,FALSE)+IF(OR($E396=12,$E396=13,$E396=14),VLOOKUP($C396,'General Data'!$A$267:$C$287,2,FALSE),0))/VLOOKUP($C396,'General Data'!$A$191:$N$211,14,FALSE)*VLOOKUP($C396,'General Data'!$A$191:$N$211,2,FALSE)*N396,0)</f>
        <v>0</v>
      </c>
      <c r="AB396" s="140">
        <f>IFERROR((VLOOKUP($D396,'General Data'!$A$88:$F$188,3,FALSE)+VLOOKUP('General Data'!$B$3,'General Data'!$A$214:$C$264,2,FALSE)+IF(OR($E396=12,$E396=13,$E396=14),VLOOKUP($C396,'General Data'!$A$267:$C$287,2,FALSE),0))/VLOOKUP($C396,'General Data'!$A$191:$N$211,14,FALSE)*VLOOKUP($C396,'General Data'!$A$191:$N$211,2,FALSE)*O396,0)</f>
        <v>0</v>
      </c>
      <c r="AC396" s="140">
        <f>IFERROR((VLOOKUP($D396,'General Data'!$A$88:$F$188,3,FALSE)+VLOOKUP('General Data'!$B$3,'General Data'!$A$214:$C$264,2,FALSE)+IF(OR($E396=12,$E396=13,$E396=14),VLOOKUP($C396,'General Data'!$A$267:$C$287,2,FALSE),0))/VLOOKUP($C396,'General Data'!$A$191:$N$211,14,FALSE)*VLOOKUP($C396,'General Data'!$A$191:$N$211,2,FALSE)*P396,0)</f>
        <v>0</v>
      </c>
      <c r="AD396" s="140">
        <f>IFERROR((VLOOKUP($D396,'General Data'!$A$88:$F$188,3,FALSE)+VLOOKUP('General Data'!$B$3,'General Data'!$A$214:$C$264,2,FALSE)+IF(OR($E396=12,$E396=13,$E396=14),VLOOKUP($C396,'General Data'!$A$267:$C$287,2,FALSE),0))/VLOOKUP($C396,'General Data'!$A$191:$N$211,14,FALSE)*VLOOKUP($C396,'General Data'!$A$191:$N$211,2,FALSE)*Q396,0)</f>
        <v>0</v>
      </c>
      <c r="AE396" s="140">
        <f>IFERROR((VLOOKUP($D396,'General Data'!$A$88:$F$188,3,FALSE)+VLOOKUP('General Data'!$B$3,'General Data'!$A$214:$C$264,2,FALSE)+IF(OR($E396=12,$E396=13,$E396=14),VLOOKUP($C396,'General Data'!$A$267:$C$287,2,FALSE),0))/VLOOKUP($C396,'General Data'!$A$191:$N$211,14,FALSE)*VLOOKUP($C396,'General Data'!$A$191:$N$211,2,FALSE)*R396,0)</f>
        <v>0</v>
      </c>
      <c r="AF396" s="140">
        <f>IFERROR((VLOOKUP($D396,'General Data'!$A$88:$F$188,3,FALSE)+VLOOKUP('General Data'!$B$3,'General Data'!$A$214:$C$264,2,FALSE)+IF(OR($E396=12,$E396=13,$E396=14),VLOOKUP($C396,'General Data'!$A$267:$C$287,2,FALSE),0))/VLOOKUP($C396,'General Data'!$A$191:$N$211,14,FALSE)*VLOOKUP($C396,'General Data'!$A$191:$N$211,2,FALSE)*S396,0)</f>
        <v>0</v>
      </c>
      <c r="AH396" s="148" t="str">
        <f t="shared" si="403"/>
        <v/>
      </c>
      <c r="AI396" s="149">
        <f t="shared" si="404"/>
        <v>0</v>
      </c>
      <c r="AJ396" s="146">
        <f t="shared" si="405"/>
        <v>0</v>
      </c>
    </row>
    <row r="397" spans="1:36" x14ac:dyDescent="0.45">
      <c r="A397" s="143"/>
      <c r="B397" s="150"/>
      <c r="C397" s="144"/>
      <c r="D397" s="143"/>
      <c r="E397" s="143"/>
      <c r="F397" s="145"/>
      <c r="G397" s="146"/>
      <c r="H397" s="147"/>
      <c r="I397" s="147">
        <f t="shared" ref="I397:S397" si="415">H397</f>
        <v>0</v>
      </c>
      <c r="J397" s="147">
        <f t="shared" si="415"/>
        <v>0</v>
      </c>
      <c r="K397" s="147">
        <f t="shared" si="415"/>
        <v>0</v>
      </c>
      <c r="L397" s="147">
        <f t="shared" si="415"/>
        <v>0</v>
      </c>
      <c r="M397" s="147">
        <f t="shared" si="415"/>
        <v>0</v>
      </c>
      <c r="N397" s="147">
        <f t="shared" si="415"/>
        <v>0</v>
      </c>
      <c r="O397" s="147">
        <f t="shared" si="415"/>
        <v>0</v>
      </c>
      <c r="P397" s="147">
        <f t="shared" si="415"/>
        <v>0</v>
      </c>
      <c r="Q397" s="147">
        <f t="shared" si="415"/>
        <v>0</v>
      </c>
      <c r="R397" s="147">
        <f t="shared" si="415"/>
        <v>0</v>
      </c>
      <c r="S397" s="147">
        <f t="shared" si="415"/>
        <v>0</v>
      </c>
      <c r="T397" s="146"/>
      <c r="U397" s="140">
        <f>IFERROR((VLOOKUP($D397,'General Data'!$A$88:$F$188,3,FALSE)+VLOOKUP('General Data'!$B$3,'General Data'!$A$214:$C$264,2,FALSE)+IF(OR($E397=12,$E397=13,$E397=14),VLOOKUP($C397,'General Data'!$A$267:$C$287,2,FALSE),0))/VLOOKUP($C397,'General Data'!$A$191:$N$211,14,FALSE)*VLOOKUP($C397,'General Data'!$A$191:$N$211,2,FALSE)*H397,0)</f>
        <v>0</v>
      </c>
      <c r="V397" s="140">
        <f>IFERROR((VLOOKUP($D397,'General Data'!$A$88:$F$188,3,FALSE)+VLOOKUP('General Data'!$B$3,'General Data'!$A$214:$C$264,2,FALSE)+IF(OR($E397=12,$E397=13,$E397=14),VLOOKUP($C397,'General Data'!$A$267:$C$287,2,FALSE),0))/VLOOKUP($C397,'General Data'!$A$191:$N$211,14,FALSE)*VLOOKUP($C397,'General Data'!$A$191:$N$211,2,FALSE)*I397,0)</f>
        <v>0</v>
      </c>
      <c r="W397" s="140">
        <f>IFERROR((VLOOKUP($D397,'General Data'!$A$88:$F$188,3,FALSE)+VLOOKUP('General Data'!$B$3,'General Data'!$A$214:$C$264,2,FALSE)+IF(OR($E397=12,$E397=13,$E397=14),VLOOKUP($C397,'General Data'!$A$267:$C$287,2,FALSE),0))/VLOOKUP($C397,'General Data'!$A$191:$N$211,14,FALSE)*VLOOKUP($C397,'General Data'!$A$191:$N$211,2,FALSE)*J397,0)</f>
        <v>0</v>
      </c>
      <c r="X397" s="140">
        <f>IFERROR((VLOOKUP($D397,'General Data'!$A$88:$F$188,3,FALSE)+VLOOKUP('General Data'!$B$3,'General Data'!$A$214:$C$264,2,FALSE)+IF(OR($E397=12,$E397=13,$E397=14),VLOOKUP($C397,'General Data'!$A$267:$C$287,2,FALSE),0))/VLOOKUP($C397,'General Data'!$A$191:$N$211,14,FALSE)*VLOOKUP($C397,'General Data'!$A$191:$N$211,2,FALSE)*K397,0)</f>
        <v>0</v>
      </c>
      <c r="Y397" s="140">
        <f>IFERROR((VLOOKUP($D397,'General Data'!$A$88:$F$188,3,FALSE)+VLOOKUP('General Data'!$B$3,'General Data'!$A$214:$C$264,2,FALSE)+IF(OR($E397=12,$E397=13,$E397=14),VLOOKUP($C397,'General Data'!$A$267:$C$287,2,FALSE),0))/VLOOKUP($C397,'General Data'!$A$191:$N$211,14,FALSE)*VLOOKUP($C397,'General Data'!$A$191:$N$211,2,FALSE)*L397,0)</f>
        <v>0</v>
      </c>
      <c r="Z397" s="140">
        <f>IFERROR((VLOOKUP($D397,'General Data'!$A$88:$F$188,3,FALSE)+VLOOKUP('General Data'!$B$3,'General Data'!$A$214:$C$264,2,FALSE)+IF(OR($E397=12,$E397=13,$E397=14),VLOOKUP($C397,'General Data'!$A$267:$C$287,2,FALSE),0))/VLOOKUP($C397,'General Data'!$A$191:$N$211,14,FALSE)*VLOOKUP($C397,'General Data'!$A$191:$N$211,2,FALSE)*M397,0)</f>
        <v>0</v>
      </c>
      <c r="AA397" s="140">
        <f>IFERROR((VLOOKUP($D397,'General Data'!$A$88:$F$188,3,FALSE)+VLOOKUP('General Data'!$B$3,'General Data'!$A$214:$C$264,2,FALSE)+IF(OR($E397=12,$E397=13,$E397=14),VLOOKUP($C397,'General Data'!$A$267:$C$287,2,FALSE),0))/VLOOKUP($C397,'General Data'!$A$191:$N$211,14,FALSE)*VLOOKUP($C397,'General Data'!$A$191:$N$211,2,FALSE)*N397,0)</f>
        <v>0</v>
      </c>
      <c r="AB397" s="140">
        <f>IFERROR((VLOOKUP($D397,'General Data'!$A$88:$F$188,3,FALSE)+VLOOKUP('General Data'!$B$3,'General Data'!$A$214:$C$264,2,FALSE)+IF(OR($E397=12,$E397=13,$E397=14),VLOOKUP($C397,'General Data'!$A$267:$C$287,2,FALSE),0))/VLOOKUP($C397,'General Data'!$A$191:$N$211,14,FALSE)*VLOOKUP($C397,'General Data'!$A$191:$N$211,2,FALSE)*O397,0)</f>
        <v>0</v>
      </c>
      <c r="AC397" s="140">
        <f>IFERROR((VLOOKUP($D397,'General Data'!$A$88:$F$188,3,FALSE)+VLOOKUP('General Data'!$B$3,'General Data'!$A$214:$C$264,2,FALSE)+IF(OR($E397=12,$E397=13,$E397=14),VLOOKUP($C397,'General Data'!$A$267:$C$287,2,FALSE),0))/VLOOKUP($C397,'General Data'!$A$191:$N$211,14,FALSE)*VLOOKUP($C397,'General Data'!$A$191:$N$211,2,FALSE)*P397,0)</f>
        <v>0</v>
      </c>
      <c r="AD397" s="140">
        <f>IFERROR((VLOOKUP($D397,'General Data'!$A$88:$F$188,3,FALSE)+VLOOKUP('General Data'!$B$3,'General Data'!$A$214:$C$264,2,FALSE)+IF(OR($E397=12,$E397=13,$E397=14),VLOOKUP($C397,'General Data'!$A$267:$C$287,2,FALSE),0))/VLOOKUP($C397,'General Data'!$A$191:$N$211,14,FALSE)*VLOOKUP($C397,'General Data'!$A$191:$N$211,2,FALSE)*Q397,0)</f>
        <v>0</v>
      </c>
      <c r="AE397" s="140">
        <f>IFERROR((VLOOKUP($D397,'General Data'!$A$88:$F$188,3,FALSE)+VLOOKUP('General Data'!$B$3,'General Data'!$A$214:$C$264,2,FALSE)+IF(OR($E397=12,$E397=13,$E397=14),VLOOKUP($C397,'General Data'!$A$267:$C$287,2,FALSE),0))/VLOOKUP($C397,'General Data'!$A$191:$N$211,14,FALSE)*VLOOKUP($C397,'General Data'!$A$191:$N$211,2,FALSE)*R397,0)</f>
        <v>0</v>
      </c>
      <c r="AF397" s="140">
        <f>IFERROR((VLOOKUP($D397,'General Data'!$A$88:$F$188,3,FALSE)+VLOOKUP('General Data'!$B$3,'General Data'!$A$214:$C$264,2,FALSE)+IF(OR($E397=12,$E397=13,$E397=14),VLOOKUP($C397,'General Data'!$A$267:$C$287,2,FALSE),0))/VLOOKUP($C397,'General Data'!$A$191:$N$211,14,FALSE)*VLOOKUP($C397,'General Data'!$A$191:$N$211,2,FALSE)*S397,0)</f>
        <v>0</v>
      </c>
      <c r="AH397" s="148" t="str">
        <f t="shared" si="403"/>
        <v/>
      </c>
      <c r="AI397" s="149">
        <f t="shared" si="404"/>
        <v>0</v>
      </c>
      <c r="AJ397" s="146">
        <f t="shared" si="405"/>
        <v>0</v>
      </c>
    </row>
    <row r="398" spans="1:36" x14ac:dyDescent="0.45">
      <c r="A398" s="143"/>
      <c r="B398" s="150"/>
      <c r="C398" s="144"/>
      <c r="D398" s="143"/>
      <c r="E398" s="143"/>
      <c r="F398" s="145"/>
      <c r="G398" s="146"/>
      <c r="H398" s="147"/>
      <c r="I398" s="147">
        <f t="shared" ref="I398:S398" si="416">H398</f>
        <v>0</v>
      </c>
      <c r="J398" s="147">
        <f t="shared" si="416"/>
        <v>0</v>
      </c>
      <c r="K398" s="147">
        <f t="shared" si="416"/>
        <v>0</v>
      </c>
      <c r="L398" s="147">
        <f t="shared" si="416"/>
        <v>0</v>
      </c>
      <c r="M398" s="147">
        <f t="shared" si="416"/>
        <v>0</v>
      </c>
      <c r="N398" s="147">
        <f t="shared" si="416"/>
        <v>0</v>
      </c>
      <c r="O398" s="147">
        <f t="shared" si="416"/>
        <v>0</v>
      </c>
      <c r="P398" s="147">
        <f t="shared" si="416"/>
        <v>0</v>
      </c>
      <c r="Q398" s="147">
        <f t="shared" si="416"/>
        <v>0</v>
      </c>
      <c r="R398" s="147">
        <f t="shared" si="416"/>
        <v>0</v>
      </c>
      <c r="S398" s="147">
        <f t="shared" si="416"/>
        <v>0</v>
      </c>
      <c r="T398" s="146"/>
      <c r="U398" s="140">
        <f>IFERROR((VLOOKUP($D398,'General Data'!$A$88:$F$188,3,FALSE)+VLOOKUP('General Data'!$B$3,'General Data'!$A$214:$C$264,2,FALSE)+IF(OR($E398=12,$E398=13,$E398=14),VLOOKUP($C398,'General Data'!$A$267:$C$287,2,FALSE),0))/VLOOKUP($C398,'General Data'!$A$191:$N$211,14,FALSE)*VLOOKUP($C398,'General Data'!$A$191:$N$211,2,FALSE)*H398,0)</f>
        <v>0</v>
      </c>
      <c r="V398" s="140">
        <f>IFERROR((VLOOKUP($D398,'General Data'!$A$88:$F$188,3,FALSE)+VLOOKUP('General Data'!$B$3,'General Data'!$A$214:$C$264,2,FALSE)+IF(OR($E398=12,$E398=13,$E398=14),VLOOKUP($C398,'General Data'!$A$267:$C$287,2,FALSE),0))/VLOOKUP($C398,'General Data'!$A$191:$N$211,14,FALSE)*VLOOKUP($C398,'General Data'!$A$191:$N$211,2,FALSE)*I398,0)</f>
        <v>0</v>
      </c>
      <c r="W398" s="140">
        <f>IFERROR((VLOOKUP($D398,'General Data'!$A$88:$F$188,3,FALSE)+VLOOKUP('General Data'!$B$3,'General Data'!$A$214:$C$264,2,FALSE)+IF(OR($E398=12,$E398=13,$E398=14),VLOOKUP($C398,'General Data'!$A$267:$C$287,2,FALSE),0))/VLOOKUP($C398,'General Data'!$A$191:$N$211,14,FALSE)*VLOOKUP($C398,'General Data'!$A$191:$N$211,2,FALSE)*J398,0)</f>
        <v>0</v>
      </c>
      <c r="X398" s="140">
        <f>IFERROR((VLOOKUP($D398,'General Data'!$A$88:$F$188,3,FALSE)+VLOOKUP('General Data'!$B$3,'General Data'!$A$214:$C$264,2,FALSE)+IF(OR($E398=12,$E398=13,$E398=14),VLOOKUP($C398,'General Data'!$A$267:$C$287,2,FALSE),0))/VLOOKUP($C398,'General Data'!$A$191:$N$211,14,FALSE)*VLOOKUP($C398,'General Data'!$A$191:$N$211,2,FALSE)*K398,0)</f>
        <v>0</v>
      </c>
      <c r="Y398" s="140">
        <f>IFERROR((VLOOKUP($D398,'General Data'!$A$88:$F$188,3,FALSE)+VLOOKUP('General Data'!$B$3,'General Data'!$A$214:$C$264,2,FALSE)+IF(OR($E398=12,$E398=13,$E398=14),VLOOKUP($C398,'General Data'!$A$267:$C$287,2,FALSE),0))/VLOOKUP($C398,'General Data'!$A$191:$N$211,14,FALSE)*VLOOKUP($C398,'General Data'!$A$191:$N$211,2,FALSE)*L398,0)</f>
        <v>0</v>
      </c>
      <c r="Z398" s="140">
        <f>IFERROR((VLOOKUP($D398,'General Data'!$A$88:$F$188,3,FALSE)+VLOOKUP('General Data'!$B$3,'General Data'!$A$214:$C$264,2,FALSE)+IF(OR($E398=12,$E398=13,$E398=14),VLOOKUP($C398,'General Data'!$A$267:$C$287,2,FALSE),0))/VLOOKUP($C398,'General Data'!$A$191:$N$211,14,FALSE)*VLOOKUP($C398,'General Data'!$A$191:$N$211,2,FALSE)*M398,0)</f>
        <v>0</v>
      </c>
      <c r="AA398" s="140">
        <f>IFERROR((VLOOKUP($D398,'General Data'!$A$88:$F$188,3,FALSE)+VLOOKUP('General Data'!$B$3,'General Data'!$A$214:$C$264,2,FALSE)+IF(OR($E398=12,$E398=13,$E398=14),VLOOKUP($C398,'General Data'!$A$267:$C$287,2,FALSE),0))/VLOOKUP($C398,'General Data'!$A$191:$N$211,14,FALSE)*VLOOKUP($C398,'General Data'!$A$191:$N$211,2,FALSE)*N398,0)</f>
        <v>0</v>
      </c>
      <c r="AB398" s="140">
        <f>IFERROR((VLOOKUP($D398,'General Data'!$A$88:$F$188,3,FALSE)+VLOOKUP('General Data'!$B$3,'General Data'!$A$214:$C$264,2,FALSE)+IF(OR($E398=12,$E398=13,$E398=14),VLOOKUP($C398,'General Data'!$A$267:$C$287,2,FALSE),0))/VLOOKUP($C398,'General Data'!$A$191:$N$211,14,FALSE)*VLOOKUP($C398,'General Data'!$A$191:$N$211,2,FALSE)*O398,0)</f>
        <v>0</v>
      </c>
      <c r="AC398" s="140">
        <f>IFERROR((VLOOKUP($D398,'General Data'!$A$88:$F$188,3,FALSE)+VLOOKUP('General Data'!$B$3,'General Data'!$A$214:$C$264,2,FALSE)+IF(OR($E398=12,$E398=13,$E398=14),VLOOKUP($C398,'General Data'!$A$267:$C$287,2,FALSE),0))/VLOOKUP($C398,'General Data'!$A$191:$N$211,14,FALSE)*VLOOKUP($C398,'General Data'!$A$191:$N$211,2,FALSE)*P398,0)</f>
        <v>0</v>
      </c>
      <c r="AD398" s="140">
        <f>IFERROR((VLOOKUP($D398,'General Data'!$A$88:$F$188,3,FALSE)+VLOOKUP('General Data'!$B$3,'General Data'!$A$214:$C$264,2,FALSE)+IF(OR($E398=12,$E398=13,$E398=14),VLOOKUP($C398,'General Data'!$A$267:$C$287,2,FALSE),0))/VLOOKUP($C398,'General Data'!$A$191:$N$211,14,FALSE)*VLOOKUP($C398,'General Data'!$A$191:$N$211,2,FALSE)*Q398,0)</f>
        <v>0</v>
      </c>
      <c r="AE398" s="140">
        <f>IFERROR((VLOOKUP($D398,'General Data'!$A$88:$F$188,3,FALSE)+VLOOKUP('General Data'!$B$3,'General Data'!$A$214:$C$264,2,FALSE)+IF(OR($E398=12,$E398=13,$E398=14),VLOOKUP($C398,'General Data'!$A$267:$C$287,2,FALSE),0))/VLOOKUP($C398,'General Data'!$A$191:$N$211,14,FALSE)*VLOOKUP($C398,'General Data'!$A$191:$N$211,2,FALSE)*R398,0)</f>
        <v>0</v>
      </c>
      <c r="AF398" s="140">
        <f>IFERROR((VLOOKUP($D398,'General Data'!$A$88:$F$188,3,FALSE)+VLOOKUP('General Data'!$B$3,'General Data'!$A$214:$C$264,2,FALSE)+IF(OR($E398=12,$E398=13,$E398=14),VLOOKUP($C398,'General Data'!$A$267:$C$287,2,FALSE),0))/VLOOKUP($C398,'General Data'!$A$191:$N$211,14,FALSE)*VLOOKUP($C398,'General Data'!$A$191:$N$211,2,FALSE)*S398,0)</f>
        <v>0</v>
      </c>
      <c r="AH398" s="148" t="str">
        <f t="shared" si="403"/>
        <v/>
      </c>
      <c r="AI398" s="149">
        <f t="shared" si="404"/>
        <v>0</v>
      </c>
      <c r="AJ398" s="146">
        <f t="shared" si="405"/>
        <v>0</v>
      </c>
    </row>
    <row r="399" spans="1:36" x14ac:dyDescent="0.45">
      <c r="A399" s="143"/>
      <c r="B399" s="150"/>
      <c r="C399" s="144"/>
      <c r="D399" s="143"/>
      <c r="E399" s="143"/>
      <c r="F399" s="145"/>
      <c r="G399" s="146"/>
      <c r="H399" s="147"/>
      <c r="I399" s="147">
        <f t="shared" ref="I399:S399" si="417">H399</f>
        <v>0</v>
      </c>
      <c r="J399" s="147">
        <f t="shared" si="417"/>
        <v>0</v>
      </c>
      <c r="K399" s="147">
        <f t="shared" si="417"/>
        <v>0</v>
      </c>
      <c r="L399" s="147">
        <f t="shared" si="417"/>
        <v>0</v>
      </c>
      <c r="M399" s="147">
        <f t="shared" si="417"/>
        <v>0</v>
      </c>
      <c r="N399" s="147">
        <f t="shared" si="417"/>
        <v>0</v>
      </c>
      <c r="O399" s="147">
        <f t="shared" si="417"/>
        <v>0</v>
      </c>
      <c r="P399" s="147">
        <f t="shared" si="417"/>
        <v>0</v>
      </c>
      <c r="Q399" s="147">
        <f t="shared" si="417"/>
        <v>0</v>
      </c>
      <c r="R399" s="147">
        <f t="shared" si="417"/>
        <v>0</v>
      </c>
      <c r="S399" s="147">
        <f t="shared" si="417"/>
        <v>0</v>
      </c>
      <c r="T399" s="146"/>
      <c r="U399" s="140">
        <f>IFERROR((VLOOKUP($D399,'General Data'!$A$88:$F$188,3,FALSE)+VLOOKUP('General Data'!$B$3,'General Data'!$A$214:$C$264,2,FALSE)+IF(OR($E399=12,$E399=13,$E399=14),VLOOKUP($C399,'General Data'!$A$267:$C$287,2,FALSE),0))/VLOOKUP($C399,'General Data'!$A$191:$N$211,14,FALSE)*VLOOKUP($C399,'General Data'!$A$191:$N$211,2,FALSE)*H399,0)</f>
        <v>0</v>
      </c>
      <c r="V399" s="140">
        <f>IFERROR((VLOOKUP($D399,'General Data'!$A$88:$F$188,3,FALSE)+VLOOKUP('General Data'!$B$3,'General Data'!$A$214:$C$264,2,FALSE)+IF(OR($E399=12,$E399=13,$E399=14),VLOOKUP($C399,'General Data'!$A$267:$C$287,2,FALSE),0))/VLOOKUP($C399,'General Data'!$A$191:$N$211,14,FALSE)*VLOOKUP($C399,'General Data'!$A$191:$N$211,2,FALSE)*I399,0)</f>
        <v>0</v>
      </c>
      <c r="W399" s="140">
        <f>IFERROR((VLOOKUP($D399,'General Data'!$A$88:$F$188,3,FALSE)+VLOOKUP('General Data'!$B$3,'General Data'!$A$214:$C$264,2,FALSE)+IF(OR($E399=12,$E399=13,$E399=14),VLOOKUP($C399,'General Data'!$A$267:$C$287,2,FALSE),0))/VLOOKUP($C399,'General Data'!$A$191:$N$211,14,FALSE)*VLOOKUP($C399,'General Data'!$A$191:$N$211,2,FALSE)*J399,0)</f>
        <v>0</v>
      </c>
      <c r="X399" s="140">
        <f>IFERROR((VLOOKUP($D399,'General Data'!$A$88:$F$188,3,FALSE)+VLOOKUP('General Data'!$B$3,'General Data'!$A$214:$C$264,2,FALSE)+IF(OR($E399=12,$E399=13,$E399=14),VLOOKUP($C399,'General Data'!$A$267:$C$287,2,FALSE),0))/VLOOKUP($C399,'General Data'!$A$191:$N$211,14,FALSE)*VLOOKUP($C399,'General Data'!$A$191:$N$211,2,FALSE)*K399,0)</f>
        <v>0</v>
      </c>
      <c r="Y399" s="140">
        <f>IFERROR((VLOOKUP($D399,'General Data'!$A$88:$F$188,3,FALSE)+VLOOKUP('General Data'!$B$3,'General Data'!$A$214:$C$264,2,FALSE)+IF(OR($E399=12,$E399=13,$E399=14),VLOOKUP($C399,'General Data'!$A$267:$C$287,2,FALSE),0))/VLOOKUP($C399,'General Data'!$A$191:$N$211,14,FALSE)*VLOOKUP($C399,'General Data'!$A$191:$N$211,2,FALSE)*L399,0)</f>
        <v>0</v>
      </c>
      <c r="Z399" s="140">
        <f>IFERROR((VLOOKUP($D399,'General Data'!$A$88:$F$188,3,FALSE)+VLOOKUP('General Data'!$B$3,'General Data'!$A$214:$C$264,2,FALSE)+IF(OR($E399=12,$E399=13,$E399=14),VLOOKUP($C399,'General Data'!$A$267:$C$287,2,FALSE),0))/VLOOKUP($C399,'General Data'!$A$191:$N$211,14,FALSE)*VLOOKUP($C399,'General Data'!$A$191:$N$211,2,FALSE)*M399,0)</f>
        <v>0</v>
      </c>
      <c r="AA399" s="140">
        <f>IFERROR((VLOOKUP($D399,'General Data'!$A$88:$F$188,3,FALSE)+VLOOKUP('General Data'!$B$3,'General Data'!$A$214:$C$264,2,FALSE)+IF(OR($E399=12,$E399=13,$E399=14),VLOOKUP($C399,'General Data'!$A$267:$C$287,2,FALSE),0))/VLOOKUP($C399,'General Data'!$A$191:$N$211,14,FALSE)*VLOOKUP($C399,'General Data'!$A$191:$N$211,2,FALSE)*N399,0)</f>
        <v>0</v>
      </c>
      <c r="AB399" s="140">
        <f>IFERROR((VLOOKUP($D399,'General Data'!$A$88:$F$188,3,FALSE)+VLOOKUP('General Data'!$B$3,'General Data'!$A$214:$C$264,2,FALSE)+IF(OR($E399=12,$E399=13,$E399=14),VLOOKUP($C399,'General Data'!$A$267:$C$287,2,FALSE),0))/VLOOKUP($C399,'General Data'!$A$191:$N$211,14,FALSE)*VLOOKUP($C399,'General Data'!$A$191:$N$211,2,FALSE)*O399,0)</f>
        <v>0</v>
      </c>
      <c r="AC399" s="140">
        <f>IFERROR((VLOOKUP($D399,'General Data'!$A$88:$F$188,3,FALSE)+VLOOKUP('General Data'!$B$3,'General Data'!$A$214:$C$264,2,FALSE)+IF(OR($E399=12,$E399=13,$E399=14),VLOOKUP($C399,'General Data'!$A$267:$C$287,2,FALSE),0))/VLOOKUP($C399,'General Data'!$A$191:$N$211,14,FALSE)*VLOOKUP($C399,'General Data'!$A$191:$N$211,2,FALSE)*P399,0)</f>
        <v>0</v>
      </c>
      <c r="AD399" s="140">
        <f>IFERROR((VLOOKUP($D399,'General Data'!$A$88:$F$188,3,FALSE)+VLOOKUP('General Data'!$B$3,'General Data'!$A$214:$C$264,2,FALSE)+IF(OR($E399=12,$E399=13,$E399=14),VLOOKUP($C399,'General Data'!$A$267:$C$287,2,FALSE),0))/VLOOKUP($C399,'General Data'!$A$191:$N$211,14,FALSE)*VLOOKUP($C399,'General Data'!$A$191:$N$211,2,FALSE)*Q399,0)</f>
        <v>0</v>
      </c>
      <c r="AE399" s="140">
        <f>IFERROR((VLOOKUP($D399,'General Data'!$A$88:$F$188,3,FALSE)+VLOOKUP('General Data'!$B$3,'General Data'!$A$214:$C$264,2,FALSE)+IF(OR($E399=12,$E399=13,$E399=14),VLOOKUP($C399,'General Data'!$A$267:$C$287,2,FALSE),0))/VLOOKUP($C399,'General Data'!$A$191:$N$211,14,FALSE)*VLOOKUP($C399,'General Data'!$A$191:$N$211,2,FALSE)*R399,0)</f>
        <v>0</v>
      </c>
      <c r="AF399" s="140">
        <f>IFERROR((VLOOKUP($D399,'General Data'!$A$88:$F$188,3,FALSE)+VLOOKUP('General Data'!$B$3,'General Data'!$A$214:$C$264,2,FALSE)+IF(OR($E399=12,$E399=13,$E399=14),VLOOKUP($C399,'General Data'!$A$267:$C$287,2,FALSE),0))/VLOOKUP($C399,'General Data'!$A$191:$N$211,14,FALSE)*VLOOKUP($C399,'General Data'!$A$191:$N$211,2,FALSE)*S399,0)</f>
        <v>0</v>
      </c>
      <c r="AH399" s="148" t="str">
        <f t="shared" si="403"/>
        <v/>
      </c>
      <c r="AI399" s="149">
        <f t="shared" si="404"/>
        <v>0</v>
      </c>
      <c r="AJ399" s="146">
        <f t="shared" si="405"/>
        <v>0</v>
      </c>
    </row>
    <row r="400" spans="1:36" x14ac:dyDescent="0.45">
      <c r="A400" s="143"/>
      <c r="B400" s="150"/>
      <c r="C400" s="144"/>
      <c r="D400" s="143"/>
      <c r="E400" s="143"/>
      <c r="F400" s="145"/>
      <c r="G400" s="146"/>
      <c r="H400" s="147"/>
      <c r="I400" s="147">
        <f t="shared" ref="I400:S400" si="418">H400</f>
        <v>0</v>
      </c>
      <c r="J400" s="147">
        <f t="shared" si="418"/>
        <v>0</v>
      </c>
      <c r="K400" s="147">
        <f t="shared" si="418"/>
        <v>0</v>
      </c>
      <c r="L400" s="147">
        <f t="shared" si="418"/>
        <v>0</v>
      </c>
      <c r="M400" s="147">
        <f t="shared" si="418"/>
        <v>0</v>
      </c>
      <c r="N400" s="147">
        <f t="shared" si="418"/>
        <v>0</v>
      </c>
      <c r="O400" s="147">
        <f t="shared" si="418"/>
        <v>0</v>
      </c>
      <c r="P400" s="147">
        <f t="shared" si="418"/>
        <v>0</v>
      </c>
      <c r="Q400" s="147">
        <f t="shared" si="418"/>
        <v>0</v>
      </c>
      <c r="R400" s="147">
        <f t="shared" si="418"/>
        <v>0</v>
      </c>
      <c r="S400" s="147">
        <f t="shared" si="418"/>
        <v>0</v>
      </c>
      <c r="T400" s="146"/>
      <c r="U400" s="140">
        <f>IFERROR((VLOOKUP($D400,'General Data'!$A$88:$F$188,3,FALSE)+VLOOKUP('General Data'!$B$3,'General Data'!$A$214:$C$264,2,FALSE)+IF(OR($E400=12,$E400=13,$E400=14),VLOOKUP($C400,'General Data'!$A$267:$C$287,2,FALSE),0))/VLOOKUP($C400,'General Data'!$A$191:$N$211,14,FALSE)*VLOOKUP($C400,'General Data'!$A$191:$N$211,2,FALSE)*H400,0)</f>
        <v>0</v>
      </c>
      <c r="V400" s="140">
        <f>IFERROR((VLOOKUP($D400,'General Data'!$A$88:$F$188,3,FALSE)+VLOOKUP('General Data'!$B$3,'General Data'!$A$214:$C$264,2,FALSE)+IF(OR($E400=12,$E400=13,$E400=14),VLOOKUP($C400,'General Data'!$A$267:$C$287,2,FALSE),0))/VLOOKUP($C400,'General Data'!$A$191:$N$211,14,FALSE)*VLOOKUP($C400,'General Data'!$A$191:$N$211,2,FALSE)*I400,0)</f>
        <v>0</v>
      </c>
      <c r="W400" s="140">
        <f>IFERROR((VLOOKUP($D400,'General Data'!$A$88:$F$188,3,FALSE)+VLOOKUP('General Data'!$B$3,'General Data'!$A$214:$C$264,2,FALSE)+IF(OR($E400=12,$E400=13,$E400=14),VLOOKUP($C400,'General Data'!$A$267:$C$287,2,FALSE),0))/VLOOKUP($C400,'General Data'!$A$191:$N$211,14,FALSE)*VLOOKUP($C400,'General Data'!$A$191:$N$211,2,FALSE)*J400,0)</f>
        <v>0</v>
      </c>
      <c r="X400" s="140">
        <f>IFERROR((VLOOKUP($D400,'General Data'!$A$88:$F$188,3,FALSE)+VLOOKUP('General Data'!$B$3,'General Data'!$A$214:$C$264,2,FALSE)+IF(OR($E400=12,$E400=13,$E400=14),VLOOKUP($C400,'General Data'!$A$267:$C$287,2,FALSE),0))/VLOOKUP($C400,'General Data'!$A$191:$N$211,14,FALSE)*VLOOKUP($C400,'General Data'!$A$191:$N$211,2,FALSE)*K400,0)</f>
        <v>0</v>
      </c>
      <c r="Y400" s="140">
        <f>IFERROR((VLOOKUP($D400,'General Data'!$A$88:$F$188,3,FALSE)+VLOOKUP('General Data'!$B$3,'General Data'!$A$214:$C$264,2,FALSE)+IF(OR($E400=12,$E400=13,$E400=14),VLOOKUP($C400,'General Data'!$A$267:$C$287,2,FALSE),0))/VLOOKUP($C400,'General Data'!$A$191:$N$211,14,FALSE)*VLOOKUP($C400,'General Data'!$A$191:$N$211,2,FALSE)*L400,0)</f>
        <v>0</v>
      </c>
      <c r="Z400" s="140">
        <f>IFERROR((VLOOKUP($D400,'General Data'!$A$88:$F$188,3,FALSE)+VLOOKUP('General Data'!$B$3,'General Data'!$A$214:$C$264,2,FALSE)+IF(OR($E400=12,$E400=13,$E400=14),VLOOKUP($C400,'General Data'!$A$267:$C$287,2,FALSE),0))/VLOOKUP($C400,'General Data'!$A$191:$N$211,14,FALSE)*VLOOKUP($C400,'General Data'!$A$191:$N$211,2,FALSE)*M400,0)</f>
        <v>0</v>
      </c>
      <c r="AA400" s="140">
        <f>IFERROR((VLOOKUP($D400,'General Data'!$A$88:$F$188,3,FALSE)+VLOOKUP('General Data'!$B$3,'General Data'!$A$214:$C$264,2,FALSE)+IF(OR($E400=12,$E400=13,$E400=14),VLOOKUP($C400,'General Data'!$A$267:$C$287,2,FALSE),0))/VLOOKUP($C400,'General Data'!$A$191:$N$211,14,FALSE)*VLOOKUP($C400,'General Data'!$A$191:$N$211,2,FALSE)*N400,0)</f>
        <v>0</v>
      </c>
      <c r="AB400" s="140">
        <f>IFERROR((VLOOKUP($D400,'General Data'!$A$88:$F$188,3,FALSE)+VLOOKUP('General Data'!$B$3,'General Data'!$A$214:$C$264,2,FALSE)+IF(OR($E400=12,$E400=13,$E400=14),VLOOKUP($C400,'General Data'!$A$267:$C$287,2,FALSE),0))/VLOOKUP($C400,'General Data'!$A$191:$N$211,14,FALSE)*VLOOKUP($C400,'General Data'!$A$191:$N$211,2,FALSE)*O400,0)</f>
        <v>0</v>
      </c>
      <c r="AC400" s="140">
        <f>IFERROR((VLOOKUP($D400,'General Data'!$A$88:$F$188,3,FALSE)+VLOOKUP('General Data'!$B$3,'General Data'!$A$214:$C$264,2,FALSE)+IF(OR($E400=12,$E400=13,$E400=14),VLOOKUP($C400,'General Data'!$A$267:$C$287,2,FALSE),0))/VLOOKUP($C400,'General Data'!$A$191:$N$211,14,FALSE)*VLOOKUP($C400,'General Data'!$A$191:$N$211,2,FALSE)*P400,0)</f>
        <v>0</v>
      </c>
      <c r="AD400" s="140">
        <f>IFERROR((VLOOKUP($D400,'General Data'!$A$88:$F$188,3,FALSE)+VLOOKUP('General Data'!$B$3,'General Data'!$A$214:$C$264,2,FALSE)+IF(OR($E400=12,$E400=13,$E400=14),VLOOKUP($C400,'General Data'!$A$267:$C$287,2,FALSE),0))/VLOOKUP($C400,'General Data'!$A$191:$N$211,14,FALSE)*VLOOKUP($C400,'General Data'!$A$191:$N$211,2,FALSE)*Q400,0)</f>
        <v>0</v>
      </c>
      <c r="AE400" s="140">
        <f>IFERROR((VLOOKUP($D400,'General Data'!$A$88:$F$188,3,FALSE)+VLOOKUP('General Data'!$B$3,'General Data'!$A$214:$C$264,2,FALSE)+IF(OR($E400=12,$E400=13,$E400=14),VLOOKUP($C400,'General Data'!$A$267:$C$287,2,FALSE),0))/VLOOKUP($C400,'General Data'!$A$191:$N$211,14,FALSE)*VLOOKUP($C400,'General Data'!$A$191:$N$211,2,FALSE)*R400,0)</f>
        <v>0</v>
      </c>
      <c r="AF400" s="140">
        <f>IFERROR((VLOOKUP($D400,'General Data'!$A$88:$F$188,3,FALSE)+VLOOKUP('General Data'!$B$3,'General Data'!$A$214:$C$264,2,FALSE)+IF(OR($E400=12,$E400=13,$E400=14),VLOOKUP($C400,'General Data'!$A$267:$C$287,2,FALSE),0))/VLOOKUP($C400,'General Data'!$A$191:$N$211,14,FALSE)*VLOOKUP($C400,'General Data'!$A$191:$N$211,2,FALSE)*S400,0)</f>
        <v>0</v>
      </c>
      <c r="AH400" s="148" t="str">
        <f t="shared" si="403"/>
        <v/>
      </c>
      <c r="AI400" s="149">
        <f t="shared" si="404"/>
        <v>0</v>
      </c>
      <c r="AJ400" s="146">
        <f t="shared" si="405"/>
        <v>0</v>
      </c>
    </row>
    <row r="401" spans="1:36" x14ac:dyDescent="0.45">
      <c r="A401" s="143"/>
      <c r="B401" s="150"/>
      <c r="C401" s="144"/>
      <c r="D401" s="143"/>
      <c r="E401" s="143"/>
      <c r="F401" s="145"/>
      <c r="G401" s="146"/>
      <c r="H401" s="147"/>
      <c r="I401" s="147">
        <f t="shared" ref="I401:S401" si="419">H401</f>
        <v>0</v>
      </c>
      <c r="J401" s="147">
        <f t="shared" si="419"/>
        <v>0</v>
      </c>
      <c r="K401" s="147">
        <f t="shared" si="419"/>
        <v>0</v>
      </c>
      <c r="L401" s="147">
        <f t="shared" si="419"/>
        <v>0</v>
      </c>
      <c r="M401" s="147">
        <f t="shared" si="419"/>
        <v>0</v>
      </c>
      <c r="N401" s="147">
        <f t="shared" si="419"/>
        <v>0</v>
      </c>
      <c r="O401" s="147">
        <f t="shared" si="419"/>
        <v>0</v>
      </c>
      <c r="P401" s="147">
        <f t="shared" si="419"/>
        <v>0</v>
      </c>
      <c r="Q401" s="147">
        <f t="shared" si="419"/>
        <v>0</v>
      </c>
      <c r="R401" s="147">
        <f t="shared" si="419"/>
        <v>0</v>
      </c>
      <c r="S401" s="147">
        <f t="shared" si="419"/>
        <v>0</v>
      </c>
      <c r="T401" s="146"/>
      <c r="U401" s="140">
        <f>IFERROR((VLOOKUP($D401,'General Data'!$A$88:$F$188,3,FALSE)+VLOOKUP('General Data'!$B$3,'General Data'!$A$214:$C$264,2,FALSE)+IF(OR($E401=12,$E401=13,$E401=14),VLOOKUP($C401,'General Data'!$A$267:$C$287,2,FALSE),0))/VLOOKUP($C401,'General Data'!$A$191:$N$211,14,FALSE)*VLOOKUP($C401,'General Data'!$A$191:$N$211,2,FALSE)*H401,0)</f>
        <v>0</v>
      </c>
      <c r="V401" s="140">
        <f>IFERROR((VLOOKUP($D401,'General Data'!$A$88:$F$188,3,FALSE)+VLOOKUP('General Data'!$B$3,'General Data'!$A$214:$C$264,2,FALSE)+IF(OR($E401=12,$E401=13,$E401=14),VLOOKUP($C401,'General Data'!$A$267:$C$287,2,FALSE),0))/VLOOKUP($C401,'General Data'!$A$191:$N$211,14,FALSE)*VLOOKUP($C401,'General Data'!$A$191:$N$211,2,FALSE)*I401,0)</f>
        <v>0</v>
      </c>
      <c r="W401" s="140">
        <f>IFERROR((VLOOKUP($D401,'General Data'!$A$88:$F$188,3,FALSE)+VLOOKUP('General Data'!$B$3,'General Data'!$A$214:$C$264,2,FALSE)+IF(OR($E401=12,$E401=13,$E401=14),VLOOKUP($C401,'General Data'!$A$267:$C$287,2,FALSE),0))/VLOOKUP($C401,'General Data'!$A$191:$N$211,14,FALSE)*VLOOKUP($C401,'General Data'!$A$191:$N$211,2,FALSE)*J401,0)</f>
        <v>0</v>
      </c>
      <c r="X401" s="140">
        <f>IFERROR((VLOOKUP($D401,'General Data'!$A$88:$F$188,3,FALSE)+VLOOKUP('General Data'!$B$3,'General Data'!$A$214:$C$264,2,FALSE)+IF(OR($E401=12,$E401=13,$E401=14),VLOOKUP($C401,'General Data'!$A$267:$C$287,2,FALSE),0))/VLOOKUP($C401,'General Data'!$A$191:$N$211,14,FALSE)*VLOOKUP($C401,'General Data'!$A$191:$N$211,2,FALSE)*K401,0)</f>
        <v>0</v>
      </c>
      <c r="Y401" s="140">
        <f>IFERROR((VLOOKUP($D401,'General Data'!$A$88:$F$188,3,FALSE)+VLOOKUP('General Data'!$B$3,'General Data'!$A$214:$C$264,2,FALSE)+IF(OR($E401=12,$E401=13,$E401=14),VLOOKUP($C401,'General Data'!$A$267:$C$287,2,FALSE),0))/VLOOKUP($C401,'General Data'!$A$191:$N$211,14,FALSE)*VLOOKUP($C401,'General Data'!$A$191:$N$211,2,FALSE)*L401,0)</f>
        <v>0</v>
      </c>
      <c r="Z401" s="140">
        <f>IFERROR((VLOOKUP($D401,'General Data'!$A$88:$F$188,3,FALSE)+VLOOKUP('General Data'!$B$3,'General Data'!$A$214:$C$264,2,FALSE)+IF(OR($E401=12,$E401=13,$E401=14),VLOOKUP($C401,'General Data'!$A$267:$C$287,2,FALSE),0))/VLOOKUP($C401,'General Data'!$A$191:$N$211,14,FALSE)*VLOOKUP($C401,'General Data'!$A$191:$N$211,2,FALSE)*M401,0)</f>
        <v>0</v>
      </c>
      <c r="AA401" s="140">
        <f>IFERROR((VLOOKUP($D401,'General Data'!$A$88:$F$188,3,FALSE)+VLOOKUP('General Data'!$B$3,'General Data'!$A$214:$C$264,2,FALSE)+IF(OR($E401=12,$E401=13,$E401=14),VLOOKUP($C401,'General Data'!$A$267:$C$287,2,FALSE),0))/VLOOKUP($C401,'General Data'!$A$191:$N$211,14,FALSE)*VLOOKUP($C401,'General Data'!$A$191:$N$211,2,FALSE)*N401,0)</f>
        <v>0</v>
      </c>
      <c r="AB401" s="140">
        <f>IFERROR((VLOOKUP($D401,'General Data'!$A$88:$F$188,3,FALSE)+VLOOKUP('General Data'!$B$3,'General Data'!$A$214:$C$264,2,FALSE)+IF(OR($E401=12,$E401=13,$E401=14),VLOOKUP($C401,'General Data'!$A$267:$C$287,2,FALSE),0))/VLOOKUP($C401,'General Data'!$A$191:$N$211,14,FALSE)*VLOOKUP($C401,'General Data'!$A$191:$N$211,2,FALSE)*O401,0)</f>
        <v>0</v>
      </c>
      <c r="AC401" s="140">
        <f>IFERROR((VLOOKUP($D401,'General Data'!$A$88:$F$188,3,FALSE)+VLOOKUP('General Data'!$B$3,'General Data'!$A$214:$C$264,2,FALSE)+IF(OR($E401=12,$E401=13,$E401=14),VLOOKUP($C401,'General Data'!$A$267:$C$287,2,FALSE),0))/VLOOKUP($C401,'General Data'!$A$191:$N$211,14,FALSE)*VLOOKUP($C401,'General Data'!$A$191:$N$211,2,FALSE)*P401,0)</f>
        <v>0</v>
      </c>
      <c r="AD401" s="140">
        <f>IFERROR((VLOOKUP($D401,'General Data'!$A$88:$F$188,3,FALSE)+VLOOKUP('General Data'!$B$3,'General Data'!$A$214:$C$264,2,FALSE)+IF(OR($E401=12,$E401=13,$E401=14),VLOOKUP($C401,'General Data'!$A$267:$C$287,2,FALSE),0))/VLOOKUP($C401,'General Data'!$A$191:$N$211,14,FALSE)*VLOOKUP($C401,'General Data'!$A$191:$N$211,2,FALSE)*Q401,0)</f>
        <v>0</v>
      </c>
      <c r="AE401" s="140">
        <f>IFERROR((VLOOKUP($D401,'General Data'!$A$88:$F$188,3,FALSE)+VLOOKUP('General Data'!$B$3,'General Data'!$A$214:$C$264,2,FALSE)+IF(OR($E401=12,$E401=13,$E401=14),VLOOKUP($C401,'General Data'!$A$267:$C$287,2,FALSE),0))/VLOOKUP($C401,'General Data'!$A$191:$N$211,14,FALSE)*VLOOKUP($C401,'General Data'!$A$191:$N$211,2,FALSE)*R401,0)</f>
        <v>0</v>
      </c>
      <c r="AF401" s="140">
        <f>IFERROR((VLOOKUP($D401,'General Data'!$A$88:$F$188,3,FALSE)+VLOOKUP('General Data'!$B$3,'General Data'!$A$214:$C$264,2,FALSE)+IF(OR($E401=12,$E401=13,$E401=14),VLOOKUP($C401,'General Data'!$A$267:$C$287,2,FALSE),0))/VLOOKUP($C401,'General Data'!$A$191:$N$211,14,FALSE)*VLOOKUP($C401,'General Data'!$A$191:$N$211,2,FALSE)*S401,0)</f>
        <v>0</v>
      </c>
      <c r="AH401" s="148" t="str">
        <f t="shared" si="403"/>
        <v/>
      </c>
      <c r="AI401" s="149">
        <f t="shared" si="404"/>
        <v>0</v>
      </c>
      <c r="AJ401" s="146">
        <f t="shared" si="405"/>
        <v>0</v>
      </c>
    </row>
    <row r="402" spans="1:36" x14ac:dyDescent="0.45">
      <c r="A402" s="143"/>
      <c r="B402" s="150"/>
      <c r="C402" s="144"/>
      <c r="D402" s="143"/>
      <c r="E402" s="143"/>
      <c r="F402" s="145"/>
      <c r="G402" s="146"/>
      <c r="H402" s="147"/>
      <c r="I402" s="147">
        <f t="shared" ref="I402:S402" si="420">H402</f>
        <v>0</v>
      </c>
      <c r="J402" s="147">
        <f t="shared" si="420"/>
        <v>0</v>
      </c>
      <c r="K402" s="147">
        <f t="shared" si="420"/>
        <v>0</v>
      </c>
      <c r="L402" s="147">
        <f t="shared" si="420"/>
        <v>0</v>
      </c>
      <c r="M402" s="147">
        <f t="shared" si="420"/>
        <v>0</v>
      </c>
      <c r="N402" s="147">
        <f t="shared" si="420"/>
        <v>0</v>
      </c>
      <c r="O402" s="147">
        <f t="shared" si="420"/>
        <v>0</v>
      </c>
      <c r="P402" s="147">
        <f t="shared" si="420"/>
        <v>0</v>
      </c>
      <c r="Q402" s="147">
        <f t="shared" si="420"/>
        <v>0</v>
      </c>
      <c r="R402" s="147">
        <f t="shared" si="420"/>
        <v>0</v>
      </c>
      <c r="S402" s="147">
        <f t="shared" si="420"/>
        <v>0</v>
      </c>
      <c r="T402" s="146"/>
      <c r="U402" s="140">
        <f>IFERROR((VLOOKUP($D402,'General Data'!$A$88:$F$188,3,FALSE)+VLOOKUP('General Data'!$B$3,'General Data'!$A$214:$C$264,2,FALSE)+IF(OR($E402=12,$E402=13,$E402=14),VLOOKUP($C402,'General Data'!$A$267:$C$287,2,FALSE),0))/VLOOKUP($C402,'General Data'!$A$191:$N$211,14,FALSE)*VLOOKUP($C402,'General Data'!$A$191:$N$211,2,FALSE)*H402,0)</f>
        <v>0</v>
      </c>
      <c r="V402" s="140">
        <f>IFERROR((VLOOKUP($D402,'General Data'!$A$88:$F$188,3,FALSE)+VLOOKUP('General Data'!$B$3,'General Data'!$A$214:$C$264,2,FALSE)+IF(OR($E402=12,$E402=13,$E402=14),VLOOKUP($C402,'General Data'!$A$267:$C$287,2,FALSE),0))/VLOOKUP($C402,'General Data'!$A$191:$N$211,14,FALSE)*VLOOKUP($C402,'General Data'!$A$191:$N$211,2,FALSE)*I402,0)</f>
        <v>0</v>
      </c>
      <c r="W402" s="140">
        <f>IFERROR((VLOOKUP($D402,'General Data'!$A$88:$F$188,3,FALSE)+VLOOKUP('General Data'!$B$3,'General Data'!$A$214:$C$264,2,FALSE)+IF(OR($E402=12,$E402=13,$E402=14),VLOOKUP($C402,'General Data'!$A$267:$C$287,2,FALSE),0))/VLOOKUP($C402,'General Data'!$A$191:$N$211,14,FALSE)*VLOOKUP($C402,'General Data'!$A$191:$N$211,2,FALSE)*J402,0)</f>
        <v>0</v>
      </c>
      <c r="X402" s="140">
        <f>IFERROR((VLOOKUP($D402,'General Data'!$A$88:$F$188,3,FALSE)+VLOOKUP('General Data'!$B$3,'General Data'!$A$214:$C$264,2,FALSE)+IF(OR($E402=12,$E402=13,$E402=14),VLOOKUP($C402,'General Data'!$A$267:$C$287,2,FALSE),0))/VLOOKUP($C402,'General Data'!$A$191:$N$211,14,FALSE)*VLOOKUP($C402,'General Data'!$A$191:$N$211,2,FALSE)*K402,0)</f>
        <v>0</v>
      </c>
      <c r="Y402" s="140">
        <f>IFERROR((VLOOKUP($D402,'General Data'!$A$88:$F$188,3,FALSE)+VLOOKUP('General Data'!$B$3,'General Data'!$A$214:$C$264,2,FALSE)+IF(OR($E402=12,$E402=13,$E402=14),VLOOKUP($C402,'General Data'!$A$267:$C$287,2,FALSE),0))/VLOOKUP($C402,'General Data'!$A$191:$N$211,14,FALSE)*VLOOKUP($C402,'General Data'!$A$191:$N$211,2,FALSE)*L402,0)</f>
        <v>0</v>
      </c>
      <c r="Z402" s="140">
        <f>IFERROR((VLOOKUP($D402,'General Data'!$A$88:$F$188,3,FALSE)+VLOOKUP('General Data'!$B$3,'General Data'!$A$214:$C$264,2,FALSE)+IF(OR($E402=12,$E402=13,$E402=14),VLOOKUP($C402,'General Data'!$A$267:$C$287,2,FALSE),0))/VLOOKUP($C402,'General Data'!$A$191:$N$211,14,FALSE)*VLOOKUP($C402,'General Data'!$A$191:$N$211,2,FALSE)*M402,0)</f>
        <v>0</v>
      </c>
      <c r="AA402" s="140">
        <f>IFERROR((VLOOKUP($D402,'General Data'!$A$88:$F$188,3,FALSE)+VLOOKUP('General Data'!$B$3,'General Data'!$A$214:$C$264,2,FALSE)+IF(OR($E402=12,$E402=13,$E402=14),VLOOKUP($C402,'General Data'!$A$267:$C$287,2,FALSE),0))/VLOOKUP($C402,'General Data'!$A$191:$N$211,14,FALSE)*VLOOKUP($C402,'General Data'!$A$191:$N$211,2,FALSE)*N402,0)</f>
        <v>0</v>
      </c>
      <c r="AB402" s="140">
        <f>IFERROR((VLOOKUP($D402,'General Data'!$A$88:$F$188,3,FALSE)+VLOOKUP('General Data'!$B$3,'General Data'!$A$214:$C$264,2,FALSE)+IF(OR($E402=12,$E402=13,$E402=14),VLOOKUP($C402,'General Data'!$A$267:$C$287,2,FALSE),0))/VLOOKUP($C402,'General Data'!$A$191:$N$211,14,FALSE)*VLOOKUP($C402,'General Data'!$A$191:$N$211,2,FALSE)*O402,0)</f>
        <v>0</v>
      </c>
      <c r="AC402" s="140">
        <f>IFERROR((VLOOKUP($D402,'General Data'!$A$88:$F$188,3,FALSE)+VLOOKUP('General Data'!$B$3,'General Data'!$A$214:$C$264,2,FALSE)+IF(OR($E402=12,$E402=13,$E402=14),VLOOKUP($C402,'General Data'!$A$267:$C$287,2,FALSE),0))/VLOOKUP($C402,'General Data'!$A$191:$N$211,14,FALSE)*VLOOKUP($C402,'General Data'!$A$191:$N$211,2,FALSE)*P402,0)</f>
        <v>0</v>
      </c>
      <c r="AD402" s="140">
        <f>IFERROR((VLOOKUP($D402,'General Data'!$A$88:$F$188,3,FALSE)+VLOOKUP('General Data'!$B$3,'General Data'!$A$214:$C$264,2,FALSE)+IF(OR($E402=12,$E402=13,$E402=14),VLOOKUP($C402,'General Data'!$A$267:$C$287,2,FALSE),0))/VLOOKUP($C402,'General Data'!$A$191:$N$211,14,FALSE)*VLOOKUP($C402,'General Data'!$A$191:$N$211,2,FALSE)*Q402,0)</f>
        <v>0</v>
      </c>
      <c r="AE402" s="140">
        <f>IFERROR((VLOOKUP($D402,'General Data'!$A$88:$F$188,3,FALSE)+VLOOKUP('General Data'!$B$3,'General Data'!$A$214:$C$264,2,FALSE)+IF(OR($E402=12,$E402=13,$E402=14),VLOOKUP($C402,'General Data'!$A$267:$C$287,2,FALSE),0))/VLOOKUP($C402,'General Data'!$A$191:$N$211,14,FALSE)*VLOOKUP($C402,'General Data'!$A$191:$N$211,2,FALSE)*R402,0)</f>
        <v>0</v>
      </c>
      <c r="AF402" s="140">
        <f>IFERROR((VLOOKUP($D402,'General Data'!$A$88:$F$188,3,FALSE)+VLOOKUP('General Data'!$B$3,'General Data'!$A$214:$C$264,2,FALSE)+IF(OR($E402=12,$E402=13,$E402=14),VLOOKUP($C402,'General Data'!$A$267:$C$287,2,FALSE),0))/VLOOKUP($C402,'General Data'!$A$191:$N$211,14,FALSE)*VLOOKUP($C402,'General Data'!$A$191:$N$211,2,FALSE)*S402,0)</f>
        <v>0</v>
      </c>
      <c r="AH402" s="148" t="str">
        <f t="shared" si="403"/>
        <v/>
      </c>
      <c r="AI402" s="149">
        <f t="shared" si="404"/>
        <v>0</v>
      </c>
      <c r="AJ402" s="146">
        <f t="shared" si="405"/>
        <v>0</v>
      </c>
    </row>
    <row r="403" spans="1:36" x14ac:dyDescent="0.45">
      <c r="A403" s="143"/>
      <c r="B403" s="150"/>
      <c r="C403" s="144"/>
      <c r="D403" s="143"/>
      <c r="E403" s="143"/>
      <c r="F403" s="145"/>
      <c r="G403" s="146"/>
      <c r="H403" s="147"/>
      <c r="I403" s="147">
        <f t="shared" ref="I403:S403" si="421">H403</f>
        <v>0</v>
      </c>
      <c r="J403" s="147">
        <f t="shared" si="421"/>
        <v>0</v>
      </c>
      <c r="K403" s="147">
        <f t="shared" si="421"/>
        <v>0</v>
      </c>
      <c r="L403" s="147">
        <f t="shared" si="421"/>
        <v>0</v>
      </c>
      <c r="M403" s="147">
        <f t="shared" si="421"/>
        <v>0</v>
      </c>
      <c r="N403" s="147">
        <f t="shared" si="421"/>
        <v>0</v>
      </c>
      <c r="O403" s="147">
        <f t="shared" si="421"/>
        <v>0</v>
      </c>
      <c r="P403" s="147">
        <f t="shared" si="421"/>
        <v>0</v>
      </c>
      <c r="Q403" s="147">
        <f t="shared" si="421"/>
        <v>0</v>
      </c>
      <c r="R403" s="147">
        <f t="shared" si="421"/>
        <v>0</v>
      </c>
      <c r="S403" s="147">
        <f t="shared" si="421"/>
        <v>0</v>
      </c>
      <c r="T403" s="146"/>
      <c r="U403" s="140">
        <f>IFERROR((VLOOKUP($D403,'General Data'!$A$88:$F$188,3,FALSE)+VLOOKUP('General Data'!$B$3,'General Data'!$A$214:$C$264,2,FALSE)+IF(OR($E403=12,$E403=13,$E403=14),VLOOKUP($C403,'General Data'!$A$267:$C$287,2,FALSE),0))/VLOOKUP($C403,'General Data'!$A$191:$N$211,14,FALSE)*VLOOKUP($C403,'General Data'!$A$191:$N$211,2,FALSE)*H403,0)</f>
        <v>0</v>
      </c>
      <c r="V403" s="140">
        <f>IFERROR((VLOOKUP($D403,'General Data'!$A$88:$F$188,3,FALSE)+VLOOKUP('General Data'!$B$3,'General Data'!$A$214:$C$264,2,FALSE)+IF(OR($E403=12,$E403=13,$E403=14),VLOOKUP($C403,'General Data'!$A$267:$C$287,2,FALSE),0))/VLOOKUP($C403,'General Data'!$A$191:$N$211,14,FALSE)*VLOOKUP($C403,'General Data'!$A$191:$N$211,2,FALSE)*I403,0)</f>
        <v>0</v>
      </c>
      <c r="W403" s="140">
        <f>IFERROR((VLOOKUP($D403,'General Data'!$A$88:$F$188,3,FALSE)+VLOOKUP('General Data'!$B$3,'General Data'!$A$214:$C$264,2,FALSE)+IF(OR($E403=12,$E403=13,$E403=14),VLOOKUP($C403,'General Data'!$A$267:$C$287,2,FALSE),0))/VLOOKUP($C403,'General Data'!$A$191:$N$211,14,FALSE)*VLOOKUP($C403,'General Data'!$A$191:$N$211,2,FALSE)*J403,0)</f>
        <v>0</v>
      </c>
      <c r="X403" s="140">
        <f>IFERROR((VLOOKUP($D403,'General Data'!$A$88:$F$188,3,FALSE)+VLOOKUP('General Data'!$B$3,'General Data'!$A$214:$C$264,2,FALSE)+IF(OR($E403=12,$E403=13,$E403=14),VLOOKUP($C403,'General Data'!$A$267:$C$287,2,FALSE),0))/VLOOKUP($C403,'General Data'!$A$191:$N$211,14,FALSE)*VLOOKUP($C403,'General Data'!$A$191:$N$211,2,FALSE)*K403,0)</f>
        <v>0</v>
      </c>
      <c r="Y403" s="140">
        <f>IFERROR((VLOOKUP($D403,'General Data'!$A$88:$F$188,3,FALSE)+VLOOKUP('General Data'!$B$3,'General Data'!$A$214:$C$264,2,FALSE)+IF(OR($E403=12,$E403=13,$E403=14),VLOOKUP($C403,'General Data'!$A$267:$C$287,2,FALSE),0))/VLOOKUP($C403,'General Data'!$A$191:$N$211,14,FALSE)*VLOOKUP($C403,'General Data'!$A$191:$N$211,2,FALSE)*L403,0)</f>
        <v>0</v>
      </c>
      <c r="Z403" s="140">
        <f>IFERROR((VLOOKUP($D403,'General Data'!$A$88:$F$188,3,FALSE)+VLOOKUP('General Data'!$B$3,'General Data'!$A$214:$C$264,2,FALSE)+IF(OR($E403=12,$E403=13,$E403=14),VLOOKUP($C403,'General Data'!$A$267:$C$287,2,FALSE),0))/VLOOKUP($C403,'General Data'!$A$191:$N$211,14,FALSE)*VLOOKUP($C403,'General Data'!$A$191:$N$211,2,FALSE)*M403,0)</f>
        <v>0</v>
      </c>
      <c r="AA403" s="140">
        <f>IFERROR((VLOOKUP($D403,'General Data'!$A$88:$F$188,3,FALSE)+VLOOKUP('General Data'!$B$3,'General Data'!$A$214:$C$264,2,FALSE)+IF(OR($E403=12,$E403=13,$E403=14),VLOOKUP($C403,'General Data'!$A$267:$C$287,2,FALSE),0))/VLOOKUP($C403,'General Data'!$A$191:$N$211,14,FALSE)*VLOOKUP($C403,'General Data'!$A$191:$N$211,2,FALSE)*N403,0)</f>
        <v>0</v>
      </c>
      <c r="AB403" s="140">
        <f>IFERROR((VLOOKUP($D403,'General Data'!$A$88:$F$188,3,FALSE)+VLOOKUP('General Data'!$B$3,'General Data'!$A$214:$C$264,2,FALSE)+IF(OR($E403=12,$E403=13,$E403=14),VLOOKUP($C403,'General Data'!$A$267:$C$287,2,FALSE),0))/VLOOKUP($C403,'General Data'!$A$191:$N$211,14,FALSE)*VLOOKUP($C403,'General Data'!$A$191:$N$211,2,FALSE)*O403,0)</f>
        <v>0</v>
      </c>
      <c r="AC403" s="140">
        <f>IFERROR((VLOOKUP($D403,'General Data'!$A$88:$F$188,3,FALSE)+VLOOKUP('General Data'!$B$3,'General Data'!$A$214:$C$264,2,FALSE)+IF(OR($E403=12,$E403=13,$E403=14),VLOOKUP($C403,'General Data'!$A$267:$C$287,2,FALSE),0))/VLOOKUP($C403,'General Data'!$A$191:$N$211,14,FALSE)*VLOOKUP($C403,'General Data'!$A$191:$N$211,2,FALSE)*P403,0)</f>
        <v>0</v>
      </c>
      <c r="AD403" s="140">
        <f>IFERROR((VLOOKUP($D403,'General Data'!$A$88:$F$188,3,FALSE)+VLOOKUP('General Data'!$B$3,'General Data'!$A$214:$C$264,2,FALSE)+IF(OR($E403=12,$E403=13,$E403=14),VLOOKUP($C403,'General Data'!$A$267:$C$287,2,FALSE),0))/VLOOKUP($C403,'General Data'!$A$191:$N$211,14,FALSE)*VLOOKUP($C403,'General Data'!$A$191:$N$211,2,FALSE)*Q403,0)</f>
        <v>0</v>
      </c>
      <c r="AE403" s="140">
        <f>IFERROR((VLOOKUP($D403,'General Data'!$A$88:$F$188,3,FALSE)+VLOOKUP('General Data'!$B$3,'General Data'!$A$214:$C$264,2,FALSE)+IF(OR($E403=12,$E403=13,$E403=14),VLOOKUP($C403,'General Data'!$A$267:$C$287,2,FALSE),0))/VLOOKUP($C403,'General Data'!$A$191:$N$211,14,FALSE)*VLOOKUP($C403,'General Data'!$A$191:$N$211,2,FALSE)*R403,0)</f>
        <v>0</v>
      </c>
      <c r="AF403" s="140">
        <f>IFERROR((VLOOKUP($D403,'General Data'!$A$88:$F$188,3,FALSE)+VLOOKUP('General Data'!$B$3,'General Data'!$A$214:$C$264,2,FALSE)+IF(OR($E403=12,$E403=13,$E403=14),VLOOKUP($C403,'General Data'!$A$267:$C$287,2,FALSE),0))/VLOOKUP($C403,'General Data'!$A$191:$N$211,14,FALSE)*VLOOKUP($C403,'General Data'!$A$191:$N$211,2,FALSE)*S403,0)</f>
        <v>0</v>
      </c>
      <c r="AH403" s="148" t="str">
        <f t="shared" si="403"/>
        <v/>
      </c>
      <c r="AI403" s="149">
        <f t="shared" si="404"/>
        <v>0</v>
      </c>
      <c r="AJ403" s="146">
        <f t="shared" si="405"/>
        <v>0</v>
      </c>
    </row>
    <row r="404" spans="1:36" x14ac:dyDescent="0.45">
      <c r="A404" s="143"/>
      <c r="B404" s="150"/>
      <c r="C404" s="144"/>
      <c r="D404" s="143"/>
      <c r="E404" s="143"/>
      <c r="F404" s="145"/>
      <c r="G404" s="146"/>
      <c r="H404" s="147"/>
      <c r="I404" s="147">
        <f t="shared" ref="I404:S404" si="422">H404</f>
        <v>0</v>
      </c>
      <c r="J404" s="147">
        <f t="shared" si="422"/>
        <v>0</v>
      </c>
      <c r="K404" s="147">
        <f t="shared" si="422"/>
        <v>0</v>
      </c>
      <c r="L404" s="147">
        <f t="shared" si="422"/>
        <v>0</v>
      </c>
      <c r="M404" s="147">
        <f t="shared" si="422"/>
        <v>0</v>
      </c>
      <c r="N404" s="147">
        <f t="shared" si="422"/>
        <v>0</v>
      </c>
      <c r="O404" s="147">
        <f t="shared" si="422"/>
        <v>0</v>
      </c>
      <c r="P404" s="147">
        <f t="shared" si="422"/>
        <v>0</v>
      </c>
      <c r="Q404" s="147">
        <f t="shared" si="422"/>
        <v>0</v>
      </c>
      <c r="R404" s="147">
        <f t="shared" si="422"/>
        <v>0</v>
      </c>
      <c r="S404" s="147">
        <f t="shared" si="422"/>
        <v>0</v>
      </c>
      <c r="T404" s="146"/>
      <c r="U404" s="140">
        <f>IFERROR((VLOOKUP($D404,'General Data'!$A$88:$F$188,3,FALSE)+VLOOKUP('General Data'!$B$3,'General Data'!$A$214:$C$264,2,FALSE)+IF(OR($E404=12,$E404=13,$E404=14),VLOOKUP($C404,'General Data'!$A$267:$C$287,2,FALSE),0))/VLOOKUP($C404,'General Data'!$A$191:$N$211,14,FALSE)*VLOOKUP($C404,'General Data'!$A$191:$N$211,2,FALSE)*H404,0)</f>
        <v>0</v>
      </c>
      <c r="V404" s="140">
        <f>IFERROR((VLOOKUP($D404,'General Data'!$A$88:$F$188,3,FALSE)+VLOOKUP('General Data'!$B$3,'General Data'!$A$214:$C$264,2,FALSE)+IF(OR($E404=12,$E404=13,$E404=14),VLOOKUP($C404,'General Data'!$A$267:$C$287,2,FALSE),0))/VLOOKUP($C404,'General Data'!$A$191:$N$211,14,FALSE)*VLOOKUP($C404,'General Data'!$A$191:$N$211,2,FALSE)*I404,0)</f>
        <v>0</v>
      </c>
      <c r="W404" s="140">
        <f>IFERROR((VLOOKUP($D404,'General Data'!$A$88:$F$188,3,FALSE)+VLOOKUP('General Data'!$B$3,'General Data'!$A$214:$C$264,2,FALSE)+IF(OR($E404=12,$E404=13,$E404=14),VLOOKUP($C404,'General Data'!$A$267:$C$287,2,FALSE),0))/VLOOKUP($C404,'General Data'!$A$191:$N$211,14,FALSE)*VLOOKUP($C404,'General Data'!$A$191:$N$211,2,FALSE)*J404,0)</f>
        <v>0</v>
      </c>
      <c r="X404" s="140">
        <f>IFERROR((VLOOKUP($D404,'General Data'!$A$88:$F$188,3,FALSE)+VLOOKUP('General Data'!$B$3,'General Data'!$A$214:$C$264,2,FALSE)+IF(OR($E404=12,$E404=13,$E404=14),VLOOKUP($C404,'General Data'!$A$267:$C$287,2,FALSE),0))/VLOOKUP($C404,'General Data'!$A$191:$N$211,14,FALSE)*VLOOKUP($C404,'General Data'!$A$191:$N$211,2,FALSE)*K404,0)</f>
        <v>0</v>
      </c>
      <c r="Y404" s="140">
        <f>IFERROR((VLOOKUP($D404,'General Data'!$A$88:$F$188,3,FALSE)+VLOOKUP('General Data'!$B$3,'General Data'!$A$214:$C$264,2,FALSE)+IF(OR($E404=12,$E404=13,$E404=14),VLOOKUP($C404,'General Data'!$A$267:$C$287,2,FALSE),0))/VLOOKUP($C404,'General Data'!$A$191:$N$211,14,FALSE)*VLOOKUP($C404,'General Data'!$A$191:$N$211,2,FALSE)*L404,0)</f>
        <v>0</v>
      </c>
      <c r="Z404" s="140">
        <f>IFERROR((VLOOKUP($D404,'General Data'!$A$88:$F$188,3,FALSE)+VLOOKUP('General Data'!$B$3,'General Data'!$A$214:$C$264,2,FALSE)+IF(OR($E404=12,$E404=13,$E404=14),VLOOKUP($C404,'General Data'!$A$267:$C$287,2,FALSE),0))/VLOOKUP($C404,'General Data'!$A$191:$N$211,14,FALSE)*VLOOKUP($C404,'General Data'!$A$191:$N$211,2,FALSE)*M404,0)</f>
        <v>0</v>
      </c>
      <c r="AA404" s="140">
        <f>IFERROR((VLOOKUP($D404,'General Data'!$A$88:$F$188,3,FALSE)+VLOOKUP('General Data'!$B$3,'General Data'!$A$214:$C$264,2,FALSE)+IF(OR($E404=12,$E404=13,$E404=14),VLOOKUP($C404,'General Data'!$A$267:$C$287,2,FALSE),0))/VLOOKUP($C404,'General Data'!$A$191:$N$211,14,FALSE)*VLOOKUP($C404,'General Data'!$A$191:$N$211,2,FALSE)*N404,0)</f>
        <v>0</v>
      </c>
      <c r="AB404" s="140">
        <f>IFERROR((VLOOKUP($D404,'General Data'!$A$88:$F$188,3,FALSE)+VLOOKUP('General Data'!$B$3,'General Data'!$A$214:$C$264,2,FALSE)+IF(OR($E404=12,$E404=13,$E404=14),VLOOKUP($C404,'General Data'!$A$267:$C$287,2,FALSE),0))/VLOOKUP($C404,'General Data'!$A$191:$N$211,14,FALSE)*VLOOKUP($C404,'General Data'!$A$191:$N$211,2,FALSE)*O404,0)</f>
        <v>0</v>
      </c>
      <c r="AC404" s="140">
        <f>IFERROR((VLOOKUP($D404,'General Data'!$A$88:$F$188,3,FALSE)+VLOOKUP('General Data'!$B$3,'General Data'!$A$214:$C$264,2,FALSE)+IF(OR($E404=12,$E404=13,$E404=14),VLOOKUP($C404,'General Data'!$A$267:$C$287,2,FALSE),0))/VLOOKUP($C404,'General Data'!$A$191:$N$211,14,FALSE)*VLOOKUP($C404,'General Data'!$A$191:$N$211,2,FALSE)*P404,0)</f>
        <v>0</v>
      </c>
      <c r="AD404" s="140">
        <f>IFERROR((VLOOKUP($D404,'General Data'!$A$88:$F$188,3,FALSE)+VLOOKUP('General Data'!$B$3,'General Data'!$A$214:$C$264,2,FALSE)+IF(OR($E404=12,$E404=13,$E404=14),VLOOKUP($C404,'General Data'!$A$267:$C$287,2,FALSE),0))/VLOOKUP($C404,'General Data'!$A$191:$N$211,14,FALSE)*VLOOKUP($C404,'General Data'!$A$191:$N$211,2,FALSE)*Q404,0)</f>
        <v>0</v>
      </c>
      <c r="AE404" s="140">
        <f>IFERROR((VLOOKUP($D404,'General Data'!$A$88:$F$188,3,FALSE)+VLOOKUP('General Data'!$B$3,'General Data'!$A$214:$C$264,2,FALSE)+IF(OR($E404=12,$E404=13,$E404=14),VLOOKUP($C404,'General Data'!$A$267:$C$287,2,FALSE),0))/VLOOKUP($C404,'General Data'!$A$191:$N$211,14,FALSE)*VLOOKUP($C404,'General Data'!$A$191:$N$211,2,FALSE)*R404,0)</f>
        <v>0</v>
      </c>
      <c r="AF404" s="140">
        <f>IFERROR((VLOOKUP($D404,'General Data'!$A$88:$F$188,3,FALSE)+VLOOKUP('General Data'!$B$3,'General Data'!$A$214:$C$264,2,FALSE)+IF(OR($E404=12,$E404=13,$E404=14),VLOOKUP($C404,'General Data'!$A$267:$C$287,2,FALSE),0))/VLOOKUP($C404,'General Data'!$A$191:$N$211,14,FALSE)*VLOOKUP($C404,'General Data'!$A$191:$N$211,2,FALSE)*S404,0)</f>
        <v>0</v>
      </c>
      <c r="AH404" s="148" t="str">
        <f t="shared" si="403"/>
        <v/>
      </c>
      <c r="AI404" s="149">
        <f t="shared" si="404"/>
        <v>0</v>
      </c>
      <c r="AJ404" s="146">
        <f t="shared" si="405"/>
        <v>0</v>
      </c>
    </row>
    <row r="405" spans="1:36" x14ac:dyDescent="0.45">
      <c r="A405" s="143"/>
      <c r="B405" s="150"/>
      <c r="C405" s="144"/>
      <c r="D405" s="143"/>
      <c r="E405" s="143"/>
      <c r="F405" s="145"/>
      <c r="G405" s="146"/>
      <c r="H405" s="147"/>
      <c r="I405" s="147">
        <f t="shared" ref="I405:S405" si="423">H405</f>
        <v>0</v>
      </c>
      <c r="J405" s="147">
        <f t="shared" si="423"/>
        <v>0</v>
      </c>
      <c r="K405" s="147">
        <f t="shared" si="423"/>
        <v>0</v>
      </c>
      <c r="L405" s="147">
        <f t="shared" si="423"/>
        <v>0</v>
      </c>
      <c r="M405" s="147">
        <f t="shared" si="423"/>
        <v>0</v>
      </c>
      <c r="N405" s="147">
        <f t="shared" si="423"/>
        <v>0</v>
      </c>
      <c r="O405" s="147">
        <f t="shared" si="423"/>
        <v>0</v>
      </c>
      <c r="P405" s="147">
        <f t="shared" si="423"/>
        <v>0</v>
      </c>
      <c r="Q405" s="147">
        <f t="shared" si="423"/>
        <v>0</v>
      </c>
      <c r="R405" s="147">
        <f t="shared" si="423"/>
        <v>0</v>
      </c>
      <c r="S405" s="147">
        <f t="shared" si="423"/>
        <v>0</v>
      </c>
      <c r="T405" s="146"/>
      <c r="U405" s="140">
        <f>IFERROR((VLOOKUP($D405,'General Data'!$A$88:$F$188,3,FALSE)+VLOOKUP('General Data'!$B$3,'General Data'!$A$214:$C$264,2,FALSE)+IF(OR($E405=12,$E405=13,$E405=14),VLOOKUP($C405,'General Data'!$A$267:$C$287,2,FALSE),0))/VLOOKUP($C405,'General Data'!$A$191:$N$211,14,FALSE)*VLOOKUP($C405,'General Data'!$A$191:$N$211,2,FALSE)*H405,0)</f>
        <v>0</v>
      </c>
      <c r="V405" s="140">
        <f>IFERROR((VLOOKUP($D405,'General Data'!$A$88:$F$188,3,FALSE)+VLOOKUP('General Data'!$B$3,'General Data'!$A$214:$C$264,2,FALSE)+IF(OR($E405=12,$E405=13,$E405=14),VLOOKUP($C405,'General Data'!$A$267:$C$287,2,FALSE),0))/VLOOKUP($C405,'General Data'!$A$191:$N$211,14,FALSE)*VLOOKUP($C405,'General Data'!$A$191:$N$211,2,FALSE)*I405,0)</f>
        <v>0</v>
      </c>
      <c r="W405" s="140">
        <f>IFERROR((VLOOKUP($D405,'General Data'!$A$88:$F$188,3,FALSE)+VLOOKUP('General Data'!$B$3,'General Data'!$A$214:$C$264,2,FALSE)+IF(OR($E405=12,$E405=13,$E405=14),VLOOKUP($C405,'General Data'!$A$267:$C$287,2,FALSE),0))/VLOOKUP($C405,'General Data'!$A$191:$N$211,14,FALSE)*VLOOKUP($C405,'General Data'!$A$191:$N$211,2,FALSE)*J405,0)</f>
        <v>0</v>
      </c>
      <c r="X405" s="140">
        <f>IFERROR((VLOOKUP($D405,'General Data'!$A$88:$F$188,3,FALSE)+VLOOKUP('General Data'!$B$3,'General Data'!$A$214:$C$264,2,FALSE)+IF(OR($E405=12,$E405=13,$E405=14),VLOOKUP($C405,'General Data'!$A$267:$C$287,2,FALSE),0))/VLOOKUP($C405,'General Data'!$A$191:$N$211,14,FALSE)*VLOOKUP($C405,'General Data'!$A$191:$N$211,2,FALSE)*K405,0)</f>
        <v>0</v>
      </c>
      <c r="Y405" s="140">
        <f>IFERROR((VLOOKUP($D405,'General Data'!$A$88:$F$188,3,FALSE)+VLOOKUP('General Data'!$B$3,'General Data'!$A$214:$C$264,2,FALSE)+IF(OR($E405=12,$E405=13,$E405=14),VLOOKUP($C405,'General Data'!$A$267:$C$287,2,FALSE),0))/VLOOKUP($C405,'General Data'!$A$191:$N$211,14,FALSE)*VLOOKUP($C405,'General Data'!$A$191:$N$211,2,FALSE)*L405,0)</f>
        <v>0</v>
      </c>
      <c r="Z405" s="140">
        <f>IFERROR((VLOOKUP($D405,'General Data'!$A$88:$F$188,3,FALSE)+VLOOKUP('General Data'!$B$3,'General Data'!$A$214:$C$264,2,FALSE)+IF(OR($E405=12,$E405=13,$E405=14),VLOOKUP($C405,'General Data'!$A$267:$C$287,2,FALSE),0))/VLOOKUP($C405,'General Data'!$A$191:$N$211,14,FALSE)*VLOOKUP($C405,'General Data'!$A$191:$N$211,2,FALSE)*M405,0)</f>
        <v>0</v>
      </c>
      <c r="AA405" s="140">
        <f>IFERROR((VLOOKUP($D405,'General Data'!$A$88:$F$188,3,FALSE)+VLOOKUP('General Data'!$B$3,'General Data'!$A$214:$C$264,2,FALSE)+IF(OR($E405=12,$E405=13,$E405=14),VLOOKUP($C405,'General Data'!$A$267:$C$287,2,FALSE),0))/VLOOKUP($C405,'General Data'!$A$191:$N$211,14,FALSE)*VLOOKUP($C405,'General Data'!$A$191:$N$211,2,FALSE)*N405,0)</f>
        <v>0</v>
      </c>
      <c r="AB405" s="140">
        <f>IFERROR((VLOOKUP($D405,'General Data'!$A$88:$F$188,3,FALSE)+VLOOKUP('General Data'!$B$3,'General Data'!$A$214:$C$264,2,FALSE)+IF(OR($E405=12,$E405=13,$E405=14),VLOOKUP($C405,'General Data'!$A$267:$C$287,2,FALSE),0))/VLOOKUP($C405,'General Data'!$A$191:$N$211,14,FALSE)*VLOOKUP($C405,'General Data'!$A$191:$N$211,2,FALSE)*O405,0)</f>
        <v>0</v>
      </c>
      <c r="AC405" s="140">
        <f>IFERROR((VLOOKUP($D405,'General Data'!$A$88:$F$188,3,FALSE)+VLOOKUP('General Data'!$B$3,'General Data'!$A$214:$C$264,2,FALSE)+IF(OR($E405=12,$E405=13,$E405=14),VLOOKUP($C405,'General Data'!$A$267:$C$287,2,FALSE),0))/VLOOKUP($C405,'General Data'!$A$191:$N$211,14,FALSE)*VLOOKUP($C405,'General Data'!$A$191:$N$211,2,FALSE)*P405,0)</f>
        <v>0</v>
      </c>
      <c r="AD405" s="140">
        <f>IFERROR((VLOOKUP($D405,'General Data'!$A$88:$F$188,3,FALSE)+VLOOKUP('General Data'!$B$3,'General Data'!$A$214:$C$264,2,FALSE)+IF(OR($E405=12,$E405=13,$E405=14),VLOOKUP($C405,'General Data'!$A$267:$C$287,2,FALSE),0))/VLOOKUP($C405,'General Data'!$A$191:$N$211,14,FALSE)*VLOOKUP($C405,'General Data'!$A$191:$N$211,2,FALSE)*Q405,0)</f>
        <v>0</v>
      </c>
      <c r="AE405" s="140">
        <f>IFERROR((VLOOKUP($D405,'General Data'!$A$88:$F$188,3,FALSE)+VLOOKUP('General Data'!$B$3,'General Data'!$A$214:$C$264,2,FALSE)+IF(OR($E405=12,$E405=13,$E405=14),VLOOKUP($C405,'General Data'!$A$267:$C$287,2,FALSE),0))/VLOOKUP($C405,'General Data'!$A$191:$N$211,14,FALSE)*VLOOKUP($C405,'General Data'!$A$191:$N$211,2,FALSE)*R405,0)</f>
        <v>0</v>
      </c>
      <c r="AF405" s="140">
        <f>IFERROR((VLOOKUP($D405,'General Data'!$A$88:$F$188,3,FALSE)+VLOOKUP('General Data'!$B$3,'General Data'!$A$214:$C$264,2,FALSE)+IF(OR($E405=12,$E405=13,$E405=14),VLOOKUP($C405,'General Data'!$A$267:$C$287,2,FALSE),0))/VLOOKUP($C405,'General Data'!$A$191:$N$211,14,FALSE)*VLOOKUP($C405,'General Data'!$A$191:$N$211,2,FALSE)*S405,0)</f>
        <v>0</v>
      </c>
      <c r="AH405" s="148" t="str">
        <f t="shared" si="403"/>
        <v/>
      </c>
      <c r="AI405" s="149">
        <f t="shared" si="404"/>
        <v>0</v>
      </c>
      <c r="AJ405" s="146">
        <f t="shared" si="405"/>
        <v>0</v>
      </c>
    </row>
    <row r="406" spans="1:36" x14ac:dyDescent="0.45">
      <c r="A406" s="143"/>
      <c r="B406" s="150"/>
      <c r="C406" s="144"/>
      <c r="D406" s="143"/>
      <c r="E406" s="143"/>
      <c r="F406" s="145"/>
      <c r="G406" s="146"/>
      <c r="H406" s="147"/>
      <c r="I406" s="147">
        <f t="shared" ref="I406:S406" si="424">H406</f>
        <v>0</v>
      </c>
      <c r="J406" s="147">
        <f t="shared" si="424"/>
        <v>0</v>
      </c>
      <c r="K406" s="147">
        <f t="shared" si="424"/>
        <v>0</v>
      </c>
      <c r="L406" s="147">
        <f t="shared" si="424"/>
        <v>0</v>
      </c>
      <c r="M406" s="147">
        <f t="shared" si="424"/>
        <v>0</v>
      </c>
      <c r="N406" s="147">
        <f t="shared" si="424"/>
        <v>0</v>
      </c>
      <c r="O406" s="147">
        <f t="shared" si="424"/>
        <v>0</v>
      </c>
      <c r="P406" s="147">
        <f t="shared" si="424"/>
        <v>0</v>
      </c>
      <c r="Q406" s="147">
        <f t="shared" si="424"/>
        <v>0</v>
      </c>
      <c r="R406" s="147">
        <f t="shared" si="424"/>
        <v>0</v>
      </c>
      <c r="S406" s="147">
        <f t="shared" si="424"/>
        <v>0</v>
      </c>
      <c r="T406" s="146"/>
      <c r="U406" s="140">
        <f>IFERROR((VLOOKUP($D406,'General Data'!$A$88:$F$188,3,FALSE)+VLOOKUP('General Data'!$B$3,'General Data'!$A$214:$C$264,2,FALSE)+IF(OR($E406=12,$E406=13,$E406=14),VLOOKUP($C406,'General Data'!$A$267:$C$287,2,FALSE),0))/VLOOKUP($C406,'General Data'!$A$191:$N$211,14,FALSE)*VLOOKUP($C406,'General Data'!$A$191:$N$211,2,FALSE)*H406,0)</f>
        <v>0</v>
      </c>
      <c r="V406" s="140">
        <f>IFERROR((VLOOKUP($D406,'General Data'!$A$88:$F$188,3,FALSE)+VLOOKUP('General Data'!$B$3,'General Data'!$A$214:$C$264,2,FALSE)+IF(OR($E406=12,$E406=13,$E406=14),VLOOKUP($C406,'General Data'!$A$267:$C$287,2,FALSE),0))/VLOOKUP($C406,'General Data'!$A$191:$N$211,14,FALSE)*VLOOKUP($C406,'General Data'!$A$191:$N$211,2,FALSE)*I406,0)</f>
        <v>0</v>
      </c>
      <c r="W406" s="140">
        <f>IFERROR((VLOOKUP($D406,'General Data'!$A$88:$F$188,3,FALSE)+VLOOKUP('General Data'!$B$3,'General Data'!$A$214:$C$264,2,FALSE)+IF(OR($E406=12,$E406=13,$E406=14),VLOOKUP($C406,'General Data'!$A$267:$C$287,2,FALSE),0))/VLOOKUP($C406,'General Data'!$A$191:$N$211,14,FALSE)*VLOOKUP($C406,'General Data'!$A$191:$N$211,2,FALSE)*J406,0)</f>
        <v>0</v>
      </c>
      <c r="X406" s="140">
        <f>IFERROR((VLOOKUP($D406,'General Data'!$A$88:$F$188,3,FALSE)+VLOOKUP('General Data'!$B$3,'General Data'!$A$214:$C$264,2,FALSE)+IF(OR($E406=12,$E406=13,$E406=14),VLOOKUP($C406,'General Data'!$A$267:$C$287,2,FALSE),0))/VLOOKUP($C406,'General Data'!$A$191:$N$211,14,FALSE)*VLOOKUP($C406,'General Data'!$A$191:$N$211,2,FALSE)*K406,0)</f>
        <v>0</v>
      </c>
      <c r="Y406" s="140">
        <f>IFERROR((VLOOKUP($D406,'General Data'!$A$88:$F$188,3,FALSE)+VLOOKUP('General Data'!$B$3,'General Data'!$A$214:$C$264,2,FALSE)+IF(OR($E406=12,$E406=13,$E406=14),VLOOKUP($C406,'General Data'!$A$267:$C$287,2,FALSE),0))/VLOOKUP($C406,'General Data'!$A$191:$N$211,14,FALSE)*VLOOKUP($C406,'General Data'!$A$191:$N$211,2,FALSE)*L406,0)</f>
        <v>0</v>
      </c>
      <c r="Z406" s="140">
        <f>IFERROR((VLOOKUP($D406,'General Data'!$A$88:$F$188,3,FALSE)+VLOOKUP('General Data'!$B$3,'General Data'!$A$214:$C$264,2,FALSE)+IF(OR($E406=12,$E406=13,$E406=14),VLOOKUP($C406,'General Data'!$A$267:$C$287,2,FALSE),0))/VLOOKUP($C406,'General Data'!$A$191:$N$211,14,FALSE)*VLOOKUP($C406,'General Data'!$A$191:$N$211,2,FALSE)*M406,0)</f>
        <v>0</v>
      </c>
      <c r="AA406" s="140">
        <f>IFERROR((VLOOKUP($D406,'General Data'!$A$88:$F$188,3,FALSE)+VLOOKUP('General Data'!$B$3,'General Data'!$A$214:$C$264,2,FALSE)+IF(OR($E406=12,$E406=13,$E406=14),VLOOKUP($C406,'General Data'!$A$267:$C$287,2,FALSE),0))/VLOOKUP($C406,'General Data'!$A$191:$N$211,14,FALSE)*VLOOKUP($C406,'General Data'!$A$191:$N$211,2,FALSE)*N406,0)</f>
        <v>0</v>
      </c>
      <c r="AB406" s="140">
        <f>IFERROR((VLOOKUP($D406,'General Data'!$A$88:$F$188,3,FALSE)+VLOOKUP('General Data'!$B$3,'General Data'!$A$214:$C$264,2,FALSE)+IF(OR($E406=12,$E406=13,$E406=14),VLOOKUP($C406,'General Data'!$A$267:$C$287,2,FALSE),0))/VLOOKUP($C406,'General Data'!$A$191:$N$211,14,FALSE)*VLOOKUP($C406,'General Data'!$A$191:$N$211,2,FALSE)*O406,0)</f>
        <v>0</v>
      </c>
      <c r="AC406" s="140">
        <f>IFERROR((VLOOKUP($D406,'General Data'!$A$88:$F$188,3,FALSE)+VLOOKUP('General Data'!$B$3,'General Data'!$A$214:$C$264,2,FALSE)+IF(OR($E406=12,$E406=13,$E406=14),VLOOKUP($C406,'General Data'!$A$267:$C$287,2,FALSE),0))/VLOOKUP($C406,'General Data'!$A$191:$N$211,14,FALSE)*VLOOKUP($C406,'General Data'!$A$191:$N$211,2,FALSE)*P406,0)</f>
        <v>0</v>
      </c>
      <c r="AD406" s="140">
        <f>IFERROR((VLOOKUP($D406,'General Data'!$A$88:$F$188,3,FALSE)+VLOOKUP('General Data'!$B$3,'General Data'!$A$214:$C$264,2,FALSE)+IF(OR($E406=12,$E406=13,$E406=14),VLOOKUP($C406,'General Data'!$A$267:$C$287,2,FALSE),0))/VLOOKUP($C406,'General Data'!$A$191:$N$211,14,FALSE)*VLOOKUP($C406,'General Data'!$A$191:$N$211,2,FALSE)*Q406,0)</f>
        <v>0</v>
      </c>
      <c r="AE406" s="140">
        <f>IFERROR((VLOOKUP($D406,'General Data'!$A$88:$F$188,3,FALSE)+VLOOKUP('General Data'!$B$3,'General Data'!$A$214:$C$264,2,FALSE)+IF(OR($E406=12,$E406=13,$E406=14),VLOOKUP($C406,'General Data'!$A$267:$C$287,2,FALSE),0))/VLOOKUP($C406,'General Data'!$A$191:$N$211,14,FALSE)*VLOOKUP($C406,'General Data'!$A$191:$N$211,2,FALSE)*R406,0)</f>
        <v>0</v>
      </c>
      <c r="AF406" s="140">
        <f>IFERROR((VLOOKUP($D406,'General Data'!$A$88:$F$188,3,FALSE)+VLOOKUP('General Data'!$B$3,'General Data'!$A$214:$C$264,2,FALSE)+IF(OR($E406=12,$E406=13,$E406=14),VLOOKUP($C406,'General Data'!$A$267:$C$287,2,FALSE),0))/VLOOKUP($C406,'General Data'!$A$191:$N$211,14,FALSE)*VLOOKUP($C406,'General Data'!$A$191:$N$211,2,FALSE)*S406,0)</f>
        <v>0</v>
      </c>
      <c r="AH406" s="148" t="str">
        <f t="shared" si="403"/>
        <v/>
      </c>
      <c r="AI406" s="149">
        <f t="shared" si="404"/>
        <v>0</v>
      </c>
      <c r="AJ406" s="146">
        <f t="shared" si="405"/>
        <v>0</v>
      </c>
    </row>
    <row r="407" spans="1:36" x14ac:dyDescent="0.45">
      <c r="A407" s="143"/>
      <c r="B407" s="150"/>
      <c r="C407" s="144"/>
      <c r="D407" s="143"/>
      <c r="E407" s="143"/>
      <c r="F407" s="145"/>
      <c r="G407" s="146"/>
      <c r="H407" s="147"/>
      <c r="I407" s="147">
        <f t="shared" ref="I407:S407" si="425">H407</f>
        <v>0</v>
      </c>
      <c r="J407" s="147">
        <f t="shared" si="425"/>
        <v>0</v>
      </c>
      <c r="K407" s="147">
        <f t="shared" si="425"/>
        <v>0</v>
      </c>
      <c r="L407" s="147">
        <f t="shared" si="425"/>
        <v>0</v>
      </c>
      <c r="M407" s="147">
        <f t="shared" si="425"/>
        <v>0</v>
      </c>
      <c r="N407" s="147">
        <f t="shared" si="425"/>
        <v>0</v>
      </c>
      <c r="O407" s="147">
        <f t="shared" si="425"/>
        <v>0</v>
      </c>
      <c r="P407" s="147">
        <f t="shared" si="425"/>
        <v>0</v>
      </c>
      <c r="Q407" s="147">
        <f t="shared" si="425"/>
        <v>0</v>
      </c>
      <c r="R407" s="147">
        <f t="shared" si="425"/>
        <v>0</v>
      </c>
      <c r="S407" s="147">
        <f t="shared" si="425"/>
        <v>0</v>
      </c>
      <c r="T407" s="146"/>
      <c r="U407" s="140">
        <f>IFERROR((VLOOKUP($D407,'General Data'!$A$88:$F$188,3,FALSE)+VLOOKUP('General Data'!$B$3,'General Data'!$A$214:$C$264,2,FALSE)+IF(OR($E407=12,$E407=13,$E407=14),VLOOKUP($C407,'General Data'!$A$267:$C$287,2,FALSE),0))/VLOOKUP($C407,'General Data'!$A$191:$N$211,14,FALSE)*VLOOKUP($C407,'General Data'!$A$191:$N$211,2,FALSE)*H407,0)</f>
        <v>0</v>
      </c>
      <c r="V407" s="140">
        <f>IFERROR((VLOOKUP($D407,'General Data'!$A$88:$F$188,3,FALSE)+VLOOKUP('General Data'!$B$3,'General Data'!$A$214:$C$264,2,FALSE)+IF(OR($E407=12,$E407=13,$E407=14),VLOOKUP($C407,'General Data'!$A$267:$C$287,2,FALSE),0))/VLOOKUP($C407,'General Data'!$A$191:$N$211,14,FALSE)*VLOOKUP($C407,'General Data'!$A$191:$N$211,2,FALSE)*I407,0)</f>
        <v>0</v>
      </c>
      <c r="W407" s="140">
        <f>IFERROR((VLOOKUP($D407,'General Data'!$A$88:$F$188,3,FALSE)+VLOOKUP('General Data'!$B$3,'General Data'!$A$214:$C$264,2,FALSE)+IF(OR($E407=12,$E407=13,$E407=14),VLOOKUP($C407,'General Data'!$A$267:$C$287,2,FALSE),0))/VLOOKUP($C407,'General Data'!$A$191:$N$211,14,FALSE)*VLOOKUP($C407,'General Data'!$A$191:$N$211,2,FALSE)*J407,0)</f>
        <v>0</v>
      </c>
      <c r="X407" s="140">
        <f>IFERROR((VLOOKUP($D407,'General Data'!$A$88:$F$188,3,FALSE)+VLOOKUP('General Data'!$B$3,'General Data'!$A$214:$C$264,2,FALSE)+IF(OR($E407=12,$E407=13,$E407=14),VLOOKUP($C407,'General Data'!$A$267:$C$287,2,FALSE),0))/VLOOKUP($C407,'General Data'!$A$191:$N$211,14,FALSE)*VLOOKUP($C407,'General Data'!$A$191:$N$211,2,FALSE)*K407,0)</f>
        <v>0</v>
      </c>
      <c r="Y407" s="140">
        <f>IFERROR((VLOOKUP($D407,'General Data'!$A$88:$F$188,3,FALSE)+VLOOKUP('General Data'!$B$3,'General Data'!$A$214:$C$264,2,FALSE)+IF(OR($E407=12,$E407=13,$E407=14),VLOOKUP($C407,'General Data'!$A$267:$C$287,2,FALSE),0))/VLOOKUP($C407,'General Data'!$A$191:$N$211,14,FALSE)*VLOOKUP($C407,'General Data'!$A$191:$N$211,2,FALSE)*L407,0)</f>
        <v>0</v>
      </c>
      <c r="Z407" s="140">
        <f>IFERROR((VLOOKUP($D407,'General Data'!$A$88:$F$188,3,FALSE)+VLOOKUP('General Data'!$B$3,'General Data'!$A$214:$C$264,2,FALSE)+IF(OR($E407=12,$E407=13,$E407=14),VLOOKUP($C407,'General Data'!$A$267:$C$287,2,FALSE),0))/VLOOKUP($C407,'General Data'!$A$191:$N$211,14,FALSE)*VLOOKUP($C407,'General Data'!$A$191:$N$211,2,FALSE)*M407,0)</f>
        <v>0</v>
      </c>
      <c r="AA407" s="140">
        <f>IFERROR((VLOOKUP($D407,'General Data'!$A$88:$F$188,3,FALSE)+VLOOKUP('General Data'!$B$3,'General Data'!$A$214:$C$264,2,FALSE)+IF(OR($E407=12,$E407=13,$E407=14),VLOOKUP($C407,'General Data'!$A$267:$C$287,2,FALSE),0))/VLOOKUP($C407,'General Data'!$A$191:$N$211,14,FALSE)*VLOOKUP($C407,'General Data'!$A$191:$N$211,2,FALSE)*N407,0)</f>
        <v>0</v>
      </c>
      <c r="AB407" s="140">
        <f>IFERROR((VLOOKUP($D407,'General Data'!$A$88:$F$188,3,FALSE)+VLOOKUP('General Data'!$B$3,'General Data'!$A$214:$C$264,2,FALSE)+IF(OR($E407=12,$E407=13,$E407=14),VLOOKUP($C407,'General Data'!$A$267:$C$287,2,FALSE),0))/VLOOKUP($C407,'General Data'!$A$191:$N$211,14,FALSE)*VLOOKUP($C407,'General Data'!$A$191:$N$211,2,FALSE)*O407,0)</f>
        <v>0</v>
      </c>
      <c r="AC407" s="140">
        <f>IFERROR((VLOOKUP($D407,'General Data'!$A$88:$F$188,3,FALSE)+VLOOKUP('General Data'!$B$3,'General Data'!$A$214:$C$264,2,FALSE)+IF(OR($E407=12,$E407=13,$E407=14),VLOOKUP($C407,'General Data'!$A$267:$C$287,2,FALSE),0))/VLOOKUP($C407,'General Data'!$A$191:$N$211,14,FALSE)*VLOOKUP($C407,'General Data'!$A$191:$N$211,2,FALSE)*P407,0)</f>
        <v>0</v>
      </c>
      <c r="AD407" s="140">
        <f>IFERROR((VLOOKUP($D407,'General Data'!$A$88:$F$188,3,FALSE)+VLOOKUP('General Data'!$B$3,'General Data'!$A$214:$C$264,2,FALSE)+IF(OR($E407=12,$E407=13,$E407=14),VLOOKUP($C407,'General Data'!$A$267:$C$287,2,FALSE),0))/VLOOKUP($C407,'General Data'!$A$191:$N$211,14,FALSE)*VLOOKUP($C407,'General Data'!$A$191:$N$211,2,FALSE)*Q407,0)</f>
        <v>0</v>
      </c>
      <c r="AE407" s="140">
        <f>IFERROR((VLOOKUP($D407,'General Data'!$A$88:$F$188,3,FALSE)+VLOOKUP('General Data'!$B$3,'General Data'!$A$214:$C$264,2,FALSE)+IF(OR($E407=12,$E407=13,$E407=14),VLOOKUP($C407,'General Data'!$A$267:$C$287,2,FALSE),0))/VLOOKUP($C407,'General Data'!$A$191:$N$211,14,FALSE)*VLOOKUP($C407,'General Data'!$A$191:$N$211,2,FALSE)*R407,0)</f>
        <v>0</v>
      </c>
      <c r="AF407" s="140">
        <f>IFERROR((VLOOKUP($D407,'General Data'!$A$88:$F$188,3,FALSE)+VLOOKUP('General Data'!$B$3,'General Data'!$A$214:$C$264,2,FALSE)+IF(OR($E407=12,$E407=13,$E407=14),VLOOKUP($C407,'General Data'!$A$267:$C$287,2,FALSE),0))/VLOOKUP($C407,'General Data'!$A$191:$N$211,14,FALSE)*VLOOKUP($C407,'General Data'!$A$191:$N$211,2,FALSE)*S407,0)</f>
        <v>0</v>
      </c>
      <c r="AH407" s="148" t="str">
        <f t="shared" si="403"/>
        <v/>
      </c>
      <c r="AI407" s="149">
        <f t="shared" si="404"/>
        <v>0</v>
      </c>
      <c r="AJ407" s="146">
        <f t="shared" si="405"/>
        <v>0</v>
      </c>
    </row>
    <row r="408" spans="1:36" x14ac:dyDescent="0.45">
      <c r="A408" s="143"/>
      <c r="B408" s="150"/>
      <c r="C408" s="144"/>
      <c r="D408" s="143"/>
      <c r="E408" s="143"/>
      <c r="F408" s="145"/>
      <c r="G408" s="146"/>
      <c r="H408" s="147"/>
      <c r="I408" s="147">
        <f t="shared" ref="I408:S408" si="426">H408</f>
        <v>0</v>
      </c>
      <c r="J408" s="147">
        <f t="shared" si="426"/>
        <v>0</v>
      </c>
      <c r="K408" s="147">
        <f t="shared" si="426"/>
        <v>0</v>
      </c>
      <c r="L408" s="147">
        <f t="shared" si="426"/>
        <v>0</v>
      </c>
      <c r="M408" s="147">
        <f t="shared" si="426"/>
        <v>0</v>
      </c>
      <c r="N408" s="147">
        <f t="shared" si="426"/>
        <v>0</v>
      </c>
      <c r="O408" s="147">
        <f t="shared" si="426"/>
        <v>0</v>
      </c>
      <c r="P408" s="147">
        <f t="shared" si="426"/>
        <v>0</v>
      </c>
      <c r="Q408" s="147">
        <f t="shared" si="426"/>
        <v>0</v>
      </c>
      <c r="R408" s="147">
        <f t="shared" si="426"/>
        <v>0</v>
      </c>
      <c r="S408" s="147">
        <f t="shared" si="426"/>
        <v>0</v>
      </c>
      <c r="T408" s="146"/>
      <c r="U408" s="140">
        <f>IFERROR((VLOOKUP($D408,'General Data'!$A$88:$F$188,3,FALSE)+VLOOKUP('General Data'!$B$3,'General Data'!$A$214:$C$264,2,FALSE)+IF(OR($E408=12,$E408=13,$E408=14),VLOOKUP($C408,'General Data'!$A$267:$C$287,2,FALSE),0))/VLOOKUP($C408,'General Data'!$A$191:$N$211,14,FALSE)*VLOOKUP($C408,'General Data'!$A$191:$N$211,2,FALSE)*H408,0)</f>
        <v>0</v>
      </c>
      <c r="V408" s="140">
        <f>IFERROR((VLOOKUP($D408,'General Data'!$A$88:$F$188,3,FALSE)+VLOOKUP('General Data'!$B$3,'General Data'!$A$214:$C$264,2,FALSE)+IF(OR($E408=12,$E408=13,$E408=14),VLOOKUP($C408,'General Data'!$A$267:$C$287,2,FALSE),0))/VLOOKUP($C408,'General Data'!$A$191:$N$211,14,FALSE)*VLOOKUP($C408,'General Data'!$A$191:$N$211,2,FALSE)*I408,0)</f>
        <v>0</v>
      </c>
      <c r="W408" s="140">
        <f>IFERROR((VLOOKUP($D408,'General Data'!$A$88:$F$188,3,FALSE)+VLOOKUP('General Data'!$B$3,'General Data'!$A$214:$C$264,2,FALSE)+IF(OR($E408=12,$E408=13,$E408=14),VLOOKUP($C408,'General Data'!$A$267:$C$287,2,FALSE),0))/VLOOKUP($C408,'General Data'!$A$191:$N$211,14,FALSE)*VLOOKUP($C408,'General Data'!$A$191:$N$211,2,FALSE)*J408,0)</f>
        <v>0</v>
      </c>
      <c r="X408" s="140">
        <f>IFERROR((VLOOKUP($D408,'General Data'!$A$88:$F$188,3,FALSE)+VLOOKUP('General Data'!$B$3,'General Data'!$A$214:$C$264,2,FALSE)+IF(OR($E408=12,$E408=13,$E408=14),VLOOKUP($C408,'General Data'!$A$267:$C$287,2,FALSE),0))/VLOOKUP($C408,'General Data'!$A$191:$N$211,14,FALSE)*VLOOKUP($C408,'General Data'!$A$191:$N$211,2,FALSE)*K408,0)</f>
        <v>0</v>
      </c>
      <c r="Y408" s="140">
        <f>IFERROR((VLOOKUP($D408,'General Data'!$A$88:$F$188,3,FALSE)+VLOOKUP('General Data'!$B$3,'General Data'!$A$214:$C$264,2,FALSE)+IF(OR($E408=12,$E408=13,$E408=14),VLOOKUP($C408,'General Data'!$A$267:$C$287,2,FALSE),0))/VLOOKUP($C408,'General Data'!$A$191:$N$211,14,FALSE)*VLOOKUP($C408,'General Data'!$A$191:$N$211,2,FALSE)*L408,0)</f>
        <v>0</v>
      </c>
      <c r="Z408" s="140">
        <f>IFERROR((VLOOKUP($D408,'General Data'!$A$88:$F$188,3,FALSE)+VLOOKUP('General Data'!$B$3,'General Data'!$A$214:$C$264,2,FALSE)+IF(OR($E408=12,$E408=13,$E408=14),VLOOKUP($C408,'General Data'!$A$267:$C$287,2,FALSE),0))/VLOOKUP($C408,'General Data'!$A$191:$N$211,14,FALSE)*VLOOKUP($C408,'General Data'!$A$191:$N$211,2,FALSE)*M408,0)</f>
        <v>0</v>
      </c>
      <c r="AA408" s="140">
        <f>IFERROR((VLOOKUP($D408,'General Data'!$A$88:$F$188,3,FALSE)+VLOOKUP('General Data'!$B$3,'General Data'!$A$214:$C$264,2,FALSE)+IF(OR($E408=12,$E408=13,$E408=14),VLOOKUP($C408,'General Data'!$A$267:$C$287,2,FALSE),0))/VLOOKUP($C408,'General Data'!$A$191:$N$211,14,FALSE)*VLOOKUP($C408,'General Data'!$A$191:$N$211,2,FALSE)*N408,0)</f>
        <v>0</v>
      </c>
      <c r="AB408" s="140">
        <f>IFERROR((VLOOKUP($D408,'General Data'!$A$88:$F$188,3,FALSE)+VLOOKUP('General Data'!$B$3,'General Data'!$A$214:$C$264,2,FALSE)+IF(OR($E408=12,$E408=13,$E408=14),VLOOKUP($C408,'General Data'!$A$267:$C$287,2,FALSE),0))/VLOOKUP($C408,'General Data'!$A$191:$N$211,14,FALSE)*VLOOKUP($C408,'General Data'!$A$191:$N$211,2,FALSE)*O408,0)</f>
        <v>0</v>
      </c>
      <c r="AC408" s="140">
        <f>IFERROR((VLOOKUP($D408,'General Data'!$A$88:$F$188,3,FALSE)+VLOOKUP('General Data'!$B$3,'General Data'!$A$214:$C$264,2,FALSE)+IF(OR($E408=12,$E408=13,$E408=14),VLOOKUP($C408,'General Data'!$A$267:$C$287,2,FALSE),0))/VLOOKUP($C408,'General Data'!$A$191:$N$211,14,FALSE)*VLOOKUP($C408,'General Data'!$A$191:$N$211,2,FALSE)*P408,0)</f>
        <v>0</v>
      </c>
      <c r="AD408" s="140">
        <f>IFERROR((VLOOKUP($D408,'General Data'!$A$88:$F$188,3,FALSE)+VLOOKUP('General Data'!$B$3,'General Data'!$A$214:$C$264,2,FALSE)+IF(OR($E408=12,$E408=13,$E408=14),VLOOKUP($C408,'General Data'!$A$267:$C$287,2,FALSE),0))/VLOOKUP($C408,'General Data'!$A$191:$N$211,14,FALSE)*VLOOKUP($C408,'General Data'!$A$191:$N$211,2,FALSE)*Q408,0)</f>
        <v>0</v>
      </c>
      <c r="AE408" s="140">
        <f>IFERROR((VLOOKUP($D408,'General Data'!$A$88:$F$188,3,FALSE)+VLOOKUP('General Data'!$B$3,'General Data'!$A$214:$C$264,2,FALSE)+IF(OR($E408=12,$E408=13,$E408=14),VLOOKUP($C408,'General Data'!$A$267:$C$287,2,FALSE),0))/VLOOKUP($C408,'General Data'!$A$191:$N$211,14,FALSE)*VLOOKUP($C408,'General Data'!$A$191:$N$211,2,FALSE)*R408,0)</f>
        <v>0</v>
      </c>
      <c r="AF408" s="140">
        <f>IFERROR((VLOOKUP($D408,'General Data'!$A$88:$F$188,3,FALSE)+VLOOKUP('General Data'!$B$3,'General Data'!$A$214:$C$264,2,FALSE)+IF(OR($E408=12,$E408=13,$E408=14),VLOOKUP($C408,'General Data'!$A$267:$C$287,2,FALSE),0))/VLOOKUP($C408,'General Data'!$A$191:$N$211,14,FALSE)*VLOOKUP($C408,'General Data'!$A$191:$N$211,2,FALSE)*S408,0)</f>
        <v>0</v>
      </c>
      <c r="AH408" s="148" t="str">
        <f t="shared" si="403"/>
        <v/>
      </c>
      <c r="AI408" s="149">
        <f t="shared" si="404"/>
        <v>0</v>
      </c>
      <c r="AJ408" s="146">
        <f t="shared" si="405"/>
        <v>0</v>
      </c>
    </row>
    <row r="409" spans="1:36" x14ac:dyDescent="0.45">
      <c r="A409" s="143"/>
      <c r="B409" s="150"/>
      <c r="C409" s="144"/>
      <c r="D409" s="143"/>
      <c r="E409" s="143"/>
      <c r="F409" s="145"/>
      <c r="G409" s="146"/>
      <c r="H409" s="147"/>
      <c r="I409" s="147">
        <f t="shared" ref="I409:S409" si="427">H409</f>
        <v>0</v>
      </c>
      <c r="J409" s="147">
        <f t="shared" si="427"/>
        <v>0</v>
      </c>
      <c r="K409" s="147">
        <f t="shared" si="427"/>
        <v>0</v>
      </c>
      <c r="L409" s="147">
        <f t="shared" si="427"/>
        <v>0</v>
      </c>
      <c r="M409" s="147">
        <f t="shared" si="427"/>
        <v>0</v>
      </c>
      <c r="N409" s="147">
        <f t="shared" si="427"/>
        <v>0</v>
      </c>
      <c r="O409" s="147">
        <f t="shared" si="427"/>
        <v>0</v>
      </c>
      <c r="P409" s="147">
        <f t="shared" si="427"/>
        <v>0</v>
      </c>
      <c r="Q409" s="147">
        <f t="shared" si="427"/>
        <v>0</v>
      </c>
      <c r="R409" s="147">
        <f t="shared" si="427"/>
        <v>0</v>
      </c>
      <c r="S409" s="147">
        <f t="shared" si="427"/>
        <v>0</v>
      </c>
      <c r="T409" s="146"/>
      <c r="U409" s="140">
        <f>IFERROR((VLOOKUP($D409,'General Data'!$A$88:$F$188,3,FALSE)+VLOOKUP('General Data'!$B$3,'General Data'!$A$214:$C$264,2,FALSE)+IF(OR($E409=12,$E409=13,$E409=14),VLOOKUP($C409,'General Data'!$A$267:$C$287,2,FALSE),0))/VLOOKUP($C409,'General Data'!$A$191:$N$211,14,FALSE)*VLOOKUP($C409,'General Data'!$A$191:$N$211,2,FALSE)*H409,0)</f>
        <v>0</v>
      </c>
      <c r="V409" s="140">
        <f>IFERROR((VLOOKUP($D409,'General Data'!$A$88:$F$188,3,FALSE)+VLOOKUP('General Data'!$B$3,'General Data'!$A$214:$C$264,2,FALSE)+IF(OR($E409=12,$E409=13,$E409=14),VLOOKUP($C409,'General Data'!$A$267:$C$287,2,FALSE),0))/VLOOKUP($C409,'General Data'!$A$191:$N$211,14,FALSE)*VLOOKUP($C409,'General Data'!$A$191:$N$211,2,FALSE)*I409,0)</f>
        <v>0</v>
      </c>
      <c r="W409" s="140">
        <f>IFERROR((VLOOKUP($D409,'General Data'!$A$88:$F$188,3,FALSE)+VLOOKUP('General Data'!$B$3,'General Data'!$A$214:$C$264,2,FALSE)+IF(OR($E409=12,$E409=13,$E409=14),VLOOKUP($C409,'General Data'!$A$267:$C$287,2,FALSE),0))/VLOOKUP($C409,'General Data'!$A$191:$N$211,14,FALSE)*VLOOKUP($C409,'General Data'!$A$191:$N$211,2,FALSE)*J409,0)</f>
        <v>0</v>
      </c>
      <c r="X409" s="140">
        <f>IFERROR((VLOOKUP($D409,'General Data'!$A$88:$F$188,3,FALSE)+VLOOKUP('General Data'!$B$3,'General Data'!$A$214:$C$264,2,FALSE)+IF(OR($E409=12,$E409=13,$E409=14),VLOOKUP($C409,'General Data'!$A$267:$C$287,2,FALSE),0))/VLOOKUP($C409,'General Data'!$A$191:$N$211,14,FALSE)*VLOOKUP($C409,'General Data'!$A$191:$N$211,2,FALSE)*K409,0)</f>
        <v>0</v>
      </c>
      <c r="Y409" s="140">
        <f>IFERROR((VLOOKUP($D409,'General Data'!$A$88:$F$188,3,FALSE)+VLOOKUP('General Data'!$B$3,'General Data'!$A$214:$C$264,2,FALSE)+IF(OR($E409=12,$E409=13,$E409=14),VLOOKUP($C409,'General Data'!$A$267:$C$287,2,FALSE),0))/VLOOKUP($C409,'General Data'!$A$191:$N$211,14,FALSE)*VLOOKUP($C409,'General Data'!$A$191:$N$211,2,FALSE)*L409,0)</f>
        <v>0</v>
      </c>
      <c r="Z409" s="140">
        <f>IFERROR((VLOOKUP($D409,'General Data'!$A$88:$F$188,3,FALSE)+VLOOKUP('General Data'!$B$3,'General Data'!$A$214:$C$264,2,FALSE)+IF(OR($E409=12,$E409=13,$E409=14),VLOOKUP($C409,'General Data'!$A$267:$C$287,2,FALSE),0))/VLOOKUP($C409,'General Data'!$A$191:$N$211,14,FALSE)*VLOOKUP($C409,'General Data'!$A$191:$N$211,2,FALSE)*M409,0)</f>
        <v>0</v>
      </c>
      <c r="AA409" s="140">
        <f>IFERROR((VLOOKUP($D409,'General Data'!$A$88:$F$188,3,FALSE)+VLOOKUP('General Data'!$B$3,'General Data'!$A$214:$C$264,2,FALSE)+IF(OR($E409=12,$E409=13,$E409=14),VLOOKUP($C409,'General Data'!$A$267:$C$287,2,FALSE),0))/VLOOKUP($C409,'General Data'!$A$191:$N$211,14,FALSE)*VLOOKUP($C409,'General Data'!$A$191:$N$211,2,FALSE)*N409,0)</f>
        <v>0</v>
      </c>
      <c r="AB409" s="140">
        <f>IFERROR((VLOOKUP($D409,'General Data'!$A$88:$F$188,3,FALSE)+VLOOKUP('General Data'!$B$3,'General Data'!$A$214:$C$264,2,FALSE)+IF(OR($E409=12,$E409=13,$E409=14),VLOOKUP($C409,'General Data'!$A$267:$C$287,2,FALSE),0))/VLOOKUP($C409,'General Data'!$A$191:$N$211,14,FALSE)*VLOOKUP($C409,'General Data'!$A$191:$N$211,2,FALSE)*O409,0)</f>
        <v>0</v>
      </c>
      <c r="AC409" s="140">
        <f>IFERROR((VLOOKUP($D409,'General Data'!$A$88:$F$188,3,FALSE)+VLOOKUP('General Data'!$B$3,'General Data'!$A$214:$C$264,2,FALSE)+IF(OR($E409=12,$E409=13,$E409=14),VLOOKUP($C409,'General Data'!$A$267:$C$287,2,FALSE),0))/VLOOKUP($C409,'General Data'!$A$191:$N$211,14,FALSE)*VLOOKUP($C409,'General Data'!$A$191:$N$211,2,FALSE)*P409,0)</f>
        <v>0</v>
      </c>
      <c r="AD409" s="140">
        <f>IFERROR((VLOOKUP($D409,'General Data'!$A$88:$F$188,3,FALSE)+VLOOKUP('General Data'!$B$3,'General Data'!$A$214:$C$264,2,FALSE)+IF(OR($E409=12,$E409=13,$E409=14),VLOOKUP($C409,'General Data'!$A$267:$C$287,2,FALSE),0))/VLOOKUP($C409,'General Data'!$A$191:$N$211,14,FALSE)*VLOOKUP($C409,'General Data'!$A$191:$N$211,2,FALSE)*Q409,0)</f>
        <v>0</v>
      </c>
      <c r="AE409" s="140">
        <f>IFERROR((VLOOKUP($D409,'General Data'!$A$88:$F$188,3,FALSE)+VLOOKUP('General Data'!$B$3,'General Data'!$A$214:$C$264,2,FALSE)+IF(OR($E409=12,$E409=13,$E409=14),VLOOKUP($C409,'General Data'!$A$267:$C$287,2,FALSE),0))/VLOOKUP($C409,'General Data'!$A$191:$N$211,14,FALSE)*VLOOKUP($C409,'General Data'!$A$191:$N$211,2,FALSE)*R409,0)</f>
        <v>0</v>
      </c>
      <c r="AF409" s="140">
        <f>IFERROR((VLOOKUP($D409,'General Data'!$A$88:$F$188,3,FALSE)+VLOOKUP('General Data'!$B$3,'General Data'!$A$214:$C$264,2,FALSE)+IF(OR($E409=12,$E409=13,$E409=14),VLOOKUP($C409,'General Data'!$A$267:$C$287,2,FALSE),0))/VLOOKUP($C409,'General Data'!$A$191:$N$211,14,FALSE)*VLOOKUP($C409,'General Data'!$A$191:$N$211,2,FALSE)*S409,0)</f>
        <v>0</v>
      </c>
      <c r="AH409" s="148" t="str">
        <f t="shared" si="403"/>
        <v/>
      </c>
      <c r="AI409" s="149">
        <f t="shared" si="404"/>
        <v>0</v>
      </c>
      <c r="AJ409" s="146">
        <f t="shared" si="405"/>
        <v>0</v>
      </c>
    </row>
    <row r="410" spans="1:36" x14ac:dyDescent="0.45">
      <c r="A410" s="143"/>
      <c r="B410" s="150"/>
      <c r="C410" s="144"/>
      <c r="D410" s="143"/>
      <c r="E410" s="143"/>
      <c r="F410" s="145"/>
      <c r="G410" s="146"/>
      <c r="H410" s="147"/>
      <c r="I410" s="147">
        <f t="shared" ref="I410:S410" si="428">H410</f>
        <v>0</v>
      </c>
      <c r="J410" s="147">
        <f t="shared" si="428"/>
        <v>0</v>
      </c>
      <c r="K410" s="147">
        <f t="shared" si="428"/>
        <v>0</v>
      </c>
      <c r="L410" s="147">
        <f t="shared" si="428"/>
        <v>0</v>
      </c>
      <c r="M410" s="147">
        <f t="shared" si="428"/>
        <v>0</v>
      </c>
      <c r="N410" s="147">
        <f t="shared" si="428"/>
        <v>0</v>
      </c>
      <c r="O410" s="147">
        <f t="shared" si="428"/>
        <v>0</v>
      </c>
      <c r="P410" s="147">
        <f t="shared" si="428"/>
        <v>0</v>
      </c>
      <c r="Q410" s="147">
        <f t="shared" si="428"/>
        <v>0</v>
      </c>
      <c r="R410" s="147">
        <f t="shared" si="428"/>
        <v>0</v>
      </c>
      <c r="S410" s="147">
        <f t="shared" si="428"/>
        <v>0</v>
      </c>
      <c r="T410" s="146"/>
      <c r="U410" s="140">
        <f>IFERROR((VLOOKUP($D410,'General Data'!$A$88:$F$188,3,FALSE)+VLOOKUP('General Data'!$B$3,'General Data'!$A$214:$C$264,2,FALSE)+IF(OR($E410=12,$E410=13,$E410=14),VLOOKUP($C410,'General Data'!$A$267:$C$287,2,FALSE),0))/VLOOKUP($C410,'General Data'!$A$191:$N$211,14,FALSE)*VLOOKUP($C410,'General Data'!$A$191:$N$211,2,FALSE)*H410,0)</f>
        <v>0</v>
      </c>
      <c r="V410" s="140">
        <f>IFERROR((VLOOKUP($D410,'General Data'!$A$88:$F$188,3,FALSE)+VLOOKUP('General Data'!$B$3,'General Data'!$A$214:$C$264,2,FALSE)+IF(OR($E410=12,$E410=13,$E410=14),VLOOKUP($C410,'General Data'!$A$267:$C$287,2,FALSE),0))/VLOOKUP($C410,'General Data'!$A$191:$N$211,14,FALSE)*VLOOKUP($C410,'General Data'!$A$191:$N$211,2,FALSE)*I410,0)</f>
        <v>0</v>
      </c>
      <c r="W410" s="140">
        <f>IFERROR((VLOOKUP($D410,'General Data'!$A$88:$F$188,3,FALSE)+VLOOKUP('General Data'!$B$3,'General Data'!$A$214:$C$264,2,FALSE)+IF(OR($E410=12,$E410=13,$E410=14),VLOOKUP($C410,'General Data'!$A$267:$C$287,2,FALSE),0))/VLOOKUP($C410,'General Data'!$A$191:$N$211,14,FALSE)*VLOOKUP($C410,'General Data'!$A$191:$N$211,2,FALSE)*J410,0)</f>
        <v>0</v>
      </c>
      <c r="X410" s="140">
        <f>IFERROR((VLOOKUP($D410,'General Data'!$A$88:$F$188,3,FALSE)+VLOOKUP('General Data'!$B$3,'General Data'!$A$214:$C$264,2,FALSE)+IF(OR($E410=12,$E410=13,$E410=14),VLOOKUP($C410,'General Data'!$A$267:$C$287,2,FALSE),0))/VLOOKUP($C410,'General Data'!$A$191:$N$211,14,FALSE)*VLOOKUP($C410,'General Data'!$A$191:$N$211,2,FALSE)*K410,0)</f>
        <v>0</v>
      </c>
      <c r="Y410" s="140">
        <f>IFERROR((VLOOKUP($D410,'General Data'!$A$88:$F$188,3,FALSE)+VLOOKUP('General Data'!$B$3,'General Data'!$A$214:$C$264,2,FALSE)+IF(OR($E410=12,$E410=13,$E410=14),VLOOKUP($C410,'General Data'!$A$267:$C$287,2,FALSE),0))/VLOOKUP($C410,'General Data'!$A$191:$N$211,14,FALSE)*VLOOKUP($C410,'General Data'!$A$191:$N$211,2,FALSE)*L410,0)</f>
        <v>0</v>
      </c>
      <c r="Z410" s="140">
        <f>IFERROR((VLOOKUP($D410,'General Data'!$A$88:$F$188,3,FALSE)+VLOOKUP('General Data'!$B$3,'General Data'!$A$214:$C$264,2,FALSE)+IF(OR($E410=12,$E410=13,$E410=14),VLOOKUP($C410,'General Data'!$A$267:$C$287,2,FALSE),0))/VLOOKUP($C410,'General Data'!$A$191:$N$211,14,FALSE)*VLOOKUP($C410,'General Data'!$A$191:$N$211,2,FALSE)*M410,0)</f>
        <v>0</v>
      </c>
      <c r="AA410" s="140">
        <f>IFERROR((VLOOKUP($D410,'General Data'!$A$88:$F$188,3,FALSE)+VLOOKUP('General Data'!$B$3,'General Data'!$A$214:$C$264,2,FALSE)+IF(OR($E410=12,$E410=13,$E410=14),VLOOKUP($C410,'General Data'!$A$267:$C$287,2,FALSE),0))/VLOOKUP($C410,'General Data'!$A$191:$N$211,14,FALSE)*VLOOKUP($C410,'General Data'!$A$191:$N$211,2,FALSE)*N410,0)</f>
        <v>0</v>
      </c>
      <c r="AB410" s="140">
        <f>IFERROR((VLOOKUP($D410,'General Data'!$A$88:$F$188,3,FALSE)+VLOOKUP('General Data'!$B$3,'General Data'!$A$214:$C$264,2,FALSE)+IF(OR($E410=12,$E410=13,$E410=14),VLOOKUP($C410,'General Data'!$A$267:$C$287,2,FALSE),0))/VLOOKUP($C410,'General Data'!$A$191:$N$211,14,FALSE)*VLOOKUP($C410,'General Data'!$A$191:$N$211,2,FALSE)*O410,0)</f>
        <v>0</v>
      </c>
      <c r="AC410" s="140">
        <f>IFERROR((VLOOKUP($D410,'General Data'!$A$88:$F$188,3,FALSE)+VLOOKUP('General Data'!$B$3,'General Data'!$A$214:$C$264,2,FALSE)+IF(OR($E410=12,$E410=13,$E410=14),VLOOKUP($C410,'General Data'!$A$267:$C$287,2,FALSE),0))/VLOOKUP($C410,'General Data'!$A$191:$N$211,14,FALSE)*VLOOKUP($C410,'General Data'!$A$191:$N$211,2,FALSE)*P410,0)</f>
        <v>0</v>
      </c>
      <c r="AD410" s="140">
        <f>IFERROR((VLOOKUP($D410,'General Data'!$A$88:$F$188,3,FALSE)+VLOOKUP('General Data'!$B$3,'General Data'!$A$214:$C$264,2,FALSE)+IF(OR($E410=12,$E410=13,$E410=14),VLOOKUP($C410,'General Data'!$A$267:$C$287,2,FALSE),0))/VLOOKUP($C410,'General Data'!$A$191:$N$211,14,FALSE)*VLOOKUP($C410,'General Data'!$A$191:$N$211,2,FALSE)*Q410,0)</f>
        <v>0</v>
      </c>
      <c r="AE410" s="140">
        <f>IFERROR((VLOOKUP($D410,'General Data'!$A$88:$F$188,3,FALSE)+VLOOKUP('General Data'!$B$3,'General Data'!$A$214:$C$264,2,FALSE)+IF(OR($E410=12,$E410=13,$E410=14),VLOOKUP($C410,'General Data'!$A$267:$C$287,2,FALSE),0))/VLOOKUP($C410,'General Data'!$A$191:$N$211,14,FALSE)*VLOOKUP($C410,'General Data'!$A$191:$N$211,2,FALSE)*R410,0)</f>
        <v>0</v>
      </c>
      <c r="AF410" s="140">
        <f>IFERROR((VLOOKUP($D410,'General Data'!$A$88:$F$188,3,FALSE)+VLOOKUP('General Data'!$B$3,'General Data'!$A$214:$C$264,2,FALSE)+IF(OR($E410=12,$E410=13,$E410=14),VLOOKUP($C410,'General Data'!$A$267:$C$287,2,FALSE),0))/VLOOKUP($C410,'General Data'!$A$191:$N$211,14,FALSE)*VLOOKUP($C410,'General Data'!$A$191:$N$211,2,FALSE)*S410,0)</f>
        <v>0</v>
      </c>
      <c r="AH410" s="148" t="str">
        <f t="shared" si="403"/>
        <v/>
      </c>
      <c r="AI410" s="149">
        <f t="shared" si="404"/>
        <v>0</v>
      </c>
      <c r="AJ410" s="146">
        <f t="shared" si="405"/>
        <v>0</v>
      </c>
    </row>
    <row r="411" spans="1:36" x14ac:dyDescent="0.45">
      <c r="A411" s="143"/>
      <c r="B411" s="150"/>
      <c r="C411" s="144"/>
      <c r="D411" s="143"/>
      <c r="E411" s="143"/>
      <c r="F411" s="145"/>
      <c r="G411" s="146"/>
      <c r="H411" s="147"/>
      <c r="I411" s="147">
        <f t="shared" ref="I411:S411" si="429">H411</f>
        <v>0</v>
      </c>
      <c r="J411" s="147">
        <f t="shared" si="429"/>
        <v>0</v>
      </c>
      <c r="K411" s="147">
        <f t="shared" si="429"/>
        <v>0</v>
      </c>
      <c r="L411" s="147">
        <f t="shared" si="429"/>
        <v>0</v>
      </c>
      <c r="M411" s="147">
        <f t="shared" si="429"/>
        <v>0</v>
      </c>
      <c r="N411" s="147">
        <f t="shared" si="429"/>
        <v>0</v>
      </c>
      <c r="O411" s="147">
        <f t="shared" si="429"/>
        <v>0</v>
      </c>
      <c r="P411" s="147">
        <f t="shared" si="429"/>
        <v>0</v>
      </c>
      <c r="Q411" s="147">
        <f t="shared" si="429"/>
        <v>0</v>
      </c>
      <c r="R411" s="147">
        <f t="shared" si="429"/>
        <v>0</v>
      </c>
      <c r="S411" s="147">
        <f t="shared" si="429"/>
        <v>0</v>
      </c>
      <c r="T411" s="146"/>
      <c r="U411" s="140">
        <f>IFERROR((VLOOKUP($D411,'General Data'!$A$88:$F$188,3,FALSE)+VLOOKUP('General Data'!$B$3,'General Data'!$A$214:$C$264,2,FALSE)+IF(OR($E411=12,$E411=13,$E411=14),VLOOKUP($C411,'General Data'!$A$267:$C$287,2,FALSE),0))/VLOOKUP($C411,'General Data'!$A$191:$N$211,14,FALSE)*VLOOKUP($C411,'General Data'!$A$191:$N$211,2,FALSE)*H411,0)</f>
        <v>0</v>
      </c>
      <c r="V411" s="140">
        <f>IFERROR((VLOOKUP($D411,'General Data'!$A$88:$F$188,3,FALSE)+VLOOKUP('General Data'!$B$3,'General Data'!$A$214:$C$264,2,FALSE)+IF(OR($E411=12,$E411=13,$E411=14),VLOOKUP($C411,'General Data'!$A$267:$C$287,2,FALSE),0))/VLOOKUP($C411,'General Data'!$A$191:$N$211,14,FALSE)*VLOOKUP($C411,'General Data'!$A$191:$N$211,2,FALSE)*I411,0)</f>
        <v>0</v>
      </c>
      <c r="W411" s="140">
        <f>IFERROR((VLOOKUP($D411,'General Data'!$A$88:$F$188,3,FALSE)+VLOOKUP('General Data'!$B$3,'General Data'!$A$214:$C$264,2,FALSE)+IF(OR($E411=12,$E411=13,$E411=14),VLOOKUP($C411,'General Data'!$A$267:$C$287,2,FALSE),0))/VLOOKUP($C411,'General Data'!$A$191:$N$211,14,FALSE)*VLOOKUP($C411,'General Data'!$A$191:$N$211,2,FALSE)*J411,0)</f>
        <v>0</v>
      </c>
      <c r="X411" s="140">
        <f>IFERROR((VLOOKUP($D411,'General Data'!$A$88:$F$188,3,FALSE)+VLOOKUP('General Data'!$B$3,'General Data'!$A$214:$C$264,2,FALSE)+IF(OR($E411=12,$E411=13,$E411=14),VLOOKUP($C411,'General Data'!$A$267:$C$287,2,FALSE),0))/VLOOKUP($C411,'General Data'!$A$191:$N$211,14,FALSE)*VLOOKUP($C411,'General Data'!$A$191:$N$211,2,FALSE)*K411,0)</f>
        <v>0</v>
      </c>
      <c r="Y411" s="140">
        <f>IFERROR((VLOOKUP($D411,'General Data'!$A$88:$F$188,3,FALSE)+VLOOKUP('General Data'!$B$3,'General Data'!$A$214:$C$264,2,FALSE)+IF(OR($E411=12,$E411=13,$E411=14),VLOOKUP($C411,'General Data'!$A$267:$C$287,2,FALSE),0))/VLOOKUP($C411,'General Data'!$A$191:$N$211,14,FALSE)*VLOOKUP($C411,'General Data'!$A$191:$N$211,2,FALSE)*L411,0)</f>
        <v>0</v>
      </c>
      <c r="Z411" s="140">
        <f>IFERROR((VLOOKUP($D411,'General Data'!$A$88:$F$188,3,FALSE)+VLOOKUP('General Data'!$B$3,'General Data'!$A$214:$C$264,2,FALSE)+IF(OR($E411=12,$E411=13,$E411=14),VLOOKUP($C411,'General Data'!$A$267:$C$287,2,FALSE),0))/VLOOKUP($C411,'General Data'!$A$191:$N$211,14,FALSE)*VLOOKUP($C411,'General Data'!$A$191:$N$211,2,FALSE)*M411,0)</f>
        <v>0</v>
      </c>
      <c r="AA411" s="140">
        <f>IFERROR((VLOOKUP($D411,'General Data'!$A$88:$F$188,3,FALSE)+VLOOKUP('General Data'!$B$3,'General Data'!$A$214:$C$264,2,FALSE)+IF(OR($E411=12,$E411=13,$E411=14),VLOOKUP($C411,'General Data'!$A$267:$C$287,2,FALSE),0))/VLOOKUP($C411,'General Data'!$A$191:$N$211,14,FALSE)*VLOOKUP($C411,'General Data'!$A$191:$N$211,2,FALSE)*N411,0)</f>
        <v>0</v>
      </c>
      <c r="AB411" s="140">
        <f>IFERROR((VLOOKUP($D411,'General Data'!$A$88:$F$188,3,FALSE)+VLOOKUP('General Data'!$B$3,'General Data'!$A$214:$C$264,2,FALSE)+IF(OR($E411=12,$E411=13,$E411=14),VLOOKUP($C411,'General Data'!$A$267:$C$287,2,FALSE),0))/VLOOKUP($C411,'General Data'!$A$191:$N$211,14,FALSE)*VLOOKUP($C411,'General Data'!$A$191:$N$211,2,FALSE)*O411,0)</f>
        <v>0</v>
      </c>
      <c r="AC411" s="140">
        <f>IFERROR((VLOOKUP($D411,'General Data'!$A$88:$F$188,3,FALSE)+VLOOKUP('General Data'!$B$3,'General Data'!$A$214:$C$264,2,FALSE)+IF(OR($E411=12,$E411=13,$E411=14),VLOOKUP($C411,'General Data'!$A$267:$C$287,2,FALSE),0))/VLOOKUP($C411,'General Data'!$A$191:$N$211,14,FALSE)*VLOOKUP($C411,'General Data'!$A$191:$N$211,2,FALSE)*P411,0)</f>
        <v>0</v>
      </c>
      <c r="AD411" s="140">
        <f>IFERROR((VLOOKUP($D411,'General Data'!$A$88:$F$188,3,FALSE)+VLOOKUP('General Data'!$B$3,'General Data'!$A$214:$C$264,2,FALSE)+IF(OR($E411=12,$E411=13,$E411=14),VLOOKUP($C411,'General Data'!$A$267:$C$287,2,FALSE),0))/VLOOKUP($C411,'General Data'!$A$191:$N$211,14,FALSE)*VLOOKUP($C411,'General Data'!$A$191:$N$211,2,FALSE)*Q411,0)</f>
        <v>0</v>
      </c>
      <c r="AE411" s="140">
        <f>IFERROR((VLOOKUP($D411,'General Data'!$A$88:$F$188,3,FALSE)+VLOOKUP('General Data'!$B$3,'General Data'!$A$214:$C$264,2,FALSE)+IF(OR($E411=12,$E411=13,$E411=14),VLOOKUP($C411,'General Data'!$A$267:$C$287,2,FALSE),0))/VLOOKUP($C411,'General Data'!$A$191:$N$211,14,FALSE)*VLOOKUP($C411,'General Data'!$A$191:$N$211,2,FALSE)*R411,0)</f>
        <v>0</v>
      </c>
      <c r="AF411" s="140">
        <f>IFERROR((VLOOKUP($D411,'General Data'!$A$88:$F$188,3,FALSE)+VLOOKUP('General Data'!$B$3,'General Data'!$A$214:$C$264,2,FALSE)+IF(OR($E411=12,$E411=13,$E411=14),VLOOKUP($C411,'General Data'!$A$267:$C$287,2,FALSE),0))/VLOOKUP($C411,'General Data'!$A$191:$N$211,14,FALSE)*VLOOKUP($C411,'General Data'!$A$191:$N$211,2,FALSE)*S411,0)</f>
        <v>0</v>
      </c>
      <c r="AH411" s="148" t="str">
        <f t="shared" si="403"/>
        <v/>
      </c>
      <c r="AI411" s="149">
        <f t="shared" si="404"/>
        <v>0</v>
      </c>
      <c r="AJ411" s="146">
        <f t="shared" si="405"/>
        <v>0</v>
      </c>
    </row>
    <row r="412" spans="1:36" x14ac:dyDescent="0.45">
      <c r="A412" s="143"/>
      <c r="B412" s="150"/>
      <c r="C412" s="144"/>
      <c r="D412" s="143"/>
      <c r="E412" s="143"/>
      <c r="F412" s="145"/>
      <c r="G412" s="146"/>
      <c r="H412" s="147"/>
      <c r="I412" s="147">
        <f t="shared" ref="I412:S412" si="430">H412</f>
        <v>0</v>
      </c>
      <c r="J412" s="147">
        <f t="shared" si="430"/>
        <v>0</v>
      </c>
      <c r="K412" s="147">
        <f t="shared" si="430"/>
        <v>0</v>
      </c>
      <c r="L412" s="147">
        <f t="shared" si="430"/>
        <v>0</v>
      </c>
      <c r="M412" s="147">
        <f t="shared" si="430"/>
        <v>0</v>
      </c>
      <c r="N412" s="147">
        <f t="shared" si="430"/>
        <v>0</v>
      </c>
      <c r="O412" s="147">
        <f t="shared" si="430"/>
        <v>0</v>
      </c>
      <c r="P412" s="147">
        <f t="shared" si="430"/>
        <v>0</v>
      </c>
      <c r="Q412" s="147">
        <f t="shared" si="430"/>
        <v>0</v>
      </c>
      <c r="R412" s="147">
        <f t="shared" si="430"/>
        <v>0</v>
      </c>
      <c r="S412" s="147">
        <f t="shared" si="430"/>
        <v>0</v>
      </c>
      <c r="T412" s="146"/>
      <c r="U412" s="140">
        <f>IFERROR((VLOOKUP($D412,'General Data'!$A$88:$F$188,3,FALSE)+VLOOKUP('General Data'!$B$3,'General Data'!$A$214:$C$264,2,FALSE)+IF(OR($E412=12,$E412=13,$E412=14),VLOOKUP($C412,'General Data'!$A$267:$C$287,2,FALSE),0))/VLOOKUP($C412,'General Data'!$A$191:$N$211,14,FALSE)*VLOOKUP($C412,'General Data'!$A$191:$N$211,2,FALSE)*H412,0)</f>
        <v>0</v>
      </c>
      <c r="V412" s="140">
        <f>IFERROR((VLOOKUP($D412,'General Data'!$A$88:$F$188,3,FALSE)+VLOOKUP('General Data'!$B$3,'General Data'!$A$214:$C$264,2,FALSE)+IF(OR($E412=12,$E412=13,$E412=14),VLOOKUP($C412,'General Data'!$A$267:$C$287,2,FALSE),0))/VLOOKUP($C412,'General Data'!$A$191:$N$211,14,FALSE)*VLOOKUP($C412,'General Data'!$A$191:$N$211,2,FALSE)*I412,0)</f>
        <v>0</v>
      </c>
      <c r="W412" s="140">
        <f>IFERROR((VLOOKUP($D412,'General Data'!$A$88:$F$188,3,FALSE)+VLOOKUP('General Data'!$B$3,'General Data'!$A$214:$C$264,2,FALSE)+IF(OR($E412=12,$E412=13,$E412=14),VLOOKUP($C412,'General Data'!$A$267:$C$287,2,FALSE),0))/VLOOKUP($C412,'General Data'!$A$191:$N$211,14,FALSE)*VLOOKUP($C412,'General Data'!$A$191:$N$211,2,FALSE)*J412,0)</f>
        <v>0</v>
      </c>
      <c r="X412" s="140">
        <f>IFERROR((VLOOKUP($D412,'General Data'!$A$88:$F$188,3,FALSE)+VLOOKUP('General Data'!$B$3,'General Data'!$A$214:$C$264,2,FALSE)+IF(OR($E412=12,$E412=13,$E412=14),VLOOKUP($C412,'General Data'!$A$267:$C$287,2,FALSE),0))/VLOOKUP($C412,'General Data'!$A$191:$N$211,14,FALSE)*VLOOKUP($C412,'General Data'!$A$191:$N$211,2,FALSE)*K412,0)</f>
        <v>0</v>
      </c>
      <c r="Y412" s="140">
        <f>IFERROR((VLOOKUP($D412,'General Data'!$A$88:$F$188,3,FALSE)+VLOOKUP('General Data'!$B$3,'General Data'!$A$214:$C$264,2,FALSE)+IF(OR($E412=12,$E412=13,$E412=14),VLOOKUP($C412,'General Data'!$A$267:$C$287,2,FALSE),0))/VLOOKUP($C412,'General Data'!$A$191:$N$211,14,FALSE)*VLOOKUP($C412,'General Data'!$A$191:$N$211,2,FALSE)*L412,0)</f>
        <v>0</v>
      </c>
      <c r="Z412" s="140">
        <f>IFERROR((VLOOKUP($D412,'General Data'!$A$88:$F$188,3,FALSE)+VLOOKUP('General Data'!$B$3,'General Data'!$A$214:$C$264,2,FALSE)+IF(OR($E412=12,$E412=13,$E412=14),VLOOKUP($C412,'General Data'!$A$267:$C$287,2,FALSE),0))/VLOOKUP($C412,'General Data'!$A$191:$N$211,14,FALSE)*VLOOKUP($C412,'General Data'!$A$191:$N$211,2,FALSE)*M412,0)</f>
        <v>0</v>
      </c>
      <c r="AA412" s="140">
        <f>IFERROR((VLOOKUP($D412,'General Data'!$A$88:$F$188,3,FALSE)+VLOOKUP('General Data'!$B$3,'General Data'!$A$214:$C$264,2,FALSE)+IF(OR($E412=12,$E412=13,$E412=14),VLOOKUP($C412,'General Data'!$A$267:$C$287,2,FALSE),0))/VLOOKUP($C412,'General Data'!$A$191:$N$211,14,FALSE)*VLOOKUP($C412,'General Data'!$A$191:$N$211,2,FALSE)*N412,0)</f>
        <v>0</v>
      </c>
      <c r="AB412" s="140">
        <f>IFERROR((VLOOKUP($D412,'General Data'!$A$88:$F$188,3,FALSE)+VLOOKUP('General Data'!$B$3,'General Data'!$A$214:$C$264,2,FALSE)+IF(OR($E412=12,$E412=13,$E412=14),VLOOKUP($C412,'General Data'!$A$267:$C$287,2,FALSE),0))/VLOOKUP($C412,'General Data'!$A$191:$N$211,14,FALSE)*VLOOKUP($C412,'General Data'!$A$191:$N$211,2,FALSE)*O412,0)</f>
        <v>0</v>
      </c>
      <c r="AC412" s="140">
        <f>IFERROR((VLOOKUP($D412,'General Data'!$A$88:$F$188,3,FALSE)+VLOOKUP('General Data'!$B$3,'General Data'!$A$214:$C$264,2,FALSE)+IF(OR($E412=12,$E412=13,$E412=14),VLOOKUP($C412,'General Data'!$A$267:$C$287,2,FALSE),0))/VLOOKUP($C412,'General Data'!$A$191:$N$211,14,FALSE)*VLOOKUP($C412,'General Data'!$A$191:$N$211,2,FALSE)*P412,0)</f>
        <v>0</v>
      </c>
      <c r="AD412" s="140">
        <f>IFERROR((VLOOKUP($D412,'General Data'!$A$88:$F$188,3,FALSE)+VLOOKUP('General Data'!$B$3,'General Data'!$A$214:$C$264,2,FALSE)+IF(OR($E412=12,$E412=13,$E412=14),VLOOKUP($C412,'General Data'!$A$267:$C$287,2,FALSE),0))/VLOOKUP($C412,'General Data'!$A$191:$N$211,14,FALSE)*VLOOKUP($C412,'General Data'!$A$191:$N$211,2,FALSE)*Q412,0)</f>
        <v>0</v>
      </c>
      <c r="AE412" s="140">
        <f>IFERROR((VLOOKUP($D412,'General Data'!$A$88:$F$188,3,FALSE)+VLOOKUP('General Data'!$B$3,'General Data'!$A$214:$C$264,2,FALSE)+IF(OR($E412=12,$E412=13,$E412=14),VLOOKUP($C412,'General Data'!$A$267:$C$287,2,FALSE),0))/VLOOKUP($C412,'General Data'!$A$191:$N$211,14,FALSE)*VLOOKUP($C412,'General Data'!$A$191:$N$211,2,FALSE)*R412,0)</f>
        <v>0</v>
      </c>
      <c r="AF412" s="140">
        <f>IFERROR((VLOOKUP($D412,'General Data'!$A$88:$F$188,3,FALSE)+VLOOKUP('General Data'!$B$3,'General Data'!$A$214:$C$264,2,FALSE)+IF(OR($E412=12,$E412=13,$E412=14),VLOOKUP($C412,'General Data'!$A$267:$C$287,2,FALSE),0))/VLOOKUP($C412,'General Data'!$A$191:$N$211,14,FALSE)*VLOOKUP($C412,'General Data'!$A$191:$N$211,2,FALSE)*S412,0)</f>
        <v>0</v>
      </c>
      <c r="AH412" s="148" t="str">
        <f t="shared" si="403"/>
        <v/>
      </c>
      <c r="AI412" s="149">
        <f t="shared" si="404"/>
        <v>0</v>
      </c>
      <c r="AJ412" s="146">
        <f t="shared" si="405"/>
        <v>0</v>
      </c>
    </row>
    <row r="413" spans="1:36" x14ac:dyDescent="0.45">
      <c r="A413" s="143"/>
      <c r="B413" s="150"/>
      <c r="C413" s="144"/>
      <c r="D413" s="143"/>
      <c r="E413" s="143"/>
      <c r="F413" s="145"/>
      <c r="G413" s="146"/>
      <c r="H413" s="147"/>
      <c r="I413" s="147">
        <f t="shared" ref="I413:S413" si="431">H413</f>
        <v>0</v>
      </c>
      <c r="J413" s="147">
        <f t="shared" si="431"/>
        <v>0</v>
      </c>
      <c r="K413" s="147">
        <f t="shared" si="431"/>
        <v>0</v>
      </c>
      <c r="L413" s="147">
        <f t="shared" si="431"/>
        <v>0</v>
      </c>
      <c r="M413" s="147">
        <f t="shared" si="431"/>
        <v>0</v>
      </c>
      <c r="N413" s="147">
        <f t="shared" si="431"/>
        <v>0</v>
      </c>
      <c r="O413" s="147">
        <f t="shared" si="431"/>
        <v>0</v>
      </c>
      <c r="P413" s="147">
        <f t="shared" si="431"/>
        <v>0</v>
      </c>
      <c r="Q413" s="147">
        <f t="shared" si="431"/>
        <v>0</v>
      </c>
      <c r="R413" s="147">
        <f t="shared" si="431"/>
        <v>0</v>
      </c>
      <c r="S413" s="147">
        <f t="shared" si="431"/>
        <v>0</v>
      </c>
      <c r="T413" s="146"/>
      <c r="U413" s="140">
        <f>IFERROR((VLOOKUP($D413,'General Data'!$A$88:$F$188,3,FALSE)+VLOOKUP('General Data'!$B$3,'General Data'!$A$214:$C$264,2,FALSE)+IF(OR($E413=12,$E413=13,$E413=14),VLOOKUP($C413,'General Data'!$A$267:$C$287,2,FALSE),0))/VLOOKUP($C413,'General Data'!$A$191:$N$211,14,FALSE)*VLOOKUP($C413,'General Data'!$A$191:$N$211,2,FALSE)*H413,0)</f>
        <v>0</v>
      </c>
      <c r="V413" s="140">
        <f>IFERROR((VLOOKUP($D413,'General Data'!$A$88:$F$188,3,FALSE)+VLOOKUP('General Data'!$B$3,'General Data'!$A$214:$C$264,2,FALSE)+IF(OR($E413=12,$E413=13,$E413=14),VLOOKUP($C413,'General Data'!$A$267:$C$287,2,FALSE),0))/VLOOKUP($C413,'General Data'!$A$191:$N$211,14,FALSE)*VLOOKUP($C413,'General Data'!$A$191:$N$211,2,FALSE)*I413,0)</f>
        <v>0</v>
      </c>
      <c r="W413" s="140">
        <f>IFERROR((VLOOKUP($D413,'General Data'!$A$88:$F$188,3,FALSE)+VLOOKUP('General Data'!$B$3,'General Data'!$A$214:$C$264,2,FALSE)+IF(OR($E413=12,$E413=13,$E413=14),VLOOKUP($C413,'General Data'!$A$267:$C$287,2,FALSE),0))/VLOOKUP($C413,'General Data'!$A$191:$N$211,14,FALSE)*VLOOKUP($C413,'General Data'!$A$191:$N$211,2,FALSE)*J413,0)</f>
        <v>0</v>
      </c>
      <c r="X413" s="140">
        <f>IFERROR((VLOOKUP($D413,'General Data'!$A$88:$F$188,3,FALSE)+VLOOKUP('General Data'!$B$3,'General Data'!$A$214:$C$264,2,FALSE)+IF(OR($E413=12,$E413=13,$E413=14),VLOOKUP($C413,'General Data'!$A$267:$C$287,2,FALSE),0))/VLOOKUP($C413,'General Data'!$A$191:$N$211,14,FALSE)*VLOOKUP($C413,'General Data'!$A$191:$N$211,2,FALSE)*K413,0)</f>
        <v>0</v>
      </c>
      <c r="Y413" s="140">
        <f>IFERROR((VLOOKUP($D413,'General Data'!$A$88:$F$188,3,FALSE)+VLOOKUP('General Data'!$B$3,'General Data'!$A$214:$C$264,2,FALSE)+IF(OR($E413=12,$E413=13,$E413=14),VLOOKUP($C413,'General Data'!$A$267:$C$287,2,FALSE),0))/VLOOKUP($C413,'General Data'!$A$191:$N$211,14,FALSE)*VLOOKUP($C413,'General Data'!$A$191:$N$211,2,FALSE)*L413,0)</f>
        <v>0</v>
      </c>
      <c r="Z413" s="140">
        <f>IFERROR((VLOOKUP($D413,'General Data'!$A$88:$F$188,3,FALSE)+VLOOKUP('General Data'!$B$3,'General Data'!$A$214:$C$264,2,FALSE)+IF(OR($E413=12,$E413=13,$E413=14),VLOOKUP($C413,'General Data'!$A$267:$C$287,2,FALSE),0))/VLOOKUP($C413,'General Data'!$A$191:$N$211,14,FALSE)*VLOOKUP($C413,'General Data'!$A$191:$N$211,2,FALSE)*M413,0)</f>
        <v>0</v>
      </c>
      <c r="AA413" s="140">
        <f>IFERROR((VLOOKUP($D413,'General Data'!$A$88:$F$188,3,FALSE)+VLOOKUP('General Data'!$B$3,'General Data'!$A$214:$C$264,2,FALSE)+IF(OR($E413=12,$E413=13,$E413=14),VLOOKUP($C413,'General Data'!$A$267:$C$287,2,FALSE),0))/VLOOKUP($C413,'General Data'!$A$191:$N$211,14,FALSE)*VLOOKUP($C413,'General Data'!$A$191:$N$211,2,FALSE)*N413,0)</f>
        <v>0</v>
      </c>
      <c r="AB413" s="140">
        <f>IFERROR((VLOOKUP($D413,'General Data'!$A$88:$F$188,3,FALSE)+VLOOKUP('General Data'!$B$3,'General Data'!$A$214:$C$264,2,FALSE)+IF(OR($E413=12,$E413=13,$E413=14),VLOOKUP($C413,'General Data'!$A$267:$C$287,2,FALSE),0))/VLOOKUP($C413,'General Data'!$A$191:$N$211,14,FALSE)*VLOOKUP($C413,'General Data'!$A$191:$N$211,2,FALSE)*O413,0)</f>
        <v>0</v>
      </c>
      <c r="AC413" s="140">
        <f>IFERROR((VLOOKUP($D413,'General Data'!$A$88:$F$188,3,FALSE)+VLOOKUP('General Data'!$B$3,'General Data'!$A$214:$C$264,2,FALSE)+IF(OR($E413=12,$E413=13,$E413=14),VLOOKUP($C413,'General Data'!$A$267:$C$287,2,FALSE),0))/VLOOKUP($C413,'General Data'!$A$191:$N$211,14,FALSE)*VLOOKUP($C413,'General Data'!$A$191:$N$211,2,FALSE)*P413,0)</f>
        <v>0</v>
      </c>
      <c r="AD413" s="140">
        <f>IFERROR((VLOOKUP($D413,'General Data'!$A$88:$F$188,3,FALSE)+VLOOKUP('General Data'!$B$3,'General Data'!$A$214:$C$264,2,FALSE)+IF(OR($E413=12,$E413=13,$E413=14),VLOOKUP($C413,'General Data'!$A$267:$C$287,2,FALSE),0))/VLOOKUP($C413,'General Data'!$A$191:$N$211,14,FALSE)*VLOOKUP($C413,'General Data'!$A$191:$N$211,2,FALSE)*Q413,0)</f>
        <v>0</v>
      </c>
      <c r="AE413" s="140">
        <f>IFERROR((VLOOKUP($D413,'General Data'!$A$88:$F$188,3,FALSE)+VLOOKUP('General Data'!$B$3,'General Data'!$A$214:$C$264,2,FALSE)+IF(OR($E413=12,$E413=13,$E413=14),VLOOKUP($C413,'General Data'!$A$267:$C$287,2,FALSE),0))/VLOOKUP($C413,'General Data'!$A$191:$N$211,14,FALSE)*VLOOKUP($C413,'General Data'!$A$191:$N$211,2,FALSE)*R413,0)</f>
        <v>0</v>
      </c>
      <c r="AF413" s="140">
        <f>IFERROR((VLOOKUP($D413,'General Data'!$A$88:$F$188,3,FALSE)+VLOOKUP('General Data'!$B$3,'General Data'!$A$214:$C$264,2,FALSE)+IF(OR($E413=12,$E413=13,$E413=14),VLOOKUP($C413,'General Data'!$A$267:$C$287,2,FALSE),0))/VLOOKUP($C413,'General Data'!$A$191:$N$211,14,FALSE)*VLOOKUP($C413,'General Data'!$A$191:$N$211,2,FALSE)*S413,0)</f>
        <v>0</v>
      </c>
      <c r="AH413" s="148" t="str">
        <f t="shared" si="403"/>
        <v/>
      </c>
      <c r="AI413" s="149">
        <f t="shared" si="404"/>
        <v>0</v>
      </c>
      <c r="AJ413" s="146">
        <f t="shared" si="405"/>
        <v>0</v>
      </c>
    </row>
    <row r="414" spans="1:36" x14ac:dyDescent="0.45">
      <c r="A414" s="143"/>
      <c r="B414" s="150"/>
      <c r="C414" s="144"/>
      <c r="D414" s="143"/>
      <c r="E414" s="143"/>
      <c r="F414" s="145"/>
      <c r="G414" s="146"/>
      <c r="H414" s="147"/>
      <c r="I414" s="147">
        <f t="shared" ref="I414:S414" si="432">H414</f>
        <v>0</v>
      </c>
      <c r="J414" s="147">
        <f t="shared" si="432"/>
        <v>0</v>
      </c>
      <c r="K414" s="147">
        <f t="shared" si="432"/>
        <v>0</v>
      </c>
      <c r="L414" s="147">
        <f t="shared" si="432"/>
        <v>0</v>
      </c>
      <c r="M414" s="147">
        <f t="shared" si="432"/>
        <v>0</v>
      </c>
      <c r="N414" s="147">
        <f t="shared" si="432"/>
        <v>0</v>
      </c>
      <c r="O414" s="147">
        <f t="shared" si="432"/>
        <v>0</v>
      </c>
      <c r="P414" s="147">
        <f t="shared" si="432"/>
        <v>0</v>
      </c>
      <c r="Q414" s="147">
        <f t="shared" si="432"/>
        <v>0</v>
      </c>
      <c r="R414" s="147">
        <f t="shared" si="432"/>
        <v>0</v>
      </c>
      <c r="S414" s="147">
        <f t="shared" si="432"/>
        <v>0</v>
      </c>
      <c r="T414" s="146"/>
      <c r="U414" s="140">
        <f>IFERROR((VLOOKUP($D414,'General Data'!$A$88:$F$188,3,FALSE)+VLOOKUP('General Data'!$B$3,'General Data'!$A$214:$C$264,2,FALSE)+IF(OR($E414=12,$E414=13,$E414=14),VLOOKUP($C414,'General Data'!$A$267:$C$287,2,FALSE),0))/VLOOKUP($C414,'General Data'!$A$191:$N$211,14,FALSE)*VLOOKUP($C414,'General Data'!$A$191:$N$211,2,FALSE)*H414,0)</f>
        <v>0</v>
      </c>
      <c r="V414" s="140">
        <f>IFERROR((VLOOKUP($D414,'General Data'!$A$88:$F$188,3,FALSE)+VLOOKUP('General Data'!$B$3,'General Data'!$A$214:$C$264,2,FALSE)+IF(OR($E414=12,$E414=13,$E414=14),VLOOKUP($C414,'General Data'!$A$267:$C$287,2,FALSE),0))/VLOOKUP($C414,'General Data'!$A$191:$N$211,14,FALSE)*VLOOKUP($C414,'General Data'!$A$191:$N$211,2,FALSE)*I414,0)</f>
        <v>0</v>
      </c>
      <c r="W414" s="140">
        <f>IFERROR((VLOOKUP($D414,'General Data'!$A$88:$F$188,3,FALSE)+VLOOKUP('General Data'!$B$3,'General Data'!$A$214:$C$264,2,FALSE)+IF(OR($E414=12,$E414=13,$E414=14),VLOOKUP($C414,'General Data'!$A$267:$C$287,2,FALSE),0))/VLOOKUP($C414,'General Data'!$A$191:$N$211,14,FALSE)*VLOOKUP($C414,'General Data'!$A$191:$N$211,2,FALSE)*J414,0)</f>
        <v>0</v>
      </c>
      <c r="X414" s="140">
        <f>IFERROR((VLOOKUP($D414,'General Data'!$A$88:$F$188,3,FALSE)+VLOOKUP('General Data'!$B$3,'General Data'!$A$214:$C$264,2,FALSE)+IF(OR($E414=12,$E414=13,$E414=14),VLOOKUP($C414,'General Data'!$A$267:$C$287,2,FALSE),0))/VLOOKUP($C414,'General Data'!$A$191:$N$211,14,FALSE)*VLOOKUP($C414,'General Data'!$A$191:$N$211,2,FALSE)*K414,0)</f>
        <v>0</v>
      </c>
      <c r="Y414" s="140">
        <f>IFERROR((VLOOKUP($D414,'General Data'!$A$88:$F$188,3,FALSE)+VLOOKUP('General Data'!$B$3,'General Data'!$A$214:$C$264,2,FALSE)+IF(OR($E414=12,$E414=13,$E414=14),VLOOKUP($C414,'General Data'!$A$267:$C$287,2,FALSE),0))/VLOOKUP($C414,'General Data'!$A$191:$N$211,14,FALSE)*VLOOKUP($C414,'General Data'!$A$191:$N$211,2,FALSE)*L414,0)</f>
        <v>0</v>
      </c>
      <c r="Z414" s="140">
        <f>IFERROR((VLOOKUP($D414,'General Data'!$A$88:$F$188,3,FALSE)+VLOOKUP('General Data'!$B$3,'General Data'!$A$214:$C$264,2,FALSE)+IF(OR($E414=12,$E414=13,$E414=14),VLOOKUP($C414,'General Data'!$A$267:$C$287,2,FALSE),0))/VLOOKUP($C414,'General Data'!$A$191:$N$211,14,FALSE)*VLOOKUP($C414,'General Data'!$A$191:$N$211,2,FALSE)*M414,0)</f>
        <v>0</v>
      </c>
      <c r="AA414" s="140">
        <f>IFERROR((VLOOKUP($D414,'General Data'!$A$88:$F$188,3,FALSE)+VLOOKUP('General Data'!$B$3,'General Data'!$A$214:$C$264,2,FALSE)+IF(OR($E414=12,$E414=13,$E414=14),VLOOKUP($C414,'General Data'!$A$267:$C$287,2,FALSE),0))/VLOOKUP($C414,'General Data'!$A$191:$N$211,14,FALSE)*VLOOKUP($C414,'General Data'!$A$191:$N$211,2,FALSE)*N414,0)</f>
        <v>0</v>
      </c>
      <c r="AB414" s="140">
        <f>IFERROR((VLOOKUP($D414,'General Data'!$A$88:$F$188,3,FALSE)+VLOOKUP('General Data'!$B$3,'General Data'!$A$214:$C$264,2,FALSE)+IF(OR($E414=12,$E414=13,$E414=14),VLOOKUP($C414,'General Data'!$A$267:$C$287,2,FALSE),0))/VLOOKUP($C414,'General Data'!$A$191:$N$211,14,FALSE)*VLOOKUP($C414,'General Data'!$A$191:$N$211,2,FALSE)*O414,0)</f>
        <v>0</v>
      </c>
      <c r="AC414" s="140">
        <f>IFERROR((VLOOKUP($D414,'General Data'!$A$88:$F$188,3,FALSE)+VLOOKUP('General Data'!$B$3,'General Data'!$A$214:$C$264,2,FALSE)+IF(OR($E414=12,$E414=13,$E414=14),VLOOKUP($C414,'General Data'!$A$267:$C$287,2,FALSE),0))/VLOOKUP($C414,'General Data'!$A$191:$N$211,14,FALSE)*VLOOKUP($C414,'General Data'!$A$191:$N$211,2,FALSE)*P414,0)</f>
        <v>0</v>
      </c>
      <c r="AD414" s="140">
        <f>IFERROR((VLOOKUP($D414,'General Data'!$A$88:$F$188,3,FALSE)+VLOOKUP('General Data'!$B$3,'General Data'!$A$214:$C$264,2,FALSE)+IF(OR($E414=12,$E414=13,$E414=14),VLOOKUP($C414,'General Data'!$A$267:$C$287,2,FALSE),0))/VLOOKUP($C414,'General Data'!$A$191:$N$211,14,FALSE)*VLOOKUP($C414,'General Data'!$A$191:$N$211,2,FALSE)*Q414,0)</f>
        <v>0</v>
      </c>
      <c r="AE414" s="140">
        <f>IFERROR((VLOOKUP($D414,'General Data'!$A$88:$F$188,3,FALSE)+VLOOKUP('General Data'!$B$3,'General Data'!$A$214:$C$264,2,FALSE)+IF(OR($E414=12,$E414=13,$E414=14),VLOOKUP($C414,'General Data'!$A$267:$C$287,2,FALSE),0))/VLOOKUP($C414,'General Data'!$A$191:$N$211,14,FALSE)*VLOOKUP($C414,'General Data'!$A$191:$N$211,2,FALSE)*R414,0)</f>
        <v>0</v>
      </c>
      <c r="AF414" s="140">
        <f>IFERROR((VLOOKUP($D414,'General Data'!$A$88:$F$188,3,FALSE)+VLOOKUP('General Data'!$B$3,'General Data'!$A$214:$C$264,2,FALSE)+IF(OR($E414=12,$E414=13,$E414=14),VLOOKUP($C414,'General Data'!$A$267:$C$287,2,FALSE),0))/VLOOKUP($C414,'General Data'!$A$191:$N$211,14,FALSE)*VLOOKUP($C414,'General Data'!$A$191:$N$211,2,FALSE)*S414,0)</f>
        <v>0</v>
      </c>
      <c r="AH414" s="148" t="str">
        <f t="shared" si="403"/>
        <v/>
      </c>
      <c r="AI414" s="149">
        <f t="shared" si="404"/>
        <v>0</v>
      </c>
      <c r="AJ414" s="146">
        <f t="shared" si="405"/>
        <v>0</v>
      </c>
    </row>
    <row r="415" spans="1:36" x14ac:dyDescent="0.45">
      <c r="A415" s="143"/>
      <c r="B415" s="150"/>
      <c r="C415" s="144"/>
      <c r="D415" s="143"/>
      <c r="E415" s="143"/>
      <c r="F415" s="145"/>
      <c r="G415" s="146"/>
      <c r="H415" s="147"/>
      <c r="I415" s="147">
        <f t="shared" ref="I415:S415" si="433">H415</f>
        <v>0</v>
      </c>
      <c r="J415" s="147">
        <f t="shared" si="433"/>
        <v>0</v>
      </c>
      <c r="K415" s="147">
        <f t="shared" si="433"/>
        <v>0</v>
      </c>
      <c r="L415" s="147">
        <f t="shared" si="433"/>
        <v>0</v>
      </c>
      <c r="M415" s="147">
        <f t="shared" si="433"/>
        <v>0</v>
      </c>
      <c r="N415" s="147">
        <f t="shared" si="433"/>
        <v>0</v>
      </c>
      <c r="O415" s="147">
        <f t="shared" si="433"/>
        <v>0</v>
      </c>
      <c r="P415" s="147">
        <f t="shared" si="433"/>
        <v>0</v>
      </c>
      <c r="Q415" s="147">
        <f t="shared" si="433"/>
        <v>0</v>
      </c>
      <c r="R415" s="147">
        <f t="shared" si="433"/>
        <v>0</v>
      </c>
      <c r="S415" s="147">
        <f t="shared" si="433"/>
        <v>0</v>
      </c>
      <c r="T415" s="146"/>
      <c r="U415" s="140">
        <f>IFERROR((VLOOKUP($D415,'General Data'!$A$88:$F$188,3,FALSE)+VLOOKUP('General Data'!$B$3,'General Data'!$A$214:$C$264,2,FALSE)+IF(OR($E415=12,$E415=13,$E415=14),VLOOKUP($C415,'General Data'!$A$267:$C$287,2,FALSE),0))/VLOOKUP($C415,'General Data'!$A$191:$N$211,14,FALSE)*VLOOKUP($C415,'General Data'!$A$191:$N$211,2,FALSE)*H415,0)</f>
        <v>0</v>
      </c>
      <c r="V415" s="140">
        <f>IFERROR((VLOOKUP($D415,'General Data'!$A$88:$F$188,3,FALSE)+VLOOKUP('General Data'!$B$3,'General Data'!$A$214:$C$264,2,FALSE)+IF(OR($E415=12,$E415=13,$E415=14),VLOOKUP($C415,'General Data'!$A$267:$C$287,2,FALSE),0))/VLOOKUP($C415,'General Data'!$A$191:$N$211,14,FALSE)*VLOOKUP($C415,'General Data'!$A$191:$N$211,2,FALSE)*I415,0)</f>
        <v>0</v>
      </c>
      <c r="W415" s="140">
        <f>IFERROR((VLOOKUP($D415,'General Data'!$A$88:$F$188,3,FALSE)+VLOOKUP('General Data'!$B$3,'General Data'!$A$214:$C$264,2,FALSE)+IF(OR($E415=12,$E415=13,$E415=14),VLOOKUP($C415,'General Data'!$A$267:$C$287,2,FALSE),0))/VLOOKUP($C415,'General Data'!$A$191:$N$211,14,FALSE)*VLOOKUP($C415,'General Data'!$A$191:$N$211,2,FALSE)*J415,0)</f>
        <v>0</v>
      </c>
      <c r="X415" s="140">
        <f>IFERROR((VLOOKUP($D415,'General Data'!$A$88:$F$188,3,FALSE)+VLOOKUP('General Data'!$B$3,'General Data'!$A$214:$C$264,2,FALSE)+IF(OR($E415=12,$E415=13,$E415=14),VLOOKUP($C415,'General Data'!$A$267:$C$287,2,FALSE),0))/VLOOKUP($C415,'General Data'!$A$191:$N$211,14,FALSE)*VLOOKUP($C415,'General Data'!$A$191:$N$211,2,FALSE)*K415,0)</f>
        <v>0</v>
      </c>
      <c r="Y415" s="140">
        <f>IFERROR((VLOOKUP($D415,'General Data'!$A$88:$F$188,3,FALSE)+VLOOKUP('General Data'!$B$3,'General Data'!$A$214:$C$264,2,FALSE)+IF(OR($E415=12,$E415=13,$E415=14),VLOOKUP($C415,'General Data'!$A$267:$C$287,2,FALSE),0))/VLOOKUP($C415,'General Data'!$A$191:$N$211,14,FALSE)*VLOOKUP($C415,'General Data'!$A$191:$N$211,2,FALSE)*L415,0)</f>
        <v>0</v>
      </c>
      <c r="Z415" s="140">
        <f>IFERROR((VLOOKUP($D415,'General Data'!$A$88:$F$188,3,FALSE)+VLOOKUP('General Data'!$B$3,'General Data'!$A$214:$C$264,2,FALSE)+IF(OR($E415=12,$E415=13,$E415=14),VLOOKUP($C415,'General Data'!$A$267:$C$287,2,FALSE),0))/VLOOKUP($C415,'General Data'!$A$191:$N$211,14,FALSE)*VLOOKUP($C415,'General Data'!$A$191:$N$211,2,FALSE)*M415,0)</f>
        <v>0</v>
      </c>
      <c r="AA415" s="140">
        <f>IFERROR((VLOOKUP($D415,'General Data'!$A$88:$F$188,3,FALSE)+VLOOKUP('General Data'!$B$3,'General Data'!$A$214:$C$264,2,FALSE)+IF(OR($E415=12,$E415=13,$E415=14),VLOOKUP($C415,'General Data'!$A$267:$C$287,2,FALSE),0))/VLOOKUP($C415,'General Data'!$A$191:$N$211,14,FALSE)*VLOOKUP($C415,'General Data'!$A$191:$N$211,2,FALSE)*N415,0)</f>
        <v>0</v>
      </c>
      <c r="AB415" s="140">
        <f>IFERROR((VLOOKUP($D415,'General Data'!$A$88:$F$188,3,FALSE)+VLOOKUP('General Data'!$B$3,'General Data'!$A$214:$C$264,2,FALSE)+IF(OR($E415=12,$E415=13,$E415=14),VLOOKUP($C415,'General Data'!$A$267:$C$287,2,FALSE),0))/VLOOKUP($C415,'General Data'!$A$191:$N$211,14,FALSE)*VLOOKUP($C415,'General Data'!$A$191:$N$211,2,FALSE)*O415,0)</f>
        <v>0</v>
      </c>
      <c r="AC415" s="140">
        <f>IFERROR((VLOOKUP($D415,'General Data'!$A$88:$F$188,3,FALSE)+VLOOKUP('General Data'!$B$3,'General Data'!$A$214:$C$264,2,FALSE)+IF(OR($E415=12,$E415=13,$E415=14),VLOOKUP($C415,'General Data'!$A$267:$C$287,2,FALSE),0))/VLOOKUP($C415,'General Data'!$A$191:$N$211,14,FALSE)*VLOOKUP($C415,'General Data'!$A$191:$N$211,2,FALSE)*P415,0)</f>
        <v>0</v>
      </c>
      <c r="AD415" s="140">
        <f>IFERROR((VLOOKUP($D415,'General Data'!$A$88:$F$188,3,FALSE)+VLOOKUP('General Data'!$B$3,'General Data'!$A$214:$C$264,2,FALSE)+IF(OR($E415=12,$E415=13,$E415=14),VLOOKUP($C415,'General Data'!$A$267:$C$287,2,FALSE),0))/VLOOKUP($C415,'General Data'!$A$191:$N$211,14,FALSE)*VLOOKUP($C415,'General Data'!$A$191:$N$211,2,FALSE)*Q415,0)</f>
        <v>0</v>
      </c>
      <c r="AE415" s="140">
        <f>IFERROR((VLOOKUP($D415,'General Data'!$A$88:$F$188,3,FALSE)+VLOOKUP('General Data'!$B$3,'General Data'!$A$214:$C$264,2,FALSE)+IF(OR($E415=12,$E415=13,$E415=14),VLOOKUP($C415,'General Data'!$A$267:$C$287,2,FALSE),0))/VLOOKUP($C415,'General Data'!$A$191:$N$211,14,FALSE)*VLOOKUP($C415,'General Data'!$A$191:$N$211,2,FALSE)*R415,0)</f>
        <v>0</v>
      </c>
      <c r="AF415" s="140">
        <f>IFERROR((VLOOKUP($D415,'General Data'!$A$88:$F$188,3,FALSE)+VLOOKUP('General Data'!$B$3,'General Data'!$A$214:$C$264,2,FALSE)+IF(OR($E415=12,$E415=13,$E415=14),VLOOKUP($C415,'General Data'!$A$267:$C$287,2,FALSE),0))/VLOOKUP($C415,'General Data'!$A$191:$N$211,14,FALSE)*VLOOKUP($C415,'General Data'!$A$191:$N$211,2,FALSE)*S415,0)</f>
        <v>0</v>
      </c>
      <c r="AH415" s="148" t="str">
        <f t="shared" si="403"/>
        <v/>
      </c>
      <c r="AI415" s="149">
        <f t="shared" si="404"/>
        <v>0</v>
      </c>
      <c r="AJ415" s="146">
        <f t="shared" si="405"/>
        <v>0</v>
      </c>
    </row>
    <row r="416" spans="1:36" x14ac:dyDescent="0.45">
      <c r="A416" s="143"/>
      <c r="B416" s="150"/>
      <c r="C416" s="144"/>
      <c r="D416" s="143"/>
      <c r="E416" s="143"/>
      <c r="F416" s="145"/>
      <c r="G416" s="146"/>
      <c r="H416" s="147"/>
      <c r="I416" s="147">
        <f t="shared" ref="I416:S416" si="434">H416</f>
        <v>0</v>
      </c>
      <c r="J416" s="147">
        <f t="shared" si="434"/>
        <v>0</v>
      </c>
      <c r="K416" s="147">
        <f t="shared" si="434"/>
        <v>0</v>
      </c>
      <c r="L416" s="147">
        <f t="shared" si="434"/>
        <v>0</v>
      </c>
      <c r="M416" s="147">
        <f t="shared" si="434"/>
        <v>0</v>
      </c>
      <c r="N416" s="147">
        <f t="shared" si="434"/>
        <v>0</v>
      </c>
      <c r="O416" s="147">
        <f t="shared" si="434"/>
        <v>0</v>
      </c>
      <c r="P416" s="147">
        <f t="shared" si="434"/>
        <v>0</v>
      </c>
      <c r="Q416" s="147">
        <f t="shared" si="434"/>
        <v>0</v>
      </c>
      <c r="R416" s="147">
        <f t="shared" si="434"/>
        <v>0</v>
      </c>
      <c r="S416" s="147">
        <f t="shared" si="434"/>
        <v>0</v>
      </c>
      <c r="T416" s="146"/>
      <c r="U416" s="140">
        <f>IFERROR((VLOOKUP($D416,'General Data'!$A$88:$F$188,3,FALSE)+VLOOKUP('General Data'!$B$3,'General Data'!$A$214:$C$264,2,FALSE)+IF(OR($E416=12,$E416=13,$E416=14),VLOOKUP($C416,'General Data'!$A$267:$C$287,2,FALSE),0))/VLOOKUP($C416,'General Data'!$A$191:$N$211,14,FALSE)*VLOOKUP($C416,'General Data'!$A$191:$N$211,2,FALSE)*H416,0)</f>
        <v>0</v>
      </c>
      <c r="V416" s="140">
        <f>IFERROR((VLOOKUP($D416,'General Data'!$A$88:$F$188,3,FALSE)+VLOOKUP('General Data'!$B$3,'General Data'!$A$214:$C$264,2,FALSE)+IF(OR($E416=12,$E416=13,$E416=14),VLOOKUP($C416,'General Data'!$A$267:$C$287,2,FALSE),0))/VLOOKUP($C416,'General Data'!$A$191:$N$211,14,FALSE)*VLOOKUP($C416,'General Data'!$A$191:$N$211,2,FALSE)*I416,0)</f>
        <v>0</v>
      </c>
      <c r="W416" s="140">
        <f>IFERROR((VLOOKUP($D416,'General Data'!$A$88:$F$188,3,FALSE)+VLOOKUP('General Data'!$B$3,'General Data'!$A$214:$C$264,2,FALSE)+IF(OR($E416=12,$E416=13,$E416=14),VLOOKUP($C416,'General Data'!$A$267:$C$287,2,FALSE),0))/VLOOKUP($C416,'General Data'!$A$191:$N$211,14,FALSE)*VLOOKUP($C416,'General Data'!$A$191:$N$211,2,FALSE)*J416,0)</f>
        <v>0</v>
      </c>
      <c r="X416" s="140">
        <f>IFERROR((VLOOKUP($D416,'General Data'!$A$88:$F$188,3,FALSE)+VLOOKUP('General Data'!$B$3,'General Data'!$A$214:$C$264,2,FALSE)+IF(OR($E416=12,$E416=13,$E416=14),VLOOKUP($C416,'General Data'!$A$267:$C$287,2,FALSE),0))/VLOOKUP($C416,'General Data'!$A$191:$N$211,14,FALSE)*VLOOKUP($C416,'General Data'!$A$191:$N$211,2,FALSE)*K416,0)</f>
        <v>0</v>
      </c>
      <c r="Y416" s="140">
        <f>IFERROR((VLOOKUP($D416,'General Data'!$A$88:$F$188,3,FALSE)+VLOOKUP('General Data'!$B$3,'General Data'!$A$214:$C$264,2,FALSE)+IF(OR($E416=12,$E416=13,$E416=14),VLOOKUP($C416,'General Data'!$A$267:$C$287,2,FALSE),0))/VLOOKUP($C416,'General Data'!$A$191:$N$211,14,FALSE)*VLOOKUP($C416,'General Data'!$A$191:$N$211,2,FALSE)*L416,0)</f>
        <v>0</v>
      </c>
      <c r="Z416" s="140">
        <f>IFERROR((VLOOKUP($D416,'General Data'!$A$88:$F$188,3,FALSE)+VLOOKUP('General Data'!$B$3,'General Data'!$A$214:$C$264,2,FALSE)+IF(OR($E416=12,$E416=13,$E416=14),VLOOKUP($C416,'General Data'!$A$267:$C$287,2,FALSE),0))/VLOOKUP($C416,'General Data'!$A$191:$N$211,14,FALSE)*VLOOKUP($C416,'General Data'!$A$191:$N$211,2,FALSE)*M416,0)</f>
        <v>0</v>
      </c>
      <c r="AA416" s="140">
        <f>IFERROR((VLOOKUP($D416,'General Data'!$A$88:$F$188,3,FALSE)+VLOOKUP('General Data'!$B$3,'General Data'!$A$214:$C$264,2,FALSE)+IF(OR($E416=12,$E416=13,$E416=14),VLOOKUP($C416,'General Data'!$A$267:$C$287,2,FALSE),0))/VLOOKUP($C416,'General Data'!$A$191:$N$211,14,FALSE)*VLOOKUP($C416,'General Data'!$A$191:$N$211,2,FALSE)*N416,0)</f>
        <v>0</v>
      </c>
      <c r="AB416" s="140">
        <f>IFERROR((VLOOKUP($D416,'General Data'!$A$88:$F$188,3,FALSE)+VLOOKUP('General Data'!$B$3,'General Data'!$A$214:$C$264,2,FALSE)+IF(OR($E416=12,$E416=13,$E416=14),VLOOKUP($C416,'General Data'!$A$267:$C$287,2,FALSE),0))/VLOOKUP($C416,'General Data'!$A$191:$N$211,14,FALSE)*VLOOKUP($C416,'General Data'!$A$191:$N$211,2,FALSE)*O416,0)</f>
        <v>0</v>
      </c>
      <c r="AC416" s="140">
        <f>IFERROR((VLOOKUP($D416,'General Data'!$A$88:$F$188,3,FALSE)+VLOOKUP('General Data'!$B$3,'General Data'!$A$214:$C$264,2,FALSE)+IF(OR($E416=12,$E416=13,$E416=14),VLOOKUP($C416,'General Data'!$A$267:$C$287,2,FALSE),0))/VLOOKUP($C416,'General Data'!$A$191:$N$211,14,FALSE)*VLOOKUP($C416,'General Data'!$A$191:$N$211,2,FALSE)*P416,0)</f>
        <v>0</v>
      </c>
      <c r="AD416" s="140">
        <f>IFERROR((VLOOKUP($D416,'General Data'!$A$88:$F$188,3,FALSE)+VLOOKUP('General Data'!$B$3,'General Data'!$A$214:$C$264,2,FALSE)+IF(OR($E416=12,$E416=13,$E416=14),VLOOKUP($C416,'General Data'!$A$267:$C$287,2,FALSE),0))/VLOOKUP($C416,'General Data'!$A$191:$N$211,14,FALSE)*VLOOKUP($C416,'General Data'!$A$191:$N$211,2,FALSE)*Q416,0)</f>
        <v>0</v>
      </c>
      <c r="AE416" s="140">
        <f>IFERROR((VLOOKUP($D416,'General Data'!$A$88:$F$188,3,FALSE)+VLOOKUP('General Data'!$B$3,'General Data'!$A$214:$C$264,2,FALSE)+IF(OR($E416=12,$E416=13,$E416=14),VLOOKUP($C416,'General Data'!$A$267:$C$287,2,FALSE),0))/VLOOKUP($C416,'General Data'!$A$191:$N$211,14,FALSE)*VLOOKUP($C416,'General Data'!$A$191:$N$211,2,FALSE)*R416,0)</f>
        <v>0</v>
      </c>
      <c r="AF416" s="140">
        <f>IFERROR((VLOOKUP($D416,'General Data'!$A$88:$F$188,3,FALSE)+VLOOKUP('General Data'!$B$3,'General Data'!$A$214:$C$264,2,FALSE)+IF(OR($E416=12,$E416=13,$E416=14),VLOOKUP($C416,'General Data'!$A$267:$C$287,2,FALSE),0))/VLOOKUP($C416,'General Data'!$A$191:$N$211,14,FALSE)*VLOOKUP($C416,'General Data'!$A$191:$N$211,2,FALSE)*S416,0)</f>
        <v>0</v>
      </c>
      <c r="AH416" s="148" t="str">
        <f t="shared" si="403"/>
        <v/>
      </c>
      <c r="AI416" s="149">
        <f t="shared" si="404"/>
        <v>0</v>
      </c>
      <c r="AJ416" s="146">
        <f t="shared" si="405"/>
        <v>0</v>
      </c>
    </row>
    <row r="417" spans="1:36" x14ac:dyDescent="0.45">
      <c r="A417" s="143"/>
      <c r="B417" s="150"/>
      <c r="C417" s="144"/>
      <c r="D417" s="143"/>
      <c r="E417" s="143"/>
      <c r="F417" s="145"/>
      <c r="G417" s="146"/>
      <c r="H417" s="147"/>
      <c r="I417" s="147">
        <f t="shared" ref="I417:S417" si="435">H417</f>
        <v>0</v>
      </c>
      <c r="J417" s="147">
        <f t="shared" si="435"/>
        <v>0</v>
      </c>
      <c r="K417" s="147">
        <f t="shared" si="435"/>
        <v>0</v>
      </c>
      <c r="L417" s="147">
        <f t="shared" si="435"/>
        <v>0</v>
      </c>
      <c r="M417" s="147">
        <f t="shared" si="435"/>
        <v>0</v>
      </c>
      <c r="N417" s="147">
        <f t="shared" si="435"/>
        <v>0</v>
      </c>
      <c r="O417" s="147">
        <f t="shared" si="435"/>
        <v>0</v>
      </c>
      <c r="P417" s="147">
        <f t="shared" si="435"/>
        <v>0</v>
      </c>
      <c r="Q417" s="147">
        <f t="shared" si="435"/>
        <v>0</v>
      </c>
      <c r="R417" s="147">
        <f t="shared" si="435"/>
        <v>0</v>
      </c>
      <c r="S417" s="147">
        <f t="shared" si="435"/>
        <v>0</v>
      </c>
      <c r="T417" s="146"/>
      <c r="U417" s="140">
        <f>IFERROR((VLOOKUP($D417,'General Data'!$A$88:$F$188,3,FALSE)+VLOOKUP('General Data'!$B$3,'General Data'!$A$214:$C$264,2,FALSE)+IF(OR($E417=12,$E417=13,$E417=14),VLOOKUP($C417,'General Data'!$A$267:$C$287,2,FALSE),0))/VLOOKUP($C417,'General Data'!$A$191:$N$211,14,FALSE)*VLOOKUP($C417,'General Data'!$A$191:$N$211,2,FALSE)*H417,0)</f>
        <v>0</v>
      </c>
      <c r="V417" s="140">
        <f>IFERROR((VLOOKUP($D417,'General Data'!$A$88:$F$188,3,FALSE)+VLOOKUP('General Data'!$B$3,'General Data'!$A$214:$C$264,2,FALSE)+IF(OR($E417=12,$E417=13,$E417=14),VLOOKUP($C417,'General Data'!$A$267:$C$287,2,FALSE),0))/VLOOKUP($C417,'General Data'!$A$191:$N$211,14,FALSE)*VLOOKUP($C417,'General Data'!$A$191:$N$211,2,FALSE)*I417,0)</f>
        <v>0</v>
      </c>
      <c r="W417" s="140">
        <f>IFERROR((VLOOKUP($D417,'General Data'!$A$88:$F$188,3,FALSE)+VLOOKUP('General Data'!$B$3,'General Data'!$A$214:$C$264,2,FALSE)+IF(OR($E417=12,$E417=13,$E417=14),VLOOKUP($C417,'General Data'!$A$267:$C$287,2,FALSE),0))/VLOOKUP($C417,'General Data'!$A$191:$N$211,14,FALSE)*VLOOKUP($C417,'General Data'!$A$191:$N$211,2,FALSE)*J417,0)</f>
        <v>0</v>
      </c>
      <c r="X417" s="140">
        <f>IFERROR((VLOOKUP($D417,'General Data'!$A$88:$F$188,3,FALSE)+VLOOKUP('General Data'!$B$3,'General Data'!$A$214:$C$264,2,FALSE)+IF(OR($E417=12,$E417=13,$E417=14),VLOOKUP($C417,'General Data'!$A$267:$C$287,2,FALSE),0))/VLOOKUP($C417,'General Data'!$A$191:$N$211,14,FALSE)*VLOOKUP($C417,'General Data'!$A$191:$N$211,2,FALSE)*K417,0)</f>
        <v>0</v>
      </c>
      <c r="Y417" s="140">
        <f>IFERROR((VLOOKUP($D417,'General Data'!$A$88:$F$188,3,FALSE)+VLOOKUP('General Data'!$B$3,'General Data'!$A$214:$C$264,2,FALSE)+IF(OR($E417=12,$E417=13,$E417=14),VLOOKUP($C417,'General Data'!$A$267:$C$287,2,FALSE),0))/VLOOKUP($C417,'General Data'!$A$191:$N$211,14,FALSE)*VLOOKUP($C417,'General Data'!$A$191:$N$211,2,FALSE)*L417,0)</f>
        <v>0</v>
      </c>
      <c r="Z417" s="140">
        <f>IFERROR((VLOOKUP($D417,'General Data'!$A$88:$F$188,3,FALSE)+VLOOKUP('General Data'!$B$3,'General Data'!$A$214:$C$264,2,FALSE)+IF(OR($E417=12,$E417=13,$E417=14),VLOOKUP($C417,'General Data'!$A$267:$C$287,2,FALSE),0))/VLOOKUP($C417,'General Data'!$A$191:$N$211,14,FALSE)*VLOOKUP($C417,'General Data'!$A$191:$N$211,2,FALSE)*M417,0)</f>
        <v>0</v>
      </c>
      <c r="AA417" s="140">
        <f>IFERROR((VLOOKUP($D417,'General Data'!$A$88:$F$188,3,FALSE)+VLOOKUP('General Data'!$B$3,'General Data'!$A$214:$C$264,2,FALSE)+IF(OR($E417=12,$E417=13,$E417=14),VLOOKUP($C417,'General Data'!$A$267:$C$287,2,FALSE),0))/VLOOKUP($C417,'General Data'!$A$191:$N$211,14,FALSE)*VLOOKUP($C417,'General Data'!$A$191:$N$211,2,FALSE)*N417,0)</f>
        <v>0</v>
      </c>
      <c r="AB417" s="140">
        <f>IFERROR((VLOOKUP($D417,'General Data'!$A$88:$F$188,3,FALSE)+VLOOKUP('General Data'!$B$3,'General Data'!$A$214:$C$264,2,FALSE)+IF(OR($E417=12,$E417=13,$E417=14),VLOOKUP($C417,'General Data'!$A$267:$C$287,2,FALSE),0))/VLOOKUP($C417,'General Data'!$A$191:$N$211,14,FALSE)*VLOOKUP($C417,'General Data'!$A$191:$N$211,2,FALSE)*O417,0)</f>
        <v>0</v>
      </c>
      <c r="AC417" s="140">
        <f>IFERROR((VLOOKUP($D417,'General Data'!$A$88:$F$188,3,FALSE)+VLOOKUP('General Data'!$B$3,'General Data'!$A$214:$C$264,2,FALSE)+IF(OR($E417=12,$E417=13,$E417=14),VLOOKUP($C417,'General Data'!$A$267:$C$287,2,FALSE),0))/VLOOKUP($C417,'General Data'!$A$191:$N$211,14,FALSE)*VLOOKUP($C417,'General Data'!$A$191:$N$211,2,FALSE)*P417,0)</f>
        <v>0</v>
      </c>
      <c r="AD417" s="140">
        <f>IFERROR((VLOOKUP($D417,'General Data'!$A$88:$F$188,3,FALSE)+VLOOKUP('General Data'!$B$3,'General Data'!$A$214:$C$264,2,FALSE)+IF(OR($E417=12,$E417=13,$E417=14),VLOOKUP($C417,'General Data'!$A$267:$C$287,2,FALSE),0))/VLOOKUP($C417,'General Data'!$A$191:$N$211,14,FALSE)*VLOOKUP($C417,'General Data'!$A$191:$N$211,2,FALSE)*Q417,0)</f>
        <v>0</v>
      </c>
      <c r="AE417" s="140">
        <f>IFERROR((VLOOKUP($D417,'General Data'!$A$88:$F$188,3,FALSE)+VLOOKUP('General Data'!$B$3,'General Data'!$A$214:$C$264,2,FALSE)+IF(OR($E417=12,$E417=13,$E417=14),VLOOKUP($C417,'General Data'!$A$267:$C$287,2,FALSE),0))/VLOOKUP($C417,'General Data'!$A$191:$N$211,14,FALSE)*VLOOKUP($C417,'General Data'!$A$191:$N$211,2,FALSE)*R417,0)</f>
        <v>0</v>
      </c>
      <c r="AF417" s="140">
        <f>IFERROR((VLOOKUP($D417,'General Data'!$A$88:$F$188,3,FALSE)+VLOOKUP('General Data'!$B$3,'General Data'!$A$214:$C$264,2,FALSE)+IF(OR($E417=12,$E417=13,$E417=14),VLOOKUP($C417,'General Data'!$A$267:$C$287,2,FALSE),0))/VLOOKUP($C417,'General Data'!$A$191:$N$211,14,FALSE)*VLOOKUP($C417,'General Data'!$A$191:$N$211,2,FALSE)*S417,0)</f>
        <v>0</v>
      </c>
      <c r="AH417" s="148" t="str">
        <f t="shared" si="403"/>
        <v/>
      </c>
      <c r="AI417" s="149">
        <f t="shared" si="404"/>
        <v>0</v>
      </c>
      <c r="AJ417" s="146">
        <f t="shared" si="405"/>
        <v>0</v>
      </c>
    </row>
    <row r="418" spans="1:36" x14ac:dyDescent="0.45">
      <c r="A418" s="143"/>
      <c r="B418" s="150"/>
      <c r="C418" s="144"/>
      <c r="D418" s="143"/>
      <c r="E418" s="143"/>
      <c r="F418" s="145"/>
      <c r="G418" s="146"/>
      <c r="H418" s="147"/>
      <c r="I418" s="147">
        <f t="shared" ref="I418:S418" si="436">H418</f>
        <v>0</v>
      </c>
      <c r="J418" s="147">
        <f t="shared" si="436"/>
        <v>0</v>
      </c>
      <c r="K418" s="147">
        <f t="shared" si="436"/>
        <v>0</v>
      </c>
      <c r="L418" s="147">
        <f t="shared" si="436"/>
        <v>0</v>
      </c>
      <c r="M418" s="147">
        <f t="shared" si="436"/>
        <v>0</v>
      </c>
      <c r="N418" s="147">
        <f t="shared" si="436"/>
        <v>0</v>
      </c>
      <c r="O418" s="147">
        <f t="shared" si="436"/>
        <v>0</v>
      </c>
      <c r="P418" s="147">
        <f t="shared" si="436"/>
        <v>0</v>
      </c>
      <c r="Q418" s="147">
        <f t="shared" si="436"/>
        <v>0</v>
      </c>
      <c r="R418" s="147">
        <f t="shared" si="436"/>
        <v>0</v>
      </c>
      <c r="S418" s="147">
        <f t="shared" si="436"/>
        <v>0</v>
      </c>
      <c r="T418" s="146"/>
      <c r="U418" s="140">
        <f>IFERROR((VLOOKUP($D418,'General Data'!$A$88:$F$188,3,FALSE)+VLOOKUP('General Data'!$B$3,'General Data'!$A$214:$C$264,2,FALSE)+IF(OR($E418=12,$E418=13,$E418=14),VLOOKUP($C418,'General Data'!$A$267:$C$287,2,FALSE),0))/VLOOKUP($C418,'General Data'!$A$191:$N$211,14,FALSE)*VLOOKUP($C418,'General Data'!$A$191:$N$211,2,FALSE)*H418,0)</f>
        <v>0</v>
      </c>
      <c r="V418" s="140">
        <f>IFERROR((VLOOKUP($D418,'General Data'!$A$88:$F$188,3,FALSE)+VLOOKUP('General Data'!$B$3,'General Data'!$A$214:$C$264,2,FALSE)+IF(OR($E418=12,$E418=13,$E418=14),VLOOKUP($C418,'General Data'!$A$267:$C$287,2,FALSE),0))/VLOOKUP($C418,'General Data'!$A$191:$N$211,14,FALSE)*VLOOKUP($C418,'General Data'!$A$191:$N$211,2,FALSE)*I418,0)</f>
        <v>0</v>
      </c>
      <c r="W418" s="140">
        <f>IFERROR((VLOOKUP($D418,'General Data'!$A$88:$F$188,3,FALSE)+VLOOKUP('General Data'!$B$3,'General Data'!$A$214:$C$264,2,FALSE)+IF(OR($E418=12,$E418=13,$E418=14),VLOOKUP($C418,'General Data'!$A$267:$C$287,2,FALSE),0))/VLOOKUP($C418,'General Data'!$A$191:$N$211,14,FALSE)*VLOOKUP($C418,'General Data'!$A$191:$N$211,2,FALSE)*J418,0)</f>
        <v>0</v>
      </c>
      <c r="X418" s="140">
        <f>IFERROR((VLOOKUP($D418,'General Data'!$A$88:$F$188,3,FALSE)+VLOOKUP('General Data'!$B$3,'General Data'!$A$214:$C$264,2,FALSE)+IF(OR($E418=12,$E418=13,$E418=14),VLOOKUP($C418,'General Data'!$A$267:$C$287,2,FALSE),0))/VLOOKUP($C418,'General Data'!$A$191:$N$211,14,FALSE)*VLOOKUP($C418,'General Data'!$A$191:$N$211,2,FALSE)*K418,0)</f>
        <v>0</v>
      </c>
      <c r="Y418" s="140">
        <f>IFERROR((VLOOKUP($D418,'General Data'!$A$88:$F$188,3,FALSE)+VLOOKUP('General Data'!$B$3,'General Data'!$A$214:$C$264,2,FALSE)+IF(OR($E418=12,$E418=13,$E418=14),VLOOKUP($C418,'General Data'!$A$267:$C$287,2,FALSE),0))/VLOOKUP($C418,'General Data'!$A$191:$N$211,14,FALSE)*VLOOKUP($C418,'General Data'!$A$191:$N$211,2,FALSE)*L418,0)</f>
        <v>0</v>
      </c>
      <c r="Z418" s="140">
        <f>IFERROR((VLOOKUP($D418,'General Data'!$A$88:$F$188,3,FALSE)+VLOOKUP('General Data'!$B$3,'General Data'!$A$214:$C$264,2,FALSE)+IF(OR($E418=12,$E418=13,$E418=14),VLOOKUP($C418,'General Data'!$A$267:$C$287,2,FALSE),0))/VLOOKUP($C418,'General Data'!$A$191:$N$211,14,FALSE)*VLOOKUP($C418,'General Data'!$A$191:$N$211,2,FALSE)*M418,0)</f>
        <v>0</v>
      </c>
      <c r="AA418" s="140">
        <f>IFERROR((VLOOKUP($D418,'General Data'!$A$88:$F$188,3,FALSE)+VLOOKUP('General Data'!$B$3,'General Data'!$A$214:$C$264,2,FALSE)+IF(OR($E418=12,$E418=13,$E418=14),VLOOKUP($C418,'General Data'!$A$267:$C$287,2,FALSE),0))/VLOOKUP($C418,'General Data'!$A$191:$N$211,14,FALSE)*VLOOKUP($C418,'General Data'!$A$191:$N$211,2,FALSE)*N418,0)</f>
        <v>0</v>
      </c>
      <c r="AB418" s="140">
        <f>IFERROR((VLOOKUP($D418,'General Data'!$A$88:$F$188,3,FALSE)+VLOOKUP('General Data'!$B$3,'General Data'!$A$214:$C$264,2,FALSE)+IF(OR($E418=12,$E418=13,$E418=14),VLOOKUP($C418,'General Data'!$A$267:$C$287,2,FALSE),0))/VLOOKUP($C418,'General Data'!$A$191:$N$211,14,FALSE)*VLOOKUP($C418,'General Data'!$A$191:$N$211,2,FALSE)*O418,0)</f>
        <v>0</v>
      </c>
      <c r="AC418" s="140">
        <f>IFERROR((VLOOKUP($D418,'General Data'!$A$88:$F$188,3,FALSE)+VLOOKUP('General Data'!$B$3,'General Data'!$A$214:$C$264,2,FALSE)+IF(OR($E418=12,$E418=13,$E418=14),VLOOKUP($C418,'General Data'!$A$267:$C$287,2,FALSE),0))/VLOOKUP($C418,'General Data'!$A$191:$N$211,14,FALSE)*VLOOKUP($C418,'General Data'!$A$191:$N$211,2,FALSE)*P418,0)</f>
        <v>0</v>
      </c>
      <c r="AD418" s="140">
        <f>IFERROR((VLOOKUP($D418,'General Data'!$A$88:$F$188,3,FALSE)+VLOOKUP('General Data'!$B$3,'General Data'!$A$214:$C$264,2,FALSE)+IF(OR($E418=12,$E418=13,$E418=14),VLOOKUP($C418,'General Data'!$A$267:$C$287,2,FALSE),0))/VLOOKUP($C418,'General Data'!$A$191:$N$211,14,FALSE)*VLOOKUP($C418,'General Data'!$A$191:$N$211,2,FALSE)*Q418,0)</f>
        <v>0</v>
      </c>
      <c r="AE418" s="140">
        <f>IFERROR((VLOOKUP($D418,'General Data'!$A$88:$F$188,3,FALSE)+VLOOKUP('General Data'!$B$3,'General Data'!$A$214:$C$264,2,FALSE)+IF(OR($E418=12,$E418=13,$E418=14),VLOOKUP($C418,'General Data'!$A$267:$C$287,2,FALSE),0))/VLOOKUP($C418,'General Data'!$A$191:$N$211,14,FALSE)*VLOOKUP($C418,'General Data'!$A$191:$N$211,2,FALSE)*R418,0)</f>
        <v>0</v>
      </c>
      <c r="AF418" s="140">
        <f>IFERROR((VLOOKUP($D418,'General Data'!$A$88:$F$188,3,FALSE)+VLOOKUP('General Data'!$B$3,'General Data'!$A$214:$C$264,2,FALSE)+IF(OR($E418=12,$E418=13,$E418=14),VLOOKUP($C418,'General Data'!$A$267:$C$287,2,FALSE),0))/VLOOKUP($C418,'General Data'!$A$191:$N$211,14,FALSE)*VLOOKUP($C418,'General Data'!$A$191:$N$211,2,FALSE)*S418,0)</f>
        <v>0</v>
      </c>
      <c r="AH418" s="148" t="str">
        <f t="shared" si="403"/>
        <v/>
      </c>
      <c r="AI418" s="149">
        <f t="shared" si="404"/>
        <v>0</v>
      </c>
      <c r="AJ418" s="146">
        <f t="shared" si="405"/>
        <v>0</v>
      </c>
    </row>
    <row r="419" spans="1:36" x14ac:dyDescent="0.45">
      <c r="A419" s="143"/>
      <c r="B419" s="150"/>
      <c r="C419" s="144"/>
      <c r="D419" s="143"/>
      <c r="E419" s="143"/>
      <c r="F419" s="145"/>
      <c r="G419" s="146"/>
      <c r="H419" s="147"/>
      <c r="I419" s="147">
        <f t="shared" ref="I419:S419" si="437">H419</f>
        <v>0</v>
      </c>
      <c r="J419" s="147">
        <f t="shared" si="437"/>
        <v>0</v>
      </c>
      <c r="K419" s="147">
        <f t="shared" si="437"/>
        <v>0</v>
      </c>
      <c r="L419" s="147">
        <f t="shared" si="437"/>
        <v>0</v>
      </c>
      <c r="M419" s="147">
        <f t="shared" si="437"/>
        <v>0</v>
      </c>
      <c r="N419" s="147">
        <f t="shared" si="437"/>
        <v>0</v>
      </c>
      <c r="O419" s="147">
        <f t="shared" si="437"/>
        <v>0</v>
      </c>
      <c r="P419" s="147">
        <f t="shared" si="437"/>
        <v>0</v>
      </c>
      <c r="Q419" s="147">
        <f t="shared" si="437"/>
        <v>0</v>
      </c>
      <c r="R419" s="147">
        <f t="shared" si="437"/>
        <v>0</v>
      </c>
      <c r="S419" s="147">
        <f t="shared" si="437"/>
        <v>0</v>
      </c>
      <c r="T419" s="146"/>
      <c r="U419" s="140">
        <f>IFERROR((VLOOKUP($D419,'General Data'!$A$88:$F$188,3,FALSE)+VLOOKUP('General Data'!$B$3,'General Data'!$A$214:$C$264,2,FALSE)+IF(OR($E419=12,$E419=13,$E419=14),VLOOKUP($C419,'General Data'!$A$267:$C$287,2,FALSE),0))/VLOOKUP($C419,'General Data'!$A$191:$N$211,14,FALSE)*VLOOKUP($C419,'General Data'!$A$191:$N$211,2,FALSE)*H419,0)</f>
        <v>0</v>
      </c>
      <c r="V419" s="140">
        <f>IFERROR((VLOOKUP($D419,'General Data'!$A$88:$F$188,3,FALSE)+VLOOKUP('General Data'!$B$3,'General Data'!$A$214:$C$264,2,FALSE)+IF(OR($E419=12,$E419=13,$E419=14),VLOOKUP($C419,'General Data'!$A$267:$C$287,2,FALSE),0))/VLOOKUP($C419,'General Data'!$A$191:$N$211,14,FALSE)*VLOOKUP($C419,'General Data'!$A$191:$N$211,2,FALSE)*I419,0)</f>
        <v>0</v>
      </c>
      <c r="W419" s="140">
        <f>IFERROR((VLOOKUP($D419,'General Data'!$A$88:$F$188,3,FALSE)+VLOOKUP('General Data'!$B$3,'General Data'!$A$214:$C$264,2,FALSE)+IF(OR($E419=12,$E419=13,$E419=14),VLOOKUP($C419,'General Data'!$A$267:$C$287,2,FALSE),0))/VLOOKUP($C419,'General Data'!$A$191:$N$211,14,FALSE)*VLOOKUP($C419,'General Data'!$A$191:$N$211,2,FALSE)*J419,0)</f>
        <v>0</v>
      </c>
      <c r="X419" s="140">
        <f>IFERROR((VLOOKUP($D419,'General Data'!$A$88:$F$188,3,FALSE)+VLOOKUP('General Data'!$B$3,'General Data'!$A$214:$C$264,2,FALSE)+IF(OR($E419=12,$E419=13,$E419=14),VLOOKUP($C419,'General Data'!$A$267:$C$287,2,FALSE),0))/VLOOKUP($C419,'General Data'!$A$191:$N$211,14,FALSE)*VLOOKUP($C419,'General Data'!$A$191:$N$211,2,FALSE)*K419,0)</f>
        <v>0</v>
      </c>
      <c r="Y419" s="140">
        <f>IFERROR((VLOOKUP($D419,'General Data'!$A$88:$F$188,3,FALSE)+VLOOKUP('General Data'!$B$3,'General Data'!$A$214:$C$264,2,FALSE)+IF(OR($E419=12,$E419=13,$E419=14),VLOOKUP($C419,'General Data'!$A$267:$C$287,2,FALSE),0))/VLOOKUP($C419,'General Data'!$A$191:$N$211,14,FALSE)*VLOOKUP($C419,'General Data'!$A$191:$N$211,2,FALSE)*L419,0)</f>
        <v>0</v>
      </c>
      <c r="Z419" s="140">
        <f>IFERROR((VLOOKUP($D419,'General Data'!$A$88:$F$188,3,FALSE)+VLOOKUP('General Data'!$B$3,'General Data'!$A$214:$C$264,2,FALSE)+IF(OR($E419=12,$E419=13,$E419=14),VLOOKUP($C419,'General Data'!$A$267:$C$287,2,FALSE),0))/VLOOKUP($C419,'General Data'!$A$191:$N$211,14,FALSE)*VLOOKUP($C419,'General Data'!$A$191:$N$211,2,FALSE)*M419,0)</f>
        <v>0</v>
      </c>
      <c r="AA419" s="140">
        <f>IFERROR((VLOOKUP($D419,'General Data'!$A$88:$F$188,3,FALSE)+VLOOKUP('General Data'!$B$3,'General Data'!$A$214:$C$264,2,FALSE)+IF(OR($E419=12,$E419=13,$E419=14),VLOOKUP($C419,'General Data'!$A$267:$C$287,2,FALSE),0))/VLOOKUP($C419,'General Data'!$A$191:$N$211,14,FALSE)*VLOOKUP($C419,'General Data'!$A$191:$N$211,2,FALSE)*N419,0)</f>
        <v>0</v>
      </c>
      <c r="AB419" s="140">
        <f>IFERROR((VLOOKUP($D419,'General Data'!$A$88:$F$188,3,FALSE)+VLOOKUP('General Data'!$B$3,'General Data'!$A$214:$C$264,2,FALSE)+IF(OR($E419=12,$E419=13,$E419=14),VLOOKUP($C419,'General Data'!$A$267:$C$287,2,FALSE),0))/VLOOKUP($C419,'General Data'!$A$191:$N$211,14,FALSE)*VLOOKUP($C419,'General Data'!$A$191:$N$211,2,FALSE)*O419,0)</f>
        <v>0</v>
      </c>
      <c r="AC419" s="140">
        <f>IFERROR((VLOOKUP($D419,'General Data'!$A$88:$F$188,3,FALSE)+VLOOKUP('General Data'!$B$3,'General Data'!$A$214:$C$264,2,FALSE)+IF(OR($E419=12,$E419=13,$E419=14),VLOOKUP($C419,'General Data'!$A$267:$C$287,2,FALSE),0))/VLOOKUP($C419,'General Data'!$A$191:$N$211,14,FALSE)*VLOOKUP($C419,'General Data'!$A$191:$N$211,2,FALSE)*P419,0)</f>
        <v>0</v>
      </c>
      <c r="AD419" s="140">
        <f>IFERROR((VLOOKUP($D419,'General Data'!$A$88:$F$188,3,FALSE)+VLOOKUP('General Data'!$B$3,'General Data'!$A$214:$C$264,2,FALSE)+IF(OR($E419=12,$E419=13,$E419=14),VLOOKUP($C419,'General Data'!$A$267:$C$287,2,FALSE),0))/VLOOKUP($C419,'General Data'!$A$191:$N$211,14,FALSE)*VLOOKUP($C419,'General Data'!$A$191:$N$211,2,FALSE)*Q419,0)</f>
        <v>0</v>
      </c>
      <c r="AE419" s="140">
        <f>IFERROR((VLOOKUP($D419,'General Data'!$A$88:$F$188,3,FALSE)+VLOOKUP('General Data'!$B$3,'General Data'!$A$214:$C$264,2,FALSE)+IF(OR($E419=12,$E419=13,$E419=14),VLOOKUP($C419,'General Data'!$A$267:$C$287,2,FALSE),0))/VLOOKUP($C419,'General Data'!$A$191:$N$211,14,FALSE)*VLOOKUP($C419,'General Data'!$A$191:$N$211,2,FALSE)*R419,0)</f>
        <v>0</v>
      </c>
      <c r="AF419" s="140">
        <f>IFERROR((VLOOKUP($D419,'General Data'!$A$88:$F$188,3,FALSE)+VLOOKUP('General Data'!$B$3,'General Data'!$A$214:$C$264,2,FALSE)+IF(OR($E419=12,$E419=13,$E419=14),VLOOKUP($C419,'General Data'!$A$267:$C$287,2,FALSE),0))/VLOOKUP($C419,'General Data'!$A$191:$N$211,14,FALSE)*VLOOKUP($C419,'General Data'!$A$191:$N$211,2,FALSE)*S419,0)</f>
        <v>0</v>
      </c>
      <c r="AH419" s="148" t="str">
        <f t="shared" si="403"/>
        <v/>
      </c>
      <c r="AI419" s="149">
        <f t="shared" si="404"/>
        <v>0</v>
      </c>
      <c r="AJ419" s="146">
        <f t="shared" si="405"/>
        <v>0</v>
      </c>
    </row>
    <row r="420" spans="1:36" x14ac:dyDescent="0.45">
      <c r="A420" s="143"/>
      <c r="B420" s="150"/>
      <c r="C420" s="144"/>
      <c r="D420" s="143"/>
      <c r="E420" s="143"/>
      <c r="F420" s="145"/>
      <c r="G420" s="146"/>
      <c r="H420" s="147"/>
      <c r="I420" s="147">
        <f t="shared" ref="I420:S420" si="438">H420</f>
        <v>0</v>
      </c>
      <c r="J420" s="147">
        <f t="shared" si="438"/>
        <v>0</v>
      </c>
      <c r="K420" s="147">
        <f t="shared" si="438"/>
        <v>0</v>
      </c>
      <c r="L420" s="147">
        <f t="shared" si="438"/>
        <v>0</v>
      </c>
      <c r="M420" s="147">
        <f t="shared" si="438"/>
        <v>0</v>
      </c>
      <c r="N420" s="147">
        <f t="shared" si="438"/>
        <v>0</v>
      </c>
      <c r="O420" s="147">
        <f t="shared" si="438"/>
        <v>0</v>
      </c>
      <c r="P420" s="147">
        <f t="shared" si="438"/>
        <v>0</v>
      </c>
      <c r="Q420" s="147">
        <f t="shared" si="438"/>
        <v>0</v>
      </c>
      <c r="R420" s="147">
        <f t="shared" si="438"/>
        <v>0</v>
      </c>
      <c r="S420" s="147">
        <f t="shared" si="438"/>
        <v>0</v>
      </c>
      <c r="T420" s="146"/>
      <c r="U420" s="140">
        <f>IFERROR((VLOOKUP($D420,'General Data'!$A$88:$F$188,3,FALSE)+VLOOKUP('General Data'!$B$3,'General Data'!$A$214:$C$264,2,FALSE)+IF(OR($E420=12,$E420=13,$E420=14),VLOOKUP($C420,'General Data'!$A$267:$C$287,2,FALSE),0))/VLOOKUP($C420,'General Data'!$A$191:$N$211,14,FALSE)*VLOOKUP($C420,'General Data'!$A$191:$N$211,2,FALSE)*H420,0)</f>
        <v>0</v>
      </c>
      <c r="V420" s="140">
        <f>IFERROR((VLOOKUP($D420,'General Data'!$A$88:$F$188,3,FALSE)+VLOOKUP('General Data'!$B$3,'General Data'!$A$214:$C$264,2,FALSE)+IF(OR($E420=12,$E420=13,$E420=14),VLOOKUP($C420,'General Data'!$A$267:$C$287,2,FALSE),0))/VLOOKUP($C420,'General Data'!$A$191:$N$211,14,FALSE)*VLOOKUP($C420,'General Data'!$A$191:$N$211,2,FALSE)*I420,0)</f>
        <v>0</v>
      </c>
      <c r="W420" s="140">
        <f>IFERROR((VLOOKUP($D420,'General Data'!$A$88:$F$188,3,FALSE)+VLOOKUP('General Data'!$B$3,'General Data'!$A$214:$C$264,2,FALSE)+IF(OR($E420=12,$E420=13,$E420=14),VLOOKUP($C420,'General Data'!$A$267:$C$287,2,FALSE),0))/VLOOKUP($C420,'General Data'!$A$191:$N$211,14,FALSE)*VLOOKUP($C420,'General Data'!$A$191:$N$211,2,FALSE)*J420,0)</f>
        <v>0</v>
      </c>
      <c r="X420" s="140">
        <f>IFERROR((VLOOKUP($D420,'General Data'!$A$88:$F$188,3,FALSE)+VLOOKUP('General Data'!$B$3,'General Data'!$A$214:$C$264,2,FALSE)+IF(OR($E420=12,$E420=13,$E420=14),VLOOKUP($C420,'General Data'!$A$267:$C$287,2,FALSE),0))/VLOOKUP($C420,'General Data'!$A$191:$N$211,14,FALSE)*VLOOKUP($C420,'General Data'!$A$191:$N$211,2,FALSE)*K420,0)</f>
        <v>0</v>
      </c>
      <c r="Y420" s="140">
        <f>IFERROR((VLOOKUP($D420,'General Data'!$A$88:$F$188,3,FALSE)+VLOOKUP('General Data'!$B$3,'General Data'!$A$214:$C$264,2,FALSE)+IF(OR($E420=12,$E420=13,$E420=14),VLOOKUP($C420,'General Data'!$A$267:$C$287,2,FALSE),0))/VLOOKUP($C420,'General Data'!$A$191:$N$211,14,FALSE)*VLOOKUP($C420,'General Data'!$A$191:$N$211,2,FALSE)*L420,0)</f>
        <v>0</v>
      </c>
      <c r="Z420" s="140">
        <f>IFERROR((VLOOKUP($D420,'General Data'!$A$88:$F$188,3,FALSE)+VLOOKUP('General Data'!$B$3,'General Data'!$A$214:$C$264,2,FALSE)+IF(OR($E420=12,$E420=13,$E420=14),VLOOKUP($C420,'General Data'!$A$267:$C$287,2,FALSE),0))/VLOOKUP($C420,'General Data'!$A$191:$N$211,14,FALSE)*VLOOKUP($C420,'General Data'!$A$191:$N$211,2,FALSE)*M420,0)</f>
        <v>0</v>
      </c>
      <c r="AA420" s="140">
        <f>IFERROR((VLOOKUP($D420,'General Data'!$A$88:$F$188,3,FALSE)+VLOOKUP('General Data'!$B$3,'General Data'!$A$214:$C$264,2,FALSE)+IF(OR($E420=12,$E420=13,$E420=14),VLOOKUP($C420,'General Data'!$A$267:$C$287,2,FALSE),0))/VLOOKUP($C420,'General Data'!$A$191:$N$211,14,FALSE)*VLOOKUP($C420,'General Data'!$A$191:$N$211,2,FALSE)*N420,0)</f>
        <v>0</v>
      </c>
      <c r="AB420" s="140">
        <f>IFERROR((VLOOKUP($D420,'General Data'!$A$88:$F$188,3,FALSE)+VLOOKUP('General Data'!$B$3,'General Data'!$A$214:$C$264,2,FALSE)+IF(OR($E420=12,$E420=13,$E420=14),VLOOKUP($C420,'General Data'!$A$267:$C$287,2,FALSE),0))/VLOOKUP($C420,'General Data'!$A$191:$N$211,14,FALSE)*VLOOKUP($C420,'General Data'!$A$191:$N$211,2,FALSE)*O420,0)</f>
        <v>0</v>
      </c>
      <c r="AC420" s="140">
        <f>IFERROR((VLOOKUP($D420,'General Data'!$A$88:$F$188,3,FALSE)+VLOOKUP('General Data'!$B$3,'General Data'!$A$214:$C$264,2,FALSE)+IF(OR($E420=12,$E420=13,$E420=14),VLOOKUP($C420,'General Data'!$A$267:$C$287,2,FALSE),0))/VLOOKUP($C420,'General Data'!$A$191:$N$211,14,FALSE)*VLOOKUP($C420,'General Data'!$A$191:$N$211,2,FALSE)*P420,0)</f>
        <v>0</v>
      </c>
      <c r="AD420" s="140">
        <f>IFERROR((VLOOKUP($D420,'General Data'!$A$88:$F$188,3,FALSE)+VLOOKUP('General Data'!$B$3,'General Data'!$A$214:$C$264,2,FALSE)+IF(OR($E420=12,$E420=13,$E420=14),VLOOKUP($C420,'General Data'!$A$267:$C$287,2,FALSE),0))/VLOOKUP($C420,'General Data'!$A$191:$N$211,14,FALSE)*VLOOKUP($C420,'General Data'!$A$191:$N$211,2,FALSE)*Q420,0)</f>
        <v>0</v>
      </c>
      <c r="AE420" s="140">
        <f>IFERROR((VLOOKUP($D420,'General Data'!$A$88:$F$188,3,FALSE)+VLOOKUP('General Data'!$B$3,'General Data'!$A$214:$C$264,2,FALSE)+IF(OR($E420=12,$E420=13,$E420=14),VLOOKUP($C420,'General Data'!$A$267:$C$287,2,FALSE),0))/VLOOKUP($C420,'General Data'!$A$191:$N$211,14,FALSE)*VLOOKUP($C420,'General Data'!$A$191:$N$211,2,FALSE)*R420,0)</f>
        <v>0</v>
      </c>
      <c r="AF420" s="140">
        <f>IFERROR((VLOOKUP($D420,'General Data'!$A$88:$F$188,3,FALSE)+VLOOKUP('General Data'!$B$3,'General Data'!$A$214:$C$264,2,FALSE)+IF(OR($E420=12,$E420=13,$E420=14),VLOOKUP($C420,'General Data'!$A$267:$C$287,2,FALSE),0))/VLOOKUP($C420,'General Data'!$A$191:$N$211,14,FALSE)*VLOOKUP($C420,'General Data'!$A$191:$N$211,2,FALSE)*S420,0)</f>
        <v>0</v>
      </c>
      <c r="AH420" s="148" t="str">
        <f t="shared" si="403"/>
        <v/>
      </c>
      <c r="AI420" s="149">
        <f t="shared" si="404"/>
        <v>0</v>
      </c>
      <c r="AJ420" s="146">
        <f t="shared" si="405"/>
        <v>0</v>
      </c>
    </row>
    <row r="421" spans="1:36" x14ac:dyDescent="0.45">
      <c r="A421" s="143"/>
      <c r="B421" s="150"/>
      <c r="C421" s="144"/>
      <c r="D421" s="143"/>
      <c r="E421" s="143"/>
      <c r="F421" s="145"/>
      <c r="G421" s="146"/>
      <c r="H421" s="147"/>
      <c r="I421" s="147">
        <f t="shared" ref="I421:S421" si="439">H421</f>
        <v>0</v>
      </c>
      <c r="J421" s="147">
        <f t="shared" si="439"/>
        <v>0</v>
      </c>
      <c r="K421" s="147">
        <f t="shared" si="439"/>
        <v>0</v>
      </c>
      <c r="L421" s="147">
        <f t="shared" si="439"/>
        <v>0</v>
      </c>
      <c r="M421" s="147">
        <f t="shared" si="439"/>
        <v>0</v>
      </c>
      <c r="N421" s="147">
        <f t="shared" si="439"/>
        <v>0</v>
      </c>
      <c r="O421" s="147">
        <f t="shared" si="439"/>
        <v>0</v>
      </c>
      <c r="P421" s="147">
        <f t="shared" si="439"/>
        <v>0</v>
      </c>
      <c r="Q421" s="147">
        <f t="shared" si="439"/>
        <v>0</v>
      </c>
      <c r="R421" s="147">
        <f t="shared" si="439"/>
        <v>0</v>
      </c>
      <c r="S421" s="147">
        <f t="shared" si="439"/>
        <v>0</v>
      </c>
      <c r="T421" s="146"/>
      <c r="U421" s="140">
        <f>IFERROR((VLOOKUP($D421,'General Data'!$A$88:$F$188,3,FALSE)+VLOOKUP('General Data'!$B$3,'General Data'!$A$214:$C$264,2,FALSE)+IF(OR($E421=12,$E421=13,$E421=14),VLOOKUP($C421,'General Data'!$A$267:$C$287,2,FALSE),0))/VLOOKUP($C421,'General Data'!$A$191:$N$211,14,FALSE)*VLOOKUP($C421,'General Data'!$A$191:$N$211,2,FALSE)*H421,0)</f>
        <v>0</v>
      </c>
      <c r="V421" s="140">
        <f>IFERROR((VLOOKUP($D421,'General Data'!$A$88:$F$188,3,FALSE)+VLOOKUP('General Data'!$B$3,'General Data'!$A$214:$C$264,2,FALSE)+IF(OR($E421=12,$E421=13,$E421=14),VLOOKUP($C421,'General Data'!$A$267:$C$287,2,FALSE),0))/VLOOKUP($C421,'General Data'!$A$191:$N$211,14,FALSE)*VLOOKUP($C421,'General Data'!$A$191:$N$211,2,FALSE)*I421,0)</f>
        <v>0</v>
      </c>
      <c r="W421" s="140">
        <f>IFERROR((VLOOKUP($D421,'General Data'!$A$88:$F$188,3,FALSE)+VLOOKUP('General Data'!$B$3,'General Data'!$A$214:$C$264,2,FALSE)+IF(OR($E421=12,$E421=13,$E421=14),VLOOKUP($C421,'General Data'!$A$267:$C$287,2,FALSE),0))/VLOOKUP($C421,'General Data'!$A$191:$N$211,14,FALSE)*VLOOKUP($C421,'General Data'!$A$191:$N$211,2,FALSE)*J421,0)</f>
        <v>0</v>
      </c>
      <c r="X421" s="140">
        <f>IFERROR((VLOOKUP($D421,'General Data'!$A$88:$F$188,3,FALSE)+VLOOKUP('General Data'!$B$3,'General Data'!$A$214:$C$264,2,FALSE)+IF(OR($E421=12,$E421=13,$E421=14),VLOOKUP($C421,'General Data'!$A$267:$C$287,2,FALSE),0))/VLOOKUP($C421,'General Data'!$A$191:$N$211,14,FALSE)*VLOOKUP($C421,'General Data'!$A$191:$N$211,2,FALSE)*K421,0)</f>
        <v>0</v>
      </c>
      <c r="Y421" s="140">
        <f>IFERROR((VLOOKUP($D421,'General Data'!$A$88:$F$188,3,FALSE)+VLOOKUP('General Data'!$B$3,'General Data'!$A$214:$C$264,2,FALSE)+IF(OR($E421=12,$E421=13,$E421=14),VLOOKUP($C421,'General Data'!$A$267:$C$287,2,FALSE),0))/VLOOKUP($C421,'General Data'!$A$191:$N$211,14,FALSE)*VLOOKUP($C421,'General Data'!$A$191:$N$211,2,FALSE)*L421,0)</f>
        <v>0</v>
      </c>
      <c r="Z421" s="140">
        <f>IFERROR((VLOOKUP($D421,'General Data'!$A$88:$F$188,3,FALSE)+VLOOKUP('General Data'!$B$3,'General Data'!$A$214:$C$264,2,FALSE)+IF(OR($E421=12,$E421=13,$E421=14),VLOOKUP($C421,'General Data'!$A$267:$C$287,2,FALSE),0))/VLOOKUP($C421,'General Data'!$A$191:$N$211,14,FALSE)*VLOOKUP($C421,'General Data'!$A$191:$N$211,2,FALSE)*M421,0)</f>
        <v>0</v>
      </c>
      <c r="AA421" s="140">
        <f>IFERROR((VLOOKUP($D421,'General Data'!$A$88:$F$188,3,FALSE)+VLOOKUP('General Data'!$B$3,'General Data'!$A$214:$C$264,2,FALSE)+IF(OR($E421=12,$E421=13,$E421=14),VLOOKUP($C421,'General Data'!$A$267:$C$287,2,FALSE),0))/VLOOKUP($C421,'General Data'!$A$191:$N$211,14,FALSE)*VLOOKUP($C421,'General Data'!$A$191:$N$211,2,FALSE)*N421,0)</f>
        <v>0</v>
      </c>
      <c r="AB421" s="140">
        <f>IFERROR((VLOOKUP($D421,'General Data'!$A$88:$F$188,3,FALSE)+VLOOKUP('General Data'!$B$3,'General Data'!$A$214:$C$264,2,FALSE)+IF(OR($E421=12,$E421=13,$E421=14),VLOOKUP($C421,'General Data'!$A$267:$C$287,2,FALSE),0))/VLOOKUP($C421,'General Data'!$A$191:$N$211,14,FALSE)*VLOOKUP($C421,'General Data'!$A$191:$N$211,2,FALSE)*O421,0)</f>
        <v>0</v>
      </c>
      <c r="AC421" s="140">
        <f>IFERROR((VLOOKUP($D421,'General Data'!$A$88:$F$188,3,FALSE)+VLOOKUP('General Data'!$B$3,'General Data'!$A$214:$C$264,2,FALSE)+IF(OR($E421=12,$E421=13,$E421=14),VLOOKUP($C421,'General Data'!$A$267:$C$287,2,FALSE),0))/VLOOKUP($C421,'General Data'!$A$191:$N$211,14,FALSE)*VLOOKUP($C421,'General Data'!$A$191:$N$211,2,FALSE)*P421,0)</f>
        <v>0</v>
      </c>
      <c r="AD421" s="140">
        <f>IFERROR((VLOOKUP($D421,'General Data'!$A$88:$F$188,3,FALSE)+VLOOKUP('General Data'!$B$3,'General Data'!$A$214:$C$264,2,FALSE)+IF(OR($E421=12,$E421=13,$E421=14),VLOOKUP($C421,'General Data'!$A$267:$C$287,2,FALSE),0))/VLOOKUP($C421,'General Data'!$A$191:$N$211,14,FALSE)*VLOOKUP($C421,'General Data'!$A$191:$N$211,2,FALSE)*Q421,0)</f>
        <v>0</v>
      </c>
      <c r="AE421" s="140">
        <f>IFERROR((VLOOKUP($D421,'General Data'!$A$88:$F$188,3,FALSE)+VLOOKUP('General Data'!$B$3,'General Data'!$A$214:$C$264,2,FALSE)+IF(OR($E421=12,$E421=13,$E421=14),VLOOKUP($C421,'General Data'!$A$267:$C$287,2,FALSE),0))/VLOOKUP($C421,'General Data'!$A$191:$N$211,14,FALSE)*VLOOKUP($C421,'General Data'!$A$191:$N$211,2,FALSE)*R421,0)</f>
        <v>0</v>
      </c>
      <c r="AF421" s="140">
        <f>IFERROR((VLOOKUP($D421,'General Data'!$A$88:$F$188,3,FALSE)+VLOOKUP('General Data'!$B$3,'General Data'!$A$214:$C$264,2,FALSE)+IF(OR($E421=12,$E421=13,$E421=14),VLOOKUP($C421,'General Data'!$A$267:$C$287,2,FALSE),0))/VLOOKUP($C421,'General Data'!$A$191:$N$211,14,FALSE)*VLOOKUP($C421,'General Data'!$A$191:$N$211,2,FALSE)*S421,0)</f>
        <v>0</v>
      </c>
      <c r="AH421" s="148" t="str">
        <f t="shared" si="403"/>
        <v/>
      </c>
      <c r="AI421" s="149">
        <f t="shared" si="404"/>
        <v>0</v>
      </c>
      <c r="AJ421" s="146">
        <f t="shared" si="405"/>
        <v>0</v>
      </c>
    </row>
    <row r="422" spans="1:36" x14ac:dyDescent="0.45">
      <c r="A422" s="143"/>
      <c r="B422" s="150"/>
      <c r="C422" s="144"/>
      <c r="D422" s="143"/>
      <c r="E422" s="143"/>
      <c r="F422" s="145"/>
      <c r="G422" s="146"/>
      <c r="H422" s="147"/>
      <c r="I422" s="147">
        <f t="shared" ref="I422:S422" si="440">H422</f>
        <v>0</v>
      </c>
      <c r="J422" s="147">
        <f t="shared" si="440"/>
        <v>0</v>
      </c>
      <c r="K422" s="147">
        <f t="shared" si="440"/>
        <v>0</v>
      </c>
      <c r="L422" s="147">
        <f t="shared" si="440"/>
        <v>0</v>
      </c>
      <c r="M422" s="147">
        <f t="shared" si="440"/>
        <v>0</v>
      </c>
      <c r="N422" s="147">
        <f t="shared" si="440"/>
        <v>0</v>
      </c>
      <c r="O422" s="147">
        <f t="shared" si="440"/>
        <v>0</v>
      </c>
      <c r="P422" s="147">
        <f t="shared" si="440"/>
        <v>0</v>
      </c>
      <c r="Q422" s="147">
        <f t="shared" si="440"/>
        <v>0</v>
      </c>
      <c r="R422" s="147">
        <f t="shared" si="440"/>
        <v>0</v>
      </c>
      <c r="S422" s="147">
        <f t="shared" si="440"/>
        <v>0</v>
      </c>
      <c r="T422" s="146"/>
      <c r="U422" s="140">
        <f>IFERROR((VLOOKUP($D422,'General Data'!$A$88:$F$188,3,FALSE)+VLOOKUP('General Data'!$B$3,'General Data'!$A$214:$C$264,2,FALSE)+IF(OR($E422=12,$E422=13,$E422=14),VLOOKUP($C422,'General Data'!$A$267:$C$287,2,FALSE),0))/VLOOKUP($C422,'General Data'!$A$191:$N$211,14,FALSE)*VLOOKUP($C422,'General Data'!$A$191:$N$211,2,FALSE)*H422,0)</f>
        <v>0</v>
      </c>
      <c r="V422" s="140">
        <f>IFERROR((VLOOKUP($D422,'General Data'!$A$88:$F$188,3,FALSE)+VLOOKUP('General Data'!$B$3,'General Data'!$A$214:$C$264,2,FALSE)+IF(OR($E422=12,$E422=13,$E422=14),VLOOKUP($C422,'General Data'!$A$267:$C$287,2,FALSE),0))/VLOOKUP($C422,'General Data'!$A$191:$N$211,14,FALSE)*VLOOKUP($C422,'General Data'!$A$191:$N$211,2,FALSE)*I422,0)</f>
        <v>0</v>
      </c>
      <c r="W422" s="140">
        <f>IFERROR((VLOOKUP($D422,'General Data'!$A$88:$F$188,3,FALSE)+VLOOKUP('General Data'!$B$3,'General Data'!$A$214:$C$264,2,FALSE)+IF(OR($E422=12,$E422=13,$E422=14),VLOOKUP($C422,'General Data'!$A$267:$C$287,2,FALSE),0))/VLOOKUP($C422,'General Data'!$A$191:$N$211,14,FALSE)*VLOOKUP($C422,'General Data'!$A$191:$N$211,2,FALSE)*J422,0)</f>
        <v>0</v>
      </c>
      <c r="X422" s="140">
        <f>IFERROR((VLOOKUP($D422,'General Data'!$A$88:$F$188,3,FALSE)+VLOOKUP('General Data'!$B$3,'General Data'!$A$214:$C$264,2,FALSE)+IF(OR($E422=12,$E422=13,$E422=14),VLOOKUP($C422,'General Data'!$A$267:$C$287,2,FALSE),0))/VLOOKUP($C422,'General Data'!$A$191:$N$211,14,FALSE)*VLOOKUP($C422,'General Data'!$A$191:$N$211,2,FALSE)*K422,0)</f>
        <v>0</v>
      </c>
      <c r="Y422" s="140">
        <f>IFERROR((VLOOKUP($D422,'General Data'!$A$88:$F$188,3,FALSE)+VLOOKUP('General Data'!$B$3,'General Data'!$A$214:$C$264,2,FALSE)+IF(OR($E422=12,$E422=13,$E422=14),VLOOKUP($C422,'General Data'!$A$267:$C$287,2,FALSE),0))/VLOOKUP($C422,'General Data'!$A$191:$N$211,14,FALSE)*VLOOKUP($C422,'General Data'!$A$191:$N$211,2,FALSE)*L422,0)</f>
        <v>0</v>
      </c>
      <c r="Z422" s="140">
        <f>IFERROR((VLOOKUP($D422,'General Data'!$A$88:$F$188,3,FALSE)+VLOOKUP('General Data'!$B$3,'General Data'!$A$214:$C$264,2,FALSE)+IF(OR($E422=12,$E422=13,$E422=14),VLOOKUP($C422,'General Data'!$A$267:$C$287,2,FALSE),0))/VLOOKUP($C422,'General Data'!$A$191:$N$211,14,FALSE)*VLOOKUP($C422,'General Data'!$A$191:$N$211,2,FALSE)*M422,0)</f>
        <v>0</v>
      </c>
      <c r="AA422" s="140">
        <f>IFERROR((VLOOKUP($D422,'General Data'!$A$88:$F$188,3,FALSE)+VLOOKUP('General Data'!$B$3,'General Data'!$A$214:$C$264,2,FALSE)+IF(OR($E422=12,$E422=13,$E422=14),VLOOKUP($C422,'General Data'!$A$267:$C$287,2,FALSE),0))/VLOOKUP($C422,'General Data'!$A$191:$N$211,14,FALSE)*VLOOKUP($C422,'General Data'!$A$191:$N$211,2,FALSE)*N422,0)</f>
        <v>0</v>
      </c>
      <c r="AB422" s="140">
        <f>IFERROR((VLOOKUP($D422,'General Data'!$A$88:$F$188,3,FALSE)+VLOOKUP('General Data'!$B$3,'General Data'!$A$214:$C$264,2,FALSE)+IF(OR($E422=12,$E422=13,$E422=14),VLOOKUP($C422,'General Data'!$A$267:$C$287,2,FALSE),0))/VLOOKUP($C422,'General Data'!$A$191:$N$211,14,FALSE)*VLOOKUP($C422,'General Data'!$A$191:$N$211,2,FALSE)*O422,0)</f>
        <v>0</v>
      </c>
      <c r="AC422" s="140">
        <f>IFERROR((VLOOKUP($D422,'General Data'!$A$88:$F$188,3,FALSE)+VLOOKUP('General Data'!$B$3,'General Data'!$A$214:$C$264,2,FALSE)+IF(OR($E422=12,$E422=13,$E422=14),VLOOKUP($C422,'General Data'!$A$267:$C$287,2,FALSE),0))/VLOOKUP($C422,'General Data'!$A$191:$N$211,14,FALSE)*VLOOKUP($C422,'General Data'!$A$191:$N$211,2,FALSE)*P422,0)</f>
        <v>0</v>
      </c>
      <c r="AD422" s="140">
        <f>IFERROR((VLOOKUP($D422,'General Data'!$A$88:$F$188,3,FALSE)+VLOOKUP('General Data'!$B$3,'General Data'!$A$214:$C$264,2,FALSE)+IF(OR($E422=12,$E422=13,$E422=14),VLOOKUP($C422,'General Data'!$A$267:$C$287,2,FALSE),0))/VLOOKUP($C422,'General Data'!$A$191:$N$211,14,FALSE)*VLOOKUP($C422,'General Data'!$A$191:$N$211,2,FALSE)*Q422,0)</f>
        <v>0</v>
      </c>
      <c r="AE422" s="140">
        <f>IFERROR((VLOOKUP($D422,'General Data'!$A$88:$F$188,3,FALSE)+VLOOKUP('General Data'!$B$3,'General Data'!$A$214:$C$264,2,FALSE)+IF(OR($E422=12,$E422=13,$E422=14),VLOOKUP($C422,'General Data'!$A$267:$C$287,2,FALSE),0))/VLOOKUP($C422,'General Data'!$A$191:$N$211,14,FALSE)*VLOOKUP($C422,'General Data'!$A$191:$N$211,2,FALSE)*R422,0)</f>
        <v>0</v>
      </c>
      <c r="AF422" s="140">
        <f>IFERROR((VLOOKUP($D422,'General Data'!$A$88:$F$188,3,FALSE)+VLOOKUP('General Data'!$B$3,'General Data'!$A$214:$C$264,2,FALSE)+IF(OR($E422=12,$E422=13,$E422=14),VLOOKUP($C422,'General Data'!$A$267:$C$287,2,FALSE),0))/VLOOKUP($C422,'General Data'!$A$191:$N$211,14,FALSE)*VLOOKUP($C422,'General Data'!$A$191:$N$211,2,FALSE)*S422,0)</f>
        <v>0</v>
      </c>
      <c r="AH422" s="148" t="str">
        <f t="shared" si="403"/>
        <v/>
      </c>
      <c r="AI422" s="149">
        <f t="shared" si="404"/>
        <v>0</v>
      </c>
      <c r="AJ422" s="146">
        <f t="shared" si="405"/>
        <v>0</v>
      </c>
    </row>
    <row r="423" spans="1:36" x14ac:dyDescent="0.45">
      <c r="A423" s="143"/>
      <c r="B423" s="150"/>
      <c r="C423" s="144"/>
      <c r="D423" s="143"/>
      <c r="E423" s="143"/>
      <c r="F423" s="145"/>
      <c r="G423" s="146"/>
      <c r="H423" s="147"/>
      <c r="I423" s="147">
        <f t="shared" ref="I423:S423" si="441">H423</f>
        <v>0</v>
      </c>
      <c r="J423" s="147">
        <f t="shared" si="441"/>
        <v>0</v>
      </c>
      <c r="K423" s="147">
        <f t="shared" si="441"/>
        <v>0</v>
      </c>
      <c r="L423" s="147">
        <f t="shared" si="441"/>
        <v>0</v>
      </c>
      <c r="M423" s="147">
        <f t="shared" si="441"/>
        <v>0</v>
      </c>
      <c r="N423" s="147">
        <f t="shared" si="441"/>
        <v>0</v>
      </c>
      <c r="O423" s="147">
        <f t="shared" si="441"/>
        <v>0</v>
      </c>
      <c r="P423" s="147">
        <f t="shared" si="441"/>
        <v>0</v>
      </c>
      <c r="Q423" s="147">
        <f t="shared" si="441"/>
        <v>0</v>
      </c>
      <c r="R423" s="147">
        <f t="shared" si="441"/>
        <v>0</v>
      </c>
      <c r="S423" s="147">
        <f t="shared" si="441"/>
        <v>0</v>
      </c>
      <c r="T423" s="146"/>
      <c r="U423" s="140">
        <f>IFERROR((VLOOKUP($D423,'General Data'!$A$88:$F$188,3,FALSE)+VLOOKUP('General Data'!$B$3,'General Data'!$A$214:$C$264,2,FALSE)+IF(OR($E423=12,$E423=13,$E423=14),VLOOKUP($C423,'General Data'!$A$267:$C$287,2,FALSE),0))/VLOOKUP($C423,'General Data'!$A$191:$N$211,14,FALSE)*VLOOKUP($C423,'General Data'!$A$191:$N$211,2,FALSE)*H423,0)</f>
        <v>0</v>
      </c>
      <c r="V423" s="140">
        <f>IFERROR((VLOOKUP($D423,'General Data'!$A$88:$F$188,3,FALSE)+VLOOKUP('General Data'!$B$3,'General Data'!$A$214:$C$264,2,FALSE)+IF(OR($E423=12,$E423=13,$E423=14),VLOOKUP($C423,'General Data'!$A$267:$C$287,2,FALSE),0))/VLOOKUP($C423,'General Data'!$A$191:$N$211,14,FALSE)*VLOOKUP($C423,'General Data'!$A$191:$N$211,2,FALSE)*I423,0)</f>
        <v>0</v>
      </c>
      <c r="W423" s="140">
        <f>IFERROR((VLOOKUP($D423,'General Data'!$A$88:$F$188,3,FALSE)+VLOOKUP('General Data'!$B$3,'General Data'!$A$214:$C$264,2,FALSE)+IF(OR($E423=12,$E423=13,$E423=14),VLOOKUP($C423,'General Data'!$A$267:$C$287,2,FALSE),0))/VLOOKUP($C423,'General Data'!$A$191:$N$211,14,FALSE)*VLOOKUP($C423,'General Data'!$A$191:$N$211,2,FALSE)*J423,0)</f>
        <v>0</v>
      </c>
      <c r="X423" s="140">
        <f>IFERROR((VLOOKUP($D423,'General Data'!$A$88:$F$188,3,FALSE)+VLOOKUP('General Data'!$B$3,'General Data'!$A$214:$C$264,2,FALSE)+IF(OR($E423=12,$E423=13,$E423=14),VLOOKUP($C423,'General Data'!$A$267:$C$287,2,FALSE),0))/VLOOKUP($C423,'General Data'!$A$191:$N$211,14,FALSE)*VLOOKUP($C423,'General Data'!$A$191:$N$211,2,FALSE)*K423,0)</f>
        <v>0</v>
      </c>
      <c r="Y423" s="140">
        <f>IFERROR((VLOOKUP($D423,'General Data'!$A$88:$F$188,3,FALSE)+VLOOKUP('General Data'!$B$3,'General Data'!$A$214:$C$264,2,FALSE)+IF(OR($E423=12,$E423=13,$E423=14),VLOOKUP($C423,'General Data'!$A$267:$C$287,2,FALSE),0))/VLOOKUP($C423,'General Data'!$A$191:$N$211,14,FALSE)*VLOOKUP($C423,'General Data'!$A$191:$N$211,2,FALSE)*L423,0)</f>
        <v>0</v>
      </c>
      <c r="Z423" s="140">
        <f>IFERROR((VLOOKUP($D423,'General Data'!$A$88:$F$188,3,FALSE)+VLOOKUP('General Data'!$B$3,'General Data'!$A$214:$C$264,2,FALSE)+IF(OR($E423=12,$E423=13,$E423=14),VLOOKUP($C423,'General Data'!$A$267:$C$287,2,FALSE),0))/VLOOKUP($C423,'General Data'!$A$191:$N$211,14,FALSE)*VLOOKUP($C423,'General Data'!$A$191:$N$211,2,FALSE)*M423,0)</f>
        <v>0</v>
      </c>
      <c r="AA423" s="140">
        <f>IFERROR((VLOOKUP($D423,'General Data'!$A$88:$F$188,3,FALSE)+VLOOKUP('General Data'!$B$3,'General Data'!$A$214:$C$264,2,FALSE)+IF(OR($E423=12,$E423=13,$E423=14),VLOOKUP($C423,'General Data'!$A$267:$C$287,2,FALSE),0))/VLOOKUP($C423,'General Data'!$A$191:$N$211,14,FALSE)*VLOOKUP($C423,'General Data'!$A$191:$N$211,2,FALSE)*N423,0)</f>
        <v>0</v>
      </c>
      <c r="AB423" s="140">
        <f>IFERROR((VLOOKUP($D423,'General Data'!$A$88:$F$188,3,FALSE)+VLOOKUP('General Data'!$B$3,'General Data'!$A$214:$C$264,2,FALSE)+IF(OR($E423=12,$E423=13,$E423=14),VLOOKUP($C423,'General Data'!$A$267:$C$287,2,FALSE),0))/VLOOKUP($C423,'General Data'!$A$191:$N$211,14,FALSE)*VLOOKUP($C423,'General Data'!$A$191:$N$211,2,FALSE)*O423,0)</f>
        <v>0</v>
      </c>
      <c r="AC423" s="140">
        <f>IFERROR((VLOOKUP($D423,'General Data'!$A$88:$F$188,3,FALSE)+VLOOKUP('General Data'!$B$3,'General Data'!$A$214:$C$264,2,FALSE)+IF(OR($E423=12,$E423=13,$E423=14),VLOOKUP($C423,'General Data'!$A$267:$C$287,2,FALSE),0))/VLOOKUP($C423,'General Data'!$A$191:$N$211,14,FALSE)*VLOOKUP($C423,'General Data'!$A$191:$N$211,2,FALSE)*P423,0)</f>
        <v>0</v>
      </c>
      <c r="AD423" s="140">
        <f>IFERROR((VLOOKUP($D423,'General Data'!$A$88:$F$188,3,FALSE)+VLOOKUP('General Data'!$B$3,'General Data'!$A$214:$C$264,2,FALSE)+IF(OR($E423=12,$E423=13,$E423=14),VLOOKUP($C423,'General Data'!$A$267:$C$287,2,FALSE),0))/VLOOKUP($C423,'General Data'!$A$191:$N$211,14,FALSE)*VLOOKUP($C423,'General Data'!$A$191:$N$211,2,FALSE)*Q423,0)</f>
        <v>0</v>
      </c>
      <c r="AE423" s="140">
        <f>IFERROR((VLOOKUP($D423,'General Data'!$A$88:$F$188,3,FALSE)+VLOOKUP('General Data'!$B$3,'General Data'!$A$214:$C$264,2,FALSE)+IF(OR($E423=12,$E423=13,$E423=14),VLOOKUP($C423,'General Data'!$A$267:$C$287,2,FALSE),0))/VLOOKUP($C423,'General Data'!$A$191:$N$211,14,FALSE)*VLOOKUP($C423,'General Data'!$A$191:$N$211,2,FALSE)*R423,0)</f>
        <v>0</v>
      </c>
      <c r="AF423" s="140">
        <f>IFERROR((VLOOKUP($D423,'General Data'!$A$88:$F$188,3,FALSE)+VLOOKUP('General Data'!$B$3,'General Data'!$A$214:$C$264,2,FALSE)+IF(OR($E423=12,$E423=13,$E423=14),VLOOKUP($C423,'General Data'!$A$267:$C$287,2,FALSE),0))/VLOOKUP($C423,'General Data'!$A$191:$N$211,14,FALSE)*VLOOKUP($C423,'General Data'!$A$191:$N$211,2,FALSE)*S423,0)</f>
        <v>0</v>
      </c>
      <c r="AH423" s="148" t="str">
        <f t="shared" si="403"/>
        <v/>
      </c>
      <c r="AI423" s="149">
        <f t="shared" si="404"/>
        <v>0</v>
      </c>
      <c r="AJ423" s="146">
        <f t="shared" si="405"/>
        <v>0</v>
      </c>
    </row>
    <row r="424" spans="1:36" x14ac:dyDescent="0.45">
      <c r="A424" s="143"/>
      <c r="B424" s="150"/>
      <c r="C424" s="144"/>
      <c r="D424" s="143"/>
      <c r="E424" s="143"/>
      <c r="F424" s="145"/>
      <c r="G424" s="146"/>
      <c r="H424" s="147"/>
      <c r="I424" s="147">
        <f t="shared" ref="I424:S424" si="442">H424</f>
        <v>0</v>
      </c>
      <c r="J424" s="147">
        <f t="shared" si="442"/>
        <v>0</v>
      </c>
      <c r="K424" s="147">
        <f t="shared" si="442"/>
        <v>0</v>
      </c>
      <c r="L424" s="147">
        <f t="shared" si="442"/>
        <v>0</v>
      </c>
      <c r="M424" s="147">
        <f t="shared" si="442"/>
        <v>0</v>
      </c>
      <c r="N424" s="147">
        <f t="shared" si="442"/>
        <v>0</v>
      </c>
      <c r="O424" s="147">
        <f t="shared" si="442"/>
        <v>0</v>
      </c>
      <c r="P424" s="147">
        <f t="shared" si="442"/>
        <v>0</v>
      </c>
      <c r="Q424" s="147">
        <f t="shared" si="442"/>
        <v>0</v>
      </c>
      <c r="R424" s="147">
        <f t="shared" si="442"/>
        <v>0</v>
      </c>
      <c r="S424" s="147">
        <f t="shared" si="442"/>
        <v>0</v>
      </c>
      <c r="T424" s="146"/>
      <c r="U424" s="140">
        <f>IFERROR((VLOOKUP($D424,'General Data'!$A$88:$F$188,3,FALSE)+VLOOKUP('General Data'!$B$3,'General Data'!$A$214:$C$264,2,FALSE)+IF(OR($E424=12,$E424=13,$E424=14),VLOOKUP($C424,'General Data'!$A$267:$C$287,2,FALSE),0))/VLOOKUP($C424,'General Data'!$A$191:$N$211,14,FALSE)*VLOOKUP($C424,'General Data'!$A$191:$N$211,2,FALSE)*H424,0)</f>
        <v>0</v>
      </c>
      <c r="V424" s="140">
        <f>IFERROR((VLOOKUP($D424,'General Data'!$A$88:$F$188,3,FALSE)+VLOOKUP('General Data'!$B$3,'General Data'!$A$214:$C$264,2,FALSE)+IF(OR($E424=12,$E424=13,$E424=14),VLOOKUP($C424,'General Data'!$A$267:$C$287,2,FALSE),0))/VLOOKUP($C424,'General Data'!$A$191:$N$211,14,FALSE)*VLOOKUP($C424,'General Data'!$A$191:$N$211,2,FALSE)*I424,0)</f>
        <v>0</v>
      </c>
      <c r="W424" s="140">
        <f>IFERROR((VLOOKUP($D424,'General Data'!$A$88:$F$188,3,FALSE)+VLOOKUP('General Data'!$B$3,'General Data'!$A$214:$C$264,2,FALSE)+IF(OR($E424=12,$E424=13,$E424=14),VLOOKUP($C424,'General Data'!$A$267:$C$287,2,FALSE),0))/VLOOKUP($C424,'General Data'!$A$191:$N$211,14,FALSE)*VLOOKUP($C424,'General Data'!$A$191:$N$211,2,FALSE)*J424,0)</f>
        <v>0</v>
      </c>
      <c r="X424" s="140">
        <f>IFERROR((VLOOKUP($D424,'General Data'!$A$88:$F$188,3,FALSE)+VLOOKUP('General Data'!$B$3,'General Data'!$A$214:$C$264,2,FALSE)+IF(OR($E424=12,$E424=13,$E424=14),VLOOKUP($C424,'General Data'!$A$267:$C$287,2,FALSE),0))/VLOOKUP($C424,'General Data'!$A$191:$N$211,14,FALSE)*VLOOKUP($C424,'General Data'!$A$191:$N$211,2,FALSE)*K424,0)</f>
        <v>0</v>
      </c>
      <c r="Y424" s="140">
        <f>IFERROR((VLOOKUP($D424,'General Data'!$A$88:$F$188,3,FALSE)+VLOOKUP('General Data'!$B$3,'General Data'!$A$214:$C$264,2,FALSE)+IF(OR($E424=12,$E424=13,$E424=14),VLOOKUP($C424,'General Data'!$A$267:$C$287,2,FALSE),0))/VLOOKUP($C424,'General Data'!$A$191:$N$211,14,FALSE)*VLOOKUP($C424,'General Data'!$A$191:$N$211,2,FALSE)*L424,0)</f>
        <v>0</v>
      </c>
      <c r="Z424" s="140">
        <f>IFERROR((VLOOKUP($D424,'General Data'!$A$88:$F$188,3,FALSE)+VLOOKUP('General Data'!$B$3,'General Data'!$A$214:$C$264,2,FALSE)+IF(OR($E424=12,$E424=13,$E424=14),VLOOKUP($C424,'General Data'!$A$267:$C$287,2,FALSE),0))/VLOOKUP($C424,'General Data'!$A$191:$N$211,14,FALSE)*VLOOKUP($C424,'General Data'!$A$191:$N$211,2,FALSE)*M424,0)</f>
        <v>0</v>
      </c>
      <c r="AA424" s="140">
        <f>IFERROR((VLOOKUP($D424,'General Data'!$A$88:$F$188,3,FALSE)+VLOOKUP('General Data'!$B$3,'General Data'!$A$214:$C$264,2,FALSE)+IF(OR($E424=12,$E424=13,$E424=14),VLOOKUP($C424,'General Data'!$A$267:$C$287,2,FALSE),0))/VLOOKUP($C424,'General Data'!$A$191:$N$211,14,FALSE)*VLOOKUP($C424,'General Data'!$A$191:$N$211,2,FALSE)*N424,0)</f>
        <v>0</v>
      </c>
      <c r="AB424" s="140">
        <f>IFERROR((VLOOKUP($D424,'General Data'!$A$88:$F$188,3,FALSE)+VLOOKUP('General Data'!$B$3,'General Data'!$A$214:$C$264,2,FALSE)+IF(OR($E424=12,$E424=13,$E424=14),VLOOKUP($C424,'General Data'!$A$267:$C$287,2,FALSE),0))/VLOOKUP($C424,'General Data'!$A$191:$N$211,14,FALSE)*VLOOKUP($C424,'General Data'!$A$191:$N$211,2,FALSE)*O424,0)</f>
        <v>0</v>
      </c>
      <c r="AC424" s="140">
        <f>IFERROR((VLOOKUP($D424,'General Data'!$A$88:$F$188,3,FALSE)+VLOOKUP('General Data'!$B$3,'General Data'!$A$214:$C$264,2,FALSE)+IF(OR($E424=12,$E424=13,$E424=14),VLOOKUP($C424,'General Data'!$A$267:$C$287,2,FALSE),0))/VLOOKUP($C424,'General Data'!$A$191:$N$211,14,FALSE)*VLOOKUP($C424,'General Data'!$A$191:$N$211,2,FALSE)*P424,0)</f>
        <v>0</v>
      </c>
      <c r="AD424" s="140">
        <f>IFERROR((VLOOKUP($D424,'General Data'!$A$88:$F$188,3,FALSE)+VLOOKUP('General Data'!$B$3,'General Data'!$A$214:$C$264,2,FALSE)+IF(OR($E424=12,$E424=13,$E424=14),VLOOKUP($C424,'General Data'!$A$267:$C$287,2,FALSE),0))/VLOOKUP($C424,'General Data'!$A$191:$N$211,14,FALSE)*VLOOKUP($C424,'General Data'!$A$191:$N$211,2,FALSE)*Q424,0)</f>
        <v>0</v>
      </c>
      <c r="AE424" s="140">
        <f>IFERROR((VLOOKUP($D424,'General Data'!$A$88:$F$188,3,FALSE)+VLOOKUP('General Data'!$B$3,'General Data'!$A$214:$C$264,2,FALSE)+IF(OR($E424=12,$E424=13,$E424=14),VLOOKUP($C424,'General Data'!$A$267:$C$287,2,FALSE),0))/VLOOKUP($C424,'General Data'!$A$191:$N$211,14,FALSE)*VLOOKUP($C424,'General Data'!$A$191:$N$211,2,FALSE)*R424,0)</f>
        <v>0</v>
      </c>
      <c r="AF424" s="140">
        <f>IFERROR((VLOOKUP($D424,'General Data'!$A$88:$F$188,3,FALSE)+VLOOKUP('General Data'!$B$3,'General Data'!$A$214:$C$264,2,FALSE)+IF(OR($E424=12,$E424=13,$E424=14),VLOOKUP($C424,'General Data'!$A$267:$C$287,2,FALSE),0))/VLOOKUP($C424,'General Data'!$A$191:$N$211,14,FALSE)*VLOOKUP($C424,'General Data'!$A$191:$N$211,2,FALSE)*S424,0)</f>
        <v>0</v>
      </c>
      <c r="AH424" s="148" t="str">
        <f t="shared" si="403"/>
        <v/>
      </c>
      <c r="AI424" s="149">
        <f t="shared" si="404"/>
        <v>0</v>
      </c>
      <c r="AJ424" s="146">
        <f t="shared" si="405"/>
        <v>0</v>
      </c>
    </row>
    <row r="425" spans="1:36" x14ac:dyDescent="0.45">
      <c r="A425" s="143"/>
      <c r="B425" s="150"/>
      <c r="C425" s="144"/>
      <c r="D425" s="143"/>
      <c r="E425" s="143"/>
      <c r="F425" s="145"/>
      <c r="G425" s="146"/>
      <c r="H425" s="147"/>
      <c r="I425" s="147">
        <f t="shared" ref="I425:S425" si="443">H425</f>
        <v>0</v>
      </c>
      <c r="J425" s="147">
        <f t="shared" si="443"/>
        <v>0</v>
      </c>
      <c r="K425" s="147">
        <f t="shared" si="443"/>
        <v>0</v>
      </c>
      <c r="L425" s="147">
        <f t="shared" si="443"/>
        <v>0</v>
      </c>
      <c r="M425" s="147">
        <f t="shared" si="443"/>
        <v>0</v>
      </c>
      <c r="N425" s="147">
        <f t="shared" si="443"/>
        <v>0</v>
      </c>
      <c r="O425" s="147">
        <f t="shared" si="443"/>
        <v>0</v>
      </c>
      <c r="P425" s="147">
        <f t="shared" si="443"/>
        <v>0</v>
      </c>
      <c r="Q425" s="147">
        <f t="shared" si="443"/>
        <v>0</v>
      </c>
      <c r="R425" s="147">
        <f t="shared" si="443"/>
        <v>0</v>
      </c>
      <c r="S425" s="147">
        <f t="shared" si="443"/>
        <v>0</v>
      </c>
      <c r="T425" s="146"/>
      <c r="U425" s="140">
        <f>IFERROR((VLOOKUP($D425,'General Data'!$A$88:$F$188,3,FALSE)+VLOOKUP('General Data'!$B$3,'General Data'!$A$214:$C$264,2,FALSE)+IF(OR($E425=12,$E425=13,$E425=14),VLOOKUP($C425,'General Data'!$A$267:$C$287,2,FALSE),0))/VLOOKUP($C425,'General Data'!$A$191:$N$211,14,FALSE)*VLOOKUP($C425,'General Data'!$A$191:$N$211,2,FALSE)*H425,0)</f>
        <v>0</v>
      </c>
      <c r="V425" s="140">
        <f>IFERROR((VLOOKUP($D425,'General Data'!$A$88:$F$188,3,FALSE)+VLOOKUP('General Data'!$B$3,'General Data'!$A$214:$C$264,2,FALSE)+IF(OR($E425=12,$E425=13,$E425=14),VLOOKUP($C425,'General Data'!$A$267:$C$287,2,FALSE),0))/VLOOKUP($C425,'General Data'!$A$191:$N$211,14,FALSE)*VLOOKUP($C425,'General Data'!$A$191:$N$211,2,FALSE)*I425,0)</f>
        <v>0</v>
      </c>
      <c r="W425" s="140">
        <f>IFERROR((VLOOKUP($D425,'General Data'!$A$88:$F$188,3,FALSE)+VLOOKUP('General Data'!$B$3,'General Data'!$A$214:$C$264,2,FALSE)+IF(OR($E425=12,$E425=13,$E425=14),VLOOKUP($C425,'General Data'!$A$267:$C$287,2,FALSE),0))/VLOOKUP($C425,'General Data'!$A$191:$N$211,14,FALSE)*VLOOKUP($C425,'General Data'!$A$191:$N$211,2,FALSE)*J425,0)</f>
        <v>0</v>
      </c>
      <c r="X425" s="140">
        <f>IFERROR((VLOOKUP($D425,'General Data'!$A$88:$F$188,3,FALSE)+VLOOKUP('General Data'!$B$3,'General Data'!$A$214:$C$264,2,FALSE)+IF(OR($E425=12,$E425=13,$E425=14),VLOOKUP($C425,'General Data'!$A$267:$C$287,2,FALSE),0))/VLOOKUP($C425,'General Data'!$A$191:$N$211,14,FALSE)*VLOOKUP($C425,'General Data'!$A$191:$N$211,2,FALSE)*K425,0)</f>
        <v>0</v>
      </c>
      <c r="Y425" s="140">
        <f>IFERROR((VLOOKUP($D425,'General Data'!$A$88:$F$188,3,FALSE)+VLOOKUP('General Data'!$B$3,'General Data'!$A$214:$C$264,2,FALSE)+IF(OR($E425=12,$E425=13,$E425=14),VLOOKUP($C425,'General Data'!$A$267:$C$287,2,FALSE),0))/VLOOKUP($C425,'General Data'!$A$191:$N$211,14,FALSE)*VLOOKUP($C425,'General Data'!$A$191:$N$211,2,FALSE)*L425,0)</f>
        <v>0</v>
      </c>
      <c r="Z425" s="140">
        <f>IFERROR((VLOOKUP($D425,'General Data'!$A$88:$F$188,3,FALSE)+VLOOKUP('General Data'!$B$3,'General Data'!$A$214:$C$264,2,FALSE)+IF(OR($E425=12,$E425=13,$E425=14),VLOOKUP($C425,'General Data'!$A$267:$C$287,2,FALSE),0))/VLOOKUP($C425,'General Data'!$A$191:$N$211,14,FALSE)*VLOOKUP($C425,'General Data'!$A$191:$N$211,2,FALSE)*M425,0)</f>
        <v>0</v>
      </c>
      <c r="AA425" s="140">
        <f>IFERROR((VLOOKUP($D425,'General Data'!$A$88:$F$188,3,FALSE)+VLOOKUP('General Data'!$B$3,'General Data'!$A$214:$C$264,2,FALSE)+IF(OR($E425=12,$E425=13,$E425=14),VLOOKUP($C425,'General Data'!$A$267:$C$287,2,FALSE),0))/VLOOKUP($C425,'General Data'!$A$191:$N$211,14,FALSE)*VLOOKUP($C425,'General Data'!$A$191:$N$211,2,FALSE)*N425,0)</f>
        <v>0</v>
      </c>
      <c r="AB425" s="140">
        <f>IFERROR((VLOOKUP($D425,'General Data'!$A$88:$F$188,3,FALSE)+VLOOKUP('General Data'!$B$3,'General Data'!$A$214:$C$264,2,FALSE)+IF(OR($E425=12,$E425=13,$E425=14),VLOOKUP($C425,'General Data'!$A$267:$C$287,2,FALSE),0))/VLOOKUP($C425,'General Data'!$A$191:$N$211,14,FALSE)*VLOOKUP($C425,'General Data'!$A$191:$N$211,2,FALSE)*O425,0)</f>
        <v>0</v>
      </c>
      <c r="AC425" s="140">
        <f>IFERROR((VLOOKUP($D425,'General Data'!$A$88:$F$188,3,FALSE)+VLOOKUP('General Data'!$B$3,'General Data'!$A$214:$C$264,2,FALSE)+IF(OR($E425=12,$E425=13,$E425=14),VLOOKUP($C425,'General Data'!$A$267:$C$287,2,FALSE),0))/VLOOKUP($C425,'General Data'!$A$191:$N$211,14,FALSE)*VLOOKUP($C425,'General Data'!$A$191:$N$211,2,FALSE)*P425,0)</f>
        <v>0</v>
      </c>
      <c r="AD425" s="140">
        <f>IFERROR((VLOOKUP($D425,'General Data'!$A$88:$F$188,3,FALSE)+VLOOKUP('General Data'!$B$3,'General Data'!$A$214:$C$264,2,FALSE)+IF(OR($E425=12,$E425=13,$E425=14),VLOOKUP($C425,'General Data'!$A$267:$C$287,2,FALSE),0))/VLOOKUP($C425,'General Data'!$A$191:$N$211,14,FALSE)*VLOOKUP($C425,'General Data'!$A$191:$N$211,2,FALSE)*Q425,0)</f>
        <v>0</v>
      </c>
      <c r="AE425" s="140">
        <f>IFERROR((VLOOKUP($D425,'General Data'!$A$88:$F$188,3,FALSE)+VLOOKUP('General Data'!$B$3,'General Data'!$A$214:$C$264,2,FALSE)+IF(OR($E425=12,$E425=13,$E425=14),VLOOKUP($C425,'General Data'!$A$267:$C$287,2,FALSE),0))/VLOOKUP($C425,'General Data'!$A$191:$N$211,14,FALSE)*VLOOKUP($C425,'General Data'!$A$191:$N$211,2,FALSE)*R425,0)</f>
        <v>0</v>
      </c>
      <c r="AF425" s="140">
        <f>IFERROR((VLOOKUP($D425,'General Data'!$A$88:$F$188,3,FALSE)+VLOOKUP('General Data'!$B$3,'General Data'!$A$214:$C$264,2,FALSE)+IF(OR($E425=12,$E425=13,$E425=14),VLOOKUP($C425,'General Data'!$A$267:$C$287,2,FALSE),0))/VLOOKUP($C425,'General Data'!$A$191:$N$211,14,FALSE)*VLOOKUP($C425,'General Data'!$A$191:$N$211,2,FALSE)*S425,0)</f>
        <v>0</v>
      </c>
      <c r="AH425" s="148" t="str">
        <f t="shared" si="403"/>
        <v/>
      </c>
      <c r="AI425" s="149">
        <f t="shared" si="404"/>
        <v>0</v>
      </c>
      <c r="AJ425" s="146">
        <f t="shared" si="405"/>
        <v>0</v>
      </c>
    </row>
    <row r="426" spans="1:36" x14ac:dyDescent="0.45">
      <c r="A426" s="143"/>
      <c r="B426" s="150"/>
      <c r="C426" s="144"/>
      <c r="D426" s="143"/>
      <c r="E426" s="143"/>
      <c r="F426" s="145"/>
      <c r="G426" s="146"/>
      <c r="H426" s="147"/>
      <c r="I426" s="147">
        <f t="shared" ref="I426:S426" si="444">H426</f>
        <v>0</v>
      </c>
      <c r="J426" s="147">
        <f t="shared" si="444"/>
        <v>0</v>
      </c>
      <c r="K426" s="147">
        <f t="shared" si="444"/>
        <v>0</v>
      </c>
      <c r="L426" s="147">
        <f t="shared" si="444"/>
        <v>0</v>
      </c>
      <c r="M426" s="147">
        <f t="shared" si="444"/>
        <v>0</v>
      </c>
      <c r="N426" s="147">
        <f t="shared" si="444"/>
        <v>0</v>
      </c>
      <c r="O426" s="147">
        <f t="shared" si="444"/>
        <v>0</v>
      </c>
      <c r="P426" s="147">
        <f t="shared" si="444"/>
        <v>0</v>
      </c>
      <c r="Q426" s="147">
        <f t="shared" si="444"/>
        <v>0</v>
      </c>
      <c r="R426" s="147">
        <f t="shared" si="444"/>
        <v>0</v>
      </c>
      <c r="S426" s="147">
        <f t="shared" si="444"/>
        <v>0</v>
      </c>
      <c r="T426" s="146"/>
      <c r="U426" s="140">
        <f>IFERROR((VLOOKUP($D426,'General Data'!$A$88:$F$188,3,FALSE)+VLOOKUP('General Data'!$B$3,'General Data'!$A$214:$C$264,2,FALSE)+IF(OR($E426=12,$E426=13,$E426=14),VLOOKUP($C426,'General Data'!$A$267:$C$287,2,FALSE),0))/VLOOKUP($C426,'General Data'!$A$191:$N$211,14,FALSE)*VLOOKUP($C426,'General Data'!$A$191:$N$211,2,FALSE)*H426,0)</f>
        <v>0</v>
      </c>
      <c r="V426" s="140">
        <f>IFERROR((VLOOKUP($D426,'General Data'!$A$88:$F$188,3,FALSE)+VLOOKUP('General Data'!$B$3,'General Data'!$A$214:$C$264,2,FALSE)+IF(OR($E426=12,$E426=13,$E426=14),VLOOKUP($C426,'General Data'!$A$267:$C$287,2,FALSE),0))/VLOOKUP($C426,'General Data'!$A$191:$N$211,14,FALSE)*VLOOKUP($C426,'General Data'!$A$191:$N$211,2,FALSE)*I426,0)</f>
        <v>0</v>
      </c>
      <c r="W426" s="140">
        <f>IFERROR((VLOOKUP($D426,'General Data'!$A$88:$F$188,3,FALSE)+VLOOKUP('General Data'!$B$3,'General Data'!$A$214:$C$264,2,FALSE)+IF(OR($E426=12,$E426=13,$E426=14),VLOOKUP($C426,'General Data'!$A$267:$C$287,2,FALSE),0))/VLOOKUP($C426,'General Data'!$A$191:$N$211,14,FALSE)*VLOOKUP($C426,'General Data'!$A$191:$N$211,2,FALSE)*J426,0)</f>
        <v>0</v>
      </c>
      <c r="X426" s="140">
        <f>IFERROR((VLOOKUP($D426,'General Data'!$A$88:$F$188,3,FALSE)+VLOOKUP('General Data'!$B$3,'General Data'!$A$214:$C$264,2,FALSE)+IF(OR($E426=12,$E426=13,$E426=14),VLOOKUP($C426,'General Data'!$A$267:$C$287,2,FALSE),0))/VLOOKUP($C426,'General Data'!$A$191:$N$211,14,FALSE)*VLOOKUP($C426,'General Data'!$A$191:$N$211,2,FALSE)*K426,0)</f>
        <v>0</v>
      </c>
      <c r="Y426" s="140">
        <f>IFERROR((VLOOKUP($D426,'General Data'!$A$88:$F$188,3,FALSE)+VLOOKUP('General Data'!$B$3,'General Data'!$A$214:$C$264,2,FALSE)+IF(OR($E426=12,$E426=13,$E426=14),VLOOKUP($C426,'General Data'!$A$267:$C$287,2,FALSE),0))/VLOOKUP($C426,'General Data'!$A$191:$N$211,14,FALSE)*VLOOKUP($C426,'General Data'!$A$191:$N$211,2,FALSE)*L426,0)</f>
        <v>0</v>
      </c>
      <c r="Z426" s="140">
        <f>IFERROR((VLOOKUP($D426,'General Data'!$A$88:$F$188,3,FALSE)+VLOOKUP('General Data'!$B$3,'General Data'!$A$214:$C$264,2,FALSE)+IF(OR($E426=12,$E426=13,$E426=14),VLOOKUP($C426,'General Data'!$A$267:$C$287,2,FALSE),0))/VLOOKUP($C426,'General Data'!$A$191:$N$211,14,FALSE)*VLOOKUP($C426,'General Data'!$A$191:$N$211,2,FALSE)*M426,0)</f>
        <v>0</v>
      </c>
      <c r="AA426" s="140">
        <f>IFERROR((VLOOKUP($D426,'General Data'!$A$88:$F$188,3,FALSE)+VLOOKUP('General Data'!$B$3,'General Data'!$A$214:$C$264,2,FALSE)+IF(OR($E426=12,$E426=13,$E426=14),VLOOKUP($C426,'General Data'!$A$267:$C$287,2,FALSE),0))/VLOOKUP($C426,'General Data'!$A$191:$N$211,14,FALSE)*VLOOKUP($C426,'General Data'!$A$191:$N$211,2,FALSE)*N426,0)</f>
        <v>0</v>
      </c>
      <c r="AB426" s="140">
        <f>IFERROR((VLOOKUP($D426,'General Data'!$A$88:$F$188,3,FALSE)+VLOOKUP('General Data'!$B$3,'General Data'!$A$214:$C$264,2,FALSE)+IF(OR($E426=12,$E426=13,$E426=14),VLOOKUP($C426,'General Data'!$A$267:$C$287,2,FALSE),0))/VLOOKUP($C426,'General Data'!$A$191:$N$211,14,FALSE)*VLOOKUP($C426,'General Data'!$A$191:$N$211,2,FALSE)*O426,0)</f>
        <v>0</v>
      </c>
      <c r="AC426" s="140">
        <f>IFERROR((VLOOKUP($D426,'General Data'!$A$88:$F$188,3,FALSE)+VLOOKUP('General Data'!$B$3,'General Data'!$A$214:$C$264,2,FALSE)+IF(OR($E426=12,$E426=13,$E426=14),VLOOKUP($C426,'General Data'!$A$267:$C$287,2,FALSE),0))/VLOOKUP($C426,'General Data'!$A$191:$N$211,14,FALSE)*VLOOKUP($C426,'General Data'!$A$191:$N$211,2,FALSE)*P426,0)</f>
        <v>0</v>
      </c>
      <c r="AD426" s="140">
        <f>IFERROR((VLOOKUP($D426,'General Data'!$A$88:$F$188,3,FALSE)+VLOOKUP('General Data'!$B$3,'General Data'!$A$214:$C$264,2,FALSE)+IF(OR($E426=12,$E426=13,$E426=14),VLOOKUP($C426,'General Data'!$A$267:$C$287,2,FALSE),0))/VLOOKUP($C426,'General Data'!$A$191:$N$211,14,FALSE)*VLOOKUP($C426,'General Data'!$A$191:$N$211,2,FALSE)*Q426,0)</f>
        <v>0</v>
      </c>
      <c r="AE426" s="140">
        <f>IFERROR((VLOOKUP($D426,'General Data'!$A$88:$F$188,3,FALSE)+VLOOKUP('General Data'!$B$3,'General Data'!$A$214:$C$264,2,FALSE)+IF(OR($E426=12,$E426=13,$E426=14),VLOOKUP($C426,'General Data'!$A$267:$C$287,2,FALSE),0))/VLOOKUP($C426,'General Data'!$A$191:$N$211,14,FALSE)*VLOOKUP($C426,'General Data'!$A$191:$N$211,2,FALSE)*R426,0)</f>
        <v>0</v>
      </c>
      <c r="AF426" s="140">
        <f>IFERROR((VLOOKUP($D426,'General Data'!$A$88:$F$188,3,FALSE)+VLOOKUP('General Data'!$B$3,'General Data'!$A$214:$C$264,2,FALSE)+IF(OR($E426=12,$E426=13,$E426=14),VLOOKUP($C426,'General Data'!$A$267:$C$287,2,FALSE),0))/VLOOKUP($C426,'General Data'!$A$191:$N$211,14,FALSE)*VLOOKUP($C426,'General Data'!$A$191:$N$211,2,FALSE)*S426,0)</f>
        <v>0</v>
      </c>
      <c r="AH426" s="148" t="str">
        <f t="shared" si="403"/>
        <v/>
      </c>
      <c r="AI426" s="149">
        <f t="shared" si="404"/>
        <v>0</v>
      </c>
      <c r="AJ426" s="146">
        <f t="shared" si="405"/>
        <v>0</v>
      </c>
    </row>
    <row r="427" spans="1:36" x14ac:dyDescent="0.45">
      <c r="A427" s="143"/>
      <c r="B427" s="150"/>
      <c r="C427" s="144"/>
      <c r="D427" s="143"/>
      <c r="E427" s="143"/>
      <c r="F427" s="145"/>
      <c r="G427" s="146"/>
      <c r="H427" s="147"/>
      <c r="I427" s="147">
        <f t="shared" ref="I427:S427" si="445">H427</f>
        <v>0</v>
      </c>
      <c r="J427" s="147">
        <f t="shared" si="445"/>
        <v>0</v>
      </c>
      <c r="K427" s="147">
        <f t="shared" si="445"/>
        <v>0</v>
      </c>
      <c r="L427" s="147">
        <f t="shared" si="445"/>
        <v>0</v>
      </c>
      <c r="M427" s="147">
        <f t="shared" si="445"/>
        <v>0</v>
      </c>
      <c r="N427" s="147">
        <f t="shared" si="445"/>
        <v>0</v>
      </c>
      <c r="O427" s="147">
        <f t="shared" si="445"/>
        <v>0</v>
      </c>
      <c r="P427" s="147">
        <f t="shared" si="445"/>
        <v>0</v>
      </c>
      <c r="Q427" s="147">
        <f t="shared" si="445"/>
        <v>0</v>
      </c>
      <c r="R427" s="147">
        <f t="shared" si="445"/>
        <v>0</v>
      </c>
      <c r="S427" s="147">
        <f t="shared" si="445"/>
        <v>0</v>
      </c>
      <c r="T427" s="146"/>
      <c r="U427" s="140">
        <f>IFERROR((VLOOKUP($D427,'General Data'!$A$88:$F$188,3,FALSE)+VLOOKUP('General Data'!$B$3,'General Data'!$A$214:$C$264,2,FALSE)+IF(OR($E427=12,$E427=13,$E427=14),VLOOKUP($C427,'General Data'!$A$267:$C$287,2,FALSE),0))/VLOOKUP($C427,'General Data'!$A$191:$N$211,14,FALSE)*VLOOKUP($C427,'General Data'!$A$191:$N$211,2,FALSE)*H427,0)</f>
        <v>0</v>
      </c>
      <c r="V427" s="140">
        <f>IFERROR((VLOOKUP($D427,'General Data'!$A$88:$F$188,3,FALSE)+VLOOKUP('General Data'!$B$3,'General Data'!$A$214:$C$264,2,FALSE)+IF(OR($E427=12,$E427=13,$E427=14),VLOOKUP($C427,'General Data'!$A$267:$C$287,2,FALSE),0))/VLOOKUP($C427,'General Data'!$A$191:$N$211,14,FALSE)*VLOOKUP($C427,'General Data'!$A$191:$N$211,2,FALSE)*I427,0)</f>
        <v>0</v>
      </c>
      <c r="W427" s="140">
        <f>IFERROR((VLOOKUP($D427,'General Data'!$A$88:$F$188,3,FALSE)+VLOOKUP('General Data'!$B$3,'General Data'!$A$214:$C$264,2,FALSE)+IF(OR($E427=12,$E427=13,$E427=14),VLOOKUP($C427,'General Data'!$A$267:$C$287,2,FALSE),0))/VLOOKUP($C427,'General Data'!$A$191:$N$211,14,FALSE)*VLOOKUP($C427,'General Data'!$A$191:$N$211,2,FALSE)*J427,0)</f>
        <v>0</v>
      </c>
      <c r="X427" s="140">
        <f>IFERROR((VLOOKUP($D427,'General Data'!$A$88:$F$188,3,FALSE)+VLOOKUP('General Data'!$B$3,'General Data'!$A$214:$C$264,2,FALSE)+IF(OR($E427=12,$E427=13,$E427=14),VLOOKUP($C427,'General Data'!$A$267:$C$287,2,FALSE),0))/VLOOKUP($C427,'General Data'!$A$191:$N$211,14,FALSE)*VLOOKUP($C427,'General Data'!$A$191:$N$211,2,FALSE)*K427,0)</f>
        <v>0</v>
      </c>
      <c r="Y427" s="140">
        <f>IFERROR((VLOOKUP($D427,'General Data'!$A$88:$F$188,3,FALSE)+VLOOKUP('General Data'!$B$3,'General Data'!$A$214:$C$264,2,FALSE)+IF(OR($E427=12,$E427=13,$E427=14),VLOOKUP($C427,'General Data'!$A$267:$C$287,2,FALSE),0))/VLOOKUP($C427,'General Data'!$A$191:$N$211,14,FALSE)*VLOOKUP($C427,'General Data'!$A$191:$N$211,2,FALSE)*L427,0)</f>
        <v>0</v>
      </c>
      <c r="Z427" s="140">
        <f>IFERROR((VLOOKUP($D427,'General Data'!$A$88:$F$188,3,FALSE)+VLOOKUP('General Data'!$B$3,'General Data'!$A$214:$C$264,2,FALSE)+IF(OR($E427=12,$E427=13,$E427=14),VLOOKUP($C427,'General Data'!$A$267:$C$287,2,FALSE),0))/VLOOKUP($C427,'General Data'!$A$191:$N$211,14,FALSE)*VLOOKUP($C427,'General Data'!$A$191:$N$211,2,FALSE)*M427,0)</f>
        <v>0</v>
      </c>
      <c r="AA427" s="140">
        <f>IFERROR((VLOOKUP($D427,'General Data'!$A$88:$F$188,3,FALSE)+VLOOKUP('General Data'!$B$3,'General Data'!$A$214:$C$264,2,FALSE)+IF(OR($E427=12,$E427=13,$E427=14),VLOOKUP($C427,'General Data'!$A$267:$C$287,2,FALSE),0))/VLOOKUP($C427,'General Data'!$A$191:$N$211,14,FALSE)*VLOOKUP($C427,'General Data'!$A$191:$N$211,2,FALSE)*N427,0)</f>
        <v>0</v>
      </c>
      <c r="AB427" s="140">
        <f>IFERROR((VLOOKUP($D427,'General Data'!$A$88:$F$188,3,FALSE)+VLOOKUP('General Data'!$B$3,'General Data'!$A$214:$C$264,2,FALSE)+IF(OR($E427=12,$E427=13,$E427=14),VLOOKUP($C427,'General Data'!$A$267:$C$287,2,FALSE),0))/VLOOKUP($C427,'General Data'!$A$191:$N$211,14,FALSE)*VLOOKUP($C427,'General Data'!$A$191:$N$211,2,FALSE)*O427,0)</f>
        <v>0</v>
      </c>
      <c r="AC427" s="140">
        <f>IFERROR((VLOOKUP($D427,'General Data'!$A$88:$F$188,3,FALSE)+VLOOKUP('General Data'!$B$3,'General Data'!$A$214:$C$264,2,FALSE)+IF(OR($E427=12,$E427=13,$E427=14),VLOOKUP($C427,'General Data'!$A$267:$C$287,2,FALSE),0))/VLOOKUP($C427,'General Data'!$A$191:$N$211,14,FALSE)*VLOOKUP($C427,'General Data'!$A$191:$N$211,2,FALSE)*P427,0)</f>
        <v>0</v>
      </c>
      <c r="AD427" s="140">
        <f>IFERROR((VLOOKUP($D427,'General Data'!$A$88:$F$188,3,FALSE)+VLOOKUP('General Data'!$B$3,'General Data'!$A$214:$C$264,2,FALSE)+IF(OR($E427=12,$E427=13,$E427=14),VLOOKUP($C427,'General Data'!$A$267:$C$287,2,FALSE),0))/VLOOKUP($C427,'General Data'!$A$191:$N$211,14,FALSE)*VLOOKUP($C427,'General Data'!$A$191:$N$211,2,FALSE)*Q427,0)</f>
        <v>0</v>
      </c>
      <c r="AE427" s="140">
        <f>IFERROR((VLOOKUP($D427,'General Data'!$A$88:$F$188,3,FALSE)+VLOOKUP('General Data'!$B$3,'General Data'!$A$214:$C$264,2,FALSE)+IF(OR($E427=12,$E427=13,$E427=14),VLOOKUP($C427,'General Data'!$A$267:$C$287,2,FALSE),0))/VLOOKUP($C427,'General Data'!$A$191:$N$211,14,FALSE)*VLOOKUP($C427,'General Data'!$A$191:$N$211,2,FALSE)*R427,0)</f>
        <v>0</v>
      </c>
      <c r="AF427" s="140">
        <f>IFERROR((VLOOKUP($D427,'General Data'!$A$88:$F$188,3,FALSE)+VLOOKUP('General Data'!$B$3,'General Data'!$A$214:$C$264,2,FALSE)+IF(OR($E427=12,$E427=13,$E427=14),VLOOKUP($C427,'General Data'!$A$267:$C$287,2,FALSE),0))/VLOOKUP($C427,'General Data'!$A$191:$N$211,14,FALSE)*VLOOKUP($C427,'General Data'!$A$191:$N$211,2,FALSE)*S427,0)</f>
        <v>0</v>
      </c>
      <c r="AH427" s="148" t="str">
        <f t="shared" si="403"/>
        <v/>
      </c>
      <c r="AI427" s="149">
        <f t="shared" si="404"/>
        <v>0</v>
      </c>
      <c r="AJ427" s="146">
        <f t="shared" si="405"/>
        <v>0</v>
      </c>
    </row>
    <row r="428" spans="1:36" x14ac:dyDescent="0.45">
      <c r="A428" s="143"/>
      <c r="B428" s="150"/>
      <c r="C428" s="144"/>
      <c r="D428" s="143"/>
      <c r="E428" s="143"/>
      <c r="F428" s="145"/>
      <c r="G428" s="146"/>
      <c r="H428" s="147"/>
      <c r="I428" s="147">
        <f t="shared" ref="I428:S428" si="446">H428</f>
        <v>0</v>
      </c>
      <c r="J428" s="147">
        <f t="shared" si="446"/>
        <v>0</v>
      </c>
      <c r="K428" s="147">
        <f t="shared" si="446"/>
        <v>0</v>
      </c>
      <c r="L428" s="147">
        <f t="shared" si="446"/>
        <v>0</v>
      </c>
      <c r="M428" s="147">
        <f t="shared" si="446"/>
        <v>0</v>
      </c>
      <c r="N428" s="147">
        <f t="shared" si="446"/>
        <v>0</v>
      </c>
      <c r="O428" s="147">
        <f t="shared" si="446"/>
        <v>0</v>
      </c>
      <c r="P428" s="147">
        <f t="shared" si="446"/>
        <v>0</v>
      </c>
      <c r="Q428" s="147">
        <f t="shared" si="446"/>
        <v>0</v>
      </c>
      <c r="R428" s="147">
        <f t="shared" si="446"/>
        <v>0</v>
      </c>
      <c r="S428" s="147">
        <f t="shared" si="446"/>
        <v>0</v>
      </c>
      <c r="T428" s="146"/>
      <c r="U428" s="140">
        <f>IFERROR((VLOOKUP($D428,'General Data'!$A$88:$F$188,3,FALSE)+VLOOKUP('General Data'!$B$3,'General Data'!$A$214:$C$264,2,FALSE)+IF(OR($E428=12,$E428=13,$E428=14),VLOOKUP($C428,'General Data'!$A$267:$C$287,2,FALSE),0))/VLOOKUP($C428,'General Data'!$A$191:$N$211,14,FALSE)*VLOOKUP($C428,'General Data'!$A$191:$N$211,2,FALSE)*H428,0)</f>
        <v>0</v>
      </c>
      <c r="V428" s="140">
        <f>IFERROR((VLOOKUP($D428,'General Data'!$A$88:$F$188,3,FALSE)+VLOOKUP('General Data'!$B$3,'General Data'!$A$214:$C$264,2,FALSE)+IF(OR($E428=12,$E428=13,$E428=14),VLOOKUP($C428,'General Data'!$A$267:$C$287,2,FALSE),0))/VLOOKUP($C428,'General Data'!$A$191:$N$211,14,FALSE)*VLOOKUP($C428,'General Data'!$A$191:$N$211,2,FALSE)*I428,0)</f>
        <v>0</v>
      </c>
      <c r="W428" s="140">
        <f>IFERROR((VLOOKUP($D428,'General Data'!$A$88:$F$188,3,FALSE)+VLOOKUP('General Data'!$B$3,'General Data'!$A$214:$C$264,2,FALSE)+IF(OR($E428=12,$E428=13,$E428=14),VLOOKUP($C428,'General Data'!$A$267:$C$287,2,FALSE),0))/VLOOKUP($C428,'General Data'!$A$191:$N$211,14,FALSE)*VLOOKUP($C428,'General Data'!$A$191:$N$211,2,FALSE)*J428,0)</f>
        <v>0</v>
      </c>
      <c r="X428" s="140">
        <f>IFERROR((VLOOKUP($D428,'General Data'!$A$88:$F$188,3,FALSE)+VLOOKUP('General Data'!$B$3,'General Data'!$A$214:$C$264,2,FALSE)+IF(OR($E428=12,$E428=13,$E428=14),VLOOKUP($C428,'General Data'!$A$267:$C$287,2,FALSE),0))/VLOOKUP($C428,'General Data'!$A$191:$N$211,14,FALSE)*VLOOKUP($C428,'General Data'!$A$191:$N$211,2,FALSE)*K428,0)</f>
        <v>0</v>
      </c>
      <c r="Y428" s="140">
        <f>IFERROR((VLOOKUP($D428,'General Data'!$A$88:$F$188,3,FALSE)+VLOOKUP('General Data'!$B$3,'General Data'!$A$214:$C$264,2,FALSE)+IF(OR($E428=12,$E428=13,$E428=14),VLOOKUP($C428,'General Data'!$A$267:$C$287,2,FALSE),0))/VLOOKUP($C428,'General Data'!$A$191:$N$211,14,FALSE)*VLOOKUP($C428,'General Data'!$A$191:$N$211,2,FALSE)*L428,0)</f>
        <v>0</v>
      </c>
      <c r="Z428" s="140">
        <f>IFERROR((VLOOKUP($D428,'General Data'!$A$88:$F$188,3,FALSE)+VLOOKUP('General Data'!$B$3,'General Data'!$A$214:$C$264,2,FALSE)+IF(OR($E428=12,$E428=13,$E428=14),VLOOKUP($C428,'General Data'!$A$267:$C$287,2,FALSE),0))/VLOOKUP($C428,'General Data'!$A$191:$N$211,14,FALSE)*VLOOKUP($C428,'General Data'!$A$191:$N$211,2,FALSE)*M428,0)</f>
        <v>0</v>
      </c>
      <c r="AA428" s="140">
        <f>IFERROR((VLOOKUP($D428,'General Data'!$A$88:$F$188,3,FALSE)+VLOOKUP('General Data'!$B$3,'General Data'!$A$214:$C$264,2,FALSE)+IF(OR($E428=12,$E428=13,$E428=14),VLOOKUP($C428,'General Data'!$A$267:$C$287,2,FALSE),0))/VLOOKUP($C428,'General Data'!$A$191:$N$211,14,FALSE)*VLOOKUP($C428,'General Data'!$A$191:$N$211,2,FALSE)*N428,0)</f>
        <v>0</v>
      </c>
      <c r="AB428" s="140">
        <f>IFERROR((VLOOKUP($D428,'General Data'!$A$88:$F$188,3,FALSE)+VLOOKUP('General Data'!$B$3,'General Data'!$A$214:$C$264,2,FALSE)+IF(OR($E428=12,$E428=13,$E428=14),VLOOKUP($C428,'General Data'!$A$267:$C$287,2,FALSE),0))/VLOOKUP($C428,'General Data'!$A$191:$N$211,14,FALSE)*VLOOKUP($C428,'General Data'!$A$191:$N$211,2,FALSE)*O428,0)</f>
        <v>0</v>
      </c>
      <c r="AC428" s="140">
        <f>IFERROR((VLOOKUP($D428,'General Data'!$A$88:$F$188,3,FALSE)+VLOOKUP('General Data'!$B$3,'General Data'!$A$214:$C$264,2,FALSE)+IF(OR($E428=12,$E428=13,$E428=14),VLOOKUP($C428,'General Data'!$A$267:$C$287,2,FALSE),0))/VLOOKUP($C428,'General Data'!$A$191:$N$211,14,FALSE)*VLOOKUP($C428,'General Data'!$A$191:$N$211,2,FALSE)*P428,0)</f>
        <v>0</v>
      </c>
      <c r="AD428" s="140">
        <f>IFERROR((VLOOKUP($D428,'General Data'!$A$88:$F$188,3,FALSE)+VLOOKUP('General Data'!$B$3,'General Data'!$A$214:$C$264,2,FALSE)+IF(OR($E428=12,$E428=13,$E428=14),VLOOKUP($C428,'General Data'!$A$267:$C$287,2,FALSE),0))/VLOOKUP($C428,'General Data'!$A$191:$N$211,14,FALSE)*VLOOKUP($C428,'General Data'!$A$191:$N$211,2,FALSE)*Q428,0)</f>
        <v>0</v>
      </c>
      <c r="AE428" s="140">
        <f>IFERROR((VLOOKUP($D428,'General Data'!$A$88:$F$188,3,FALSE)+VLOOKUP('General Data'!$B$3,'General Data'!$A$214:$C$264,2,FALSE)+IF(OR($E428=12,$E428=13,$E428=14),VLOOKUP($C428,'General Data'!$A$267:$C$287,2,FALSE),0))/VLOOKUP($C428,'General Data'!$A$191:$N$211,14,FALSE)*VLOOKUP($C428,'General Data'!$A$191:$N$211,2,FALSE)*R428,0)</f>
        <v>0</v>
      </c>
      <c r="AF428" s="140">
        <f>IFERROR((VLOOKUP($D428,'General Data'!$A$88:$F$188,3,FALSE)+VLOOKUP('General Data'!$B$3,'General Data'!$A$214:$C$264,2,FALSE)+IF(OR($E428=12,$E428=13,$E428=14),VLOOKUP($C428,'General Data'!$A$267:$C$287,2,FALSE),0))/VLOOKUP($C428,'General Data'!$A$191:$N$211,14,FALSE)*VLOOKUP($C428,'General Data'!$A$191:$N$211,2,FALSE)*S428,0)</f>
        <v>0</v>
      </c>
      <c r="AH428" s="148" t="str">
        <f t="shared" si="403"/>
        <v/>
      </c>
      <c r="AI428" s="149">
        <f t="shared" si="404"/>
        <v>0</v>
      </c>
      <c r="AJ428" s="146">
        <f t="shared" si="405"/>
        <v>0</v>
      </c>
    </row>
    <row r="429" spans="1:36" x14ac:dyDescent="0.45">
      <c r="A429" s="143"/>
      <c r="B429" s="150"/>
      <c r="C429" s="144"/>
      <c r="D429" s="143"/>
      <c r="E429" s="143"/>
      <c r="F429" s="145"/>
      <c r="G429" s="146"/>
      <c r="H429" s="147"/>
      <c r="I429" s="147">
        <f t="shared" ref="I429:S429" si="447">H429</f>
        <v>0</v>
      </c>
      <c r="J429" s="147">
        <f t="shared" si="447"/>
        <v>0</v>
      </c>
      <c r="K429" s="147">
        <f t="shared" si="447"/>
        <v>0</v>
      </c>
      <c r="L429" s="147">
        <f t="shared" si="447"/>
        <v>0</v>
      </c>
      <c r="M429" s="147">
        <f t="shared" si="447"/>
        <v>0</v>
      </c>
      <c r="N429" s="147">
        <f t="shared" si="447"/>
        <v>0</v>
      </c>
      <c r="O429" s="147">
        <f t="shared" si="447"/>
        <v>0</v>
      </c>
      <c r="P429" s="147">
        <f t="shared" si="447"/>
        <v>0</v>
      </c>
      <c r="Q429" s="147">
        <f t="shared" si="447"/>
        <v>0</v>
      </c>
      <c r="R429" s="147">
        <f t="shared" si="447"/>
        <v>0</v>
      </c>
      <c r="S429" s="147">
        <f t="shared" si="447"/>
        <v>0</v>
      </c>
      <c r="T429" s="146"/>
      <c r="U429" s="140">
        <f>IFERROR((VLOOKUP($D429,'General Data'!$A$88:$F$188,3,FALSE)+VLOOKUP('General Data'!$B$3,'General Data'!$A$214:$C$264,2,FALSE)+IF(OR($E429=12,$E429=13,$E429=14),VLOOKUP($C429,'General Data'!$A$267:$C$287,2,FALSE),0))/VLOOKUP($C429,'General Data'!$A$191:$N$211,14,FALSE)*VLOOKUP($C429,'General Data'!$A$191:$N$211,2,FALSE)*H429,0)</f>
        <v>0</v>
      </c>
      <c r="V429" s="140">
        <f>IFERROR((VLOOKUP($D429,'General Data'!$A$88:$F$188,3,FALSE)+VLOOKUP('General Data'!$B$3,'General Data'!$A$214:$C$264,2,FALSE)+IF(OR($E429=12,$E429=13,$E429=14),VLOOKUP($C429,'General Data'!$A$267:$C$287,2,FALSE),0))/VLOOKUP($C429,'General Data'!$A$191:$N$211,14,FALSE)*VLOOKUP($C429,'General Data'!$A$191:$N$211,2,FALSE)*I429,0)</f>
        <v>0</v>
      </c>
      <c r="W429" s="140">
        <f>IFERROR((VLOOKUP($D429,'General Data'!$A$88:$F$188,3,FALSE)+VLOOKUP('General Data'!$B$3,'General Data'!$A$214:$C$264,2,FALSE)+IF(OR($E429=12,$E429=13,$E429=14),VLOOKUP($C429,'General Data'!$A$267:$C$287,2,FALSE),0))/VLOOKUP($C429,'General Data'!$A$191:$N$211,14,FALSE)*VLOOKUP($C429,'General Data'!$A$191:$N$211,2,FALSE)*J429,0)</f>
        <v>0</v>
      </c>
      <c r="X429" s="140">
        <f>IFERROR((VLOOKUP($D429,'General Data'!$A$88:$F$188,3,FALSE)+VLOOKUP('General Data'!$B$3,'General Data'!$A$214:$C$264,2,FALSE)+IF(OR($E429=12,$E429=13,$E429=14),VLOOKUP($C429,'General Data'!$A$267:$C$287,2,FALSE),0))/VLOOKUP($C429,'General Data'!$A$191:$N$211,14,FALSE)*VLOOKUP($C429,'General Data'!$A$191:$N$211,2,FALSE)*K429,0)</f>
        <v>0</v>
      </c>
      <c r="Y429" s="140">
        <f>IFERROR((VLOOKUP($D429,'General Data'!$A$88:$F$188,3,FALSE)+VLOOKUP('General Data'!$B$3,'General Data'!$A$214:$C$264,2,FALSE)+IF(OR($E429=12,$E429=13,$E429=14),VLOOKUP($C429,'General Data'!$A$267:$C$287,2,FALSE),0))/VLOOKUP($C429,'General Data'!$A$191:$N$211,14,FALSE)*VLOOKUP($C429,'General Data'!$A$191:$N$211,2,FALSE)*L429,0)</f>
        <v>0</v>
      </c>
      <c r="Z429" s="140">
        <f>IFERROR((VLOOKUP($D429,'General Data'!$A$88:$F$188,3,FALSE)+VLOOKUP('General Data'!$B$3,'General Data'!$A$214:$C$264,2,FALSE)+IF(OR($E429=12,$E429=13,$E429=14),VLOOKUP($C429,'General Data'!$A$267:$C$287,2,FALSE),0))/VLOOKUP($C429,'General Data'!$A$191:$N$211,14,FALSE)*VLOOKUP($C429,'General Data'!$A$191:$N$211,2,FALSE)*M429,0)</f>
        <v>0</v>
      </c>
      <c r="AA429" s="140">
        <f>IFERROR((VLOOKUP($D429,'General Data'!$A$88:$F$188,3,FALSE)+VLOOKUP('General Data'!$B$3,'General Data'!$A$214:$C$264,2,FALSE)+IF(OR($E429=12,$E429=13,$E429=14),VLOOKUP($C429,'General Data'!$A$267:$C$287,2,FALSE),0))/VLOOKUP($C429,'General Data'!$A$191:$N$211,14,FALSE)*VLOOKUP($C429,'General Data'!$A$191:$N$211,2,FALSE)*N429,0)</f>
        <v>0</v>
      </c>
      <c r="AB429" s="140">
        <f>IFERROR((VLOOKUP($D429,'General Data'!$A$88:$F$188,3,FALSE)+VLOOKUP('General Data'!$B$3,'General Data'!$A$214:$C$264,2,FALSE)+IF(OR($E429=12,$E429=13,$E429=14),VLOOKUP($C429,'General Data'!$A$267:$C$287,2,FALSE),0))/VLOOKUP($C429,'General Data'!$A$191:$N$211,14,FALSE)*VLOOKUP($C429,'General Data'!$A$191:$N$211,2,FALSE)*O429,0)</f>
        <v>0</v>
      </c>
      <c r="AC429" s="140">
        <f>IFERROR((VLOOKUP($D429,'General Data'!$A$88:$F$188,3,FALSE)+VLOOKUP('General Data'!$B$3,'General Data'!$A$214:$C$264,2,FALSE)+IF(OR($E429=12,$E429=13,$E429=14),VLOOKUP($C429,'General Data'!$A$267:$C$287,2,FALSE),0))/VLOOKUP($C429,'General Data'!$A$191:$N$211,14,FALSE)*VLOOKUP($C429,'General Data'!$A$191:$N$211,2,FALSE)*P429,0)</f>
        <v>0</v>
      </c>
      <c r="AD429" s="140">
        <f>IFERROR((VLOOKUP($D429,'General Data'!$A$88:$F$188,3,FALSE)+VLOOKUP('General Data'!$B$3,'General Data'!$A$214:$C$264,2,FALSE)+IF(OR($E429=12,$E429=13,$E429=14),VLOOKUP($C429,'General Data'!$A$267:$C$287,2,FALSE),0))/VLOOKUP($C429,'General Data'!$A$191:$N$211,14,FALSE)*VLOOKUP($C429,'General Data'!$A$191:$N$211,2,FALSE)*Q429,0)</f>
        <v>0</v>
      </c>
      <c r="AE429" s="140">
        <f>IFERROR((VLOOKUP($D429,'General Data'!$A$88:$F$188,3,FALSE)+VLOOKUP('General Data'!$B$3,'General Data'!$A$214:$C$264,2,FALSE)+IF(OR($E429=12,$E429=13,$E429=14),VLOOKUP($C429,'General Data'!$A$267:$C$287,2,FALSE),0))/VLOOKUP($C429,'General Data'!$A$191:$N$211,14,FALSE)*VLOOKUP($C429,'General Data'!$A$191:$N$211,2,FALSE)*R429,0)</f>
        <v>0</v>
      </c>
      <c r="AF429" s="140">
        <f>IFERROR((VLOOKUP($D429,'General Data'!$A$88:$F$188,3,FALSE)+VLOOKUP('General Data'!$B$3,'General Data'!$A$214:$C$264,2,FALSE)+IF(OR($E429=12,$E429=13,$E429=14),VLOOKUP($C429,'General Data'!$A$267:$C$287,2,FALSE),0))/VLOOKUP($C429,'General Data'!$A$191:$N$211,14,FALSE)*VLOOKUP($C429,'General Data'!$A$191:$N$211,2,FALSE)*S429,0)</f>
        <v>0</v>
      </c>
      <c r="AH429" s="148" t="str">
        <f t="shared" si="403"/>
        <v/>
      </c>
      <c r="AI429" s="149">
        <f t="shared" si="404"/>
        <v>0</v>
      </c>
      <c r="AJ429" s="146">
        <f t="shared" si="405"/>
        <v>0</v>
      </c>
    </row>
    <row r="430" spans="1:36" x14ac:dyDescent="0.45">
      <c r="A430" s="143"/>
      <c r="B430" s="150"/>
      <c r="C430" s="144"/>
      <c r="D430" s="143"/>
      <c r="E430" s="143"/>
      <c r="F430" s="145"/>
      <c r="G430" s="146"/>
      <c r="H430" s="147"/>
      <c r="I430" s="147">
        <f t="shared" ref="I430:S430" si="448">H430</f>
        <v>0</v>
      </c>
      <c r="J430" s="147">
        <f t="shared" si="448"/>
        <v>0</v>
      </c>
      <c r="K430" s="147">
        <f t="shared" si="448"/>
        <v>0</v>
      </c>
      <c r="L430" s="147">
        <f t="shared" si="448"/>
        <v>0</v>
      </c>
      <c r="M430" s="147">
        <f t="shared" si="448"/>
        <v>0</v>
      </c>
      <c r="N430" s="147">
        <f t="shared" si="448"/>
        <v>0</v>
      </c>
      <c r="O430" s="147">
        <f t="shared" si="448"/>
        <v>0</v>
      </c>
      <c r="P430" s="147">
        <f t="shared" si="448"/>
        <v>0</v>
      </c>
      <c r="Q430" s="147">
        <f t="shared" si="448"/>
        <v>0</v>
      </c>
      <c r="R430" s="147">
        <f t="shared" si="448"/>
        <v>0</v>
      </c>
      <c r="S430" s="147">
        <f t="shared" si="448"/>
        <v>0</v>
      </c>
      <c r="T430" s="146"/>
      <c r="U430" s="140">
        <f>IFERROR((VLOOKUP($D430,'General Data'!$A$88:$F$188,3,FALSE)+VLOOKUP('General Data'!$B$3,'General Data'!$A$214:$C$264,2,FALSE)+IF(OR($E430=12,$E430=13,$E430=14),VLOOKUP($C430,'General Data'!$A$267:$C$287,2,FALSE),0))/VLOOKUP($C430,'General Data'!$A$191:$N$211,14,FALSE)*VLOOKUP($C430,'General Data'!$A$191:$N$211,2,FALSE)*H430,0)</f>
        <v>0</v>
      </c>
      <c r="V430" s="140">
        <f>IFERROR((VLOOKUP($D430,'General Data'!$A$88:$F$188,3,FALSE)+VLOOKUP('General Data'!$B$3,'General Data'!$A$214:$C$264,2,FALSE)+IF(OR($E430=12,$E430=13,$E430=14),VLOOKUP($C430,'General Data'!$A$267:$C$287,2,FALSE),0))/VLOOKUP($C430,'General Data'!$A$191:$N$211,14,FALSE)*VLOOKUP($C430,'General Data'!$A$191:$N$211,2,FALSE)*I430,0)</f>
        <v>0</v>
      </c>
      <c r="W430" s="140">
        <f>IFERROR((VLOOKUP($D430,'General Data'!$A$88:$F$188,3,FALSE)+VLOOKUP('General Data'!$B$3,'General Data'!$A$214:$C$264,2,FALSE)+IF(OR($E430=12,$E430=13,$E430=14),VLOOKUP($C430,'General Data'!$A$267:$C$287,2,FALSE),0))/VLOOKUP($C430,'General Data'!$A$191:$N$211,14,FALSE)*VLOOKUP($C430,'General Data'!$A$191:$N$211,2,FALSE)*J430,0)</f>
        <v>0</v>
      </c>
      <c r="X430" s="140">
        <f>IFERROR((VLOOKUP($D430,'General Data'!$A$88:$F$188,3,FALSE)+VLOOKUP('General Data'!$B$3,'General Data'!$A$214:$C$264,2,FALSE)+IF(OR($E430=12,$E430=13,$E430=14),VLOOKUP($C430,'General Data'!$A$267:$C$287,2,FALSE),0))/VLOOKUP($C430,'General Data'!$A$191:$N$211,14,FALSE)*VLOOKUP($C430,'General Data'!$A$191:$N$211,2,FALSE)*K430,0)</f>
        <v>0</v>
      </c>
      <c r="Y430" s="140">
        <f>IFERROR((VLOOKUP($D430,'General Data'!$A$88:$F$188,3,FALSE)+VLOOKUP('General Data'!$B$3,'General Data'!$A$214:$C$264,2,FALSE)+IF(OR($E430=12,$E430=13,$E430=14),VLOOKUP($C430,'General Data'!$A$267:$C$287,2,FALSE),0))/VLOOKUP($C430,'General Data'!$A$191:$N$211,14,FALSE)*VLOOKUP($C430,'General Data'!$A$191:$N$211,2,FALSE)*L430,0)</f>
        <v>0</v>
      </c>
      <c r="Z430" s="140">
        <f>IFERROR((VLOOKUP($D430,'General Data'!$A$88:$F$188,3,FALSE)+VLOOKUP('General Data'!$B$3,'General Data'!$A$214:$C$264,2,FALSE)+IF(OR($E430=12,$E430=13,$E430=14),VLOOKUP($C430,'General Data'!$A$267:$C$287,2,FALSE),0))/VLOOKUP($C430,'General Data'!$A$191:$N$211,14,FALSE)*VLOOKUP($C430,'General Data'!$A$191:$N$211,2,FALSE)*M430,0)</f>
        <v>0</v>
      </c>
      <c r="AA430" s="140">
        <f>IFERROR((VLOOKUP($D430,'General Data'!$A$88:$F$188,3,FALSE)+VLOOKUP('General Data'!$B$3,'General Data'!$A$214:$C$264,2,FALSE)+IF(OR($E430=12,$E430=13,$E430=14),VLOOKUP($C430,'General Data'!$A$267:$C$287,2,FALSE),0))/VLOOKUP($C430,'General Data'!$A$191:$N$211,14,FALSE)*VLOOKUP($C430,'General Data'!$A$191:$N$211,2,FALSE)*N430,0)</f>
        <v>0</v>
      </c>
      <c r="AB430" s="140">
        <f>IFERROR((VLOOKUP($D430,'General Data'!$A$88:$F$188,3,FALSE)+VLOOKUP('General Data'!$B$3,'General Data'!$A$214:$C$264,2,FALSE)+IF(OR($E430=12,$E430=13,$E430=14),VLOOKUP($C430,'General Data'!$A$267:$C$287,2,FALSE),0))/VLOOKUP($C430,'General Data'!$A$191:$N$211,14,FALSE)*VLOOKUP($C430,'General Data'!$A$191:$N$211,2,FALSE)*O430,0)</f>
        <v>0</v>
      </c>
      <c r="AC430" s="140">
        <f>IFERROR((VLOOKUP($D430,'General Data'!$A$88:$F$188,3,FALSE)+VLOOKUP('General Data'!$B$3,'General Data'!$A$214:$C$264,2,FALSE)+IF(OR($E430=12,$E430=13,$E430=14),VLOOKUP($C430,'General Data'!$A$267:$C$287,2,FALSE),0))/VLOOKUP($C430,'General Data'!$A$191:$N$211,14,FALSE)*VLOOKUP($C430,'General Data'!$A$191:$N$211,2,FALSE)*P430,0)</f>
        <v>0</v>
      </c>
      <c r="AD430" s="140">
        <f>IFERROR((VLOOKUP($D430,'General Data'!$A$88:$F$188,3,FALSE)+VLOOKUP('General Data'!$B$3,'General Data'!$A$214:$C$264,2,FALSE)+IF(OR($E430=12,$E430=13,$E430=14),VLOOKUP($C430,'General Data'!$A$267:$C$287,2,FALSE),0))/VLOOKUP($C430,'General Data'!$A$191:$N$211,14,FALSE)*VLOOKUP($C430,'General Data'!$A$191:$N$211,2,FALSE)*Q430,0)</f>
        <v>0</v>
      </c>
      <c r="AE430" s="140">
        <f>IFERROR((VLOOKUP($D430,'General Data'!$A$88:$F$188,3,FALSE)+VLOOKUP('General Data'!$B$3,'General Data'!$A$214:$C$264,2,FALSE)+IF(OR($E430=12,$E430=13,$E430=14),VLOOKUP($C430,'General Data'!$A$267:$C$287,2,FALSE),0))/VLOOKUP($C430,'General Data'!$A$191:$N$211,14,FALSE)*VLOOKUP($C430,'General Data'!$A$191:$N$211,2,FALSE)*R430,0)</f>
        <v>0</v>
      </c>
      <c r="AF430" s="140">
        <f>IFERROR((VLOOKUP($D430,'General Data'!$A$88:$F$188,3,FALSE)+VLOOKUP('General Data'!$B$3,'General Data'!$A$214:$C$264,2,FALSE)+IF(OR($E430=12,$E430=13,$E430=14),VLOOKUP($C430,'General Data'!$A$267:$C$287,2,FALSE),0))/VLOOKUP($C430,'General Data'!$A$191:$N$211,14,FALSE)*VLOOKUP($C430,'General Data'!$A$191:$N$211,2,FALSE)*S430,0)</f>
        <v>0</v>
      </c>
      <c r="AH430" s="148" t="str">
        <f t="shared" si="403"/>
        <v/>
      </c>
      <c r="AI430" s="149">
        <f t="shared" si="404"/>
        <v>0</v>
      </c>
      <c r="AJ430" s="146">
        <f t="shared" si="405"/>
        <v>0</v>
      </c>
    </row>
    <row r="431" spans="1:36" x14ac:dyDescent="0.45">
      <c r="A431" s="143"/>
      <c r="B431" s="150"/>
      <c r="C431" s="144"/>
      <c r="D431" s="143"/>
      <c r="E431" s="143"/>
      <c r="F431" s="145"/>
      <c r="G431" s="146"/>
      <c r="H431" s="147"/>
      <c r="I431" s="147">
        <f t="shared" ref="I431:S431" si="449">H431</f>
        <v>0</v>
      </c>
      <c r="J431" s="147">
        <f t="shared" si="449"/>
        <v>0</v>
      </c>
      <c r="K431" s="147">
        <f t="shared" si="449"/>
        <v>0</v>
      </c>
      <c r="L431" s="147">
        <f t="shared" si="449"/>
        <v>0</v>
      </c>
      <c r="M431" s="147">
        <f t="shared" si="449"/>
        <v>0</v>
      </c>
      <c r="N431" s="147">
        <f t="shared" si="449"/>
        <v>0</v>
      </c>
      <c r="O431" s="147">
        <f t="shared" si="449"/>
        <v>0</v>
      </c>
      <c r="P431" s="147">
        <f t="shared" si="449"/>
        <v>0</v>
      </c>
      <c r="Q431" s="147">
        <f t="shared" si="449"/>
        <v>0</v>
      </c>
      <c r="R431" s="147">
        <f t="shared" si="449"/>
        <v>0</v>
      </c>
      <c r="S431" s="147">
        <f t="shared" si="449"/>
        <v>0</v>
      </c>
      <c r="T431" s="146"/>
      <c r="U431" s="140">
        <f>IFERROR((VLOOKUP($D431,'General Data'!$A$88:$F$188,3,FALSE)+VLOOKUP('General Data'!$B$3,'General Data'!$A$214:$C$264,2,FALSE)+IF(OR($E431=12,$E431=13,$E431=14),VLOOKUP($C431,'General Data'!$A$267:$C$287,2,FALSE),0))/VLOOKUP($C431,'General Data'!$A$191:$N$211,14,FALSE)*VLOOKUP($C431,'General Data'!$A$191:$N$211,2,FALSE)*H431,0)</f>
        <v>0</v>
      </c>
      <c r="V431" s="140">
        <f>IFERROR((VLOOKUP($D431,'General Data'!$A$88:$F$188,3,FALSE)+VLOOKUP('General Data'!$B$3,'General Data'!$A$214:$C$264,2,FALSE)+IF(OR($E431=12,$E431=13,$E431=14),VLOOKUP($C431,'General Data'!$A$267:$C$287,2,FALSE),0))/VLOOKUP($C431,'General Data'!$A$191:$N$211,14,FALSE)*VLOOKUP($C431,'General Data'!$A$191:$N$211,2,FALSE)*I431,0)</f>
        <v>0</v>
      </c>
      <c r="W431" s="140">
        <f>IFERROR((VLOOKUP($D431,'General Data'!$A$88:$F$188,3,FALSE)+VLOOKUP('General Data'!$B$3,'General Data'!$A$214:$C$264,2,FALSE)+IF(OR($E431=12,$E431=13,$E431=14),VLOOKUP($C431,'General Data'!$A$267:$C$287,2,FALSE),0))/VLOOKUP($C431,'General Data'!$A$191:$N$211,14,FALSE)*VLOOKUP($C431,'General Data'!$A$191:$N$211,2,FALSE)*J431,0)</f>
        <v>0</v>
      </c>
      <c r="X431" s="140">
        <f>IFERROR((VLOOKUP($D431,'General Data'!$A$88:$F$188,3,FALSE)+VLOOKUP('General Data'!$B$3,'General Data'!$A$214:$C$264,2,FALSE)+IF(OR($E431=12,$E431=13,$E431=14),VLOOKUP($C431,'General Data'!$A$267:$C$287,2,FALSE),0))/VLOOKUP($C431,'General Data'!$A$191:$N$211,14,FALSE)*VLOOKUP($C431,'General Data'!$A$191:$N$211,2,FALSE)*K431,0)</f>
        <v>0</v>
      </c>
      <c r="Y431" s="140">
        <f>IFERROR((VLOOKUP($D431,'General Data'!$A$88:$F$188,3,FALSE)+VLOOKUP('General Data'!$B$3,'General Data'!$A$214:$C$264,2,FALSE)+IF(OR($E431=12,$E431=13,$E431=14),VLOOKUP($C431,'General Data'!$A$267:$C$287,2,FALSE),0))/VLOOKUP($C431,'General Data'!$A$191:$N$211,14,FALSE)*VLOOKUP($C431,'General Data'!$A$191:$N$211,2,FALSE)*L431,0)</f>
        <v>0</v>
      </c>
      <c r="Z431" s="140">
        <f>IFERROR((VLOOKUP($D431,'General Data'!$A$88:$F$188,3,FALSE)+VLOOKUP('General Data'!$B$3,'General Data'!$A$214:$C$264,2,FALSE)+IF(OR($E431=12,$E431=13,$E431=14),VLOOKUP($C431,'General Data'!$A$267:$C$287,2,FALSE),0))/VLOOKUP($C431,'General Data'!$A$191:$N$211,14,FALSE)*VLOOKUP($C431,'General Data'!$A$191:$N$211,2,FALSE)*M431,0)</f>
        <v>0</v>
      </c>
      <c r="AA431" s="140">
        <f>IFERROR((VLOOKUP($D431,'General Data'!$A$88:$F$188,3,FALSE)+VLOOKUP('General Data'!$B$3,'General Data'!$A$214:$C$264,2,FALSE)+IF(OR($E431=12,$E431=13,$E431=14),VLOOKUP($C431,'General Data'!$A$267:$C$287,2,FALSE),0))/VLOOKUP($C431,'General Data'!$A$191:$N$211,14,FALSE)*VLOOKUP($C431,'General Data'!$A$191:$N$211,2,FALSE)*N431,0)</f>
        <v>0</v>
      </c>
      <c r="AB431" s="140">
        <f>IFERROR((VLOOKUP($D431,'General Data'!$A$88:$F$188,3,FALSE)+VLOOKUP('General Data'!$B$3,'General Data'!$A$214:$C$264,2,FALSE)+IF(OR($E431=12,$E431=13,$E431=14),VLOOKUP($C431,'General Data'!$A$267:$C$287,2,FALSE),0))/VLOOKUP($C431,'General Data'!$A$191:$N$211,14,FALSE)*VLOOKUP($C431,'General Data'!$A$191:$N$211,2,FALSE)*O431,0)</f>
        <v>0</v>
      </c>
      <c r="AC431" s="140">
        <f>IFERROR((VLOOKUP($D431,'General Data'!$A$88:$F$188,3,FALSE)+VLOOKUP('General Data'!$B$3,'General Data'!$A$214:$C$264,2,FALSE)+IF(OR($E431=12,$E431=13,$E431=14),VLOOKUP($C431,'General Data'!$A$267:$C$287,2,FALSE),0))/VLOOKUP($C431,'General Data'!$A$191:$N$211,14,FALSE)*VLOOKUP($C431,'General Data'!$A$191:$N$211,2,FALSE)*P431,0)</f>
        <v>0</v>
      </c>
      <c r="AD431" s="140">
        <f>IFERROR((VLOOKUP($D431,'General Data'!$A$88:$F$188,3,FALSE)+VLOOKUP('General Data'!$B$3,'General Data'!$A$214:$C$264,2,FALSE)+IF(OR($E431=12,$E431=13,$E431=14),VLOOKUP($C431,'General Data'!$A$267:$C$287,2,FALSE),0))/VLOOKUP($C431,'General Data'!$A$191:$N$211,14,FALSE)*VLOOKUP($C431,'General Data'!$A$191:$N$211,2,FALSE)*Q431,0)</f>
        <v>0</v>
      </c>
      <c r="AE431" s="140">
        <f>IFERROR((VLOOKUP($D431,'General Data'!$A$88:$F$188,3,FALSE)+VLOOKUP('General Data'!$B$3,'General Data'!$A$214:$C$264,2,FALSE)+IF(OR($E431=12,$E431=13,$E431=14),VLOOKUP($C431,'General Data'!$A$267:$C$287,2,FALSE),0))/VLOOKUP($C431,'General Data'!$A$191:$N$211,14,FALSE)*VLOOKUP($C431,'General Data'!$A$191:$N$211,2,FALSE)*R431,0)</f>
        <v>0</v>
      </c>
      <c r="AF431" s="140">
        <f>IFERROR((VLOOKUP($D431,'General Data'!$A$88:$F$188,3,FALSE)+VLOOKUP('General Data'!$B$3,'General Data'!$A$214:$C$264,2,FALSE)+IF(OR($E431=12,$E431=13,$E431=14),VLOOKUP($C431,'General Data'!$A$267:$C$287,2,FALSE),0))/VLOOKUP($C431,'General Data'!$A$191:$N$211,14,FALSE)*VLOOKUP($C431,'General Data'!$A$191:$N$211,2,FALSE)*S431,0)</f>
        <v>0</v>
      </c>
      <c r="AH431" s="148" t="str">
        <f t="shared" si="403"/>
        <v/>
      </c>
      <c r="AI431" s="149">
        <f t="shared" si="404"/>
        <v>0</v>
      </c>
      <c r="AJ431" s="146">
        <f t="shared" si="405"/>
        <v>0</v>
      </c>
    </row>
    <row r="432" spans="1:36" x14ac:dyDescent="0.45">
      <c r="A432" s="143"/>
      <c r="B432" s="150"/>
      <c r="C432" s="144"/>
      <c r="D432" s="143"/>
      <c r="E432" s="143"/>
      <c r="F432" s="145"/>
      <c r="G432" s="146"/>
      <c r="H432" s="147"/>
      <c r="I432" s="147">
        <f t="shared" ref="I432:S432" si="450">H432</f>
        <v>0</v>
      </c>
      <c r="J432" s="147">
        <f t="shared" si="450"/>
        <v>0</v>
      </c>
      <c r="K432" s="147">
        <f t="shared" si="450"/>
        <v>0</v>
      </c>
      <c r="L432" s="147">
        <f t="shared" si="450"/>
        <v>0</v>
      </c>
      <c r="M432" s="147">
        <f t="shared" si="450"/>
        <v>0</v>
      </c>
      <c r="N432" s="147">
        <f t="shared" si="450"/>
        <v>0</v>
      </c>
      <c r="O432" s="147">
        <f t="shared" si="450"/>
        <v>0</v>
      </c>
      <c r="P432" s="147">
        <f t="shared" si="450"/>
        <v>0</v>
      </c>
      <c r="Q432" s="147">
        <f t="shared" si="450"/>
        <v>0</v>
      </c>
      <c r="R432" s="147">
        <f t="shared" si="450"/>
        <v>0</v>
      </c>
      <c r="S432" s="147">
        <f t="shared" si="450"/>
        <v>0</v>
      </c>
      <c r="T432" s="146"/>
      <c r="U432" s="140">
        <f>IFERROR((VLOOKUP($D432,'General Data'!$A$88:$F$188,3,FALSE)+VLOOKUP('General Data'!$B$3,'General Data'!$A$214:$C$264,2,FALSE)+IF(OR($E432=12,$E432=13,$E432=14),VLOOKUP($C432,'General Data'!$A$267:$C$287,2,FALSE),0))/VLOOKUP($C432,'General Data'!$A$191:$N$211,14,FALSE)*VLOOKUP($C432,'General Data'!$A$191:$N$211,2,FALSE)*H432,0)</f>
        <v>0</v>
      </c>
      <c r="V432" s="140">
        <f>IFERROR((VLOOKUP($D432,'General Data'!$A$88:$F$188,3,FALSE)+VLOOKUP('General Data'!$B$3,'General Data'!$A$214:$C$264,2,FALSE)+IF(OR($E432=12,$E432=13,$E432=14),VLOOKUP($C432,'General Data'!$A$267:$C$287,2,FALSE),0))/VLOOKUP($C432,'General Data'!$A$191:$N$211,14,FALSE)*VLOOKUP($C432,'General Data'!$A$191:$N$211,2,FALSE)*I432,0)</f>
        <v>0</v>
      </c>
      <c r="W432" s="140">
        <f>IFERROR((VLOOKUP($D432,'General Data'!$A$88:$F$188,3,FALSE)+VLOOKUP('General Data'!$B$3,'General Data'!$A$214:$C$264,2,FALSE)+IF(OR($E432=12,$E432=13,$E432=14),VLOOKUP($C432,'General Data'!$A$267:$C$287,2,FALSE),0))/VLOOKUP($C432,'General Data'!$A$191:$N$211,14,FALSE)*VLOOKUP($C432,'General Data'!$A$191:$N$211,2,FALSE)*J432,0)</f>
        <v>0</v>
      </c>
      <c r="X432" s="140">
        <f>IFERROR((VLOOKUP($D432,'General Data'!$A$88:$F$188,3,FALSE)+VLOOKUP('General Data'!$B$3,'General Data'!$A$214:$C$264,2,FALSE)+IF(OR($E432=12,$E432=13,$E432=14),VLOOKUP($C432,'General Data'!$A$267:$C$287,2,FALSE),0))/VLOOKUP($C432,'General Data'!$A$191:$N$211,14,FALSE)*VLOOKUP($C432,'General Data'!$A$191:$N$211,2,FALSE)*K432,0)</f>
        <v>0</v>
      </c>
      <c r="Y432" s="140">
        <f>IFERROR((VLOOKUP($D432,'General Data'!$A$88:$F$188,3,FALSE)+VLOOKUP('General Data'!$B$3,'General Data'!$A$214:$C$264,2,FALSE)+IF(OR($E432=12,$E432=13,$E432=14),VLOOKUP($C432,'General Data'!$A$267:$C$287,2,FALSE),0))/VLOOKUP($C432,'General Data'!$A$191:$N$211,14,FALSE)*VLOOKUP($C432,'General Data'!$A$191:$N$211,2,FALSE)*L432,0)</f>
        <v>0</v>
      </c>
      <c r="Z432" s="140">
        <f>IFERROR((VLOOKUP($D432,'General Data'!$A$88:$F$188,3,FALSE)+VLOOKUP('General Data'!$B$3,'General Data'!$A$214:$C$264,2,FALSE)+IF(OR($E432=12,$E432=13,$E432=14),VLOOKUP($C432,'General Data'!$A$267:$C$287,2,FALSE),0))/VLOOKUP($C432,'General Data'!$A$191:$N$211,14,FALSE)*VLOOKUP($C432,'General Data'!$A$191:$N$211,2,FALSE)*M432,0)</f>
        <v>0</v>
      </c>
      <c r="AA432" s="140">
        <f>IFERROR((VLOOKUP($D432,'General Data'!$A$88:$F$188,3,FALSE)+VLOOKUP('General Data'!$B$3,'General Data'!$A$214:$C$264,2,FALSE)+IF(OR($E432=12,$E432=13,$E432=14),VLOOKUP($C432,'General Data'!$A$267:$C$287,2,FALSE),0))/VLOOKUP($C432,'General Data'!$A$191:$N$211,14,FALSE)*VLOOKUP($C432,'General Data'!$A$191:$N$211,2,FALSE)*N432,0)</f>
        <v>0</v>
      </c>
      <c r="AB432" s="140">
        <f>IFERROR((VLOOKUP($D432,'General Data'!$A$88:$F$188,3,FALSE)+VLOOKUP('General Data'!$B$3,'General Data'!$A$214:$C$264,2,FALSE)+IF(OR($E432=12,$E432=13,$E432=14),VLOOKUP($C432,'General Data'!$A$267:$C$287,2,FALSE),0))/VLOOKUP($C432,'General Data'!$A$191:$N$211,14,FALSE)*VLOOKUP($C432,'General Data'!$A$191:$N$211,2,FALSE)*O432,0)</f>
        <v>0</v>
      </c>
      <c r="AC432" s="140">
        <f>IFERROR((VLOOKUP($D432,'General Data'!$A$88:$F$188,3,FALSE)+VLOOKUP('General Data'!$B$3,'General Data'!$A$214:$C$264,2,FALSE)+IF(OR($E432=12,$E432=13,$E432=14),VLOOKUP($C432,'General Data'!$A$267:$C$287,2,FALSE),0))/VLOOKUP($C432,'General Data'!$A$191:$N$211,14,FALSE)*VLOOKUP($C432,'General Data'!$A$191:$N$211,2,FALSE)*P432,0)</f>
        <v>0</v>
      </c>
      <c r="AD432" s="140">
        <f>IFERROR((VLOOKUP($D432,'General Data'!$A$88:$F$188,3,FALSE)+VLOOKUP('General Data'!$B$3,'General Data'!$A$214:$C$264,2,FALSE)+IF(OR($E432=12,$E432=13,$E432=14),VLOOKUP($C432,'General Data'!$A$267:$C$287,2,FALSE),0))/VLOOKUP($C432,'General Data'!$A$191:$N$211,14,FALSE)*VLOOKUP($C432,'General Data'!$A$191:$N$211,2,FALSE)*Q432,0)</f>
        <v>0</v>
      </c>
      <c r="AE432" s="140">
        <f>IFERROR((VLOOKUP($D432,'General Data'!$A$88:$F$188,3,FALSE)+VLOOKUP('General Data'!$B$3,'General Data'!$A$214:$C$264,2,FALSE)+IF(OR($E432=12,$E432=13,$E432=14),VLOOKUP($C432,'General Data'!$A$267:$C$287,2,FALSE),0))/VLOOKUP($C432,'General Data'!$A$191:$N$211,14,FALSE)*VLOOKUP($C432,'General Data'!$A$191:$N$211,2,FALSE)*R432,0)</f>
        <v>0</v>
      </c>
      <c r="AF432" s="140">
        <f>IFERROR((VLOOKUP($D432,'General Data'!$A$88:$F$188,3,FALSE)+VLOOKUP('General Data'!$B$3,'General Data'!$A$214:$C$264,2,FALSE)+IF(OR($E432=12,$E432=13,$E432=14),VLOOKUP($C432,'General Data'!$A$267:$C$287,2,FALSE),0))/VLOOKUP($C432,'General Data'!$A$191:$N$211,14,FALSE)*VLOOKUP($C432,'General Data'!$A$191:$N$211,2,FALSE)*S432,0)</f>
        <v>0</v>
      </c>
      <c r="AH432" s="148" t="str">
        <f t="shared" si="403"/>
        <v/>
      </c>
      <c r="AI432" s="149">
        <f t="shared" si="404"/>
        <v>0</v>
      </c>
      <c r="AJ432" s="146">
        <f t="shared" si="405"/>
        <v>0</v>
      </c>
    </row>
    <row r="433" spans="1:36" x14ac:dyDescent="0.45">
      <c r="A433" s="143"/>
      <c r="B433" s="150"/>
      <c r="C433" s="144"/>
      <c r="D433" s="143"/>
      <c r="E433" s="143"/>
      <c r="F433" s="145"/>
      <c r="G433" s="146"/>
      <c r="H433" s="147"/>
      <c r="I433" s="147">
        <f t="shared" ref="I433:S433" si="451">H433</f>
        <v>0</v>
      </c>
      <c r="J433" s="147">
        <f t="shared" si="451"/>
        <v>0</v>
      </c>
      <c r="K433" s="147">
        <f t="shared" si="451"/>
        <v>0</v>
      </c>
      <c r="L433" s="147">
        <f t="shared" si="451"/>
        <v>0</v>
      </c>
      <c r="M433" s="147">
        <f t="shared" si="451"/>
        <v>0</v>
      </c>
      <c r="N433" s="147">
        <f t="shared" si="451"/>
        <v>0</v>
      </c>
      <c r="O433" s="147">
        <f t="shared" si="451"/>
        <v>0</v>
      </c>
      <c r="P433" s="147">
        <f t="shared" si="451"/>
        <v>0</v>
      </c>
      <c r="Q433" s="147">
        <f t="shared" si="451"/>
        <v>0</v>
      </c>
      <c r="R433" s="147">
        <f t="shared" si="451"/>
        <v>0</v>
      </c>
      <c r="S433" s="147">
        <f t="shared" si="451"/>
        <v>0</v>
      </c>
      <c r="T433" s="146"/>
      <c r="U433" s="140">
        <f>IFERROR((VLOOKUP($D433,'General Data'!$A$88:$F$188,3,FALSE)+VLOOKUP('General Data'!$B$3,'General Data'!$A$214:$C$264,2,FALSE)+IF(OR($E433=12,$E433=13,$E433=14),VLOOKUP($C433,'General Data'!$A$267:$C$287,2,FALSE),0))/VLOOKUP($C433,'General Data'!$A$191:$N$211,14,FALSE)*VLOOKUP($C433,'General Data'!$A$191:$N$211,2,FALSE)*H433,0)</f>
        <v>0</v>
      </c>
      <c r="V433" s="140">
        <f>IFERROR((VLOOKUP($D433,'General Data'!$A$88:$F$188,3,FALSE)+VLOOKUP('General Data'!$B$3,'General Data'!$A$214:$C$264,2,FALSE)+IF(OR($E433=12,$E433=13,$E433=14),VLOOKUP($C433,'General Data'!$A$267:$C$287,2,FALSE),0))/VLOOKUP($C433,'General Data'!$A$191:$N$211,14,FALSE)*VLOOKUP($C433,'General Data'!$A$191:$N$211,2,FALSE)*I433,0)</f>
        <v>0</v>
      </c>
      <c r="W433" s="140">
        <f>IFERROR((VLOOKUP($D433,'General Data'!$A$88:$F$188,3,FALSE)+VLOOKUP('General Data'!$B$3,'General Data'!$A$214:$C$264,2,FALSE)+IF(OR($E433=12,$E433=13,$E433=14),VLOOKUP($C433,'General Data'!$A$267:$C$287,2,FALSE),0))/VLOOKUP($C433,'General Data'!$A$191:$N$211,14,FALSE)*VLOOKUP($C433,'General Data'!$A$191:$N$211,2,FALSE)*J433,0)</f>
        <v>0</v>
      </c>
      <c r="X433" s="140">
        <f>IFERROR((VLOOKUP($D433,'General Data'!$A$88:$F$188,3,FALSE)+VLOOKUP('General Data'!$B$3,'General Data'!$A$214:$C$264,2,FALSE)+IF(OR($E433=12,$E433=13,$E433=14),VLOOKUP($C433,'General Data'!$A$267:$C$287,2,FALSE),0))/VLOOKUP($C433,'General Data'!$A$191:$N$211,14,FALSE)*VLOOKUP($C433,'General Data'!$A$191:$N$211,2,FALSE)*K433,0)</f>
        <v>0</v>
      </c>
      <c r="Y433" s="140">
        <f>IFERROR((VLOOKUP($D433,'General Data'!$A$88:$F$188,3,FALSE)+VLOOKUP('General Data'!$B$3,'General Data'!$A$214:$C$264,2,FALSE)+IF(OR($E433=12,$E433=13,$E433=14),VLOOKUP($C433,'General Data'!$A$267:$C$287,2,FALSE),0))/VLOOKUP($C433,'General Data'!$A$191:$N$211,14,FALSE)*VLOOKUP($C433,'General Data'!$A$191:$N$211,2,FALSE)*L433,0)</f>
        <v>0</v>
      </c>
      <c r="Z433" s="140">
        <f>IFERROR((VLOOKUP($D433,'General Data'!$A$88:$F$188,3,FALSE)+VLOOKUP('General Data'!$B$3,'General Data'!$A$214:$C$264,2,FALSE)+IF(OR($E433=12,$E433=13,$E433=14),VLOOKUP($C433,'General Data'!$A$267:$C$287,2,FALSE),0))/VLOOKUP($C433,'General Data'!$A$191:$N$211,14,FALSE)*VLOOKUP($C433,'General Data'!$A$191:$N$211,2,FALSE)*M433,0)</f>
        <v>0</v>
      </c>
      <c r="AA433" s="140">
        <f>IFERROR((VLOOKUP($D433,'General Data'!$A$88:$F$188,3,FALSE)+VLOOKUP('General Data'!$B$3,'General Data'!$A$214:$C$264,2,FALSE)+IF(OR($E433=12,$E433=13,$E433=14),VLOOKUP($C433,'General Data'!$A$267:$C$287,2,FALSE),0))/VLOOKUP($C433,'General Data'!$A$191:$N$211,14,FALSE)*VLOOKUP($C433,'General Data'!$A$191:$N$211,2,FALSE)*N433,0)</f>
        <v>0</v>
      </c>
      <c r="AB433" s="140">
        <f>IFERROR((VLOOKUP($D433,'General Data'!$A$88:$F$188,3,FALSE)+VLOOKUP('General Data'!$B$3,'General Data'!$A$214:$C$264,2,FALSE)+IF(OR($E433=12,$E433=13,$E433=14),VLOOKUP($C433,'General Data'!$A$267:$C$287,2,FALSE),0))/VLOOKUP($C433,'General Data'!$A$191:$N$211,14,FALSE)*VLOOKUP($C433,'General Data'!$A$191:$N$211,2,FALSE)*O433,0)</f>
        <v>0</v>
      </c>
      <c r="AC433" s="140">
        <f>IFERROR((VLOOKUP($D433,'General Data'!$A$88:$F$188,3,FALSE)+VLOOKUP('General Data'!$B$3,'General Data'!$A$214:$C$264,2,FALSE)+IF(OR($E433=12,$E433=13,$E433=14),VLOOKUP($C433,'General Data'!$A$267:$C$287,2,FALSE),0))/VLOOKUP($C433,'General Data'!$A$191:$N$211,14,FALSE)*VLOOKUP($C433,'General Data'!$A$191:$N$211,2,FALSE)*P433,0)</f>
        <v>0</v>
      </c>
      <c r="AD433" s="140">
        <f>IFERROR((VLOOKUP($D433,'General Data'!$A$88:$F$188,3,FALSE)+VLOOKUP('General Data'!$B$3,'General Data'!$A$214:$C$264,2,FALSE)+IF(OR($E433=12,$E433=13,$E433=14),VLOOKUP($C433,'General Data'!$A$267:$C$287,2,FALSE),0))/VLOOKUP($C433,'General Data'!$A$191:$N$211,14,FALSE)*VLOOKUP($C433,'General Data'!$A$191:$N$211,2,FALSE)*Q433,0)</f>
        <v>0</v>
      </c>
      <c r="AE433" s="140">
        <f>IFERROR((VLOOKUP($D433,'General Data'!$A$88:$F$188,3,FALSE)+VLOOKUP('General Data'!$B$3,'General Data'!$A$214:$C$264,2,FALSE)+IF(OR($E433=12,$E433=13,$E433=14),VLOOKUP($C433,'General Data'!$A$267:$C$287,2,FALSE),0))/VLOOKUP($C433,'General Data'!$A$191:$N$211,14,FALSE)*VLOOKUP($C433,'General Data'!$A$191:$N$211,2,FALSE)*R433,0)</f>
        <v>0</v>
      </c>
      <c r="AF433" s="140">
        <f>IFERROR((VLOOKUP($D433,'General Data'!$A$88:$F$188,3,FALSE)+VLOOKUP('General Data'!$B$3,'General Data'!$A$214:$C$264,2,FALSE)+IF(OR($E433=12,$E433=13,$E433=14),VLOOKUP($C433,'General Data'!$A$267:$C$287,2,FALSE),0))/VLOOKUP($C433,'General Data'!$A$191:$N$211,14,FALSE)*VLOOKUP($C433,'General Data'!$A$191:$N$211,2,FALSE)*S433,0)</f>
        <v>0</v>
      </c>
      <c r="AH433" s="148" t="str">
        <f t="shared" si="403"/>
        <v/>
      </c>
      <c r="AI433" s="149">
        <f t="shared" si="404"/>
        <v>0</v>
      </c>
      <c r="AJ433" s="146">
        <f t="shared" si="405"/>
        <v>0</v>
      </c>
    </row>
    <row r="434" spans="1:36" x14ac:dyDescent="0.45">
      <c r="A434" s="143"/>
      <c r="B434" s="150"/>
      <c r="C434" s="144"/>
      <c r="D434" s="143"/>
      <c r="E434" s="143"/>
      <c r="F434" s="145"/>
      <c r="G434" s="146"/>
      <c r="H434" s="147"/>
      <c r="I434" s="147">
        <f t="shared" ref="I434:S434" si="452">H434</f>
        <v>0</v>
      </c>
      <c r="J434" s="147">
        <f t="shared" si="452"/>
        <v>0</v>
      </c>
      <c r="K434" s="147">
        <f t="shared" si="452"/>
        <v>0</v>
      </c>
      <c r="L434" s="147">
        <f t="shared" si="452"/>
        <v>0</v>
      </c>
      <c r="M434" s="147">
        <f t="shared" si="452"/>
        <v>0</v>
      </c>
      <c r="N434" s="147">
        <f t="shared" si="452"/>
        <v>0</v>
      </c>
      <c r="O434" s="147">
        <f t="shared" si="452"/>
        <v>0</v>
      </c>
      <c r="P434" s="147">
        <f t="shared" si="452"/>
        <v>0</v>
      </c>
      <c r="Q434" s="147">
        <f t="shared" si="452"/>
        <v>0</v>
      </c>
      <c r="R434" s="147">
        <f t="shared" si="452"/>
        <v>0</v>
      </c>
      <c r="S434" s="147">
        <f t="shared" si="452"/>
        <v>0</v>
      </c>
      <c r="T434" s="146"/>
      <c r="U434" s="140">
        <f>IFERROR((VLOOKUP($D434,'General Data'!$A$88:$F$188,3,FALSE)+VLOOKUP('General Data'!$B$3,'General Data'!$A$214:$C$264,2,FALSE)+IF(OR($E434=12,$E434=13,$E434=14),VLOOKUP($C434,'General Data'!$A$267:$C$287,2,FALSE),0))/VLOOKUP($C434,'General Data'!$A$191:$N$211,14,FALSE)*VLOOKUP($C434,'General Data'!$A$191:$N$211,2,FALSE)*H434,0)</f>
        <v>0</v>
      </c>
      <c r="V434" s="140">
        <f>IFERROR((VLOOKUP($D434,'General Data'!$A$88:$F$188,3,FALSE)+VLOOKUP('General Data'!$B$3,'General Data'!$A$214:$C$264,2,FALSE)+IF(OR($E434=12,$E434=13,$E434=14),VLOOKUP($C434,'General Data'!$A$267:$C$287,2,FALSE),0))/VLOOKUP($C434,'General Data'!$A$191:$N$211,14,FALSE)*VLOOKUP($C434,'General Data'!$A$191:$N$211,2,FALSE)*I434,0)</f>
        <v>0</v>
      </c>
      <c r="W434" s="140">
        <f>IFERROR((VLOOKUP($D434,'General Data'!$A$88:$F$188,3,FALSE)+VLOOKUP('General Data'!$B$3,'General Data'!$A$214:$C$264,2,FALSE)+IF(OR($E434=12,$E434=13,$E434=14),VLOOKUP($C434,'General Data'!$A$267:$C$287,2,FALSE),0))/VLOOKUP($C434,'General Data'!$A$191:$N$211,14,FALSE)*VLOOKUP($C434,'General Data'!$A$191:$N$211,2,FALSE)*J434,0)</f>
        <v>0</v>
      </c>
      <c r="X434" s="140">
        <f>IFERROR((VLOOKUP($D434,'General Data'!$A$88:$F$188,3,FALSE)+VLOOKUP('General Data'!$B$3,'General Data'!$A$214:$C$264,2,FALSE)+IF(OR($E434=12,$E434=13,$E434=14),VLOOKUP($C434,'General Data'!$A$267:$C$287,2,FALSE),0))/VLOOKUP($C434,'General Data'!$A$191:$N$211,14,FALSE)*VLOOKUP($C434,'General Data'!$A$191:$N$211,2,FALSE)*K434,0)</f>
        <v>0</v>
      </c>
      <c r="Y434" s="140">
        <f>IFERROR((VLOOKUP($D434,'General Data'!$A$88:$F$188,3,FALSE)+VLOOKUP('General Data'!$B$3,'General Data'!$A$214:$C$264,2,FALSE)+IF(OR($E434=12,$E434=13,$E434=14),VLOOKUP($C434,'General Data'!$A$267:$C$287,2,FALSE),0))/VLOOKUP($C434,'General Data'!$A$191:$N$211,14,FALSE)*VLOOKUP($C434,'General Data'!$A$191:$N$211,2,FALSE)*L434,0)</f>
        <v>0</v>
      </c>
      <c r="Z434" s="140">
        <f>IFERROR((VLOOKUP($D434,'General Data'!$A$88:$F$188,3,FALSE)+VLOOKUP('General Data'!$B$3,'General Data'!$A$214:$C$264,2,FALSE)+IF(OR($E434=12,$E434=13,$E434=14),VLOOKUP($C434,'General Data'!$A$267:$C$287,2,FALSE),0))/VLOOKUP($C434,'General Data'!$A$191:$N$211,14,FALSE)*VLOOKUP($C434,'General Data'!$A$191:$N$211,2,FALSE)*M434,0)</f>
        <v>0</v>
      </c>
      <c r="AA434" s="140">
        <f>IFERROR((VLOOKUP($D434,'General Data'!$A$88:$F$188,3,FALSE)+VLOOKUP('General Data'!$B$3,'General Data'!$A$214:$C$264,2,FALSE)+IF(OR($E434=12,$E434=13,$E434=14),VLOOKUP($C434,'General Data'!$A$267:$C$287,2,FALSE),0))/VLOOKUP($C434,'General Data'!$A$191:$N$211,14,FALSE)*VLOOKUP($C434,'General Data'!$A$191:$N$211,2,FALSE)*N434,0)</f>
        <v>0</v>
      </c>
      <c r="AB434" s="140">
        <f>IFERROR((VLOOKUP($D434,'General Data'!$A$88:$F$188,3,FALSE)+VLOOKUP('General Data'!$B$3,'General Data'!$A$214:$C$264,2,FALSE)+IF(OR($E434=12,$E434=13,$E434=14),VLOOKUP($C434,'General Data'!$A$267:$C$287,2,FALSE),0))/VLOOKUP($C434,'General Data'!$A$191:$N$211,14,FALSE)*VLOOKUP($C434,'General Data'!$A$191:$N$211,2,FALSE)*O434,0)</f>
        <v>0</v>
      </c>
      <c r="AC434" s="140">
        <f>IFERROR((VLOOKUP($D434,'General Data'!$A$88:$F$188,3,FALSE)+VLOOKUP('General Data'!$B$3,'General Data'!$A$214:$C$264,2,FALSE)+IF(OR($E434=12,$E434=13,$E434=14),VLOOKUP($C434,'General Data'!$A$267:$C$287,2,FALSE),0))/VLOOKUP($C434,'General Data'!$A$191:$N$211,14,FALSE)*VLOOKUP($C434,'General Data'!$A$191:$N$211,2,FALSE)*P434,0)</f>
        <v>0</v>
      </c>
      <c r="AD434" s="140">
        <f>IFERROR((VLOOKUP($D434,'General Data'!$A$88:$F$188,3,FALSE)+VLOOKUP('General Data'!$B$3,'General Data'!$A$214:$C$264,2,FALSE)+IF(OR($E434=12,$E434=13,$E434=14),VLOOKUP($C434,'General Data'!$A$267:$C$287,2,FALSE),0))/VLOOKUP($C434,'General Data'!$A$191:$N$211,14,FALSE)*VLOOKUP($C434,'General Data'!$A$191:$N$211,2,FALSE)*Q434,0)</f>
        <v>0</v>
      </c>
      <c r="AE434" s="140">
        <f>IFERROR((VLOOKUP($D434,'General Data'!$A$88:$F$188,3,FALSE)+VLOOKUP('General Data'!$B$3,'General Data'!$A$214:$C$264,2,FALSE)+IF(OR($E434=12,$E434=13,$E434=14),VLOOKUP($C434,'General Data'!$A$267:$C$287,2,FALSE),0))/VLOOKUP($C434,'General Data'!$A$191:$N$211,14,FALSE)*VLOOKUP($C434,'General Data'!$A$191:$N$211,2,FALSE)*R434,0)</f>
        <v>0</v>
      </c>
      <c r="AF434" s="140">
        <f>IFERROR((VLOOKUP($D434,'General Data'!$A$88:$F$188,3,FALSE)+VLOOKUP('General Data'!$B$3,'General Data'!$A$214:$C$264,2,FALSE)+IF(OR($E434=12,$E434=13,$E434=14),VLOOKUP($C434,'General Data'!$A$267:$C$287,2,FALSE),0))/VLOOKUP($C434,'General Data'!$A$191:$N$211,14,FALSE)*VLOOKUP($C434,'General Data'!$A$191:$N$211,2,FALSE)*S434,0)</f>
        <v>0</v>
      </c>
      <c r="AH434" s="148" t="str">
        <f t="shared" si="403"/>
        <v/>
      </c>
      <c r="AI434" s="149">
        <f t="shared" si="404"/>
        <v>0</v>
      </c>
      <c r="AJ434" s="146">
        <f t="shared" si="405"/>
        <v>0</v>
      </c>
    </row>
    <row r="435" spans="1:36" x14ac:dyDescent="0.45">
      <c r="A435" s="143"/>
      <c r="B435" s="150"/>
      <c r="C435" s="144"/>
      <c r="D435" s="143"/>
      <c r="E435" s="143"/>
      <c r="F435" s="145"/>
      <c r="G435" s="146"/>
      <c r="H435" s="147"/>
      <c r="I435" s="147">
        <f t="shared" ref="I435:S435" si="453">H435</f>
        <v>0</v>
      </c>
      <c r="J435" s="147">
        <f t="shared" si="453"/>
        <v>0</v>
      </c>
      <c r="K435" s="147">
        <f t="shared" si="453"/>
        <v>0</v>
      </c>
      <c r="L435" s="147">
        <f t="shared" si="453"/>
        <v>0</v>
      </c>
      <c r="M435" s="147">
        <f t="shared" si="453"/>
        <v>0</v>
      </c>
      <c r="N435" s="147">
        <f t="shared" si="453"/>
        <v>0</v>
      </c>
      <c r="O435" s="147">
        <f t="shared" si="453"/>
        <v>0</v>
      </c>
      <c r="P435" s="147">
        <f t="shared" si="453"/>
        <v>0</v>
      </c>
      <c r="Q435" s="147">
        <f t="shared" si="453"/>
        <v>0</v>
      </c>
      <c r="R435" s="147">
        <f t="shared" si="453"/>
        <v>0</v>
      </c>
      <c r="S435" s="147">
        <f t="shared" si="453"/>
        <v>0</v>
      </c>
      <c r="T435" s="146"/>
      <c r="U435" s="140">
        <f>IFERROR((VLOOKUP($D435,'General Data'!$A$88:$F$188,3,FALSE)+VLOOKUP('General Data'!$B$3,'General Data'!$A$214:$C$264,2,FALSE)+IF(OR($E435=12,$E435=13,$E435=14),VLOOKUP($C435,'General Data'!$A$267:$C$287,2,FALSE),0))/VLOOKUP($C435,'General Data'!$A$191:$N$211,14,FALSE)*VLOOKUP($C435,'General Data'!$A$191:$N$211,2,FALSE)*H435,0)</f>
        <v>0</v>
      </c>
      <c r="V435" s="140">
        <f>IFERROR((VLOOKUP($D435,'General Data'!$A$88:$F$188,3,FALSE)+VLOOKUP('General Data'!$B$3,'General Data'!$A$214:$C$264,2,FALSE)+IF(OR($E435=12,$E435=13,$E435=14),VLOOKUP($C435,'General Data'!$A$267:$C$287,2,FALSE),0))/VLOOKUP($C435,'General Data'!$A$191:$N$211,14,FALSE)*VLOOKUP($C435,'General Data'!$A$191:$N$211,2,FALSE)*I435,0)</f>
        <v>0</v>
      </c>
      <c r="W435" s="140">
        <f>IFERROR((VLOOKUP($D435,'General Data'!$A$88:$F$188,3,FALSE)+VLOOKUP('General Data'!$B$3,'General Data'!$A$214:$C$264,2,FALSE)+IF(OR($E435=12,$E435=13,$E435=14),VLOOKUP($C435,'General Data'!$A$267:$C$287,2,FALSE),0))/VLOOKUP($C435,'General Data'!$A$191:$N$211,14,FALSE)*VLOOKUP($C435,'General Data'!$A$191:$N$211,2,FALSE)*J435,0)</f>
        <v>0</v>
      </c>
      <c r="X435" s="140">
        <f>IFERROR((VLOOKUP($D435,'General Data'!$A$88:$F$188,3,FALSE)+VLOOKUP('General Data'!$B$3,'General Data'!$A$214:$C$264,2,FALSE)+IF(OR($E435=12,$E435=13,$E435=14),VLOOKUP($C435,'General Data'!$A$267:$C$287,2,FALSE),0))/VLOOKUP($C435,'General Data'!$A$191:$N$211,14,FALSE)*VLOOKUP($C435,'General Data'!$A$191:$N$211,2,FALSE)*K435,0)</f>
        <v>0</v>
      </c>
      <c r="Y435" s="140">
        <f>IFERROR((VLOOKUP($D435,'General Data'!$A$88:$F$188,3,FALSE)+VLOOKUP('General Data'!$B$3,'General Data'!$A$214:$C$264,2,FALSE)+IF(OR($E435=12,$E435=13,$E435=14),VLOOKUP($C435,'General Data'!$A$267:$C$287,2,FALSE),0))/VLOOKUP($C435,'General Data'!$A$191:$N$211,14,FALSE)*VLOOKUP($C435,'General Data'!$A$191:$N$211,2,FALSE)*L435,0)</f>
        <v>0</v>
      </c>
      <c r="Z435" s="140">
        <f>IFERROR((VLOOKUP($D435,'General Data'!$A$88:$F$188,3,FALSE)+VLOOKUP('General Data'!$B$3,'General Data'!$A$214:$C$264,2,FALSE)+IF(OR($E435=12,$E435=13,$E435=14),VLOOKUP($C435,'General Data'!$A$267:$C$287,2,FALSE),0))/VLOOKUP($C435,'General Data'!$A$191:$N$211,14,FALSE)*VLOOKUP($C435,'General Data'!$A$191:$N$211,2,FALSE)*M435,0)</f>
        <v>0</v>
      </c>
      <c r="AA435" s="140">
        <f>IFERROR((VLOOKUP($D435,'General Data'!$A$88:$F$188,3,FALSE)+VLOOKUP('General Data'!$B$3,'General Data'!$A$214:$C$264,2,FALSE)+IF(OR($E435=12,$E435=13,$E435=14),VLOOKUP($C435,'General Data'!$A$267:$C$287,2,FALSE),0))/VLOOKUP($C435,'General Data'!$A$191:$N$211,14,FALSE)*VLOOKUP($C435,'General Data'!$A$191:$N$211,2,FALSE)*N435,0)</f>
        <v>0</v>
      </c>
      <c r="AB435" s="140">
        <f>IFERROR((VLOOKUP($D435,'General Data'!$A$88:$F$188,3,FALSE)+VLOOKUP('General Data'!$B$3,'General Data'!$A$214:$C$264,2,FALSE)+IF(OR($E435=12,$E435=13,$E435=14),VLOOKUP($C435,'General Data'!$A$267:$C$287,2,FALSE),0))/VLOOKUP($C435,'General Data'!$A$191:$N$211,14,FALSE)*VLOOKUP($C435,'General Data'!$A$191:$N$211,2,FALSE)*O435,0)</f>
        <v>0</v>
      </c>
      <c r="AC435" s="140">
        <f>IFERROR((VLOOKUP($D435,'General Data'!$A$88:$F$188,3,FALSE)+VLOOKUP('General Data'!$B$3,'General Data'!$A$214:$C$264,2,FALSE)+IF(OR($E435=12,$E435=13,$E435=14),VLOOKUP($C435,'General Data'!$A$267:$C$287,2,FALSE),0))/VLOOKUP($C435,'General Data'!$A$191:$N$211,14,FALSE)*VLOOKUP($C435,'General Data'!$A$191:$N$211,2,FALSE)*P435,0)</f>
        <v>0</v>
      </c>
      <c r="AD435" s="140">
        <f>IFERROR((VLOOKUP($D435,'General Data'!$A$88:$F$188,3,FALSE)+VLOOKUP('General Data'!$B$3,'General Data'!$A$214:$C$264,2,FALSE)+IF(OR($E435=12,$E435=13,$E435=14),VLOOKUP($C435,'General Data'!$A$267:$C$287,2,FALSE),0))/VLOOKUP($C435,'General Data'!$A$191:$N$211,14,FALSE)*VLOOKUP($C435,'General Data'!$A$191:$N$211,2,FALSE)*Q435,0)</f>
        <v>0</v>
      </c>
      <c r="AE435" s="140">
        <f>IFERROR((VLOOKUP($D435,'General Data'!$A$88:$F$188,3,FALSE)+VLOOKUP('General Data'!$B$3,'General Data'!$A$214:$C$264,2,FALSE)+IF(OR($E435=12,$E435=13,$E435=14),VLOOKUP($C435,'General Data'!$A$267:$C$287,2,FALSE),0))/VLOOKUP($C435,'General Data'!$A$191:$N$211,14,FALSE)*VLOOKUP($C435,'General Data'!$A$191:$N$211,2,FALSE)*R435,0)</f>
        <v>0</v>
      </c>
      <c r="AF435" s="140">
        <f>IFERROR((VLOOKUP($D435,'General Data'!$A$88:$F$188,3,FALSE)+VLOOKUP('General Data'!$B$3,'General Data'!$A$214:$C$264,2,FALSE)+IF(OR($E435=12,$E435=13,$E435=14),VLOOKUP($C435,'General Data'!$A$267:$C$287,2,FALSE),0))/VLOOKUP($C435,'General Data'!$A$191:$N$211,14,FALSE)*VLOOKUP($C435,'General Data'!$A$191:$N$211,2,FALSE)*S435,0)</f>
        <v>0</v>
      </c>
      <c r="AH435" s="148" t="str">
        <f t="shared" si="403"/>
        <v/>
      </c>
      <c r="AI435" s="149">
        <f t="shared" si="404"/>
        <v>0</v>
      </c>
      <c r="AJ435" s="146">
        <f t="shared" si="405"/>
        <v>0</v>
      </c>
    </row>
    <row r="436" spans="1:36" x14ac:dyDescent="0.45">
      <c r="A436" s="143"/>
      <c r="B436" s="150"/>
      <c r="C436" s="144"/>
      <c r="D436" s="143"/>
      <c r="E436" s="143"/>
      <c r="F436" s="145"/>
      <c r="G436" s="146"/>
      <c r="H436" s="147"/>
      <c r="I436" s="147">
        <f t="shared" ref="I436:S436" si="454">H436</f>
        <v>0</v>
      </c>
      <c r="J436" s="147">
        <f t="shared" si="454"/>
        <v>0</v>
      </c>
      <c r="K436" s="147">
        <f t="shared" si="454"/>
        <v>0</v>
      </c>
      <c r="L436" s="147">
        <f t="shared" si="454"/>
        <v>0</v>
      </c>
      <c r="M436" s="147">
        <f t="shared" si="454"/>
        <v>0</v>
      </c>
      <c r="N436" s="147">
        <f t="shared" si="454"/>
        <v>0</v>
      </c>
      <c r="O436" s="147">
        <f t="shared" si="454"/>
        <v>0</v>
      </c>
      <c r="P436" s="147">
        <f t="shared" si="454"/>
        <v>0</v>
      </c>
      <c r="Q436" s="147">
        <f t="shared" si="454"/>
        <v>0</v>
      </c>
      <c r="R436" s="147">
        <f t="shared" si="454"/>
        <v>0</v>
      </c>
      <c r="S436" s="147">
        <f t="shared" si="454"/>
        <v>0</v>
      </c>
      <c r="T436" s="146"/>
      <c r="U436" s="140">
        <f>IFERROR((VLOOKUP($D436,'General Data'!$A$88:$F$188,3,FALSE)+VLOOKUP('General Data'!$B$3,'General Data'!$A$214:$C$264,2,FALSE)+IF(OR($E436=12,$E436=13,$E436=14),VLOOKUP($C436,'General Data'!$A$267:$C$287,2,FALSE),0))/VLOOKUP($C436,'General Data'!$A$191:$N$211,14,FALSE)*VLOOKUP($C436,'General Data'!$A$191:$N$211,2,FALSE)*H436,0)</f>
        <v>0</v>
      </c>
      <c r="V436" s="140">
        <f>IFERROR((VLOOKUP($D436,'General Data'!$A$88:$F$188,3,FALSE)+VLOOKUP('General Data'!$B$3,'General Data'!$A$214:$C$264,2,FALSE)+IF(OR($E436=12,$E436=13,$E436=14),VLOOKUP($C436,'General Data'!$A$267:$C$287,2,FALSE),0))/VLOOKUP($C436,'General Data'!$A$191:$N$211,14,FALSE)*VLOOKUP($C436,'General Data'!$A$191:$N$211,2,FALSE)*I436,0)</f>
        <v>0</v>
      </c>
      <c r="W436" s="140">
        <f>IFERROR((VLOOKUP($D436,'General Data'!$A$88:$F$188,3,FALSE)+VLOOKUP('General Data'!$B$3,'General Data'!$A$214:$C$264,2,FALSE)+IF(OR($E436=12,$E436=13,$E436=14),VLOOKUP($C436,'General Data'!$A$267:$C$287,2,FALSE),0))/VLOOKUP($C436,'General Data'!$A$191:$N$211,14,FALSE)*VLOOKUP($C436,'General Data'!$A$191:$N$211,2,FALSE)*J436,0)</f>
        <v>0</v>
      </c>
      <c r="X436" s="140">
        <f>IFERROR((VLOOKUP($D436,'General Data'!$A$88:$F$188,3,FALSE)+VLOOKUP('General Data'!$B$3,'General Data'!$A$214:$C$264,2,FALSE)+IF(OR($E436=12,$E436=13,$E436=14),VLOOKUP($C436,'General Data'!$A$267:$C$287,2,FALSE),0))/VLOOKUP($C436,'General Data'!$A$191:$N$211,14,FALSE)*VLOOKUP($C436,'General Data'!$A$191:$N$211,2,FALSE)*K436,0)</f>
        <v>0</v>
      </c>
      <c r="Y436" s="140">
        <f>IFERROR((VLOOKUP($D436,'General Data'!$A$88:$F$188,3,FALSE)+VLOOKUP('General Data'!$B$3,'General Data'!$A$214:$C$264,2,FALSE)+IF(OR($E436=12,$E436=13,$E436=14),VLOOKUP($C436,'General Data'!$A$267:$C$287,2,FALSE),0))/VLOOKUP($C436,'General Data'!$A$191:$N$211,14,FALSE)*VLOOKUP($C436,'General Data'!$A$191:$N$211,2,FALSE)*L436,0)</f>
        <v>0</v>
      </c>
      <c r="Z436" s="140">
        <f>IFERROR((VLOOKUP($D436,'General Data'!$A$88:$F$188,3,FALSE)+VLOOKUP('General Data'!$B$3,'General Data'!$A$214:$C$264,2,FALSE)+IF(OR($E436=12,$E436=13,$E436=14),VLOOKUP($C436,'General Data'!$A$267:$C$287,2,FALSE),0))/VLOOKUP($C436,'General Data'!$A$191:$N$211,14,FALSE)*VLOOKUP($C436,'General Data'!$A$191:$N$211,2,FALSE)*M436,0)</f>
        <v>0</v>
      </c>
      <c r="AA436" s="140">
        <f>IFERROR((VLOOKUP($D436,'General Data'!$A$88:$F$188,3,FALSE)+VLOOKUP('General Data'!$B$3,'General Data'!$A$214:$C$264,2,FALSE)+IF(OR($E436=12,$E436=13,$E436=14),VLOOKUP($C436,'General Data'!$A$267:$C$287,2,FALSE),0))/VLOOKUP($C436,'General Data'!$A$191:$N$211,14,FALSE)*VLOOKUP($C436,'General Data'!$A$191:$N$211,2,FALSE)*N436,0)</f>
        <v>0</v>
      </c>
      <c r="AB436" s="140">
        <f>IFERROR((VLOOKUP($D436,'General Data'!$A$88:$F$188,3,FALSE)+VLOOKUP('General Data'!$B$3,'General Data'!$A$214:$C$264,2,FALSE)+IF(OR($E436=12,$E436=13,$E436=14),VLOOKUP($C436,'General Data'!$A$267:$C$287,2,FALSE),0))/VLOOKUP($C436,'General Data'!$A$191:$N$211,14,FALSE)*VLOOKUP($C436,'General Data'!$A$191:$N$211,2,FALSE)*O436,0)</f>
        <v>0</v>
      </c>
      <c r="AC436" s="140">
        <f>IFERROR((VLOOKUP($D436,'General Data'!$A$88:$F$188,3,FALSE)+VLOOKUP('General Data'!$B$3,'General Data'!$A$214:$C$264,2,FALSE)+IF(OR($E436=12,$E436=13,$E436=14),VLOOKUP($C436,'General Data'!$A$267:$C$287,2,FALSE),0))/VLOOKUP($C436,'General Data'!$A$191:$N$211,14,FALSE)*VLOOKUP($C436,'General Data'!$A$191:$N$211,2,FALSE)*P436,0)</f>
        <v>0</v>
      </c>
      <c r="AD436" s="140">
        <f>IFERROR((VLOOKUP($D436,'General Data'!$A$88:$F$188,3,FALSE)+VLOOKUP('General Data'!$B$3,'General Data'!$A$214:$C$264,2,FALSE)+IF(OR($E436=12,$E436=13,$E436=14),VLOOKUP($C436,'General Data'!$A$267:$C$287,2,FALSE),0))/VLOOKUP($C436,'General Data'!$A$191:$N$211,14,FALSE)*VLOOKUP($C436,'General Data'!$A$191:$N$211,2,FALSE)*Q436,0)</f>
        <v>0</v>
      </c>
      <c r="AE436" s="140">
        <f>IFERROR((VLOOKUP($D436,'General Data'!$A$88:$F$188,3,FALSE)+VLOOKUP('General Data'!$B$3,'General Data'!$A$214:$C$264,2,FALSE)+IF(OR($E436=12,$E436=13,$E436=14),VLOOKUP($C436,'General Data'!$A$267:$C$287,2,FALSE),0))/VLOOKUP($C436,'General Data'!$A$191:$N$211,14,FALSE)*VLOOKUP($C436,'General Data'!$A$191:$N$211,2,FALSE)*R436,0)</f>
        <v>0</v>
      </c>
      <c r="AF436" s="140">
        <f>IFERROR((VLOOKUP($D436,'General Data'!$A$88:$F$188,3,FALSE)+VLOOKUP('General Data'!$B$3,'General Data'!$A$214:$C$264,2,FALSE)+IF(OR($E436=12,$E436=13,$E436=14),VLOOKUP($C436,'General Data'!$A$267:$C$287,2,FALSE),0))/VLOOKUP($C436,'General Data'!$A$191:$N$211,14,FALSE)*VLOOKUP($C436,'General Data'!$A$191:$N$211,2,FALSE)*S436,0)</f>
        <v>0</v>
      </c>
      <c r="AH436" s="148" t="str">
        <f t="shared" si="403"/>
        <v/>
      </c>
      <c r="AI436" s="149">
        <f t="shared" si="404"/>
        <v>0</v>
      </c>
      <c r="AJ436" s="146">
        <f t="shared" si="405"/>
        <v>0</v>
      </c>
    </row>
    <row r="437" spans="1:36" x14ac:dyDescent="0.45">
      <c r="A437" s="143"/>
      <c r="B437" s="150"/>
      <c r="C437" s="144"/>
      <c r="D437" s="143"/>
      <c r="E437" s="143"/>
      <c r="F437" s="145"/>
      <c r="G437" s="146"/>
      <c r="H437" s="147"/>
      <c r="I437" s="147">
        <f t="shared" ref="I437:S437" si="455">H437</f>
        <v>0</v>
      </c>
      <c r="J437" s="147">
        <f t="shared" si="455"/>
        <v>0</v>
      </c>
      <c r="K437" s="147">
        <f t="shared" si="455"/>
        <v>0</v>
      </c>
      <c r="L437" s="147">
        <f t="shared" si="455"/>
        <v>0</v>
      </c>
      <c r="M437" s="147">
        <f t="shared" si="455"/>
        <v>0</v>
      </c>
      <c r="N437" s="147">
        <f t="shared" si="455"/>
        <v>0</v>
      </c>
      <c r="O437" s="147">
        <f t="shared" si="455"/>
        <v>0</v>
      </c>
      <c r="P437" s="147">
        <f t="shared" si="455"/>
        <v>0</v>
      </c>
      <c r="Q437" s="147">
        <f t="shared" si="455"/>
        <v>0</v>
      </c>
      <c r="R437" s="147">
        <f t="shared" si="455"/>
        <v>0</v>
      </c>
      <c r="S437" s="147">
        <f t="shared" si="455"/>
        <v>0</v>
      </c>
      <c r="T437" s="146"/>
      <c r="U437" s="140">
        <f>IFERROR((VLOOKUP($D437,'General Data'!$A$88:$F$188,3,FALSE)+VLOOKUP('General Data'!$B$3,'General Data'!$A$214:$C$264,2,FALSE)+IF(OR($E437=12,$E437=13,$E437=14),VLOOKUP($C437,'General Data'!$A$267:$C$287,2,FALSE),0))/VLOOKUP($C437,'General Data'!$A$191:$N$211,14,FALSE)*VLOOKUP($C437,'General Data'!$A$191:$N$211,2,FALSE)*H437,0)</f>
        <v>0</v>
      </c>
      <c r="V437" s="140">
        <f>IFERROR((VLOOKUP($D437,'General Data'!$A$88:$F$188,3,FALSE)+VLOOKUP('General Data'!$B$3,'General Data'!$A$214:$C$264,2,FALSE)+IF(OR($E437=12,$E437=13,$E437=14),VLOOKUP($C437,'General Data'!$A$267:$C$287,2,FALSE),0))/VLOOKUP($C437,'General Data'!$A$191:$N$211,14,FALSE)*VLOOKUP($C437,'General Data'!$A$191:$N$211,2,FALSE)*I437,0)</f>
        <v>0</v>
      </c>
      <c r="W437" s="140">
        <f>IFERROR((VLOOKUP($D437,'General Data'!$A$88:$F$188,3,FALSE)+VLOOKUP('General Data'!$B$3,'General Data'!$A$214:$C$264,2,FALSE)+IF(OR($E437=12,$E437=13,$E437=14),VLOOKUP($C437,'General Data'!$A$267:$C$287,2,FALSE),0))/VLOOKUP($C437,'General Data'!$A$191:$N$211,14,FALSE)*VLOOKUP($C437,'General Data'!$A$191:$N$211,2,FALSE)*J437,0)</f>
        <v>0</v>
      </c>
      <c r="X437" s="140">
        <f>IFERROR((VLOOKUP($D437,'General Data'!$A$88:$F$188,3,FALSE)+VLOOKUP('General Data'!$B$3,'General Data'!$A$214:$C$264,2,FALSE)+IF(OR($E437=12,$E437=13,$E437=14),VLOOKUP($C437,'General Data'!$A$267:$C$287,2,FALSE),0))/VLOOKUP($C437,'General Data'!$A$191:$N$211,14,FALSE)*VLOOKUP($C437,'General Data'!$A$191:$N$211,2,FALSE)*K437,0)</f>
        <v>0</v>
      </c>
      <c r="Y437" s="140">
        <f>IFERROR((VLOOKUP($D437,'General Data'!$A$88:$F$188,3,FALSE)+VLOOKUP('General Data'!$B$3,'General Data'!$A$214:$C$264,2,FALSE)+IF(OR($E437=12,$E437=13,$E437=14),VLOOKUP($C437,'General Data'!$A$267:$C$287,2,FALSE),0))/VLOOKUP($C437,'General Data'!$A$191:$N$211,14,FALSE)*VLOOKUP($C437,'General Data'!$A$191:$N$211,2,FALSE)*L437,0)</f>
        <v>0</v>
      </c>
      <c r="Z437" s="140">
        <f>IFERROR((VLOOKUP($D437,'General Data'!$A$88:$F$188,3,FALSE)+VLOOKUP('General Data'!$B$3,'General Data'!$A$214:$C$264,2,FALSE)+IF(OR($E437=12,$E437=13,$E437=14),VLOOKUP($C437,'General Data'!$A$267:$C$287,2,FALSE),0))/VLOOKUP($C437,'General Data'!$A$191:$N$211,14,FALSE)*VLOOKUP($C437,'General Data'!$A$191:$N$211,2,FALSE)*M437,0)</f>
        <v>0</v>
      </c>
      <c r="AA437" s="140">
        <f>IFERROR((VLOOKUP($D437,'General Data'!$A$88:$F$188,3,FALSE)+VLOOKUP('General Data'!$B$3,'General Data'!$A$214:$C$264,2,FALSE)+IF(OR($E437=12,$E437=13,$E437=14),VLOOKUP($C437,'General Data'!$A$267:$C$287,2,FALSE),0))/VLOOKUP($C437,'General Data'!$A$191:$N$211,14,FALSE)*VLOOKUP($C437,'General Data'!$A$191:$N$211,2,FALSE)*N437,0)</f>
        <v>0</v>
      </c>
      <c r="AB437" s="140">
        <f>IFERROR((VLOOKUP($D437,'General Data'!$A$88:$F$188,3,FALSE)+VLOOKUP('General Data'!$B$3,'General Data'!$A$214:$C$264,2,FALSE)+IF(OR($E437=12,$E437=13,$E437=14),VLOOKUP($C437,'General Data'!$A$267:$C$287,2,FALSE),0))/VLOOKUP($C437,'General Data'!$A$191:$N$211,14,FALSE)*VLOOKUP($C437,'General Data'!$A$191:$N$211,2,FALSE)*O437,0)</f>
        <v>0</v>
      </c>
      <c r="AC437" s="140">
        <f>IFERROR((VLOOKUP($D437,'General Data'!$A$88:$F$188,3,FALSE)+VLOOKUP('General Data'!$B$3,'General Data'!$A$214:$C$264,2,FALSE)+IF(OR($E437=12,$E437=13,$E437=14),VLOOKUP($C437,'General Data'!$A$267:$C$287,2,FALSE),0))/VLOOKUP($C437,'General Data'!$A$191:$N$211,14,FALSE)*VLOOKUP($C437,'General Data'!$A$191:$N$211,2,FALSE)*P437,0)</f>
        <v>0</v>
      </c>
      <c r="AD437" s="140">
        <f>IFERROR((VLOOKUP($D437,'General Data'!$A$88:$F$188,3,FALSE)+VLOOKUP('General Data'!$B$3,'General Data'!$A$214:$C$264,2,FALSE)+IF(OR($E437=12,$E437=13,$E437=14),VLOOKUP($C437,'General Data'!$A$267:$C$287,2,FALSE),0))/VLOOKUP($C437,'General Data'!$A$191:$N$211,14,FALSE)*VLOOKUP($C437,'General Data'!$A$191:$N$211,2,FALSE)*Q437,0)</f>
        <v>0</v>
      </c>
      <c r="AE437" s="140">
        <f>IFERROR((VLOOKUP($D437,'General Data'!$A$88:$F$188,3,FALSE)+VLOOKUP('General Data'!$B$3,'General Data'!$A$214:$C$264,2,FALSE)+IF(OR($E437=12,$E437=13,$E437=14),VLOOKUP($C437,'General Data'!$A$267:$C$287,2,FALSE),0))/VLOOKUP($C437,'General Data'!$A$191:$N$211,14,FALSE)*VLOOKUP($C437,'General Data'!$A$191:$N$211,2,FALSE)*R437,0)</f>
        <v>0</v>
      </c>
      <c r="AF437" s="140">
        <f>IFERROR((VLOOKUP($D437,'General Data'!$A$88:$F$188,3,FALSE)+VLOOKUP('General Data'!$B$3,'General Data'!$A$214:$C$264,2,FALSE)+IF(OR($E437=12,$E437=13,$E437=14),VLOOKUP($C437,'General Data'!$A$267:$C$287,2,FALSE),0))/VLOOKUP($C437,'General Data'!$A$191:$N$211,14,FALSE)*VLOOKUP($C437,'General Data'!$A$191:$N$211,2,FALSE)*S437,0)</f>
        <v>0</v>
      </c>
      <c r="AH437" s="148" t="str">
        <f t="shared" si="403"/>
        <v/>
      </c>
      <c r="AI437" s="149">
        <f t="shared" si="404"/>
        <v>0</v>
      </c>
      <c r="AJ437" s="146">
        <f t="shared" si="405"/>
        <v>0</v>
      </c>
    </row>
    <row r="438" spans="1:36" x14ac:dyDescent="0.45">
      <c r="A438" s="143"/>
      <c r="B438" s="150"/>
      <c r="C438" s="144"/>
      <c r="D438" s="143"/>
      <c r="E438" s="143"/>
      <c r="F438" s="145"/>
      <c r="G438" s="146"/>
      <c r="H438" s="147"/>
      <c r="I438" s="147">
        <f t="shared" ref="I438:S438" si="456">H438</f>
        <v>0</v>
      </c>
      <c r="J438" s="147">
        <f t="shared" si="456"/>
        <v>0</v>
      </c>
      <c r="K438" s="147">
        <f t="shared" si="456"/>
        <v>0</v>
      </c>
      <c r="L438" s="147">
        <f t="shared" si="456"/>
        <v>0</v>
      </c>
      <c r="M438" s="147">
        <f t="shared" si="456"/>
        <v>0</v>
      </c>
      <c r="N438" s="147">
        <f t="shared" si="456"/>
        <v>0</v>
      </c>
      <c r="O438" s="147">
        <f t="shared" si="456"/>
        <v>0</v>
      </c>
      <c r="P438" s="147">
        <f t="shared" si="456"/>
        <v>0</v>
      </c>
      <c r="Q438" s="147">
        <f t="shared" si="456"/>
        <v>0</v>
      </c>
      <c r="R438" s="147">
        <f t="shared" si="456"/>
        <v>0</v>
      </c>
      <c r="S438" s="147">
        <f t="shared" si="456"/>
        <v>0</v>
      </c>
      <c r="T438" s="146"/>
      <c r="U438" s="140">
        <f>IFERROR((VLOOKUP($D438,'General Data'!$A$88:$F$188,3,FALSE)+VLOOKUP('General Data'!$B$3,'General Data'!$A$214:$C$264,2,FALSE)+IF(OR($E438=12,$E438=13,$E438=14),VLOOKUP($C438,'General Data'!$A$267:$C$287,2,FALSE),0))/VLOOKUP($C438,'General Data'!$A$191:$N$211,14,FALSE)*VLOOKUP($C438,'General Data'!$A$191:$N$211,2,FALSE)*H438,0)</f>
        <v>0</v>
      </c>
      <c r="V438" s="140">
        <f>IFERROR((VLOOKUP($D438,'General Data'!$A$88:$F$188,3,FALSE)+VLOOKUP('General Data'!$B$3,'General Data'!$A$214:$C$264,2,FALSE)+IF(OR($E438=12,$E438=13,$E438=14),VLOOKUP($C438,'General Data'!$A$267:$C$287,2,FALSE),0))/VLOOKUP($C438,'General Data'!$A$191:$N$211,14,FALSE)*VLOOKUP($C438,'General Data'!$A$191:$N$211,2,FALSE)*I438,0)</f>
        <v>0</v>
      </c>
      <c r="W438" s="140">
        <f>IFERROR((VLOOKUP($D438,'General Data'!$A$88:$F$188,3,FALSE)+VLOOKUP('General Data'!$B$3,'General Data'!$A$214:$C$264,2,FALSE)+IF(OR($E438=12,$E438=13,$E438=14),VLOOKUP($C438,'General Data'!$A$267:$C$287,2,FALSE),0))/VLOOKUP($C438,'General Data'!$A$191:$N$211,14,FALSE)*VLOOKUP($C438,'General Data'!$A$191:$N$211,2,FALSE)*J438,0)</f>
        <v>0</v>
      </c>
      <c r="X438" s="140">
        <f>IFERROR((VLOOKUP($D438,'General Data'!$A$88:$F$188,3,FALSE)+VLOOKUP('General Data'!$B$3,'General Data'!$A$214:$C$264,2,FALSE)+IF(OR($E438=12,$E438=13,$E438=14),VLOOKUP($C438,'General Data'!$A$267:$C$287,2,FALSE),0))/VLOOKUP($C438,'General Data'!$A$191:$N$211,14,FALSE)*VLOOKUP($C438,'General Data'!$A$191:$N$211,2,FALSE)*K438,0)</f>
        <v>0</v>
      </c>
      <c r="Y438" s="140">
        <f>IFERROR((VLOOKUP($D438,'General Data'!$A$88:$F$188,3,FALSE)+VLOOKUP('General Data'!$B$3,'General Data'!$A$214:$C$264,2,FALSE)+IF(OR($E438=12,$E438=13,$E438=14),VLOOKUP($C438,'General Data'!$A$267:$C$287,2,FALSE),0))/VLOOKUP($C438,'General Data'!$A$191:$N$211,14,FALSE)*VLOOKUP($C438,'General Data'!$A$191:$N$211,2,FALSE)*L438,0)</f>
        <v>0</v>
      </c>
      <c r="Z438" s="140">
        <f>IFERROR((VLOOKUP($D438,'General Data'!$A$88:$F$188,3,FALSE)+VLOOKUP('General Data'!$B$3,'General Data'!$A$214:$C$264,2,FALSE)+IF(OR($E438=12,$E438=13,$E438=14),VLOOKUP($C438,'General Data'!$A$267:$C$287,2,FALSE),0))/VLOOKUP($C438,'General Data'!$A$191:$N$211,14,FALSE)*VLOOKUP($C438,'General Data'!$A$191:$N$211,2,FALSE)*M438,0)</f>
        <v>0</v>
      </c>
      <c r="AA438" s="140">
        <f>IFERROR((VLOOKUP($D438,'General Data'!$A$88:$F$188,3,FALSE)+VLOOKUP('General Data'!$B$3,'General Data'!$A$214:$C$264,2,FALSE)+IF(OR($E438=12,$E438=13,$E438=14),VLOOKUP($C438,'General Data'!$A$267:$C$287,2,FALSE),0))/VLOOKUP($C438,'General Data'!$A$191:$N$211,14,FALSE)*VLOOKUP($C438,'General Data'!$A$191:$N$211,2,FALSE)*N438,0)</f>
        <v>0</v>
      </c>
      <c r="AB438" s="140">
        <f>IFERROR((VLOOKUP($D438,'General Data'!$A$88:$F$188,3,FALSE)+VLOOKUP('General Data'!$B$3,'General Data'!$A$214:$C$264,2,FALSE)+IF(OR($E438=12,$E438=13,$E438=14),VLOOKUP($C438,'General Data'!$A$267:$C$287,2,FALSE),0))/VLOOKUP($C438,'General Data'!$A$191:$N$211,14,FALSE)*VLOOKUP($C438,'General Data'!$A$191:$N$211,2,FALSE)*O438,0)</f>
        <v>0</v>
      </c>
      <c r="AC438" s="140">
        <f>IFERROR((VLOOKUP($D438,'General Data'!$A$88:$F$188,3,FALSE)+VLOOKUP('General Data'!$B$3,'General Data'!$A$214:$C$264,2,FALSE)+IF(OR($E438=12,$E438=13,$E438=14),VLOOKUP($C438,'General Data'!$A$267:$C$287,2,FALSE),0))/VLOOKUP($C438,'General Data'!$A$191:$N$211,14,FALSE)*VLOOKUP($C438,'General Data'!$A$191:$N$211,2,FALSE)*P438,0)</f>
        <v>0</v>
      </c>
      <c r="AD438" s="140">
        <f>IFERROR((VLOOKUP($D438,'General Data'!$A$88:$F$188,3,FALSE)+VLOOKUP('General Data'!$B$3,'General Data'!$A$214:$C$264,2,FALSE)+IF(OR($E438=12,$E438=13,$E438=14),VLOOKUP($C438,'General Data'!$A$267:$C$287,2,FALSE),0))/VLOOKUP($C438,'General Data'!$A$191:$N$211,14,FALSE)*VLOOKUP($C438,'General Data'!$A$191:$N$211,2,FALSE)*Q438,0)</f>
        <v>0</v>
      </c>
      <c r="AE438" s="140">
        <f>IFERROR((VLOOKUP($D438,'General Data'!$A$88:$F$188,3,FALSE)+VLOOKUP('General Data'!$B$3,'General Data'!$A$214:$C$264,2,FALSE)+IF(OR($E438=12,$E438=13,$E438=14),VLOOKUP($C438,'General Data'!$A$267:$C$287,2,FALSE),0))/VLOOKUP($C438,'General Data'!$A$191:$N$211,14,FALSE)*VLOOKUP($C438,'General Data'!$A$191:$N$211,2,FALSE)*R438,0)</f>
        <v>0</v>
      </c>
      <c r="AF438" s="140">
        <f>IFERROR((VLOOKUP($D438,'General Data'!$A$88:$F$188,3,FALSE)+VLOOKUP('General Data'!$B$3,'General Data'!$A$214:$C$264,2,FALSE)+IF(OR($E438=12,$E438=13,$E438=14),VLOOKUP($C438,'General Data'!$A$267:$C$287,2,FALSE),0))/VLOOKUP($C438,'General Data'!$A$191:$N$211,14,FALSE)*VLOOKUP($C438,'General Data'!$A$191:$N$211,2,FALSE)*S438,0)</f>
        <v>0</v>
      </c>
      <c r="AH438" s="148" t="str">
        <f t="shared" si="403"/>
        <v/>
      </c>
      <c r="AI438" s="149">
        <f t="shared" si="404"/>
        <v>0</v>
      </c>
      <c r="AJ438" s="146">
        <f t="shared" si="405"/>
        <v>0</v>
      </c>
    </row>
    <row r="439" spans="1:36" x14ac:dyDescent="0.45">
      <c r="A439" s="143"/>
      <c r="B439" s="150"/>
      <c r="C439" s="144"/>
      <c r="D439" s="143"/>
      <c r="E439" s="143"/>
      <c r="F439" s="145"/>
      <c r="G439" s="146"/>
      <c r="H439" s="147"/>
      <c r="I439" s="147">
        <f t="shared" ref="I439:S439" si="457">H439</f>
        <v>0</v>
      </c>
      <c r="J439" s="147">
        <f t="shared" si="457"/>
        <v>0</v>
      </c>
      <c r="K439" s="147">
        <f t="shared" si="457"/>
        <v>0</v>
      </c>
      <c r="L439" s="147">
        <f t="shared" si="457"/>
        <v>0</v>
      </c>
      <c r="M439" s="147">
        <f t="shared" si="457"/>
        <v>0</v>
      </c>
      <c r="N439" s="147">
        <f t="shared" si="457"/>
        <v>0</v>
      </c>
      <c r="O439" s="147">
        <f t="shared" si="457"/>
        <v>0</v>
      </c>
      <c r="P439" s="147">
        <f t="shared" si="457"/>
        <v>0</v>
      </c>
      <c r="Q439" s="147">
        <f t="shared" si="457"/>
        <v>0</v>
      </c>
      <c r="R439" s="147">
        <f t="shared" si="457"/>
        <v>0</v>
      </c>
      <c r="S439" s="147">
        <f t="shared" si="457"/>
        <v>0</v>
      </c>
      <c r="T439" s="146"/>
      <c r="U439" s="140">
        <f>IFERROR((VLOOKUP($D439,'General Data'!$A$88:$F$188,3,FALSE)+VLOOKUP('General Data'!$B$3,'General Data'!$A$214:$C$264,2,FALSE)+IF(OR($E439=12,$E439=13,$E439=14),VLOOKUP($C439,'General Data'!$A$267:$C$287,2,FALSE),0))/VLOOKUP($C439,'General Data'!$A$191:$N$211,14,FALSE)*VLOOKUP($C439,'General Data'!$A$191:$N$211,2,FALSE)*H439,0)</f>
        <v>0</v>
      </c>
      <c r="V439" s="140">
        <f>IFERROR((VLOOKUP($D439,'General Data'!$A$88:$F$188,3,FALSE)+VLOOKUP('General Data'!$B$3,'General Data'!$A$214:$C$264,2,FALSE)+IF(OR($E439=12,$E439=13,$E439=14),VLOOKUP($C439,'General Data'!$A$267:$C$287,2,FALSE),0))/VLOOKUP($C439,'General Data'!$A$191:$N$211,14,FALSE)*VLOOKUP($C439,'General Data'!$A$191:$N$211,2,FALSE)*I439,0)</f>
        <v>0</v>
      </c>
      <c r="W439" s="140">
        <f>IFERROR((VLOOKUP($D439,'General Data'!$A$88:$F$188,3,FALSE)+VLOOKUP('General Data'!$B$3,'General Data'!$A$214:$C$264,2,FALSE)+IF(OR($E439=12,$E439=13,$E439=14),VLOOKUP($C439,'General Data'!$A$267:$C$287,2,FALSE),0))/VLOOKUP($C439,'General Data'!$A$191:$N$211,14,FALSE)*VLOOKUP($C439,'General Data'!$A$191:$N$211,2,FALSE)*J439,0)</f>
        <v>0</v>
      </c>
      <c r="X439" s="140">
        <f>IFERROR((VLOOKUP($D439,'General Data'!$A$88:$F$188,3,FALSE)+VLOOKUP('General Data'!$B$3,'General Data'!$A$214:$C$264,2,FALSE)+IF(OR($E439=12,$E439=13,$E439=14),VLOOKUP($C439,'General Data'!$A$267:$C$287,2,FALSE),0))/VLOOKUP($C439,'General Data'!$A$191:$N$211,14,FALSE)*VLOOKUP($C439,'General Data'!$A$191:$N$211,2,FALSE)*K439,0)</f>
        <v>0</v>
      </c>
      <c r="Y439" s="140">
        <f>IFERROR((VLOOKUP($D439,'General Data'!$A$88:$F$188,3,FALSE)+VLOOKUP('General Data'!$B$3,'General Data'!$A$214:$C$264,2,FALSE)+IF(OR($E439=12,$E439=13,$E439=14),VLOOKUP($C439,'General Data'!$A$267:$C$287,2,FALSE),0))/VLOOKUP($C439,'General Data'!$A$191:$N$211,14,FALSE)*VLOOKUP($C439,'General Data'!$A$191:$N$211,2,FALSE)*L439,0)</f>
        <v>0</v>
      </c>
      <c r="Z439" s="140">
        <f>IFERROR((VLOOKUP($D439,'General Data'!$A$88:$F$188,3,FALSE)+VLOOKUP('General Data'!$B$3,'General Data'!$A$214:$C$264,2,FALSE)+IF(OR($E439=12,$E439=13,$E439=14),VLOOKUP($C439,'General Data'!$A$267:$C$287,2,FALSE),0))/VLOOKUP($C439,'General Data'!$A$191:$N$211,14,FALSE)*VLOOKUP($C439,'General Data'!$A$191:$N$211,2,FALSE)*M439,0)</f>
        <v>0</v>
      </c>
      <c r="AA439" s="140">
        <f>IFERROR((VLOOKUP($D439,'General Data'!$A$88:$F$188,3,FALSE)+VLOOKUP('General Data'!$B$3,'General Data'!$A$214:$C$264,2,FALSE)+IF(OR($E439=12,$E439=13,$E439=14),VLOOKUP($C439,'General Data'!$A$267:$C$287,2,FALSE),0))/VLOOKUP($C439,'General Data'!$A$191:$N$211,14,FALSE)*VLOOKUP($C439,'General Data'!$A$191:$N$211,2,FALSE)*N439,0)</f>
        <v>0</v>
      </c>
      <c r="AB439" s="140">
        <f>IFERROR((VLOOKUP($D439,'General Data'!$A$88:$F$188,3,FALSE)+VLOOKUP('General Data'!$B$3,'General Data'!$A$214:$C$264,2,FALSE)+IF(OR($E439=12,$E439=13,$E439=14),VLOOKUP($C439,'General Data'!$A$267:$C$287,2,FALSE),0))/VLOOKUP($C439,'General Data'!$A$191:$N$211,14,FALSE)*VLOOKUP($C439,'General Data'!$A$191:$N$211,2,FALSE)*O439,0)</f>
        <v>0</v>
      </c>
      <c r="AC439" s="140">
        <f>IFERROR((VLOOKUP($D439,'General Data'!$A$88:$F$188,3,FALSE)+VLOOKUP('General Data'!$B$3,'General Data'!$A$214:$C$264,2,FALSE)+IF(OR($E439=12,$E439=13,$E439=14),VLOOKUP($C439,'General Data'!$A$267:$C$287,2,FALSE),0))/VLOOKUP($C439,'General Data'!$A$191:$N$211,14,FALSE)*VLOOKUP($C439,'General Data'!$A$191:$N$211,2,FALSE)*P439,0)</f>
        <v>0</v>
      </c>
      <c r="AD439" s="140">
        <f>IFERROR((VLOOKUP($D439,'General Data'!$A$88:$F$188,3,FALSE)+VLOOKUP('General Data'!$B$3,'General Data'!$A$214:$C$264,2,FALSE)+IF(OR($E439=12,$E439=13,$E439=14),VLOOKUP($C439,'General Data'!$A$267:$C$287,2,FALSE),0))/VLOOKUP($C439,'General Data'!$A$191:$N$211,14,FALSE)*VLOOKUP($C439,'General Data'!$A$191:$N$211,2,FALSE)*Q439,0)</f>
        <v>0</v>
      </c>
      <c r="AE439" s="140">
        <f>IFERROR((VLOOKUP($D439,'General Data'!$A$88:$F$188,3,FALSE)+VLOOKUP('General Data'!$B$3,'General Data'!$A$214:$C$264,2,FALSE)+IF(OR($E439=12,$E439=13,$E439=14),VLOOKUP($C439,'General Data'!$A$267:$C$287,2,FALSE),0))/VLOOKUP($C439,'General Data'!$A$191:$N$211,14,FALSE)*VLOOKUP($C439,'General Data'!$A$191:$N$211,2,FALSE)*R439,0)</f>
        <v>0</v>
      </c>
      <c r="AF439" s="140">
        <f>IFERROR((VLOOKUP($D439,'General Data'!$A$88:$F$188,3,FALSE)+VLOOKUP('General Data'!$B$3,'General Data'!$A$214:$C$264,2,FALSE)+IF(OR($E439=12,$E439=13,$E439=14),VLOOKUP($C439,'General Data'!$A$267:$C$287,2,FALSE),0))/VLOOKUP($C439,'General Data'!$A$191:$N$211,14,FALSE)*VLOOKUP($C439,'General Data'!$A$191:$N$211,2,FALSE)*S439,0)</f>
        <v>0</v>
      </c>
      <c r="AH439" s="148" t="str">
        <f t="shared" si="403"/>
        <v/>
      </c>
      <c r="AI439" s="149">
        <f t="shared" si="404"/>
        <v>0</v>
      </c>
      <c r="AJ439" s="146">
        <f t="shared" si="405"/>
        <v>0</v>
      </c>
    </row>
    <row r="440" spans="1:36" x14ac:dyDescent="0.45">
      <c r="A440" s="143"/>
      <c r="B440" s="150"/>
      <c r="C440" s="144"/>
      <c r="D440" s="143"/>
      <c r="E440" s="143"/>
      <c r="F440" s="145"/>
      <c r="G440" s="146"/>
      <c r="H440" s="147"/>
      <c r="I440" s="147">
        <f t="shared" ref="I440:S440" si="458">H440</f>
        <v>0</v>
      </c>
      <c r="J440" s="147">
        <f t="shared" si="458"/>
        <v>0</v>
      </c>
      <c r="K440" s="147">
        <f t="shared" si="458"/>
        <v>0</v>
      </c>
      <c r="L440" s="147">
        <f t="shared" si="458"/>
        <v>0</v>
      </c>
      <c r="M440" s="147">
        <f t="shared" si="458"/>
        <v>0</v>
      </c>
      <c r="N440" s="147">
        <f t="shared" si="458"/>
        <v>0</v>
      </c>
      <c r="O440" s="147">
        <f t="shared" si="458"/>
        <v>0</v>
      </c>
      <c r="P440" s="147">
        <f t="shared" si="458"/>
        <v>0</v>
      </c>
      <c r="Q440" s="147">
        <f t="shared" si="458"/>
        <v>0</v>
      </c>
      <c r="R440" s="147">
        <f t="shared" si="458"/>
        <v>0</v>
      </c>
      <c r="S440" s="147">
        <f t="shared" si="458"/>
        <v>0</v>
      </c>
      <c r="T440" s="146"/>
      <c r="U440" s="140">
        <f>IFERROR((VLOOKUP($D440,'General Data'!$A$88:$F$188,3,FALSE)+VLOOKUP('General Data'!$B$3,'General Data'!$A$214:$C$264,2,FALSE)+IF(OR($E440=12,$E440=13,$E440=14),VLOOKUP($C440,'General Data'!$A$267:$C$287,2,FALSE),0))/VLOOKUP($C440,'General Data'!$A$191:$N$211,14,FALSE)*VLOOKUP($C440,'General Data'!$A$191:$N$211,2,FALSE)*H440,0)</f>
        <v>0</v>
      </c>
      <c r="V440" s="140">
        <f>IFERROR((VLOOKUP($D440,'General Data'!$A$88:$F$188,3,FALSE)+VLOOKUP('General Data'!$B$3,'General Data'!$A$214:$C$264,2,FALSE)+IF(OR($E440=12,$E440=13,$E440=14),VLOOKUP($C440,'General Data'!$A$267:$C$287,2,FALSE),0))/VLOOKUP($C440,'General Data'!$A$191:$N$211,14,FALSE)*VLOOKUP($C440,'General Data'!$A$191:$N$211,2,FALSE)*I440,0)</f>
        <v>0</v>
      </c>
      <c r="W440" s="140">
        <f>IFERROR((VLOOKUP($D440,'General Data'!$A$88:$F$188,3,FALSE)+VLOOKUP('General Data'!$B$3,'General Data'!$A$214:$C$264,2,FALSE)+IF(OR($E440=12,$E440=13,$E440=14),VLOOKUP($C440,'General Data'!$A$267:$C$287,2,FALSE),0))/VLOOKUP($C440,'General Data'!$A$191:$N$211,14,FALSE)*VLOOKUP($C440,'General Data'!$A$191:$N$211,2,FALSE)*J440,0)</f>
        <v>0</v>
      </c>
      <c r="X440" s="140">
        <f>IFERROR((VLOOKUP($D440,'General Data'!$A$88:$F$188,3,FALSE)+VLOOKUP('General Data'!$B$3,'General Data'!$A$214:$C$264,2,FALSE)+IF(OR($E440=12,$E440=13,$E440=14),VLOOKUP($C440,'General Data'!$A$267:$C$287,2,FALSE),0))/VLOOKUP($C440,'General Data'!$A$191:$N$211,14,FALSE)*VLOOKUP($C440,'General Data'!$A$191:$N$211,2,FALSE)*K440,0)</f>
        <v>0</v>
      </c>
      <c r="Y440" s="140">
        <f>IFERROR((VLOOKUP($D440,'General Data'!$A$88:$F$188,3,FALSE)+VLOOKUP('General Data'!$B$3,'General Data'!$A$214:$C$264,2,FALSE)+IF(OR($E440=12,$E440=13,$E440=14),VLOOKUP($C440,'General Data'!$A$267:$C$287,2,FALSE),0))/VLOOKUP($C440,'General Data'!$A$191:$N$211,14,FALSE)*VLOOKUP($C440,'General Data'!$A$191:$N$211,2,FALSE)*L440,0)</f>
        <v>0</v>
      </c>
      <c r="Z440" s="140">
        <f>IFERROR((VLOOKUP($D440,'General Data'!$A$88:$F$188,3,FALSE)+VLOOKUP('General Data'!$B$3,'General Data'!$A$214:$C$264,2,FALSE)+IF(OR($E440=12,$E440=13,$E440=14),VLOOKUP($C440,'General Data'!$A$267:$C$287,2,FALSE),0))/VLOOKUP($C440,'General Data'!$A$191:$N$211,14,FALSE)*VLOOKUP($C440,'General Data'!$A$191:$N$211,2,FALSE)*M440,0)</f>
        <v>0</v>
      </c>
      <c r="AA440" s="140">
        <f>IFERROR((VLOOKUP($D440,'General Data'!$A$88:$F$188,3,FALSE)+VLOOKUP('General Data'!$B$3,'General Data'!$A$214:$C$264,2,FALSE)+IF(OR($E440=12,$E440=13,$E440=14),VLOOKUP($C440,'General Data'!$A$267:$C$287,2,FALSE),0))/VLOOKUP($C440,'General Data'!$A$191:$N$211,14,FALSE)*VLOOKUP($C440,'General Data'!$A$191:$N$211,2,FALSE)*N440,0)</f>
        <v>0</v>
      </c>
      <c r="AB440" s="140">
        <f>IFERROR((VLOOKUP($D440,'General Data'!$A$88:$F$188,3,FALSE)+VLOOKUP('General Data'!$B$3,'General Data'!$A$214:$C$264,2,FALSE)+IF(OR($E440=12,$E440=13,$E440=14),VLOOKUP($C440,'General Data'!$A$267:$C$287,2,FALSE),0))/VLOOKUP($C440,'General Data'!$A$191:$N$211,14,FALSE)*VLOOKUP($C440,'General Data'!$A$191:$N$211,2,FALSE)*O440,0)</f>
        <v>0</v>
      </c>
      <c r="AC440" s="140">
        <f>IFERROR((VLOOKUP($D440,'General Data'!$A$88:$F$188,3,FALSE)+VLOOKUP('General Data'!$B$3,'General Data'!$A$214:$C$264,2,FALSE)+IF(OR($E440=12,$E440=13,$E440=14),VLOOKUP($C440,'General Data'!$A$267:$C$287,2,FALSE),0))/VLOOKUP($C440,'General Data'!$A$191:$N$211,14,FALSE)*VLOOKUP($C440,'General Data'!$A$191:$N$211,2,FALSE)*P440,0)</f>
        <v>0</v>
      </c>
      <c r="AD440" s="140">
        <f>IFERROR((VLOOKUP($D440,'General Data'!$A$88:$F$188,3,FALSE)+VLOOKUP('General Data'!$B$3,'General Data'!$A$214:$C$264,2,FALSE)+IF(OR($E440=12,$E440=13,$E440=14),VLOOKUP($C440,'General Data'!$A$267:$C$287,2,FALSE),0))/VLOOKUP($C440,'General Data'!$A$191:$N$211,14,FALSE)*VLOOKUP($C440,'General Data'!$A$191:$N$211,2,FALSE)*Q440,0)</f>
        <v>0</v>
      </c>
      <c r="AE440" s="140">
        <f>IFERROR((VLOOKUP($D440,'General Data'!$A$88:$F$188,3,FALSE)+VLOOKUP('General Data'!$B$3,'General Data'!$A$214:$C$264,2,FALSE)+IF(OR($E440=12,$E440=13,$E440=14),VLOOKUP($C440,'General Data'!$A$267:$C$287,2,FALSE),0))/VLOOKUP($C440,'General Data'!$A$191:$N$211,14,FALSE)*VLOOKUP($C440,'General Data'!$A$191:$N$211,2,FALSE)*R440,0)</f>
        <v>0</v>
      </c>
      <c r="AF440" s="140">
        <f>IFERROR((VLOOKUP($D440,'General Data'!$A$88:$F$188,3,FALSE)+VLOOKUP('General Data'!$B$3,'General Data'!$A$214:$C$264,2,FALSE)+IF(OR($E440=12,$E440=13,$E440=14),VLOOKUP($C440,'General Data'!$A$267:$C$287,2,FALSE),0))/VLOOKUP($C440,'General Data'!$A$191:$N$211,14,FALSE)*VLOOKUP($C440,'General Data'!$A$191:$N$211,2,FALSE)*S440,0)</f>
        <v>0</v>
      </c>
      <c r="AH440" s="148" t="str">
        <f t="shared" si="403"/>
        <v/>
      </c>
      <c r="AI440" s="149">
        <f t="shared" si="404"/>
        <v>0</v>
      </c>
      <c r="AJ440" s="146">
        <f t="shared" si="405"/>
        <v>0</v>
      </c>
    </row>
    <row r="441" spans="1:36" x14ac:dyDescent="0.45">
      <c r="A441" s="143"/>
      <c r="B441" s="150"/>
      <c r="C441" s="144"/>
      <c r="D441" s="143"/>
      <c r="E441" s="143"/>
      <c r="F441" s="145"/>
      <c r="G441" s="146"/>
      <c r="H441" s="147"/>
      <c r="I441" s="147">
        <f t="shared" ref="I441:S441" si="459">H441</f>
        <v>0</v>
      </c>
      <c r="J441" s="147">
        <f t="shared" si="459"/>
        <v>0</v>
      </c>
      <c r="K441" s="147">
        <f t="shared" si="459"/>
        <v>0</v>
      </c>
      <c r="L441" s="147">
        <f t="shared" si="459"/>
        <v>0</v>
      </c>
      <c r="M441" s="147">
        <f t="shared" si="459"/>
        <v>0</v>
      </c>
      <c r="N441" s="147">
        <f t="shared" si="459"/>
        <v>0</v>
      </c>
      <c r="O441" s="147">
        <f t="shared" si="459"/>
        <v>0</v>
      </c>
      <c r="P441" s="147">
        <f t="shared" si="459"/>
        <v>0</v>
      </c>
      <c r="Q441" s="147">
        <f t="shared" si="459"/>
        <v>0</v>
      </c>
      <c r="R441" s="147">
        <f t="shared" si="459"/>
        <v>0</v>
      </c>
      <c r="S441" s="147">
        <f t="shared" si="459"/>
        <v>0</v>
      </c>
      <c r="T441" s="146"/>
      <c r="U441" s="140">
        <f>IFERROR((VLOOKUP($D441,'General Data'!$A$88:$F$188,3,FALSE)+VLOOKUP('General Data'!$B$3,'General Data'!$A$214:$C$264,2,FALSE)+IF(OR($E441=12,$E441=13,$E441=14),VLOOKUP($C441,'General Data'!$A$267:$C$287,2,FALSE),0))/VLOOKUP($C441,'General Data'!$A$191:$N$211,14,FALSE)*VLOOKUP($C441,'General Data'!$A$191:$N$211,2,FALSE)*H441,0)</f>
        <v>0</v>
      </c>
      <c r="V441" s="140">
        <f>IFERROR((VLOOKUP($D441,'General Data'!$A$88:$F$188,3,FALSE)+VLOOKUP('General Data'!$B$3,'General Data'!$A$214:$C$264,2,FALSE)+IF(OR($E441=12,$E441=13,$E441=14),VLOOKUP($C441,'General Data'!$A$267:$C$287,2,FALSE),0))/VLOOKUP($C441,'General Data'!$A$191:$N$211,14,FALSE)*VLOOKUP($C441,'General Data'!$A$191:$N$211,2,FALSE)*I441,0)</f>
        <v>0</v>
      </c>
      <c r="W441" s="140">
        <f>IFERROR((VLOOKUP($D441,'General Data'!$A$88:$F$188,3,FALSE)+VLOOKUP('General Data'!$B$3,'General Data'!$A$214:$C$264,2,FALSE)+IF(OR($E441=12,$E441=13,$E441=14),VLOOKUP($C441,'General Data'!$A$267:$C$287,2,FALSE),0))/VLOOKUP($C441,'General Data'!$A$191:$N$211,14,FALSE)*VLOOKUP($C441,'General Data'!$A$191:$N$211,2,FALSE)*J441,0)</f>
        <v>0</v>
      </c>
      <c r="X441" s="140">
        <f>IFERROR((VLOOKUP($D441,'General Data'!$A$88:$F$188,3,FALSE)+VLOOKUP('General Data'!$B$3,'General Data'!$A$214:$C$264,2,FALSE)+IF(OR($E441=12,$E441=13,$E441=14),VLOOKUP($C441,'General Data'!$A$267:$C$287,2,FALSE),0))/VLOOKUP($C441,'General Data'!$A$191:$N$211,14,FALSE)*VLOOKUP($C441,'General Data'!$A$191:$N$211,2,FALSE)*K441,0)</f>
        <v>0</v>
      </c>
      <c r="Y441" s="140">
        <f>IFERROR((VLOOKUP($D441,'General Data'!$A$88:$F$188,3,FALSE)+VLOOKUP('General Data'!$B$3,'General Data'!$A$214:$C$264,2,FALSE)+IF(OR($E441=12,$E441=13,$E441=14),VLOOKUP($C441,'General Data'!$A$267:$C$287,2,FALSE),0))/VLOOKUP($C441,'General Data'!$A$191:$N$211,14,FALSE)*VLOOKUP($C441,'General Data'!$A$191:$N$211,2,FALSE)*L441,0)</f>
        <v>0</v>
      </c>
      <c r="Z441" s="140">
        <f>IFERROR((VLOOKUP($D441,'General Data'!$A$88:$F$188,3,FALSE)+VLOOKUP('General Data'!$B$3,'General Data'!$A$214:$C$264,2,FALSE)+IF(OR($E441=12,$E441=13,$E441=14),VLOOKUP($C441,'General Data'!$A$267:$C$287,2,FALSE),0))/VLOOKUP($C441,'General Data'!$A$191:$N$211,14,FALSE)*VLOOKUP($C441,'General Data'!$A$191:$N$211,2,FALSE)*M441,0)</f>
        <v>0</v>
      </c>
      <c r="AA441" s="140">
        <f>IFERROR((VLOOKUP($D441,'General Data'!$A$88:$F$188,3,FALSE)+VLOOKUP('General Data'!$B$3,'General Data'!$A$214:$C$264,2,FALSE)+IF(OR($E441=12,$E441=13,$E441=14),VLOOKUP($C441,'General Data'!$A$267:$C$287,2,FALSE),0))/VLOOKUP($C441,'General Data'!$A$191:$N$211,14,FALSE)*VLOOKUP($C441,'General Data'!$A$191:$N$211,2,FALSE)*N441,0)</f>
        <v>0</v>
      </c>
      <c r="AB441" s="140">
        <f>IFERROR((VLOOKUP($D441,'General Data'!$A$88:$F$188,3,FALSE)+VLOOKUP('General Data'!$B$3,'General Data'!$A$214:$C$264,2,FALSE)+IF(OR($E441=12,$E441=13,$E441=14),VLOOKUP($C441,'General Data'!$A$267:$C$287,2,FALSE),0))/VLOOKUP($C441,'General Data'!$A$191:$N$211,14,FALSE)*VLOOKUP($C441,'General Data'!$A$191:$N$211,2,FALSE)*O441,0)</f>
        <v>0</v>
      </c>
      <c r="AC441" s="140">
        <f>IFERROR((VLOOKUP($D441,'General Data'!$A$88:$F$188,3,FALSE)+VLOOKUP('General Data'!$B$3,'General Data'!$A$214:$C$264,2,FALSE)+IF(OR($E441=12,$E441=13,$E441=14),VLOOKUP($C441,'General Data'!$A$267:$C$287,2,FALSE),0))/VLOOKUP($C441,'General Data'!$A$191:$N$211,14,FALSE)*VLOOKUP($C441,'General Data'!$A$191:$N$211,2,FALSE)*P441,0)</f>
        <v>0</v>
      </c>
      <c r="AD441" s="140">
        <f>IFERROR((VLOOKUP($D441,'General Data'!$A$88:$F$188,3,FALSE)+VLOOKUP('General Data'!$B$3,'General Data'!$A$214:$C$264,2,FALSE)+IF(OR($E441=12,$E441=13,$E441=14),VLOOKUP($C441,'General Data'!$A$267:$C$287,2,FALSE),0))/VLOOKUP($C441,'General Data'!$A$191:$N$211,14,FALSE)*VLOOKUP($C441,'General Data'!$A$191:$N$211,2,FALSE)*Q441,0)</f>
        <v>0</v>
      </c>
      <c r="AE441" s="140">
        <f>IFERROR((VLOOKUP($D441,'General Data'!$A$88:$F$188,3,FALSE)+VLOOKUP('General Data'!$B$3,'General Data'!$A$214:$C$264,2,FALSE)+IF(OR($E441=12,$E441=13,$E441=14),VLOOKUP($C441,'General Data'!$A$267:$C$287,2,FALSE),0))/VLOOKUP($C441,'General Data'!$A$191:$N$211,14,FALSE)*VLOOKUP($C441,'General Data'!$A$191:$N$211,2,FALSE)*R441,0)</f>
        <v>0</v>
      </c>
      <c r="AF441" s="140">
        <f>IFERROR((VLOOKUP($D441,'General Data'!$A$88:$F$188,3,FALSE)+VLOOKUP('General Data'!$B$3,'General Data'!$A$214:$C$264,2,FALSE)+IF(OR($E441=12,$E441=13,$E441=14),VLOOKUP($C441,'General Data'!$A$267:$C$287,2,FALSE),0))/VLOOKUP($C441,'General Data'!$A$191:$N$211,14,FALSE)*VLOOKUP($C441,'General Data'!$A$191:$N$211,2,FALSE)*S441,0)</f>
        <v>0</v>
      </c>
      <c r="AH441" s="148" t="str">
        <f t="shared" si="403"/>
        <v/>
      </c>
      <c r="AI441" s="149">
        <f t="shared" si="404"/>
        <v>0</v>
      </c>
      <c r="AJ441" s="146">
        <f t="shared" si="405"/>
        <v>0</v>
      </c>
    </row>
    <row r="442" spans="1:36" x14ac:dyDescent="0.45">
      <c r="A442" s="143"/>
      <c r="B442" s="150"/>
      <c r="C442" s="144"/>
      <c r="D442" s="143"/>
      <c r="E442" s="143"/>
      <c r="F442" s="145"/>
      <c r="G442" s="146"/>
      <c r="H442" s="147"/>
      <c r="I442" s="147">
        <f t="shared" ref="I442:S442" si="460">H442</f>
        <v>0</v>
      </c>
      <c r="J442" s="147">
        <f t="shared" si="460"/>
        <v>0</v>
      </c>
      <c r="K442" s="147">
        <f t="shared" si="460"/>
        <v>0</v>
      </c>
      <c r="L442" s="147">
        <f t="shared" si="460"/>
        <v>0</v>
      </c>
      <c r="M442" s="147">
        <f t="shared" si="460"/>
        <v>0</v>
      </c>
      <c r="N442" s="147">
        <f t="shared" si="460"/>
        <v>0</v>
      </c>
      <c r="O442" s="147">
        <f t="shared" si="460"/>
        <v>0</v>
      </c>
      <c r="P442" s="147">
        <f t="shared" si="460"/>
        <v>0</v>
      </c>
      <c r="Q442" s="147">
        <f t="shared" si="460"/>
        <v>0</v>
      </c>
      <c r="R442" s="147">
        <f t="shared" si="460"/>
        <v>0</v>
      </c>
      <c r="S442" s="147">
        <f t="shared" si="460"/>
        <v>0</v>
      </c>
      <c r="T442" s="146"/>
      <c r="U442" s="140">
        <f>IFERROR((VLOOKUP($D442,'General Data'!$A$88:$F$188,3,FALSE)+VLOOKUP('General Data'!$B$3,'General Data'!$A$214:$C$264,2,FALSE)+IF(OR($E442=12,$E442=13,$E442=14),VLOOKUP($C442,'General Data'!$A$267:$C$287,2,FALSE),0))/VLOOKUP($C442,'General Data'!$A$191:$N$211,14,FALSE)*VLOOKUP($C442,'General Data'!$A$191:$N$211,2,FALSE)*H442,0)</f>
        <v>0</v>
      </c>
      <c r="V442" s="140">
        <f>IFERROR((VLOOKUP($D442,'General Data'!$A$88:$F$188,3,FALSE)+VLOOKUP('General Data'!$B$3,'General Data'!$A$214:$C$264,2,FALSE)+IF(OR($E442=12,$E442=13,$E442=14),VLOOKUP($C442,'General Data'!$A$267:$C$287,2,FALSE),0))/VLOOKUP($C442,'General Data'!$A$191:$N$211,14,FALSE)*VLOOKUP($C442,'General Data'!$A$191:$N$211,2,FALSE)*I442,0)</f>
        <v>0</v>
      </c>
      <c r="W442" s="140">
        <f>IFERROR((VLOOKUP($D442,'General Data'!$A$88:$F$188,3,FALSE)+VLOOKUP('General Data'!$B$3,'General Data'!$A$214:$C$264,2,FALSE)+IF(OR($E442=12,$E442=13,$E442=14),VLOOKUP($C442,'General Data'!$A$267:$C$287,2,FALSE),0))/VLOOKUP($C442,'General Data'!$A$191:$N$211,14,FALSE)*VLOOKUP($C442,'General Data'!$A$191:$N$211,2,FALSE)*J442,0)</f>
        <v>0</v>
      </c>
      <c r="X442" s="140">
        <f>IFERROR((VLOOKUP($D442,'General Data'!$A$88:$F$188,3,FALSE)+VLOOKUP('General Data'!$B$3,'General Data'!$A$214:$C$264,2,FALSE)+IF(OR($E442=12,$E442=13,$E442=14),VLOOKUP($C442,'General Data'!$A$267:$C$287,2,FALSE),0))/VLOOKUP($C442,'General Data'!$A$191:$N$211,14,FALSE)*VLOOKUP($C442,'General Data'!$A$191:$N$211,2,FALSE)*K442,0)</f>
        <v>0</v>
      </c>
      <c r="Y442" s="140">
        <f>IFERROR((VLOOKUP($D442,'General Data'!$A$88:$F$188,3,FALSE)+VLOOKUP('General Data'!$B$3,'General Data'!$A$214:$C$264,2,FALSE)+IF(OR($E442=12,$E442=13,$E442=14),VLOOKUP($C442,'General Data'!$A$267:$C$287,2,FALSE),0))/VLOOKUP($C442,'General Data'!$A$191:$N$211,14,FALSE)*VLOOKUP($C442,'General Data'!$A$191:$N$211,2,FALSE)*L442,0)</f>
        <v>0</v>
      </c>
      <c r="Z442" s="140">
        <f>IFERROR((VLOOKUP($D442,'General Data'!$A$88:$F$188,3,FALSE)+VLOOKUP('General Data'!$B$3,'General Data'!$A$214:$C$264,2,FALSE)+IF(OR($E442=12,$E442=13,$E442=14),VLOOKUP($C442,'General Data'!$A$267:$C$287,2,FALSE),0))/VLOOKUP($C442,'General Data'!$A$191:$N$211,14,FALSE)*VLOOKUP($C442,'General Data'!$A$191:$N$211,2,FALSE)*M442,0)</f>
        <v>0</v>
      </c>
      <c r="AA442" s="140">
        <f>IFERROR((VLOOKUP($D442,'General Data'!$A$88:$F$188,3,FALSE)+VLOOKUP('General Data'!$B$3,'General Data'!$A$214:$C$264,2,FALSE)+IF(OR($E442=12,$E442=13,$E442=14),VLOOKUP($C442,'General Data'!$A$267:$C$287,2,FALSE),0))/VLOOKUP($C442,'General Data'!$A$191:$N$211,14,FALSE)*VLOOKUP($C442,'General Data'!$A$191:$N$211,2,FALSE)*N442,0)</f>
        <v>0</v>
      </c>
      <c r="AB442" s="140">
        <f>IFERROR((VLOOKUP($D442,'General Data'!$A$88:$F$188,3,FALSE)+VLOOKUP('General Data'!$B$3,'General Data'!$A$214:$C$264,2,FALSE)+IF(OR($E442=12,$E442=13,$E442=14),VLOOKUP($C442,'General Data'!$A$267:$C$287,2,FALSE),0))/VLOOKUP($C442,'General Data'!$A$191:$N$211,14,FALSE)*VLOOKUP($C442,'General Data'!$A$191:$N$211,2,FALSE)*O442,0)</f>
        <v>0</v>
      </c>
      <c r="AC442" s="140">
        <f>IFERROR((VLOOKUP($D442,'General Data'!$A$88:$F$188,3,FALSE)+VLOOKUP('General Data'!$B$3,'General Data'!$A$214:$C$264,2,FALSE)+IF(OR($E442=12,$E442=13,$E442=14),VLOOKUP($C442,'General Data'!$A$267:$C$287,2,FALSE),0))/VLOOKUP($C442,'General Data'!$A$191:$N$211,14,FALSE)*VLOOKUP($C442,'General Data'!$A$191:$N$211,2,FALSE)*P442,0)</f>
        <v>0</v>
      </c>
      <c r="AD442" s="140">
        <f>IFERROR((VLOOKUP($D442,'General Data'!$A$88:$F$188,3,FALSE)+VLOOKUP('General Data'!$B$3,'General Data'!$A$214:$C$264,2,FALSE)+IF(OR($E442=12,$E442=13,$E442=14),VLOOKUP($C442,'General Data'!$A$267:$C$287,2,FALSE),0))/VLOOKUP($C442,'General Data'!$A$191:$N$211,14,FALSE)*VLOOKUP($C442,'General Data'!$A$191:$N$211,2,FALSE)*Q442,0)</f>
        <v>0</v>
      </c>
      <c r="AE442" s="140">
        <f>IFERROR((VLOOKUP($D442,'General Data'!$A$88:$F$188,3,FALSE)+VLOOKUP('General Data'!$B$3,'General Data'!$A$214:$C$264,2,FALSE)+IF(OR($E442=12,$E442=13,$E442=14),VLOOKUP($C442,'General Data'!$A$267:$C$287,2,FALSE),0))/VLOOKUP($C442,'General Data'!$A$191:$N$211,14,FALSE)*VLOOKUP($C442,'General Data'!$A$191:$N$211,2,FALSE)*R442,0)</f>
        <v>0</v>
      </c>
      <c r="AF442" s="140">
        <f>IFERROR((VLOOKUP($D442,'General Data'!$A$88:$F$188,3,FALSE)+VLOOKUP('General Data'!$B$3,'General Data'!$A$214:$C$264,2,FALSE)+IF(OR($E442=12,$E442=13,$E442=14),VLOOKUP($C442,'General Data'!$A$267:$C$287,2,FALSE),0))/VLOOKUP($C442,'General Data'!$A$191:$N$211,14,FALSE)*VLOOKUP($C442,'General Data'!$A$191:$N$211,2,FALSE)*S442,0)</f>
        <v>0</v>
      </c>
      <c r="AH442" s="148" t="str">
        <f t="shared" si="403"/>
        <v/>
      </c>
      <c r="AI442" s="149">
        <f t="shared" si="404"/>
        <v>0</v>
      </c>
      <c r="AJ442" s="146">
        <f t="shared" si="405"/>
        <v>0</v>
      </c>
    </row>
    <row r="443" spans="1:36" x14ac:dyDescent="0.45">
      <c r="A443" s="143"/>
      <c r="B443" s="150"/>
      <c r="C443" s="144"/>
      <c r="D443" s="143"/>
      <c r="E443" s="143"/>
      <c r="F443" s="145"/>
      <c r="G443" s="146"/>
      <c r="H443" s="147"/>
      <c r="I443" s="147">
        <f t="shared" ref="I443:S443" si="461">H443</f>
        <v>0</v>
      </c>
      <c r="J443" s="147">
        <f t="shared" si="461"/>
        <v>0</v>
      </c>
      <c r="K443" s="147">
        <f t="shared" si="461"/>
        <v>0</v>
      </c>
      <c r="L443" s="147">
        <f t="shared" si="461"/>
        <v>0</v>
      </c>
      <c r="M443" s="147">
        <f t="shared" si="461"/>
        <v>0</v>
      </c>
      <c r="N443" s="147">
        <f t="shared" si="461"/>
        <v>0</v>
      </c>
      <c r="O443" s="147">
        <f t="shared" si="461"/>
        <v>0</v>
      </c>
      <c r="P443" s="147">
        <f t="shared" si="461"/>
        <v>0</v>
      </c>
      <c r="Q443" s="147">
        <f t="shared" si="461"/>
        <v>0</v>
      </c>
      <c r="R443" s="147">
        <f t="shared" si="461"/>
        <v>0</v>
      </c>
      <c r="S443" s="147">
        <f t="shared" si="461"/>
        <v>0</v>
      </c>
      <c r="T443" s="146"/>
      <c r="U443" s="140">
        <f>IFERROR((VLOOKUP($D443,'General Data'!$A$88:$F$188,3,FALSE)+VLOOKUP('General Data'!$B$3,'General Data'!$A$214:$C$264,2,FALSE)+IF(OR($E443=12,$E443=13,$E443=14),VLOOKUP($C443,'General Data'!$A$267:$C$287,2,FALSE),0))/VLOOKUP($C443,'General Data'!$A$191:$N$211,14,FALSE)*VLOOKUP($C443,'General Data'!$A$191:$N$211,2,FALSE)*H443,0)</f>
        <v>0</v>
      </c>
      <c r="V443" s="140">
        <f>IFERROR((VLOOKUP($D443,'General Data'!$A$88:$F$188,3,FALSE)+VLOOKUP('General Data'!$B$3,'General Data'!$A$214:$C$264,2,FALSE)+IF(OR($E443=12,$E443=13,$E443=14),VLOOKUP($C443,'General Data'!$A$267:$C$287,2,FALSE),0))/VLOOKUP($C443,'General Data'!$A$191:$N$211,14,FALSE)*VLOOKUP($C443,'General Data'!$A$191:$N$211,2,FALSE)*I443,0)</f>
        <v>0</v>
      </c>
      <c r="W443" s="140">
        <f>IFERROR((VLOOKUP($D443,'General Data'!$A$88:$F$188,3,FALSE)+VLOOKUP('General Data'!$B$3,'General Data'!$A$214:$C$264,2,FALSE)+IF(OR($E443=12,$E443=13,$E443=14),VLOOKUP($C443,'General Data'!$A$267:$C$287,2,FALSE),0))/VLOOKUP($C443,'General Data'!$A$191:$N$211,14,FALSE)*VLOOKUP($C443,'General Data'!$A$191:$N$211,2,FALSE)*J443,0)</f>
        <v>0</v>
      </c>
      <c r="X443" s="140">
        <f>IFERROR((VLOOKUP($D443,'General Data'!$A$88:$F$188,3,FALSE)+VLOOKUP('General Data'!$B$3,'General Data'!$A$214:$C$264,2,FALSE)+IF(OR($E443=12,$E443=13,$E443=14),VLOOKUP($C443,'General Data'!$A$267:$C$287,2,FALSE),0))/VLOOKUP($C443,'General Data'!$A$191:$N$211,14,FALSE)*VLOOKUP($C443,'General Data'!$A$191:$N$211,2,FALSE)*K443,0)</f>
        <v>0</v>
      </c>
      <c r="Y443" s="140">
        <f>IFERROR((VLOOKUP($D443,'General Data'!$A$88:$F$188,3,FALSE)+VLOOKUP('General Data'!$B$3,'General Data'!$A$214:$C$264,2,FALSE)+IF(OR($E443=12,$E443=13,$E443=14),VLOOKUP($C443,'General Data'!$A$267:$C$287,2,FALSE),0))/VLOOKUP($C443,'General Data'!$A$191:$N$211,14,FALSE)*VLOOKUP($C443,'General Data'!$A$191:$N$211,2,FALSE)*L443,0)</f>
        <v>0</v>
      </c>
      <c r="Z443" s="140">
        <f>IFERROR((VLOOKUP($D443,'General Data'!$A$88:$F$188,3,FALSE)+VLOOKUP('General Data'!$B$3,'General Data'!$A$214:$C$264,2,FALSE)+IF(OR($E443=12,$E443=13,$E443=14),VLOOKUP($C443,'General Data'!$A$267:$C$287,2,FALSE),0))/VLOOKUP($C443,'General Data'!$A$191:$N$211,14,FALSE)*VLOOKUP($C443,'General Data'!$A$191:$N$211,2,FALSE)*M443,0)</f>
        <v>0</v>
      </c>
      <c r="AA443" s="140">
        <f>IFERROR((VLOOKUP($D443,'General Data'!$A$88:$F$188,3,FALSE)+VLOOKUP('General Data'!$B$3,'General Data'!$A$214:$C$264,2,FALSE)+IF(OR($E443=12,$E443=13,$E443=14),VLOOKUP($C443,'General Data'!$A$267:$C$287,2,FALSE),0))/VLOOKUP($C443,'General Data'!$A$191:$N$211,14,FALSE)*VLOOKUP($C443,'General Data'!$A$191:$N$211,2,FALSE)*N443,0)</f>
        <v>0</v>
      </c>
      <c r="AB443" s="140">
        <f>IFERROR((VLOOKUP($D443,'General Data'!$A$88:$F$188,3,FALSE)+VLOOKUP('General Data'!$B$3,'General Data'!$A$214:$C$264,2,FALSE)+IF(OR($E443=12,$E443=13,$E443=14),VLOOKUP($C443,'General Data'!$A$267:$C$287,2,FALSE),0))/VLOOKUP($C443,'General Data'!$A$191:$N$211,14,FALSE)*VLOOKUP($C443,'General Data'!$A$191:$N$211,2,FALSE)*O443,0)</f>
        <v>0</v>
      </c>
      <c r="AC443" s="140">
        <f>IFERROR((VLOOKUP($D443,'General Data'!$A$88:$F$188,3,FALSE)+VLOOKUP('General Data'!$B$3,'General Data'!$A$214:$C$264,2,FALSE)+IF(OR($E443=12,$E443=13,$E443=14),VLOOKUP($C443,'General Data'!$A$267:$C$287,2,FALSE),0))/VLOOKUP($C443,'General Data'!$A$191:$N$211,14,FALSE)*VLOOKUP($C443,'General Data'!$A$191:$N$211,2,FALSE)*P443,0)</f>
        <v>0</v>
      </c>
      <c r="AD443" s="140">
        <f>IFERROR((VLOOKUP($D443,'General Data'!$A$88:$F$188,3,FALSE)+VLOOKUP('General Data'!$B$3,'General Data'!$A$214:$C$264,2,FALSE)+IF(OR($E443=12,$E443=13,$E443=14),VLOOKUP($C443,'General Data'!$A$267:$C$287,2,FALSE),0))/VLOOKUP($C443,'General Data'!$A$191:$N$211,14,FALSE)*VLOOKUP($C443,'General Data'!$A$191:$N$211,2,FALSE)*Q443,0)</f>
        <v>0</v>
      </c>
      <c r="AE443" s="140">
        <f>IFERROR((VLOOKUP($D443,'General Data'!$A$88:$F$188,3,FALSE)+VLOOKUP('General Data'!$B$3,'General Data'!$A$214:$C$264,2,FALSE)+IF(OR($E443=12,$E443=13,$E443=14),VLOOKUP($C443,'General Data'!$A$267:$C$287,2,FALSE),0))/VLOOKUP($C443,'General Data'!$A$191:$N$211,14,FALSE)*VLOOKUP($C443,'General Data'!$A$191:$N$211,2,FALSE)*R443,0)</f>
        <v>0</v>
      </c>
      <c r="AF443" s="140">
        <f>IFERROR((VLOOKUP($D443,'General Data'!$A$88:$F$188,3,FALSE)+VLOOKUP('General Data'!$B$3,'General Data'!$A$214:$C$264,2,FALSE)+IF(OR($E443=12,$E443=13,$E443=14),VLOOKUP($C443,'General Data'!$A$267:$C$287,2,FALSE),0))/VLOOKUP($C443,'General Data'!$A$191:$N$211,14,FALSE)*VLOOKUP($C443,'General Data'!$A$191:$N$211,2,FALSE)*S443,0)</f>
        <v>0</v>
      </c>
      <c r="AH443" s="148" t="str">
        <f t="shared" si="403"/>
        <v/>
      </c>
      <c r="AI443" s="149">
        <f t="shared" si="404"/>
        <v>0</v>
      </c>
      <c r="AJ443" s="146">
        <f t="shared" si="405"/>
        <v>0</v>
      </c>
    </row>
    <row r="444" spans="1:36" x14ac:dyDescent="0.45">
      <c r="A444" s="143"/>
      <c r="B444" s="150"/>
      <c r="C444" s="144"/>
      <c r="D444" s="143"/>
      <c r="E444" s="143"/>
      <c r="F444" s="145"/>
      <c r="G444" s="146"/>
      <c r="H444" s="147"/>
      <c r="I444" s="147">
        <f t="shared" ref="I444:S444" si="462">H444</f>
        <v>0</v>
      </c>
      <c r="J444" s="147">
        <f t="shared" si="462"/>
        <v>0</v>
      </c>
      <c r="K444" s="147">
        <f t="shared" si="462"/>
        <v>0</v>
      </c>
      <c r="L444" s="147">
        <f t="shared" si="462"/>
        <v>0</v>
      </c>
      <c r="M444" s="147">
        <f t="shared" si="462"/>
        <v>0</v>
      </c>
      <c r="N444" s="147">
        <f t="shared" si="462"/>
        <v>0</v>
      </c>
      <c r="O444" s="147">
        <f t="shared" si="462"/>
        <v>0</v>
      </c>
      <c r="P444" s="147">
        <f t="shared" si="462"/>
        <v>0</v>
      </c>
      <c r="Q444" s="147">
        <f t="shared" si="462"/>
        <v>0</v>
      </c>
      <c r="R444" s="147">
        <f t="shared" si="462"/>
        <v>0</v>
      </c>
      <c r="S444" s="147">
        <f t="shared" si="462"/>
        <v>0</v>
      </c>
      <c r="T444" s="146"/>
      <c r="U444" s="140">
        <f>IFERROR((VLOOKUP($D444,'General Data'!$A$88:$F$188,3,FALSE)+VLOOKUP('General Data'!$B$3,'General Data'!$A$214:$C$264,2,FALSE)+IF(OR($E444=12,$E444=13,$E444=14),VLOOKUP($C444,'General Data'!$A$267:$C$287,2,FALSE),0))/VLOOKUP($C444,'General Data'!$A$191:$N$211,14,FALSE)*VLOOKUP($C444,'General Data'!$A$191:$N$211,2,FALSE)*H444,0)</f>
        <v>0</v>
      </c>
      <c r="V444" s="140">
        <f>IFERROR((VLOOKUP($D444,'General Data'!$A$88:$F$188,3,FALSE)+VLOOKUP('General Data'!$B$3,'General Data'!$A$214:$C$264,2,FALSE)+IF(OR($E444=12,$E444=13,$E444=14),VLOOKUP($C444,'General Data'!$A$267:$C$287,2,FALSE),0))/VLOOKUP($C444,'General Data'!$A$191:$N$211,14,FALSE)*VLOOKUP($C444,'General Data'!$A$191:$N$211,2,FALSE)*I444,0)</f>
        <v>0</v>
      </c>
      <c r="W444" s="140">
        <f>IFERROR((VLOOKUP($D444,'General Data'!$A$88:$F$188,3,FALSE)+VLOOKUP('General Data'!$B$3,'General Data'!$A$214:$C$264,2,FALSE)+IF(OR($E444=12,$E444=13,$E444=14),VLOOKUP($C444,'General Data'!$A$267:$C$287,2,FALSE),0))/VLOOKUP($C444,'General Data'!$A$191:$N$211,14,FALSE)*VLOOKUP($C444,'General Data'!$A$191:$N$211,2,FALSE)*J444,0)</f>
        <v>0</v>
      </c>
      <c r="X444" s="140">
        <f>IFERROR((VLOOKUP($D444,'General Data'!$A$88:$F$188,3,FALSE)+VLOOKUP('General Data'!$B$3,'General Data'!$A$214:$C$264,2,FALSE)+IF(OR($E444=12,$E444=13,$E444=14),VLOOKUP($C444,'General Data'!$A$267:$C$287,2,FALSE),0))/VLOOKUP($C444,'General Data'!$A$191:$N$211,14,FALSE)*VLOOKUP($C444,'General Data'!$A$191:$N$211,2,FALSE)*K444,0)</f>
        <v>0</v>
      </c>
      <c r="Y444" s="140">
        <f>IFERROR((VLOOKUP($D444,'General Data'!$A$88:$F$188,3,FALSE)+VLOOKUP('General Data'!$B$3,'General Data'!$A$214:$C$264,2,FALSE)+IF(OR($E444=12,$E444=13,$E444=14),VLOOKUP($C444,'General Data'!$A$267:$C$287,2,FALSE),0))/VLOOKUP($C444,'General Data'!$A$191:$N$211,14,FALSE)*VLOOKUP($C444,'General Data'!$A$191:$N$211,2,FALSE)*L444,0)</f>
        <v>0</v>
      </c>
      <c r="Z444" s="140">
        <f>IFERROR((VLOOKUP($D444,'General Data'!$A$88:$F$188,3,FALSE)+VLOOKUP('General Data'!$B$3,'General Data'!$A$214:$C$264,2,FALSE)+IF(OR($E444=12,$E444=13,$E444=14),VLOOKUP($C444,'General Data'!$A$267:$C$287,2,FALSE),0))/VLOOKUP($C444,'General Data'!$A$191:$N$211,14,FALSE)*VLOOKUP($C444,'General Data'!$A$191:$N$211,2,FALSE)*M444,0)</f>
        <v>0</v>
      </c>
      <c r="AA444" s="140">
        <f>IFERROR((VLOOKUP($D444,'General Data'!$A$88:$F$188,3,FALSE)+VLOOKUP('General Data'!$B$3,'General Data'!$A$214:$C$264,2,FALSE)+IF(OR($E444=12,$E444=13,$E444=14),VLOOKUP($C444,'General Data'!$A$267:$C$287,2,FALSE),0))/VLOOKUP($C444,'General Data'!$A$191:$N$211,14,FALSE)*VLOOKUP($C444,'General Data'!$A$191:$N$211,2,FALSE)*N444,0)</f>
        <v>0</v>
      </c>
      <c r="AB444" s="140">
        <f>IFERROR((VLOOKUP($D444,'General Data'!$A$88:$F$188,3,FALSE)+VLOOKUP('General Data'!$B$3,'General Data'!$A$214:$C$264,2,FALSE)+IF(OR($E444=12,$E444=13,$E444=14),VLOOKUP($C444,'General Data'!$A$267:$C$287,2,FALSE),0))/VLOOKUP($C444,'General Data'!$A$191:$N$211,14,FALSE)*VLOOKUP($C444,'General Data'!$A$191:$N$211,2,FALSE)*O444,0)</f>
        <v>0</v>
      </c>
      <c r="AC444" s="140">
        <f>IFERROR((VLOOKUP($D444,'General Data'!$A$88:$F$188,3,FALSE)+VLOOKUP('General Data'!$B$3,'General Data'!$A$214:$C$264,2,FALSE)+IF(OR($E444=12,$E444=13,$E444=14),VLOOKUP($C444,'General Data'!$A$267:$C$287,2,FALSE),0))/VLOOKUP($C444,'General Data'!$A$191:$N$211,14,FALSE)*VLOOKUP($C444,'General Data'!$A$191:$N$211,2,FALSE)*P444,0)</f>
        <v>0</v>
      </c>
      <c r="AD444" s="140">
        <f>IFERROR((VLOOKUP($D444,'General Data'!$A$88:$F$188,3,FALSE)+VLOOKUP('General Data'!$B$3,'General Data'!$A$214:$C$264,2,FALSE)+IF(OR($E444=12,$E444=13,$E444=14),VLOOKUP($C444,'General Data'!$A$267:$C$287,2,FALSE),0))/VLOOKUP($C444,'General Data'!$A$191:$N$211,14,FALSE)*VLOOKUP($C444,'General Data'!$A$191:$N$211,2,FALSE)*Q444,0)</f>
        <v>0</v>
      </c>
      <c r="AE444" s="140">
        <f>IFERROR((VLOOKUP($D444,'General Data'!$A$88:$F$188,3,FALSE)+VLOOKUP('General Data'!$B$3,'General Data'!$A$214:$C$264,2,FALSE)+IF(OR($E444=12,$E444=13,$E444=14),VLOOKUP($C444,'General Data'!$A$267:$C$287,2,FALSE),0))/VLOOKUP($C444,'General Data'!$A$191:$N$211,14,FALSE)*VLOOKUP($C444,'General Data'!$A$191:$N$211,2,FALSE)*R444,0)</f>
        <v>0</v>
      </c>
      <c r="AF444" s="140">
        <f>IFERROR((VLOOKUP($D444,'General Data'!$A$88:$F$188,3,FALSE)+VLOOKUP('General Data'!$B$3,'General Data'!$A$214:$C$264,2,FALSE)+IF(OR($E444=12,$E444=13,$E444=14),VLOOKUP($C444,'General Data'!$A$267:$C$287,2,FALSE),0))/VLOOKUP($C444,'General Data'!$A$191:$N$211,14,FALSE)*VLOOKUP($C444,'General Data'!$A$191:$N$211,2,FALSE)*S444,0)</f>
        <v>0</v>
      </c>
      <c r="AH444" s="148" t="str">
        <f t="shared" si="403"/>
        <v/>
      </c>
      <c r="AI444" s="149">
        <f t="shared" si="404"/>
        <v>0</v>
      </c>
      <c r="AJ444" s="146">
        <f t="shared" si="405"/>
        <v>0</v>
      </c>
    </row>
    <row r="445" spans="1:36" x14ac:dyDescent="0.45">
      <c r="A445" s="143"/>
      <c r="B445" s="150"/>
      <c r="C445" s="144"/>
      <c r="D445" s="143"/>
      <c r="E445" s="143"/>
      <c r="F445" s="145"/>
      <c r="G445" s="146"/>
      <c r="H445" s="147"/>
      <c r="I445" s="147">
        <f t="shared" ref="I445:S445" si="463">H445</f>
        <v>0</v>
      </c>
      <c r="J445" s="147">
        <f t="shared" si="463"/>
        <v>0</v>
      </c>
      <c r="K445" s="147">
        <f t="shared" si="463"/>
        <v>0</v>
      </c>
      <c r="L445" s="147">
        <f t="shared" si="463"/>
        <v>0</v>
      </c>
      <c r="M445" s="147">
        <f t="shared" si="463"/>
        <v>0</v>
      </c>
      <c r="N445" s="147">
        <f t="shared" si="463"/>
        <v>0</v>
      </c>
      <c r="O445" s="147">
        <f t="shared" si="463"/>
        <v>0</v>
      </c>
      <c r="P445" s="147">
        <f t="shared" si="463"/>
        <v>0</v>
      </c>
      <c r="Q445" s="147">
        <f t="shared" si="463"/>
        <v>0</v>
      </c>
      <c r="R445" s="147">
        <f t="shared" si="463"/>
        <v>0</v>
      </c>
      <c r="S445" s="147">
        <f t="shared" si="463"/>
        <v>0</v>
      </c>
      <c r="T445" s="146"/>
      <c r="U445" s="140">
        <f>IFERROR((VLOOKUP($D445,'General Data'!$A$88:$F$188,3,FALSE)+VLOOKUP('General Data'!$B$3,'General Data'!$A$214:$C$264,2,FALSE)+IF(OR($E445=12,$E445=13,$E445=14),VLOOKUP($C445,'General Data'!$A$267:$C$287,2,FALSE),0))/VLOOKUP($C445,'General Data'!$A$191:$N$211,14,FALSE)*VLOOKUP($C445,'General Data'!$A$191:$N$211,2,FALSE)*H445,0)</f>
        <v>0</v>
      </c>
      <c r="V445" s="140">
        <f>IFERROR((VLOOKUP($D445,'General Data'!$A$88:$F$188,3,FALSE)+VLOOKUP('General Data'!$B$3,'General Data'!$A$214:$C$264,2,FALSE)+IF(OR($E445=12,$E445=13,$E445=14),VLOOKUP($C445,'General Data'!$A$267:$C$287,2,FALSE),0))/VLOOKUP($C445,'General Data'!$A$191:$N$211,14,FALSE)*VLOOKUP($C445,'General Data'!$A$191:$N$211,2,FALSE)*I445,0)</f>
        <v>0</v>
      </c>
      <c r="W445" s="140">
        <f>IFERROR((VLOOKUP($D445,'General Data'!$A$88:$F$188,3,FALSE)+VLOOKUP('General Data'!$B$3,'General Data'!$A$214:$C$264,2,FALSE)+IF(OR($E445=12,$E445=13,$E445=14),VLOOKUP($C445,'General Data'!$A$267:$C$287,2,FALSE),0))/VLOOKUP($C445,'General Data'!$A$191:$N$211,14,FALSE)*VLOOKUP($C445,'General Data'!$A$191:$N$211,2,FALSE)*J445,0)</f>
        <v>0</v>
      </c>
      <c r="X445" s="140">
        <f>IFERROR((VLOOKUP($D445,'General Data'!$A$88:$F$188,3,FALSE)+VLOOKUP('General Data'!$B$3,'General Data'!$A$214:$C$264,2,FALSE)+IF(OR($E445=12,$E445=13,$E445=14),VLOOKUP($C445,'General Data'!$A$267:$C$287,2,FALSE),0))/VLOOKUP($C445,'General Data'!$A$191:$N$211,14,FALSE)*VLOOKUP($C445,'General Data'!$A$191:$N$211,2,FALSE)*K445,0)</f>
        <v>0</v>
      </c>
      <c r="Y445" s="140">
        <f>IFERROR((VLOOKUP($D445,'General Data'!$A$88:$F$188,3,FALSE)+VLOOKUP('General Data'!$B$3,'General Data'!$A$214:$C$264,2,FALSE)+IF(OR($E445=12,$E445=13,$E445=14),VLOOKUP($C445,'General Data'!$A$267:$C$287,2,FALSE),0))/VLOOKUP($C445,'General Data'!$A$191:$N$211,14,FALSE)*VLOOKUP($C445,'General Data'!$A$191:$N$211,2,FALSE)*L445,0)</f>
        <v>0</v>
      </c>
      <c r="Z445" s="140">
        <f>IFERROR((VLOOKUP($D445,'General Data'!$A$88:$F$188,3,FALSE)+VLOOKUP('General Data'!$B$3,'General Data'!$A$214:$C$264,2,FALSE)+IF(OR($E445=12,$E445=13,$E445=14),VLOOKUP($C445,'General Data'!$A$267:$C$287,2,FALSE),0))/VLOOKUP($C445,'General Data'!$A$191:$N$211,14,FALSE)*VLOOKUP($C445,'General Data'!$A$191:$N$211,2,FALSE)*M445,0)</f>
        <v>0</v>
      </c>
      <c r="AA445" s="140">
        <f>IFERROR((VLOOKUP($D445,'General Data'!$A$88:$F$188,3,FALSE)+VLOOKUP('General Data'!$B$3,'General Data'!$A$214:$C$264,2,FALSE)+IF(OR($E445=12,$E445=13,$E445=14),VLOOKUP($C445,'General Data'!$A$267:$C$287,2,FALSE),0))/VLOOKUP($C445,'General Data'!$A$191:$N$211,14,FALSE)*VLOOKUP($C445,'General Data'!$A$191:$N$211,2,FALSE)*N445,0)</f>
        <v>0</v>
      </c>
      <c r="AB445" s="140">
        <f>IFERROR((VLOOKUP($D445,'General Data'!$A$88:$F$188,3,FALSE)+VLOOKUP('General Data'!$B$3,'General Data'!$A$214:$C$264,2,FALSE)+IF(OR($E445=12,$E445=13,$E445=14),VLOOKUP($C445,'General Data'!$A$267:$C$287,2,FALSE),0))/VLOOKUP($C445,'General Data'!$A$191:$N$211,14,FALSE)*VLOOKUP($C445,'General Data'!$A$191:$N$211,2,FALSE)*O445,0)</f>
        <v>0</v>
      </c>
      <c r="AC445" s="140">
        <f>IFERROR((VLOOKUP($D445,'General Data'!$A$88:$F$188,3,FALSE)+VLOOKUP('General Data'!$B$3,'General Data'!$A$214:$C$264,2,FALSE)+IF(OR($E445=12,$E445=13,$E445=14),VLOOKUP($C445,'General Data'!$A$267:$C$287,2,FALSE),0))/VLOOKUP($C445,'General Data'!$A$191:$N$211,14,FALSE)*VLOOKUP($C445,'General Data'!$A$191:$N$211,2,FALSE)*P445,0)</f>
        <v>0</v>
      </c>
      <c r="AD445" s="140">
        <f>IFERROR((VLOOKUP($D445,'General Data'!$A$88:$F$188,3,FALSE)+VLOOKUP('General Data'!$B$3,'General Data'!$A$214:$C$264,2,FALSE)+IF(OR($E445=12,$E445=13,$E445=14),VLOOKUP($C445,'General Data'!$A$267:$C$287,2,FALSE),0))/VLOOKUP($C445,'General Data'!$A$191:$N$211,14,FALSE)*VLOOKUP($C445,'General Data'!$A$191:$N$211,2,FALSE)*Q445,0)</f>
        <v>0</v>
      </c>
      <c r="AE445" s="140">
        <f>IFERROR((VLOOKUP($D445,'General Data'!$A$88:$F$188,3,FALSE)+VLOOKUP('General Data'!$B$3,'General Data'!$A$214:$C$264,2,FALSE)+IF(OR($E445=12,$E445=13,$E445=14),VLOOKUP($C445,'General Data'!$A$267:$C$287,2,FALSE),0))/VLOOKUP($C445,'General Data'!$A$191:$N$211,14,FALSE)*VLOOKUP($C445,'General Data'!$A$191:$N$211,2,FALSE)*R445,0)</f>
        <v>0</v>
      </c>
      <c r="AF445" s="140">
        <f>IFERROR((VLOOKUP($D445,'General Data'!$A$88:$F$188,3,FALSE)+VLOOKUP('General Data'!$B$3,'General Data'!$A$214:$C$264,2,FALSE)+IF(OR($E445=12,$E445=13,$E445=14),VLOOKUP($C445,'General Data'!$A$267:$C$287,2,FALSE),0))/VLOOKUP($C445,'General Data'!$A$191:$N$211,14,FALSE)*VLOOKUP($C445,'General Data'!$A$191:$N$211,2,FALSE)*S445,0)</f>
        <v>0</v>
      </c>
      <c r="AH445" s="148" t="str">
        <f t="shared" si="403"/>
        <v/>
      </c>
      <c r="AI445" s="149">
        <f t="shared" si="404"/>
        <v>0</v>
      </c>
      <c r="AJ445" s="146">
        <f t="shared" si="405"/>
        <v>0</v>
      </c>
    </row>
    <row r="446" spans="1:36" x14ac:dyDescent="0.45">
      <c r="A446" s="143"/>
      <c r="B446" s="150"/>
      <c r="C446" s="144"/>
      <c r="D446" s="143"/>
      <c r="E446" s="143"/>
      <c r="F446" s="145"/>
      <c r="G446" s="146"/>
      <c r="H446" s="147"/>
      <c r="I446" s="147">
        <f t="shared" ref="I446:S446" si="464">H446</f>
        <v>0</v>
      </c>
      <c r="J446" s="147">
        <f t="shared" si="464"/>
        <v>0</v>
      </c>
      <c r="K446" s="147">
        <f t="shared" si="464"/>
        <v>0</v>
      </c>
      <c r="L446" s="147">
        <f t="shared" si="464"/>
        <v>0</v>
      </c>
      <c r="M446" s="147">
        <f t="shared" si="464"/>
        <v>0</v>
      </c>
      <c r="N446" s="147">
        <f t="shared" si="464"/>
        <v>0</v>
      </c>
      <c r="O446" s="147">
        <f t="shared" si="464"/>
        <v>0</v>
      </c>
      <c r="P446" s="147">
        <f t="shared" si="464"/>
        <v>0</v>
      </c>
      <c r="Q446" s="147">
        <f t="shared" si="464"/>
        <v>0</v>
      </c>
      <c r="R446" s="147">
        <f t="shared" si="464"/>
        <v>0</v>
      </c>
      <c r="S446" s="147">
        <f t="shared" si="464"/>
        <v>0</v>
      </c>
      <c r="T446" s="146"/>
      <c r="U446" s="140">
        <f>IFERROR((VLOOKUP($D446,'General Data'!$A$88:$F$188,3,FALSE)+VLOOKUP('General Data'!$B$3,'General Data'!$A$214:$C$264,2,FALSE)+IF(OR($E446=12,$E446=13,$E446=14),VLOOKUP($C446,'General Data'!$A$267:$C$287,2,FALSE),0))/VLOOKUP($C446,'General Data'!$A$191:$N$211,14,FALSE)*VLOOKUP($C446,'General Data'!$A$191:$N$211,2,FALSE)*H446,0)</f>
        <v>0</v>
      </c>
      <c r="V446" s="140">
        <f>IFERROR((VLOOKUP($D446,'General Data'!$A$88:$F$188,3,FALSE)+VLOOKUP('General Data'!$B$3,'General Data'!$A$214:$C$264,2,FALSE)+IF(OR($E446=12,$E446=13,$E446=14),VLOOKUP($C446,'General Data'!$A$267:$C$287,2,FALSE),0))/VLOOKUP($C446,'General Data'!$A$191:$N$211,14,FALSE)*VLOOKUP($C446,'General Data'!$A$191:$N$211,2,FALSE)*I446,0)</f>
        <v>0</v>
      </c>
      <c r="W446" s="140">
        <f>IFERROR((VLOOKUP($D446,'General Data'!$A$88:$F$188,3,FALSE)+VLOOKUP('General Data'!$B$3,'General Data'!$A$214:$C$264,2,FALSE)+IF(OR($E446=12,$E446=13,$E446=14),VLOOKUP($C446,'General Data'!$A$267:$C$287,2,FALSE),0))/VLOOKUP($C446,'General Data'!$A$191:$N$211,14,FALSE)*VLOOKUP($C446,'General Data'!$A$191:$N$211,2,FALSE)*J446,0)</f>
        <v>0</v>
      </c>
      <c r="X446" s="140">
        <f>IFERROR((VLOOKUP($D446,'General Data'!$A$88:$F$188,3,FALSE)+VLOOKUP('General Data'!$B$3,'General Data'!$A$214:$C$264,2,FALSE)+IF(OR($E446=12,$E446=13,$E446=14),VLOOKUP($C446,'General Data'!$A$267:$C$287,2,FALSE),0))/VLOOKUP($C446,'General Data'!$A$191:$N$211,14,FALSE)*VLOOKUP($C446,'General Data'!$A$191:$N$211,2,FALSE)*K446,0)</f>
        <v>0</v>
      </c>
      <c r="Y446" s="140">
        <f>IFERROR((VLOOKUP($D446,'General Data'!$A$88:$F$188,3,FALSE)+VLOOKUP('General Data'!$B$3,'General Data'!$A$214:$C$264,2,FALSE)+IF(OR($E446=12,$E446=13,$E446=14),VLOOKUP($C446,'General Data'!$A$267:$C$287,2,FALSE),0))/VLOOKUP($C446,'General Data'!$A$191:$N$211,14,FALSE)*VLOOKUP($C446,'General Data'!$A$191:$N$211,2,FALSE)*L446,0)</f>
        <v>0</v>
      </c>
      <c r="Z446" s="140">
        <f>IFERROR((VLOOKUP($D446,'General Data'!$A$88:$F$188,3,FALSE)+VLOOKUP('General Data'!$B$3,'General Data'!$A$214:$C$264,2,FALSE)+IF(OR($E446=12,$E446=13,$E446=14),VLOOKUP($C446,'General Data'!$A$267:$C$287,2,FALSE),0))/VLOOKUP($C446,'General Data'!$A$191:$N$211,14,FALSE)*VLOOKUP($C446,'General Data'!$A$191:$N$211,2,FALSE)*M446,0)</f>
        <v>0</v>
      </c>
      <c r="AA446" s="140">
        <f>IFERROR((VLOOKUP($D446,'General Data'!$A$88:$F$188,3,FALSE)+VLOOKUP('General Data'!$B$3,'General Data'!$A$214:$C$264,2,FALSE)+IF(OR($E446=12,$E446=13,$E446=14),VLOOKUP($C446,'General Data'!$A$267:$C$287,2,FALSE),0))/VLOOKUP($C446,'General Data'!$A$191:$N$211,14,FALSE)*VLOOKUP($C446,'General Data'!$A$191:$N$211,2,FALSE)*N446,0)</f>
        <v>0</v>
      </c>
      <c r="AB446" s="140">
        <f>IFERROR((VLOOKUP($D446,'General Data'!$A$88:$F$188,3,FALSE)+VLOOKUP('General Data'!$B$3,'General Data'!$A$214:$C$264,2,FALSE)+IF(OR($E446=12,$E446=13,$E446=14),VLOOKUP($C446,'General Data'!$A$267:$C$287,2,FALSE),0))/VLOOKUP($C446,'General Data'!$A$191:$N$211,14,FALSE)*VLOOKUP($C446,'General Data'!$A$191:$N$211,2,FALSE)*O446,0)</f>
        <v>0</v>
      </c>
      <c r="AC446" s="140">
        <f>IFERROR((VLOOKUP($D446,'General Data'!$A$88:$F$188,3,FALSE)+VLOOKUP('General Data'!$B$3,'General Data'!$A$214:$C$264,2,FALSE)+IF(OR($E446=12,$E446=13,$E446=14),VLOOKUP($C446,'General Data'!$A$267:$C$287,2,FALSE),0))/VLOOKUP($C446,'General Data'!$A$191:$N$211,14,FALSE)*VLOOKUP($C446,'General Data'!$A$191:$N$211,2,FALSE)*P446,0)</f>
        <v>0</v>
      </c>
      <c r="AD446" s="140">
        <f>IFERROR((VLOOKUP($D446,'General Data'!$A$88:$F$188,3,FALSE)+VLOOKUP('General Data'!$B$3,'General Data'!$A$214:$C$264,2,FALSE)+IF(OR($E446=12,$E446=13,$E446=14),VLOOKUP($C446,'General Data'!$A$267:$C$287,2,FALSE),0))/VLOOKUP($C446,'General Data'!$A$191:$N$211,14,FALSE)*VLOOKUP($C446,'General Data'!$A$191:$N$211,2,FALSE)*Q446,0)</f>
        <v>0</v>
      </c>
      <c r="AE446" s="140">
        <f>IFERROR((VLOOKUP($D446,'General Data'!$A$88:$F$188,3,FALSE)+VLOOKUP('General Data'!$B$3,'General Data'!$A$214:$C$264,2,FALSE)+IF(OR($E446=12,$E446=13,$E446=14),VLOOKUP($C446,'General Data'!$A$267:$C$287,2,FALSE),0))/VLOOKUP($C446,'General Data'!$A$191:$N$211,14,FALSE)*VLOOKUP($C446,'General Data'!$A$191:$N$211,2,FALSE)*R446,0)</f>
        <v>0</v>
      </c>
      <c r="AF446" s="140">
        <f>IFERROR((VLOOKUP($D446,'General Data'!$A$88:$F$188,3,FALSE)+VLOOKUP('General Data'!$B$3,'General Data'!$A$214:$C$264,2,FALSE)+IF(OR($E446=12,$E446=13,$E446=14),VLOOKUP($C446,'General Data'!$A$267:$C$287,2,FALSE),0))/VLOOKUP($C446,'General Data'!$A$191:$N$211,14,FALSE)*VLOOKUP($C446,'General Data'!$A$191:$N$211,2,FALSE)*S446,0)</f>
        <v>0</v>
      </c>
      <c r="AH446" s="148" t="str">
        <f t="shared" si="403"/>
        <v/>
      </c>
      <c r="AI446" s="149">
        <f t="shared" si="404"/>
        <v>0</v>
      </c>
      <c r="AJ446" s="146">
        <f t="shared" si="405"/>
        <v>0</v>
      </c>
    </row>
    <row r="447" spans="1:36" x14ac:dyDescent="0.45">
      <c r="A447" s="143"/>
      <c r="B447" s="150"/>
      <c r="C447" s="144"/>
      <c r="D447" s="143"/>
      <c r="E447" s="143"/>
      <c r="F447" s="145"/>
      <c r="G447" s="146"/>
      <c r="H447" s="147"/>
      <c r="I447" s="147">
        <f t="shared" ref="I447:S447" si="465">H447</f>
        <v>0</v>
      </c>
      <c r="J447" s="147">
        <f t="shared" si="465"/>
        <v>0</v>
      </c>
      <c r="K447" s="147">
        <f t="shared" si="465"/>
        <v>0</v>
      </c>
      <c r="L447" s="147">
        <f t="shared" si="465"/>
        <v>0</v>
      </c>
      <c r="M447" s="147">
        <f t="shared" si="465"/>
        <v>0</v>
      </c>
      <c r="N447" s="147">
        <f t="shared" si="465"/>
        <v>0</v>
      </c>
      <c r="O447" s="147">
        <f t="shared" si="465"/>
        <v>0</v>
      </c>
      <c r="P447" s="147">
        <f t="shared" si="465"/>
        <v>0</v>
      </c>
      <c r="Q447" s="147">
        <f t="shared" si="465"/>
        <v>0</v>
      </c>
      <c r="R447" s="147">
        <f t="shared" si="465"/>
        <v>0</v>
      </c>
      <c r="S447" s="147">
        <f t="shared" si="465"/>
        <v>0</v>
      </c>
      <c r="T447" s="146"/>
      <c r="U447" s="140">
        <f>IFERROR((VLOOKUP($D447,'General Data'!$A$88:$F$188,3,FALSE)+VLOOKUP('General Data'!$B$3,'General Data'!$A$214:$C$264,2,FALSE)+IF(OR($E447=12,$E447=13,$E447=14),VLOOKUP($C447,'General Data'!$A$267:$C$287,2,FALSE),0))/VLOOKUP($C447,'General Data'!$A$191:$N$211,14,FALSE)*VLOOKUP($C447,'General Data'!$A$191:$N$211,2,FALSE)*H447,0)</f>
        <v>0</v>
      </c>
      <c r="V447" s="140">
        <f>IFERROR((VLOOKUP($D447,'General Data'!$A$88:$F$188,3,FALSE)+VLOOKUP('General Data'!$B$3,'General Data'!$A$214:$C$264,2,FALSE)+IF(OR($E447=12,$E447=13,$E447=14),VLOOKUP($C447,'General Data'!$A$267:$C$287,2,FALSE),0))/VLOOKUP($C447,'General Data'!$A$191:$N$211,14,FALSE)*VLOOKUP($C447,'General Data'!$A$191:$N$211,2,FALSE)*I447,0)</f>
        <v>0</v>
      </c>
      <c r="W447" s="140">
        <f>IFERROR((VLOOKUP($D447,'General Data'!$A$88:$F$188,3,FALSE)+VLOOKUP('General Data'!$B$3,'General Data'!$A$214:$C$264,2,FALSE)+IF(OR($E447=12,$E447=13,$E447=14),VLOOKUP($C447,'General Data'!$A$267:$C$287,2,FALSE),0))/VLOOKUP($C447,'General Data'!$A$191:$N$211,14,FALSE)*VLOOKUP($C447,'General Data'!$A$191:$N$211,2,FALSE)*J447,0)</f>
        <v>0</v>
      </c>
      <c r="X447" s="140">
        <f>IFERROR((VLOOKUP($D447,'General Data'!$A$88:$F$188,3,FALSE)+VLOOKUP('General Data'!$B$3,'General Data'!$A$214:$C$264,2,FALSE)+IF(OR($E447=12,$E447=13,$E447=14),VLOOKUP($C447,'General Data'!$A$267:$C$287,2,FALSE),0))/VLOOKUP($C447,'General Data'!$A$191:$N$211,14,FALSE)*VLOOKUP($C447,'General Data'!$A$191:$N$211,2,FALSE)*K447,0)</f>
        <v>0</v>
      </c>
      <c r="Y447" s="140">
        <f>IFERROR((VLOOKUP($D447,'General Data'!$A$88:$F$188,3,FALSE)+VLOOKUP('General Data'!$B$3,'General Data'!$A$214:$C$264,2,FALSE)+IF(OR($E447=12,$E447=13,$E447=14),VLOOKUP($C447,'General Data'!$A$267:$C$287,2,FALSE),0))/VLOOKUP($C447,'General Data'!$A$191:$N$211,14,FALSE)*VLOOKUP($C447,'General Data'!$A$191:$N$211,2,FALSE)*L447,0)</f>
        <v>0</v>
      </c>
      <c r="Z447" s="140">
        <f>IFERROR((VLOOKUP($D447,'General Data'!$A$88:$F$188,3,FALSE)+VLOOKUP('General Data'!$B$3,'General Data'!$A$214:$C$264,2,FALSE)+IF(OR($E447=12,$E447=13,$E447=14),VLOOKUP($C447,'General Data'!$A$267:$C$287,2,FALSE),0))/VLOOKUP($C447,'General Data'!$A$191:$N$211,14,FALSE)*VLOOKUP($C447,'General Data'!$A$191:$N$211,2,FALSE)*M447,0)</f>
        <v>0</v>
      </c>
      <c r="AA447" s="140">
        <f>IFERROR((VLOOKUP($D447,'General Data'!$A$88:$F$188,3,FALSE)+VLOOKUP('General Data'!$B$3,'General Data'!$A$214:$C$264,2,FALSE)+IF(OR($E447=12,$E447=13,$E447=14),VLOOKUP($C447,'General Data'!$A$267:$C$287,2,FALSE),0))/VLOOKUP($C447,'General Data'!$A$191:$N$211,14,FALSE)*VLOOKUP($C447,'General Data'!$A$191:$N$211,2,FALSE)*N447,0)</f>
        <v>0</v>
      </c>
      <c r="AB447" s="140">
        <f>IFERROR((VLOOKUP($D447,'General Data'!$A$88:$F$188,3,FALSE)+VLOOKUP('General Data'!$B$3,'General Data'!$A$214:$C$264,2,FALSE)+IF(OR($E447=12,$E447=13,$E447=14),VLOOKUP($C447,'General Data'!$A$267:$C$287,2,FALSE),0))/VLOOKUP($C447,'General Data'!$A$191:$N$211,14,FALSE)*VLOOKUP($C447,'General Data'!$A$191:$N$211,2,FALSE)*O447,0)</f>
        <v>0</v>
      </c>
      <c r="AC447" s="140">
        <f>IFERROR((VLOOKUP($D447,'General Data'!$A$88:$F$188,3,FALSE)+VLOOKUP('General Data'!$B$3,'General Data'!$A$214:$C$264,2,FALSE)+IF(OR($E447=12,$E447=13,$E447=14),VLOOKUP($C447,'General Data'!$A$267:$C$287,2,FALSE),0))/VLOOKUP($C447,'General Data'!$A$191:$N$211,14,FALSE)*VLOOKUP($C447,'General Data'!$A$191:$N$211,2,FALSE)*P447,0)</f>
        <v>0</v>
      </c>
      <c r="AD447" s="140">
        <f>IFERROR((VLOOKUP($D447,'General Data'!$A$88:$F$188,3,FALSE)+VLOOKUP('General Data'!$B$3,'General Data'!$A$214:$C$264,2,FALSE)+IF(OR($E447=12,$E447=13,$E447=14),VLOOKUP($C447,'General Data'!$A$267:$C$287,2,FALSE),0))/VLOOKUP($C447,'General Data'!$A$191:$N$211,14,FALSE)*VLOOKUP($C447,'General Data'!$A$191:$N$211,2,FALSE)*Q447,0)</f>
        <v>0</v>
      </c>
      <c r="AE447" s="140">
        <f>IFERROR((VLOOKUP($D447,'General Data'!$A$88:$F$188,3,FALSE)+VLOOKUP('General Data'!$B$3,'General Data'!$A$214:$C$264,2,FALSE)+IF(OR($E447=12,$E447=13,$E447=14),VLOOKUP($C447,'General Data'!$A$267:$C$287,2,FALSE),0))/VLOOKUP($C447,'General Data'!$A$191:$N$211,14,FALSE)*VLOOKUP($C447,'General Data'!$A$191:$N$211,2,FALSE)*R447,0)</f>
        <v>0</v>
      </c>
      <c r="AF447" s="140">
        <f>IFERROR((VLOOKUP($D447,'General Data'!$A$88:$F$188,3,FALSE)+VLOOKUP('General Data'!$B$3,'General Data'!$A$214:$C$264,2,FALSE)+IF(OR($E447=12,$E447=13,$E447=14),VLOOKUP($C447,'General Data'!$A$267:$C$287,2,FALSE),0))/VLOOKUP($C447,'General Data'!$A$191:$N$211,14,FALSE)*VLOOKUP($C447,'General Data'!$A$191:$N$211,2,FALSE)*S447,0)</f>
        <v>0</v>
      </c>
      <c r="AH447" s="148" t="str">
        <f t="shared" si="403"/>
        <v/>
      </c>
      <c r="AI447" s="149">
        <f t="shared" si="404"/>
        <v>0</v>
      </c>
      <c r="AJ447" s="146">
        <f t="shared" si="405"/>
        <v>0</v>
      </c>
    </row>
    <row r="448" spans="1:36" x14ac:dyDescent="0.45">
      <c r="A448" s="143"/>
      <c r="B448" s="150"/>
      <c r="C448" s="144"/>
      <c r="D448" s="143"/>
      <c r="E448" s="143"/>
      <c r="F448" s="145"/>
      <c r="G448" s="146"/>
      <c r="H448" s="147"/>
      <c r="I448" s="147">
        <f t="shared" ref="I448:S448" si="466">H448</f>
        <v>0</v>
      </c>
      <c r="J448" s="147">
        <f t="shared" si="466"/>
        <v>0</v>
      </c>
      <c r="K448" s="147">
        <f t="shared" si="466"/>
        <v>0</v>
      </c>
      <c r="L448" s="147">
        <f t="shared" si="466"/>
        <v>0</v>
      </c>
      <c r="M448" s="147">
        <f t="shared" si="466"/>
        <v>0</v>
      </c>
      <c r="N448" s="147">
        <f t="shared" si="466"/>
        <v>0</v>
      </c>
      <c r="O448" s="147">
        <f t="shared" si="466"/>
        <v>0</v>
      </c>
      <c r="P448" s="147">
        <f t="shared" si="466"/>
        <v>0</v>
      </c>
      <c r="Q448" s="147">
        <f t="shared" si="466"/>
        <v>0</v>
      </c>
      <c r="R448" s="147">
        <f t="shared" si="466"/>
        <v>0</v>
      </c>
      <c r="S448" s="147">
        <f t="shared" si="466"/>
        <v>0</v>
      </c>
      <c r="T448" s="146"/>
      <c r="U448" s="140">
        <f>IFERROR((VLOOKUP($D448,'General Data'!$A$88:$F$188,3,FALSE)+VLOOKUP('General Data'!$B$3,'General Data'!$A$214:$C$264,2,FALSE)+IF(OR($E448=12,$E448=13,$E448=14),VLOOKUP($C448,'General Data'!$A$267:$C$287,2,FALSE),0))/VLOOKUP($C448,'General Data'!$A$191:$N$211,14,FALSE)*VLOOKUP($C448,'General Data'!$A$191:$N$211,2,FALSE)*H448,0)</f>
        <v>0</v>
      </c>
      <c r="V448" s="140">
        <f>IFERROR((VLOOKUP($D448,'General Data'!$A$88:$F$188,3,FALSE)+VLOOKUP('General Data'!$B$3,'General Data'!$A$214:$C$264,2,FALSE)+IF(OR($E448=12,$E448=13,$E448=14),VLOOKUP($C448,'General Data'!$A$267:$C$287,2,FALSE),0))/VLOOKUP($C448,'General Data'!$A$191:$N$211,14,FALSE)*VLOOKUP($C448,'General Data'!$A$191:$N$211,2,FALSE)*I448,0)</f>
        <v>0</v>
      </c>
      <c r="W448" s="140">
        <f>IFERROR((VLOOKUP($D448,'General Data'!$A$88:$F$188,3,FALSE)+VLOOKUP('General Data'!$B$3,'General Data'!$A$214:$C$264,2,FALSE)+IF(OR($E448=12,$E448=13,$E448=14),VLOOKUP($C448,'General Data'!$A$267:$C$287,2,FALSE),0))/VLOOKUP($C448,'General Data'!$A$191:$N$211,14,FALSE)*VLOOKUP($C448,'General Data'!$A$191:$N$211,2,FALSE)*J448,0)</f>
        <v>0</v>
      </c>
      <c r="X448" s="140">
        <f>IFERROR((VLOOKUP($D448,'General Data'!$A$88:$F$188,3,FALSE)+VLOOKUP('General Data'!$B$3,'General Data'!$A$214:$C$264,2,FALSE)+IF(OR($E448=12,$E448=13,$E448=14),VLOOKUP($C448,'General Data'!$A$267:$C$287,2,FALSE),0))/VLOOKUP($C448,'General Data'!$A$191:$N$211,14,FALSE)*VLOOKUP($C448,'General Data'!$A$191:$N$211,2,FALSE)*K448,0)</f>
        <v>0</v>
      </c>
      <c r="Y448" s="140">
        <f>IFERROR((VLOOKUP($D448,'General Data'!$A$88:$F$188,3,FALSE)+VLOOKUP('General Data'!$B$3,'General Data'!$A$214:$C$264,2,FALSE)+IF(OR($E448=12,$E448=13,$E448=14),VLOOKUP($C448,'General Data'!$A$267:$C$287,2,FALSE),0))/VLOOKUP($C448,'General Data'!$A$191:$N$211,14,FALSE)*VLOOKUP($C448,'General Data'!$A$191:$N$211,2,FALSE)*L448,0)</f>
        <v>0</v>
      </c>
      <c r="Z448" s="140">
        <f>IFERROR((VLOOKUP($D448,'General Data'!$A$88:$F$188,3,FALSE)+VLOOKUP('General Data'!$B$3,'General Data'!$A$214:$C$264,2,FALSE)+IF(OR($E448=12,$E448=13,$E448=14),VLOOKUP($C448,'General Data'!$A$267:$C$287,2,FALSE),0))/VLOOKUP($C448,'General Data'!$A$191:$N$211,14,FALSE)*VLOOKUP($C448,'General Data'!$A$191:$N$211,2,FALSE)*M448,0)</f>
        <v>0</v>
      </c>
      <c r="AA448" s="140">
        <f>IFERROR((VLOOKUP($D448,'General Data'!$A$88:$F$188,3,FALSE)+VLOOKUP('General Data'!$B$3,'General Data'!$A$214:$C$264,2,FALSE)+IF(OR($E448=12,$E448=13,$E448=14),VLOOKUP($C448,'General Data'!$A$267:$C$287,2,FALSE),0))/VLOOKUP($C448,'General Data'!$A$191:$N$211,14,FALSE)*VLOOKUP($C448,'General Data'!$A$191:$N$211,2,FALSE)*N448,0)</f>
        <v>0</v>
      </c>
      <c r="AB448" s="140">
        <f>IFERROR((VLOOKUP($D448,'General Data'!$A$88:$F$188,3,FALSE)+VLOOKUP('General Data'!$B$3,'General Data'!$A$214:$C$264,2,FALSE)+IF(OR($E448=12,$E448=13,$E448=14),VLOOKUP($C448,'General Data'!$A$267:$C$287,2,FALSE),0))/VLOOKUP($C448,'General Data'!$A$191:$N$211,14,FALSE)*VLOOKUP($C448,'General Data'!$A$191:$N$211,2,FALSE)*O448,0)</f>
        <v>0</v>
      </c>
      <c r="AC448" s="140">
        <f>IFERROR((VLOOKUP($D448,'General Data'!$A$88:$F$188,3,FALSE)+VLOOKUP('General Data'!$B$3,'General Data'!$A$214:$C$264,2,FALSE)+IF(OR($E448=12,$E448=13,$E448=14),VLOOKUP($C448,'General Data'!$A$267:$C$287,2,FALSE),0))/VLOOKUP($C448,'General Data'!$A$191:$N$211,14,FALSE)*VLOOKUP($C448,'General Data'!$A$191:$N$211,2,FALSE)*P448,0)</f>
        <v>0</v>
      </c>
      <c r="AD448" s="140">
        <f>IFERROR((VLOOKUP($D448,'General Data'!$A$88:$F$188,3,FALSE)+VLOOKUP('General Data'!$B$3,'General Data'!$A$214:$C$264,2,FALSE)+IF(OR($E448=12,$E448=13,$E448=14),VLOOKUP($C448,'General Data'!$A$267:$C$287,2,FALSE),0))/VLOOKUP($C448,'General Data'!$A$191:$N$211,14,FALSE)*VLOOKUP($C448,'General Data'!$A$191:$N$211,2,FALSE)*Q448,0)</f>
        <v>0</v>
      </c>
      <c r="AE448" s="140">
        <f>IFERROR((VLOOKUP($D448,'General Data'!$A$88:$F$188,3,FALSE)+VLOOKUP('General Data'!$B$3,'General Data'!$A$214:$C$264,2,FALSE)+IF(OR($E448=12,$E448=13,$E448=14),VLOOKUP($C448,'General Data'!$A$267:$C$287,2,FALSE),0))/VLOOKUP($C448,'General Data'!$A$191:$N$211,14,FALSE)*VLOOKUP($C448,'General Data'!$A$191:$N$211,2,FALSE)*R448,0)</f>
        <v>0</v>
      </c>
      <c r="AF448" s="140">
        <f>IFERROR((VLOOKUP($D448,'General Data'!$A$88:$F$188,3,FALSE)+VLOOKUP('General Data'!$B$3,'General Data'!$A$214:$C$264,2,FALSE)+IF(OR($E448=12,$E448=13,$E448=14),VLOOKUP($C448,'General Data'!$A$267:$C$287,2,FALSE),0))/VLOOKUP($C448,'General Data'!$A$191:$N$211,14,FALSE)*VLOOKUP($C448,'General Data'!$A$191:$N$211,2,FALSE)*S448,0)</f>
        <v>0</v>
      </c>
      <c r="AH448" s="148" t="str">
        <f t="shared" si="403"/>
        <v/>
      </c>
      <c r="AI448" s="149">
        <f t="shared" si="404"/>
        <v>0</v>
      </c>
      <c r="AJ448" s="146">
        <f t="shared" si="405"/>
        <v>0</v>
      </c>
    </row>
    <row r="449" spans="1:36" x14ac:dyDescent="0.45">
      <c r="A449" s="143"/>
      <c r="B449" s="150"/>
      <c r="C449" s="144"/>
      <c r="D449" s="143"/>
      <c r="E449" s="143"/>
      <c r="F449" s="145"/>
      <c r="G449" s="146"/>
      <c r="H449" s="147"/>
      <c r="I449" s="147">
        <f t="shared" ref="I449:S449" si="467">H449</f>
        <v>0</v>
      </c>
      <c r="J449" s="147">
        <f t="shared" si="467"/>
        <v>0</v>
      </c>
      <c r="K449" s="147">
        <f t="shared" si="467"/>
        <v>0</v>
      </c>
      <c r="L449" s="147">
        <f t="shared" si="467"/>
        <v>0</v>
      </c>
      <c r="M449" s="147">
        <f t="shared" si="467"/>
        <v>0</v>
      </c>
      <c r="N449" s="147">
        <f t="shared" si="467"/>
        <v>0</v>
      </c>
      <c r="O449" s="147">
        <f t="shared" si="467"/>
        <v>0</v>
      </c>
      <c r="P449" s="147">
        <f t="shared" si="467"/>
        <v>0</v>
      </c>
      <c r="Q449" s="147">
        <f t="shared" si="467"/>
        <v>0</v>
      </c>
      <c r="R449" s="147">
        <f t="shared" si="467"/>
        <v>0</v>
      </c>
      <c r="S449" s="147">
        <f t="shared" si="467"/>
        <v>0</v>
      </c>
      <c r="T449" s="146"/>
      <c r="U449" s="140">
        <f>IFERROR((VLOOKUP($D449,'General Data'!$A$88:$F$188,3,FALSE)+VLOOKUP('General Data'!$B$3,'General Data'!$A$214:$C$264,2,FALSE)+IF(OR($E449=12,$E449=13,$E449=14),VLOOKUP($C449,'General Data'!$A$267:$C$287,2,FALSE),0))/VLOOKUP($C449,'General Data'!$A$191:$N$211,14,FALSE)*VLOOKUP($C449,'General Data'!$A$191:$N$211,2,FALSE)*H449,0)</f>
        <v>0</v>
      </c>
      <c r="V449" s="140">
        <f>IFERROR((VLOOKUP($D449,'General Data'!$A$88:$F$188,3,FALSE)+VLOOKUP('General Data'!$B$3,'General Data'!$A$214:$C$264,2,FALSE)+IF(OR($E449=12,$E449=13,$E449=14),VLOOKUP($C449,'General Data'!$A$267:$C$287,2,FALSE),0))/VLOOKUP($C449,'General Data'!$A$191:$N$211,14,FALSE)*VLOOKUP($C449,'General Data'!$A$191:$N$211,2,FALSE)*I449,0)</f>
        <v>0</v>
      </c>
      <c r="W449" s="140">
        <f>IFERROR((VLOOKUP($D449,'General Data'!$A$88:$F$188,3,FALSE)+VLOOKUP('General Data'!$B$3,'General Data'!$A$214:$C$264,2,FALSE)+IF(OR($E449=12,$E449=13,$E449=14),VLOOKUP($C449,'General Data'!$A$267:$C$287,2,FALSE),0))/VLOOKUP($C449,'General Data'!$A$191:$N$211,14,FALSE)*VLOOKUP($C449,'General Data'!$A$191:$N$211,2,FALSE)*J449,0)</f>
        <v>0</v>
      </c>
      <c r="X449" s="140">
        <f>IFERROR((VLOOKUP($D449,'General Data'!$A$88:$F$188,3,FALSE)+VLOOKUP('General Data'!$B$3,'General Data'!$A$214:$C$264,2,FALSE)+IF(OR($E449=12,$E449=13,$E449=14),VLOOKUP($C449,'General Data'!$A$267:$C$287,2,FALSE),0))/VLOOKUP($C449,'General Data'!$A$191:$N$211,14,FALSE)*VLOOKUP($C449,'General Data'!$A$191:$N$211,2,FALSE)*K449,0)</f>
        <v>0</v>
      </c>
      <c r="Y449" s="140">
        <f>IFERROR((VLOOKUP($D449,'General Data'!$A$88:$F$188,3,FALSE)+VLOOKUP('General Data'!$B$3,'General Data'!$A$214:$C$264,2,FALSE)+IF(OR($E449=12,$E449=13,$E449=14),VLOOKUP($C449,'General Data'!$A$267:$C$287,2,FALSE),0))/VLOOKUP($C449,'General Data'!$A$191:$N$211,14,FALSE)*VLOOKUP($C449,'General Data'!$A$191:$N$211,2,FALSE)*L449,0)</f>
        <v>0</v>
      </c>
      <c r="Z449" s="140">
        <f>IFERROR((VLOOKUP($D449,'General Data'!$A$88:$F$188,3,FALSE)+VLOOKUP('General Data'!$B$3,'General Data'!$A$214:$C$264,2,FALSE)+IF(OR($E449=12,$E449=13,$E449=14),VLOOKUP($C449,'General Data'!$A$267:$C$287,2,FALSE),0))/VLOOKUP($C449,'General Data'!$A$191:$N$211,14,FALSE)*VLOOKUP($C449,'General Data'!$A$191:$N$211,2,FALSE)*M449,0)</f>
        <v>0</v>
      </c>
      <c r="AA449" s="140">
        <f>IFERROR((VLOOKUP($D449,'General Data'!$A$88:$F$188,3,FALSE)+VLOOKUP('General Data'!$B$3,'General Data'!$A$214:$C$264,2,FALSE)+IF(OR($E449=12,$E449=13,$E449=14),VLOOKUP($C449,'General Data'!$A$267:$C$287,2,FALSE),0))/VLOOKUP($C449,'General Data'!$A$191:$N$211,14,FALSE)*VLOOKUP($C449,'General Data'!$A$191:$N$211,2,FALSE)*N449,0)</f>
        <v>0</v>
      </c>
      <c r="AB449" s="140">
        <f>IFERROR((VLOOKUP($D449,'General Data'!$A$88:$F$188,3,FALSE)+VLOOKUP('General Data'!$B$3,'General Data'!$A$214:$C$264,2,FALSE)+IF(OR($E449=12,$E449=13,$E449=14),VLOOKUP($C449,'General Data'!$A$267:$C$287,2,FALSE),0))/VLOOKUP($C449,'General Data'!$A$191:$N$211,14,FALSE)*VLOOKUP($C449,'General Data'!$A$191:$N$211,2,FALSE)*O449,0)</f>
        <v>0</v>
      </c>
      <c r="AC449" s="140">
        <f>IFERROR((VLOOKUP($D449,'General Data'!$A$88:$F$188,3,FALSE)+VLOOKUP('General Data'!$B$3,'General Data'!$A$214:$C$264,2,FALSE)+IF(OR($E449=12,$E449=13,$E449=14),VLOOKUP($C449,'General Data'!$A$267:$C$287,2,FALSE),0))/VLOOKUP($C449,'General Data'!$A$191:$N$211,14,FALSE)*VLOOKUP($C449,'General Data'!$A$191:$N$211,2,FALSE)*P449,0)</f>
        <v>0</v>
      </c>
      <c r="AD449" s="140">
        <f>IFERROR((VLOOKUP($D449,'General Data'!$A$88:$F$188,3,FALSE)+VLOOKUP('General Data'!$B$3,'General Data'!$A$214:$C$264,2,FALSE)+IF(OR($E449=12,$E449=13,$E449=14),VLOOKUP($C449,'General Data'!$A$267:$C$287,2,FALSE),0))/VLOOKUP($C449,'General Data'!$A$191:$N$211,14,FALSE)*VLOOKUP($C449,'General Data'!$A$191:$N$211,2,FALSE)*Q449,0)</f>
        <v>0</v>
      </c>
      <c r="AE449" s="140">
        <f>IFERROR((VLOOKUP($D449,'General Data'!$A$88:$F$188,3,FALSE)+VLOOKUP('General Data'!$B$3,'General Data'!$A$214:$C$264,2,FALSE)+IF(OR($E449=12,$E449=13,$E449=14),VLOOKUP($C449,'General Data'!$A$267:$C$287,2,FALSE),0))/VLOOKUP($C449,'General Data'!$A$191:$N$211,14,FALSE)*VLOOKUP($C449,'General Data'!$A$191:$N$211,2,FALSE)*R449,0)</f>
        <v>0</v>
      </c>
      <c r="AF449" s="140">
        <f>IFERROR((VLOOKUP($D449,'General Data'!$A$88:$F$188,3,FALSE)+VLOOKUP('General Data'!$B$3,'General Data'!$A$214:$C$264,2,FALSE)+IF(OR($E449=12,$E449=13,$E449=14),VLOOKUP($C449,'General Data'!$A$267:$C$287,2,FALSE),0))/VLOOKUP($C449,'General Data'!$A$191:$N$211,14,FALSE)*VLOOKUP($C449,'General Data'!$A$191:$N$211,2,FALSE)*S449,0)</f>
        <v>0</v>
      </c>
      <c r="AH449" s="148" t="str">
        <f t="shared" si="403"/>
        <v/>
      </c>
      <c r="AI449" s="149">
        <f t="shared" si="404"/>
        <v>0</v>
      </c>
      <c r="AJ449" s="146">
        <f t="shared" si="405"/>
        <v>0</v>
      </c>
    </row>
    <row r="450" spans="1:36" x14ac:dyDescent="0.45">
      <c r="A450" s="143"/>
      <c r="B450" s="150"/>
      <c r="C450" s="144"/>
      <c r="D450" s="143"/>
      <c r="E450" s="143"/>
      <c r="F450" s="145"/>
      <c r="G450" s="146"/>
      <c r="H450" s="147"/>
      <c r="I450" s="147">
        <f t="shared" ref="I450:S450" si="468">H450</f>
        <v>0</v>
      </c>
      <c r="J450" s="147">
        <f t="shared" si="468"/>
        <v>0</v>
      </c>
      <c r="K450" s="147">
        <f t="shared" si="468"/>
        <v>0</v>
      </c>
      <c r="L450" s="147">
        <f t="shared" si="468"/>
        <v>0</v>
      </c>
      <c r="M450" s="147">
        <f t="shared" si="468"/>
        <v>0</v>
      </c>
      <c r="N450" s="147">
        <f t="shared" si="468"/>
        <v>0</v>
      </c>
      <c r="O450" s="147">
        <f t="shared" si="468"/>
        <v>0</v>
      </c>
      <c r="P450" s="147">
        <f t="shared" si="468"/>
        <v>0</v>
      </c>
      <c r="Q450" s="147">
        <f t="shared" si="468"/>
        <v>0</v>
      </c>
      <c r="R450" s="147">
        <f t="shared" si="468"/>
        <v>0</v>
      </c>
      <c r="S450" s="147">
        <f t="shared" si="468"/>
        <v>0</v>
      </c>
      <c r="T450" s="146"/>
      <c r="U450" s="140">
        <f>IFERROR((VLOOKUP($D450,'General Data'!$A$88:$F$188,3,FALSE)+VLOOKUP('General Data'!$B$3,'General Data'!$A$214:$C$264,2,FALSE)+IF(OR($E450=12,$E450=13,$E450=14),VLOOKUP($C450,'General Data'!$A$267:$C$287,2,FALSE),0))/VLOOKUP($C450,'General Data'!$A$191:$N$211,14,FALSE)*VLOOKUP($C450,'General Data'!$A$191:$N$211,2,FALSE)*H450,0)</f>
        <v>0</v>
      </c>
      <c r="V450" s="140">
        <f>IFERROR((VLOOKUP($D450,'General Data'!$A$88:$F$188,3,FALSE)+VLOOKUP('General Data'!$B$3,'General Data'!$A$214:$C$264,2,FALSE)+IF(OR($E450=12,$E450=13,$E450=14),VLOOKUP($C450,'General Data'!$A$267:$C$287,2,FALSE),0))/VLOOKUP($C450,'General Data'!$A$191:$N$211,14,FALSE)*VLOOKUP($C450,'General Data'!$A$191:$N$211,2,FALSE)*I450,0)</f>
        <v>0</v>
      </c>
      <c r="W450" s="140">
        <f>IFERROR((VLOOKUP($D450,'General Data'!$A$88:$F$188,3,FALSE)+VLOOKUP('General Data'!$B$3,'General Data'!$A$214:$C$264,2,FALSE)+IF(OR($E450=12,$E450=13,$E450=14),VLOOKUP($C450,'General Data'!$A$267:$C$287,2,FALSE),0))/VLOOKUP($C450,'General Data'!$A$191:$N$211,14,FALSE)*VLOOKUP($C450,'General Data'!$A$191:$N$211,2,FALSE)*J450,0)</f>
        <v>0</v>
      </c>
      <c r="X450" s="140">
        <f>IFERROR((VLOOKUP($D450,'General Data'!$A$88:$F$188,3,FALSE)+VLOOKUP('General Data'!$B$3,'General Data'!$A$214:$C$264,2,FALSE)+IF(OR($E450=12,$E450=13,$E450=14),VLOOKUP($C450,'General Data'!$A$267:$C$287,2,FALSE),0))/VLOOKUP($C450,'General Data'!$A$191:$N$211,14,FALSE)*VLOOKUP($C450,'General Data'!$A$191:$N$211,2,FALSE)*K450,0)</f>
        <v>0</v>
      </c>
      <c r="Y450" s="140">
        <f>IFERROR((VLOOKUP($D450,'General Data'!$A$88:$F$188,3,FALSE)+VLOOKUP('General Data'!$B$3,'General Data'!$A$214:$C$264,2,FALSE)+IF(OR($E450=12,$E450=13,$E450=14),VLOOKUP($C450,'General Data'!$A$267:$C$287,2,FALSE),0))/VLOOKUP($C450,'General Data'!$A$191:$N$211,14,FALSE)*VLOOKUP($C450,'General Data'!$A$191:$N$211,2,FALSE)*L450,0)</f>
        <v>0</v>
      </c>
      <c r="Z450" s="140">
        <f>IFERROR((VLOOKUP($D450,'General Data'!$A$88:$F$188,3,FALSE)+VLOOKUP('General Data'!$B$3,'General Data'!$A$214:$C$264,2,FALSE)+IF(OR($E450=12,$E450=13,$E450=14),VLOOKUP($C450,'General Data'!$A$267:$C$287,2,FALSE),0))/VLOOKUP($C450,'General Data'!$A$191:$N$211,14,FALSE)*VLOOKUP($C450,'General Data'!$A$191:$N$211,2,FALSE)*M450,0)</f>
        <v>0</v>
      </c>
      <c r="AA450" s="140">
        <f>IFERROR((VLOOKUP($D450,'General Data'!$A$88:$F$188,3,FALSE)+VLOOKUP('General Data'!$B$3,'General Data'!$A$214:$C$264,2,FALSE)+IF(OR($E450=12,$E450=13,$E450=14),VLOOKUP($C450,'General Data'!$A$267:$C$287,2,FALSE),0))/VLOOKUP($C450,'General Data'!$A$191:$N$211,14,FALSE)*VLOOKUP($C450,'General Data'!$A$191:$N$211,2,FALSE)*N450,0)</f>
        <v>0</v>
      </c>
      <c r="AB450" s="140">
        <f>IFERROR((VLOOKUP($D450,'General Data'!$A$88:$F$188,3,FALSE)+VLOOKUP('General Data'!$B$3,'General Data'!$A$214:$C$264,2,FALSE)+IF(OR($E450=12,$E450=13,$E450=14),VLOOKUP($C450,'General Data'!$A$267:$C$287,2,FALSE),0))/VLOOKUP($C450,'General Data'!$A$191:$N$211,14,FALSE)*VLOOKUP($C450,'General Data'!$A$191:$N$211,2,FALSE)*O450,0)</f>
        <v>0</v>
      </c>
      <c r="AC450" s="140">
        <f>IFERROR((VLOOKUP($D450,'General Data'!$A$88:$F$188,3,FALSE)+VLOOKUP('General Data'!$B$3,'General Data'!$A$214:$C$264,2,FALSE)+IF(OR($E450=12,$E450=13,$E450=14),VLOOKUP($C450,'General Data'!$A$267:$C$287,2,FALSE),0))/VLOOKUP($C450,'General Data'!$A$191:$N$211,14,FALSE)*VLOOKUP($C450,'General Data'!$A$191:$N$211,2,FALSE)*P450,0)</f>
        <v>0</v>
      </c>
      <c r="AD450" s="140">
        <f>IFERROR((VLOOKUP($D450,'General Data'!$A$88:$F$188,3,FALSE)+VLOOKUP('General Data'!$B$3,'General Data'!$A$214:$C$264,2,FALSE)+IF(OR($E450=12,$E450=13,$E450=14),VLOOKUP($C450,'General Data'!$A$267:$C$287,2,FALSE),0))/VLOOKUP($C450,'General Data'!$A$191:$N$211,14,FALSE)*VLOOKUP($C450,'General Data'!$A$191:$N$211,2,FALSE)*Q450,0)</f>
        <v>0</v>
      </c>
      <c r="AE450" s="140">
        <f>IFERROR((VLOOKUP($D450,'General Data'!$A$88:$F$188,3,FALSE)+VLOOKUP('General Data'!$B$3,'General Data'!$A$214:$C$264,2,FALSE)+IF(OR($E450=12,$E450=13,$E450=14),VLOOKUP($C450,'General Data'!$A$267:$C$287,2,FALSE),0))/VLOOKUP($C450,'General Data'!$A$191:$N$211,14,FALSE)*VLOOKUP($C450,'General Data'!$A$191:$N$211,2,FALSE)*R450,0)</f>
        <v>0</v>
      </c>
      <c r="AF450" s="140">
        <f>IFERROR((VLOOKUP($D450,'General Data'!$A$88:$F$188,3,FALSE)+VLOOKUP('General Data'!$B$3,'General Data'!$A$214:$C$264,2,FALSE)+IF(OR($E450=12,$E450=13,$E450=14),VLOOKUP($C450,'General Data'!$A$267:$C$287,2,FALSE),0))/VLOOKUP($C450,'General Data'!$A$191:$N$211,14,FALSE)*VLOOKUP($C450,'General Data'!$A$191:$N$211,2,FALSE)*S450,0)</f>
        <v>0</v>
      </c>
      <c r="AH450" s="148" t="str">
        <f t="shared" si="403"/>
        <v/>
      </c>
      <c r="AI450" s="149">
        <f t="shared" si="404"/>
        <v>0</v>
      </c>
      <c r="AJ450" s="146">
        <f t="shared" si="405"/>
        <v>0</v>
      </c>
    </row>
    <row r="451" spans="1:36" x14ac:dyDescent="0.45">
      <c r="A451" s="143"/>
      <c r="B451" s="150"/>
      <c r="C451" s="144"/>
      <c r="D451" s="143"/>
      <c r="E451" s="143"/>
      <c r="F451" s="145"/>
      <c r="G451" s="146"/>
      <c r="H451" s="147"/>
      <c r="I451" s="147">
        <f t="shared" ref="I451:S451" si="469">H451</f>
        <v>0</v>
      </c>
      <c r="J451" s="147">
        <f t="shared" si="469"/>
        <v>0</v>
      </c>
      <c r="K451" s="147">
        <f t="shared" si="469"/>
        <v>0</v>
      </c>
      <c r="L451" s="147">
        <f t="shared" si="469"/>
        <v>0</v>
      </c>
      <c r="M451" s="147">
        <f t="shared" si="469"/>
        <v>0</v>
      </c>
      <c r="N451" s="147">
        <f t="shared" si="469"/>
        <v>0</v>
      </c>
      <c r="O451" s="147">
        <f t="shared" si="469"/>
        <v>0</v>
      </c>
      <c r="P451" s="147">
        <f t="shared" si="469"/>
        <v>0</v>
      </c>
      <c r="Q451" s="147">
        <f t="shared" si="469"/>
        <v>0</v>
      </c>
      <c r="R451" s="147">
        <f t="shared" si="469"/>
        <v>0</v>
      </c>
      <c r="S451" s="147">
        <f t="shared" si="469"/>
        <v>0</v>
      </c>
      <c r="T451" s="146"/>
      <c r="U451" s="140">
        <f>IFERROR((VLOOKUP($D451,'General Data'!$A$88:$F$188,3,FALSE)+VLOOKUP('General Data'!$B$3,'General Data'!$A$214:$C$264,2,FALSE)+IF(OR($E451=12,$E451=13,$E451=14),VLOOKUP($C451,'General Data'!$A$267:$C$287,2,FALSE),0))/VLOOKUP($C451,'General Data'!$A$191:$N$211,14,FALSE)*VLOOKUP($C451,'General Data'!$A$191:$N$211,2,FALSE)*H451,0)</f>
        <v>0</v>
      </c>
      <c r="V451" s="140">
        <f>IFERROR((VLOOKUP($D451,'General Data'!$A$88:$F$188,3,FALSE)+VLOOKUP('General Data'!$B$3,'General Data'!$A$214:$C$264,2,FALSE)+IF(OR($E451=12,$E451=13,$E451=14),VLOOKUP($C451,'General Data'!$A$267:$C$287,2,FALSE),0))/VLOOKUP($C451,'General Data'!$A$191:$N$211,14,FALSE)*VLOOKUP($C451,'General Data'!$A$191:$N$211,2,FALSE)*I451,0)</f>
        <v>0</v>
      </c>
      <c r="W451" s="140">
        <f>IFERROR((VLOOKUP($D451,'General Data'!$A$88:$F$188,3,FALSE)+VLOOKUP('General Data'!$B$3,'General Data'!$A$214:$C$264,2,FALSE)+IF(OR($E451=12,$E451=13,$E451=14),VLOOKUP($C451,'General Data'!$A$267:$C$287,2,FALSE),0))/VLOOKUP($C451,'General Data'!$A$191:$N$211,14,FALSE)*VLOOKUP($C451,'General Data'!$A$191:$N$211,2,FALSE)*J451,0)</f>
        <v>0</v>
      </c>
      <c r="X451" s="140">
        <f>IFERROR((VLOOKUP($D451,'General Data'!$A$88:$F$188,3,FALSE)+VLOOKUP('General Data'!$B$3,'General Data'!$A$214:$C$264,2,FALSE)+IF(OR($E451=12,$E451=13,$E451=14),VLOOKUP($C451,'General Data'!$A$267:$C$287,2,FALSE),0))/VLOOKUP($C451,'General Data'!$A$191:$N$211,14,FALSE)*VLOOKUP($C451,'General Data'!$A$191:$N$211,2,FALSE)*K451,0)</f>
        <v>0</v>
      </c>
      <c r="Y451" s="140">
        <f>IFERROR((VLOOKUP($D451,'General Data'!$A$88:$F$188,3,FALSE)+VLOOKUP('General Data'!$B$3,'General Data'!$A$214:$C$264,2,FALSE)+IF(OR($E451=12,$E451=13,$E451=14),VLOOKUP($C451,'General Data'!$A$267:$C$287,2,FALSE),0))/VLOOKUP($C451,'General Data'!$A$191:$N$211,14,FALSE)*VLOOKUP($C451,'General Data'!$A$191:$N$211,2,FALSE)*L451,0)</f>
        <v>0</v>
      </c>
      <c r="Z451" s="140">
        <f>IFERROR((VLOOKUP($D451,'General Data'!$A$88:$F$188,3,FALSE)+VLOOKUP('General Data'!$B$3,'General Data'!$A$214:$C$264,2,FALSE)+IF(OR($E451=12,$E451=13,$E451=14),VLOOKUP($C451,'General Data'!$A$267:$C$287,2,FALSE),0))/VLOOKUP($C451,'General Data'!$A$191:$N$211,14,FALSE)*VLOOKUP($C451,'General Data'!$A$191:$N$211,2,FALSE)*M451,0)</f>
        <v>0</v>
      </c>
      <c r="AA451" s="140">
        <f>IFERROR((VLOOKUP($D451,'General Data'!$A$88:$F$188,3,FALSE)+VLOOKUP('General Data'!$B$3,'General Data'!$A$214:$C$264,2,FALSE)+IF(OR($E451=12,$E451=13,$E451=14),VLOOKUP($C451,'General Data'!$A$267:$C$287,2,FALSE),0))/VLOOKUP($C451,'General Data'!$A$191:$N$211,14,FALSE)*VLOOKUP($C451,'General Data'!$A$191:$N$211,2,FALSE)*N451,0)</f>
        <v>0</v>
      </c>
      <c r="AB451" s="140">
        <f>IFERROR((VLOOKUP($D451,'General Data'!$A$88:$F$188,3,FALSE)+VLOOKUP('General Data'!$B$3,'General Data'!$A$214:$C$264,2,FALSE)+IF(OR($E451=12,$E451=13,$E451=14),VLOOKUP($C451,'General Data'!$A$267:$C$287,2,FALSE),0))/VLOOKUP($C451,'General Data'!$A$191:$N$211,14,FALSE)*VLOOKUP($C451,'General Data'!$A$191:$N$211,2,FALSE)*O451,0)</f>
        <v>0</v>
      </c>
      <c r="AC451" s="140">
        <f>IFERROR((VLOOKUP($D451,'General Data'!$A$88:$F$188,3,FALSE)+VLOOKUP('General Data'!$B$3,'General Data'!$A$214:$C$264,2,FALSE)+IF(OR($E451=12,$E451=13,$E451=14),VLOOKUP($C451,'General Data'!$A$267:$C$287,2,FALSE),0))/VLOOKUP($C451,'General Data'!$A$191:$N$211,14,FALSE)*VLOOKUP($C451,'General Data'!$A$191:$N$211,2,FALSE)*P451,0)</f>
        <v>0</v>
      </c>
      <c r="AD451" s="140">
        <f>IFERROR((VLOOKUP($D451,'General Data'!$A$88:$F$188,3,FALSE)+VLOOKUP('General Data'!$B$3,'General Data'!$A$214:$C$264,2,FALSE)+IF(OR($E451=12,$E451=13,$E451=14),VLOOKUP($C451,'General Data'!$A$267:$C$287,2,FALSE),0))/VLOOKUP($C451,'General Data'!$A$191:$N$211,14,FALSE)*VLOOKUP($C451,'General Data'!$A$191:$N$211,2,FALSE)*Q451,0)</f>
        <v>0</v>
      </c>
      <c r="AE451" s="140">
        <f>IFERROR((VLOOKUP($D451,'General Data'!$A$88:$F$188,3,FALSE)+VLOOKUP('General Data'!$B$3,'General Data'!$A$214:$C$264,2,FALSE)+IF(OR($E451=12,$E451=13,$E451=14),VLOOKUP($C451,'General Data'!$A$267:$C$287,2,FALSE),0))/VLOOKUP($C451,'General Data'!$A$191:$N$211,14,FALSE)*VLOOKUP($C451,'General Data'!$A$191:$N$211,2,FALSE)*R451,0)</f>
        <v>0</v>
      </c>
      <c r="AF451" s="140">
        <f>IFERROR((VLOOKUP($D451,'General Data'!$A$88:$F$188,3,FALSE)+VLOOKUP('General Data'!$B$3,'General Data'!$A$214:$C$264,2,FALSE)+IF(OR($E451=12,$E451=13,$E451=14),VLOOKUP($C451,'General Data'!$A$267:$C$287,2,FALSE),0))/VLOOKUP($C451,'General Data'!$A$191:$N$211,14,FALSE)*VLOOKUP($C451,'General Data'!$A$191:$N$211,2,FALSE)*S451,0)</f>
        <v>0</v>
      </c>
      <c r="AH451" s="148" t="str">
        <f t="shared" ref="AH451:AH502" si="470">E451&amp;F451</f>
        <v/>
      </c>
      <c r="AI451" s="149">
        <f t="shared" ref="AI451:AI502" si="471">AVERAGE(H451:S451)</f>
        <v>0</v>
      </c>
      <c r="AJ451" s="146">
        <f t="shared" ref="AJ451:AJ499" si="472">SUM(U451:AF451)</f>
        <v>0</v>
      </c>
    </row>
    <row r="452" spans="1:36" x14ac:dyDescent="0.45">
      <c r="A452" s="143"/>
      <c r="B452" s="150"/>
      <c r="C452" s="144"/>
      <c r="D452" s="143"/>
      <c r="E452" s="143"/>
      <c r="F452" s="145"/>
      <c r="G452" s="146"/>
      <c r="H452" s="147"/>
      <c r="I452" s="147">
        <f t="shared" ref="I452:S452" si="473">H452</f>
        <v>0</v>
      </c>
      <c r="J452" s="147">
        <f t="shared" si="473"/>
        <v>0</v>
      </c>
      <c r="K452" s="147">
        <f t="shared" si="473"/>
        <v>0</v>
      </c>
      <c r="L452" s="147">
        <f t="shared" si="473"/>
        <v>0</v>
      </c>
      <c r="M452" s="147">
        <f t="shared" si="473"/>
        <v>0</v>
      </c>
      <c r="N452" s="147">
        <f t="shared" si="473"/>
        <v>0</v>
      </c>
      <c r="O452" s="147">
        <f t="shared" si="473"/>
        <v>0</v>
      </c>
      <c r="P452" s="147">
        <f t="shared" si="473"/>
        <v>0</v>
      </c>
      <c r="Q452" s="147">
        <f t="shared" si="473"/>
        <v>0</v>
      </c>
      <c r="R452" s="147">
        <f t="shared" si="473"/>
        <v>0</v>
      </c>
      <c r="S452" s="147">
        <f t="shared" si="473"/>
        <v>0</v>
      </c>
      <c r="T452" s="146"/>
      <c r="U452" s="140">
        <f>IFERROR((VLOOKUP($D452,'General Data'!$A$88:$F$188,3,FALSE)+VLOOKUP('General Data'!$B$3,'General Data'!$A$214:$C$264,2,FALSE)+IF(OR($E452=12,$E452=13,$E452=14),VLOOKUP($C452,'General Data'!$A$267:$C$287,2,FALSE),0))/VLOOKUP($C452,'General Data'!$A$191:$N$211,14,FALSE)*VLOOKUP($C452,'General Data'!$A$191:$N$211,2,FALSE)*H452,0)</f>
        <v>0</v>
      </c>
      <c r="V452" s="140">
        <f>IFERROR((VLOOKUP($D452,'General Data'!$A$88:$F$188,3,FALSE)+VLOOKUP('General Data'!$B$3,'General Data'!$A$214:$C$264,2,FALSE)+IF(OR($E452=12,$E452=13,$E452=14),VLOOKUP($C452,'General Data'!$A$267:$C$287,2,FALSE),0))/VLOOKUP($C452,'General Data'!$A$191:$N$211,14,FALSE)*VLOOKUP($C452,'General Data'!$A$191:$N$211,2,FALSE)*I452,0)</f>
        <v>0</v>
      </c>
      <c r="W452" s="140">
        <f>IFERROR((VLOOKUP($D452,'General Data'!$A$88:$F$188,3,FALSE)+VLOOKUP('General Data'!$B$3,'General Data'!$A$214:$C$264,2,FALSE)+IF(OR($E452=12,$E452=13,$E452=14),VLOOKUP($C452,'General Data'!$A$267:$C$287,2,FALSE),0))/VLOOKUP($C452,'General Data'!$A$191:$N$211,14,FALSE)*VLOOKUP($C452,'General Data'!$A$191:$N$211,2,FALSE)*J452,0)</f>
        <v>0</v>
      </c>
      <c r="X452" s="140">
        <f>IFERROR((VLOOKUP($D452,'General Data'!$A$88:$F$188,3,FALSE)+VLOOKUP('General Data'!$B$3,'General Data'!$A$214:$C$264,2,FALSE)+IF(OR($E452=12,$E452=13,$E452=14),VLOOKUP($C452,'General Data'!$A$267:$C$287,2,FALSE),0))/VLOOKUP($C452,'General Data'!$A$191:$N$211,14,FALSE)*VLOOKUP($C452,'General Data'!$A$191:$N$211,2,FALSE)*K452,0)</f>
        <v>0</v>
      </c>
      <c r="Y452" s="140">
        <f>IFERROR((VLOOKUP($D452,'General Data'!$A$88:$F$188,3,FALSE)+VLOOKUP('General Data'!$B$3,'General Data'!$A$214:$C$264,2,FALSE)+IF(OR($E452=12,$E452=13,$E452=14),VLOOKUP($C452,'General Data'!$A$267:$C$287,2,FALSE),0))/VLOOKUP($C452,'General Data'!$A$191:$N$211,14,FALSE)*VLOOKUP($C452,'General Data'!$A$191:$N$211,2,FALSE)*L452,0)</f>
        <v>0</v>
      </c>
      <c r="Z452" s="140">
        <f>IFERROR((VLOOKUP($D452,'General Data'!$A$88:$F$188,3,FALSE)+VLOOKUP('General Data'!$B$3,'General Data'!$A$214:$C$264,2,FALSE)+IF(OR($E452=12,$E452=13,$E452=14),VLOOKUP($C452,'General Data'!$A$267:$C$287,2,FALSE),0))/VLOOKUP($C452,'General Data'!$A$191:$N$211,14,FALSE)*VLOOKUP($C452,'General Data'!$A$191:$N$211,2,FALSE)*M452,0)</f>
        <v>0</v>
      </c>
      <c r="AA452" s="140">
        <f>IFERROR((VLOOKUP($D452,'General Data'!$A$88:$F$188,3,FALSE)+VLOOKUP('General Data'!$B$3,'General Data'!$A$214:$C$264,2,FALSE)+IF(OR($E452=12,$E452=13,$E452=14),VLOOKUP($C452,'General Data'!$A$267:$C$287,2,FALSE),0))/VLOOKUP($C452,'General Data'!$A$191:$N$211,14,FALSE)*VLOOKUP($C452,'General Data'!$A$191:$N$211,2,FALSE)*N452,0)</f>
        <v>0</v>
      </c>
      <c r="AB452" s="140">
        <f>IFERROR((VLOOKUP($D452,'General Data'!$A$88:$F$188,3,FALSE)+VLOOKUP('General Data'!$B$3,'General Data'!$A$214:$C$264,2,FALSE)+IF(OR($E452=12,$E452=13,$E452=14),VLOOKUP($C452,'General Data'!$A$267:$C$287,2,FALSE),0))/VLOOKUP($C452,'General Data'!$A$191:$N$211,14,FALSE)*VLOOKUP($C452,'General Data'!$A$191:$N$211,2,FALSE)*O452,0)</f>
        <v>0</v>
      </c>
      <c r="AC452" s="140">
        <f>IFERROR((VLOOKUP($D452,'General Data'!$A$88:$F$188,3,FALSE)+VLOOKUP('General Data'!$B$3,'General Data'!$A$214:$C$264,2,FALSE)+IF(OR($E452=12,$E452=13,$E452=14),VLOOKUP($C452,'General Data'!$A$267:$C$287,2,FALSE),0))/VLOOKUP($C452,'General Data'!$A$191:$N$211,14,FALSE)*VLOOKUP($C452,'General Data'!$A$191:$N$211,2,FALSE)*P452,0)</f>
        <v>0</v>
      </c>
      <c r="AD452" s="140">
        <f>IFERROR((VLOOKUP($D452,'General Data'!$A$88:$F$188,3,FALSE)+VLOOKUP('General Data'!$B$3,'General Data'!$A$214:$C$264,2,FALSE)+IF(OR($E452=12,$E452=13,$E452=14),VLOOKUP($C452,'General Data'!$A$267:$C$287,2,FALSE),0))/VLOOKUP($C452,'General Data'!$A$191:$N$211,14,FALSE)*VLOOKUP($C452,'General Data'!$A$191:$N$211,2,FALSE)*Q452,0)</f>
        <v>0</v>
      </c>
      <c r="AE452" s="140">
        <f>IFERROR((VLOOKUP($D452,'General Data'!$A$88:$F$188,3,FALSE)+VLOOKUP('General Data'!$B$3,'General Data'!$A$214:$C$264,2,FALSE)+IF(OR($E452=12,$E452=13,$E452=14),VLOOKUP($C452,'General Data'!$A$267:$C$287,2,FALSE),0))/VLOOKUP($C452,'General Data'!$A$191:$N$211,14,FALSE)*VLOOKUP($C452,'General Data'!$A$191:$N$211,2,FALSE)*R452,0)</f>
        <v>0</v>
      </c>
      <c r="AF452" s="140">
        <f>IFERROR((VLOOKUP($D452,'General Data'!$A$88:$F$188,3,FALSE)+VLOOKUP('General Data'!$B$3,'General Data'!$A$214:$C$264,2,FALSE)+IF(OR($E452=12,$E452=13,$E452=14),VLOOKUP($C452,'General Data'!$A$267:$C$287,2,FALSE),0))/VLOOKUP($C452,'General Data'!$A$191:$N$211,14,FALSE)*VLOOKUP($C452,'General Data'!$A$191:$N$211,2,FALSE)*S452,0)</f>
        <v>0</v>
      </c>
      <c r="AH452" s="148" t="str">
        <f t="shared" si="470"/>
        <v/>
      </c>
      <c r="AI452" s="149">
        <f t="shared" si="471"/>
        <v>0</v>
      </c>
      <c r="AJ452" s="146">
        <f t="shared" si="472"/>
        <v>0</v>
      </c>
    </row>
    <row r="453" spans="1:36" x14ac:dyDescent="0.45">
      <c r="A453" s="143"/>
      <c r="B453" s="150"/>
      <c r="C453" s="144"/>
      <c r="D453" s="143"/>
      <c r="E453" s="143"/>
      <c r="F453" s="145"/>
      <c r="G453" s="146"/>
      <c r="H453" s="147"/>
      <c r="I453" s="147">
        <f t="shared" ref="I453:S453" si="474">H453</f>
        <v>0</v>
      </c>
      <c r="J453" s="147">
        <f t="shared" si="474"/>
        <v>0</v>
      </c>
      <c r="K453" s="147">
        <f t="shared" si="474"/>
        <v>0</v>
      </c>
      <c r="L453" s="147">
        <f t="shared" si="474"/>
        <v>0</v>
      </c>
      <c r="M453" s="147">
        <f t="shared" si="474"/>
        <v>0</v>
      </c>
      <c r="N453" s="147">
        <f t="shared" si="474"/>
        <v>0</v>
      </c>
      <c r="O453" s="147">
        <f t="shared" si="474"/>
        <v>0</v>
      </c>
      <c r="P453" s="147">
        <f t="shared" si="474"/>
        <v>0</v>
      </c>
      <c r="Q453" s="147">
        <f t="shared" si="474"/>
        <v>0</v>
      </c>
      <c r="R453" s="147">
        <f t="shared" si="474"/>
        <v>0</v>
      </c>
      <c r="S453" s="147">
        <f t="shared" si="474"/>
        <v>0</v>
      </c>
      <c r="T453" s="146"/>
      <c r="U453" s="140">
        <f>IFERROR((VLOOKUP($D453,'General Data'!$A$88:$F$188,3,FALSE)+VLOOKUP('General Data'!$B$3,'General Data'!$A$214:$C$264,2,FALSE)+IF(OR($E453=12,$E453=13,$E453=14),VLOOKUP($C453,'General Data'!$A$267:$C$287,2,FALSE),0))/VLOOKUP($C453,'General Data'!$A$191:$N$211,14,FALSE)*VLOOKUP($C453,'General Data'!$A$191:$N$211,2,FALSE)*H453,0)</f>
        <v>0</v>
      </c>
      <c r="V453" s="140">
        <f>IFERROR((VLOOKUP($D453,'General Data'!$A$88:$F$188,3,FALSE)+VLOOKUP('General Data'!$B$3,'General Data'!$A$214:$C$264,2,FALSE)+IF(OR($E453=12,$E453=13,$E453=14),VLOOKUP($C453,'General Data'!$A$267:$C$287,2,FALSE),0))/VLOOKUP($C453,'General Data'!$A$191:$N$211,14,FALSE)*VLOOKUP($C453,'General Data'!$A$191:$N$211,2,FALSE)*I453,0)</f>
        <v>0</v>
      </c>
      <c r="W453" s="140">
        <f>IFERROR((VLOOKUP($D453,'General Data'!$A$88:$F$188,3,FALSE)+VLOOKUP('General Data'!$B$3,'General Data'!$A$214:$C$264,2,FALSE)+IF(OR($E453=12,$E453=13,$E453=14),VLOOKUP($C453,'General Data'!$A$267:$C$287,2,FALSE),0))/VLOOKUP($C453,'General Data'!$A$191:$N$211,14,FALSE)*VLOOKUP($C453,'General Data'!$A$191:$N$211,2,FALSE)*J453,0)</f>
        <v>0</v>
      </c>
      <c r="X453" s="140">
        <f>IFERROR((VLOOKUP($D453,'General Data'!$A$88:$F$188,3,FALSE)+VLOOKUP('General Data'!$B$3,'General Data'!$A$214:$C$264,2,FALSE)+IF(OR($E453=12,$E453=13,$E453=14),VLOOKUP($C453,'General Data'!$A$267:$C$287,2,FALSE),0))/VLOOKUP($C453,'General Data'!$A$191:$N$211,14,FALSE)*VLOOKUP($C453,'General Data'!$A$191:$N$211,2,FALSE)*K453,0)</f>
        <v>0</v>
      </c>
      <c r="Y453" s="140">
        <f>IFERROR((VLOOKUP($D453,'General Data'!$A$88:$F$188,3,FALSE)+VLOOKUP('General Data'!$B$3,'General Data'!$A$214:$C$264,2,FALSE)+IF(OR($E453=12,$E453=13,$E453=14),VLOOKUP($C453,'General Data'!$A$267:$C$287,2,FALSE),0))/VLOOKUP($C453,'General Data'!$A$191:$N$211,14,FALSE)*VLOOKUP($C453,'General Data'!$A$191:$N$211,2,FALSE)*L453,0)</f>
        <v>0</v>
      </c>
      <c r="Z453" s="140">
        <f>IFERROR((VLOOKUP($D453,'General Data'!$A$88:$F$188,3,FALSE)+VLOOKUP('General Data'!$B$3,'General Data'!$A$214:$C$264,2,FALSE)+IF(OR($E453=12,$E453=13,$E453=14),VLOOKUP($C453,'General Data'!$A$267:$C$287,2,FALSE),0))/VLOOKUP($C453,'General Data'!$A$191:$N$211,14,FALSE)*VLOOKUP($C453,'General Data'!$A$191:$N$211,2,FALSE)*M453,0)</f>
        <v>0</v>
      </c>
      <c r="AA453" s="140">
        <f>IFERROR((VLOOKUP($D453,'General Data'!$A$88:$F$188,3,FALSE)+VLOOKUP('General Data'!$B$3,'General Data'!$A$214:$C$264,2,FALSE)+IF(OR($E453=12,$E453=13,$E453=14),VLOOKUP($C453,'General Data'!$A$267:$C$287,2,FALSE),0))/VLOOKUP($C453,'General Data'!$A$191:$N$211,14,FALSE)*VLOOKUP($C453,'General Data'!$A$191:$N$211,2,FALSE)*N453,0)</f>
        <v>0</v>
      </c>
      <c r="AB453" s="140">
        <f>IFERROR((VLOOKUP($D453,'General Data'!$A$88:$F$188,3,FALSE)+VLOOKUP('General Data'!$B$3,'General Data'!$A$214:$C$264,2,FALSE)+IF(OR($E453=12,$E453=13,$E453=14),VLOOKUP($C453,'General Data'!$A$267:$C$287,2,FALSE),0))/VLOOKUP($C453,'General Data'!$A$191:$N$211,14,FALSE)*VLOOKUP($C453,'General Data'!$A$191:$N$211,2,FALSE)*O453,0)</f>
        <v>0</v>
      </c>
      <c r="AC453" s="140">
        <f>IFERROR((VLOOKUP($D453,'General Data'!$A$88:$F$188,3,FALSE)+VLOOKUP('General Data'!$B$3,'General Data'!$A$214:$C$264,2,FALSE)+IF(OR($E453=12,$E453=13,$E453=14),VLOOKUP($C453,'General Data'!$A$267:$C$287,2,FALSE),0))/VLOOKUP($C453,'General Data'!$A$191:$N$211,14,FALSE)*VLOOKUP($C453,'General Data'!$A$191:$N$211,2,FALSE)*P453,0)</f>
        <v>0</v>
      </c>
      <c r="AD453" s="140">
        <f>IFERROR((VLOOKUP($D453,'General Data'!$A$88:$F$188,3,FALSE)+VLOOKUP('General Data'!$B$3,'General Data'!$A$214:$C$264,2,FALSE)+IF(OR($E453=12,$E453=13,$E453=14),VLOOKUP($C453,'General Data'!$A$267:$C$287,2,FALSE),0))/VLOOKUP($C453,'General Data'!$A$191:$N$211,14,FALSE)*VLOOKUP($C453,'General Data'!$A$191:$N$211,2,FALSE)*Q453,0)</f>
        <v>0</v>
      </c>
      <c r="AE453" s="140">
        <f>IFERROR((VLOOKUP($D453,'General Data'!$A$88:$F$188,3,FALSE)+VLOOKUP('General Data'!$B$3,'General Data'!$A$214:$C$264,2,FALSE)+IF(OR($E453=12,$E453=13,$E453=14),VLOOKUP($C453,'General Data'!$A$267:$C$287,2,FALSE),0))/VLOOKUP($C453,'General Data'!$A$191:$N$211,14,FALSE)*VLOOKUP($C453,'General Data'!$A$191:$N$211,2,FALSE)*R453,0)</f>
        <v>0</v>
      </c>
      <c r="AF453" s="140">
        <f>IFERROR((VLOOKUP($D453,'General Data'!$A$88:$F$188,3,FALSE)+VLOOKUP('General Data'!$B$3,'General Data'!$A$214:$C$264,2,FALSE)+IF(OR($E453=12,$E453=13,$E453=14),VLOOKUP($C453,'General Data'!$A$267:$C$287,2,FALSE),0))/VLOOKUP($C453,'General Data'!$A$191:$N$211,14,FALSE)*VLOOKUP($C453,'General Data'!$A$191:$N$211,2,FALSE)*S453,0)</f>
        <v>0</v>
      </c>
      <c r="AH453" s="148" t="str">
        <f t="shared" si="470"/>
        <v/>
      </c>
      <c r="AI453" s="149">
        <f t="shared" si="471"/>
        <v>0</v>
      </c>
      <c r="AJ453" s="146">
        <f t="shared" si="472"/>
        <v>0</v>
      </c>
    </row>
    <row r="454" spans="1:36" x14ac:dyDescent="0.45">
      <c r="A454" s="143"/>
      <c r="B454" s="150"/>
      <c r="C454" s="144"/>
      <c r="D454" s="143"/>
      <c r="E454" s="143"/>
      <c r="F454" s="145"/>
      <c r="G454" s="146"/>
      <c r="H454" s="147"/>
      <c r="I454" s="147">
        <f t="shared" ref="I454:S454" si="475">H454</f>
        <v>0</v>
      </c>
      <c r="J454" s="147">
        <f t="shared" si="475"/>
        <v>0</v>
      </c>
      <c r="K454" s="147">
        <f t="shared" si="475"/>
        <v>0</v>
      </c>
      <c r="L454" s="147">
        <f t="shared" si="475"/>
        <v>0</v>
      </c>
      <c r="M454" s="147">
        <f t="shared" si="475"/>
        <v>0</v>
      </c>
      <c r="N454" s="147">
        <f t="shared" si="475"/>
        <v>0</v>
      </c>
      <c r="O454" s="147">
        <f t="shared" si="475"/>
        <v>0</v>
      </c>
      <c r="P454" s="147">
        <f t="shared" si="475"/>
        <v>0</v>
      </c>
      <c r="Q454" s="147">
        <f t="shared" si="475"/>
        <v>0</v>
      </c>
      <c r="R454" s="147">
        <f t="shared" si="475"/>
        <v>0</v>
      </c>
      <c r="S454" s="147">
        <f t="shared" si="475"/>
        <v>0</v>
      </c>
      <c r="T454" s="146"/>
      <c r="U454" s="140">
        <f>IFERROR((VLOOKUP($D454,'General Data'!$A$88:$F$188,3,FALSE)+VLOOKUP('General Data'!$B$3,'General Data'!$A$214:$C$264,2,FALSE)+IF(OR($E454=12,$E454=13,$E454=14),VLOOKUP($C454,'General Data'!$A$267:$C$287,2,FALSE),0))/VLOOKUP($C454,'General Data'!$A$191:$N$211,14,FALSE)*VLOOKUP($C454,'General Data'!$A$191:$N$211,2,FALSE)*H454,0)</f>
        <v>0</v>
      </c>
      <c r="V454" s="140">
        <f>IFERROR((VLOOKUP($D454,'General Data'!$A$88:$F$188,3,FALSE)+VLOOKUP('General Data'!$B$3,'General Data'!$A$214:$C$264,2,FALSE)+IF(OR($E454=12,$E454=13,$E454=14),VLOOKUP($C454,'General Data'!$A$267:$C$287,2,FALSE),0))/VLOOKUP($C454,'General Data'!$A$191:$N$211,14,FALSE)*VLOOKUP($C454,'General Data'!$A$191:$N$211,2,FALSE)*I454,0)</f>
        <v>0</v>
      </c>
      <c r="W454" s="140">
        <f>IFERROR((VLOOKUP($D454,'General Data'!$A$88:$F$188,3,FALSE)+VLOOKUP('General Data'!$B$3,'General Data'!$A$214:$C$264,2,FALSE)+IF(OR($E454=12,$E454=13,$E454=14),VLOOKUP($C454,'General Data'!$A$267:$C$287,2,FALSE),0))/VLOOKUP($C454,'General Data'!$A$191:$N$211,14,FALSE)*VLOOKUP($C454,'General Data'!$A$191:$N$211,2,FALSE)*J454,0)</f>
        <v>0</v>
      </c>
      <c r="X454" s="140">
        <f>IFERROR((VLOOKUP($D454,'General Data'!$A$88:$F$188,3,FALSE)+VLOOKUP('General Data'!$B$3,'General Data'!$A$214:$C$264,2,FALSE)+IF(OR($E454=12,$E454=13,$E454=14),VLOOKUP($C454,'General Data'!$A$267:$C$287,2,FALSE),0))/VLOOKUP($C454,'General Data'!$A$191:$N$211,14,FALSE)*VLOOKUP($C454,'General Data'!$A$191:$N$211,2,FALSE)*K454,0)</f>
        <v>0</v>
      </c>
      <c r="Y454" s="140">
        <f>IFERROR((VLOOKUP($D454,'General Data'!$A$88:$F$188,3,FALSE)+VLOOKUP('General Data'!$B$3,'General Data'!$A$214:$C$264,2,FALSE)+IF(OR($E454=12,$E454=13,$E454=14),VLOOKUP($C454,'General Data'!$A$267:$C$287,2,FALSE),0))/VLOOKUP($C454,'General Data'!$A$191:$N$211,14,FALSE)*VLOOKUP($C454,'General Data'!$A$191:$N$211,2,FALSE)*L454,0)</f>
        <v>0</v>
      </c>
      <c r="Z454" s="140">
        <f>IFERROR((VLOOKUP($D454,'General Data'!$A$88:$F$188,3,FALSE)+VLOOKUP('General Data'!$B$3,'General Data'!$A$214:$C$264,2,FALSE)+IF(OR($E454=12,$E454=13,$E454=14),VLOOKUP($C454,'General Data'!$A$267:$C$287,2,FALSE),0))/VLOOKUP($C454,'General Data'!$A$191:$N$211,14,FALSE)*VLOOKUP($C454,'General Data'!$A$191:$N$211,2,FALSE)*M454,0)</f>
        <v>0</v>
      </c>
      <c r="AA454" s="140">
        <f>IFERROR((VLOOKUP($D454,'General Data'!$A$88:$F$188,3,FALSE)+VLOOKUP('General Data'!$B$3,'General Data'!$A$214:$C$264,2,FALSE)+IF(OR($E454=12,$E454=13,$E454=14),VLOOKUP($C454,'General Data'!$A$267:$C$287,2,FALSE),0))/VLOOKUP($C454,'General Data'!$A$191:$N$211,14,FALSE)*VLOOKUP($C454,'General Data'!$A$191:$N$211,2,FALSE)*N454,0)</f>
        <v>0</v>
      </c>
      <c r="AB454" s="140">
        <f>IFERROR((VLOOKUP($D454,'General Data'!$A$88:$F$188,3,FALSE)+VLOOKUP('General Data'!$B$3,'General Data'!$A$214:$C$264,2,FALSE)+IF(OR($E454=12,$E454=13,$E454=14),VLOOKUP($C454,'General Data'!$A$267:$C$287,2,FALSE),0))/VLOOKUP($C454,'General Data'!$A$191:$N$211,14,FALSE)*VLOOKUP($C454,'General Data'!$A$191:$N$211,2,FALSE)*O454,0)</f>
        <v>0</v>
      </c>
      <c r="AC454" s="140">
        <f>IFERROR((VLOOKUP($D454,'General Data'!$A$88:$F$188,3,FALSE)+VLOOKUP('General Data'!$B$3,'General Data'!$A$214:$C$264,2,FALSE)+IF(OR($E454=12,$E454=13,$E454=14),VLOOKUP($C454,'General Data'!$A$267:$C$287,2,FALSE),0))/VLOOKUP($C454,'General Data'!$A$191:$N$211,14,FALSE)*VLOOKUP($C454,'General Data'!$A$191:$N$211,2,FALSE)*P454,0)</f>
        <v>0</v>
      </c>
      <c r="AD454" s="140">
        <f>IFERROR((VLOOKUP($D454,'General Data'!$A$88:$F$188,3,FALSE)+VLOOKUP('General Data'!$B$3,'General Data'!$A$214:$C$264,2,FALSE)+IF(OR($E454=12,$E454=13,$E454=14),VLOOKUP($C454,'General Data'!$A$267:$C$287,2,FALSE),0))/VLOOKUP($C454,'General Data'!$A$191:$N$211,14,FALSE)*VLOOKUP($C454,'General Data'!$A$191:$N$211,2,FALSE)*Q454,0)</f>
        <v>0</v>
      </c>
      <c r="AE454" s="140">
        <f>IFERROR((VLOOKUP($D454,'General Data'!$A$88:$F$188,3,FALSE)+VLOOKUP('General Data'!$B$3,'General Data'!$A$214:$C$264,2,FALSE)+IF(OR($E454=12,$E454=13,$E454=14),VLOOKUP($C454,'General Data'!$A$267:$C$287,2,FALSE),0))/VLOOKUP($C454,'General Data'!$A$191:$N$211,14,FALSE)*VLOOKUP($C454,'General Data'!$A$191:$N$211,2,FALSE)*R454,0)</f>
        <v>0</v>
      </c>
      <c r="AF454" s="140">
        <f>IFERROR((VLOOKUP($D454,'General Data'!$A$88:$F$188,3,FALSE)+VLOOKUP('General Data'!$B$3,'General Data'!$A$214:$C$264,2,FALSE)+IF(OR($E454=12,$E454=13,$E454=14),VLOOKUP($C454,'General Data'!$A$267:$C$287,2,FALSE),0))/VLOOKUP($C454,'General Data'!$A$191:$N$211,14,FALSE)*VLOOKUP($C454,'General Data'!$A$191:$N$211,2,FALSE)*S454,0)</f>
        <v>0</v>
      </c>
      <c r="AH454" s="148" t="str">
        <f t="shared" si="470"/>
        <v/>
      </c>
      <c r="AI454" s="149">
        <f t="shared" si="471"/>
        <v>0</v>
      </c>
      <c r="AJ454" s="146">
        <f t="shared" si="472"/>
        <v>0</v>
      </c>
    </row>
    <row r="455" spans="1:36" x14ac:dyDescent="0.45">
      <c r="A455" s="143"/>
      <c r="B455" s="150"/>
      <c r="C455" s="144"/>
      <c r="D455" s="143"/>
      <c r="E455" s="143"/>
      <c r="F455" s="145"/>
      <c r="G455" s="146"/>
      <c r="H455" s="147"/>
      <c r="I455" s="147">
        <f t="shared" ref="I455:S455" si="476">H455</f>
        <v>0</v>
      </c>
      <c r="J455" s="147">
        <f t="shared" si="476"/>
        <v>0</v>
      </c>
      <c r="K455" s="147">
        <f t="shared" si="476"/>
        <v>0</v>
      </c>
      <c r="L455" s="147">
        <f t="shared" si="476"/>
        <v>0</v>
      </c>
      <c r="M455" s="147">
        <f t="shared" si="476"/>
        <v>0</v>
      </c>
      <c r="N455" s="147">
        <f t="shared" si="476"/>
        <v>0</v>
      </c>
      <c r="O455" s="147">
        <f t="shared" si="476"/>
        <v>0</v>
      </c>
      <c r="P455" s="147">
        <f t="shared" si="476"/>
        <v>0</v>
      </c>
      <c r="Q455" s="147">
        <f t="shared" si="476"/>
        <v>0</v>
      </c>
      <c r="R455" s="147">
        <f t="shared" si="476"/>
        <v>0</v>
      </c>
      <c r="S455" s="147">
        <f t="shared" si="476"/>
        <v>0</v>
      </c>
      <c r="T455" s="146"/>
      <c r="U455" s="140">
        <f>IFERROR((VLOOKUP($D455,'General Data'!$A$88:$F$188,3,FALSE)+VLOOKUP('General Data'!$B$3,'General Data'!$A$214:$C$264,2,FALSE)+IF(OR($E455=12,$E455=13,$E455=14),VLOOKUP($C455,'General Data'!$A$267:$C$287,2,FALSE),0))/VLOOKUP($C455,'General Data'!$A$191:$N$211,14,FALSE)*VLOOKUP($C455,'General Data'!$A$191:$N$211,2,FALSE)*H455,0)</f>
        <v>0</v>
      </c>
      <c r="V455" s="140">
        <f>IFERROR((VLOOKUP($D455,'General Data'!$A$88:$F$188,3,FALSE)+VLOOKUP('General Data'!$B$3,'General Data'!$A$214:$C$264,2,FALSE)+IF(OR($E455=12,$E455=13,$E455=14),VLOOKUP($C455,'General Data'!$A$267:$C$287,2,FALSE),0))/VLOOKUP($C455,'General Data'!$A$191:$N$211,14,FALSE)*VLOOKUP($C455,'General Data'!$A$191:$N$211,2,FALSE)*I455,0)</f>
        <v>0</v>
      </c>
      <c r="W455" s="140">
        <f>IFERROR((VLOOKUP($D455,'General Data'!$A$88:$F$188,3,FALSE)+VLOOKUP('General Data'!$B$3,'General Data'!$A$214:$C$264,2,FALSE)+IF(OR($E455=12,$E455=13,$E455=14),VLOOKUP($C455,'General Data'!$A$267:$C$287,2,FALSE),0))/VLOOKUP($C455,'General Data'!$A$191:$N$211,14,FALSE)*VLOOKUP($C455,'General Data'!$A$191:$N$211,2,FALSE)*J455,0)</f>
        <v>0</v>
      </c>
      <c r="X455" s="140">
        <f>IFERROR((VLOOKUP($D455,'General Data'!$A$88:$F$188,3,FALSE)+VLOOKUP('General Data'!$B$3,'General Data'!$A$214:$C$264,2,FALSE)+IF(OR($E455=12,$E455=13,$E455=14),VLOOKUP($C455,'General Data'!$A$267:$C$287,2,FALSE),0))/VLOOKUP($C455,'General Data'!$A$191:$N$211,14,FALSE)*VLOOKUP($C455,'General Data'!$A$191:$N$211,2,FALSE)*K455,0)</f>
        <v>0</v>
      </c>
      <c r="Y455" s="140">
        <f>IFERROR((VLOOKUP($D455,'General Data'!$A$88:$F$188,3,FALSE)+VLOOKUP('General Data'!$B$3,'General Data'!$A$214:$C$264,2,FALSE)+IF(OR($E455=12,$E455=13,$E455=14),VLOOKUP($C455,'General Data'!$A$267:$C$287,2,FALSE),0))/VLOOKUP($C455,'General Data'!$A$191:$N$211,14,FALSE)*VLOOKUP($C455,'General Data'!$A$191:$N$211,2,FALSE)*L455,0)</f>
        <v>0</v>
      </c>
      <c r="Z455" s="140">
        <f>IFERROR((VLOOKUP($D455,'General Data'!$A$88:$F$188,3,FALSE)+VLOOKUP('General Data'!$B$3,'General Data'!$A$214:$C$264,2,FALSE)+IF(OR($E455=12,$E455=13,$E455=14),VLOOKUP($C455,'General Data'!$A$267:$C$287,2,FALSE),0))/VLOOKUP($C455,'General Data'!$A$191:$N$211,14,FALSE)*VLOOKUP($C455,'General Data'!$A$191:$N$211,2,FALSE)*M455,0)</f>
        <v>0</v>
      </c>
      <c r="AA455" s="140">
        <f>IFERROR((VLOOKUP($D455,'General Data'!$A$88:$F$188,3,FALSE)+VLOOKUP('General Data'!$B$3,'General Data'!$A$214:$C$264,2,FALSE)+IF(OR($E455=12,$E455=13,$E455=14),VLOOKUP($C455,'General Data'!$A$267:$C$287,2,FALSE),0))/VLOOKUP($C455,'General Data'!$A$191:$N$211,14,FALSE)*VLOOKUP($C455,'General Data'!$A$191:$N$211,2,FALSE)*N455,0)</f>
        <v>0</v>
      </c>
      <c r="AB455" s="140">
        <f>IFERROR((VLOOKUP($D455,'General Data'!$A$88:$F$188,3,FALSE)+VLOOKUP('General Data'!$B$3,'General Data'!$A$214:$C$264,2,FALSE)+IF(OR($E455=12,$E455=13,$E455=14),VLOOKUP($C455,'General Data'!$A$267:$C$287,2,FALSE),0))/VLOOKUP($C455,'General Data'!$A$191:$N$211,14,FALSE)*VLOOKUP($C455,'General Data'!$A$191:$N$211,2,FALSE)*O455,0)</f>
        <v>0</v>
      </c>
      <c r="AC455" s="140">
        <f>IFERROR((VLOOKUP($D455,'General Data'!$A$88:$F$188,3,FALSE)+VLOOKUP('General Data'!$B$3,'General Data'!$A$214:$C$264,2,FALSE)+IF(OR($E455=12,$E455=13,$E455=14),VLOOKUP($C455,'General Data'!$A$267:$C$287,2,FALSE),0))/VLOOKUP($C455,'General Data'!$A$191:$N$211,14,FALSE)*VLOOKUP($C455,'General Data'!$A$191:$N$211,2,FALSE)*P455,0)</f>
        <v>0</v>
      </c>
      <c r="AD455" s="140">
        <f>IFERROR((VLOOKUP($D455,'General Data'!$A$88:$F$188,3,FALSE)+VLOOKUP('General Data'!$B$3,'General Data'!$A$214:$C$264,2,FALSE)+IF(OR($E455=12,$E455=13,$E455=14),VLOOKUP($C455,'General Data'!$A$267:$C$287,2,FALSE),0))/VLOOKUP($C455,'General Data'!$A$191:$N$211,14,FALSE)*VLOOKUP($C455,'General Data'!$A$191:$N$211,2,FALSE)*Q455,0)</f>
        <v>0</v>
      </c>
      <c r="AE455" s="140">
        <f>IFERROR((VLOOKUP($D455,'General Data'!$A$88:$F$188,3,FALSE)+VLOOKUP('General Data'!$B$3,'General Data'!$A$214:$C$264,2,FALSE)+IF(OR($E455=12,$E455=13,$E455=14),VLOOKUP($C455,'General Data'!$A$267:$C$287,2,FALSE),0))/VLOOKUP($C455,'General Data'!$A$191:$N$211,14,FALSE)*VLOOKUP($C455,'General Data'!$A$191:$N$211,2,FALSE)*R455,0)</f>
        <v>0</v>
      </c>
      <c r="AF455" s="140">
        <f>IFERROR((VLOOKUP($D455,'General Data'!$A$88:$F$188,3,FALSE)+VLOOKUP('General Data'!$B$3,'General Data'!$A$214:$C$264,2,FALSE)+IF(OR($E455=12,$E455=13,$E455=14),VLOOKUP($C455,'General Data'!$A$267:$C$287,2,FALSE),0))/VLOOKUP($C455,'General Data'!$A$191:$N$211,14,FALSE)*VLOOKUP($C455,'General Data'!$A$191:$N$211,2,FALSE)*S455,0)</f>
        <v>0</v>
      </c>
      <c r="AH455" s="148" t="str">
        <f t="shared" si="470"/>
        <v/>
      </c>
      <c r="AI455" s="149">
        <f t="shared" si="471"/>
        <v>0</v>
      </c>
      <c r="AJ455" s="146">
        <f t="shared" si="472"/>
        <v>0</v>
      </c>
    </row>
    <row r="456" spans="1:36" x14ac:dyDescent="0.45">
      <c r="A456" s="143"/>
      <c r="B456" s="150"/>
      <c r="C456" s="144"/>
      <c r="D456" s="143"/>
      <c r="E456" s="143"/>
      <c r="F456" s="145"/>
      <c r="G456" s="146"/>
      <c r="H456" s="147"/>
      <c r="I456" s="147">
        <f t="shared" ref="I456:S456" si="477">H456</f>
        <v>0</v>
      </c>
      <c r="J456" s="147">
        <f t="shared" si="477"/>
        <v>0</v>
      </c>
      <c r="K456" s="147">
        <f t="shared" si="477"/>
        <v>0</v>
      </c>
      <c r="L456" s="147">
        <f t="shared" si="477"/>
        <v>0</v>
      </c>
      <c r="M456" s="147">
        <f t="shared" si="477"/>
        <v>0</v>
      </c>
      <c r="N456" s="147">
        <f t="shared" si="477"/>
        <v>0</v>
      </c>
      <c r="O456" s="147">
        <f t="shared" si="477"/>
        <v>0</v>
      </c>
      <c r="P456" s="147">
        <f t="shared" si="477"/>
        <v>0</v>
      </c>
      <c r="Q456" s="147">
        <f t="shared" si="477"/>
        <v>0</v>
      </c>
      <c r="R456" s="147">
        <f t="shared" si="477"/>
        <v>0</v>
      </c>
      <c r="S456" s="147">
        <f t="shared" si="477"/>
        <v>0</v>
      </c>
      <c r="T456" s="146"/>
      <c r="U456" s="140">
        <f>IFERROR((VLOOKUP($D456,'General Data'!$A$88:$F$188,3,FALSE)+VLOOKUP('General Data'!$B$3,'General Data'!$A$214:$C$264,2,FALSE)+IF(OR($E456=12,$E456=13,$E456=14),VLOOKUP($C456,'General Data'!$A$267:$C$287,2,FALSE),0))/VLOOKUP($C456,'General Data'!$A$191:$N$211,14,FALSE)*VLOOKUP($C456,'General Data'!$A$191:$N$211,2,FALSE)*H456,0)</f>
        <v>0</v>
      </c>
      <c r="V456" s="140">
        <f>IFERROR((VLOOKUP($D456,'General Data'!$A$88:$F$188,3,FALSE)+VLOOKUP('General Data'!$B$3,'General Data'!$A$214:$C$264,2,FALSE)+IF(OR($E456=12,$E456=13,$E456=14),VLOOKUP($C456,'General Data'!$A$267:$C$287,2,FALSE),0))/VLOOKUP($C456,'General Data'!$A$191:$N$211,14,FALSE)*VLOOKUP($C456,'General Data'!$A$191:$N$211,2,FALSE)*I456,0)</f>
        <v>0</v>
      </c>
      <c r="W456" s="140">
        <f>IFERROR((VLOOKUP($D456,'General Data'!$A$88:$F$188,3,FALSE)+VLOOKUP('General Data'!$B$3,'General Data'!$A$214:$C$264,2,FALSE)+IF(OR($E456=12,$E456=13,$E456=14),VLOOKUP($C456,'General Data'!$A$267:$C$287,2,FALSE),0))/VLOOKUP($C456,'General Data'!$A$191:$N$211,14,FALSE)*VLOOKUP($C456,'General Data'!$A$191:$N$211,2,FALSE)*J456,0)</f>
        <v>0</v>
      </c>
      <c r="X456" s="140">
        <f>IFERROR((VLOOKUP($D456,'General Data'!$A$88:$F$188,3,FALSE)+VLOOKUP('General Data'!$B$3,'General Data'!$A$214:$C$264,2,FALSE)+IF(OR($E456=12,$E456=13,$E456=14),VLOOKUP($C456,'General Data'!$A$267:$C$287,2,FALSE),0))/VLOOKUP($C456,'General Data'!$A$191:$N$211,14,FALSE)*VLOOKUP($C456,'General Data'!$A$191:$N$211,2,FALSE)*K456,0)</f>
        <v>0</v>
      </c>
      <c r="Y456" s="140">
        <f>IFERROR((VLOOKUP($D456,'General Data'!$A$88:$F$188,3,FALSE)+VLOOKUP('General Data'!$B$3,'General Data'!$A$214:$C$264,2,FALSE)+IF(OR($E456=12,$E456=13,$E456=14),VLOOKUP($C456,'General Data'!$A$267:$C$287,2,FALSE),0))/VLOOKUP($C456,'General Data'!$A$191:$N$211,14,FALSE)*VLOOKUP($C456,'General Data'!$A$191:$N$211,2,FALSE)*L456,0)</f>
        <v>0</v>
      </c>
      <c r="Z456" s="140">
        <f>IFERROR((VLOOKUP($D456,'General Data'!$A$88:$F$188,3,FALSE)+VLOOKUP('General Data'!$B$3,'General Data'!$A$214:$C$264,2,FALSE)+IF(OR($E456=12,$E456=13,$E456=14),VLOOKUP($C456,'General Data'!$A$267:$C$287,2,FALSE),0))/VLOOKUP($C456,'General Data'!$A$191:$N$211,14,FALSE)*VLOOKUP($C456,'General Data'!$A$191:$N$211,2,FALSE)*M456,0)</f>
        <v>0</v>
      </c>
      <c r="AA456" s="140">
        <f>IFERROR((VLOOKUP($D456,'General Data'!$A$88:$F$188,3,FALSE)+VLOOKUP('General Data'!$B$3,'General Data'!$A$214:$C$264,2,FALSE)+IF(OR($E456=12,$E456=13,$E456=14),VLOOKUP($C456,'General Data'!$A$267:$C$287,2,FALSE),0))/VLOOKUP($C456,'General Data'!$A$191:$N$211,14,FALSE)*VLOOKUP($C456,'General Data'!$A$191:$N$211,2,FALSE)*N456,0)</f>
        <v>0</v>
      </c>
      <c r="AB456" s="140">
        <f>IFERROR((VLOOKUP($D456,'General Data'!$A$88:$F$188,3,FALSE)+VLOOKUP('General Data'!$B$3,'General Data'!$A$214:$C$264,2,FALSE)+IF(OR($E456=12,$E456=13,$E456=14),VLOOKUP($C456,'General Data'!$A$267:$C$287,2,FALSE),0))/VLOOKUP($C456,'General Data'!$A$191:$N$211,14,FALSE)*VLOOKUP($C456,'General Data'!$A$191:$N$211,2,FALSE)*O456,0)</f>
        <v>0</v>
      </c>
      <c r="AC456" s="140">
        <f>IFERROR((VLOOKUP($D456,'General Data'!$A$88:$F$188,3,FALSE)+VLOOKUP('General Data'!$B$3,'General Data'!$A$214:$C$264,2,FALSE)+IF(OR($E456=12,$E456=13,$E456=14),VLOOKUP($C456,'General Data'!$A$267:$C$287,2,FALSE),0))/VLOOKUP($C456,'General Data'!$A$191:$N$211,14,FALSE)*VLOOKUP($C456,'General Data'!$A$191:$N$211,2,FALSE)*P456,0)</f>
        <v>0</v>
      </c>
      <c r="AD456" s="140">
        <f>IFERROR((VLOOKUP($D456,'General Data'!$A$88:$F$188,3,FALSE)+VLOOKUP('General Data'!$B$3,'General Data'!$A$214:$C$264,2,FALSE)+IF(OR($E456=12,$E456=13,$E456=14),VLOOKUP($C456,'General Data'!$A$267:$C$287,2,FALSE),0))/VLOOKUP($C456,'General Data'!$A$191:$N$211,14,FALSE)*VLOOKUP($C456,'General Data'!$A$191:$N$211,2,FALSE)*Q456,0)</f>
        <v>0</v>
      </c>
      <c r="AE456" s="140">
        <f>IFERROR((VLOOKUP($D456,'General Data'!$A$88:$F$188,3,FALSE)+VLOOKUP('General Data'!$B$3,'General Data'!$A$214:$C$264,2,FALSE)+IF(OR($E456=12,$E456=13,$E456=14),VLOOKUP($C456,'General Data'!$A$267:$C$287,2,FALSE),0))/VLOOKUP($C456,'General Data'!$A$191:$N$211,14,FALSE)*VLOOKUP($C456,'General Data'!$A$191:$N$211,2,FALSE)*R456,0)</f>
        <v>0</v>
      </c>
      <c r="AF456" s="140">
        <f>IFERROR((VLOOKUP($D456,'General Data'!$A$88:$F$188,3,FALSE)+VLOOKUP('General Data'!$B$3,'General Data'!$A$214:$C$264,2,FALSE)+IF(OR($E456=12,$E456=13,$E456=14),VLOOKUP($C456,'General Data'!$A$267:$C$287,2,FALSE),0))/VLOOKUP($C456,'General Data'!$A$191:$N$211,14,FALSE)*VLOOKUP($C456,'General Data'!$A$191:$N$211,2,FALSE)*S456,0)</f>
        <v>0</v>
      </c>
      <c r="AH456" s="148" t="str">
        <f t="shared" si="470"/>
        <v/>
      </c>
      <c r="AI456" s="149">
        <f t="shared" si="471"/>
        <v>0</v>
      </c>
      <c r="AJ456" s="146">
        <f t="shared" si="472"/>
        <v>0</v>
      </c>
    </row>
    <row r="457" spans="1:36" x14ac:dyDescent="0.45">
      <c r="A457" s="143"/>
      <c r="B457" s="150"/>
      <c r="C457" s="144"/>
      <c r="D457" s="143"/>
      <c r="E457" s="143"/>
      <c r="F457" s="145"/>
      <c r="G457" s="146"/>
      <c r="H457" s="147"/>
      <c r="I457" s="147">
        <f t="shared" ref="I457:S457" si="478">H457</f>
        <v>0</v>
      </c>
      <c r="J457" s="147">
        <f t="shared" si="478"/>
        <v>0</v>
      </c>
      <c r="K457" s="147">
        <f t="shared" si="478"/>
        <v>0</v>
      </c>
      <c r="L457" s="147">
        <f t="shared" si="478"/>
        <v>0</v>
      </c>
      <c r="M457" s="147">
        <f t="shared" si="478"/>
        <v>0</v>
      </c>
      <c r="N457" s="147">
        <f t="shared" si="478"/>
        <v>0</v>
      </c>
      <c r="O457" s="147">
        <f t="shared" si="478"/>
        <v>0</v>
      </c>
      <c r="P457" s="147">
        <f t="shared" si="478"/>
        <v>0</v>
      </c>
      <c r="Q457" s="147">
        <f t="shared" si="478"/>
        <v>0</v>
      </c>
      <c r="R457" s="147">
        <f t="shared" si="478"/>
        <v>0</v>
      </c>
      <c r="S457" s="147">
        <f t="shared" si="478"/>
        <v>0</v>
      </c>
      <c r="T457" s="146"/>
      <c r="U457" s="140">
        <f>IFERROR((VLOOKUP($D457,'General Data'!$A$88:$F$188,3,FALSE)+VLOOKUP('General Data'!$B$3,'General Data'!$A$214:$C$264,2,FALSE)+IF(OR($E457=12,$E457=13,$E457=14),VLOOKUP($C457,'General Data'!$A$267:$C$287,2,FALSE),0))/VLOOKUP($C457,'General Data'!$A$191:$N$211,14,FALSE)*VLOOKUP($C457,'General Data'!$A$191:$N$211,2,FALSE)*H457,0)</f>
        <v>0</v>
      </c>
      <c r="V457" s="140">
        <f>IFERROR((VLOOKUP($D457,'General Data'!$A$88:$F$188,3,FALSE)+VLOOKUP('General Data'!$B$3,'General Data'!$A$214:$C$264,2,FALSE)+IF(OR($E457=12,$E457=13,$E457=14),VLOOKUP($C457,'General Data'!$A$267:$C$287,2,FALSE),0))/VLOOKUP($C457,'General Data'!$A$191:$N$211,14,FALSE)*VLOOKUP($C457,'General Data'!$A$191:$N$211,2,FALSE)*I457,0)</f>
        <v>0</v>
      </c>
      <c r="W457" s="140">
        <f>IFERROR((VLOOKUP($D457,'General Data'!$A$88:$F$188,3,FALSE)+VLOOKUP('General Data'!$B$3,'General Data'!$A$214:$C$264,2,FALSE)+IF(OR($E457=12,$E457=13,$E457=14),VLOOKUP($C457,'General Data'!$A$267:$C$287,2,FALSE),0))/VLOOKUP($C457,'General Data'!$A$191:$N$211,14,FALSE)*VLOOKUP($C457,'General Data'!$A$191:$N$211,2,FALSE)*J457,0)</f>
        <v>0</v>
      </c>
      <c r="X457" s="140">
        <f>IFERROR((VLOOKUP($D457,'General Data'!$A$88:$F$188,3,FALSE)+VLOOKUP('General Data'!$B$3,'General Data'!$A$214:$C$264,2,FALSE)+IF(OR($E457=12,$E457=13,$E457=14),VLOOKUP($C457,'General Data'!$A$267:$C$287,2,FALSE),0))/VLOOKUP($C457,'General Data'!$A$191:$N$211,14,FALSE)*VLOOKUP($C457,'General Data'!$A$191:$N$211,2,FALSE)*K457,0)</f>
        <v>0</v>
      </c>
      <c r="Y457" s="140">
        <f>IFERROR((VLOOKUP($D457,'General Data'!$A$88:$F$188,3,FALSE)+VLOOKUP('General Data'!$B$3,'General Data'!$A$214:$C$264,2,FALSE)+IF(OR($E457=12,$E457=13,$E457=14),VLOOKUP($C457,'General Data'!$A$267:$C$287,2,FALSE),0))/VLOOKUP($C457,'General Data'!$A$191:$N$211,14,FALSE)*VLOOKUP($C457,'General Data'!$A$191:$N$211,2,FALSE)*L457,0)</f>
        <v>0</v>
      </c>
      <c r="Z457" s="140">
        <f>IFERROR((VLOOKUP($D457,'General Data'!$A$88:$F$188,3,FALSE)+VLOOKUP('General Data'!$B$3,'General Data'!$A$214:$C$264,2,FALSE)+IF(OR($E457=12,$E457=13,$E457=14),VLOOKUP($C457,'General Data'!$A$267:$C$287,2,FALSE),0))/VLOOKUP($C457,'General Data'!$A$191:$N$211,14,FALSE)*VLOOKUP($C457,'General Data'!$A$191:$N$211,2,FALSE)*M457,0)</f>
        <v>0</v>
      </c>
      <c r="AA457" s="140">
        <f>IFERROR((VLOOKUP($D457,'General Data'!$A$88:$F$188,3,FALSE)+VLOOKUP('General Data'!$B$3,'General Data'!$A$214:$C$264,2,FALSE)+IF(OR($E457=12,$E457=13,$E457=14),VLOOKUP($C457,'General Data'!$A$267:$C$287,2,FALSE),0))/VLOOKUP($C457,'General Data'!$A$191:$N$211,14,FALSE)*VLOOKUP($C457,'General Data'!$A$191:$N$211,2,FALSE)*N457,0)</f>
        <v>0</v>
      </c>
      <c r="AB457" s="140">
        <f>IFERROR((VLOOKUP($D457,'General Data'!$A$88:$F$188,3,FALSE)+VLOOKUP('General Data'!$B$3,'General Data'!$A$214:$C$264,2,FALSE)+IF(OR($E457=12,$E457=13,$E457=14),VLOOKUP($C457,'General Data'!$A$267:$C$287,2,FALSE),0))/VLOOKUP($C457,'General Data'!$A$191:$N$211,14,FALSE)*VLOOKUP($C457,'General Data'!$A$191:$N$211,2,FALSE)*O457,0)</f>
        <v>0</v>
      </c>
      <c r="AC457" s="140">
        <f>IFERROR((VLOOKUP($D457,'General Data'!$A$88:$F$188,3,FALSE)+VLOOKUP('General Data'!$B$3,'General Data'!$A$214:$C$264,2,FALSE)+IF(OR($E457=12,$E457=13,$E457=14),VLOOKUP($C457,'General Data'!$A$267:$C$287,2,FALSE),0))/VLOOKUP($C457,'General Data'!$A$191:$N$211,14,FALSE)*VLOOKUP($C457,'General Data'!$A$191:$N$211,2,FALSE)*P457,0)</f>
        <v>0</v>
      </c>
      <c r="AD457" s="140">
        <f>IFERROR((VLOOKUP($D457,'General Data'!$A$88:$F$188,3,FALSE)+VLOOKUP('General Data'!$B$3,'General Data'!$A$214:$C$264,2,FALSE)+IF(OR($E457=12,$E457=13,$E457=14),VLOOKUP($C457,'General Data'!$A$267:$C$287,2,FALSE),0))/VLOOKUP($C457,'General Data'!$A$191:$N$211,14,FALSE)*VLOOKUP($C457,'General Data'!$A$191:$N$211,2,FALSE)*Q457,0)</f>
        <v>0</v>
      </c>
      <c r="AE457" s="140">
        <f>IFERROR((VLOOKUP($D457,'General Data'!$A$88:$F$188,3,FALSE)+VLOOKUP('General Data'!$B$3,'General Data'!$A$214:$C$264,2,FALSE)+IF(OR($E457=12,$E457=13,$E457=14),VLOOKUP($C457,'General Data'!$A$267:$C$287,2,FALSE),0))/VLOOKUP($C457,'General Data'!$A$191:$N$211,14,FALSE)*VLOOKUP($C457,'General Data'!$A$191:$N$211,2,FALSE)*R457,0)</f>
        <v>0</v>
      </c>
      <c r="AF457" s="140">
        <f>IFERROR((VLOOKUP($D457,'General Data'!$A$88:$F$188,3,FALSE)+VLOOKUP('General Data'!$B$3,'General Data'!$A$214:$C$264,2,FALSE)+IF(OR($E457=12,$E457=13,$E457=14),VLOOKUP($C457,'General Data'!$A$267:$C$287,2,FALSE),0))/VLOOKUP($C457,'General Data'!$A$191:$N$211,14,FALSE)*VLOOKUP($C457,'General Data'!$A$191:$N$211,2,FALSE)*S457,0)</f>
        <v>0</v>
      </c>
      <c r="AH457" s="148" t="str">
        <f t="shared" si="470"/>
        <v/>
      </c>
      <c r="AI457" s="149">
        <f t="shared" si="471"/>
        <v>0</v>
      </c>
      <c r="AJ457" s="146">
        <f t="shared" si="472"/>
        <v>0</v>
      </c>
    </row>
    <row r="458" spans="1:36" x14ac:dyDescent="0.45">
      <c r="A458" s="143"/>
      <c r="B458" s="150"/>
      <c r="C458" s="144"/>
      <c r="D458" s="143"/>
      <c r="E458" s="143"/>
      <c r="F458" s="145"/>
      <c r="G458" s="146"/>
      <c r="H458" s="147"/>
      <c r="I458" s="147">
        <f t="shared" ref="I458:S458" si="479">H458</f>
        <v>0</v>
      </c>
      <c r="J458" s="147">
        <f t="shared" si="479"/>
        <v>0</v>
      </c>
      <c r="K458" s="147">
        <f t="shared" si="479"/>
        <v>0</v>
      </c>
      <c r="L458" s="147">
        <f t="shared" si="479"/>
        <v>0</v>
      </c>
      <c r="M458" s="147">
        <f t="shared" si="479"/>
        <v>0</v>
      </c>
      <c r="N458" s="147">
        <f t="shared" si="479"/>
        <v>0</v>
      </c>
      <c r="O458" s="147">
        <f t="shared" si="479"/>
        <v>0</v>
      </c>
      <c r="P458" s="147">
        <f t="shared" si="479"/>
        <v>0</v>
      </c>
      <c r="Q458" s="147">
        <f t="shared" si="479"/>
        <v>0</v>
      </c>
      <c r="R458" s="147">
        <f t="shared" si="479"/>
        <v>0</v>
      </c>
      <c r="S458" s="147">
        <f t="shared" si="479"/>
        <v>0</v>
      </c>
      <c r="T458" s="146"/>
      <c r="U458" s="140">
        <f>IFERROR((VLOOKUP($D458,'General Data'!$A$88:$F$188,3,FALSE)+VLOOKUP('General Data'!$B$3,'General Data'!$A$214:$C$264,2,FALSE)+IF(OR($E458=12,$E458=13,$E458=14),VLOOKUP($C458,'General Data'!$A$267:$C$287,2,FALSE),0))/VLOOKUP($C458,'General Data'!$A$191:$N$211,14,FALSE)*VLOOKUP($C458,'General Data'!$A$191:$N$211,2,FALSE)*H458,0)</f>
        <v>0</v>
      </c>
      <c r="V458" s="140">
        <f>IFERROR((VLOOKUP($D458,'General Data'!$A$88:$F$188,3,FALSE)+VLOOKUP('General Data'!$B$3,'General Data'!$A$214:$C$264,2,FALSE)+IF(OR($E458=12,$E458=13,$E458=14),VLOOKUP($C458,'General Data'!$A$267:$C$287,2,FALSE),0))/VLOOKUP($C458,'General Data'!$A$191:$N$211,14,FALSE)*VLOOKUP($C458,'General Data'!$A$191:$N$211,2,FALSE)*I458,0)</f>
        <v>0</v>
      </c>
      <c r="W458" s="140">
        <f>IFERROR((VLOOKUP($D458,'General Data'!$A$88:$F$188,3,FALSE)+VLOOKUP('General Data'!$B$3,'General Data'!$A$214:$C$264,2,FALSE)+IF(OR($E458=12,$E458=13,$E458=14),VLOOKUP($C458,'General Data'!$A$267:$C$287,2,FALSE),0))/VLOOKUP($C458,'General Data'!$A$191:$N$211,14,FALSE)*VLOOKUP($C458,'General Data'!$A$191:$N$211,2,FALSE)*J458,0)</f>
        <v>0</v>
      </c>
      <c r="X458" s="140">
        <f>IFERROR((VLOOKUP($D458,'General Data'!$A$88:$F$188,3,FALSE)+VLOOKUP('General Data'!$B$3,'General Data'!$A$214:$C$264,2,FALSE)+IF(OR($E458=12,$E458=13,$E458=14),VLOOKUP($C458,'General Data'!$A$267:$C$287,2,FALSE),0))/VLOOKUP($C458,'General Data'!$A$191:$N$211,14,FALSE)*VLOOKUP($C458,'General Data'!$A$191:$N$211,2,FALSE)*K458,0)</f>
        <v>0</v>
      </c>
      <c r="Y458" s="140">
        <f>IFERROR((VLOOKUP($D458,'General Data'!$A$88:$F$188,3,FALSE)+VLOOKUP('General Data'!$B$3,'General Data'!$A$214:$C$264,2,FALSE)+IF(OR($E458=12,$E458=13,$E458=14),VLOOKUP($C458,'General Data'!$A$267:$C$287,2,FALSE),0))/VLOOKUP($C458,'General Data'!$A$191:$N$211,14,FALSE)*VLOOKUP($C458,'General Data'!$A$191:$N$211,2,FALSE)*L458,0)</f>
        <v>0</v>
      </c>
      <c r="Z458" s="140">
        <f>IFERROR((VLOOKUP($D458,'General Data'!$A$88:$F$188,3,FALSE)+VLOOKUP('General Data'!$B$3,'General Data'!$A$214:$C$264,2,FALSE)+IF(OR($E458=12,$E458=13,$E458=14),VLOOKUP($C458,'General Data'!$A$267:$C$287,2,FALSE),0))/VLOOKUP($C458,'General Data'!$A$191:$N$211,14,FALSE)*VLOOKUP($C458,'General Data'!$A$191:$N$211,2,FALSE)*M458,0)</f>
        <v>0</v>
      </c>
      <c r="AA458" s="140">
        <f>IFERROR((VLOOKUP($D458,'General Data'!$A$88:$F$188,3,FALSE)+VLOOKUP('General Data'!$B$3,'General Data'!$A$214:$C$264,2,FALSE)+IF(OR($E458=12,$E458=13,$E458=14),VLOOKUP($C458,'General Data'!$A$267:$C$287,2,FALSE),0))/VLOOKUP($C458,'General Data'!$A$191:$N$211,14,FALSE)*VLOOKUP($C458,'General Data'!$A$191:$N$211,2,FALSE)*N458,0)</f>
        <v>0</v>
      </c>
      <c r="AB458" s="140">
        <f>IFERROR((VLOOKUP($D458,'General Data'!$A$88:$F$188,3,FALSE)+VLOOKUP('General Data'!$B$3,'General Data'!$A$214:$C$264,2,FALSE)+IF(OR($E458=12,$E458=13,$E458=14),VLOOKUP($C458,'General Data'!$A$267:$C$287,2,FALSE),0))/VLOOKUP($C458,'General Data'!$A$191:$N$211,14,FALSE)*VLOOKUP($C458,'General Data'!$A$191:$N$211,2,FALSE)*O458,0)</f>
        <v>0</v>
      </c>
      <c r="AC458" s="140">
        <f>IFERROR((VLOOKUP($D458,'General Data'!$A$88:$F$188,3,FALSE)+VLOOKUP('General Data'!$B$3,'General Data'!$A$214:$C$264,2,FALSE)+IF(OR($E458=12,$E458=13,$E458=14),VLOOKUP($C458,'General Data'!$A$267:$C$287,2,FALSE),0))/VLOOKUP($C458,'General Data'!$A$191:$N$211,14,FALSE)*VLOOKUP($C458,'General Data'!$A$191:$N$211,2,FALSE)*P458,0)</f>
        <v>0</v>
      </c>
      <c r="AD458" s="140">
        <f>IFERROR((VLOOKUP($D458,'General Data'!$A$88:$F$188,3,FALSE)+VLOOKUP('General Data'!$B$3,'General Data'!$A$214:$C$264,2,FALSE)+IF(OR($E458=12,$E458=13,$E458=14),VLOOKUP($C458,'General Data'!$A$267:$C$287,2,FALSE),0))/VLOOKUP($C458,'General Data'!$A$191:$N$211,14,FALSE)*VLOOKUP($C458,'General Data'!$A$191:$N$211,2,FALSE)*Q458,0)</f>
        <v>0</v>
      </c>
      <c r="AE458" s="140">
        <f>IFERROR((VLOOKUP($D458,'General Data'!$A$88:$F$188,3,FALSE)+VLOOKUP('General Data'!$B$3,'General Data'!$A$214:$C$264,2,FALSE)+IF(OR($E458=12,$E458=13,$E458=14),VLOOKUP($C458,'General Data'!$A$267:$C$287,2,FALSE),0))/VLOOKUP($C458,'General Data'!$A$191:$N$211,14,FALSE)*VLOOKUP($C458,'General Data'!$A$191:$N$211,2,FALSE)*R458,0)</f>
        <v>0</v>
      </c>
      <c r="AF458" s="140">
        <f>IFERROR((VLOOKUP($D458,'General Data'!$A$88:$F$188,3,FALSE)+VLOOKUP('General Data'!$B$3,'General Data'!$A$214:$C$264,2,FALSE)+IF(OR($E458=12,$E458=13,$E458=14),VLOOKUP($C458,'General Data'!$A$267:$C$287,2,FALSE),0))/VLOOKUP($C458,'General Data'!$A$191:$N$211,14,FALSE)*VLOOKUP($C458,'General Data'!$A$191:$N$211,2,FALSE)*S458,0)</f>
        <v>0</v>
      </c>
      <c r="AH458" s="148" t="str">
        <f t="shared" si="470"/>
        <v/>
      </c>
      <c r="AI458" s="149">
        <f t="shared" si="471"/>
        <v>0</v>
      </c>
      <c r="AJ458" s="146">
        <f t="shared" si="472"/>
        <v>0</v>
      </c>
    </row>
    <row r="459" spans="1:36" x14ac:dyDescent="0.45">
      <c r="A459" s="143"/>
      <c r="B459" s="150"/>
      <c r="C459" s="144"/>
      <c r="D459" s="143"/>
      <c r="E459" s="143"/>
      <c r="F459" s="145"/>
      <c r="G459" s="146"/>
      <c r="H459" s="147"/>
      <c r="I459" s="147">
        <f t="shared" ref="I459:S459" si="480">H459</f>
        <v>0</v>
      </c>
      <c r="J459" s="147">
        <f t="shared" si="480"/>
        <v>0</v>
      </c>
      <c r="K459" s="147">
        <f t="shared" si="480"/>
        <v>0</v>
      </c>
      <c r="L459" s="147">
        <f t="shared" si="480"/>
        <v>0</v>
      </c>
      <c r="M459" s="147">
        <f t="shared" si="480"/>
        <v>0</v>
      </c>
      <c r="N459" s="147">
        <f t="shared" si="480"/>
        <v>0</v>
      </c>
      <c r="O459" s="147">
        <f t="shared" si="480"/>
        <v>0</v>
      </c>
      <c r="P459" s="147">
        <f t="shared" si="480"/>
        <v>0</v>
      </c>
      <c r="Q459" s="147">
        <f t="shared" si="480"/>
        <v>0</v>
      </c>
      <c r="R459" s="147">
        <f t="shared" si="480"/>
        <v>0</v>
      </c>
      <c r="S459" s="147">
        <f t="shared" si="480"/>
        <v>0</v>
      </c>
      <c r="T459" s="146"/>
      <c r="U459" s="140">
        <f>IFERROR((VLOOKUP($D459,'General Data'!$A$88:$F$188,3,FALSE)+VLOOKUP('General Data'!$B$3,'General Data'!$A$214:$C$264,2,FALSE)+IF(OR($E459=12,$E459=13,$E459=14),VLOOKUP($C459,'General Data'!$A$267:$C$287,2,FALSE),0))/VLOOKUP($C459,'General Data'!$A$191:$N$211,14,FALSE)*VLOOKUP($C459,'General Data'!$A$191:$N$211,2,FALSE)*H459,0)</f>
        <v>0</v>
      </c>
      <c r="V459" s="140">
        <f>IFERROR((VLOOKUP($D459,'General Data'!$A$88:$F$188,3,FALSE)+VLOOKUP('General Data'!$B$3,'General Data'!$A$214:$C$264,2,FALSE)+IF(OR($E459=12,$E459=13,$E459=14),VLOOKUP($C459,'General Data'!$A$267:$C$287,2,FALSE),0))/VLOOKUP($C459,'General Data'!$A$191:$N$211,14,FALSE)*VLOOKUP($C459,'General Data'!$A$191:$N$211,2,FALSE)*I459,0)</f>
        <v>0</v>
      </c>
      <c r="W459" s="140">
        <f>IFERROR((VLOOKUP($D459,'General Data'!$A$88:$F$188,3,FALSE)+VLOOKUP('General Data'!$B$3,'General Data'!$A$214:$C$264,2,FALSE)+IF(OR($E459=12,$E459=13,$E459=14),VLOOKUP($C459,'General Data'!$A$267:$C$287,2,FALSE),0))/VLOOKUP($C459,'General Data'!$A$191:$N$211,14,FALSE)*VLOOKUP($C459,'General Data'!$A$191:$N$211,2,FALSE)*J459,0)</f>
        <v>0</v>
      </c>
      <c r="X459" s="140">
        <f>IFERROR((VLOOKUP($D459,'General Data'!$A$88:$F$188,3,FALSE)+VLOOKUP('General Data'!$B$3,'General Data'!$A$214:$C$264,2,FALSE)+IF(OR($E459=12,$E459=13,$E459=14),VLOOKUP($C459,'General Data'!$A$267:$C$287,2,FALSE),0))/VLOOKUP($C459,'General Data'!$A$191:$N$211,14,FALSE)*VLOOKUP($C459,'General Data'!$A$191:$N$211,2,FALSE)*K459,0)</f>
        <v>0</v>
      </c>
      <c r="Y459" s="140">
        <f>IFERROR((VLOOKUP($D459,'General Data'!$A$88:$F$188,3,FALSE)+VLOOKUP('General Data'!$B$3,'General Data'!$A$214:$C$264,2,FALSE)+IF(OR($E459=12,$E459=13,$E459=14),VLOOKUP($C459,'General Data'!$A$267:$C$287,2,FALSE),0))/VLOOKUP($C459,'General Data'!$A$191:$N$211,14,FALSE)*VLOOKUP($C459,'General Data'!$A$191:$N$211,2,FALSE)*L459,0)</f>
        <v>0</v>
      </c>
      <c r="Z459" s="140">
        <f>IFERROR((VLOOKUP($D459,'General Data'!$A$88:$F$188,3,FALSE)+VLOOKUP('General Data'!$B$3,'General Data'!$A$214:$C$264,2,FALSE)+IF(OR($E459=12,$E459=13,$E459=14),VLOOKUP($C459,'General Data'!$A$267:$C$287,2,FALSE),0))/VLOOKUP($C459,'General Data'!$A$191:$N$211,14,FALSE)*VLOOKUP($C459,'General Data'!$A$191:$N$211,2,FALSE)*M459,0)</f>
        <v>0</v>
      </c>
      <c r="AA459" s="140">
        <f>IFERROR((VLOOKUP($D459,'General Data'!$A$88:$F$188,3,FALSE)+VLOOKUP('General Data'!$B$3,'General Data'!$A$214:$C$264,2,FALSE)+IF(OR($E459=12,$E459=13,$E459=14),VLOOKUP($C459,'General Data'!$A$267:$C$287,2,FALSE),0))/VLOOKUP($C459,'General Data'!$A$191:$N$211,14,FALSE)*VLOOKUP($C459,'General Data'!$A$191:$N$211,2,FALSE)*N459,0)</f>
        <v>0</v>
      </c>
      <c r="AB459" s="140">
        <f>IFERROR((VLOOKUP($D459,'General Data'!$A$88:$F$188,3,FALSE)+VLOOKUP('General Data'!$B$3,'General Data'!$A$214:$C$264,2,FALSE)+IF(OR($E459=12,$E459=13,$E459=14),VLOOKUP($C459,'General Data'!$A$267:$C$287,2,FALSE),0))/VLOOKUP($C459,'General Data'!$A$191:$N$211,14,FALSE)*VLOOKUP($C459,'General Data'!$A$191:$N$211,2,FALSE)*O459,0)</f>
        <v>0</v>
      </c>
      <c r="AC459" s="140">
        <f>IFERROR((VLOOKUP($D459,'General Data'!$A$88:$F$188,3,FALSE)+VLOOKUP('General Data'!$B$3,'General Data'!$A$214:$C$264,2,FALSE)+IF(OR($E459=12,$E459=13,$E459=14),VLOOKUP($C459,'General Data'!$A$267:$C$287,2,FALSE),0))/VLOOKUP($C459,'General Data'!$A$191:$N$211,14,FALSE)*VLOOKUP($C459,'General Data'!$A$191:$N$211,2,FALSE)*P459,0)</f>
        <v>0</v>
      </c>
      <c r="AD459" s="140">
        <f>IFERROR((VLOOKUP($D459,'General Data'!$A$88:$F$188,3,FALSE)+VLOOKUP('General Data'!$B$3,'General Data'!$A$214:$C$264,2,FALSE)+IF(OR($E459=12,$E459=13,$E459=14),VLOOKUP($C459,'General Data'!$A$267:$C$287,2,FALSE),0))/VLOOKUP($C459,'General Data'!$A$191:$N$211,14,FALSE)*VLOOKUP($C459,'General Data'!$A$191:$N$211,2,FALSE)*Q459,0)</f>
        <v>0</v>
      </c>
      <c r="AE459" s="140">
        <f>IFERROR((VLOOKUP($D459,'General Data'!$A$88:$F$188,3,FALSE)+VLOOKUP('General Data'!$B$3,'General Data'!$A$214:$C$264,2,FALSE)+IF(OR($E459=12,$E459=13,$E459=14),VLOOKUP($C459,'General Data'!$A$267:$C$287,2,FALSE),0))/VLOOKUP($C459,'General Data'!$A$191:$N$211,14,FALSE)*VLOOKUP($C459,'General Data'!$A$191:$N$211,2,FALSE)*R459,0)</f>
        <v>0</v>
      </c>
      <c r="AF459" s="140">
        <f>IFERROR((VLOOKUP($D459,'General Data'!$A$88:$F$188,3,FALSE)+VLOOKUP('General Data'!$B$3,'General Data'!$A$214:$C$264,2,FALSE)+IF(OR($E459=12,$E459=13,$E459=14),VLOOKUP($C459,'General Data'!$A$267:$C$287,2,FALSE),0))/VLOOKUP($C459,'General Data'!$A$191:$N$211,14,FALSE)*VLOOKUP($C459,'General Data'!$A$191:$N$211,2,FALSE)*S459,0)</f>
        <v>0</v>
      </c>
      <c r="AH459" s="148" t="str">
        <f t="shared" si="470"/>
        <v/>
      </c>
      <c r="AI459" s="149">
        <f t="shared" si="471"/>
        <v>0</v>
      </c>
      <c r="AJ459" s="146">
        <f t="shared" si="472"/>
        <v>0</v>
      </c>
    </row>
    <row r="460" spans="1:36" x14ac:dyDescent="0.45">
      <c r="A460" s="143"/>
      <c r="B460" s="150"/>
      <c r="C460" s="144"/>
      <c r="D460" s="143"/>
      <c r="E460" s="143"/>
      <c r="F460" s="145"/>
      <c r="G460" s="146"/>
      <c r="H460" s="147"/>
      <c r="I460" s="147">
        <f t="shared" ref="I460:S460" si="481">H460</f>
        <v>0</v>
      </c>
      <c r="J460" s="147">
        <f t="shared" si="481"/>
        <v>0</v>
      </c>
      <c r="K460" s="147">
        <f t="shared" si="481"/>
        <v>0</v>
      </c>
      <c r="L460" s="147">
        <f t="shared" si="481"/>
        <v>0</v>
      </c>
      <c r="M460" s="147">
        <f t="shared" si="481"/>
        <v>0</v>
      </c>
      <c r="N460" s="147">
        <f t="shared" si="481"/>
        <v>0</v>
      </c>
      <c r="O460" s="147">
        <f t="shared" si="481"/>
        <v>0</v>
      </c>
      <c r="P460" s="147">
        <f t="shared" si="481"/>
        <v>0</v>
      </c>
      <c r="Q460" s="147">
        <f t="shared" si="481"/>
        <v>0</v>
      </c>
      <c r="R460" s="147">
        <f t="shared" si="481"/>
        <v>0</v>
      </c>
      <c r="S460" s="147">
        <f t="shared" si="481"/>
        <v>0</v>
      </c>
      <c r="T460" s="146"/>
      <c r="U460" s="140">
        <f>IFERROR((VLOOKUP($D460,'General Data'!$A$88:$F$188,3,FALSE)+VLOOKUP('General Data'!$B$3,'General Data'!$A$214:$C$264,2,FALSE)+IF(OR($E460=12,$E460=13,$E460=14),VLOOKUP($C460,'General Data'!$A$267:$C$287,2,FALSE),0))/VLOOKUP($C460,'General Data'!$A$191:$N$211,14,FALSE)*VLOOKUP($C460,'General Data'!$A$191:$N$211,2,FALSE)*H460,0)</f>
        <v>0</v>
      </c>
      <c r="V460" s="140">
        <f>IFERROR((VLOOKUP($D460,'General Data'!$A$88:$F$188,3,FALSE)+VLOOKUP('General Data'!$B$3,'General Data'!$A$214:$C$264,2,FALSE)+IF(OR($E460=12,$E460=13,$E460=14),VLOOKUP($C460,'General Data'!$A$267:$C$287,2,FALSE),0))/VLOOKUP($C460,'General Data'!$A$191:$N$211,14,FALSE)*VLOOKUP($C460,'General Data'!$A$191:$N$211,2,FALSE)*I460,0)</f>
        <v>0</v>
      </c>
      <c r="W460" s="140">
        <f>IFERROR((VLOOKUP($D460,'General Data'!$A$88:$F$188,3,FALSE)+VLOOKUP('General Data'!$B$3,'General Data'!$A$214:$C$264,2,FALSE)+IF(OR($E460=12,$E460=13,$E460=14),VLOOKUP($C460,'General Data'!$A$267:$C$287,2,FALSE),0))/VLOOKUP($C460,'General Data'!$A$191:$N$211,14,FALSE)*VLOOKUP($C460,'General Data'!$A$191:$N$211,2,FALSE)*J460,0)</f>
        <v>0</v>
      </c>
      <c r="X460" s="140">
        <f>IFERROR((VLOOKUP($D460,'General Data'!$A$88:$F$188,3,FALSE)+VLOOKUP('General Data'!$B$3,'General Data'!$A$214:$C$264,2,FALSE)+IF(OR($E460=12,$E460=13,$E460=14),VLOOKUP($C460,'General Data'!$A$267:$C$287,2,FALSE),0))/VLOOKUP($C460,'General Data'!$A$191:$N$211,14,FALSE)*VLOOKUP($C460,'General Data'!$A$191:$N$211,2,FALSE)*K460,0)</f>
        <v>0</v>
      </c>
      <c r="Y460" s="140">
        <f>IFERROR((VLOOKUP($D460,'General Data'!$A$88:$F$188,3,FALSE)+VLOOKUP('General Data'!$B$3,'General Data'!$A$214:$C$264,2,FALSE)+IF(OR($E460=12,$E460=13,$E460=14),VLOOKUP($C460,'General Data'!$A$267:$C$287,2,FALSE),0))/VLOOKUP($C460,'General Data'!$A$191:$N$211,14,FALSE)*VLOOKUP($C460,'General Data'!$A$191:$N$211,2,FALSE)*L460,0)</f>
        <v>0</v>
      </c>
      <c r="Z460" s="140">
        <f>IFERROR((VLOOKUP($D460,'General Data'!$A$88:$F$188,3,FALSE)+VLOOKUP('General Data'!$B$3,'General Data'!$A$214:$C$264,2,FALSE)+IF(OR($E460=12,$E460=13,$E460=14),VLOOKUP($C460,'General Data'!$A$267:$C$287,2,FALSE),0))/VLOOKUP($C460,'General Data'!$A$191:$N$211,14,FALSE)*VLOOKUP($C460,'General Data'!$A$191:$N$211,2,FALSE)*M460,0)</f>
        <v>0</v>
      </c>
      <c r="AA460" s="140">
        <f>IFERROR((VLOOKUP($D460,'General Data'!$A$88:$F$188,3,FALSE)+VLOOKUP('General Data'!$B$3,'General Data'!$A$214:$C$264,2,FALSE)+IF(OR($E460=12,$E460=13,$E460=14),VLOOKUP($C460,'General Data'!$A$267:$C$287,2,FALSE),0))/VLOOKUP($C460,'General Data'!$A$191:$N$211,14,FALSE)*VLOOKUP($C460,'General Data'!$A$191:$N$211,2,FALSE)*N460,0)</f>
        <v>0</v>
      </c>
      <c r="AB460" s="140">
        <f>IFERROR((VLOOKUP($D460,'General Data'!$A$88:$F$188,3,FALSE)+VLOOKUP('General Data'!$B$3,'General Data'!$A$214:$C$264,2,FALSE)+IF(OR($E460=12,$E460=13,$E460=14),VLOOKUP($C460,'General Data'!$A$267:$C$287,2,FALSE),0))/VLOOKUP($C460,'General Data'!$A$191:$N$211,14,FALSE)*VLOOKUP($C460,'General Data'!$A$191:$N$211,2,FALSE)*O460,0)</f>
        <v>0</v>
      </c>
      <c r="AC460" s="140">
        <f>IFERROR((VLOOKUP($D460,'General Data'!$A$88:$F$188,3,FALSE)+VLOOKUP('General Data'!$B$3,'General Data'!$A$214:$C$264,2,FALSE)+IF(OR($E460=12,$E460=13,$E460=14),VLOOKUP($C460,'General Data'!$A$267:$C$287,2,FALSE),0))/VLOOKUP($C460,'General Data'!$A$191:$N$211,14,FALSE)*VLOOKUP($C460,'General Data'!$A$191:$N$211,2,FALSE)*P460,0)</f>
        <v>0</v>
      </c>
      <c r="AD460" s="140">
        <f>IFERROR((VLOOKUP($D460,'General Data'!$A$88:$F$188,3,FALSE)+VLOOKUP('General Data'!$B$3,'General Data'!$A$214:$C$264,2,FALSE)+IF(OR($E460=12,$E460=13,$E460=14),VLOOKUP($C460,'General Data'!$A$267:$C$287,2,FALSE),0))/VLOOKUP($C460,'General Data'!$A$191:$N$211,14,FALSE)*VLOOKUP($C460,'General Data'!$A$191:$N$211,2,FALSE)*Q460,0)</f>
        <v>0</v>
      </c>
      <c r="AE460" s="140">
        <f>IFERROR((VLOOKUP($D460,'General Data'!$A$88:$F$188,3,FALSE)+VLOOKUP('General Data'!$B$3,'General Data'!$A$214:$C$264,2,FALSE)+IF(OR($E460=12,$E460=13,$E460=14),VLOOKUP($C460,'General Data'!$A$267:$C$287,2,FALSE),0))/VLOOKUP($C460,'General Data'!$A$191:$N$211,14,FALSE)*VLOOKUP($C460,'General Data'!$A$191:$N$211,2,FALSE)*R460,0)</f>
        <v>0</v>
      </c>
      <c r="AF460" s="140">
        <f>IFERROR((VLOOKUP($D460,'General Data'!$A$88:$F$188,3,FALSE)+VLOOKUP('General Data'!$B$3,'General Data'!$A$214:$C$264,2,FALSE)+IF(OR($E460=12,$E460=13,$E460=14),VLOOKUP($C460,'General Data'!$A$267:$C$287,2,FALSE),0))/VLOOKUP($C460,'General Data'!$A$191:$N$211,14,FALSE)*VLOOKUP($C460,'General Data'!$A$191:$N$211,2,FALSE)*S460,0)</f>
        <v>0</v>
      </c>
      <c r="AH460" s="148" t="str">
        <f t="shared" si="470"/>
        <v/>
      </c>
      <c r="AI460" s="149">
        <f t="shared" si="471"/>
        <v>0</v>
      </c>
      <c r="AJ460" s="146">
        <f t="shared" si="472"/>
        <v>0</v>
      </c>
    </row>
    <row r="461" spans="1:36" x14ac:dyDescent="0.45">
      <c r="A461" s="143"/>
      <c r="B461" s="150"/>
      <c r="C461" s="144"/>
      <c r="D461" s="143"/>
      <c r="E461" s="143"/>
      <c r="F461" s="145"/>
      <c r="G461" s="146"/>
      <c r="H461" s="147"/>
      <c r="I461" s="147">
        <f t="shared" ref="I461:S461" si="482">H461</f>
        <v>0</v>
      </c>
      <c r="J461" s="147">
        <f t="shared" si="482"/>
        <v>0</v>
      </c>
      <c r="K461" s="147">
        <f t="shared" si="482"/>
        <v>0</v>
      </c>
      <c r="L461" s="147">
        <f t="shared" si="482"/>
        <v>0</v>
      </c>
      <c r="M461" s="147">
        <f t="shared" si="482"/>
        <v>0</v>
      </c>
      <c r="N461" s="147">
        <f t="shared" si="482"/>
        <v>0</v>
      </c>
      <c r="O461" s="147">
        <f t="shared" si="482"/>
        <v>0</v>
      </c>
      <c r="P461" s="147">
        <f t="shared" si="482"/>
        <v>0</v>
      </c>
      <c r="Q461" s="147">
        <f t="shared" si="482"/>
        <v>0</v>
      </c>
      <c r="R461" s="147">
        <f t="shared" si="482"/>
        <v>0</v>
      </c>
      <c r="S461" s="147">
        <f t="shared" si="482"/>
        <v>0</v>
      </c>
      <c r="T461" s="146"/>
      <c r="U461" s="140">
        <f>IFERROR((VLOOKUP($D461,'General Data'!$A$88:$F$188,3,FALSE)+VLOOKUP('General Data'!$B$3,'General Data'!$A$214:$C$264,2,FALSE)+IF(OR($E461=12,$E461=13,$E461=14),VLOOKUP($C461,'General Data'!$A$267:$C$287,2,FALSE),0))/VLOOKUP($C461,'General Data'!$A$191:$N$211,14,FALSE)*VLOOKUP($C461,'General Data'!$A$191:$N$211,2,FALSE)*H461,0)</f>
        <v>0</v>
      </c>
      <c r="V461" s="140">
        <f>IFERROR((VLOOKUP($D461,'General Data'!$A$88:$F$188,3,FALSE)+VLOOKUP('General Data'!$B$3,'General Data'!$A$214:$C$264,2,FALSE)+IF(OR($E461=12,$E461=13,$E461=14),VLOOKUP($C461,'General Data'!$A$267:$C$287,2,FALSE),0))/VLOOKUP($C461,'General Data'!$A$191:$N$211,14,FALSE)*VLOOKUP($C461,'General Data'!$A$191:$N$211,2,FALSE)*I461,0)</f>
        <v>0</v>
      </c>
      <c r="W461" s="140">
        <f>IFERROR((VLOOKUP($D461,'General Data'!$A$88:$F$188,3,FALSE)+VLOOKUP('General Data'!$B$3,'General Data'!$A$214:$C$264,2,FALSE)+IF(OR($E461=12,$E461=13,$E461=14),VLOOKUP($C461,'General Data'!$A$267:$C$287,2,FALSE),0))/VLOOKUP($C461,'General Data'!$A$191:$N$211,14,FALSE)*VLOOKUP($C461,'General Data'!$A$191:$N$211,2,FALSE)*J461,0)</f>
        <v>0</v>
      </c>
      <c r="X461" s="140">
        <f>IFERROR((VLOOKUP($D461,'General Data'!$A$88:$F$188,3,FALSE)+VLOOKUP('General Data'!$B$3,'General Data'!$A$214:$C$264,2,FALSE)+IF(OR($E461=12,$E461=13,$E461=14),VLOOKUP($C461,'General Data'!$A$267:$C$287,2,FALSE),0))/VLOOKUP($C461,'General Data'!$A$191:$N$211,14,FALSE)*VLOOKUP($C461,'General Data'!$A$191:$N$211,2,FALSE)*K461,0)</f>
        <v>0</v>
      </c>
      <c r="Y461" s="140">
        <f>IFERROR((VLOOKUP($D461,'General Data'!$A$88:$F$188,3,FALSE)+VLOOKUP('General Data'!$B$3,'General Data'!$A$214:$C$264,2,FALSE)+IF(OR($E461=12,$E461=13,$E461=14),VLOOKUP($C461,'General Data'!$A$267:$C$287,2,FALSE),0))/VLOOKUP($C461,'General Data'!$A$191:$N$211,14,FALSE)*VLOOKUP($C461,'General Data'!$A$191:$N$211,2,FALSE)*L461,0)</f>
        <v>0</v>
      </c>
      <c r="Z461" s="140">
        <f>IFERROR((VLOOKUP($D461,'General Data'!$A$88:$F$188,3,FALSE)+VLOOKUP('General Data'!$B$3,'General Data'!$A$214:$C$264,2,FALSE)+IF(OR($E461=12,$E461=13,$E461=14),VLOOKUP($C461,'General Data'!$A$267:$C$287,2,FALSE),0))/VLOOKUP($C461,'General Data'!$A$191:$N$211,14,FALSE)*VLOOKUP($C461,'General Data'!$A$191:$N$211,2,FALSE)*M461,0)</f>
        <v>0</v>
      </c>
      <c r="AA461" s="140">
        <f>IFERROR((VLOOKUP($D461,'General Data'!$A$88:$F$188,3,FALSE)+VLOOKUP('General Data'!$B$3,'General Data'!$A$214:$C$264,2,FALSE)+IF(OR($E461=12,$E461=13,$E461=14),VLOOKUP($C461,'General Data'!$A$267:$C$287,2,FALSE),0))/VLOOKUP($C461,'General Data'!$A$191:$N$211,14,FALSE)*VLOOKUP($C461,'General Data'!$A$191:$N$211,2,FALSE)*N461,0)</f>
        <v>0</v>
      </c>
      <c r="AB461" s="140">
        <f>IFERROR((VLOOKUP($D461,'General Data'!$A$88:$F$188,3,FALSE)+VLOOKUP('General Data'!$B$3,'General Data'!$A$214:$C$264,2,FALSE)+IF(OR($E461=12,$E461=13,$E461=14),VLOOKUP($C461,'General Data'!$A$267:$C$287,2,FALSE),0))/VLOOKUP($C461,'General Data'!$A$191:$N$211,14,FALSE)*VLOOKUP($C461,'General Data'!$A$191:$N$211,2,FALSE)*O461,0)</f>
        <v>0</v>
      </c>
      <c r="AC461" s="140">
        <f>IFERROR((VLOOKUP($D461,'General Data'!$A$88:$F$188,3,FALSE)+VLOOKUP('General Data'!$B$3,'General Data'!$A$214:$C$264,2,FALSE)+IF(OR($E461=12,$E461=13,$E461=14),VLOOKUP($C461,'General Data'!$A$267:$C$287,2,FALSE),0))/VLOOKUP($C461,'General Data'!$A$191:$N$211,14,FALSE)*VLOOKUP($C461,'General Data'!$A$191:$N$211,2,FALSE)*P461,0)</f>
        <v>0</v>
      </c>
      <c r="AD461" s="140">
        <f>IFERROR((VLOOKUP($D461,'General Data'!$A$88:$F$188,3,FALSE)+VLOOKUP('General Data'!$B$3,'General Data'!$A$214:$C$264,2,FALSE)+IF(OR($E461=12,$E461=13,$E461=14),VLOOKUP($C461,'General Data'!$A$267:$C$287,2,FALSE),0))/VLOOKUP($C461,'General Data'!$A$191:$N$211,14,FALSE)*VLOOKUP($C461,'General Data'!$A$191:$N$211,2,FALSE)*Q461,0)</f>
        <v>0</v>
      </c>
      <c r="AE461" s="140">
        <f>IFERROR((VLOOKUP($D461,'General Data'!$A$88:$F$188,3,FALSE)+VLOOKUP('General Data'!$B$3,'General Data'!$A$214:$C$264,2,FALSE)+IF(OR($E461=12,$E461=13,$E461=14),VLOOKUP($C461,'General Data'!$A$267:$C$287,2,FALSE),0))/VLOOKUP($C461,'General Data'!$A$191:$N$211,14,FALSE)*VLOOKUP($C461,'General Data'!$A$191:$N$211,2,FALSE)*R461,0)</f>
        <v>0</v>
      </c>
      <c r="AF461" s="140">
        <f>IFERROR((VLOOKUP($D461,'General Data'!$A$88:$F$188,3,FALSE)+VLOOKUP('General Data'!$B$3,'General Data'!$A$214:$C$264,2,FALSE)+IF(OR($E461=12,$E461=13,$E461=14),VLOOKUP($C461,'General Data'!$A$267:$C$287,2,FALSE),0))/VLOOKUP($C461,'General Data'!$A$191:$N$211,14,FALSE)*VLOOKUP($C461,'General Data'!$A$191:$N$211,2,FALSE)*S461,0)</f>
        <v>0</v>
      </c>
      <c r="AH461" s="148" t="str">
        <f t="shared" si="470"/>
        <v/>
      </c>
      <c r="AI461" s="149">
        <f t="shared" si="471"/>
        <v>0</v>
      </c>
      <c r="AJ461" s="146">
        <f t="shared" si="472"/>
        <v>0</v>
      </c>
    </row>
    <row r="462" spans="1:36" x14ac:dyDescent="0.45">
      <c r="A462" s="143"/>
      <c r="B462" s="150"/>
      <c r="C462" s="144"/>
      <c r="D462" s="143"/>
      <c r="E462" s="143"/>
      <c r="F462" s="145"/>
      <c r="G462" s="146"/>
      <c r="H462" s="147"/>
      <c r="I462" s="147">
        <f t="shared" ref="I462:S462" si="483">H462</f>
        <v>0</v>
      </c>
      <c r="J462" s="147">
        <f t="shared" si="483"/>
        <v>0</v>
      </c>
      <c r="K462" s="147">
        <f t="shared" si="483"/>
        <v>0</v>
      </c>
      <c r="L462" s="147">
        <f t="shared" si="483"/>
        <v>0</v>
      </c>
      <c r="M462" s="147">
        <f t="shared" si="483"/>
        <v>0</v>
      </c>
      <c r="N462" s="147">
        <f t="shared" si="483"/>
        <v>0</v>
      </c>
      <c r="O462" s="147">
        <f t="shared" si="483"/>
        <v>0</v>
      </c>
      <c r="P462" s="147">
        <f t="shared" si="483"/>
        <v>0</v>
      </c>
      <c r="Q462" s="147">
        <f t="shared" si="483"/>
        <v>0</v>
      </c>
      <c r="R462" s="147">
        <f t="shared" si="483"/>
        <v>0</v>
      </c>
      <c r="S462" s="147">
        <f t="shared" si="483"/>
        <v>0</v>
      </c>
      <c r="T462" s="146"/>
      <c r="U462" s="140">
        <f>IFERROR((VLOOKUP($D462,'General Data'!$A$88:$F$188,3,FALSE)+VLOOKUP('General Data'!$B$3,'General Data'!$A$214:$C$264,2,FALSE)+IF(OR($E462=12,$E462=13,$E462=14),VLOOKUP($C462,'General Data'!$A$267:$C$287,2,FALSE),0))/VLOOKUP($C462,'General Data'!$A$191:$N$211,14,FALSE)*VLOOKUP($C462,'General Data'!$A$191:$N$211,2,FALSE)*H462,0)</f>
        <v>0</v>
      </c>
      <c r="V462" s="140">
        <f>IFERROR((VLOOKUP($D462,'General Data'!$A$88:$F$188,3,FALSE)+VLOOKUP('General Data'!$B$3,'General Data'!$A$214:$C$264,2,FALSE)+IF(OR($E462=12,$E462=13,$E462=14),VLOOKUP($C462,'General Data'!$A$267:$C$287,2,FALSE),0))/VLOOKUP($C462,'General Data'!$A$191:$N$211,14,FALSE)*VLOOKUP($C462,'General Data'!$A$191:$N$211,2,FALSE)*I462,0)</f>
        <v>0</v>
      </c>
      <c r="W462" s="140">
        <f>IFERROR((VLOOKUP($D462,'General Data'!$A$88:$F$188,3,FALSE)+VLOOKUP('General Data'!$B$3,'General Data'!$A$214:$C$264,2,FALSE)+IF(OR($E462=12,$E462=13,$E462=14),VLOOKUP($C462,'General Data'!$A$267:$C$287,2,FALSE),0))/VLOOKUP($C462,'General Data'!$A$191:$N$211,14,FALSE)*VLOOKUP($C462,'General Data'!$A$191:$N$211,2,FALSE)*J462,0)</f>
        <v>0</v>
      </c>
      <c r="X462" s="140">
        <f>IFERROR((VLOOKUP($D462,'General Data'!$A$88:$F$188,3,FALSE)+VLOOKUP('General Data'!$B$3,'General Data'!$A$214:$C$264,2,FALSE)+IF(OR($E462=12,$E462=13,$E462=14),VLOOKUP($C462,'General Data'!$A$267:$C$287,2,FALSE),0))/VLOOKUP($C462,'General Data'!$A$191:$N$211,14,FALSE)*VLOOKUP($C462,'General Data'!$A$191:$N$211,2,FALSE)*K462,0)</f>
        <v>0</v>
      </c>
      <c r="Y462" s="140">
        <f>IFERROR((VLOOKUP($D462,'General Data'!$A$88:$F$188,3,FALSE)+VLOOKUP('General Data'!$B$3,'General Data'!$A$214:$C$264,2,FALSE)+IF(OR($E462=12,$E462=13,$E462=14),VLOOKUP($C462,'General Data'!$A$267:$C$287,2,FALSE),0))/VLOOKUP($C462,'General Data'!$A$191:$N$211,14,FALSE)*VLOOKUP($C462,'General Data'!$A$191:$N$211,2,FALSE)*L462,0)</f>
        <v>0</v>
      </c>
      <c r="Z462" s="140">
        <f>IFERROR((VLOOKUP($D462,'General Data'!$A$88:$F$188,3,FALSE)+VLOOKUP('General Data'!$B$3,'General Data'!$A$214:$C$264,2,FALSE)+IF(OR($E462=12,$E462=13,$E462=14),VLOOKUP($C462,'General Data'!$A$267:$C$287,2,FALSE),0))/VLOOKUP($C462,'General Data'!$A$191:$N$211,14,FALSE)*VLOOKUP($C462,'General Data'!$A$191:$N$211,2,FALSE)*M462,0)</f>
        <v>0</v>
      </c>
      <c r="AA462" s="140">
        <f>IFERROR((VLOOKUP($D462,'General Data'!$A$88:$F$188,3,FALSE)+VLOOKUP('General Data'!$B$3,'General Data'!$A$214:$C$264,2,FALSE)+IF(OR($E462=12,$E462=13,$E462=14),VLOOKUP($C462,'General Data'!$A$267:$C$287,2,FALSE),0))/VLOOKUP($C462,'General Data'!$A$191:$N$211,14,FALSE)*VLOOKUP($C462,'General Data'!$A$191:$N$211,2,FALSE)*N462,0)</f>
        <v>0</v>
      </c>
      <c r="AB462" s="140">
        <f>IFERROR((VLOOKUP($D462,'General Data'!$A$88:$F$188,3,FALSE)+VLOOKUP('General Data'!$B$3,'General Data'!$A$214:$C$264,2,FALSE)+IF(OR($E462=12,$E462=13,$E462=14),VLOOKUP($C462,'General Data'!$A$267:$C$287,2,FALSE),0))/VLOOKUP($C462,'General Data'!$A$191:$N$211,14,FALSE)*VLOOKUP($C462,'General Data'!$A$191:$N$211,2,FALSE)*O462,0)</f>
        <v>0</v>
      </c>
      <c r="AC462" s="140">
        <f>IFERROR((VLOOKUP($D462,'General Data'!$A$88:$F$188,3,FALSE)+VLOOKUP('General Data'!$B$3,'General Data'!$A$214:$C$264,2,FALSE)+IF(OR($E462=12,$E462=13,$E462=14),VLOOKUP($C462,'General Data'!$A$267:$C$287,2,FALSE),0))/VLOOKUP($C462,'General Data'!$A$191:$N$211,14,FALSE)*VLOOKUP($C462,'General Data'!$A$191:$N$211,2,FALSE)*P462,0)</f>
        <v>0</v>
      </c>
      <c r="AD462" s="140">
        <f>IFERROR((VLOOKUP($D462,'General Data'!$A$88:$F$188,3,FALSE)+VLOOKUP('General Data'!$B$3,'General Data'!$A$214:$C$264,2,FALSE)+IF(OR($E462=12,$E462=13,$E462=14),VLOOKUP($C462,'General Data'!$A$267:$C$287,2,FALSE),0))/VLOOKUP($C462,'General Data'!$A$191:$N$211,14,FALSE)*VLOOKUP($C462,'General Data'!$A$191:$N$211,2,FALSE)*Q462,0)</f>
        <v>0</v>
      </c>
      <c r="AE462" s="140">
        <f>IFERROR((VLOOKUP($D462,'General Data'!$A$88:$F$188,3,FALSE)+VLOOKUP('General Data'!$B$3,'General Data'!$A$214:$C$264,2,FALSE)+IF(OR($E462=12,$E462=13,$E462=14),VLOOKUP($C462,'General Data'!$A$267:$C$287,2,FALSE),0))/VLOOKUP($C462,'General Data'!$A$191:$N$211,14,FALSE)*VLOOKUP($C462,'General Data'!$A$191:$N$211,2,FALSE)*R462,0)</f>
        <v>0</v>
      </c>
      <c r="AF462" s="140">
        <f>IFERROR((VLOOKUP($D462,'General Data'!$A$88:$F$188,3,FALSE)+VLOOKUP('General Data'!$B$3,'General Data'!$A$214:$C$264,2,FALSE)+IF(OR($E462=12,$E462=13,$E462=14),VLOOKUP($C462,'General Data'!$A$267:$C$287,2,FALSE),0))/VLOOKUP($C462,'General Data'!$A$191:$N$211,14,FALSE)*VLOOKUP($C462,'General Data'!$A$191:$N$211,2,FALSE)*S462,0)</f>
        <v>0</v>
      </c>
      <c r="AH462" s="148" t="str">
        <f t="shared" si="470"/>
        <v/>
      </c>
      <c r="AI462" s="149">
        <f t="shared" si="471"/>
        <v>0</v>
      </c>
      <c r="AJ462" s="146">
        <f t="shared" si="472"/>
        <v>0</v>
      </c>
    </row>
    <row r="463" spans="1:36" x14ac:dyDescent="0.45">
      <c r="A463" s="143"/>
      <c r="B463" s="150"/>
      <c r="C463" s="144"/>
      <c r="D463" s="143"/>
      <c r="E463" s="143"/>
      <c r="F463" s="145"/>
      <c r="G463" s="146"/>
      <c r="H463" s="147"/>
      <c r="I463" s="147">
        <f t="shared" ref="I463:S463" si="484">H463</f>
        <v>0</v>
      </c>
      <c r="J463" s="147">
        <f t="shared" si="484"/>
        <v>0</v>
      </c>
      <c r="K463" s="147">
        <f t="shared" si="484"/>
        <v>0</v>
      </c>
      <c r="L463" s="147">
        <f t="shared" si="484"/>
        <v>0</v>
      </c>
      <c r="M463" s="147">
        <f t="shared" si="484"/>
        <v>0</v>
      </c>
      <c r="N463" s="147">
        <f t="shared" si="484"/>
        <v>0</v>
      </c>
      <c r="O463" s="147">
        <f t="shared" si="484"/>
        <v>0</v>
      </c>
      <c r="P463" s="147">
        <f t="shared" si="484"/>
        <v>0</v>
      </c>
      <c r="Q463" s="147">
        <f t="shared" si="484"/>
        <v>0</v>
      </c>
      <c r="R463" s="147">
        <f t="shared" si="484"/>
        <v>0</v>
      </c>
      <c r="S463" s="147">
        <f t="shared" si="484"/>
        <v>0</v>
      </c>
      <c r="T463" s="146"/>
      <c r="U463" s="140">
        <f>IFERROR((VLOOKUP($D463,'General Data'!$A$88:$F$188,3,FALSE)+VLOOKUP('General Data'!$B$3,'General Data'!$A$214:$C$264,2,FALSE)+IF(OR($E463=12,$E463=13,$E463=14),VLOOKUP($C463,'General Data'!$A$267:$C$287,2,FALSE),0))/VLOOKUP($C463,'General Data'!$A$191:$N$211,14,FALSE)*VLOOKUP($C463,'General Data'!$A$191:$N$211,2,FALSE)*H463,0)</f>
        <v>0</v>
      </c>
      <c r="V463" s="140">
        <f>IFERROR((VLOOKUP($D463,'General Data'!$A$88:$F$188,3,FALSE)+VLOOKUP('General Data'!$B$3,'General Data'!$A$214:$C$264,2,FALSE)+IF(OR($E463=12,$E463=13,$E463=14),VLOOKUP($C463,'General Data'!$A$267:$C$287,2,FALSE),0))/VLOOKUP($C463,'General Data'!$A$191:$N$211,14,FALSE)*VLOOKUP($C463,'General Data'!$A$191:$N$211,2,FALSE)*I463,0)</f>
        <v>0</v>
      </c>
      <c r="W463" s="140">
        <f>IFERROR((VLOOKUP($D463,'General Data'!$A$88:$F$188,3,FALSE)+VLOOKUP('General Data'!$B$3,'General Data'!$A$214:$C$264,2,FALSE)+IF(OR($E463=12,$E463=13,$E463=14),VLOOKUP($C463,'General Data'!$A$267:$C$287,2,FALSE),0))/VLOOKUP($C463,'General Data'!$A$191:$N$211,14,FALSE)*VLOOKUP($C463,'General Data'!$A$191:$N$211,2,FALSE)*J463,0)</f>
        <v>0</v>
      </c>
      <c r="X463" s="140">
        <f>IFERROR((VLOOKUP($D463,'General Data'!$A$88:$F$188,3,FALSE)+VLOOKUP('General Data'!$B$3,'General Data'!$A$214:$C$264,2,FALSE)+IF(OR($E463=12,$E463=13,$E463=14),VLOOKUP($C463,'General Data'!$A$267:$C$287,2,FALSE),0))/VLOOKUP($C463,'General Data'!$A$191:$N$211,14,FALSE)*VLOOKUP($C463,'General Data'!$A$191:$N$211,2,FALSE)*K463,0)</f>
        <v>0</v>
      </c>
      <c r="Y463" s="140">
        <f>IFERROR((VLOOKUP($D463,'General Data'!$A$88:$F$188,3,FALSE)+VLOOKUP('General Data'!$B$3,'General Data'!$A$214:$C$264,2,FALSE)+IF(OR($E463=12,$E463=13,$E463=14),VLOOKUP($C463,'General Data'!$A$267:$C$287,2,FALSE),0))/VLOOKUP($C463,'General Data'!$A$191:$N$211,14,FALSE)*VLOOKUP($C463,'General Data'!$A$191:$N$211,2,FALSE)*L463,0)</f>
        <v>0</v>
      </c>
      <c r="Z463" s="140">
        <f>IFERROR((VLOOKUP($D463,'General Data'!$A$88:$F$188,3,FALSE)+VLOOKUP('General Data'!$B$3,'General Data'!$A$214:$C$264,2,FALSE)+IF(OR($E463=12,$E463=13,$E463=14),VLOOKUP($C463,'General Data'!$A$267:$C$287,2,FALSE),0))/VLOOKUP($C463,'General Data'!$A$191:$N$211,14,FALSE)*VLOOKUP($C463,'General Data'!$A$191:$N$211,2,FALSE)*M463,0)</f>
        <v>0</v>
      </c>
      <c r="AA463" s="140">
        <f>IFERROR((VLOOKUP($D463,'General Data'!$A$88:$F$188,3,FALSE)+VLOOKUP('General Data'!$B$3,'General Data'!$A$214:$C$264,2,FALSE)+IF(OR($E463=12,$E463=13,$E463=14),VLOOKUP($C463,'General Data'!$A$267:$C$287,2,FALSE),0))/VLOOKUP($C463,'General Data'!$A$191:$N$211,14,FALSE)*VLOOKUP($C463,'General Data'!$A$191:$N$211,2,FALSE)*N463,0)</f>
        <v>0</v>
      </c>
      <c r="AB463" s="140">
        <f>IFERROR((VLOOKUP($D463,'General Data'!$A$88:$F$188,3,FALSE)+VLOOKUP('General Data'!$B$3,'General Data'!$A$214:$C$264,2,FALSE)+IF(OR($E463=12,$E463=13,$E463=14),VLOOKUP($C463,'General Data'!$A$267:$C$287,2,FALSE),0))/VLOOKUP($C463,'General Data'!$A$191:$N$211,14,FALSE)*VLOOKUP($C463,'General Data'!$A$191:$N$211,2,FALSE)*O463,0)</f>
        <v>0</v>
      </c>
      <c r="AC463" s="140">
        <f>IFERROR((VLOOKUP($D463,'General Data'!$A$88:$F$188,3,FALSE)+VLOOKUP('General Data'!$B$3,'General Data'!$A$214:$C$264,2,FALSE)+IF(OR($E463=12,$E463=13,$E463=14),VLOOKUP($C463,'General Data'!$A$267:$C$287,2,FALSE),0))/VLOOKUP($C463,'General Data'!$A$191:$N$211,14,FALSE)*VLOOKUP($C463,'General Data'!$A$191:$N$211,2,FALSE)*P463,0)</f>
        <v>0</v>
      </c>
      <c r="AD463" s="140">
        <f>IFERROR((VLOOKUP($D463,'General Data'!$A$88:$F$188,3,FALSE)+VLOOKUP('General Data'!$B$3,'General Data'!$A$214:$C$264,2,FALSE)+IF(OR($E463=12,$E463=13,$E463=14),VLOOKUP($C463,'General Data'!$A$267:$C$287,2,FALSE),0))/VLOOKUP($C463,'General Data'!$A$191:$N$211,14,FALSE)*VLOOKUP($C463,'General Data'!$A$191:$N$211,2,FALSE)*Q463,0)</f>
        <v>0</v>
      </c>
      <c r="AE463" s="140">
        <f>IFERROR((VLOOKUP($D463,'General Data'!$A$88:$F$188,3,FALSE)+VLOOKUP('General Data'!$B$3,'General Data'!$A$214:$C$264,2,FALSE)+IF(OR($E463=12,$E463=13,$E463=14),VLOOKUP($C463,'General Data'!$A$267:$C$287,2,FALSE),0))/VLOOKUP($C463,'General Data'!$A$191:$N$211,14,FALSE)*VLOOKUP($C463,'General Data'!$A$191:$N$211,2,FALSE)*R463,0)</f>
        <v>0</v>
      </c>
      <c r="AF463" s="140">
        <f>IFERROR((VLOOKUP($D463,'General Data'!$A$88:$F$188,3,FALSE)+VLOOKUP('General Data'!$B$3,'General Data'!$A$214:$C$264,2,FALSE)+IF(OR($E463=12,$E463=13,$E463=14),VLOOKUP($C463,'General Data'!$A$267:$C$287,2,FALSE),0))/VLOOKUP($C463,'General Data'!$A$191:$N$211,14,FALSE)*VLOOKUP($C463,'General Data'!$A$191:$N$211,2,FALSE)*S463,0)</f>
        <v>0</v>
      </c>
      <c r="AH463" s="148" t="str">
        <f t="shared" si="470"/>
        <v/>
      </c>
      <c r="AI463" s="149">
        <f t="shared" si="471"/>
        <v>0</v>
      </c>
      <c r="AJ463" s="146">
        <f t="shared" si="472"/>
        <v>0</v>
      </c>
    </row>
    <row r="464" spans="1:36" x14ac:dyDescent="0.45">
      <c r="A464" s="143"/>
      <c r="B464" s="150"/>
      <c r="C464" s="144"/>
      <c r="D464" s="143"/>
      <c r="E464" s="143"/>
      <c r="F464" s="145"/>
      <c r="G464" s="146"/>
      <c r="H464" s="147"/>
      <c r="I464" s="147">
        <f t="shared" ref="I464:S464" si="485">H464</f>
        <v>0</v>
      </c>
      <c r="J464" s="147">
        <f t="shared" si="485"/>
        <v>0</v>
      </c>
      <c r="K464" s="147">
        <f t="shared" si="485"/>
        <v>0</v>
      </c>
      <c r="L464" s="147">
        <f t="shared" si="485"/>
        <v>0</v>
      </c>
      <c r="M464" s="147">
        <f t="shared" si="485"/>
        <v>0</v>
      </c>
      <c r="N464" s="147">
        <f t="shared" si="485"/>
        <v>0</v>
      </c>
      <c r="O464" s="147">
        <f t="shared" si="485"/>
        <v>0</v>
      </c>
      <c r="P464" s="147">
        <f t="shared" si="485"/>
        <v>0</v>
      </c>
      <c r="Q464" s="147">
        <f t="shared" si="485"/>
        <v>0</v>
      </c>
      <c r="R464" s="147">
        <f t="shared" si="485"/>
        <v>0</v>
      </c>
      <c r="S464" s="147">
        <f t="shared" si="485"/>
        <v>0</v>
      </c>
      <c r="T464" s="146"/>
      <c r="U464" s="140">
        <f>IFERROR((VLOOKUP($D464,'General Data'!$A$88:$F$188,3,FALSE)+VLOOKUP('General Data'!$B$3,'General Data'!$A$214:$C$264,2,FALSE)+IF(OR($E464=12,$E464=13,$E464=14),VLOOKUP($C464,'General Data'!$A$267:$C$287,2,FALSE),0))/VLOOKUP($C464,'General Data'!$A$191:$N$211,14,FALSE)*VLOOKUP($C464,'General Data'!$A$191:$N$211,2,FALSE)*H464,0)</f>
        <v>0</v>
      </c>
      <c r="V464" s="140">
        <f>IFERROR((VLOOKUP($D464,'General Data'!$A$88:$F$188,3,FALSE)+VLOOKUP('General Data'!$B$3,'General Data'!$A$214:$C$264,2,FALSE)+IF(OR($E464=12,$E464=13,$E464=14),VLOOKUP($C464,'General Data'!$A$267:$C$287,2,FALSE),0))/VLOOKUP($C464,'General Data'!$A$191:$N$211,14,FALSE)*VLOOKUP($C464,'General Data'!$A$191:$N$211,2,FALSE)*I464,0)</f>
        <v>0</v>
      </c>
      <c r="W464" s="140">
        <f>IFERROR((VLOOKUP($D464,'General Data'!$A$88:$F$188,3,FALSE)+VLOOKUP('General Data'!$B$3,'General Data'!$A$214:$C$264,2,FALSE)+IF(OR($E464=12,$E464=13,$E464=14),VLOOKUP($C464,'General Data'!$A$267:$C$287,2,FALSE),0))/VLOOKUP($C464,'General Data'!$A$191:$N$211,14,FALSE)*VLOOKUP($C464,'General Data'!$A$191:$N$211,2,FALSE)*J464,0)</f>
        <v>0</v>
      </c>
      <c r="X464" s="140">
        <f>IFERROR((VLOOKUP($D464,'General Data'!$A$88:$F$188,3,FALSE)+VLOOKUP('General Data'!$B$3,'General Data'!$A$214:$C$264,2,FALSE)+IF(OR($E464=12,$E464=13,$E464=14),VLOOKUP($C464,'General Data'!$A$267:$C$287,2,FALSE),0))/VLOOKUP($C464,'General Data'!$A$191:$N$211,14,FALSE)*VLOOKUP($C464,'General Data'!$A$191:$N$211,2,FALSE)*K464,0)</f>
        <v>0</v>
      </c>
      <c r="Y464" s="140">
        <f>IFERROR((VLOOKUP($D464,'General Data'!$A$88:$F$188,3,FALSE)+VLOOKUP('General Data'!$B$3,'General Data'!$A$214:$C$264,2,FALSE)+IF(OR($E464=12,$E464=13,$E464=14),VLOOKUP($C464,'General Data'!$A$267:$C$287,2,FALSE),0))/VLOOKUP($C464,'General Data'!$A$191:$N$211,14,FALSE)*VLOOKUP($C464,'General Data'!$A$191:$N$211,2,FALSE)*L464,0)</f>
        <v>0</v>
      </c>
      <c r="Z464" s="140">
        <f>IFERROR((VLOOKUP($D464,'General Data'!$A$88:$F$188,3,FALSE)+VLOOKUP('General Data'!$B$3,'General Data'!$A$214:$C$264,2,FALSE)+IF(OR($E464=12,$E464=13,$E464=14),VLOOKUP($C464,'General Data'!$A$267:$C$287,2,FALSE),0))/VLOOKUP($C464,'General Data'!$A$191:$N$211,14,FALSE)*VLOOKUP($C464,'General Data'!$A$191:$N$211,2,FALSE)*M464,0)</f>
        <v>0</v>
      </c>
      <c r="AA464" s="140">
        <f>IFERROR((VLOOKUP($D464,'General Data'!$A$88:$F$188,3,FALSE)+VLOOKUP('General Data'!$B$3,'General Data'!$A$214:$C$264,2,FALSE)+IF(OR($E464=12,$E464=13,$E464=14),VLOOKUP($C464,'General Data'!$A$267:$C$287,2,FALSE),0))/VLOOKUP($C464,'General Data'!$A$191:$N$211,14,FALSE)*VLOOKUP($C464,'General Data'!$A$191:$N$211,2,FALSE)*N464,0)</f>
        <v>0</v>
      </c>
      <c r="AB464" s="140">
        <f>IFERROR((VLOOKUP($D464,'General Data'!$A$88:$F$188,3,FALSE)+VLOOKUP('General Data'!$B$3,'General Data'!$A$214:$C$264,2,FALSE)+IF(OR($E464=12,$E464=13,$E464=14),VLOOKUP($C464,'General Data'!$A$267:$C$287,2,FALSE),0))/VLOOKUP($C464,'General Data'!$A$191:$N$211,14,FALSE)*VLOOKUP($C464,'General Data'!$A$191:$N$211,2,FALSE)*O464,0)</f>
        <v>0</v>
      </c>
      <c r="AC464" s="140">
        <f>IFERROR((VLOOKUP($D464,'General Data'!$A$88:$F$188,3,FALSE)+VLOOKUP('General Data'!$B$3,'General Data'!$A$214:$C$264,2,FALSE)+IF(OR($E464=12,$E464=13,$E464=14),VLOOKUP($C464,'General Data'!$A$267:$C$287,2,FALSE),0))/VLOOKUP($C464,'General Data'!$A$191:$N$211,14,FALSE)*VLOOKUP($C464,'General Data'!$A$191:$N$211,2,FALSE)*P464,0)</f>
        <v>0</v>
      </c>
      <c r="AD464" s="140">
        <f>IFERROR((VLOOKUP($D464,'General Data'!$A$88:$F$188,3,FALSE)+VLOOKUP('General Data'!$B$3,'General Data'!$A$214:$C$264,2,FALSE)+IF(OR($E464=12,$E464=13,$E464=14),VLOOKUP($C464,'General Data'!$A$267:$C$287,2,FALSE),0))/VLOOKUP($C464,'General Data'!$A$191:$N$211,14,FALSE)*VLOOKUP($C464,'General Data'!$A$191:$N$211,2,FALSE)*Q464,0)</f>
        <v>0</v>
      </c>
      <c r="AE464" s="140">
        <f>IFERROR((VLOOKUP($D464,'General Data'!$A$88:$F$188,3,FALSE)+VLOOKUP('General Data'!$B$3,'General Data'!$A$214:$C$264,2,FALSE)+IF(OR($E464=12,$E464=13,$E464=14),VLOOKUP($C464,'General Data'!$A$267:$C$287,2,FALSE),0))/VLOOKUP($C464,'General Data'!$A$191:$N$211,14,FALSE)*VLOOKUP($C464,'General Data'!$A$191:$N$211,2,FALSE)*R464,0)</f>
        <v>0</v>
      </c>
      <c r="AF464" s="140">
        <f>IFERROR((VLOOKUP($D464,'General Data'!$A$88:$F$188,3,FALSE)+VLOOKUP('General Data'!$B$3,'General Data'!$A$214:$C$264,2,FALSE)+IF(OR($E464=12,$E464=13,$E464=14),VLOOKUP($C464,'General Data'!$A$267:$C$287,2,FALSE),0))/VLOOKUP($C464,'General Data'!$A$191:$N$211,14,FALSE)*VLOOKUP($C464,'General Data'!$A$191:$N$211,2,FALSE)*S464,0)</f>
        <v>0</v>
      </c>
      <c r="AH464" s="148" t="str">
        <f t="shared" si="470"/>
        <v/>
      </c>
      <c r="AI464" s="149">
        <f t="shared" si="471"/>
        <v>0</v>
      </c>
      <c r="AJ464" s="146">
        <f t="shared" si="472"/>
        <v>0</v>
      </c>
    </row>
    <row r="465" spans="1:36" x14ac:dyDescent="0.45">
      <c r="A465" s="143"/>
      <c r="B465" s="150"/>
      <c r="C465" s="144"/>
      <c r="D465" s="143"/>
      <c r="E465" s="143"/>
      <c r="F465" s="145"/>
      <c r="G465" s="146"/>
      <c r="H465" s="147"/>
      <c r="I465" s="147">
        <f t="shared" ref="I465:S465" si="486">H465</f>
        <v>0</v>
      </c>
      <c r="J465" s="147">
        <f t="shared" si="486"/>
        <v>0</v>
      </c>
      <c r="K465" s="147">
        <f t="shared" si="486"/>
        <v>0</v>
      </c>
      <c r="L465" s="147">
        <f t="shared" si="486"/>
        <v>0</v>
      </c>
      <c r="M465" s="147">
        <f t="shared" si="486"/>
        <v>0</v>
      </c>
      <c r="N465" s="147">
        <f t="shared" si="486"/>
        <v>0</v>
      </c>
      <c r="O465" s="147">
        <f t="shared" si="486"/>
        <v>0</v>
      </c>
      <c r="P465" s="147">
        <f t="shared" si="486"/>
        <v>0</v>
      </c>
      <c r="Q465" s="147">
        <f t="shared" si="486"/>
        <v>0</v>
      </c>
      <c r="R465" s="147">
        <f t="shared" si="486"/>
        <v>0</v>
      </c>
      <c r="S465" s="147">
        <f t="shared" si="486"/>
        <v>0</v>
      </c>
      <c r="T465" s="146"/>
      <c r="U465" s="140">
        <f>IFERROR((VLOOKUP($D465,'General Data'!$A$88:$F$188,3,FALSE)+VLOOKUP('General Data'!$B$3,'General Data'!$A$214:$C$264,2,FALSE)+IF(OR($E465=12,$E465=13,$E465=14),VLOOKUP($C465,'General Data'!$A$267:$C$287,2,FALSE),0))/VLOOKUP($C465,'General Data'!$A$191:$N$211,14,FALSE)*VLOOKUP($C465,'General Data'!$A$191:$N$211,2,FALSE)*H465,0)</f>
        <v>0</v>
      </c>
      <c r="V465" s="140">
        <f>IFERROR((VLOOKUP($D465,'General Data'!$A$88:$F$188,3,FALSE)+VLOOKUP('General Data'!$B$3,'General Data'!$A$214:$C$264,2,FALSE)+IF(OR($E465=12,$E465=13,$E465=14),VLOOKUP($C465,'General Data'!$A$267:$C$287,2,FALSE),0))/VLOOKUP($C465,'General Data'!$A$191:$N$211,14,FALSE)*VLOOKUP($C465,'General Data'!$A$191:$N$211,2,FALSE)*I465,0)</f>
        <v>0</v>
      </c>
      <c r="W465" s="140">
        <f>IFERROR((VLOOKUP($D465,'General Data'!$A$88:$F$188,3,FALSE)+VLOOKUP('General Data'!$B$3,'General Data'!$A$214:$C$264,2,FALSE)+IF(OR($E465=12,$E465=13,$E465=14),VLOOKUP($C465,'General Data'!$A$267:$C$287,2,FALSE),0))/VLOOKUP($C465,'General Data'!$A$191:$N$211,14,FALSE)*VLOOKUP($C465,'General Data'!$A$191:$N$211,2,FALSE)*J465,0)</f>
        <v>0</v>
      </c>
      <c r="X465" s="140">
        <f>IFERROR((VLOOKUP($D465,'General Data'!$A$88:$F$188,3,FALSE)+VLOOKUP('General Data'!$B$3,'General Data'!$A$214:$C$264,2,FALSE)+IF(OR($E465=12,$E465=13,$E465=14),VLOOKUP($C465,'General Data'!$A$267:$C$287,2,FALSE),0))/VLOOKUP($C465,'General Data'!$A$191:$N$211,14,FALSE)*VLOOKUP($C465,'General Data'!$A$191:$N$211,2,FALSE)*K465,0)</f>
        <v>0</v>
      </c>
      <c r="Y465" s="140">
        <f>IFERROR((VLOOKUP($D465,'General Data'!$A$88:$F$188,3,FALSE)+VLOOKUP('General Data'!$B$3,'General Data'!$A$214:$C$264,2,FALSE)+IF(OR($E465=12,$E465=13,$E465=14),VLOOKUP($C465,'General Data'!$A$267:$C$287,2,FALSE),0))/VLOOKUP($C465,'General Data'!$A$191:$N$211,14,FALSE)*VLOOKUP($C465,'General Data'!$A$191:$N$211,2,FALSE)*L465,0)</f>
        <v>0</v>
      </c>
      <c r="Z465" s="140">
        <f>IFERROR((VLOOKUP($D465,'General Data'!$A$88:$F$188,3,FALSE)+VLOOKUP('General Data'!$B$3,'General Data'!$A$214:$C$264,2,FALSE)+IF(OR($E465=12,$E465=13,$E465=14),VLOOKUP($C465,'General Data'!$A$267:$C$287,2,FALSE),0))/VLOOKUP($C465,'General Data'!$A$191:$N$211,14,FALSE)*VLOOKUP($C465,'General Data'!$A$191:$N$211,2,FALSE)*M465,0)</f>
        <v>0</v>
      </c>
      <c r="AA465" s="140">
        <f>IFERROR((VLOOKUP($D465,'General Data'!$A$88:$F$188,3,FALSE)+VLOOKUP('General Data'!$B$3,'General Data'!$A$214:$C$264,2,FALSE)+IF(OR($E465=12,$E465=13,$E465=14),VLOOKUP($C465,'General Data'!$A$267:$C$287,2,FALSE),0))/VLOOKUP($C465,'General Data'!$A$191:$N$211,14,FALSE)*VLOOKUP($C465,'General Data'!$A$191:$N$211,2,FALSE)*N465,0)</f>
        <v>0</v>
      </c>
      <c r="AB465" s="140">
        <f>IFERROR((VLOOKUP($D465,'General Data'!$A$88:$F$188,3,FALSE)+VLOOKUP('General Data'!$B$3,'General Data'!$A$214:$C$264,2,FALSE)+IF(OR($E465=12,$E465=13,$E465=14),VLOOKUP($C465,'General Data'!$A$267:$C$287,2,FALSE),0))/VLOOKUP($C465,'General Data'!$A$191:$N$211,14,FALSE)*VLOOKUP($C465,'General Data'!$A$191:$N$211,2,FALSE)*O465,0)</f>
        <v>0</v>
      </c>
      <c r="AC465" s="140">
        <f>IFERROR((VLOOKUP($D465,'General Data'!$A$88:$F$188,3,FALSE)+VLOOKUP('General Data'!$B$3,'General Data'!$A$214:$C$264,2,FALSE)+IF(OR($E465=12,$E465=13,$E465=14),VLOOKUP($C465,'General Data'!$A$267:$C$287,2,FALSE),0))/VLOOKUP($C465,'General Data'!$A$191:$N$211,14,FALSE)*VLOOKUP($C465,'General Data'!$A$191:$N$211,2,FALSE)*P465,0)</f>
        <v>0</v>
      </c>
      <c r="AD465" s="140">
        <f>IFERROR((VLOOKUP($D465,'General Data'!$A$88:$F$188,3,FALSE)+VLOOKUP('General Data'!$B$3,'General Data'!$A$214:$C$264,2,FALSE)+IF(OR($E465=12,$E465=13,$E465=14),VLOOKUP($C465,'General Data'!$A$267:$C$287,2,FALSE),0))/VLOOKUP($C465,'General Data'!$A$191:$N$211,14,FALSE)*VLOOKUP($C465,'General Data'!$A$191:$N$211,2,FALSE)*Q465,0)</f>
        <v>0</v>
      </c>
      <c r="AE465" s="140">
        <f>IFERROR((VLOOKUP($D465,'General Data'!$A$88:$F$188,3,FALSE)+VLOOKUP('General Data'!$B$3,'General Data'!$A$214:$C$264,2,FALSE)+IF(OR($E465=12,$E465=13,$E465=14),VLOOKUP($C465,'General Data'!$A$267:$C$287,2,FALSE),0))/VLOOKUP($C465,'General Data'!$A$191:$N$211,14,FALSE)*VLOOKUP($C465,'General Data'!$A$191:$N$211,2,FALSE)*R465,0)</f>
        <v>0</v>
      </c>
      <c r="AF465" s="140">
        <f>IFERROR((VLOOKUP($D465,'General Data'!$A$88:$F$188,3,FALSE)+VLOOKUP('General Data'!$B$3,'General Data'!$A$214:$C$264,2,FALSE)+IF(OR($E465=12,$E465=13,$E465=14),VLOOKUP($C465,'General Data'!$A$267:$C$287,2,FALSE),0))/VLOOKUP($C465,'General Data'!$A$191:$N$211,14,FALSE)*VLOOKUP($C465,'General Data'!$A$191:$N$211,2,FALSE)*S465,0)</f>
        <v>0</v>
      </c>
      <c r="AH465" s="148" t="str">
        <f t="shared" si="470"/>
        <v/>
      </c>
      <c r="AI465" s="149">
        <f t="shared" si="471"/>
        <v>0</v>
      </c>
      <c r="AJ465" s="146">
        <f t="shared" si="472"/>
        <v>0</v>
      </c>
    </row>
    <row r="466" spans="1:36" x14ac:dyDescent="0.45">
      <c r="A466" s="143"/>
      <c r="B466" s="150"/>
      <c r="C466" s="144"/>
      <c r="D466" s="143"/>
      <c r="E466" s="143"/>
      <c r="F466" s="145"/>
      <c r="G466" s="146"/>
      <c r="H466" s="147"/>
      <c r="I466" s="147">
        <f t="shared" ref="I466:S466" si="487">H466</f>
        <v>0</v>
      </c>
      <c r="J466" s="147">
        <f t="shared" si="487"/>
        <v>0</v>
      </c>
      <c r="K466" s="147">
        <f t="shared" si="487"/>
        <v>0</v>
      </c>
      <c r="L466" s="147">
        <f t="shared" si="487"/>
        <v>0</v>
      </c>
      <c r="M466" s="147">
        <f t="shared" si="487"/>
        <v>0</v>
      </c>
      <c r="N466" s="147">
        <f t="shared" si="487"/>
        <v>0</v>
      </c>
      <c r="O466" s="147">
        <f t="shared" si="487"/>
        <v>0</v>
      </c>
      <c r="P466" s="147">
        <f t="shared" si="487"/>
        <v>0</v>
      </c>
      <c r="Q466" s="147">
        <f t="shared" si="487"/>
        <v>0</v>
      </c>
      <c r="R466" s="147">
        <f t="shared" si="487"/>
        <v>0</v>
      </c>
      <c r="S466" s="147">
        <f t="shared" si="487"/>
        <v>0</v>
      </c>
      <c r="T466" s="146"/>
      <c r="U466" s="140">
        <f>IFERROR((VLOOKUP($D466,'General Data'!$A$88:$F$188,3,FALSE)+VLOOKUP('General Data'!$B$3,'General Data'!$A$214:$C$264,2,FALSE)+IF(OR($E466=12,$E466=13,$E466=14),VLOOKUP($C466,'General Data'!$A$267:$C$287,2,FALSE),0))/VLOOKUP($C466,'General Data'!$A$191:$N$211,14,FALSE)*VLOOKUP($C466,'General Data'!$A$191:$N$211,2,FALSE)*H466,0)</f>
        <v>0</v>
      </c>
      <c r="V466" s="140">
        <f>IFERROR((VLOOKUP($D466,'General Data'!$A$88:$F$188,3,FALSE)+VLOOKUP('General Data'!$B$3,'General Data'!$A$214:$C$264,2,FALSE)+IF(OR($E466=12,$E466=13,$E466=14),VLOOKUP($C466,'General Data'!$A$267:$C$287,2,FALSE),0))/VLOOKUP($C466,'General Data'!$A$191:$N$211,14,FALSE)*VLOOKUP($C466,'General Data'!$A$191:$N$211,2,FALSE)*I466,0)</f>
        <v>0</v>
      </c>
      <c r="W466" s="140">
        <f>IFERROR((VLOOKUP($D466,'General Data'!$A$88:$F$188,3,FALSE)+VLOOKUP('General Data'!$B$3,'General Data'!$A$214:$C$264,2,FALSE)+IF(OR($E466=12,$E466=13,$E466=14),VLOOKUP($C466,'General Data'!$A$267:$C$287,2,FALSE),0))/VLOOKUP($C466,'General Data'!$A$191:$N$211,14,FALSE)*VLOOKUP($C466,'General Data'!$A$191:$N$211,2,FALSE)*J466,0)</f>
        <v>0</v>
      </c>
      <c r="X466" s="140">
        <f>IFERROR((VLOOKUP($D466,'General Data'!$A$88:$F$188,3,FALSE)+VLOOKUP('General Data'!$B$3,'General Data'!$A$214:$C$264,2,FALSE)+IF(OR($E466=12,$E466=13,$E466=14),VLOOKUP($C466,'General Data'!$A$267:$C$287,2,FALSE),0))/VLOOKUP($C466,'General Data'!$A$191:$N$211,14,FALSE)*VLOOKUP($C466,'General Data'!$A$191:$N$211,2,FALSE)*K466,0)</f>
        <v>0</v>
      </c>
      <c r="Y466" s="140">
        <f>IFERROR((VLOOKUP($D466,'General Data'!$A$88:$F$188,3,FALSE)+VLOOKUP('General Data'!$B$3,'General Data'!$A$214:$C$264,2,FALSE)+IF(OR($E466=12,$E466=13,$E466=14),VLOOKUP($C466,'General Data'!$A$267:$C$287,2,FALSE),0))/VLOOKUP($C466,'General Data'!$A$191:$N$211,14,FALSE)*VLOOKUP($C466,'General Data'!$A$191:$N$211,2,FALSE)*L466,0)</f>
        <v>0</v>
      </c>
      <c r="Z466" s="140">
        <f>IFERROR((VLOOKUP($D466,'General Data'!$A$88:$F$188,3,FALSE)+VLOOKUP('General Data'!$B$3,'General Data'!$A$214:$C$264,2,FALSE)+IF(OR($E466=12,$E466=13,$E466=14),VLOOKUP($C466,'General Data'!$A$267:$C$287,2,FALSE),0))/VLOOKUP($C466,'General Data'!$A$191:$N$211,14,FALSE)*VLOOKUP($C466,'General Data'!$A$191:$N$211,2,FALSE)*M466,0)</f>
        <v>0</v>
      </c>
      <c r="AA466" s="140">
        <f>IFERROR((VLOOKUP($D466,'General Data'!$A$88:$F$188,3,FALSE)+VLOOKUP('General Data'!$B$3,'General Data'!$A$214:$C$264,2,FALSE)+IF(OR($E466=12,$E466=13,$E466=14),VLOOKUP($C466,'General Data'!$A$267:$C$287,2,FALSE),0))/VLOOKUP($C466,'General Data'!$A$191:$N$211,14,FALSE)*VLOOKUP($C466,'General Data'!$A$191:$N$211,2,FALSE)*N466,0)</f>
        <v>0</v>
      </c>
      <c r="AB466" s="140">
        <f>IFERROR((VLOOKUP($D466,'General Data'!$A$88:$F$188,3,FALSE)+VLOOKUP('General Data'!$B$3,'General Data'!$A$214:$C$264,2,FALSE)+IF(OR($E466=12,$E466=13,$E466=14),VLOOKUP($C466,'General Data'!$A$267:$C$287,2,FALSE),0))/VLOOKUP($C466,'General Data'!$A$191:$N$211,14,FALSE)*VLOOKUP($C466,'General Data'!$A$191:$N$211,2,FALSE)*O466,0)</f>
        <v>0</v>
      </c>
      <c r="AC466" s="140">
        <f>IFERROR((VLOOKUP($D466,'General Data'!$A$88:$F$188,3,FALSE)+VLOOKUP('General Data'!$B$3,'General Data'!$A$214:$C$264,2,FALSE)+IF(OR($E466=12,$E466=13,$E466=14),VLOOKUP($C466,'General Data'!$A$267:$C$287,2,FALSE),0))/VLOOKUP($C466,'General Data'!$A$191:$N$211,14,FALSE)*VLOOKUP($C466,'General Data'!$A$191:$N$211,2,FALSE)*P466,0)</f>
        <v>0</v>
      </c>
      <c r="AD466" s="140">
        <f>IFERROR((VLOOKUP($D466,'General Data'!$A$88:$F$188,3,FALSE)+VLOOKUP('General Data'!$B$3,'General Data'!$A$214:$C$264,2,FALSE)+IF(OR($E466=12,$E466=13,$E466=14),VLOOKUP($C466,'General Data'!$A$267:$C$287,2,FALSE),0))/VLOOKUP($C466,'General Data'!$A$191:$N$211,14,FALSE)*VLOOKUP($C466,'General Data'!$A$191:$N$211,2,FALSE)*Q466,0)</f>
        <v>0</v>
      </c>
      <c r="AE466" s="140">
        <f>IFERROR((VLOOKUP($D466,'General Data'!$A$88:$F$188,3,FALSE)+VLOOKUP('General Data'!$B$3,'General Data'!$A$214:$C$264,2,FALSE)+IF(OR($E466=12,$E466=13,$E466=14),VLOOKUP($C466,'General Data'!$A$267:$C$287,2,FALSE),0))/VLOOKUP($C466,'General Data'!$A$191:$N$211,14,FALSE)*VLOOKUP($C466,'General Data'!$A$191:$N$211,2,FALSE)*R466,0)</f>
        <v>0</v>
      </c>
      <c r="AF466" s="140">
        <f>IFERROR((VLOOKUP($D466,'General Data'!$A$88:$F$188,3,FALSE)+VLOOKUP('General Data'!$B$3,'General Data'!$A$214:$C$264,2,FALSE)+IF(OR($E466=12,$E466=13,$E466=14),VLOOKUP($C466,'General Data'!$A$267:$C$287,2,FALSE),0))/VLOOKUP($C466,'General Data'!$A$191:$N$211,14,FALSE)*VLOOKUP($C466,'General Data'!$A$191:$N$211,2,FALSE)*S466,0)</f>
        <v>0</v>
      </c>
      <c r="AH466" s="148" t="str">
        <f t="shared" si="470"/>
        <v/>
      </c>
      <c r="AI466" s="149">
        <f t="shared" si="471"/>
        <v>0</v>
      </c>
      <c r="AJ466" s="146">
        <f t="shared" si="472"/>
        <v>0</v>
      </c>
    </row>
    <row r="467" spans="1:36" x14ac:dyDescent="0.45">
      <c r="A467" s="143"/>
      <c r="B467" s="150"/>
      <c r="C467" s="144"/>
      <c r="D467" s="143"/>
      <c r="E467" s="143"/>
      <c r="F467" s="145"/>
      <c r="G467" s="146"/>
      <c r="H467" s="147"/>
      <c r="I467" s="147">
        <f t="shared" ref="I467:S467" si="488">H467</f>
        <v>0</v>
      </c>
      <c r="J467" s="147">
        <f t="shared" si="488"/>
        <v>0</v>
      </c>
      <c r="K467" s="147">
        <f t="shared" si="488"/>
        <v>0</v>
      </c>
      <c r="L467" s="147">
        <f t="shared" si="488"/>
        <v>0</v>
      </c>
      <c r="M467" s="147">
        <f t="shared" si="488"/>
        <v>0</v>
      </c>
      <c r="N467" s="147">
        <f t="shared" si="488"/>
        <v>0</v>
      </c>
      <c r="O467" s="147">
        <f t="shared" si="488"/>
        <v>0</v>
      </c>
      <c r="P467" s="147">
        <f t="shared" si="488"/>
        <v>0</v>
      </c>
      <c r="Q467" s="147">
        <f t="shared" si="488"/>
        <v>0</v>
      </c>
      <c r="R467" s="147">
        <f t="shared" si="488"/>
        <v>0</v>
      </c>
      <c r="S467" s="147">
        <f t="shared" si="488"/>
        <v>0</v>
      </c>
      <c r="T467" s="146"/>
      <c r="U467" s="140">
        <f>IFERROR((VLOOKUP($D467,'General Data'!$A$88:$F$188,3,FALSE)+VLOOKUP('General Data'!$B$3,'General Data'!$A$214:$C$264,2,FALSE)+IF(OR($E467=12,$E467=13,$E467=14),VLOOKUP($C467,'General Data'!$A$267:$C$287,2,FALSE),0))/VLOOKUP($C467,'General Data'!$A$191:$N$211,14,FALSE)*VLOOKUP($C467,'General Data'!$A$191:$N$211,2,FALSE)*H467,0)</f>
        <v>0</v>
      </c>
      <c r="V467" s="140">
        <f>IFERROR((VLOOKUP($D467,'General Data'!$A$88:$F$188,3,FALSE)+VLOOKUP('General Data'!$B$3,'General Data'!$A$214:$C$264,2,FALSE)+IF(OR($E467=12,$E467=13,$E467=14),VLOOKUP($C467,'General Data'!$A$267:$C$287,2,FALSE),0))/VLOOKUP($C467,'General Data'!$A$191:$N$211,14,FALSE)*VLOOKUP($C467,'General Data'!$A$191:$N$211,2,FALSE)*I467,0)</f>
        <v>0</v>
      </c>
      <c r="W467" s="140">
        <f>IFERROR((VLOOKUP($D467,'General Data'!$A$88:$F$188,3,FALSE)+VLOOKUP('General Data'!$B$3,'General Data'!$A$214:$C$264,2,FALSE)+IF(OR($E467=12,$E467=13,$E467=14),VLOOKUP($C467,'General Data'!$A$267:$C$287,2,FALSE),0))/VLOOKUP($C467,'General Data'!$A$191:$N$211,14,FALSE)*VLOOKUP($C467,'General Data'!$A$191:$N$211,2,FALSE)*J467,0)</f>
        <v>0</v>
      </c>
      <c r="X467" s="140">
        <f>IFERROR((VLOOKUP($D467,'General Data'!$A$88:$F$188,3,FALSE)+VLOOKUP('General Data'!$B$3,'General Data'!$A$214:$C$264,2,FALSE)+IF(OR($E467=12,$E467=13,$E467=14),VLOOKUP($C467,'General Data'!$A$267:$C$287,2,FALSE),0))/VLOOKUP($C467,'General Data'!$A$191:$N$211,14,FALSE)*VLOOKUP($C467,'General Data'!$A$191:$N$211,2,FALSE)*K467,0)</f>
        <v>0</v>
      </c>
      <c r="Y467" s="140">
        <f>IFERROR((VLOOKUP($D467,'General Data'!$A$88:$F$188,3,FALSE)+VLOOKUP('General Data'!$B$3,'General Data'!$A$214:$C$264,2,FALSE)+IF(OR($E467=12,$E467=13,$E467=14),VLOOKUP($C467,'General Data'!$A$267:$C$287,2,FALSE),0))/VLOOKUP($C467,'General Data'!$A$191:$N$211,14,FALSE)*VLOOKUP($C467,'General Data'!$A$191:$N$211,2,FALSE)*L467,0)</f>
        <v>0</v>
      </c>
      <c r="Z467" s="140">
        <f>IFERROR((VLOOKUP($D467,'General Data'!$A$88:$F$188,3,FALSE)+VLOOKUP('General Data'!$B$3,'General Data'!$A$214:$C$264,2,FALSE)+IF(OR($E467=12,$E467=13,$E467=14),VLOOKUP($C467,'General Data'!$A$267:$C$287,2,FALSE),0))/VLOOKUP($C467,'General Data'!$A$191:$N$211,14,FALSE)*VLOOKUP($C467,'General Data'!$A$191:$N$211,2,FALSE)*M467,0)</f>
        <v>0</v>
      </c>
      <c r="AA467" s="140">
        <f>IFERROR((VLOOKUP($D467,'General Data'!$A$88:$F$188,3,FALSE)+VLOOKUP('General Data'!$B$3,'General Data'!$A$214:$C$264,2,FALSE)+IF(OR($E467=12,$E467=13,$E467=14),VLOOKUP($C467,'General Data'!$A$267:$C$287,2,FALSE),0))/VLOOKUP($C467,'General Data'!$A$191:$N$211,14,FALSE)*VLOOKUP($C467,'General Data'!$A$191:$N$211,2,FALSE)*N467,0)</f>
        <v>0</v>
      </c>
      <c r="AB467" s="140">
        <f>IFERROR((VLOOKUP($D467,'General Data'!$A$88:$F$188,3,FALSE)+VLOOKUP('General Data'!$B$3,'General Data'!$A$214:$C$264,2,FALSE)+IF(OR($E467=12,$E467=13,$E467=14),VLOOKUP($C467,'General Data'!$A$267:$C$287,2,FALSE),0))/VLOOKUP($C467,'General Data'!$A$191:$N$211,14,FALSE)*VLOOKUP($C467,'General Data'!$A$191:$N$211,2,FALSE)*O467,0)</f>
        <v>0</v>
      </c>
      <c r="AC467" s="140">
        <f>IFERROR((VLOOKUP($D467,'General Data'!$A$88:$F$188,3,FALSE)+VLOOKUP('General Data'!$B$3,'General Data'!$A$214:$C$264,2,FALSE)+IF(OR($E467=12,$E467=13,$E467=14),VLOOKUP($C467,'General Data'!$A$267:$C$287,2,FALSE),0))/VLOOKUP($C467,'General Data'!$A$191:$N$211,14,FALSE)*VLOOKUP($C467,'General Data'!$A$191:$N$211,2,FALSE)*P467,0)</f>
        <v>0</v>
      </c>
      <c r="AD467" s="140">
        <f>IFERROR((VLOOKUP($D467,'General Data'!$A$88:$F$188,3,FALSE)+VLOOKUP('General Data'!$B$3,'General Data'!$A$214:$C$264,2,FALSE)+IF(OR($E467=12,$E467=13,$E467=14),VLOOKUP($C467,'General Data'!$A$267:$C$287,2,FALSE),0))/VLOOKUP($C467,'General Data'!$A$191:$N$211,14,FALSE)*VLOOKUP($C467,'General Data'!$A$191:$N$211,2,FALSE)*Q467,0)</f>
        <v>0</v>
      </c>
      <c r="AE467" s="140">
        <f>IFERROR((VLOOKUP($D467,'General Data'!$A$88:$F$188,3,FALSE)+VLOOKUP('General Data'!$B$3,'General Data'!$A$214:$C$264,2,FALSE)+IF(OR($E467=12,$E467=13,$E467=14),VLOOKUP($C467,'General Data'!$A$267:$C$287,2,FALSE),0))/VLOOKUP($C467,'General Data'!$A$191:$N$211,14,FALSE)*VLOOKUP($C467,'General Data'!$A$191:$N$211,2,FALSE)*R467,0)</f>
        <v>0</v>
      </c>
      <c r="AF467" s="140">
        <f>IFERROR((VLOOKUP($D467,'General Data'!$A$88:$F$188,3,FALSE)+VLOOKUP('General Data'!$B$3,'General Data'!$A$214:$C$264,2,FALSE)+IF(OR($E467=12,$E467=13,$E467=14),VLOOKUP($C467,'General Data'!$A$267:$C$287,2,FALSE),0))/VLOOKUP($C467,'General Data'!$A$191:$N$211,14,FALSE)*VLOOKUP($C467,'General Data'!$A$191:$N$211,2,FALSE)*S467,0)</f>
        <v>0</v>
      </c>
      <c r="AH467" s="148" t="str">
        <f t="shared" si="470"/>
        <v/>
      </c>
      <c r="AI467" s="149">
        <f t="shared" si="471"/>
        <v>0</v>
      </c>
      <c r="AJ467" s="146">
        <f t="shared" si="472"/>
        <v>0</v>
      </c>
    </row>
    <row r="468" spans="1:36" x14ac:dyDescent="0.45">
      <c r="A468" s="143"/>
      <c r="B468" s="150"/>
      <c r="C468" s="144"/>
      <c r="D468" s="143"/>
      <c r="E468" s="143"/>
      <c r="F468" s="145"/>
      <c r="G468" s="146"/>
      <c r="H468" s="147"/>
      <c r="I468" s="147">
        <f t="shared" ref="I468:S468" si="489">H468</f>
        <v>0</v>
      </c>
      <c r="J468" s="147">
        <f t="shared" si="489"/>
        <v>0</v>
      </c>
      <c r="K468" s="147">
        <f t="shared" si="489"/>
        <v>0</v>
      </c>
      <c r="L468" s="147">
        <f t="shared" si="489"/>
        <v>0</v>
      </c>
      <c r="M468" s="147">
        <f t="shared" si="489"/>
        <v>0</v>
      </c>
      <c r="N468" s="147">
        <f t="shared" si="489"/>
        <v>0</v>
      </c>
      <c r="O468" s="147">
        <f t="shared" si="489"/>
        <v>0</v>
      </c>
      <c r="P468" s="147">
        <f t="shared" si="489"/>
        <v>0</v>
      </c>
      <c r="Q468" s="147">
        <f t="shared" si="489"/>
        <v>0</v>
      </c>
      <c r="R468" s="147">
        <f t="shared" si="489"/>
        <v>0</v>
      </c>
      <c r="S468" s="147">
        <f t="shared" si="489"/>
        <v>0</v>
      </c>
      <c r="T468" s="146"/>
      <c r="U468" s="140">
        <f>IFERROR((VLOOKUP($D468,'General Data'!$A$88:$F$188,3,FALSE)+VLOOKUP('General Data'!$B$3,'General Data'!$A$214:$C$264,2,FALSE)+IF(OR($E468=12,$E468=13,$E468=14),VLOOKUP($C468,'General Data'!$A$267:$C$287,2,FALSE),0))/VLOOKUP($C468,'General Data'!$A$191:$N$211,14,FALSE)*VLOOKUP($C468,'General Data'!$A$191:$N$211,2,FALSE)*H468,0)</f>
        <v>0</v>
      </c>
      <c r="V468" s="140">
        <f>IFERROR((VLOOKUP($D468,'General Data'!$A$88:$F$188,3,FALSE)+VLOOKUP('General Data'!$B$3,'General Data'!$A$214:$C$264,2,FALSE)+IF(OR($E468=12,$E468=13,$E468=14),VLOOKUP($C468,'General Data'!$A$267:$C$287,2,FALSE),0))/VLOOKUP($C468,'General Data'!$A$191:$N$211,14,FALSE)*VLOOKUP($C468,'General Data'!$A$191:$N$211,2,FALSE)*I468,0)</f>
        <v>0</v>
      </c>
      <c r="W468" s="140">
        <f>IFERROR((VLOOKUP($D468,'General Data'!$A$88:$F$188,3,FALSE)+VLOOKUP('General Data'!$B$3,'General Data'!$A$214:$C$264,2,FALSE)+IF(OR($E468=12,$E468=13,$E468=14),VLOOKUP($C468,'General Data'!$A$267:$C$287,2,FALSE),0))/VLOOKUP($C468,'General Data'!$A$191:$N$211,14,FALSE)*VLOOKUP($C468,'General Data'!$A$191:$N$211,2,FALSE)*J468,0)</f>
        <v>0</v>
      </c>
      <c r="X468" s="140">
        <f>IFERROR((VLOOKUP($D468,'General Data'!$A$88:$F$188,3,FALSE)+VLOOKUP('General Data'!$B$3,'General Data'!$A$214:$C$264,2,FALSE)+IF(OR($E468=12,$E468=13,$E468=14),VLOOKUP($C468,'General Data'!$A$267:$C$287,2,FALSE),0))/VLOOKUP($C468,'General Data'!$A$191:$N$211,14,FALSE)*VLOOKUP($C468,'General Data'!$A$191:$N$211,2,FALSE)*K468,0)</f>
        <v>0</v>
      </c>
      <c r="Y468" s="140">
        <f>IFERROR((VLOOKUP($D468,'General Data'!$A$88:$F$188,3,FALSE)+VLOOKUP('General Data'!$B$3,'General Data'!$A$214:$C$264,2,FALSE)+IF(OR($E468=12,$E468=13,$E468=14),VLOOKUP($C468,'General Data'!$A$267:$C$287,2,FALSE),0))/VLOOKUP($C468,'General Data'!$A$191:$N$211,14,FALSE)*VLOOKUP($C468,'General Data'!$A$191:$N$211,2,FALSE)*L468,0)</f>
        <v>0</v>
      </c>
      <c r="Z468" s="140">
        <f>IFERROR((VLOOKUP($D468,'General Data'!$A$88:$F$188,3,FALSE)+VLOOKUP('General Data'!$B$3,'General Data'!$A$214:$C$264,2,FALSE)+IF(OR($E468=12,$E468=13,$E468=14),VLOOKUP($C468,'General Data'!$A$267:$C$287,2,FALSE),0))/VLOOKUP($C468,'General Data'!$A$191:$N$211,14,FALSE)*VLOOKUP($C468,'General Data'!$A$191:$N$211,2,FALSE)*M468,0)</f>
        <v>0</v>
      </c>
      <c r="AA468" s="140">
        <f>IFERROR((VLOOKUP($D468,'General Data'!$A$88:$F$188,3,FALSE)+VLOOKUP('General Data'!$B$3,'General Data'!$A$214:$C$264,2,FALSE)+IF(OR($E468=12,$E468=13,$E468=14),VLOOKUP($C468,'General Data'!$A$267:$C$287,2,FALSE),0))/VLOOKUP($C468,'General Data'!$A$191:$N$211,14,FALSE)*VLOOKUP($C468,'General Data'!$A$191:$N$211,2,FALSE)*N468,0)</f>
        <v>0</v>
      </c>
      <c r="AB468" s="140">
        <f>IFERROR((VLOOKUP($D468,'General Data'!$A$88:$F$188,3,FALSE)+VLOOKUP('General Data'!$B$3,'General Data'!$A$214:$C$264,2,FALSE)+IF(OR($E468=12,$E468=13,$E468=14),VLOOKUP($C468,'General Data'!$A$267:$C$287,2,FALSE),0))/VLOOKUP($C468,'General Data'!$A$191:$N$211,14,FALSE)*VLOOKUP($C468,'General Data'!$A$191:$N$211,2,FALSE)*O468,0)</f>
        <v>0</v>
      </c>
      <c r="AC468" s="140">
        <f>IFERROR((VLOOKUP($D468,'General Data'!$A$88:$F$188,3,FALSE)+VLOOKUP('General Data'!$B$3,'General Data'!$A$214:$C$264,2,FALSE)+IF(OR($E468=12,$E468=13,$E468=14),VLOOKUP($C468,'General Data'!$A$267:$C$287,2,FALSE),0))/VLOOKUP($C468,'General Data'!$A$191:$N$211,14,FALSE)*VLOOKUP($C468,'General Data'!$A$191:$N$211,2,FALSE)*P468,0)</f>
        <v>0</v>
      </c>
      <c r="AD468" s="140">
        <f>IFERROR((VLOOKUP($D468,'General Data'!$A$88:$F$188,3,FALSE)+VLOOKUP('General Data'!$B$3,'General Data'!$A$214:$C$264,2,FALSE)+IF(OR($E468=12,$E468=13,$E468=14),VLOOKUP($C468,'General Data'!$A$267:$C$287,2,FALSE),0))/VLOOKUP($C468,'General Data'!$A$191:$N$211,14,FALSE)*VLOOKUP($C468,'General Data'!$A$191:$N$211,2,FALSE)*Q468,0)</f>
        <v>0</v>
      </c>
      <c r="AE468" s="140">
        <f>IFERROR((VLOOKUP($D468,'General Data'!$A$88:$F$188,3,FALSE)+VLOOKUP('General Data'!$B$3,'General Data'!$A$214:$C$264,2,FALSE)+IF(OR($E468=12,$E468=13,$E468=14),VLOOKUP($C468,'General Data'!$A$267:$C$287,2,FALSE),0))/VLOOKUP($C468,'General Data'!$A$191:$N$211,14,FALSE)*VLOOKUP($C468,'General Data'!$A$191:$N$211,2,FALSE)*R468,0)</f>
        <v>0</v>
      </c>
      <c r="AF468" s="140">
        <f>IFERROR((VLOOKUP($D468,'General Data'!$A$88:$F$188,3,FALSE)+VLOOKUP('General Data'!$B$3,'General Data'!$A$214:$C$264,2,FALSE)+IF(OR($E468=12,$E468=13,$E468=14),VLOOKUP($C468,'General Data'!$A$267:$C$287,2,FALSE),0))/VLOOKUP($C468,'General Data'!$A$191:$N$211,14,FALSE)*VLOOKUP($C468,'General Data'!$A$191:$N$211,2,FALSE)*S468,0)</f>
        <v>0</v>
      </c>
      <c r="AH468" s="148" t="str">
        <f t="shared" si="470"/>
        <v/>
      </c>
      <c r="AI468" s="149">
        <f t="shared" si="471"/>
        <v>0</v>
      </c>
      <c r="AJ468" s="146">
        <f t="shared" si="472"/>
        <v>0</v>
      </c>
    </row>
    <row r="469" spans="1:36" x14ac:dyDescent="0.45">
      <c r="A469" s="143"/>
      <c r="B469" s="150"/>
      <c r="C469" s="144"/>
      <c r="D469" s="143"/>
      <c r="E469" s="143"/>
      <c r="F469" s="145"/>
      <c r="G469" s="146"/>
      <c r="H469" s="147"/>
      <c r="I469" s="147">
        <f t="shared" ref="I469:S469" si="490">H469</f>
        <v>0</v>
      </c>
      <c r="J469" s="147">
        <f t="shared" si="490"/>
        <v>0</v>
      </c>
      <c r="K469" s="147">
        <f t="shared" si="490"/>
        <v>0</v>
      </c>
      <c r="L469" s="147">
        <f t="shared" si="490"/>
        <v>0</v>
      </c>
      <c r="M469" s="147">
        <f t="shared" si="490"/>
        <v>0</v>
      </c>
      <c r="N469" s="147">
        <f t="shared" si="490"/>
        <v>0</v>
      </c>
      <c r="O469" s="147">
        <f t="shared" si="490"/>
        <v>0</v>
      </c>
      <c r="P469" s="147">
        <f t="shared" si="490"/>
        <v>0</v>
      </c>
      <c r="Q469" s="147">
        <f t="shared" si="490"/>
        <v>0</v>
      </c>
      <c r="R469" s="147">
        <f t="shared" si="490"/>
        <v>0</v>
      </c>
      <c r="S469" s="147">
        <f t="shared" si="490"/>
        <v>0</v>
      </c>
      <c r="T469" s="146"/>
      <c r="U469" s="140">
        <f>IFERROR((VLOOKUP($D469,'General Data'!$A$88:$F$188,3,FALSE)+VLOOKUP('General Data'!$B$3,'General Data'!$A$214:$C$264,2,FALSE)+IF(OR($E469=12,$E469=13,$E469=14),VLOOKUP($C469,'General Data'!$A$267:$C$287,2,FALSE),0))/VLOOKUP($C469,'General Data'!$A$191:$N$211,14,FALSE)*VLOOKUP($C469,'General Data'!$A$191:$N$211,2,FALSE)*H469,0)</f>
        <v>0</v>
      </c>
      <c r="V469" s="140">
        <f>IFERROR((VLOOKUP($D469,'General Data'!$A$88:$F$188,3,FALSE)+VLOOKUP('General Data'!$B$3,'General Data'!$A$214:$C$264,2,FALSE)+IF(OR($E469=12,$E469=13,$E469=14),VLOOKUP($C469,'General Data'!$A$267:$C$287,2,FALSE),0))/VLOOKUP($C469,'General Data'!$A$191:$N$211,14,FALSE)*VLOOKUP($C469,'General Data'!$A$191:$N$211,2,FALSE)*I469,0)</f>
        <v>0</v>
      </c>
      <c r="W469" s="140">
        <f>IFERROR((VLOOKUP($D469,'General Data'!$A$88:$F$188,3,FALSE)+VLOOKUP('General Data'!$B$3,'General Data'!$A$214:$C$264,2,FALSE)+IF(OR($E469=12,$E469=13,$E469=14),VLOOKUP($C469,'General Data'!$A$267:$C$287,2,FALSE),0))/VLOOKUP($C469,'General Data'!$A$191:$N$211,14,FALSE)*VLOOKUP($C469,'General Data'!$A$191:$N$211,2,FALSE)*J469,0)</f>
        <v>0</v>
      </c>
      <c r="X469" s="140">
        <f>IFERROR((VLOOKUP($D469,'General Data'!$A$88:$F$188,3,FALSE)+VLOOKUP('General Data'!$B$3,'General Data'!$A$214:$C$264,2,FALSE)+IF(OR($E469=12,$E469=13,$E469=14),VLOOKUP($C469,'General Data'!$A$267:$C$287,2,FALSE),0))/VLOOKUP($C469,'General Data'!$A$191:$N$211,14,FALSE)*VLOOKUP($C469,'General Data'!$A$191:$N$211,2,FALSE)*K469,0)</f>
        <v>0</v>
      </c>
      <c r="Y469" s="140">
        <f>IFERROR((VLOOKUP($D469,'General Data'!$A$88:$F$188,3,FALSE)+VLOOKUP('General Data'!$B$3,'General Data'!$A$214:$C$264,2,FALSE)+IF(OR($E469=12,$E469=13,$E469=14),VLOOKUP($C469,'General Data'!$A$267:$C$287,2,FALSE),0))/VLOOKUP($C469,'General Data'!$A$191:$N$211,14,FALSE)*VLOOKUP($C469,'General Data'!$A$191:$N$211,2,FALSE)*L469,0)</f>
        <v>0</v>
      </c>
      <c r="Z469" s="140">
        <f>IFERROR((VLOOKUP($D469,'General Data'!$A$88:$F$188,3,FALSE)+VLOOKUP('General Data'!$B$3,'General Data'!$A$214:$C$264,2,FALSE)+IF(OR($E469=12,$E469=13,$E469=14),VLOOKUP($C469,'General Data'!$A$267:$C$287,2,FALSE),0))/VLOOKUP($C469,'General Data'!$A$191:$N$211,14,FALSE)*VLOOKUP($C469,'General Data'!$A$191:$N$211,2,FALSE)*M469,0)</f>
        <v>0</v>
      </c>
      <c r="AA469" s="140">
        <f>IFERROR((VLOOKUP($D469,'General Data'!$A$88:$F$188,3,FALSE)+VLOOKUP('General Data'!$B$3,'General Data'!$A$214:$C$264,2,FALSE)+IF(OR($E469=12,$E469=13,$E469=14),VLOOKUP($C469,'General Data'!$A$267:$C$287,2,FALSE),0))/VLOOKUP($C469,'General Data'!$A$191:$N$211,14,FALSE)*VLOOKUP($C469,'General Data'!$A$191:$N$211,2,FALSE)*N469,0)</f>
        <v>0</v>
      </c>
      <c r="AB469" s="140">
        <f>IFERROR((VLOOKUP($D469,'General Data'!$A$88:$F$188,3,FALSE)+VLOOKUP('General Data'!$B$3,'General Data'!$A$214:$C$264,2,FALSE)+IF(OR($E469=12,$E469=13,$E469=14),VLOOKUP($C469,'General Data'!$A$267:$C$287,2,FALSE),0))/VLOOKUP($C469,'General Data'!$A$191:$N$211,14,FALSE)*VLOOKUP($C469,'General Data'!$A$191:$N$211,2,FALSE)*O469,0)</f>
        <v>0</v>
      </c>
      <c r="AC469" s="140">
        <f>IFERROR((VLOOKUP($D469,'General Data'!$A$88:$F$188,3,FALSE)+VLOOKUP('General Data'!$B$3,'General Data'!$A$214:$C$264,2,FALSE)+IF(OR($E469=12,$E469=13,$E469=14),VLOOKUP($C469,'General Data'!$A$267:$C$287,2,FALSE),0))/VLOOKUP($C469,'General Data'!$A$191:$N$211,14,FALSE)*VLOOKUP($C469,'General Data'!$A$191:$N$211,2,FALSE)*P469,0)</f>
        <v>0</v>
      </c>
      <c r="AD469" s="140">
        <f>IFERROR((VLOOKUP($D469,'General Data'!$A$88:$F$188,3,FALSE)+VLOOKUP('General Data'!$B$3,'General Data'!$A$214:$C$264,2,FALSE)+IF(OR($E469=12,$E469=13,$E469=14),VLOOKUP($C469,'General Data'!$A$267:$C$287,2,FALSE),0))/VLOOKUP($C469,'General Data'!$A$191:$N$211,14,FALSE)*VLOOKUP($C469,'General Data'!$A$191:$N$211,2,FALSE)*Q469,0)</f>
        <v>0</v>
      </c>
      <c r="AE469" s="140">
        <f>IFERROR((VLOOKUP($D469,'General Data'!$A$88:$F$188,3,FALSE)+VLOOKUP('General Data'!$B$3,'General Data'!$A$214:$C$264,2,FALSE)+IF(OR($E469=12,$E469=13,$E469=14),VLOOKUP($C469,'General Data'!$A$267:$C$287,2,FALSE),0))/VLOOKUP($C469,'General Data'!$A$191:$N$211,14,FALSE)*VLOOKUP($C469,'General Data'!$A$191:$N$211,2,FALSE)*R469,0)</f>
        <v>0</v>
      </c>
      <c r="AF469" s="140">
        <f>IFERROR((VLOOKUP($D469,'General Data'!$A$88:$F$188,3,FALSE)+VLOOKUP('General Data'!$B$3,'General Data'!$A$214:$C$264,2,FALSE)+IF(OR($E469=12,$E469=13,$E469=14),VLOOKUP($C469,'General Data'!$A$267:$C$287,2,FALSE),0))/VLOOKUP($C469,'General Data'!$A$191:$N$211,14,FALSE)*VLOOKUP($C469,'General Data'!$A$191:$N$211,2,FALSE)*S469,0)</f>
        <v>0</v>
      </c>
      <c r="AH469" s="148" t="str">
        <f t="shared" si="470"/>
        <v/>
      </c>
      <c r="AI469" s="149">
        <f t="shared" si="471"/>
        <v>0</v>
      </c>
      <c r="AJ469" s="146">
        <f t="shared" si="472"/>
        <v>0</v>
      </c>
    </row>
    <row r="470" spans="1:36" x14ac:dyDescent="0.45">
      <c r="A470" s="143"/>
      <c r="B470" s="150"/>
      <c r="C470" s="144"/>
      <c r="D470" s="143"/>
      <c r="E470" s="143"/>
      <c r="F470" s="145"/>
      <c r="G470" s="146"/>
      <c r="H470" s="147"/>
      <c r="I470" s="147">
        <f t="shared" ref="I470:S470" si="491">H470</f>
        <v>0</v>
      </c>
      <c r="J470" s="147">
        <f t="shared" si="491"/>
        <v>0</v>
      </c>
      <c r="K470" s="147">
        <f t="shared" si="491"/>
        <v>0</v>
      </c>
      <c r="L470" s="147">
        <f t="shared" si="491"/>
        <v>0</v>
      </c>
      <c r="M470" s="147">
        <f t="shared" si="491"/>
        <v>0</v>
      </c>
      <c r="N470" s="147">
        <f t="shared" si="491"/>
        <v>0</v>
      </c>
      <c r="O470" s="147">
        <f t="shared" si="491"/>
        <v>0</v>
      </c>
      <c r="P470" s="147">
        <f t="shared" si="491"/>
        <v>0</v>
      </c>
      <c r="Q470" s="147">
        <f t="shared" si="491"/>
        <v>0</v>
      </c>
      <c r="R470" s="147">
        <f t="shared" si="491"/>
        <v>0</v>
      </c>
      <c r="S470" s="147">
        <f t="shared" si="491"/>
        <v>0</v>
      </c>
      <c r="T470" s="146"/>
      <c r="U470" s="140">
        <f>IFERROR((VLOOKUP($D470,'General Data'!$A$88:$F$188,3,FALSE)+VLOOKUP('General Data'!$B$3,'General Data'!$A$214:$C$264,2,FALSE)+IF(OR($E470=12,$E470=13,$E470=14),VLOOKUP($C470,'General Data'!$A$267:$C$287,2,FALSE),0))/VLOOKUP($C470,'General Data'!$A$191:$N$211,14,FALSE)*VLOOKUP($C470,'General Data'!$A$191:$N$211,2,FALSE)*H470,0)</f>
        <v>0</v>
      </c>
      <c r="V470" s="140">
        <f>IFERROR((VLOOKUP($D470,'General Data'!$A$88:$F$188,3,FALSE)+VLOOKUP('General Data'!$B$3,'General Data'!$A$214:$C$264,2,FALSE)+IF(OR($E470=12,$E470=13,$E470=14),VLOOKUP($C470,'General Data'!$A$267:$C$287,2,FALSE),0))/VLOOKUP($C470,'General Data'!$A$191:$N$211,14,FALSE)*VLOOKUP($C470,'General Data'!$A$191:$N$211,2,FALSE)*I470,0)</f>
        <v>0</v>
      </c>
      <c r="W470" s="140">
        <f>IFERROR((VLOOKUP($D470,'General Data'!$A$88:$F$188,3,FALSE)+VLOOKUP('General Data'!$B$3,'General Data'!$A$214:$C$264,2,FALSE)+IF(OR($E470=12,$E470=13,$E470=14),VLOOKUP($C470,'General Data'!$A$267:$C$287,2,FALSE),0))/VLOOKUP($C470,'General Data'!$A$191:$N$211,14,FALSE)*VLOOKUP($C470,'General Data'!$A$191:$N$211,2,FALSE)*J470,0)</f>
        <v>0</v>
      </c>
      <c r="X470" s="140">
        <f>IFERROR((VLOOKUP($D470,'General Data'!$A$88:$F$188,3,FALSE)+VLOOKUP('General Data'!$B$3,'General Data'!$A$214:$C$264,2,FALSE)+IF(OR($E470=12,$E470=13,$E470=14),VLOOKUP($C470,'General Data'!$A$267:$C$287,2,FALSE),0))/VLOOKUP($C470,'General Data'!$A$191:$N$211,14,FALSE)*VLOOKUP($C470,'General Data'!$A$191:$N$211,2,FALSE)*K470,0)</f>
        <v>0</v>
      </c>
      <c r="Y470" s="140">
        <f>IFERROR((VLOOKUP($D470,'General Data'!$A$88:$F$188,3,FALSE)+VLOOKUP('General Data'!$B$3,'General Data'!$A$214:$C$264,2,FALSE)+IF(OR($E470=12,$E470=13,$E470=14),VLOOKUP($C470,'General Data'!$A$267:$C$287,2,FALSE),0))/VLOOKUP($C470,'General Data'!$A$191:$N$211,14,FALSE)*VLOOKUP($C470,'General Data'!$A$191:$N$211,2,FALSE)*L470,0)</f>
        <v>0</v>
      </c>
      <c r="Z470" s="140">
        <f>IFERROR((VLOOKUP($D470,'General Data'!$A$88:$F$188,3,FALSE)+VLOOKUP('General Data'!$B$3,'General Data'!$A$214:$C$264,2,FALSE)+IF(OR($E470=12,$E470=13,$E470=14),VLOOKUP($C470,'General Data'!$A$267:$C$287,2,FALSE),0))/VLOOKUP($C470,'General Data'!$A$191:$N$211,14,FALSE)*VLOOKUP($C470,'General Data'!$A$191:$N$211,2,FALSE)*M470,0)</f>
        <v>0</v>
      </c>
      <c r="AA470" s="140">
        <f>IFERROR((VLOOKUP($D470,'General Data'!$A$88:$F$188,3,FALSE)+VLOOKUP('General Data'!$B$3,'General Data'!$A$214:$C$264,2,FALSE)+IF(OR($E470=12,$E470=13,$E470=14),VLOOKUP($C470,'General Data'!$A$267:$C$287,2,FALSE),0))/VLOOKUP($C470,'General Data'!$A$191:$N$211,14,FALSE)*VLOOKUP($C470,'General Data'!$A$191:$N$211,2,FALSE)*N470,0)</f>
        <v>0</v>
      </c>
      <c r="AB470" s="140">
        <f>IFERROR((VLOOKUP($D470,'General Data'!$A$88:$F$188,3,FALSE)+VLOOKUP('General Data'!$B$3,'General Data'!$A$214:$C$264,2,FALSE)+IF(OR($E470=12,$E470=13,$E470=14),VLOOKUP($C470,'General Data'!$A$267:$C$287,2,FALSE),0))/VLOOKUP($C470,'General Data'!$A$191:$N$211,14,FALSE)*VLOOKUP($C470,'General Data'!$A$191:$N$211,2,FALSE)*O470,0)</f>
        <v>0</v>
      </c>
      <c r="AC470" s="140">
        <f>IFERROR((VLOOKUP($D470,'General Data'!$A$88:$F$188,3,FALSE)+VLOOKUP('General Data'!$B$3,'General Data'!$A$214:$C$264,2,FALSE)+IF(OR($E470=12,$E470=13,$E470=14),VLOOKUP($C470,'General Data'!$A$267:$C$287,2,FALSE),0))/VLOOKUP($C470,'General Data'!$A$191:$N$211,14,FALSE)*VLOOKUP($C470,'General Data'!$A$191:$N$211,2,FALSE)*P470,0)</f>
        <v>0</v>
      </c>
      <c r="AD470" s="140">
        <f>IFERROR((VLOOKUP($D470,'General Data'!$A$88:$F$188,3,FALSE)+VLOOKUP('General Data'!$B$3,'General Data'!$A$214:$C$264,2,FALSE)+IF(OR($E470=12,$E470=13,$E470=14),VLOOKUP($C470,'General Data'!$A$267:$C$287,2,FALSE),0))/VLOOKUP($C470,'General Data'!$A$191:$N$211,14,FALSE)*VLOOKUP($C470,'General Data'!$A$191:$N$211,2,FALSE)*Q470,0)</f>
        <v>0</v>
      </c>
      <c r="AE470" s="140">
        <f>IFERROR((VLOOKUP($D470,'General Data'!$A$88:$F$188,3,FALSE)+VLOOKUP('General Data'!$B$3,'General Data'!$A$214:$C$264,2,FALSE)+IF(OR($E470=12,$E470=13,$E470=14),VLOOKUP($C470,'General Data'!$A$267:$C$287,2,FALSE),0))/VLOOKUP($C470,'General Data'!$A$191:$N$211,14,FALSE)*VLOOKUP($C470,'General Data'!$A$191:$N$211,2,FALSE)*R470,0)</f>
        <v>0</v>
      </c>
      <c r="AF470" s="140">
        <f>IFERROR((VLOOKUP($D470,'General Data'!$A$88:$F$188,3,FALSE)+VLOOKUP('General Data'!$B$3,'General Data'!$A$214:$C$264,2,FALSE)+IF(OR($E470=12,$E470=13,$E470=14),VLOOKUP($C470,'General Data'!$A$267:$C$287,2,FALSE),0))/VLOOKUP($C470,'General Data'!$A$191:$N$211,14,FALSE)*VLOOKUP($C470,'General Data'!$A$191:$N$211,2,FALSE)*S470,0)</f>
        <v>0</v>
      </c>
      <c r="AH470" s="148" t="str">
        <f t="shared" si="470"/>
        <v/>
      </c>
      <c r="AI470" s="149">
        <f t="shared" si="471"/>
        <v>0</v>
      </c>
      <c r="AJ470" s="146">
        <f t="shared" si="472"/>
        <v>0</v>
      </c>
    </row>
    <row r="471" spans="1:36" x14ac:dyDescent="0.45">
      <c r="A471" s="143"/>
      <c r="B471" s="150"/>
      <c r="C471" s="144"/>
      <c r="D471" s="143"/>
      <c r="E471" s="143"/>
      <c r="F471" s="145"/>
      <c r="G471" s="146"/>
      <c r="H471" s="147"/>
      <c r="I471" s="147">
        <f t="shared" ref="I471:S471" si="492">H471</f>
        <v>0</v>
      </c>
      <c r="J471" s="147">
        <f t="shared" si="492"/>
        <v>0</v>
      </c>
      <c r="K471" s="147">
        <f t="shared" si="492"/>
        <v>0</v>
      </c>
      <c r="L471" s="147">
        <f t="shared" si="492"/>
        <v>0</v>
      </c>
      <c r="M471" s="147">
        <f t="shared" si="492"/>
        <v>0</v>
      </c>
      <c r="N471" s="147">
        <f t="shared" si="492"/>
        <v>0</v>
      </c>
      <c r="O471" s="147">
        <f t="shared" si="492"/>
        <v>0</v>
      </c>
      <c r="P471" s="147">
        <f t="shared" si="492"/>
        <v>0</v>
      </c>
      <c r="Q471" s="147">
        <f t="shared" si="492"/>
        <v>0</v>
      </c>
      <c r="R471" s="147">
        <f t="shared" si="492"/>
        <v>0</v>
      </c>
      <c r="S471" s="147">
        <f t="shared" si="492"/>
        <v>0</v>
      </c>
      <c r="T471" s="146"/>
      <c r="U471" s="140">
        <f>IFERROR((VLOOKUP($D471,'General Data'!$A$88:$F$188,3,FALSE)+VLOOKUP('General Data'!$B$3,'General Data'!$A$214:$C$264,2,FALSE)+IF(OR($E471=12,$E471=13,$E471=14),VLOOKUP($C471,'General Data'!$A$267:$C$287,2,FALSE),0))/VLOOKUP($C471,'General Data'!$A$191:$N$211,14,FALSE)*VLOOKUP($C471,'General Data'!$A$191:$N$211,2,FALSE)*H471,0)</f>
        <v>0</v>
      </c>
      <c r="V471" s="140">
        <f>IFERROR((VLOOKUP($D471,'General Data'!$A$88:$F$188,3,FALSE)+VLOOKUP('General Data'!$B$3,'General Data'!$A$214:$C$264,2,FALSE)+IF(OR($E471=12,$E471=13,$E471=14),VLOOKUP($C471,'General Data'!$A$267:$C$287,2,FALSE),0))/VLOOKUP($C471,'General Data'!$A$191:$N$211,14,FALSE)*VLOOKUP($C471,'General Data'!$A$191:$N$211,2,FALSE)*I471,0)</f>
        <v>0</v>
      </c>
      <c r="W471" s="140">
        <f>IFERROR((VLOOKUP($D471,'General Data'!$A$88:$F$188,3,FALSE)+VLOOKUP('General Data'!$B$3,'General Data'!$A$214:$C$264,2,FALSE)+IF(OR($E471=12,$E471=13,$E471=14),VLOOKUP($C471,'General Data'!$A$267:$C$287,2,FALSE),0))/VLOOKUP($C471,'General Data'!$A$191:$N$211,14,FALSE)*VLOOKUP($C471,'General Data'!$A$191:$N$211,2,FALSE)*J471,0)</f>
        <v>0</v>
      </c>
      <c r="X471" s="140">
        <f>IFERROR((VLOOKUP($D471,'General Data'!$A$88:$F$188,3,FALSE)+VLOOKUP('General Data'!$B$3,'General Data'!$A$214:$C$264,2,FALSE)+IF(OR($E471=12,$E471=13,$E471=14),VLOOKUP($C471,'General Data'!$A$267:$C$287,2,FALSE),0))/VLOOKUP($C471,'General Data'!$A$191:$N$211,14,FALSE)*VLOOKUP($C471,'General Data'!$A$191:$N$211,2,FALSE)*K471,0)</f>
        <v>0</v>
      </c>
      <c r="Y471" s="140">
        <f>IFERROR((VLOOKUP($D471,'General Data'!$A$88:$F$188,3,FALSE)+VLOOKUP('General Data'!$B$3,'General Data'!$A$214:$C$264,2,FALSE)+IF(OR($E471=12,$E471=13,$E471=14),VLOOKUP($C471,'General Data'!$A$267:$C$287,2,FALSE),0))/VLOOKUP($C471,'General Data'!$A$191:$N$211,14,FALSE)*VLOOKUP($C471,'General Data'!$A$191:$N$211,2,FALSE)*L471,0)</f>
        <v>0</v>
      </c>
      <c r="Z471" s="140">
        <f>IFERROR((VLOOKUP($D471,'General Data'!$A$88:$F$188,3,FALSE)+VLOOKUP('General Data'!$B$3,'General Data'!$A$214:$C$264,2,FALSE)+IF(OR($E471=12,$E471=13,$E471=14),VLOOKUP($C471,'General Data'!$A$267:$C$287,2,FALSE),0))/VLOOKUP($C471,'General Data'!$A$191:$N$211,14,FALSE)*VLOOKUP($C471,'General Data'!$A$191:$N$211,2,FALSE)*M471,0)</f>
        <v>0</v>
      </c>
      <c r="AA471" s="140">
        <f>IFERROR((VLOOKUP($D471,'General Data'!$A$88:$F$188,3,FALSE)+VLOOKUP('General Data'!$B$3,'General Data'!$A$214:$C$264,2,FALSE)+IF(OR($E471=12,$E471=13,$E471=14),VLOOKUP($C471,'General Data'!$A$267:$C$287,2,FALSE),0))/VLOOKUP($C471,'General Data'!$A$191:$N$211,14,FALSE)*VLOOKUP($C471,'General Data'!$A$191:$N$211,2,FALSE)*N471,0)</f>
        <v>0</v>
      </c>
      <c r="AB471" s="140">
        <f>IFERROR((VLOOKUP($D471,'General Data'!$A$88:$F$188,3,FALSE)+VLOOKUP('General Data'!$B$3,'General Data'!$A$214:$C$264,2,FALSE)+IF(OR($E471=12,$E471=13,$E471=14),VLOOKUP($C471,'General Data'!$A$267:$C$287,2,FALSE),0))/VLOOKUP($C471,'General Data'!$A$191:$N$211,14,FALSE)*VLOOKUP($C471,'General Data'!$A$191:$N$211,2,FALSE)*O471,0)</f>
        <v>0</v>
      </c>
      <c r="AC471" s="140">
        <f>IFERROR((VLOOKUP($D471,'General Data'!$A$88:$F$188,3,FALSE)+VLOOKUP('General Data'!$B$3,'General Data'!$A$214:$C$264,2,FALSE)+IF(OR($E471=12,$E471=13,$E471=14),VLOOKUP($C471,'General Data'!$A$267:$C$287,2,FALSE),0))/VLOOKUP($C471,'General Data'!$A$191:$N$211,14,FALSE)*VLOOKUP($C471,'General Data'!$A$191:$N$211,2,FALSE)*P471,0)</f>
        <v>0</v>
      </c>
      <c r="AD471" s="140">
        <f>IFERROR((VLOOKUP($D471,'General Data'!$A$88:$F$188,3,FALSE)+VLOOKUP('General Data'!$B$3,'General Data'!$A$214:$C$264,2,FALSE)+IF(OR($E471=12,$E471=13,$E471=14),VLOOKUP($C471,'General Data'!$A$267:$C$287,2,FALSE),0))/VLOOKUP($C471,'General Data'!$A$191:$N$211,14,FALSE)*VLOOKUP($C471,'General Data'!$A$191:$N$211,2,FALSE)*Q471,0)</f>
        <v>0</v>
      </c>
      <c r="AE471" s="140">
        <f>IFERROR((VLOOKUP($D471,'General Data'!$A$88:$F$188,3,FALSE)+VLOOKUP('General Data'!$B$3,'General Data'!$A$214:$C$264,2,FALSE)+IF(OR($E471=12,$E471=13,$E471=14),VLOOKUP($C471,'General Data'!$A$267:$C$287,2,FALSE),0))/VLOOKUP($C471,'General Data'!$A$191:$N$211,14,FALSE)*VLOOKUP($C471,'General Data'!$A$191:$N$211,2,FALSE)*R471,0)</f>
        <v>0</v>
      </c>
      <c r="AF471" s="140">
        <f>IFERROR((VLOOKUP($D471,'General Data'!$A$88:$F$188,3,FALSE)+VLOOKUP('General Data'!$B$3,'General Data'!$A$214:$C$264,2,FALSE)+IF(OR($E471=12,$E471=13,$E471=14),VLOOKUP($C471,'General Data'!$A$267:$C$287,2,FALSE),0))/VLOOKUP($C471,'General Data'!$A$191:$N$211,14,FALSE)*VLOOKUP($C471,'General Data'!$A$191:$N$211,2,FALSE)*S471,0)</f>
        <v>0</v>
      </c>
      <c r="AH471" s="148" t="str">
        <f t="shared" si="470"/>
        <v/>
      </c>
      <c r="AI471" s="149">
        <f t="shared" si="471"/>
        <v>0</v>
      </c>
      <c r="AJ471" s="146">
        <f t="shared" si="472"/>
        <v>0</v>
      </c>
    </row>
    <row r="472" spans="1:36" x14ac:dyDescent="0.45">
      <c r="A472" s="143"/>
      <c r="B472" s="150"/>
      <c r="C472" s="144"/>
      <c r="D472" s="143"/>
      <c r="E472" s="143"/>
      <c r="F472" s="145"/>
      <c r="G472" s="146"/>
      <c r="H472" s="147"/>
      <c r="I472" s="147">
        <f t="shared" ref="I472:S472" si="493">H472</f>
        <v>0</v>
      </c>
      <c r="J472" s="147">
        <f t="shared" si="493"/>
        <v>0</v>
      </c>
      <c r="K472" s="147">
        <f t="shared" si="493"/>
        <v>0</v>
      </c>
      <c r="L472" s="147">
        <f t="shared" si="493"/>
        <v>0</v>
      </c>
      <c r="M472" s="147">
        <f t="shared" si="493"/>
        <v>0</v>
      </c>
      <c r="N472" s="147">
        <f t="shared" si="493"/>
        <v>0</v>
      </c>
      <c r="O472" s="147">
        <f t="shared" si="493"/>
        <v>0</v>
      </c>
      <c r="P472" s="147">
        <f t="shared" si="493"/>
        <v>0</v>
      </c>
      <c r="Q472" s="147">
        <f t="shared" si="493"/>
        <v>0</v>
      </c>
      <c r="R472" s="147">
        <f t="shared" si="493"/>
        <v>0</v>
      </c>
      <c r="S472" s="147">
        <f t="shared" si="493"/>
        <v>0</v>
      </c>
      <c r="T472" s="146"/>
      <c r="U472" s="140">
        <f>IFERROR((VLOOKUP($D472,'General Data'!$A$88:$F$188,3,FALSE)+VLOOKUP('General Data'!$B$3,'General Data'!$A$214:$C$264,2,FALSE)+IF(OR($E472=12,$E472=13,$E472=14),VLOOKUP($C472,'General Data'!$A$267:$C$287,2,FALSE),0))/VLOOKUP($C472,'General Data'!$A$191:$N$211,14,FALSE)*VLOOKUP($C472,'General Data'!$A$191:$N$211,2,FALSE)*H472,0)</f>
        <v>0</v>
      </c>
      <c r="V472" s="140">
        <f>IFERROR((VLOOKUP($D472,'General Data'!$A$88:$F$188,3,FALSE)+VLOOKUP('General Data'!$B$3,'General Data'!$A$214:$C$264,2,FALSE)+IF(OR($E472=12,$E472=13,$E472=14),VLOOKUP($C472,'General Data'!$A$267:$C$287,2,FALSE),0))/VLOOKUP($C472,'General Data'!$A$191:$N$211,14,FALSE)*VLOOKUP($C472,'General Data'!$A$191:$N$211,2,FALSE)*I472,0)</f>
        <v>0</v>
      </c>
      <c r="W472" s="140">
        <f>IFERROR((VLOOKUP($D472,'General Data'!$A$88:$F$188,3,FALSE)+VLOOKUP('General Data'!$B$3,'General Data'!$A$214:$C$264,2,FALSE)+IF(OR($E472=12,$E472=13,$E472=14),VLOOKUP($C472,'General Data'!$A$267:$C$287,2,FALSE),0))/VLOOKUP($C472,'General Data'!$A$191:$N$211,14,FALSE)*VLOOKUP($C472,'General Data'!$A$191:$N$211,2,FALSE)*J472,0)</f>
        <v>0</v>
      </c>
      <c r="X472" s="140">
        <f>IFERROR((VLOOKUP($D472,'General Data'!$A$88:$F$188,3,FALSE)+VLOOKUP('General Data'!$B$3,'General Data'!$A$214:$C$264,2,FALSE)+IF(OR($E472=12,$E472=13,$E472=14),VLOOKUP($C472,'General Data'!$A$267:$C$287,2,FALSE),0))/VLOOKUP($C472,'General Data'!$A$191:$N$211,14,FALSE)*VLOOKUP($C472,'General Data'!$A$191:$N$211,2,FALSE)*K472,0)</f>
        <v>0</v>
      </c>
      <c r="Y472" s="140">
        <f>IFERROR((VLOOKUP($D472,'General Data'!$A$88:$F$188,3,FALSE)+VLOOKUP('General Data'!$B$3,'General Data'!$A$214:$C$264,2,FALSE)+IF(OR($E472=12,$E472=13,$E472=14),VLOOKUP($C472,'General Data'!$A$267:$C$287,2,FALSE),0))/VLOOKUP($C472,'General Data'!$A$191:$N$211,14,FALSE)*VLOOKUP($C472,'General Data'!$A$191:$N$211,2,FALSE)*L472,0)</f>
        <v>0</v>
      </c>
      <c r="Z472" s="140">
        <f>IFERROR((VLOOKUP($D472,'General Data'!$A$88:$F$188,3,FALSE)+VLOOKUP('General Data'!$B$3,'General Data'!$A$214:$C$264,2,FALSE)+IF(OR($E472=12,$E472=13,$E472=14),VLOOKUP($C472,'General Data'!$A$267:$C$287,2,FALSE),0))/VLOOKUP($C472,'General Data'!$A$191:$N$211,14,FALSE)*VLOOKUP($C472,'General Data'!$A$191:$N$211,2,FALSE)*M472,0)</f>
        <v>0</v>
      </c>
      <c r="AA472" s="140">
        <f>IFERROR((VLOOKUP($D472,'General Data'!$A$88:$F$188,3,FALSE)+VLOOKUP('General Data'!$B$3,'General Data'!$A$214:$C$264,2,FALSE)+IF(OR($E472=12,$E472=13,$E472=14),VLOOKUP($C472,'General Data'!$A$267:$C$287,2,FALSE),0))/VLOOKUP($C472,'General Data'!$A$191:$N$211,14,FALSE)*VLOOKUP($C472,'General Data'!$A$191:$N$211,2,FALSE)*N472,0)</f>
        <v>0</v>
      </c>
      <c r="AB472" s="140">
        <f>IFERROR((VLOOKUP($D472,'General Data'!$A$88:$F$188,3,FALSE)+VLOOKUP('General Data'!$B$3,'General Data'!$A$214:$C$264,2,FALSE)+IF(OR($E472=12,$E472=13,$E472=14),VLOOKUP($C472,'General Data'!$A$267:$C$287,2,FALSE),0))/VLOOKUP($C472,'General Data'!$A$191:$N$211,14,FALSE)*VLOOKUP($C472,'General Data'!$A$191:$N$211,2,FALSE)*O472,0)</f>
        <v>0</v>
      </c>
      <c r="AC472" s="140">
        <f>IFERROR((VLOOKUP($D472,'General Data'!$A$88:$F$188,3,FALSE)+VLOOKUP('General Data'!$B$3,'General Data'!$A$214:$C$264,2,FALSE)+IF(OR($E472=12,$E472=13,$E472=14),VLOOKUP($C472,'General Data'!$A$267:$C$287,2,FALSE),0))/VLOOKUP($C472,'General Data'!$A$191:$N$211,14,FALSE)*VLOOKUP($C472,'General Data'!$A$191:$N$211,2,FALSE)*P472,0)</f>
        <v>0</v>
      </c>
      <c r="AD472" s="140">
        <f>IFERROR((VLOOKUP($D472,'General Data'!$A$88:$F$188,3,FALSE)+VLOOKUP('General Data'!$B$3,'General Data'!$A$214:$C$264,2,FALSE)+IF(OR($E472=12,$E472=13,$E472=14),VLOOKUP($C472,'General Data'!$A$267:$C$287,2,FALSE),0))/VLOOKUP($C472,'General Data'!$A$191:$N$211,14,FALSE)*VLOOKUP($C472,'General Data'!$A$191:$N$211,2,FALSE)*Q472,0)</f>
        <v>0</v>
      </c>
      <c r="AE472" s="140">
        <f>IFERROR((VLOOKUP($D472,'General Data'!$A$88:$F$188,3,FALSE)+VLOOKUP('General Data'!$B$3,'General Data'!$A$214:$C$264,2,FALSE)+IF(OR($E472=12,$E472=13,$E472=14),VLOOKUP($C472,'General Data'!$A$267:$C$287,2,FALSE),0))/VLOOKUP($C472,'General Data'!$A$191:$N$211,14,FALSE)*VLOOKUP($C472,'General Data'!$A$191:$N$211,2,FALSE)*R472,0)</f>
        <v>0</v>
      </c>
      <c r="AF472" s="140">
        <f>IFERROR((VLOOKUP($D472,'General Data'!$A$88:$F$188,3,FALSE)+VLOOKUP('General Data'!$B$3,'General Data'!$A$214:$C$264,2,FALSE)+IF(OR($E472=12,$E472=13,$E472=14),VLOOKUP($C472,'General Data'!$A$267:$C$287,2,FALSE),0))/VLOOKUP($C472,'General Data'!$A$191:$N$211,14,FALSE)*VLOOKUP($C472,'General Data'!$A$191:$N$211,2,FALSE)*S472,0)</f>
        <v>0</v>
      </c>
      <c r="AH472" s="148" t="str">
        <f t="shared" si="470"/>
        <v/>
      </c>
      <c r="AI472" s="149">
        <f t="shared" si="471"/>
        <v>0</v>
      </c>
      <c r="AJ472" s="146">
        <f t="shared" si="472"/>
        <v>0</v>
      </c>
    </row>
    <row r="473" spans="1:36" x14ac:dyDescent="0.45">
      <c r="A473" s="143"/>
      <c r="B473" s="150"/>
      <c r="C473" s="144"/>
      <c r="D473" s="143"/>
      <c r="E473" s="143"/>
      <c r="F473" s="145"/>
      <c r="G473" s="146"/>
      <c r="H473" s="147"/>
      <c r="I473" s="147">
        <f t="shared" ref="I473:S473" si="494">H473</f>
        <v>0</v>
      </c>
      <c r="J473" s="147">
        <f t="shared" si="494"/>
        <v>0</v>
      </c>
      <c r="K473" s="147">
        <f t="shared" si="494"/>
        <v>0</v>
      </c>
      <c r="L473" s="147">
        <f t="shared" si="494"/>
        <v>0</v>
      </c>
      <c r="M473" s="147">
        <f t="shared" si="494"/>
        <v>0</v>
      </c>
      <c r="N473" s="147">
        <f t="shared" si="494"/>
        <v>0</v>
      </c>
      <c r="O473" s="147">
        <f t="shared" si="494"/>
        <v>0</v>
      </c>
      <c r="P473" s="147">
        <f t="shared" si="494"/>
        <v>0</v>
      </c>
      <c r="Q473" s="147">
        <f t="shared" si="494"/>
        <v>0</v>
      </c>
      <c r="R473" s="147">
        <f t="shared" si="494"/>
        <v>0</v>
      </c>
      <c r="S473" s="147">
        <f t="shared" si="494"/>
        <v>0</v>
      </c>
      <c r="T473" s="146"/>
      <c r="U473" s="140">
        <f>IFERROR((VLOOKUP($D473,'General Data'!$A$88:$F$188,3,FALSE)+VLOOKUP('General Data'!$B$3,'General Data'!$A$214:$C$264,2,FALSE)+IF(OR($E473=12,$E473=13,$E473=14),VLOOKUP($C473,'General Data'!$A$267:$C$287,2,FALSE),0))/VLOOKUP($C473,'General Data'!$A$191:$N$211,14,FALSE)*VLOOKUP($C473,'General Data'!$A$191:$N$211,2,FALSE)*H473,0)</f>
        <v>0</v>
      </c>
      <c r="V473" s="140">
        <f>IFERROR((VLOOKUP($D473,'General Data'!$A$88:$F$188,3,FALSE)+VLOOKUP('General Data'!$B$3,'General Data'!$A$214:$C$264,2,FALSE)+IF(OR($E473=12,$E473=13,$E473=14),VLOOKUP($C473,'General Data'!$A$267:$C$287,2,FALSE),0))/VLOOKUP($C473,'General Data'!$A$191:$N$211,14,FALSE)*VLOOKUP($C473,'General Data'!$A$191:$N$211,2,FALSE)*I473,0)</f>
        <v>0</v>
      </c>
      <c r="W473" s="140">
        <f>IFERROR((VLOOKUP($D473,'General Data'!$A$88:$F$188,3,FALSE)+VLOOKUP('General Data'!$B$3,'General Data'!$A$214:$C$264,2,FALSE)+IF(OR($E473=12,$E473=13,$E473=14),VLOOKUP($C473,'General Data'!$A$267:$C$287,2,FALSE),0))/VLOOKUP($C473,'General Data'!$A$191:$N$211,14,FALSE)*VLOOKUP($C473,'General Data'!$A$191:$N$211,2,FALSE)*J473,0)</f>
        <v>0</v>
      </c>
      <c r="X473" s="140">
        <f>IFERROR((VLOOKUP($D473,'General Data'!$A$88:$F$188,3,FALSE)+VLOOKUP('General Data'!$B$3,'General Data'!$A$214:$C$264,2,FALSE)+IF(OR($E473=12,$E473=13,$E473=14),VLOOKUP($C473,'General Data'!$A$267:$C$287,2,FALSE),0))/VLOOKUP($C473,'General Data'!$A$191:$N$211,14,FALSE)*VLOOKUP($C473,'General Data'!$A$191:$N$211,2,FALSE)*K473,0)</f>
        <v>0</v>
      </c>
      <c r="Y473" s="140">
        <f>IFERROR((VLOOKUP($D473,'General Data'!$A$88:$F$188,3,FALSE)+VLOOKUP('General Data'!$B$3,'General Data'!$A$214:$C$264,2,FALSE)+IF(OR($E473=12,$E473=13,$E473=14),VLOOKUP($C473,'General Data'!$A$267:$C$287,2,FALSE),0))/VLOOKUP($C473,'General Data'!$A$191:$N$211,14,FALSE)*VLOOKUP($C473,'General Data'!$A$191:$N$211,2,FALSE)*L473,0)</f>
        <v>0</v>
      </c>
      <c r="Z473" s="140">
        <f>IFERROR((VLOOKUP($D473,'General Data'!$A$88:$F$188,3,FALSE)+VLOOKUP('General Data'!$B$3,'General Data'!$A$214:$C$264,2,FALSE)+IF(OR($E473=12,$E473=13,$E473=14),VLOOKUP($C473,'General Data'!$A$267:$C$287,2,FALSE),0))/VLOOKUP($C473,'General Data'!$A$191:$N$211,14,FALSE)*VLOOKUP($C473,'General Data'!$A$191:$N$211,2,FALSE)*M473,0)</f>
        <v>0</v>
      </c>
      <c r="AA473" s="140">
        <f>IFERROR((VLOOKUP($D473,'General Data'!$A$88:$F$188,3,FALSE)+VLOOKUP('General Data'!$B$3,'General Data'!$A$214:$C$264,2,FALSE)+IF(OR($E473=12,$E473=13,$E473=14),VLOOKUP($C473,'General Data'!$A$267:$C$287,2,FALSE),0))/VLOOKUP($C473,'General Data'!$A$191:$N$211,14,FALSE)*VLOOKUP($C473,'General Data'!$A$191:$N$211,2,FALSE)*N473,0)</f>
        <v>0</v>
      </c>
      <c r="AB473" s="140">
        <f>IFERROR((VLOOKUP($D473,'General Data'!$A$88:$F$188,3,FALSE)+VLOOKUP('General Data'!$B$3,'General Data'!$A$214:$C$264,2,FALSE)+IF(OR($E473=12,$E473=13,$E473=14),VLOOKUP($C473,'General Data'!$A$267:$C$287,2,FALSE),0))/VLOOKUP($C473,'General Data'!$A$191:$N$211,14,FALSE)*VLOOKUP($C473,'General Data'!$A$191:$N$211,2,FALSE)*O473,0)</f>
        <v>0</v>
      </c>
      <c r="AC473" s="140">
        <f>IFERROR((VLOOKUP($D473,'General Data'!$A$88:$F$188,3,FALSE)+VLOOKUP('General Data'!$B$3,'General Data'!$A$214:$C$264,2,FALSE)+IF(OR($E473=12,$E473=13,$E473=14),VLOOKUP($C473,'General Data'!$A$267:$C$287,2,FALSE),0))/VLOOKUP($C473,'General Data'!$A$191:$N$211,14,FALSE)*VLOOKUP($C473,'General Data'!$A$191:$N$211,2,FALSE)*P473,0)</f>
        <v>0</v>
      </c>
      <c r="AD473" s="140">
        <f>IFERROR((VLOOKUP($D473,'General Data'!$A$88:$F$188,3,FALSE)+VLOOKUP('General Data'!$B$3,'General Data'!$A$214:$C$264,2,FALSE)+IF(OR($E473=12,$E473=13,$E473=14),VLOOKUP($C473,'General Data'!$A$267:$C$287,2,FALSE),0))/VLOOKUP($C473,'General Data'!$A$191:$N$211,14,FALSE)*VLOOKUP($C473,'General Data'!$A$191:$N$211,2,FALSE)*Q473,0)</f>
        <v>0</v>
      </c>
      <c r="AE473" s="140">
        <f>IFERROR((VLOOKUP($D473,'General Data'!$A$88:$F$188,3,FALSE)+VLOOKUP('General Data'!$B$3,'General Data'!$A$214:$C$264,2,FALSE)+IF(OR($E473=12,$E473=13,$E473=14),VLOOKUP($C473,'General Data'!$A$267:$C$287,2,FALSE),0))/VLOOKUP($C473,'General Data'!$A$191:$N$211,14,FALSE)*VLOOKUP($C473,'General Data'!$A$191:$N$211,2,FALSE)*R473,0)</f>
        <v>0</v>
      </c>
      <c r="AF473" s="140">
        <f>IFERROR((VLOOKUP($D473,'General Data'!$A$88:$F$188,3,FALSE)+VLOOKUP('General Data'!$B$3,'General Data'!$A$214:$C$264,2,FALSE)+IF(OR($E473=12,$E473=13,$E473=14),VLOOKUP($C473,'General Data'!$A$267:$C$287,2,FALSE),0))/VLOOKUP($C473,'General Data'!$A$191:$N$211,14,FALSE)*VLOOKUP($C473,'General Data'!$A$191:$N$211,2,FALSE)*S473,0)</f>
        <v>0</v>
      </c>
      <c r="AH473" s="148" t="str">
        <f t="shared" si="470"/>
        <v/>
      </c>
      <c r="AI473" s="149">
        <f t="shared" si="471"/>
        <v>0</v>
      </c>
      <c r="AJ473" s="146">
        <f t="shared" si="472"/>
        <v>0</v>
      </c>
    </row>
    <row r="474" spans="1:36" x14ac:dyDescent="0.45">
      <c r="A474" s="143"/>
      <c r="B474" s="150"/>
      <c r="C474" s="144"/>
      <c r="D474" s="143"/>
      <c r="E474" s="143"/>
      <c r="F474" s="145"/>
      <c r="G474" s="146"/>
      <c r="H474" s="147"/>
      <c r="I474" s="147">
        <f t="shared" ref="I474:S474" si="495">H474</f>
        <v>0</v>
      </c>
      <c r="J474" s="147">
        <f t="shared" si="495"/>
        <v>0</v>
      </c>
      <c r="K474" s="147">
        <f t="shared" si="495"/>
        <v>0</v>
      </c>
      <c r="L474" s="147">
        <f t="shared" si="495"/>
        <v>0</v>
      </c>
      <c r="M474" s="147">
        <f t="shared" si="495"/>
        <v>0</v>
      </c>
      <c r="N474" s="147">
        <f t="shared" si="495"/>
        <v>0</v>
      </c>
      <c r="O474" s="147">
        <f t="shared" si="495"/>
        <v>0</v>
      </c>
      <c r="P474" s="147">
        <f t="shared" si="495"/>
        <v>0</v>
      </c>
      <c r="Q474" s="147">
        <f t="shared" si="495"/>
        <v>0</v>
      </c>
      <c r="R474" s="147">
        <f t="shared" si="495"/>
        <v>0</v>
      </c>
      <c r="S474" s="147">
        <f t="shared" si="495"/>
        <v>0</v>
      </c>
      <c r="T474" s="146"/>
      <c r="U474" s="140">
        <f>IFERROR((VLOOKUP($D474,'General Data'!$A$88:$F$188,3,FALSE)+VLOOKUP('General Data'!$B$3,'General Data'!$A$214:$C$264,2,FALSE)+IF(OR($E474=12,$E474=13,$E474=14),VLOOKUP($C474,'General Data'!$A$267:$C$287,2,FALSE),0))/VLOOKUP($C474,'General Data'!$A$191:$N$211,14,FALSE)*VLOOKUP($C474,'General Data'!$A$191:$N$211,2,FALSE)*H474,0)</f>
        <v>0</v>
      </c>
      <c r="V474" s="140">
        <f>IFERROR((VLOOKUP($D474,'General Data'!$A$88:$F$188,3,FALSE)+VLOOKUP('General Data'!$B$3,'General Data'!$A$214:$C$264,2,FALSE)+IF(OR($E474=12,$E474=13,$E474=14),VLOOKUP($C474,'General Data'!$A$267:$C$287,2,FALSE),0))/VLOOKUP($C474,'General Data'!$A$191:$N$211,14,FALSE)*VLOOKUP($C474,'General Data'!$A$191:$N$211,2,FALSE)*I474,0)</f>
        <v>0</v>
      </c>
      <c r="W474" s="140">
        <f>IFERROR((VLOOKUP($D474,'General Data'!$A$88:$F$188,3,FALSE)+VLOOKUP('General Data'!$B$3,'General Data'!$A$214:$C$264,2,FALSE)+IF(OR($E474=12,$E474=13,$E474=14),VLOOKUP($C474,'General Data'!$A$267:$C$287,2,FALSE),0))/VLOOKUP($C474,'General Data'!$A$191:$N$211,14,FALSE)*VLOOKUP($C474,'General Data'!$A$191:$N$211,2,FALSE)*J474,0)</f>
        <v>0</v>
      </c>
      <c r="X474" s="140">
        <f>IFERROR((VLOOKUP($D474,'General Data'!$A$88:$F$188,3,FALSE)+VLOOKUP('General Data'!$B$3,'General Data'!$A$214:$C$264,2,FALSE)+IF(OR($E474=12,$E474=13,$E474=14),VLOOKUP($C474,'General Data'!$A$267:$C$287,2,FALSE),0))/VLOOKUP($C474,'General Data'!$A$191:$N$211,14,FALSE)*VLOOKUP($C474,'General Data'!$A$191:$N$211,2,FALSE)*K474,0)</f>
        <v>0</v>
      </c>
      <c r="Y474" s="140">
        <f>IFERROR((VLOOKUP($D474,'General Data'!$A$88:$F$188,3,FALSE)+VLOOKUP('General Data'!$B$3,'General Data'!$A$214:$C$264,2,FALSE)+IF(OR($E474=12,$E474=13,$E474=14),VLOOKUP($C474,'General Data'!$A$267:$C$287,2,FALSE),0))/VLOOKUP($C474,'General Data'!$A$191:$N$211,14,FALSE)*VLOOKUP($C474,'General Data'!$A$191:$N$211,2,FALSE)*L474,0)</f>
        <v>0</v>
      </c>
      <c r="Z474" s="140">
        <f>IFERROR((VLOOKUP($D474,'General Data'!$A$88:$F$188,3,FALSE)+VLOOKUP('General Data'!$B$3,'General Data'!$A$214:$C$264,2,FALSE)+IF(OR($E474=12,$E474=13,$E474=14),VLOOKUP($C474,'General Data'!$A$267:$C$287,2,FALSE),0))/VLOOKUP($C474,'General Data'!$A$191:$N$211,14,FALSE)*VLOOKUP($C474,'General Data'!$A$191:$N$211,2,FALSE)*M474,0)</f>
        <v>0</v>
      </c>
      <c r="AA474" s="140">
        <f>IFERROR((VLOOKUP($D474,'General Data'!$A$88:$F$188,3,FALSE)+VLOOKUP('General Data'!$B$3,'General Data'!$A$214:$C$264,2,FALSE)+IF(OR($E474=12,$E474=13,$E474=14),VLOOKUP($C474,'General Data'!$A$267:$C$287,2,FALSE),0))/VLOOKUP($C474,'General Data'!$A$191:$N$211,14,FALSE)*VLOOKUP($C474,'General Data'!$A$191:$N$211,2,FALSE)*N474,0)</f>
        <v>0</v>
      </c>
      <c r="AB474" s="140">
        <f>IFERROR((VLOOKUP($D474,'General Data'!$A$88:$F$188,3,FALSE)+VLOOKUP('General Data'!$B$3,'General Data'!$A$214:$C$264,2,FALSE)+IF(OR($E474=12,$E474=13,$E474=14),VLOOKUP($C474,'General Data'!$A$267:$C$287,2,FALSE),0))/VLOOKUP($C474,'General Data'!$A$191:$N$211,14,FALSE)*VLOOKUP($C474,'General Data'!$A$191:$N$211,2,FALSE)*O474,0)</f>
        <v>0</v>
      </c>
      <c r="AC474" s="140">
        <f>IFERROR((VLOOKUP($D474,'General Data'!$A$88:$F$188,3,FALSE)+VLOOKUP('General Data'!$B$3,'General Data'!$A$214:$C$264,2,FALSE)+IF(OR($E474=12,$E474=13,$E474=14),VLOOKUP($C474,'General Data'!$A$267:$C$287,2,FALSE),0))/VLOOKUP($C474,'General Data'!$A$191:$N$211,14,FALSE)*VLOOKUP($C474,'General Data'!$A$191:$N$211,2,FALSE)*P474,0)</f>
        <v>0</v>
      </c>
      <c r="AD474" s="140">
        <f>IFERROR((VLOOKUP($D474,'General Data'!$A$88:$F$188,3,FALSE)+VLOOKUP('General Data'!$B$3,'General Data'!$A$214:$C$264,2,FALSE)+IF(OR($E474=12,$E474=13,$E474=14),VLOOKUP($C474,'General Data'!$A$267:$C$287,2,FALSE),0))/VLOOKUP($C474,'General Data'!$A$191:$N$211,14,FALSE)*VLOOKUP($C474,'General Data'!$A$191:$N$211,2,FALSE)*Q474,0)</f>
        <v>0</v>
      </c>
      <c r="AE474" s="140">
        <f>IFERROR((VLOOKUP($D474,'General Data'!$A$88:$F$188,3,FALSE)+VLOOKUP('General Data'!$B$3,'General Data'!$A$214:$C$264,2,FALSE)+IF(OR($E474=12,$E474=13,$E474=14),VLOOKUP($C474,'General Data'!$A$267:$C$287,2,FALSE),0))/VLOOKUP($C474,'General Data'!$A$191:$N$211,14,FALSE)*VLOOKUP($C474,'General Data'!$A$191:$N$211,2,FALSE)*R474,0)</f>
        <v>0</v>
      </c>
      <c r="AF474" s="140">
        <f>IFERROR((VLOOKUP($D474,'General Data'!$A$88:$F$188,3,FALSE)+VLOOKUP('General Data'!$B$3,'General Data'!$A$214:$C$264,2,FALSE)+IF(OR($E474=12,$E474=13,$E474=14),VLOOKUP($C474,'General Data'!$A$267:$C$287,2,FALSE),0))/VLOOKUP($C474,'General Data'!$A$191:$N$211,14,FALSE)*VLOOKUP($C474,'General Data'!$A$191:$N$211,2,FALSE)*S474,0)</f>
        <v>0</v>
      </c>
      <c r="AH474" s="148" t="str">
        <f t="shared" si="470"/>
        <v/>
      </c>
      <c r="AI474" s="149">
        <f t="shared" si="471"/>
        <v>0</v>
      </c>
      <c r="AJ474" s="146">
        <f t="shared" si="472"/>
        <v>0</v>
      </c>
    </row>
    <row r="475" spans="1:36" x14ac:dyDescent="0.45">
      <c r="A475" s="143"/>
      <c r="B475" s="150"/>
      <c r="C475" s="144"/>
      <c r="D475" s="143"/>
      <c r="E475" s="143"/>
      <c r="F475" s="145"/>
      <c r="G475" s="146"/>
      <c r="H475" s="147"/>
      <c r="I475" s="147">
        <f t="shared" ref="I475:S475" si="496">H475</f>
        <v>0</v>
      </c>
      <c r="J475" s="147">
        <f t="shared" si="496"/>
        <v>0</v>
      </c>
      <c r="K475" s="147">
        <f t="shared" si="496"/>
        <v>0</v>
      </c>
      <c r="L475" s="147">
        <f t="shared" si="496"/>
        <v>0</v>
      </c>
      <c r="M475" s="147">
        <f t="shared" si="496"/>
        <v>0</v>
      </c>
      <c r="N475" s="147">
        <f t="shared" si="496"/>
        <v>0</v>
      </c>
      <c r="O475" s="147">
        <f t="shared" si="496"/>
        <v>0</v>
      </c>
      <c r="P475" s="147">
        <f t="shared" si="496"/>
        <v>0</v>
      </c>
      <c r="Q475" s="147">
        <f t="shared" si="496"/>
        <v>0</v>
      </c>
      <c r="R475" s="147">
        <f t="shared" si="496"/>
        <v>0</v>
      </c>
      <c r="S475" s="147">
        <f t="shared" si="496"/>
        <v>0</v>
      </c>
      <c r="T475" s="146"/>
      <c r="U475" s="140">
        <f>IFERROR((VLOOKUP($D475,'General Data'!$A$88:$F$188,3,FALSE)+VLOOKUP('General Data'!$B$3,'General Data'!$A$214:$C$264,2,FALSE)+IF(OR($E475=12,$E475=13,$E475=14),VLOOKUP($C475,'General Data'!$A$267:$C$287,2,FALSE),0))/VLOOKUP($C475,'General Data'!$A$191:$N$211,14,FALSE)*VLOOKUP($C475,'General Data'!$A$191:$N$211,2,FALSE)*H475,0)</f>
        <v>0</v>
      </c>
      <c r="V475" s="140">
        <f>IFERROR((VLOOKUP($D475,'General Data'!$A$88:$F$188,3,FALSE)+VLOOKUP('General Data'!$B$3,'General Data'!$A$214:$C$264,2,FALSE)+IF(OR($E475=12,$E475=13,$E475=14),VLOOKUP($C475,'General Data'!$A$267:$C$287,2,FALSE),0))/VLOOKUP($C475,'General Data'!$A$191:$N$211,14,FALSE)*VLOOKUP($C475,'General Data'!$A$191:$N$211,2,FALSE)*I475,0)</f>
        <v>0</v>
      </c>
      <c r="W475" s="140">
        <f>IFERROR((VLOOKUP($D475,'General Data'!$A$88:$F$188,3,FALSE)+VLOOKUP('General Data'!$B$3,'General Data'!$A$214:$C$264,2,FALSE)+IF(OR($E475=12,$E475=13,$E475=14),VLOOKUP($C475,'General Data'!$A$267:$C$287,2,FALSE),0))/VLOOKUP($C475,'General Data'!$A$191:$N$211,14,FALSE)*VLOOKUP($C475,'General Data'!$A$191:$N$211,2,FALSE)*J475,0)</f>
        <v>0</v>
      </c>
      <c r="X475" s="140">
        <f>IFERROR((VLOOKUP($D475,'General Data'!$A$88:$F$188,3,FALSE)+VLOOKUP('General Data'!$B$3,'General Data'!$A$214:$C$264,2,FALSE)+IF(OR($E475=12,$E475=13,$E475=14),VLOOKUP($C475,'General Data'!$A$267:$C$287,2,FALSE),0))/VLOOKUP($C475,'General Data'!$A$191:$N$211,14,FALSE)*VLOOKUP($C475,'General Data'!$A$191:$N$211,2,FALSE)*K475,0)</f>
        <v>0</v>
      </c>
      <c r="Y475" s="140">
        <f>IFERROR((VLOOKUP($D475,'General Data'!$A$88:$F$188,3,FALSE)+VLOOKUP('General Data'!$B$3,'General Data'!$A$214:$C$264,2,FALSE)+IF(OR($E475=12,$E475=13,$E475=14),VLOOKUP($C475,'General Data'!$A$267:$C$287,2,FALSE),0))/VLOOKUP($C475,'General Data'!$A$191:$N$211,14,FALSE)*VLOOKUP($C475,'General Data'!$A$191:$N$211,2,FALSE)*L475,0)</f>
        <v>0</v>
      </c>
      <c r="Z475" s="140">
        <f>IFERROR((VLOOKUP($D475,'General Data'!$A$88:$F$188,3,FALSE)+VLOOKUP('General Data'!$B$3,'General Data'!$A$214:$C$264,2,FALSE)+IF(OR($E475=12,$E475=13,$E475=14),VLOOKUP($C475,'General Data'!$A$267:$C$287,2,FALSE),0))/VLOOKUP($C475,'General Data'!$A$191:$N$211,14,FALSE)*VLOOKUP($C475,'General Data'!$A$191:$N$211,2,FALSE)*M475,0)</f>
        <v>0</v>
      </c>
      <c r="AA475" s="140">
        <f>IFERROR((VLOOKUP($D475,'General Data'!$A$88:$F$188,3,FALSE)+VLOOKUP('General Data'!$B$3,'General Data'!$A$214:$C$264,2,FALSE)+IF(OR($E475=12,$E475=13,$E475=14),VLOOKUP($C475,'General Data'!$A$267:$C$287,2,FALSE),0))/VLOOKUP($C475,'General Data'!$A$191:$N$211,14,FALSE)*VLOOKUP($C475,'General Data'!$A$191:$N$211,2,FALSE)*N475,0)</f>
        <v>0</v>
      </c>
      <c r="AB475" s="140">
        <f>IFERROR((VLOOKUP($D475,'General Data'!$A$88:$F$188,3,FALSE)+VLOOKUP('General Data'!$B$3,'General Data'!$A$214:$C$264,2,FALSE)+IF(OR($E475=12,$E475=13,$E475=14),VLOOKUP($C475,'General Data'!$A$267:$C$287,2,FALSE),0))/VLOOKUP($C475,'General Data'!$A$191:$N$211,14,FALSE)*VLOOKUP($C475,'General Data'!$A$191:$N$211,2,FALSE)*O475,0)</f>
        <v>0</v>
      </c>
      <c r="AC475" s="140">
        <f>IFERROR((VLOOKUP($D475,'General Data'!$A$88:$F$188,3,FALSE)+VLOOKUP('General Data'!$B$3,'General Data'!$A$214:$C$264,2,FALSE)+IF(OR($E475=12,$E475=13,$E475=14),VLOOKUP($C475,'General Data'!$A$267:$C$287,2,FALSE),0))/VLOOKUP($C475,'General Data'!$A$191:$N$211,14,FALSE)*VLOOKUP($C475,'General Data'!$A$191:$N$211,2,FALSE)*P475,0)</f>
        <v>0</v>
      </c>
      <c r="AD475" s="140">
        <f>IFERROR((VLOOKUP($D475,'General Data'!$A$88:$F$188,3,FALSE)+VLOOKUP('General Data'!$B$3,'General Data'!$A$214:$C$264,2,FALSE)+IF(OR($E475=12,$E475=13,$E475=14),VLOOKUP($C475,'General Data'!$A$267:$C$287,2,FALSE),0))/VLOOKUP($C475,'General Data'!$A$191:$N$211,14,FALSE)*VLOOKUP($C475,'General Data'!$A$191:$N$211,2,FALSE)*Q475,0)</f>
        <v>0</v>
      </c>
      <c r="AE475" s="140">
        <f>IFERROR((VLOOKUP($D475,'General Data'!$A$88:$F$188,3,FALSE)+VLOOKUP('General Data'!$B$3,'General Data'!$A$214:$C$264,2,FALSE)+IF(OR($E475=12,$E475=13,$E475=14),VLOOKUP($C475,'General Data'!$A$267:$C$287,2,FALSE),0))/VLOOKUP($C475,'General Data'!$A$191:$N$211,14,FALSE)*VLOOKUP($C475,'General Data'!$A$191:$N$211,2,FALSE)*R475,0)</f>
        <v>0</v>
      </c>
      <c r="AF475" s="140">
        <f>IFERROR((VLOOKUP($D475,'General Data'!$A$88:$F$188,3,FALSE)+VLOOKUP('General Data'!$B$3,'General Data'!$A$214:$C$264,2,FALSE)+IF(OR($E475=12,$E475=13,$E475=14),VLOOKUP($C475,'General Data'!$A$267:$C$287,2,FALSE),0))/VLOOKUP($C475,'General Data'!$A$191:$N$211,14,FALSE)*VLOOKUP($C475,'General Data'!$A$191:$N$211,2,FALSE)*S475,0)</f>
        <v>0</v>
      </c>
      <c r="AH475" s="148" t="str">
        <f t="shared" si="470"/>
        <v/>
      </c>
      <c r="AI475" s="149">
        <f t="shared" si="471"/>
        <v>0</v>
      </c>
      <c r="AJ475" s="146">
        <f t="shared" si="472"/>
        <v>0</v>
      </c>
    </row>
    <row r="476" spans="1:36" x14ac:dyDescent="0.45">
      <c r="A476" s="143"/>
      <c r="B476" s="150"/>
      <c r="C476" s="144"/>
      <c r="D476" s="143"/>
      <c r="E476" s="143"/>
      <c r="F476" s="145"/>
      <c r="G476" s="146"/>
      <c r="H476" s="147"/>
      <c r="I476" s="147">
        <f t="shared" ref="I476:S476" si="497">H476</f>
        <v>0</v>
      </c>
      <c r="J476" s="147">
        <f t="shared" si="497"/>
        <v>0</v>
      </c>
      <c r="K476" s="147">
        <f t="shared" si="497"/>
        <v>0</v>
      </c>
      <c r="L476" s="147">
        <f t="shared" si="497"/>
        <v>0</v>
      </c>
      <c r="M476" s="147">
        <f t="shared" si="497"/>
        <v>0</v>
      </c>
      <c r="N476" s="147">
        <f t="shared" si="497"/>
        <v>0</v>
      </c>
      <c r="O476" s="147">
        <f t="shared" si="497"/>
        <v>0</v>
      </c>
      <c r="P476" s="147">
        <f t="shared" si="497"/>
        <v>0</v>
      </c>
      <c r="Q476" s="147">
        <f t="shared" si="497"/>
        <v>0</v>
      </c>
      <c r="R476" s="147">
        <f t="shared" si="497"/>
        <v>0</v>
      </c>
      <c r="S476" s="147">
        <f t="shared" si="497"/>
        <v>0</v>
      </c>
      <c r="T476" s="146"/>
      <c r="U476" s="140">
        <f>IFERROR((VLOOKUP($D476,'General Data'!$A$88:$F$188,3,FALSE)+VLOOKUP('General Data'!$B$3,'General Data'!$A$214:$C$264,2,FALSE)+IF(OR($E476=12,$E476=13,$E476=14),VLOOKUP($C476,'General Data'!$A$267:$C$287,2,FALSE),0))/VLOOKUP($C476,'General Data'!$A$191:$N$211,14,FALSE)*VLOOKUP($C476,'General Data'!$A$191:$N$211,2,FALSE)*H476,0)</f>
        <v>0</v>
      </c>
      <c r="V476" s="140">
        <f>IFERROR((VLOOKUP($D476,'General Data'!$A$88:$F$188,3,FALSE)+VLOOKUP('General Data'!$B$3,'General Data'!$A$214:$C$264,2,FALSE)+IF(OR($E476=12,$E476=13,$E476=14),VLOOKUP($C476,'General Data'!$A$267:$C$287,2,FALSE),0))/VLOOKUP($C476,'General Data'!$A$191:$N$211,14,FALSE)*VLOOKUP($C476,'General Data'!$A$191:$N$211,2,FALSE)*I476,0)</f>
        <v>0</v>
      </c>
      <c r="W476" s="140">
        <f>IFERROR((VLOOKUP($D476,'General Data'!$A$88:$F$188,3,FALSE)+VLOOKUP('General Data'!$B$3,'General Data'!$A$214:$C$264,2,FALSE)+IF(OR($E476=12,$E476=13,$E476=14),VLOOKUP($C476,'General Data'!$A$267:$C$287,2,FALSE),0))/VLOOKUP($C476,'General Data'!$A$191:$N$211,14,FALSE)*VLOOKUP($C476,'General Data'!$A$191:$N$211,2,FALSE)*J476,0)</f>
        <v>0</v>
      </c>
      <c r="X476" s="140">
        <f>IFERROR((VLOOKUP($D476,'General Data'!$A$88:$F$188,3,FALSE)+VLOOKUP('General Data'!$B$3,'General Data'!$A$214:$C$264,2,FALSE)+IF(OR($E476=12,$E476=13,$E476=14),VLOOKUP($C476,'General Data'!$A$267:$C$287,2,FALSE),0))/VLOOKUP($C476,'General Data'!$A$191:$N$211,14,FALSE)*VLOOKUP($C476,'General Data'!$A$191:$N$211,2,FALSE)*K476,0)</f>
        <v>0</v>
      </c>
      <c r="Y476" s="140">
        <f>IFERROR((VLOOKUP($D476,'General Data'!$A$88:$F$188,3,FALSE)+VLOOKUP('General Data'!$B$3,'General Data'!$A$214:$C$264,2,FALSE)+IF(OR($E476=12,$E476=13,$E476=14),VLOOKUP($C476,'General Data'!$A$267:$C$287,2,FALSE),0))/VLOOKUP($C476,'General Data'!$A$191:$N$211,14,FALSE)*VLOOKUP($C476,'General Data'!$A$191:$N$211,2,FALSE)*L476,0)</f>
        <v>0</v>
      </c>
      <c r="Z476" s="140">
        <f>IFERROR((VLOOKUP($D476,'General Data'!$A$88:$F$188,3,FALSE)+VLOOKUP('General Data'!$B$3,'General Data'!$A$214:$C$264,2,FALSE)+IF(OR($E476=12,$E476=13,$E476=14),VLOOKUP($C476,'General Data'!$A$267:$C$287,2,FALSE),0))/VLOOKUP($C476,'General Data'!$A$191:$N$211,14,FALSE)*VLOOKUP($C476,'General Data'!$A$191:$N$211,2,FALSE)*M476,0)</f>
        <v>0</v>
      </c>
      <c r="AA476" s="140">
        <f>IFERROR((VLOOKUP($D476,'General Data'!$A$88:$F$188,3,FALSE)+VLOOKUP('General Data'!$B$3,'General Data'!$A$214:$C$264,2,FALSE)+IF(OR($E476=12,$E476=13,$E476=14),VLOOKUP($C476,'General Data'!$A$267:$C$287,2,FALSE),0))/VLOOKUP($C476,'General Data'!$A$191:$N$211,14,FALSE)*VLOOKUP($C476,'General Data'!$A$191:$N$211,2,FALSE)*N476,0)</f>
        <v>0</v>
      </c>
      <c r="AB476" s="140">
        <f>IFERROR((VLOOKUP($D476,'General Data'!$A$88:$F$188,3,FALSE)+VLOOKUP('General Data'!$B$3,'General Data'!$A$214:$C$264,2,FALSE)+IF(OR($E476=12,$E476=13,$E476=14),VLOOKUP($C476,'General Data'!$A$267:$C$287,2,FALSE),0))/VLOOKUP($C476,'General Data'!$A$191:$N$211,14,FALSE)*VLOOKUP($C476,'General Data'!$A$191:$N$211,2,FALSE)*O476,0)</f>
        <v>0</v>
      </c>
      <c r="AC476" s="140">
        <f>IFERROR((VLOOKUP($D476,'General Data'!$A$88:$F$188,3,FALSE)+VLOOKUP('General Data'!$B$3,'General Data'!$A$214:$C$264,2,FALSE)+IF(OR($E476=12,$E476=13,$E476=14),VLOOKUP($C476,'General Data'!$A$267:$C$287,2,FALSE),0))/VLOOKUP($C476,'General Data'!$A$191:$N$211,14,FALSE)*VLOOKUP($C476,'General Data'!$A$191:$N$211,2,FALSE)*P476,0)</f>
        <v>0</v>
      </c>
      <c r="AD476" s="140">
        <f>IFERROR((VLOOKUP($D476,'General Data'!$A$88:$F$188,3,FALSE)+VLOOKUP('General Data'!$B$3,'General Data'!$A$214:$C$264,2,FALSE)+IF(OR($E476=12,$E476=13,$E476=14),VLOOKUP($C476,'General Data'!$A$267:$C$287,2,FALSE),0))/VLOOKUP($C476,'General Data'!$A$191:$N$211,14,FALSE)*VLOOKUP($C476,'General Data'!$A$191:$N$211,2,FALSE)*Q476,0)</f>
        <v>0</v>
      </c>
      <c r="AE476" s="140">
        <f>IFERROR((VLOOKUP($D476,'General Data'!$A$88:$F$188,3,FALSE)+VLOOKUP('General Data'!$B$3,'General Data'!$A$214:$C$264,2,FALSE)+IF(OR($E476=12,$E476=13,$E476=14),VLOOKUP($C476,'General Data'!$A$267:$C$287,2,FALSE),0))/VLOOKUP($C476,'General Data'!$A$191:$N$211,14,FALSE)*VLOOKUP($C476,'General Data'!$A$191:$N$211,2,FALSE)*R476,0)</f>
        <v>0</v>
      </c>
      <c r="AF476" s="140">
        <f>IFERROR((VLOOKUP($D476,'General Data'!$A$88:$F$188,3,FALSE)+VLOOKUP('General Data'!$B$3,'General Data'!$A$214:$C$264,2,FALSE)+IF(OR($E476=12,$E476=13,$E476=14),VLOOKUP($C476,'General Data'!$A$267:$C$287,2,FALSE),0))/VLOOKUP($C476,'General Data'!$A$191:$N$211,14,FALSE)*VLOOKUP($C476,'General Data'!$A$191:$N$211,2,FALSE)*S476,0)</f>
        <v>0</v>
      </c>
      <c r="AH476" s="148" t="str">
        <f t="shared" si="470"/>
        <v/>
      </c>
      <c r="AI476" s="149">
        <f t="shared" si="471"/>
        <v>0</v>
      </c>
      <c r="AJ476" s="146">
        <f t="shared" si="472"/>
        <v>0</v>
      </c>
    </row>
    <row r="477" spans="1:36" x14ac:dyDescent="0.45">
      <c r="A477" s="143"/>
      <c r="B477" s="150"/>
      <c r="C477" s="144"/>
      <c r="D477" s="143"/>
      <c r="E477" s="143"/>
      <c r="F477" s="145"/>
      <c r="G477" s="146"/>
      <c r="H477" s="147"/>
      <c r="I477" s="147">
        <f t="shared" ref="I477:S477" si="498">H477</f>
        <v>0</v>
      </c>
      <c r="J477" s="147">
        <f t="shared" si="498"/>
        <v>0</v>
      </c>
      <c r="K477" s="147">
        <f t="shared" si="498"/>
        <v>0</v>
      </c>
      <c r="L477" s="147">
        <f t="shared" si="498"/>
        <v>0</v>
      </c>
      <c r="M477" s="147">
        <f t="shared" si="498"/>
        <v>0</v>
      </c>
      <c r="N477" s="147">
        <f t="shared" si="498"/>
        <v>0</v>
      </c>
      <c r="O477" s="147">
        <f t="shared" si="498"/>
        <v>0</v>
      </c>
      <c r="P477" s="147">
        <f t="shared" si="498"/>
        <v>0</v>
      </c>
      <c r="Q477" s="147">
        <f t="shared" si="498"/>
        <v>0</v>
      </c>
      <c r="R477" s="147">
        <f t="shared" si="498"/>
        <v>0</v>
      </c>
      <c r="S477" s="147">
        <f t="shared" si="498"/>
        <v>0</v>
      </c>
      <c r="T477" s="146"/>
      <c r="U477" s="140">
        <f>IFERROR((VLOOKUP($D477,'General Data'!$A$88:$F$188,3,FALSE)+VLOOKUP('General Data'!$B$3,'General Data'!$A$214:$C$264,2,FALSE)+IF(OR($E477=12,$E477=13,$E477=14),VLOOKUP($C477,'General Data'!$A$267:$C$287,2,FALSE),0))/VLOOKUP($C477,'General Data'!$A$191:$N$211,14,FALSE)*VLOOKUP($C477,'General Data'!$A$191:$N$211,2,FALSE)*H477,0)</f>
        <v>0</v>
      </c>
      <c r="V477" s="140">
        <f>IFERROR((VLOOKUP($D477,'General Data'!$A$88:$F$188,3,FALSE)+VLOOKUP('General Data'!$B$3,'General Data'!$A$214:$C$264,2,FALSE)+IF(OR($E477=12,$E477=13,$E477=14),VLOOKUP($C477,'General Data'!$A$267:$C$287,2,FALSE),0))/VLOOKUP($C477,'General Data'!$A$191:$N$211,14,FALSE)*VLOOKUP($C477,'General Data'!$A$191:$N$211,2,FALSE)*I477,0)</f>
        <v>0</v>
      </c>
      <c r="W477" s="140">
        <f>IFERROR((VLOOKUP($D477,'General Data'!$A$88:$F$188,3,FALSE)+VLOOKUP('General Data'!$B$3,'General Data'!$A$214:$C$264,2,FALSE)+IF(OR($E477=12,$E477=13,$E477=14),VLOOKUP($C477,'General Data'!$A$267:$C$287,2,FALSE),0))/VLOOKUP($C477,'General Data'!$A$191:$N$211,14,FALSE)*VLOOKUP($C477,'General Data'!$A$191:$N$211,2,FALSE)*J477,0)</f>
        <v>0</v>
      </c>
      <c r="X477" s="140">
        <f>IFERROR((VLOOKUP($D477,'General Data'!$A$88:$F$188,3,FALSE)+VLOOKUP('General Data'!$B$3,'General Data'!$A$214:$C$264,2,FALSE)+IF(OR($E477=12,$E477=13,$E477=14),VLOOKUP($C477,'General Data'!$A$267:$C$287,2,FALSE),0))/VLOOKUP($C477,'General Data'!$A$191:$N$211,14,FALSE)*VLOOKUP($C477,'General Data'!$A$191:$N$211,2,FALSE)*K477,0)</f>
        <v>0</v>
      </c>
      <c r="Y477" s="140">
        <f>IFERROR((VLOOKUP($D477,'General Data'!$A$88:$F$188,3,FALSE)+VLOOKUP('General Data'!$B$3,'General Data'!$A$214:$C$264,2,FALSE)+IF(OR($E477=12,$E477=13,$E477=14),VLOOKUP($C477,'General Data'!$A$267:$C$287,2,FALSE),0))/VLOOKUP($C477,'General Data'!$A$191:$N$211,14,FALSE)*VLOOKUP($C477,'General Data'!$A$191:$N$211,2,FALSE)*L477,0)</f>
        <v>0</v>
      </c>
      <c r="Z477" s="140">
        <f>IFERROR((VLOOKUP($D477,'General Data'!$A$88:$F$188,3,FALSE)+VLOOKUP('General Data'!$B$3,'General Data'!$A$214:$C$264,2,FALSE)+IF(OR($E477=12,$E477=13,$E477=14),VLOOKUP($C477,'General Data'!$A$267:$C$287,2,FALSE),0))/VLOOKUP($C477,'General Data'!$A$191:$N$211,14,FALSE)*VLOOKUP($C477,'General Data'!$A$191:$N$211,2,FALSE)*M477,0)</f>
        <v>0</v>
      </c>
      <c r="AA477" s="140">
        <f>IFERROR((VLOOKUP($D477,'General Data'!$A$88:$F$188,3,FALSE)+VLOOKUP('General Data'!$B$3,'General Data'!$A$214:$C$264,2,FALSE)+IF(OR($E477=12,$E477=13,$E477=14),VLOOKUP($C477,'General Data'!$A$267:$C$287,2,FALSE),0))/VLOOKUP($C477,'General Data'!$A$191:$N$211,14,FALSE)*VLOOKUP($C477,'General Data'!$A$191:$N$211,2,FALSE)*N477,0)</f>
        <v>0</v>
      </c>
      <c r="AB477" s="140">
        <f>IFERROR((VLOOKUP($D477,'General Data'!$A$88:$F$188,3,FALSE)+VLOOKUP('General Data'!$B$3,'General Data'!$A$214:$C$264,2,FALSE)+IF(OR($E477=12,$E477=13,$E477=14),VLOOKUP($C477,'General Data'!$A$267:$C$287,2,FALSE),0))/VLOOKUP($C477,'General Data'!$A$191:$N$211,14,FALSE)*VLOOKUP($C477,'General Data'!$A$191:$N$211,2,FALSE)*O477,0)</f>
        <v>0</v>
      </c>
      <c r="AC477" s="140">
        <f>IFERROR((VLOOKUP($D477,'General Data'!$A$88:$F$188,3,FALSE)+VLOOKUP('General Data'!$B$3,'General Data'!$A$214:$C$264,2,FALSE)+IF(OR($E477=12,$E477=13,$E477=14),VLOOKUP($C477,'General Data'!$A$267:$C$287,2,FALSE),0))/VLOOKUP($C477,'General Data'!$A$191:$N$211,14,FALSE)*VLOOKUP($C477,'General Data'!$A$191:$N$211,2,FALSE)*P477,0)</f>
        <v>0</v>
      </c>
      <c r="AD477" s="140">
        <f>IFERROR((VLOOKUP($D477,'General Data'!$A$88:$F$188,3,FALSE)+VLOOKUP('General Data'!$B$3,'General Data'!$A$214:$C$264,2,FALSE)+IF(OR($E477=12,$E477=13,$E477=14),VLOOKUP($C477,'General Data'!$A$267:$C$287,2,FALSE),0))/VLOOKUP($C477,'General Data'!$A$191:$N$211,14,FALSE)*VLOOKUP($C477,'General Data'!$A$191:$N$211,2,FALSE)*Q477,0)</f>
        <v>0</v>
      </c>
      <c r="AE477" s="140">
        <f>IFERROR((VLOOKUP($D477,'General Data'!$A$88:$F$188,3,FALSE)+VLOOKUP('General Data'!$B$3,'General Data'!$A$214:$C$264,2,FALSE)+IF(OR($E477=12,$E477=13,$E477=14),VLOOKUP($C477,'General Data'!$A$267:$C$287,2,FALSE),0))/VLOOKUP($C477,'General Data'!$A$191:$N$211,14,FALSE)*VLOOKUP($C477,'General Data'!$A$191:$N$211,2,FALSE)*R477,0)</f>
        <v>0</v>
      </c>
      <c r="AF477" s="140">
        <f>IFERROR((VLOOKUP($D477,'General Data'!$A$88:$F$188,3,FALSE)+VLOOKUP('General Data'!$B$3,'General Data'!$A$214:$C$264,2,FALSE)+IF(OR($E477=12,$E477=13,$E477=14),VLOOKUP($C477,'General Data'!$A$267:$C$287,2,FALSE),0))/VLOOKUP($C477,'General Data'!$A$191:$N$211,14,FALSE)*VLOOKUP($C477,'General Data'!$A$191:$N$211,2,FALSE)*S477,0)</f>
        <v>0</v>
      </c>
      <c r="AH477" s="148" t="str">
        <f t="shared" si="470"/>
        <v/>
      </c>
      <c r="AI477" s="149">
        <f t="shared" si="471"/>
        <v>0</v>
      </c>
      <c r="AJ477" s="146">
        <f t="shared" si="472"/>
        <v>0</v>
      </c>
    </row>
    <row r="478" spans="1:36" x14ac:dyDescent="0.45">
      <c r="A478" s="143"/>
      <c r="B478" s="150"/>
      <c r="C478" s="144"/>
      <c r="D478" s="143"/>
      <c r="E478" s="143"/>
      <c r="F478" s="145"/>
      <c r="G478" s="146"/>
      <c r="H478" s="147"/>
      <c r="I478" s="147">
        <f t="shared" ref="I478:S478" si="499">H478</f>
        <v>0</v>
      </c>
      <c r="J478" s="147">
        <f t="shared" si="499"/>
        <v>0</v>
      </c>
      <c r="K478" s="147">
        <f t="shared" si="499"/>
        <v>0</v>
      </c>
      <c r="L478" s="147">
        <f t="shared" si="499"/>
        <v>0</v>
      </c>
      <c r="M478" s="147">
        <f t="shared" si="499"/>
        <v>0</v>
      </c>
      <c r="N478" s="147">
        <f t="shared" si="499"/>
        <v>0</v>
      </c>
      <c r="O478" s="147">
        <f t="shared" si="499"/>
        <v>0</v>
      </c>
      <c r="P478" s="147">
        <f t="shared" si="499"/>
        <v>0</v>
      </c>
      <c r="Q478" s="147">
        <f t="shared" si="499"/>
        <v>0</v>
      </c>
      <c r="R478" s="147">
        <f t="shared" si="499"/>
        <v>0</v>
      </c>
      <c r="S478" s="147">
        <f t="shared" si="499"/>
        <v>0</v>
      </c>
      <c r="T478" s="146"/>
      <c r="U478" s="140">
        <f>IFERROR((VLOOKUP($D478,'General Data'!$A$88:$F$188,3,FALSE)+VLOOKUP('General Data'!$B$3,'General Data'!$A$214:$C$264,2,FALSE)+IF(OR($E478=12,$E478=13,$E478=14),VLOOKUP($C478,'General Data'!$A$267:$C$287,2,FALSE),0))/VLOOKUP($C478,'General Data'!$A$191:$N$211,14,FALSE)*VLOOKUP($C478,'General Data'!$A$191:$N$211,2,FALSE)*H478,0)</f>
        <v>0</v>
      </c>
      <c r="V478" s="140">
        <f>IFERROR((VLOOKUP($D478,'General Data'!$A$88:$F$188,3,FALSE)+VLOOKUP('General Data'!$B$3,'General Data'!$A$214:$C$264,2,FALSE)+IF(OR($E478=12,$E478=13,$E478=14),VLOOKUP($C478,'General Data'!$A$267:$C$287,2,FALSE),0))/VLOOKUP($C478,'General Data'!$A$191:$N$211,14,FALSE)*VLOOKUP($C478,'General Data'!$A$191:$N$211,2,FALSE)*I478,0)</f>
        <v>0</v>
      </c>
      <c r="W478" s="140">
        <f>IFERROR((VLOOKUP($D478,'General Data'!$A$88:$F$188,3,FALSE)+VLOOKUP('General Data'!$B$3,'General Data'!$A$214:$C$264,2,FALSE)+IF(OR($E478=12,$E478=13,$E478=14),VLOOKUP($C478,'General Data'!$A$267:$C$287,2,FALSE),0))/VLOOKUP($C478,'General Data'!$A$191:$N$211,14,FALSE)*VLOOKUP($C478,'General Data'!$A$191:$N$211,2,FALSE)*J478,0)</f>
        <v>0</v>
      </c>
      <c r="X478" s="140">
        <f>IFERROR((VLOOKUP($D478,'General Data'!$A$88:$F$188,3,FALSE)+VLOOKUP('General Data'!$B$3,'General Data'!$A$214:$C$264,2,FALSE)+IF(OR($E478=12,$E478=13,$E478=14),VLOOKUP($C478,'General Data'!$A$267:$C$287,2,FALSE),0))/VLOOKUP($C478,'General Data'!$A$191:$N$211,14,FALSE)*VLOOKUP($C478,'General Data'!$A$191:$N$211,2,FALSE)*K478,0)</f>
        <v>0</v>
      </c>
      <c r="Y478" s="140">
        <f>IFERROR((VLOOKUP($D478,'General Data'!$A$88:$F$188,3,FALSE)+VLOOKUP('General Data'!$B$3,'General Data'!$A$214:$C$264,2,FALSE)+IF(OR($E478=12,$E478=13,$E478=14),VLOOKUP($C478,'General Data'!$A$267:$C$287,2,FALSE),0))/VLOOKUP($C478,'General Data'!$A$191:$N$211,14,FALSE)*VLOOKUP($C478,'General Data'!$A$191:$N$211,2,FALSE)*L478,0)</f>
        <v>0</v>
      </c>
      <c r="Z478" s="140">
        <f>IFERROR((VLOOKUP($D478,'General Data'!$A$88:$F$188,3,FALSE)+VLOOKUP('General Data'!$B$3,'General Data'!$A$214:$C$264,2,FALSE)+IF(OR($E478=12,$E478=13,$E478=14),VLOOKUP($C478,'General Data'!$A$267:$C$287,2,FALSE),0))/VLOOKUP($C478,'General Data'!$A$191:$N$211,14,FALSE)*VLOOKUP($C478,'General Data'!$A$191:$N$211,2,FALSE)*M478,0)</f>
        <v>0</v>
      </c>
      <c r="AA478" s="140">
        <f>IFERROR((VLOOKUP($D478,'General Data'!$A$88:$F$188,3,FALSE)+VLOOKUP('General Data'!$B$3,'General Data'!$A$214:$C$264,2,FALSE)+IF(OR($E478=12,$E478=13,$E478=14),VLOOKUP($C478,'General Data'!$A$267:$C$287,2,FALSE),0))/VLOOKUP($C478,'General Data'!$A$191:$N$211,14,FALSE)*VLOOKUP($C478,'General Data'!$A$191:$N$211,2,FALSE)*N478,0)</f>
        <v>0</v>
      </c>
      <c r="AB478" s="140">
        <f>IFERROR((VLOOKUP($D478,'General Data'!$A$88:$F$188,3,FALSE)+VLOOKUP('General Data'!$B$3,'General Data'!$A$214:$C$264,2,FALSE)+IF(OR($E478=12,$E478=13,$E478=14),VLOOKUP($C478,'General Data'!$A$267:$C$287,2,FALSE),0))/VLOOKUP($C478,'General Data'!$A$191:$N$211,14,FALSE)*VLOOKUP($C478,'General Data'!$A$191:$N$211,2,FALSE)*O478,0)</f>
        <v>0</v>
      </c>
      <c r="AC478" s="140">
        <f>IFERROR((VLOOKUP($D478,'General Data'!$A$88:$F$188,3,FALSE)+VLOOKUP('General Data'!$B$3,'General Data'!$A$214:$C$264,2,FALSE)+IF(OR($E478=12,$E478=13,$E478=14),VLOOKUP($C478,'General Data'!$A$267:$C$287,2,FALSE),0))/VLOOKUP($C478,'General Data'!$A$191:$N$211,14,FALSE)*VLOOKUP($C478,'General Data'!$A$191:$N$211,2,FALSE)*P478,0)</f>
        <v>0</v>
      </c>
      <c r="AD478" s="140">
        <f>IFERROR((VLOOKUP($D478,'General Data'!$A$88:$F$188,3,FALSE)+VLOOKUP('General Data'!$B$3,'General Data'!$A$214:$C$264,2,FALSE)+IF(OR($E478=12,$E478=13,$E478=14),VLOOKUP($C478,'General Data'!$A$267:$C$287,2,FALSE),0))/VLOOKUP($C478,'General Data'!$A$191:$N$211,14,FALSE)*VLOOKUP($C478,'General Data'!$A$191:$N$211,2,FALSE)*Q478,0)</f>
        <v>0</v>
      </c>
      <c r="AE478" s="140">
        <f>IFERROR((VLOOKUP($D478,'General Data'!$A$88:$F$188,3,FALSE)+VLOOKUP('General Data'!$B$3,'General Data'!$A$214:$C$264,2,FALSE)+IF(OR($E478=12,$E478=13,$E478=14),VLOOKUP($C478,'General Data'!$A$267:$C$287,2,FALSE),0))/VLOOKUP($C478,'General Data'!$A$191:$N$211,14,FALSE)*VLOOKUP($C478,'General Data'!$A$191:$N$211,2,FALSE)*R478,0)</f>
        <v>0</v>
      </c>
      <c r="AF478" s="140">
        <f>IFERROR((VLOOKUP($D478,'General Data'!$A$88:$F$188,3,FALSE)+VLOOKUP('General Data'!$B$3,'General Data'!$A$214:$C$264,2,FALSE)+IF(OR($E478=12,$E478=13,$E478=14),VLOOKUP($C478,'General Data'!$A$267:$C$287,2,FALSE),0))/VLOOKUP($C478,'General Data'!$A$191:$N$211,14,FALSE)*VLOOKUP($C478,'General Data'!$A$191:$N$211,2,FALSE)*S478,0)</f>
        <v>0</v>
      </c>
      <c r="AH478" s="148" t="str">
        <f t="shared" si="470"/>
        <v/>
      </c>
      <c r="AI478" s="149">
        <f t="shared" si="471"/>
        <v>0</v>
      </c>
      <c r="AJ478" s="146">
        <f t="shared" si="472"/>
        <v>0</v>
      </c>
    </row>
    <row r="479" spans="1:36" x14ac:dyDescent="0.45">
      <c r="A479" s="143"/>
      <c r="B479" s="150"/>
      <c r="C479" s="144"/>
      <c r="D479" s="143"/>
      <c r="E479" s="143"/>
      <c r="F479" s="145"/>
      <c r="G479" s="146"/>
      <c r="H479" s="147"/>
      <c r="I479" s="147">
        <f t="shared" ref="I479:S479" si="500">H479</f>
        <v>0</v>
      </c>
      <c r="J479" s="147">
        <f t="shared" si="500"/>
        <v>0</v>
      </c>
      <c r="K479" s="147">
        <f t="shared" si="500"/>
        <v>0</v>
      </c>
      <c r="L479" s="147">
        <f t="shared" si="500"/>
        <v>0</v>
      </c>
      <c r="M479" s="147">
        <f t="shared" si="500"/>
        <v>0</v>
      </c>
      <c r="N479" s="147">
        <f t="shared" si="500"/>
        <v>0</v>
      </c>
      <c r="O479" s="147">
        <f t="shared" si="500"/>
        <v>0</v>
      </c>
      <c r="P479" s="147">
        <f t="shared" si="500"/>
        <v>0</v>
      </c>
      <c r="Q479" s="147">
        <f t="shared" si="500"/>
        <v>0</v>
      </c>
      <c r="R479" s="147">
        <f t="shared" si="500"/>
        <v>0</v>
      </c>
      <c r="S479" s="147">
        <f t="shared" si="500"/>
        <v>0</v>
      </c>
      <c r="T479" s="146"/>
      <c r="U479" s="140">
        <f>IFERROR((VLOOKUP($D479,'General Data'!$A$88:$F$188,3,FALSE)+VLOOKUP('General Data'!$B$3,'General Data'!$A$214:$C$264,2,FALSE)+IF(OR($E479=12,$E479=13,$E479=14),VLOOKUP($C479,'General Data'!$A$267:$C$287,2,FALSE),0))/VLOOKUP($C479,'General Data'!$A$191:$N$211,14,FALSE)*VLOOKUP($C479,'General Data'!$A$191:$N$211,2,FALSE)*H479,0)</f>
        <v>0</v>
      </c>
      <c r="V479" s="140">
        <f>IFERROR((VLOOKUP($D479,'General Data'!$A$88:$F$188,3,FALSE)+VLOOKUP('General Data'!$B$3,'General Data'!$A$214:$C$264,2,FALSE)+IF(OR($E479=12,$E479=13,$E479=14),VLOOKUP($C479,'General Data'!$A$267:$C$287,2,FALSE),0))/VLOOKUP($C479,'General Data'!$A$191:$N$211,14,FALSE)*VLOOKUP($C479,'General Data'!$A$191:$N$211,2,FALSE)*I479,0)</f>
        <v>0</v>
      </c>
      <c r="W479" s="140">
        <f>IFERROR((VLOOKUP($D479,'General Data'!$A$88:$F$188,3,FALSE)+VLOOKUP('General Data'!$B$3,'General Data'!$A$214:$C$264,2,FALSE)+IF(OR($E479=12,$E479=13,$E479=14),VLOOKUP($C479,'General Data'!$A$267:$C$287,2,FALSE),0))/VLOOKUP($C479,'General Data'!$A$191:$N$211,14,FALSE)*VLOOKUP($C479,'General Data'!$A$191:$N$211,2,FALSE)*J479,0)</f>
        <v>0</v>
      </c>
      <c r="X479" s="140">
        <f>IFERROR((VLOOKUP($D479,'General Data'!$A$88:$F$188,3,FALSE)+VLOOKUP('General Data'!$B$3,'General Data'!$A$214:$C$264,2,FALSE)+IF(OR($E479=12,$E479=13,$E479=14),VLOOKUP($C479,'General Data'!$A$267:$C$287,2,FALSE),0))/VLOOKUP($C479,'General Data'!$A$191:$N$211,14,FALSE)*VLOOKUP($C479,'General Data'!$A$191:$N$211,2,FALSE)*K479,0)</f>
        <v>0</v>
      </c>
      <c r="Y479" s="140">
        <f>IFERROR((VLOOKUP($D479,'General Data'!$A$88:$F$188,3,FALSE)+VLOOKUP('General Data'!$B$3,'General Data'!$A$214:$C$264,2,FALSE)+IF(OR($E479=12,$E479=13,$E479=14),VLOOKUP($C479,'General Data'!$A$267:$C$287,2,FALSE),0))/VLOOKUP($C479,'General Data'!$A$191:$N$211,14,FALSE)*VLOOKUP($C479,'General Data'!$A$191:$N$211,2,FALSE)*L479,0)</f>
        <v>0</v>
      </c>
      <c r="Z479" s="140">
        <f>IFERROR((VLOOKUP($D479,'General Data'!$A$88:$F$188,3,FALSE)+VLOOKUP('General Data'!$B$3,'General Data'!$A$214:$C$264,2,FALSE)+IF(OR($E479=12,$E479=13,$E479=14),VLOOKUP($C479,'General Data'!$A$267:$C$287,2,FALSE),0))/VLOOKUP($C479,'General Data'!$A$191:$N$211,14,FALSE)*VLOOKUP($C479,'General Data'!$A$191:$N$211,2,FALSE)*M479,0)</f>
        <v>0</v>
      </c>
      <c r="AA479" s="140">
        <f>IFERROR((VLOOKUP($D479,'General Data'!$A$88:$F$188,3,FALSE)+VLOOKUP('General Data'!$B$3,'General Data'!$A$214:$C$264,2,FALSE)+IF(OR($E479=12,$E479=13,$E479=14),VLOOKUP($C479,'General Data'!$A$267:$C$287,2,FALSE),0))/VLOOKUP($C479,'General Data'!$A$191:$N$211,14,FALSE)*VLOOKUP($C479,'General Data'!$A$191:$N$211,2,FALSE)*N479,0)</f>
        <v>0</v>
      </c>
      <c r="AB479" s="140">
        <f>IFERROR((VLOOKUP($D479,'General Data'!$A$88:$F$188,3,FALSE)+VLOOKUP('General Data'!$B$3,'General Data'!$A$214:$C$264,2,FALSE)+IF(OR($E479=12,$E479=13,$E479=14),VLOOKUP($C479,'General Data'!$A$267:$C$287,2,FALSE),0))/VLOOKUP($C479,'General Data'!$A$191:$N$211,14,FALSE)*VLOOKUP($C479,'General Data'!$A$191:$N$211,2,FALSE)*O479,0)</f>
        <v>0</v>
      </c>
      <c r="AC479" s="140">
        <f>IFERROR((VLOOKUP($D479,'General Data'!$A$88:$F$188,3,FALSE)+VLOOKUP('General Data'!$B$3,'General Data'!$A$214:$C$264,2,FALSE)+IF(OR($E479=12,$E479=13,$E479=14),VLOOKUP($C479,'General Data'!$A$267:$C$287,2,FALSE),0))/VLOOKUP($C479,'General Data'!$A$191:$N$211,14,FALSE)*VLOOKUP($C479,'General Data'!$A$191:$N$211,2,FALSE)*P479,0)</f>
        <v>0</v>
      </c>
      <c r="AD479" s="140">
        <f>IFERROR((VLOOKUP($D479,'General Data'!$A$88:$F$188,3,FALSE)+VLOOKUP('General Data'!$B$3,'General Data'!$A$214:$C$264,2,FALSE)+IF(OR($E479=12,$E479=13,$E479=14),VLOOKUP($C479,'General Data'!$A$267:$C$287,2,FALSE),0))/VLOOKUP($C479,'General Data'!$A$191:$N$211,14,FALSE)*VLOOKUP($C479,'General Data'!$A$191:$N$211,2,FALSE)*Q479,0)</f>
        <v>0</v>
      </c>
      <c r="AE479" s="140">
        <f>IFERROR((VLOOKUP($D479,'General Data'!$A$88:$F$188,3,FALSE)+VLOOKUP('General Data'!$B$3,'General Data'!$A$214:$C$264,2,FALSE)+IF(OR($E479=12,$E479=13,$E479=14),VLOOKUP($C479,'General Data'!$A$267:$C$287,2,FALSE),0))/VLOOKUP($C479,'General Data'!$A$191:$N$211,14,FALSE)*VLOOKUP($C479,'General Data'!$A$191:$N$211,2,FALSE)*R479,0)</f>
        <v>0</v>
      </c>
      <c r="AF479" s="140">
        <f>IFERROR((VLOOKUP($D479,'General Data'!$A$88:$F$188,3,FALSE)+VLOOKUP('General Data'!$B$3,'General Data'!$A$214:$C$264,2,FALSE)+IF(OR($E479=12,$E479=13,$E479=14),VLOOKUP($C479,'General Data'!$A$267:$C$287,2,FALSE),0))/VLOOKUP($C479,'General Data'!$A$191:$N$211,14,FALSE)*VLOOKUP($C479,'General Data'!$A$191:$N$211,2,FALSE)*S479,0)</f>
        <v>0</v>
      </c>
      <c r="AH479" s="148" t="str">
        <f t="shared" si="470"/>
        <v/>
      </c>
      <c r="AI479" s="149">
        <f t="shared" si="471"/>
        <v>0</v>
      </c>
      <c r="AJ479" s="146">
        <f t="shared" si="472"/>
        <v>0</v>
      </c>
    </row>
    <row r="480" spans="1:36" x14ac:dyDescent="0.45">
      <c r="A480" s="143"/>
      <c r="B480" s="150"/>
      <c r="C480" s="144"/>
      <c r="D480" s="143"/>
      <c r="E480" s="143"/>
      <c r="F480" s="145"/>
      <c r="G480" s="146"/>
      <c r="H480" s="147"/>
      <c r="I480" s="147">
        <f t="shared" ref="I480:S480" si="501">H480</f>
        <v>0</v>
      </c>
      <c r="J480" s="147">
        <f t="shared" si="501"/>
        <v>0</v>
      </c>
      <c r="K480" s="147">
        <f t="shared" si="501"/>
        <v>0</v>
      </c>
      <c r="L480" s="147">
        <f t="shared" si="501"/>
        <v>0</v>
      </c>
      <c r="M480" s="147">
        <f t="shared" si="501"/>
        <v>0</v>
      </c>
      <c r="N480" s="147">
        <f t="shared" si="501"/>
        <v>0</v>
      </c>
      <c r="O480" s="147">
        <f t="shared" si="501"/>
        <v>0</v>
      </c>
      <c r="P480" s="147">
        <f t="shared" si="501"/>
        <v>0</v>
      </c>
      <c r="Q480" s="147">
        <f t="shared" si="501"/>
        <v>0</v>
      </c>
      <c r="R480" s="147">
        <f t="shared" si="501"/>
        <v>0</v>
      </c>
      <c r="S480" s="147">
        <f t="shared" si="501"/>
        <v>0</v>
      </c>
      <c r="T480" s="146"/>
      <c r="U480" s="140">
        <f>IFERROR((VLOOKUP($D480,'General Data'!$A$88:$F$188,3,FALSE)+VLOOKUP('General Data'!$B$3,'General Data'!$A$214:$C$264,2,FALSE)+IF(OR($E480=12,$E480=13,$E480=14),VLOOKUP($C480,'General Data'!$A$267:$C$287,2,FALSE),0))/VLOOKUP($C480,'General Data'!$A$191:$N$211,14,FALSE)*VLOOKUP($C480,'General Data'!$A$191:$N$211,2,FALSE)*H480,0)</f>
        <v>0</v>
      </c>
      <c r="V480" s="140">
        <f>IFERROR((VLOOKUP($D480,'General Data'!$A$88:$F$188,3,FALSE)+VLOOKUP('General Data'!$B$3,'General Data'!$A$214:$C$264,2,FALSE)+IF(OR($E480=12,$E480=13,$E480=14),VLOOKUP($C480,'General Data'!$A$267:$C$287,2,FALSE),0))/VLOOKUP($C480,'General Data'!$A$191:$N$211,14,FALSE)*VLOOKUP($C480,'General Data'!$A$191:$N$211,2,FALSE)*I480,0)</f>
        <v>0</v>
      </c>
      <c r="W480" s="140">
        <f>IFERROR((VLOOKUP($D480,'General Data'!$A$88:$F$188,3,FALSE)+VLOOKUP('General Data'!$B$3,'General Data'!$A$214:$C$264,2,FALSE)+IF(OR($E480=12,$E480=13,$E480=14),VLOOKUP($C480,'General Data'!$A$267:$C$287,2,FALSE),0))/VLOOKUP($C480,'General Data'!$A$191:$N$211,14,FALSE)*VLOOKUP($C480,'General Data'!$A$191:$N$211,2,FALSE)*J480,0)</f>
        <v>0</v>
      </c>
      <c r="X480" s="140">
        <f>IFERROR((VLOOKUP($D480,'General Data'!$A$88:$F$188,3,FALSE)+VLOOKUP('General Data'!$B$3,'General Data'!$A$214:$C$264,2,FALSE)+IF(OR($E480=12,$E480=13,$E480=14),VLOOKUP($C480,'General Data'!$A$267:$C$287,2,FALSE),0))/VLOOKUP($C480,'General Data'!$A$191:$N$211,14,FALSE)*VLOOKUP($C480,'General Data'!$A$191:$N$211,2,FALSE)*K480,0)</f>
        <v>0</v>
      </c>
      <c r="Y480" s="140">
        <f>IFERROR((VLOOKUP($D480,'General Data'!$A$88:$F$188,3,FALSE)+VLOOKUP('General Data'!$B$3,'General Data'!$A$214:$C$264,2,FALSE)+IF(OR($E480=12,$E480=13,$E480=14),VLOOKUP($C480,'General Data'!$A$267:$C$287,2,FALSE),0))/VLOOKUP($C480,'General Data'!$A$191:$N$211,14,FALSE)*VLOOKUP($C480,'General Data'!$A$191:$N$211,2,FALSE)*L480,0)</f>
        <v>0</v>
      </c>
      <c r="Z480" s="140">
        <f>IFERROR((VLOOKUP($D480,'General Data'!$A$88:$F$188,3,FALSE)+VLOOKUP('General Data'!$B$3,'General Data'!$A$214:$C$264,2,FALSE)+IF(OR($E480=12,$E480=13,$E480=14),VLOOKUP($C480,'General Data'!$A$267:$C$287,2,FALSE),0))/VLOOKUP($C480,'General Data'!$A$191:$N$211,14,FALSE)*VLOOKUP($C480,'General Data'!$A$191:$N$211,2,FALSE)*M480,0)</f>
        <v>0</v>
      </c>
      <c r="AA480" s="140">
        <f>IFERROR((VLOOKUP($D480,'General Data'!$A$88:$F$188,3,FALSE)+VLOOKUP('General Data'!$B$3,'General Data'!$A$214:$C$264,2,FALSE)+IF(OR($E480=12,$E480=13,$E480=14),VLOOKUP($C480,'General Data'!$A$267:$C$287,2,FALSE),0))/VLOOKUP($C480,'General Data'!$A$191:$N$211,14,FALSE)*VLOOKUP($C480,'General Data'!$A$191:$N$211,2,FALSE)*N480,0)</f>
        <v>0</v>
      </c>
      <c r="AB480" s="140">
        <f>IFERROR((VLOOKUP($D480,'General Data'!$A$88:$F$188,3,FALSE)+VLOOKUP('General Data'!$B$3,'General Data'!$A$214:$C$264,2,FALSE)+IF(OR($E480=12,$E480=13,$E480=14),VLOOKUP($C480,'General Data'!$A$267:$C$287,2,FALSE),0))/VLOOKUP($C480,'General Data'!$A$191:$N$211,14,FALSE)*VLOOKUP($C480,'General Data'!$A$191:$N$211,2,FALSE)*O480,0)</f>
        <v>0</v>
      </c>
      <c r="AC480" s="140">
        <f>IFERROR((VLOOKUP($D480,'General Data'!$A$88:$F$188,3,FALSE)+VLOOKUP('General Data'!$B$3,'General Data'!$A$214:$C$264,2,FALSE)+IF(OR($E480=12,$E480=13,$E480=14),VLOOKUP($C480,'General Data'!$A$267:$C$287,2,FALSE),0))/VLOOKUP($C480,'General Data'!$A$191:$N$211,14,FALSE)*VLOOKUP($C480,'General Data'!$A$191:$N$211,2,FALSE)*P480,0)</f>
        <v>0</v>
      </c>
      <c r="AD480" s="140">
        <f>IFERROR((VLOOKUP($D480,'General Data'!$A$88:$F$188,3,FALSE)+VLOOKUP('General Data'!$B$3,'General Data'!$A$214:$C$264,2,FALSE)+IF(OR($E480=12,$E480=13,$E480=14),VLOOKUP($C480,'General Data'!$A$267:$C$287,2,FALSE),0))/VLOOKUP($C480,'General Data'!$A$191:$N$211,14,FALSE)*VLOOKUP($C480,'General Data'!$A$191:$N$211,2,FALSE)*Q480,0)</f>
        <v>0</v>
      </c>
      <c r="AE480" s="140">
        <f>IFERROR((VLOOKUP($D480,'General Data'!$A$88:$F$188,3,FALSE)+VLOOKUP('General Data'!$B$3,'General Data'!$A$214:$C$264,2,FALSE)+IF(OR($E480=12,$E480=13,$E480=14),VLOOKUP($C480,'General Data'!$A$267:$C$287,2,FALSE),0))/VLOOKUP($C480,'General Data'!$A$191:$N$211,14,FALSE)*VLOOKUP($C480,'General Data'!$A$191:$N$211,2,FALSE)*R480,0)</f>
        <v>0</v>
      </c>
      <c r="AF480" s="140">
        <f>IFERROR((VLOOKUP($D480,'General Data'!$A$88:$F$188,3,FALSE)+VLOOKUP('General Data'!$B$3,'General Data'!$A$214:$C$264,2,FALSE)+IF(OR($E480=12,$E480=13,$E480=14),VLOOKUP($C480,'General Data'!$A$267:$C$287,2,FALSE),0))/VLOOKUP($C480,'General Data'!$A$191:$N$211,14,FALSE)*VLOOKUP($C480,'General Data'!$A$191:$N$211,2,FALSE)*S480,0)</f>
        <v>0</v>
      </c>
      <c r="AH480" s="148" t="str">
        <f t="shared" si="470"/>
        <v/>
      </c>
      <c r="AI480" s="149">
        <f t="shared" si="471"/>
        <v>0</v>
      </c>
      <c r="AJ480" s="146">
        <f t="shared" si="472"/>
        <v>0</v>
      </c>
    </row>
    <row r="481" spans="1:36" x14ac:dyDescent="0.45">
      <c r="A481" s="143"/>
      <c r="B481" s="150"/>
      <c r="C481" s="144"/>
      <c r="D481" s="143"/>
      <c r="E481" s="143"/>
      <c r="F481" s="145"/>
      <c r="G481" s="146"/>
      <c r="H481" s="147"/>
      <c r="I481" s="147">
        <f t="shared" ref="I481:S481" si="502">H481</f>
        <v>0</v>
      </c>
      <c r="J481" s="147">
        <f t="shared" si="502"/>
        <v>0</v>
      </c>
      <c r="K481" s="147">
        <f t="shared" si="502"/>
        <v>0</v>
      </c>
      <c r="L481" s="147">
        <f t="shared" si="502"/>
        <v>0</v>
      </c>
      <c r="M481" s="147">
        <f t="shared" si="502"/>
        <v>0</v>
      </c>
      <c r="N481" s="147">
        <f t="shared" si="502"/>
        <v>0</v>
      </c>
      <c r="O481" s="147">
        <f t="shared" si="502"/>
        <v>0</v>
      </c>
      <c r="P481" s="147">
        <f t="shared" si="502"/>
        <v>0</v>
      </c>
      <c r="Q481" s="147">
        <f t="shared" si="502"/>
        <v>0</v>
      </c>
      <c r="R481" s="147">
        <f t="shared" si="502"/>
        <v>0</v>
      </c>
      <c r="S481" s="147">
        <f t="shared" si="502"/>
        <v>0</v>
      </c>
      <c r="T481" s="146"/>
      <c r="U481" s="140">
        <f>IFERROR((VLOOKUP($D481,'General Data'!$A$88:$F$188,3,FALSE)+VLOOKUP('General Data'!$B$3,'General Data'!$A$214:$C$264,2,FALSE)+IF(OR($E481=12,$E481=13,$E481=14),VLOOKUP($C481,'General Data'!$A$267:$C$287,2,FALSE),0))/VLOOKUP($C481,'General Data'!$A$191:$N$211,14,FALSE)*VLOOKUP($C481,'General Data'!$A$191:$N$211,2,FALSE)*H481,0)</f>
        <v>0</v>
      </c>
      <c r="V481" s="140">
        <f>IFERROR((VLOOKUP($D481,'General Data'!$A$88:$F$188,3,FALSE)+VLOOKUP('General Data'!$B$3,'General Data'!$A$214:$C$264,2,FALSE)+IF(OR($E481=12,$E481=13,$E481=14),VLOOKUP($C481,'General Data'!$A$267:$C$287,2,FALSE),0))/VLOOKUP($C481,'General Data'!$A$191:$N$211,14,FALSE)*VLOOKUP($C481,'General Data'!$A$191:$N$211,2,FALSE)*I481,0)</f>
        <v>0</v>
      </c>
      <c r="W481" s="140">
        <f>IFERROR((VLOOKUP($D481,'General Data'!$A$88:$F$188,3,FALSE)+VLOOKUP('General Data'!$B$3,'General Data'!$A$214:$C$264,2,FALSE)+IF(OR($E481=12,$E481=13,$E481=14),VLOOKUP($C481,'General Data'!$A$267:$C$287,2,FALSE),0))/VLOOKUP($C481,'General Data'!$A$191:$N$211,14,FALSE)*VLOOKUP($C481,'General Data'!$A$191:$N$211,2,FALSE)*J481,0)</f>
        <v>0</v>
      </c>
      <c r="X481" s="140">
        <f>IFERROR((VLOOKUP($D481,'General Data'!$A$88:$F$188,3,FALSE)+VLOOKUP('General Data'!$B$3,'General Data'!$A$214:$C$264,2,FALSE)+IF(OR($E481=12,$E481=13,$E481=14),VLOOKUP($C481,'General Data'!$A$267:$C$287,2,FALSE),0))/VLOOKUP($C481,'General Data'!$A$191:$N$211,14,FALSE)*VLOOKUP($C481,'General Data'!$A$191:$N$211,2,FALSE)*K481,0)</f>
        <v>0</v>
      </c>
      <c r="Y481" s="140">
        <f>IFERROR((VLOOKUP($D481,'General Data'!$A$88:$F$188,3,FALSE)+VLOOKUP('General Data'!$B$3,'General Data'!$A$214:$C$264,2,FALSE)+IF(OR($E481=12,$E481=13,$E481=14),VLOOKUP($C481,'General Data'!$A$267:$C$287,2,FALSE),0))/VLOOKUP($C481,'General Data'!$A$191:$N$211,14,FALSE)*VLOOKUP($C481,'General Data'!$A$191:$N$211,2,FALSE)*L481,0)</f>
        <v>0</v>
      </c>
      <c r="Z481" s="140">
        <f>IFERROR((VLOOKUP($D481,'General Data'!$A$88:$F$188,3,FALSE)+VLOOKUP('General Data'!$B$3,'General Data'!$A$214:$C$264,2,FALSE)+IF(OR($E481=12,$E481=13,$E481=14),VLOOKUP($C481,'General Data'!$A$267:$C$287,2,FALSE),0))/VLOOKUP($C481,'General Data'!$A$191:$N$211,14,FALSE)*VLOOKUP($C481,'General Data'!$A$191:$N$211,2,FALSE)*M481,0)</f>
        <v>0</v>
      </c>
      <c r="AA481" s="140">
        <f>IFERROR((VLOOKUP($D481,'General Data'!$A$88:$F$188,3,FALSE)+VLOOKUP('General Data'!$B$3,'General Data'!$A$214:$C$264,2,FALSE)+IF(OR($E481=12,$E481=13,$E481=14),VLOOKUP($C481,'General Data'!$A$267:$C$287,2,FALSE),0))/VLOOKUP($C481,'General Data'!$A$191:$N$211,14,FALSE)*VLOOKUP($C481,'General Data'!$A$191:$N$211,2,FALSE)*N481,0)</f>
        <v>0</v>
      </c>
      <c r="AB481" s="140">
        <f>IFERROR((VLOOKUP($D481,'General Data'!$A$88:$F$188,3,FALSE)+VLOOKUP('General Data'!$B$3,'General Data'!$A$214:$C$264,2,FALSE)+IF(OR($E481=12,$E481=13,$E481=14),VLOOKUP($C481,'General Data'!$A$267:$C$287,2,FALSE),0))/VLOOKUP($C481,'General Data'!$A$191:$N$211,14,FALSE)*VLOOKUP($C481,'General Data'!$A$191:$N$211,2,FALSE)*O481,0)</f>
        <v>0</v>
      </c>
      <c r="AC481" s="140">
        <f>IFERROR((VLOOKUP($D481,'General Data'!$A$88:$F$188,3,FALSE)+VLOOKUP('General Data'!$B$3,'General Data'!$A$214:$C$264,2,FALSE)+IF(OR($E481=12,$E481=13,$E481=14),VLOOKUP($C481,'General Data'!$A$267:$C$287,2,FALSE),0))/VLOOKUP($C481,'General Data'!$A$191:$N$211,14,FALSE)*VLOOKUP($C481,'General Data'!$A$191:$N$211,2,FALSE)*P481,0)</f>
        <v>0</v>
      </c>
      <c r="AD481" s="140">
        <f>IFERROR((VLOOKUP($D481,'General Data'!$A$88:$F$188,3,FALSE)+VLOOKUP('General Data'!$B$3,'General Data'!$A$214:$C$264,2,FALSE)+IF(OR($E481=12,$E481=13,$E481=14),VLOOKUP($C481,'General Data'!$A$267:$C$287,2,FALSE),0))/VLOOKUP($C481,'General Data'!$A$191:$N$211,14,FALSE)*VLOOKUP($C481,'General Data'!$A$191:$N$211,2,FALSE)*Q481,0)</f>
        <v>0</v>
      </c>
      <c r="AE481" s="140">
        <f>IFERROR((VLOOKUP($D481,'General Data'!$A$88:$F$188,3,FALSE)+VLOOKUP('General Data'!$B$3,'General Data'!$A$214:$C$264,2,FALSE)+IF(OR($E481=12,$E481=13,$E481=14),VLOOKUP($C481,'General Data'!$A$267:$C$287,2,FALSE),0))/VLOOKUP($C481,'General Data'!$A$191:$N$211,14,FALSE)*VLOOKUP($C481,'General Data'!$A$191:$N$211,2,FALSE)*R481,0)</f>
        <v>0</v>
      </c>
      <c r="AF481" s="140">
        <f>IFERROR((VLOOKUP($D481,'General Data'!$A$88:$F$188,3,FALSE)+VLOOKUP('General Data'!$B$3,'General Data'!$A$214:$C$264,2,FALSE)+IF(OR($E481=12,$E481=13,$E481=14),VLOOKUP($C481,'General Data'!$A$267:$C$287,2,FALSE),0))/VLOOKUP($C481,'General Data'!$A$191:$N$211,14,FALSE)*VLOOKUP($C481,'General Data'!$A$191:$N$211,2,FALSE)*S481,0)</f>
        <v>0</v>
      </c>
      <c r="AH481" s="148" t="str">
        <f t="shared" si="470"/>
        <v/>
      </c>
      <c r="AI481" s="149">
        <f t="shared" si="471"/>
        <v>0</v>
      </c>
      <c r="AJ481" s="146">
        <f t="shared" si="472"/>
        <v>0</v>
      </c>
    </row>
    <row r="482" spans="1:36" x14ac:dyDescent="0.45">
      <c r="A482" s="143"/>
      <c r="B482" s="150"/>
      <c r="C482" s="144"/>
      <c r="D482" s="143"/>
      <c r="E482" s="143"/>
      <c r="F482" s="145"/>
      <c r="G482" s="146"/>
      <c r="H482" s="147"/>
      <c r="I482" s="147">
        <f t="shared" ref="I482:S482" si="503">H482</f>
        <v>0</v>
      </c>
      <c r="J482" s="147">
        <f t="shared" si="503"/>
        <v>0</v>
      </c>
      <c r="K482" s="147">
        <f t="shared" si="503"/>
        <v>0</v>
      </c>
      <c r="L482" s="147">
        <f t="shared" si="503"/>
        <v>0</v>
      </c>
      <c r="M482" s="147">
        <f t="shared" si="503"/>
        <v>0</v>
      </c>
      <c r="N482" s="147">
        <f t="shared" si="503"/>
        <v>0</v>
      </c>
      <c r="O482" s="147">
        <f t="shared" si="503"/>
        <v>0</v>
      </c>
      <c r="P482" s="147">
        <f t="shared" si="503"/>
        <v>0</v>
      </c>
      <c r="Q482" s="147">
        <f t="shared" si="503"/>
        <v>0</v>
      </c>
      <c r="R482" s="147">
        <f t="shared" si="503"/>
        <v>0</v>
      </c>
      <c r="S482" s="147">
        <f t="shared" si="503"/>
        <v>0</v>
      </c>
      <c r="T482" s="146"/>
      <c r="U482" s="140">
        <f>IFERROR((VLOOKUP($D482,'General Data'!$A$88:$F$188,3,FALSE)+VLOOKUP('General Data'!$B$3,'General Data'!$A$214:$C$264,2,FALSE)+IF(OR($E482=12,$E482=13,$E482=14),VLOOKUP($C482,'General Data'!$A$267:$C$287,2,FALSE),0))/VLOOKUP($C482,'General Data'!$A$191:$N$211,14,FALSE)*VLOOKUP($C482,'General Data'!$A$191:$N$211,2,FALSE)*H482,0)</f>
        <v>0</v>
      </c>
      <c r="V482" s="140">
        <f>IFERROR((VLOOKUP($D482,'General Data'!$A$88:$F$188,3,FALSE)+VLOOKUP('General Data'!$B$3,'General Data'!$A$214:$C$264,2,FALSE)+IF(OR($E482=12,$E482=13,$E482=14),VLOOKUP($C482,'General Data'!$A$267:$C$287,2,FALSE),0))/VLOOKUP($C482,'General Data'!$A$191:$N$211,14,FALSE)*VLOOKUP($C482,'General Data'!$A$191:$N$211,2,FALSE)*I482,0)</f>
        <v>0</v>
      </c>
      <c r="W482" s="140">
        <f>IFERROR((VLOOKUP($D482,'General Data'!$A$88:$F$188,3,FALSE)+VLOOKUP('General Data'!$B$3,'General Data'!$A$214:$C$264,2,FALSE)+IF(OR($E482=12,$E482=13,$E482=14),VLOOKUP($C482,'General Data'!$A$267:$C$287,2,FALSE),0))/VLOOKUP($C482,'General Data'!$A$191:$N$211,14,FALSE)*VLOOKUP($C482,'General Data'!$A$191:$N$211,2,FALSE)*J482,0)</f>
        <v>0</v>
      </c>
      <c r="X482" s="140">
        <f>IFERROR((VLOOKUP($D482,'General Data'!$A$88:$F$188,3,FALSE)+VLOOKUP('General Data'!$B$3,'General Data'!$A$214:$C$264,2,FALSE)+IF(OR($E482=12,$E482=13,$E482=14),VLOOKUP($C482,'General Data'!$A$267:$C$287,2,FALSE),0))/VLOOKUP($C482,'General Data'!$A$191:$N$211,14,FALSE)*VLOOKUP($C482,'General Data'!$A$191:$N$211,2,FALSE)*K482,0)</f>
        <v>0</v>
      </c>
      <c r="Y482" s="140">
        <f>IFERROR((VLOOKUP($D482,'General Data'!$A$88:$F$188,3,FALSE)+VLOOKUP('General Data'!$B$3,'General Data'!$A$214:$C$264,2,FALSE)+IF(OR($E482=12,$E482=13,$E482=14),VLOOKUP($C482,'General Data'!$A$267:$C$287,2,FALSE),0))/VLOOKUP($C482,'General Data'!$A$191:$N$211,14,FALSE)*VLOOKUP($C482,'General Data'!$A$191:$N$211,2,FALSE)*L482,0)</f>
        <v>0</v>
      </c>
      <c r="Z482" s="140">
        <f>IFERROR((VLOOKUP($D482,'General Data'!$A$88:$F$188,3,FALSE)+VLOOKUP('General Data'!$B$3,'General Data'!$A$214:$C$264,2,FALSE)+IF(OR($E482=12,$E482=13,$E482=14),VLOOKUP($C482,'General Data'!$A$267:$C$287,2,FALSE),0))/VLOOKUP($C482,'General Data'!$A$191:$N$211,14,FALSE)*VLOOKUP($C482,'General Data'!$A$191:$N$211,2,FALSE)*M482,0)</f>
        <v>0</v>
      </c>
      <c r="AA482" s="140">
        <f>IFERROR((VLOOKUP($D482,'General Data'!$A$88:$F$188,3,FALSE)+VLOOKUP('General Data'!$B$3,'General Data'!$A$214:$C$264,2,FALSE)+IF(OR($E482=12,$E482=13,$E482=14),VLOOKUP($C482,'General Data'!$A$267:$C$287,2,FALSE),0))/VLOOKUP($C482,'General Data'!$A$191:$N$211,14,FALSE)*VLOOKUP($C482,'General Data'!$A$191:$N$211,2,FALSE)*N482,0)</f>
        <v>0</v>
      </c>
      <c r="AB482" s="140">
        <f>IFERROR((VLOOKUP($D482,'General Data'!$A$88:$F$188,3,FALSE)+VLOOKUP('General Data'!$B$3,'General Data'!$A$214:$C$264,2,FALSE)+IF(OR($E482=12,$E482=13,$E482=14),VLOOKUP($C482,'General Data'!$A$267:$C$287,2,FALSE),0))/VLOOKUP($C482,'General Data'!$A$191:$N$211,14,FALSE)*VLOOKUP($C482,'General Data'!$A$191:$N$211,2,FALSE)*O482,0)</f>
        <v>0</v>
      </c>
      <c r="AC482" s="140">
        <f>IFERROR((VLOOKUP($D482,'General Data'!$A$88:$F$188,3,FALSE)+VLOOKUP('General Data'!$B$3,'General Data'!$A$214:$C$264,2,FALSE)+IF(OR($E482=12,$E482=13,$E482=14),VLOOKUP($C482,'General Data'!$A$267:$C$287,2,FALSE),0))/VLOOKUP($C482,'General Data'!$A$191:$N$211,14,FALSE)*VLOOKUP($C482,'General Data'!$A$191:$N$211,2,FALSE)*P482,0)</f>
        <v>0</v>
      </c>
      <c r="AD482" s="140">
        <f>IFERROR((VLOOKUP($D482,'General Data'!$A$88:$F$188,3,FALSE)+VLOOKUP('General Data'!$B$3,'General Data'!$A$214:$C$264,2,FALSE)+IF(OR($E482=12,$E482=13,$E482=14),VLOOKUP($C482,'General Data'!$A$267:$C$287,2,FALSE),0))/VLOOKUP($C482,'General Data'!$A$191:$N$211,14,FALSE)*VLOOKUP($C482,'General Data'!$A$191:$N$211,2,FALSE)*Q482,0)</f>
        <v>0</v>
      </c>
      <c r="AE482" s="140">
        <f>IFERROR((VLOOKUP($D482,'General Data'!$A$88:$F$188,3,FALSE)+VLOOKUP('General Data'!$B$3,'General Data'!$A$214:$C$264,2,FALSE)+IF(OR($E482=12,$E482=13,$E482=14),VLOOKUP($C482,'General Data'!$A$267:$C$287,2,FALSE),0))/VLOOKUP($C482,'General Data'!$A$191:$N$211,14,FALSE)*VLOOKUP($C482,'General Data'!$A$191:$N$211,2,FALSE)*R482,0)</f>
        <v>0</v>
      </c>
      <c r="AF482" s="140">
        <f>IFERROR((VLOOKUP($D482,'General Data'!$A$88:$F$188,3,FALSE)+VLOOKUP('General Data'!$B$3,'General Data'!$A$214:$C$264,2,FALSE)+IF(OR($E482=12,$E482=13,$E482=14),VLOOKUP($C482,'General Data'!$A$267:$C$287,2,FALSE),0))/VLOOKUP($C482,'General Data'!$A$191:$N$211,14,FALSE)*VLOOKUP($C482,'General Data'!$A$191:$N$211,2,FALSE)*S482,0)</f>
        <v>0</v>
      </c>
      <c r="AH482" s="148" t="str">
        <f t="shared" si="470"/>
        <v/>
      </c>
      <c r="AI482" s="149">
        <f t="shared" si="471"/>
        <v>0</v>
      </c>
      <c r="AJ482" s="146">
        <f t="shared" si="472"/>
        <v>0</v>
      </c>
    </row>
    <row r="483" spans="1:36" x14ac:dyDescent="0.45">
      <c r="A483" s="143"/>
      <c r="B483" s="150"/>
      <c r="C483" s="144"/>
      <c r="D483" s="143"/>
      <c r="E483" s="143"/>
      <c r="F483" s="145"/>
      <c r="G483" s="146"/>
      <c r="H483" s="147"/>
      <c r="I483" s="147">
        <f t="shared" ref="I483:S483" si="504">H483</f>
        <v>0</v>
      </c>
      <c r="J483" s="147">
        <f t="shared" si="504"/>
        <v>0</v>
      </c>
      <c r="K483" s="147">
        <f t="shared" si="504"/>
        <v>0</v>
      </c>
      <c r="L483" s="147">
        <f t="shared" si="504"/>
        <v>0</v>
      </c>
      <c r="M483" s="147">
        <f t="shared" si="504"/>
        <v>0</v>
      </c>
      <c r="N483" s="147">
        <f t="shared" si="504"/>
        <v>0</v>
      </c>
      <c r="O483" s="147">
        <f t="shared" si="504"/>
        <v>0</v>
      </c>
      <c r="P483" s="147">
        <f t="shared" si="504"/>
        <v>0</v>
      </c>
      <c r="Q483" s="147">
        <f t="shared" si="504"/>
        <v>0</v>
      </c>
      <c r="R483" s="147">
        <f t="shared" si="504"/>
        <v>0</v>
      </c>
      <c r="S483" s="147">
        <f t="shared" si="504"/>
        <v>0</v>
      </c>
      <c r="T483" s="146"/>
      <c r="U483" s="140">
        <f>IFERROR((VLOOKUP($D483,'General Data'!$A$88:$F$188,3,FALSE)+VLOOKUP('General Data'!$B$3,'General Data'!$A$214:$C$264,2,FALSE)+IF(OR($E483=12,$E483=13,$E483=14),VLOOKUP($C483,'General Data'!$A$267:$C$287,2,FALSE),0))/VLOOKUP($C483,'General Data'!$A$191:$N$211,14,FALSE)*VLOOKUP($C483,'General Data'!$A$191:$N$211,2,FALSE)*H483,0)</f>
        <v>0</v>
      </c>
      <c r="V483" s="140">
        <f>IFERROR((VLOOKUP($D483,'General Data'!$A$88:$F$188,3,FALSE)+VLOOKUP('General Data'!$B$3,'General Data'!$A$214:$C$264,2,FALSE)+IF(OR($E483=12,$E483=13,$E483=14),VLOOKUP($C483,'General Data'!$A$267:$C$287,2,FALSE),0))/VLOOKUP($C483,'General Data'!$A$191:$N$211,14,FALSE)*VLOOKUP($C483,'General Data'!$A$191:$N$211,2,FALSE)*I483,0)</f>
        <v>0</v>
      </c>
      <c r="W483" s="140">
        <f>IFERROR((VLOOKUP($D483,'General Data'!$A$88:$F$188,3,FALSE)+VLOOKUP('General Data'!$B$3,'General Data'!$A$214:$C$264,2,FALSE)+IF(OR($E483=12,$E483=13,$E483=14),VLOOKUP($C483,'General Data'!$A$267:$C$287,2,FALSE),0))/VLOOKUP($C483,'General Data'!$A$191:$N$211,14,FALSE)*VLOOKUP($C483,'General Data'!$A$191:$N$211,2,FALSE)*J483,0)</f>
        <v>0</v>
      </c>
      <c r="X483" s="140">
        <f>IFERROR((VLOOKUP($D483,'General Data'!$A$88:$F$188,3,FALSE)+VLOOKUP('General Data'!$B$3,'General Data'!$A$214:$C$264,2,FALSE)+IF(OR($E483=12,$E483=13,$E483=14),VLOOKUP($C483,'General Data'!$A$267:$C$287,2,FALSE),0))/VLOOKUP($C483,'General Data'!$A$191:$N$211,14,FALSE)*VLOOKUP($C483,'General Data'!$A$191:$N$211,2,FALSE)*K483,0)</f>
        <v>0</v>
      </c>
      <c r="Y483" s="140">
        <f>IFERROR((VLOOKUP($D483,'General Data'!$A$88:$F$188,3,FALSE)+VLOOKUP('General Data'!$B$3,'General Data'!$A$214:$C$264,2,FALSE)+IF(OR($E483=12,$E483=13,$E483=14),VLOOKUP($C483,'General Data'!$A$267:$C$287,2,FALSE),0))/VLOOKUP($C483,'General Data'!$A$191:$N$211,14,FALSE)*VLOOKUP($C483,'General Data'!$A$191:$N$211,2,FALSE)*L483,0)</f>
        <v>0</v>
      </c>
      <c r="Z483" s="140">
        <f>IFERROR((VLOOKUP($D483,'General Data'!$A$88:$F$188,3,FALSE)+VLOOKUP('General Data'!$B$3,'General Data'!$A$214:$C$264,2,FALSE)+IF(OR($E483=12,$E483=13,$E483=14),VLOOKUP($C483,'General Data'!$A$267:$C$287,2,FALSE),0))/VLOOKUP($C483,'General Data'!$A$191:$N$211,14,FALSE)*VLOOKUP($C483,'General Data'!$A$191:$N$211,2,FALSE)*M483,0)</f>
        <v>0</v>
      </c>
      <c r="AA483" s="140">
        <f>IFERROR((VLOOKUP($D483,'General Data'!$A$88:$F$188,3,FALSE)+VLOOKUP('General Data'!$B$3,'General Data'!$A$214:$C$264,2,FALSE)+IF(OR($E483=12,$E483=13,$E483=14),VLOOKUP($C483,'General Data'!$A$267:$C$287,2,FALSE),0))/VLOOKUP($C483,'General Data'!$A$191:$N$211,14,FALSE)*VLOOKUP($C483,'General Data'!$A$191:$N$211,2,FALSE)*N483,0)</f>
        <v>0</v>
      </c>
      <c r="AB483" s="140">
        <f>IFERROR((VLOOKUP($D483,'General Data'!$A$88:$F$188,3,FALSE)+VLOOKUP('General Data'!$B$3,'General Data'!$A$214:$C$264,2,FALSE)+IF(OR($E483=12,$E483=13,$E483=14),VLOOKUP($C483,'General Data'!$A$267:$C$287,2,FALSE),0))/VLOOKUP($C483,'General Data'!$A$191:$N$211,14,FALSE)*VLOOKUP($C483,'General Data'!$A$191:$N$211,2,FALSE)*O483,0)</f>
        <v>0</v>
      </c>
      <c r="AC483" s="140">
        <f>IFERROR((VLOOKUP($D483,'General Data'!$A$88:$F$188,3,FALSE)+VLOOKUP('General Data'!$B$3,'General Data'!$A$214:$C$264,2,FALSE)+IF(OR($E483=12,$E483=13,$E483=14),VLOOKUP($C483,'General Data'!$A$267:$C$287,2,FALSE),0))/VLOOKUP($C483,'General Data'!$A$191:$N$211,14,FALSE)*VLOOKUP($C483,'General Data'!$A$191:$N$211,2,FALSE)*P483,0)</f>
        <v>0</v>
      </c>
      <c r="AD483" s="140">
        <f>IFERROR((VLOOKUP($D483,'General Data'!$A$88:$F$188,3,FALSE)+VLOOKUP('General Data'!$B$3,'General Data'!$A$214:$C$264,2,FALSE)+IF(OR($E483=12,$E483=13,$E483=14),VLOOKUP($C483,'General Data'!$A$267:$C$287,2,FALSE),0))/VLOOKUP($C483,'General Data'!$A$191:$N$211,14,FALSE)*VLOOKUP($C483,'General Data'!$A$191:$N$211,2,FALSE)*Q483,0)</f>
        <v>0</v>
      </c>
      <c r="AE483" s="140">
        <f>IFERROR((VLOOKUP($D483,'General Data'!$A$88:$F$188,3,FALSE)+VLOOKUP('General Data'!$B$3,'General Data'!$A$214:$C$264,2,FALSE)+IF(OR($E483=12,$E483=13,$E483=14),VLOOKUP($C483,'General Data'!$A$267:$C$287,2,FALSE),0))/VLOOKUP($C483,'General Data'!$A$191:$N$211,14,FALSE)*VLOOKUP($C483,'General Data'!$A$191:$N$211,2,FALSE)*R483,0)</f>
        <v>0</v>
      </c>
      <c r="AF483" s="140">
        <f>IFERROR((VLOOKUP($D483,'General Data'!$A$88:$F$188,3,FALSE)+VLOOKUP('General Data'!$B$3,'General Data'!$A$214:$C$264,2,FALSE)+IF(OR($E483=12,$E483=13,$E483=14),VLOOKUP($C483,'General Data'!$A$267:$C$287,2,FALSE),0))/VLOOKUP($C483,'General Data'!$A$191:$N$211,14,FALSE)*VLOOKUP($C483,'General Data'!$A$191:$N$211,2,FALSE)*S483,0)</f>
        <v>0</v>
      </c>
      <c r="AH483" s="148" t="str">
        <f t="shared" si="470"/>
        <v/>
      </c>
      <c r="AI483" s="149">
        <f t="shared" si="471"/>
        <v>0</v>
      </c>
      <c r="AJ483" s="146">
        <f t="shared" si="472"/>
        <v>0</v>
      </c>
    </row>
    <row r="484" spans="1:36" x14ac:dyDescent="0.45">
      <c r="A484" s="143"/>
      <c r="B484" s="150"/>
      <c r="C484" s="144"/>
      <c r="D484" s="143"/>
      <c r="E484" s="143"/>
      <c r="F484" s="145"/>
      <c r="G484" s="146"/>
      <c r="H484" s="147"/>
      <c r="I484" s="147">
        <f t="shared" ref="I484:S484" si="505">H484</f>
        <v>0</v>
      </c>
      <c r="J484" s="147">
        <f t="shared" si="505"/>
        <v>0</v>
      </c>
      <c r="K484" s="147">
        <f t="shared" si="505"/>
        <v>0</v>
      </c>
      <c r="L484" s="147">
        <f t="shared" si="505"/>
        <v>0</v>
      </c>
      <c r="M484" s="147">
        <f t="shared" si="505"/>
        <v>0</v>
      </c>
      <c r="N484" s="147">
        <f t="shared" si="505"/>
        <v>0</v>
      </c>
      <c r="O484" s="147">
        <f t="shared" si="505"/>
        <v>0</v>
      </c>
      <c r="P484" s="147">
        <f t="shared" si="505"/>
        <v>0</v>
      </c>
      <c r="Q484" s="147">
        <f t="shared" si="505"/>
        <v>0</v>
      </c>
      <c r="R484" s="147">
        <f t="shared" si="505"/>
        <v>0</v>
      </c>
      <c r="S484" s="147">
        <f t="shared" si="505"/>
        <v>0</v>
      </c>
      <c r="T484" s="146"/>
      <c r="U484" s="140">
        <f>IFERROR((VLOOKUP($D484,'General Data'!$A$88:$F$188,3,FALSE)+VLOOKUP('General Data'!$B$3,'General Data'!$A$214:$C$264,2,FALSE)+IF(OR($E484=12,$E484=13,$E484=14),VLOOKUP($C484,'General Data'!$A$267:$C$287,2,FALSE),0))/VLOOKUP($C484,'General Data'!$A$191:$N$211,14,FALSE)*VLOOKUP($C484,'General Data'!$A$191:$N$211,2,FALSE)*H484,0)</f>
        <v>0</v>
      </c>
      <c r="V484" s="140">
        <f>IFERROR((VLOOKUP($D484,'General Data'!$A$88:$F$188,3,FALSE)+VLOOKUP('General Data'!$B$3,'General Data'!$A$214:$C$264,2,FALSE)+IF(OR($E484=12,$E484=13,$E484=14),VLOOKUP($C484,'General Data'!$A$267:$C$287,2,FALSE),0))/VLOOKUP($C484,'General Data'!$A$191:$N$211,14,FALSE)*VLOOKUP($C484,'General Data'!$A$191:$N$211,2,FALSE)*I484,0)</f>
        <v>0</v>
      </c>
      <c r="W484" s="140">
        <f>IFERROR((VLOOKUP($D484,'General Data'!$A$88:$F$188,3,FALSE)+VLOOKUP('General Data'!$B$3,'General Data'!$A$214:$C$264,2,FALSE)+IF(OR($E484=12,$E484=13,$E484=14),VLOOKUP($C484,'General Data'!$A$267:$C$287,2,FALSE),0))/VLOOKUP($C484,'General Data'!$A$191:$N$211,14,FALSE)*VLOOKUP($C484,'General Data'!$A$191:$N$211,2,FALSE)*J484,0)</f>
        <v>0</v>
      </c>
      <c r="X484" s="140">
        <f>IFERROR((VLOOKUP($D484,'General Data'!$A$88:$F$188,3,FALSE)+VLOOKUP('General Data'!$B$3,'General Data'!$A$214:$C$264,2,FALSE)+IF(OR($E484=12,$E484=13,$E484=14),VLOOKUP($C484,'General Data'!$A$267:$C$287,2,FALSE),0))/VLOOKUP($C484,'General Data'!$A$191:$N$211,14,FALSE)*VLOOKUP($C484,'General Data'!$A$191:$N$211,2,FALSE)*K484,0)</f>
        <v>0</v>
      </c>
      <c r="Y484" s="140">
        <f>IFERROR((VLOOKUP($D484,'General Data'!$A$88:$F$188,3,FALSE)+VLOOKUP('General Data'!$B$3,'General Data'!$A$214:$C$264,2,FALSE)+IF(OR($E484=12,$E484=13,$E484=14),VLOOKUP($C484,'General Data'!$A$267:$C$287,2,FALSE),0))/VLOOKUP($C484,'General Data'!$A$191:$N$211,14,FALSE)*VLOOKUP($C484,'General Data'!$A$191:$N$211,2,FALSE)*L484,0)</f>
        <v>0</v>
      </c>
      <c r="Z484" s="140">
        <f>IFERROR((VLOOKUP($D484,'General Data'!$A$88:$F$188,3,FALSE)+VLOOKUP('General Data'!$B$3,'General Data'!$A$214:$C$264,2,FALSE)+IF(OR($E484=12,$E484=13,$E484=14),VLOOKUP($C484,'General Data'!$A$267:$C$287,2,FALSE),0))/VLOOKUP($C484,'General Data'!$A$191:$N$211,14,FALSE)*VLOOKUP($C484,'General Data'!$A$191:$N$211,2,FALSE)*M484,0)</f>
        <v>0</v>
      </c>
      <c r="AA484" s="140">
        <f>IFERROR((VLOOKUP($D484,'General Data'!$A$88:$F$188,3,FALSE)+VLOOKUP('General Data'!$B$3,'General Data'!$A$214:$C$264,2,FALSE)+IF(OR($E484=12,$E484=13,$E484=14),VLOOKUP($C484,'General Data'!$A$267:$C$287,2,FALSE),0))/VLOOKUP($C484,'General Data'!$A$191:$N$211,14,FALSE)*VLOOKUP($C484,'General Data'!$A$191:$N$211,2,FALSE)*N484,0)</f>
        <v>0</v>
      </c>
      <c r="AB484" s="140">
        <f>IFERROR((VLOOKUP($D484,'General Data'!$A$88:$F$188,3,FALSE)+VLOOKUP('General Data'!$B$3,'General Data'!$A$214:$C$264,2,FALSE)+IF(OR($E484=12,$E484=13,$E484=14),VLOOKUP($C484,'General Data'!$A$267:$C$287,2,FALSE),0))/VLOOKUP($C484,'General Data'!$A$191:$N$211,14,FALSE)*VLOOKUP($C484,'General Data'!$A$191:$N$211,2,FALSE)*O484,0)</f>
        <v>0</v>
      </c>
      <c r="AC484" s="140">
        <f>IFERROR((VLOOKUP($D484,'General Data'!$A$88:$F$188,3,FALSE)+VLOOKUP('General Data'!$B$3,'General Data'!$A$214:$C$264,2,FALSE)+IF(OR($E484=12,$E484=13,$E484=14),VLOOKUP($C484,'General Data'!$A$267:$C$287,2,FALSE),0))/VLOOKUP($C484,'General Data'!$A$191:$N$211,14,FALSE)*VLOOKUP($C484,'General Data'!$A$191:$N$211,2,FALSE)*P484,0)</f>
        <v>0</v>
      </c>
      <c r="AD484" s="140">
        <f>IFERROR((VLOOKUP($D484,'General Data'!$A$88:$F$188,3,FALSE)+VLOOKUP('General Data'!$B$3,'General Data'!$A$214:$C$264,2,FALSE)+IF(OR($E484=12,$E484=13,$E484=14),VLOOKUP($C484,'General Data'!$A$267:$C$287,2,FALSE),0))/VLOOKUP($C484,'General Data'!$A$191:$N$211,14,FALSE)*VLOOKUP($C484,'General Data'!$A$191:$N$211,2,FALSE)*Q484,0)</f>
        <v>0</v>
      </c>
      <c r="AE484" s="140">
        <f>IFERROR((VLOOKUP($D484,'General Data'!$A$88:$F$188,3,FALSE)+VLOOKUP('General Data'!$B$3,'General Data'!$A$214:$C$264,2,FALSE)+IF(OR($E484=12,$E484=13,$E484=14),VLOOKUP($C484,'General Data'!$A$267:$C$287,2,FALSE),0))/VLOOKUP($C484,'General Data'!$A$191:$N$211,14,FALSE)*VLOOKUP($C484,'General Data'!$A$191:$N$211,2,FALSE)*R484,0)</f>
        <v>0</v>
      </c>
      <c r="AF484" s="140">
        <f>IFERROR((VLOOKUP($D484,'General Data'!$A$88:$F$188,3,FALSE)+VLOOKUP('General Data'!$B$3,'General Data'!$A$214:$C$264,2,FALSE)+IF(OR($E484=12,$E484=13,$E484=14),VLOOKUP($C484,'General Data'!$A$267:$C$287,2,FALSE),0))/VLOOKUP($C484,'General Data'!$A$191:$N$211,14,FALSE)*VLOOKUP($C484,'General Data'!$A$191:$N$211,2,FALSE)*S484,0)</f>
        <v>0</v>
      </c>
      <c r="AH484" s="148" t="str">
        <f t="shared" si="470"/>
        <v/>
      </c>
      <c r="AI484" s="149">
        <f t="shared" si="471"/>
        <v>0</v>
      </c>
      <c r="AJ484" s="146">
        <f t="shared" si="472"/>
        <v>0</v>
      </c>
    </row>
    <row r="485" spans="1:36" x14ac:dyDescent="0.45">
      <c r="A485" s="143"/>
      <c r="B485" s="150"/>
      <c r="C485" s="144"/>
      <c r="D485" s="143"/>
      <c r="E485" s="143"/>
      <c r="F485" s="145"/>
      <c r="G485" s="146"/>
      <c r="H485" s="147"/>
      <c r="I485" s="147">
        <f t="shared" ref="I485:S485" si="506">H485</f>
        <v>0</v>
      </c>
      <c r="J485" s="147">
        <f t="shared" si="506"/>
        <v>0</v>
      </c>
      <c r="K485" s="147">
        <f t="shared" si="506"/>
        <v>0</v>
      </c>
      <c r="L485" s="147">
        <f t="shared" si="506"/>
        <v>0</v>
      </c>
      <c r="M485" s="147">
        <f t="shared" si="506"/>
        <v>0</v>
      </c>
      <c r="N485" s="147">
        <f t="shared" si="506"/>
        <v>0</v>
      </c>
      <c r="O485" s="147">
        <f t="shared" si="506"/>
        <v>0</v>
      </c>
      <c r="P485" s="147">
        <f t="shared" si="506"/>
        <v>0</v>
      </c>
      <c r="Q485" s="147">
        <f t="shared" si="506"/>
        <v>0</v>
      </c>
      <c r="R485" s="147">
        <f t="shared" si="506"/>
        <v>0</v>
      </c>
      <c r="S485" s="147">
        <f t="shared" si="506"/>
        <v>0</v>
      </c>
      <c r="T485" s="146"/>
      <c r="U485" s="140">
        <f>IFERROR((VLOOKUP($D485,'General Data'!$A$88:$F$188,3,FALSE)+VLOOKUP('General Data'!$B$3,'General Data'!$A$214:$C$264,2,FALSE)+IF(OR($E485=12,$E485=13,$E485=14),VLOOKUP($C485,'General Data'!$A$267:$C$287,2,FALSE),0))/VLOOKUP($C485,'General Data'!$A$191:$N$211,14,FALSE)*VLOOKUP($C485,'General Data'!$A$191:$N$211,2,FALSE)*H485,0)</f>
        <v>0</v>
      </c>
      <c r="V485" s="140">
        <f>IFERROR((VLOOKUP($D485,'General Data'!$A$88:$F$188,3,FALSE)+VLOOKUP('General Data'!$B$3,'General Data'!$A$214:$C$264,2,FALSE)+IF(OR($E485=12,$E485=13,$E485=14),VLOOKUP($C485,'General Data'!$A$267:$C$287,2,FALSE),0))/VLOOKUP($C485,'General Data'!$A$191:$N$211,14,FALSE)*VLOOKUP($C485,'General Data'!$A$191:$N$211,2,FALSE)*I485,0)</f>
        <v>0</v>
      </c>
      <c r="W485" s="140">
        <f>IFERROR((VLOOKUP($D485,'General Data'!$A$88:$F$188,3,FALSE)+VLOOKUP('General Data'!$B$3,'General Data'!$A$214:$C$264,2,FALSE)+IF(OR($E485=12,$E485=13,$E485=14),VLOOKUP($C485,'General Data'!$A$267:$C$287,2,FALSE),0))/VLOOKUP($C485,'General Data'!$A$191:$N$211,14,FALSE)*VLOOKUP($C485,'General Data'!$A$191:$N$211,2,FALSE)*J485,0)</f>
        <v>0</v>
      </c>
      <c r="X485" s="140">
        <f>IFERROR((VLOOKUP($D485,'General Data'!$A$88:$F$188,3,FALSE)+VLOOKUP('General Data'!$B$3,'General Data'!$A$214:$C$264,2,FALSE)+IF(OR($E485=12,$E485=13,$E485=14),VLOOKUP($C485,'General Data'!$A$267:$C$287,2,FALSE),0))/VLOOKUP($C485,'General Data'!$A$191:$N$211,14,FALSE)*VLOOKUP($C485,'General Data'!$A$191:$N$211,2,FALSE)*K485,0)</f>
        <v>0</v>
      </c>
      <c r="Y485" s="140">
        <f>IFERROR((VLOOKUP($D485,'General Data'!$A$88:$F$188,3,FALSE)+VLOOKUP('General Data'!$B$3,'General Data'!$A$214:$C$264,2,FALSE)+IF(OR($E485=12,$E485=13,$E485=14),VLOOKUP($C485,'General Data'!$A$267:$C$287,2,FALSE),0))/VLOOKUP($C485,'General Data'!$A$191:$N$211,14,FALSE)*VLOOKUP($C485,'General Data'!$A$191:$N$211,2,FALSE)*L485,0)</f>
        <v>0</v>
      </c>
      <c r="Z485" s="140">
        <f>IFERROR((VLOOKUP($D485,'General Data'!$A$88:$F$188,3,FALSE)+VLOOKUP('General Data'!$B$3,'General Data'!$A$214:$C$264,2,FALSE)+IF(OR($E485=12,$E485=13,$E485=14),VLOOKUP($C485,'General Data'!$A$267:$C$287,2,FALSE),0))/VLOOKUP($C485,'General Data'!$A$191:$N$211,14,FALSE)*VLOOKUP($C485,'General Data'!$A$191:$N$211,2,FALSE)*M485,0)</f>
        <v>0</v>
      </c>
      <c r="AA485" s="140">
        <f>IFERROR((VLOOKUP($D485,'General Data'!$A$88:$F$188,3,FALSE)+VLOOKUP('General Data'!$B$3,'General Data'!$A$214:$C$264,2,FALSE)+IF(OR($E485=12,$E485=13,$E485=14),VLOOKUP($C485,'General Data'!$A$267:$C$287,2,FALSE),0))/VLOOKUP($C485,'General Data'!$A$191:$N$211,14,FALSE)*VLOOKUP($C485,'General Data'!$A$191:$N$211,2,FALSE)*N485,0)</f>
        <v>0</v>
      </c>
      <c r="AB485" s="140">
        <f>IFERROR((VLOOKUP($D485,'General Data'!$A$88:$F$188,3,FALSE)+VLOOKUP('General Data'!$B$3,'General Data'!$A$214:$C$264,2,FALSE)+IF(OR($E485=12,$E485=13,$E485=14),VLOOKUP($C485,'General Data'!$A$267:$C$287,2,FALSE),0))/VLOOKUP($C485,'General Data'!$A$191:$N$211,14,FALSE)*VLOOKUP($C485,'General Data'!$A$191:$N$211,2,FALSE)*O485,0)</f>
        <v>0</v>
      </c>
      <c r="AC485" s="140">
        <f>IFERROR((VLOOKUP($D485,'General Data'!$A$88:$F$188,3,FALSE)+VLOOKUP('General Data'!$B$3,'General Data'!$A$214:$C$264,2,FALSE)+IF(OR($E485=12,$E485=13,$E485=14),VLOOKUP($C485,'General Data'!$A$267:$C$287,2,FALSE),0))/VLOOKUP($C485,'General Data'!$A$191:$N$211,14,FALSE)*VLOOKUP($C485,'General Data'!$A$191:$N$211,2,FALSE)*P485,0)</f>
        <v>0</v>
      </c>
      <c r="AD485" s="140">
        <f>IFERROR((VLOOKUP($D485,'General Data'!$A$88:$F$188,3,FALSE)+VLOOKUP('General Data'!$B$3,'General Data'!$A$214:$C$264,2,FALSE)+IF(OR($E485=12,$E485=13,$E485=14),VLOOKUP($C485,'General Data'!$A$267:$C$287,2,FALSE),0))/VLOOKUP($C485,'General Data'!$A$191:$N$211,14,FALSE)*VLOOKUP($C485,'General Data'!$A$191:$N$211,2,FALSE)*Q485,0)</f>
        <v>0</v>
      </c>
      <c r="AE485" s="140">
        <f>IFERROR((VLOOKUP($D485,'General Data'!$A$88:$F$188,3,FALSE)+VLOOKUP('General Data'!$B$3,'General Data'!$A$214:$C$264,2,FALSE)+IF(OR($E485=12,$E485=13,$E485=14),VLOOKUP($C485,'General Data'!$A$267:$C$287,2,FALSE),0))/VLOOKUP($C485,'General Data'!$A$191:$N$211,14,FALSE)*VLOOKUP($C485,'General Data'!$A$191:$N$211,2,FALSE)*R485,0)</f>
        <v>0</v>
      </c>
      <c r="AF485" s="140">
        <f>IFERROR((VLOOKUP($D485,'General Data'!$A$88:$F$188,3,FALSE)+VLOOKUP('General Data'!$B$3,'General Data'!$A$214:$C$264,2,FALSE)+IF(OR($E485=12,$E485=13,$E485=14),VLOOKUP($C485,'General Data'!$A$267:$C$287,2,FALSE),0))/VLOOKUP($C485,'General Data'!$A$191:$N$211,14,FALSE)*VLOOKUP($C485,'General Data'!$A$191:$N$211,2,FALSE)*S485,0)</f>
        <v>0</v>
      </c>
      <c r="AH485" s="148" t="str">
        <f t="shared" si="470"/>
        <v/>
      </c>
      <c r="AI485" s="149">
        <f t="shared" si="471"/>
        <v>0</v>
      </c>
      <c r="AJ485" s="146">
        <f t="shared" si="472"/>
        <v>0</v>
      </c>
    </row>
    <row r="486" spans="1:36" x14ac:dyDescent="0.45">
      <c r="A486" s="143"/>
      <c r="B486" s="150"/>
      <c r="C486" s="144"/>
      <c r="D486" s="143"/>
      <c r="E486" s="143"/>
      <c r="F486" s="145"/>
      <c r="G486" s="146"/>
      <c r="H486" s="147"/>
      <c r="I486" s="147">
        <f t="shared" ref="I486:S486" si="507">H486</f>
        <v>0</v>
      </c>
      <c r="J486" s="147">
        <f t="shared" si="507"/>
        <v>0</v>
      </c>
      <c r="K486" s="147">
        <f t="shared" si="507"/>
        <v>0</v>
      </c>
      <c r="L486" s="147">
        <f t="shared" si="507"/>
        <v>0</v>
      </c>
      <c r="M486" s="147">
        <f t="shared" si="507"/>
        <v>0</v>
      </c>
      <c r="N486" s="147">
        <f t="shared" si="507"/>
        <v>0</v>
      </c>
      <c r="O486" s="147">
        <f t="shared" si="507"/>
        <v>0</v>
      </c>
      <c r="P486" s="147">
        <f t="shared" si="507"/>
        <v>0</v>
      </c>
      <c r="Q486" s="147">
        <f t="shared" si="507"/>
        <v>0</v>
      </c>
      <c r="R486" s="147">
        <f t="shared" si="507"/>
        <v>0</v>
      </c>
      <c r="S486" s="147">
        <f t="shared" si="507"/>
        <v>0</v>
      </c>
      <c r="T486" s="146"/>
      <c r="U486" s="140">
        <f>IFERROR((VLOOKUP($D486,'General Data'!$A$88:$F$188,3,FALSE)+VLOOKUP('General Data'!$B$3,'General Data'!$A$214:$C$264,2,FALSE)+IF(OR($E486=12,$E486=13,$E486=14),VLOOKUP($C486,'General Data'!$A$267:$C$287,2,FALSE),0))/VLOOKUP($C486,'General Data'!$A$191:$N$211,14,FALSE)*VLOOKUP($C486,'General Data'!$A$191:$N$211,2,FALSE)*H486,0)</f>
        <v>0</v>
      </c>
      <c r="V486" s="140">
        <f>IFERROR((VLOOKUP($D486,'General Data'!$A$88:$F$188,3,FALSE)+VLOOKUP('General Data'!$B$3,'General Data'!$A$214:$C$264,2,FALSE)+IF(OR($E486=12,$E486=13,$E486=14),VLOOKUP($C486,'General Data'!$A$267:$C$287,2,FALSE),0))/VLOOKUP($C486,'General Data'!$A$191:$N$211,14,FALSE)*VLOOKUP($C486,'General Data'!$A$191:$N$211,2,FALSE)*I486,0)</f>
        <v>0</v>
      </c>
      <c r="W486" s="140">
        <f>IFERROR((VLOOKUP($D486,'General Data'!$A$88:$F$188,3,FALSE)+VLOOKUP('General Data'!$B$3,'General Data'!$A$214:$C$264,2,FALSE)+IF(OR($E486=12,$E486=13,$E486=14),VLOOKUP($C486,'General Data'!$A$267:$C$287,2,FALSE),0))/VLOOKUP($C486,'General Data'!$A$191:$N$211,14,FALSE)*VLOOKUP($C486,'General Data'!$A$191:$N$211,2,FALSE)*J486,0)</f>
        <v>0</v>
      </c>
      <c r="X486" s="140">
        <f>IFERROR((VLOOKUP($D486,'General Data'!$A$88:$F$188,3,FALSE)+VLOOKUP('General Data'!$B$3,'General Data'!$A$214:$C$264,2,FALSE)+IF(OR($E486=12,$E486=13,$E486=14),VLOOKUP($C486,'General Data'!$A$267:$C$287,2,FALSE),0))/VLOOKUP($C486,'General Data'!$A$191:$N$211,14,FALSE)*VLOOKUP($C486,'General Data'!$A$191:$N$211,2,FALSE)*K486,0)</f>
        <v>0</v>
      </c>
      <c r="Y486" s="140">
        <f>IFERROR((VLOOKUP($D486,'General Data'!$A$88:$F$188,3,FALSE)+VLOOKUP('General Data'!$B$3,'General Data'!$A$214:$C$264,2,FALSE)+IF(OR($E486=12,$E486=13,$E486=14),VLOOKUP($C486,'General Data'!$A$267:$C$287,2,FALSE),0))/VLOOKUP($C486,'General Data'!$A$191:$N$211,14,FALSE)*VLOOKUP($C486,'General Data'!$A$191:$N$211,2,FALSE)*L486,0)</f>
        <v>0</v>
      </c>
      <c r="Z486" s="140">
        <f>IFERROR((VLOOKUP($D486,'General Data'!$A$88:$F$188,3,FALSE)+VLOOKUP('General Data'!$B$3,'General Data'!$A$214:$C$264,2,FALSE)+IF(OR($E486=12,$E486=13,$E486=14),VLOOKUP($C486,'General Data'!$A$267:$C$287,2,FALSE),0))/VLOOKUP($C486,'General Data'!$A$191:$N$211,14,FALSE)*VLOOKUP($C486,'General Data'!$A$191:$N$211,2,FALSE)*M486,0)</f>
        <v>0</v>
      </c>
      <c r="AA486" s="140">
        <f>IFERROR((VLOOKUP($D486,'General Data'!$A$88:$F$188,3,FALSE)+VLOOKUP('General Data'!$B$3,'General Data'!$A$214:$C$264,2,FALSE)+IF(OR($E486=12,$E486=13,$E486=14),VLOOKUP($C486,'General Data'!$A$267:$C$287,2,FALSE),0))/VLOOKUP($C486,'General Data'!$A$191:$N$211,14,FALSE)*VLOOKUP($C486,'General Data'!$A$191:$N$211,2,FALSE)*N486,0)</f>
        <v>0</v>
      </c>
      <c r="AB486" s="140">
        <f>IFERROR((VLOOKUP($D486,'General Data'!$A$88:$F$188,3,FALSE)+VLOOKUP('General Data'!$B$3,'General Data'!$A$214:$C$264,2,FALSE)+IF(OR($E486=12,$E486=13,$E486=14),VLOOKUP($C486,'General Data'!$A$267:$C$287,2,FALSE),0))/VLOOKUP($C486,'General Data'!$A$191:$N$211,14,FALSE)*VLOOKUP($C486,'General Data'!$A$191:$N$211,2,FALSE)*O486,0)</f>
        <v>0</v>
      </c>
      <c r="AC486" s="140">
        <f>IFERROR((VLOOKUP($D486,'General Data'!$A$88:$F$188,3,FALSE)+VLOOKUP('General Data'!$B$3,'General Data'!$A$214:$C$264,2,FALSE)+IF(OR($E486=12,$E486=13,$E486=14),VLOOKUP($C486,'General Data'!$A$267:$C$287,2,FALSE),0))/VLOOKUP($C486,'General Data'!$A$191:$N$211,14,FALSE)*VLOOKUP($C486,'General Data'!$A$191:$N$211,2,FALSE)*P486,0)</f>
        <v>0</v>
      </c>
      <c r="AD486" s="140">
        <f>IFERROR((VLOOKUP($D486,'General Data'!$A$88:$F$188,3,FALSE)+VLOOKUP('General Data'!$B$3,'General Data'!$A$214:$C$264,2,FALSE)+IF(OR($E486=12,$E486=13,$E486=14),VLOOKUP($C486,'General Data'!$A$267:$C$287,2,FALSE),0))/VLOOKUP($C486,'General Data'!$A$191:$N$211,14,FALSE)*VLOOKUP($C486,'General Data'!$A$191:$N$211,2,FALSE)*Q486,0)</f>
        <v>0</v>
      </c>
      <c r="AE486" s="140">
        <f>IFERROR((VLOOKUP($D486,'General Data'!$A$88:$F$188,3,FALSE)+VLOOKUP('General Data'!$B$3,'General Data'!$A$214:$C$264,2,FALSE)+IF(OR($E486=12,$E486=13,$E486=14),VLOOKUP($C486,'General Data'!$A$267:$C$287,2,FALSE),0))/VLOOKUP($C486,'General Data'!$A$191:$N$211,14,FALSE)*VLOOKUP($C486,'General Data'!$A$191:$N$211,2,FALSE)*R486,0)</f>
        <v>0</v>
      </c>
      <c r="AF486" s="140">
        <f>IFERROR((VLOOKUP($D486,'General Data'!$A$88:$F$188,3,FALSE)+VLOOKUP('General Data'!$B$3,'General Data'!$A$214:$C$264,2,FALSE)+IF(OR($E486=12,$E486=13,$E486=14),VLOOKUP($C486,'General Data'!$A$267:$C$287,2,FALSE),0))/VLOOKUP($C486,'General Data'!$A$191:$N$211,14,FALSE)*VLOOKUP($C486,'General Data'!$A$191:$N$211,2,FALSE)*S486,0)</f>
        <v>0</v>
      </c>
      <c r="AH486" s="148" t="str">
        <f t="shared" si="470"/>
        <v/>
      </c>
      <c r="AI486" s="149">
        <f t="shared" si="471"/>
        <v>0</v>
      </c>
      <c r="AJ486" s="146">
        <f t="shared" si="472"/>
        <v>0</v>
      </c>
    </row>
    <row r="487" spans="1:36" x14ac:dyDescent="0.45">
      <c r="A487" s="143"/>
      <c r="B487" s="150"/>
      <c r="C487" s="144"/>
      <c r="D487" s="143"/>
      <c r="E487" s="143"/>
      <c r="F487" s="145"/>
      <c r="G487" s="146"/>
      <c r="H487" s="147"/>
      <c r="I487" s="147">
        <f t="shared" ref="I487:S487" si="508">H487</f>
        <v>0</v>
      </c>
      <c r="J487" s="147">
        <f t="shared" si="508"/>
        <v>0</v>
      </c>
      <c r="K487" s="147">
        <f t="shared" si="508"/>
        <v>0</v>
      </c>
      <c r="L487" s="147">
        <f t="shared" si="508"/>
        <v>0</v>
      </c>
      <c r="M487" s="147">
        <f t="shared" si="508"/>
        <v>0</v>
      </c>
      <c r="N487" s="147">
        <f t="shared" si="508"/>
        <v>0</v>
      </c>
      <c r="O487" s="147">
        <f t="shared" si="508"/>
        <v>0</v>
      </c>
      <c r="P487" s="147">
        <f t="shared" si="508"/>
        <v>0</v>
      </c>
      <c r="Q487" s="147">
        <f t="shared" si="508"/>
        <v>0</v>
      </c>
      <c r="R487" s="147">
        <f t="shared" si="508"/>
        <v>0</v>
      </c>
      <c r="S487" s="147">
        <f t="shared" si="508"/>
        <v>0</v>
      </c>
      <c r="T487" s="146"/>
      <c r="U487" s="140">
        <f>IFERROR((VLOOKUP($D487,'General Data'!$A$88:$F$188,3,FALSE)+VLOOKUP('General Data'!$B$3,'General Data'!$A$214:$C$264,2,FALSE)+IF(OR($E487=12,$E487=13,$E487=14),VLOOKUP($C487,'General Data'!$A$267:$C$287,2,FALSE),0))/VLOOKUP($C487,'General Data'!$A$191:$N$211,14,FALSE)*VLOOKUP($C487,'General Data'!$A$191:$N$211,2,FALSE)*H487,0)</f>
        <v>0</v>
      </c>
      <c r="V487" s="140">
        <f>IFERROR((VLOOKUP($D487,'General Data'!$A$88:$F$188,3,FALSE)+VLOOKUP('General Data'!$B$3,'General Data'!$A$214:$C$264,2,FALSE)+IF(OR($E487=12,$E487=13,$E487=14),VLOOKUP($C487,'General Data'!$A$267:$C$287,2,FALSE),0))/VLOOKUP($C487,'General Data'!$A$191:$N$211,14,FALSE)*VLOOKUP($C487,'General Data'!$A$191:$N$211,2,FALSE)*I487,0)</f>
        <v>0</v>
      </c>
      <c r="W487" s="140">
        <f>IFERROR((VLOOKUP($D487,'General Data'!$A$88:$F$188,3,FALSE)+VLOOKUP('General Data'!$B$3,'General Data'!$A$214:$C$264,2,FALSE)+IF(OR($E487=12,$E487=13,$E487=14),VLOOKUP($C487,'General Data'!$A$267:$C$287,2,FALSE),0))/VLOOKUP($C487,'General Data'!$A$191:$N$211,14,FALSE)*VLOOKUP($C487,'General Data'!$A$191:$N$211,2,FALSE)*J487,0)</f>
        <v>0</v>
      </c>
      <c r="X487" s="140">
        <f>IFERROR((VLOOKUP($D487,'General Data'!$A$88:$F$188,3,FALSE)+VLOOKUP('General Data'!$B$3,'General Data'!$A$214:$C$264,2,FALSE)+IF(OR($E487=12,$E487=13,$E487=14),VLOOKUP($C487,'General Data'!$A$267:$C$287,2,FALSE),0))/VLOOKUP($C487,'General Data'!$A$191:$N$211,14,FALSE)*VLOOKUP($C487,'General Data'!$A$191:$N$211,2,FALSE)*K487,0)</f>
        <v>0</v>
      </c>
      <c r="Y487" s="140">
        <f>IFERROR((VLOOKUP($D487,'General Data'!$A$88:$F$188,3,FALSE)+VLOOKUP('General Data'!$B$3,'General Data'!$A$214:$C$264,2,FALSE)+IF(OR($E487=12,$E487=13,$E487=14),VLOOKUP($C487,'General Data'!$A$267:$C$287,2,FALSE),0))/VLOOKUP($C487,'General Data'!$A$191:$N$211,14,FALSE)*VLOOKUP($C487,'General Data'!$A$191:$N$211,2,FALSE)*L487,0)</f>
        <v>0</v>
      </c>
      <c r="Z487" s="140">
        <f>IFERROR((VLOOKUP($D487,'General Data'!$A$88:$F$188,3,FALSE)+VLOOKUP('General Data'!$B$3,'General Data'!$A$214:$C$264,2,FALSE)+IF(OR($E487=12,$E487=13,$E487=14),VLOOKUP($C487,'General Data'!$A$267:$C$287,2,FALSE),0))/VLOOKUP($C487,'General Data'!$A$191:$N$211,14,FALSE)*VLOOKUP($C487,'General Data'!$A$191:$N$211,2,FALSE)*M487,0)</f>
        <v>0</v>
      </c>
      <c r="AA487" s="140">
        <f>IFERROR((VLOOKUP($D487,'General Data'!$A$88:$F$188,3,FALSE)+VLOOKUP('General Data'!$B$3,'General Data'!$A$214:$C$264,2,FALSE)+IF(OR($E487=12,$E487=13,$E487=14),VLOOKUP($C487,'General Data'!$A$267:$C$287,2,FALSE),0))/VLOOKUP($C487,'General Data'!$A$191:$N$211,14,FALSE)*VLOOKUP($C487,'General Data'!$A$191:$N$211,2,FALSE)*N487,0)</f>
        <v>0</v>
      </c>
      <c r="AB487" s="140">
        <f>IFERROR((VLOOKUP($D487,'General Data'!$A$88:$F$188,3,FALSE)+VLOOKUP('General Data'!$B$3,'General Data'!$A$214:$C$264,2,FALSE)+IF(OR($E487=12,$E487=13,$E487=14),VLOOKUP($C487,'General Data'!$A$267:$C$287,2,FALSE),0))/VLOOKUP($C487,'General Data'!$A$191:$N$211,14,FALSE)*VLOOKUP($C487,'General Data'!$A$191:$N$211,2,FALSE)*O487,0)</f>
        <v>0</v>
      </c>
      <c r="AC487" s="140">
        <f>IFERROR((VLOOKUP($D487,'General Data'!$A$88:$F$188,3,FALSE)+VLOOKUP('General Data'!$B$3,'General Data'!$A$214:$C$264,2,FALSE)+IF(OR($E487=12,$E487=13,$E487=14),VLOOKUP($C487,'General Data'!$A$267:$C$287,2,FALSE),0))/VLOOKUP($C487,'General Data'!$A$191:$N$211,14,FALSE)*VLOOKUP($C487,'General Data'!$A$191:$N$211,2,FALSE)*P487,0)</f>
        <v>0</v>
      </c>
      <c r="AD487" s="140">
        <f>IFERROR((VLOOKUP($D487,'General Data'!$A$88:$F$188,3,FALSE)+VLOOKUP('General Data'!$B$3,'General Data'!$A$214:$C$264,2,FALSE)+IF(OR($E487=12,$E487=13,$E487=14),VLOOKUP($C487,'General Data'!$A$267:$C$287,2,FALSE),0))/VLOOKUP($C487,'General Data'!$A$191:$N$211,14,FALSE)*VLOOKUP($C487,'General Data'!$A$191:$N$211,2,FALSE)*Q487,0)</f>
        <v>0</v>
      </c>
      <c r="AE487" s="140">
        <f>IFERROR((VLOOKUP($D487,'General Data'!$A$88:$F$188,3,FALSE)+VLOOKUP('General Data'!$B$3,'General Data'!$A$214:$C$264,2,FALSE)+IF(OR($E487=12,$E487=13,$E487=14),VLOOKUP($C487,'General Data'!$A$267:$C$287,2,FALSE),0))/VLOOKUP($C487,'General Data'!$A$191:$N$211,14,FALSE)*VLOOKUP($C487,'General Data'!$A$191:$N$211,2,FALSE)*R487,0)</f>
        <v>0</v>
      </c>
      <c r="AF487" s="140">
        <f>IFERROR((VLOOKUP($D487,'General Data'!$A$88:$F$188,3,FALSE)+VLOOKUP('General Data'!$B$3,'General Data'!$A$214:$C$264,2,FALSE)+IF(OR($E487=12,$E487=13,$E487=14),VLOOKUP($C487,'General Data'!$A$267:$C$287,2,FALSE),0))/VLOOKUP($C487,'General Data'!$A$191:$N$211,14,FALSE)*VLOOKUP($C487,'General Data'!$A$191:$N$211,2,FALSE)*S487,0)</f>
        <v>0</v>
      </c>
      <c r="AH487" s="148" t="str">
        <f t="shared" si="470"/>
        <v/>
      </c>
      <c r="AI487" s="149">
        <f t="shared" si="471"/>
        <v>0</v>
      </c>
      <c r="AJ487" s="146">
        <f t="shared" si="472"/>
        <v>0</v>
      </c>
    </row>
    <row r="488" spans="1:36" x14ac:dyDescent="0.45">
      <c r="A488" s="143"/>
      <c r="B488" s="150"/>
      <c r="C488" s="144"/>
      <c r="D488" s="143"/>
      <c r="E488" s="143"/>
      <c r="F488" s="145"/>
      <c r="G488" s="146"/>
      <c r="H488" s="147"/>
      <c r="I488" s="147">
        <f t="shared" ref="I488:S488" si="509">H488</f>
        <v>0</v>
      </c>
      <c r="J488" s="147">
        <f t="shared" si="509"/>
        <v>0</v>
      </c>
      <c r="K488" s="147">
        <f t="shared" si="509"/>
        <v>0</v>
      </c>
      <c r="L488" s="147">
        <f t="shared" si="509"/>
        <v>0</v>
      </c>
      <c r="M488" s="147">
        <f t="shared" si="509"/>
        <v>0</v>
      </c>
      <c r="N488" s="147">
        <f t="shared" si="509"/>
        <v>0</v>
      </c>
      <c r="O488" s="147">
        <f t="shared" si="509"/>
        <v>0</v>
      </c>
      <c r="P488" s="147">
        <f t="shared" si="509"/>
        <v>0</v>
      </c>
      <c r="Q488" s="147">
        <f t="shared" si="509"/>
        <v>0</v>
      </c>
      <c r="R488" s="147">
        <f t="shared" si="509"/>
        <v>0</v>
      </c>
      <c r="S488" s="147">
        <f t="shared" si="509"/>
        <v>0</v>
      </c>
      <c r="T488" s="146"/>
      <c r="U488" s="140">
        <f>IFERROR((VLOOKUP($D488,'General Data'!$A$88:$F$188,3,FALSE)+VLOOKUP('General Data'!$B$3,'General Data'!$A$214:$C$264,2,FALSE)+IF(OR($E488=12,$E488=13,$E488=14),VLOOKUP($C488,'General Data'!$A$267:$C$287,2,FALSE),0))/VLOOKUP($C488,'General Data'!$A$191:$N$211,14,FALSE)*VLOOKUP($C488,'General Data'!$A$191:$N$211,2,FALSE)*H488,0)</f>
        <v>0</v>
      </c>
      <c r="V488" s="140">
        <f>IFERROR((VLOOKUP($D488,'General Data'!$A$88:$F$188,3,FALSE)+VLOOKUP('General Data'!$B$3,'General Data'!$A$214:$C$264,2,FALSE)+IF(OR($E488=12,$E488=13,$E488=14),VLOOKUP($C488,'General Data'!$A$267:$C$287,2,FALSE),0))/VLOOKUP($C488,'General Data'!$A$191:$N$211,14,FALSE)*VLOOKUP($C488,'General Data'!$A$191:$N$211,2,FALSE)*I488,0)</f>
        <v>0</v>
      </c>
      <c r="W488" s="140">
        <f>IFERROR((VLOOKUP($D488,'General Data'!$A$88:$F$188,3,FALSE)+VLOOKUP('General Data'!$B$3,'General Data'!$A$214:$C$264,2,FALSE)+IF(OR($E488=12,$E488=13,$E488=14),VLOOKUP($C488,'General Data'!$A$267:$C$287,2,FALSE),0))/VLOOKUP($C488,'General Data'!$A$191:$N$211,14,FALSE)*VLOOKUP($C488,'General Data'!$A$191:$N$211,2,FALSE)*J488,0)</f>
        <v>0</v>
      </c>
      <c r="X488" s="140">
        <f>IFERROR((VLOOKUP($D488,'General Data'!$A$88:$F$188,3,FALSE)+VLOOKUP('General Data'!$B$3,'General Data'!$A$214:$C$264,2,FALSE)+IF(OR($E488=12,$E488=13,$E488=14),VLOOKUP($C488,'General Data'!$A$267:$C$287,2,FALSE),0))/VLOOKUP($C488,'General Data'!$A$191:$N$211,14,FALSE)*VLOOKUP($C488,'General Data'!$A$191:$N$211,2,FALSE)*K488,0)</f>
        <v>0</v>
      </c>
      <c r="Y488" s="140">
        <f>IFERROR((VLOOKUP($D488,'General Data'!$A$88:$F$188,3,FALSE)+VLOOKUP('General Data'!$B$3,'General Data'!$A$214:$C$264,2,FALSE)+IF(OR($E488=12,$E488=13,$E488=14),VLOOKUP($C488,'General Data'!$A$267:$C$287,2,FALSE),0))/VLOOKUP($C488,'General Data'!$A$191:$N$211,14,FALSE)*VLOOKUP($C488,'General Data'!$A$191:$N$211,2,FALSE)*L488,0)</f>
        <v>0</v>
      </c>
      <c r="Z488" s="140">
        <f>IFERROR((VLOOKUP($D488,'General Data'!$A$88:$F$188,3,FALSE)+VLOOKUP('General Data'!$B$3,'General Data'!$A$214:$C$264,2,FALSE)+IF(OR($E488=12,$E488=13,$E488=14),VLOOKUP($C488,'General Data'!$A$267:$C$287,2,FALSE),0))/VLOOKUP($C488,'General Data'!$A$191:$N$211,14,FALSE)*VLOOKUP($C488,'General Data'!$A$191:$N$211,2,FALSE)*M488,0)</f>
        <v>0</v>
      </c>
      <c r="AA488" s="140">
        <f>IFERROR((VLOOKUP($D488,'General Data'!$A$88:$F$188,3,FALSE)+VLOOKUP('General Data'!$B$3,'General Data'!$A$214:$C$264,2,FALSE)+IF(OR($E488=12,$E488=13,$E488=14),VLOOKUP($C488,'General Data'!$A$267:$C$287,2,FALSE),0))/VLOOKUP($C488,'General Data'!$A$191:$N$211,14,FALSE)*VLOOKUP($C488,'General Data'!$A$191:$N$211,2,FALSE)*N488,0)</f>
        <v>0</v>
      </c>
      <c r="AB488" s="140">
        <f>IFERROR((VLOOKUP($D488,'General Data'!$A$88:$F$188,3,FALSE)+VLOOKUP('General Data'!$B$3,'General Data'!$A$214:$C$264,2,FALSE)+IF(OR($E488=12,$E488=13,$E488=14),VLOOKUP($C488,'General Data'!$A$267:$C$287,2,FALSE),0))/VLOOKUP($C488,'General Data'!$A$191:$N$211,14,FALSE)*VLOOKUP($C488,'General Data'!$A$191:$N$211,2,FALSE)*O488,0)</f>
        <v>0</v>
      </c>
      <c r="AC488" s="140">
        <f>IFERROR((VLOOKUP($D488,'General Data'!$A$88:$F$188,3,FALSE)+VLOOKUP('General Data'!$B$3,'General Data'!$A$214:$C$264,2,FALSE)+IF(OR($E488=12,$E488=13,$E488=14),VLOOKUP($C488,'General Data'!$A$267:$C$287,2,FALSE),0))/VLOOKUP($C488,'General Data'!$A$191:$N$211,14,FALSE)*VLOOKUP($C488,'General Data'!$A$191:$N$211,2,FALSE)*P488,0)</f>
        <v>0</v>
      </c>
      <c r="AD488" s="140">
        <f>IFERROR((VLOOKUP($D488,'General Data'!$A$88:$F$188,3,FALSE)+VLOOKUP('General Data'!$B$3,'General Data'!$A$214:$C$264,2,FALSE)+IF(OR($E488=12,$E488=13,$E488=14),VLOOKUP($C488,'General Data'!$A$267:$C$287,2,FALSE),0))/VLOOKUP($C488,'General Data'!$A$191:$N$211,14,FALSE)*VLOOKUP($C488,'General Data'!$A$191:$N$211,2,FALSE)*Q488,0)</f>
        <v>0</v>
      </c>
      <c r="AE488" s="140">
        <f>IFERROR((VLOOKUP($D488,'General Data'!$A$88:$F$188,3,FALSE)+VLOOKUP('General Data'!$B$3,'General Data'!$A$214:$C$264,2,FALSE)+IF(OR($E488=12,$E488=13,$E488=14),VLOOKUP($C488,'General Data'!$A$267:$C$287,2,FALSE),0))/VLOOKUP($C488,'General Data'!$A$191:$N$211,14,FALSE)*VLOOKUP($C488,'General Data'!$A$191:$N$211,2,FALSE)*R488,0)</f>
        <v>0</v>
      </c>
      <c r="AF488" s="140">
        <f>IFERROR((VLOOKUP($D488,'General Data'!$A$88:$F$188,3,FALSE)+VLOOKUP('General Data'!$B$3,'General Data'!$A$214:$C$264,2,FALSE)+IF(OR($E488=12,$E488=13,$E488=14),VLOOKUP($C488,'General Data'!$A$267:$C$287,2,FALSE),0))/VLOOKUP($C488,'General Data'!$A$191:$N$211,14,FALSE)*VLOOKUP($C488,'General Data'!$A$191:$N$211,2,FALSE)*S488,0)</f>
        <v>0</v>
      </c>
      <c r="AH488" s="148" t="str">
        <f t="shared" si="470"/>
        <v/>
      </c>
      <c r="AI488" s="149">
        <f t="shared" si="471"/>
        <v>0</v>
      </c>
      <c r="AJ488" s="146">
        <f t="shared" si="472"/>
        <v>0</v>
      </c>
    </row>
    <row r="489" spans="1:36" x14ac:dyDescent="0.45">
      <c r="A489" s="143"/>
      <c r="B489" s="150"/>
      <c r="C489" s="144"/>
      <c r="D489" s="143"/>
      <c r="E489" s="143"/>
      <c r="F489" s="145"/>
      <c r="G489" s="146"/>
      <c r="H489" s="147"/>
      <c r="I489" s="147">
        <f t="shared" ref="I489:S489" si="510">H489</f>
        <v>0</v>
      </c>
      <c r="J489" s="147">
        <f t="shared" si="510"/>
        <v>0</v>
      </c>
      <c r="K489" s="147">
        <f t="shared" si="510"/>
        <v>0</v>
      </c>
      <c r="L489" s="147">
        <f t="shared" si="510"/>
        <v>0</v>
      </c>
      <c r="M489" s="147">
        <f t="shared" si="510"/>
        <v>0</v>
      </c>
      <c r="N489" s="147">
        <f t="shared" si="510"/>
        <v>0</v>
      </c>
      <c r="O489" s="147">
        <f t="shared" si="510"/>
        <v>0</v>
      </c>
      <c r="P489" s="147">
        <f t="shared" si="510"/>
        <v>0</v>
      </c>
      <c r="Q489" s="147">
        <f t="shared" si="510"/>
        <v>0</v>
      </c>
      <c r="R489" s="147">
        <f t="shared" si="510"/>
        <v>0</v>
      </c>
      <c r="S489" s="147">
        <f t="shared" si="510"/>
        <v>0</v>
      </c>
      <c r="T489" s="146"/>
      <c r="U489" s="140">
        <f>IFERROR((VLOOKUP($D489,'General Data'!$A$88:$F$188,3,FALSE)+VLOOKUP('General Data'!$B$3,'General Data'!$A$214:$C$264,2,FALSE)+IF(OR($E489=12,$E489=13,$E489=14),VLOOKUP($C489,'General Data'!$A$267:$C$287,2,FALSE),0))/VLOOKUP($C489,'General Data'!$A$191:$N$211,14,FALSE)*VLOOKUP($C489,'General Data'!$A$191:$N$211,2,FALSE)*H489,0)</f>
        <v>0</v>
      </c>
      <c r="V489" s="140">
        <f>IFERROR((VLOOKUP($D489,'General Data'!$A$88:$F$188,3,FALSE)+VLOOKUP('General Data'!$B$3,'General Data'!$A$214:$C$264,2,FALSE)+IF(OR($E489=12,$E489=13,$E489=14),VLOOKUP($C489,'General Data'!$A$267:$C$287,2,FALSE),0))/VLOOKUP($C489,'General Data'!$A$191:$N$211,14,FALSE)*VLOOKUP($C489,'General Data'!$A$191:$N$211,2,FALSE)*I489,0)</f>
        <v>0</v>
      </c>
      <c r="W489" s="140">
        <f>IFERROR((VLOOKUP($D489,'General Data'!$A$88:$F$188,3,FALSE)+VLOOKUP('General Data'!$B$3,'General Data'!$A$214:$C$264,2,FALSE)+IF(OR($E489=12,$E489=13,$E489=14),VLOOKUP($C489,'General Data'!$A$267:$C$287,2,FALSE),0))/VLOOKUP($C489,'General Data'!$A$191:$N$211,14,FALSE)*VLOOKUP($C489,'General Data'!$A$191:$N$211,2,FALSE)*J489,0)</f>
        <v>0</v>
      </c>
      <c r="X489" s="140">
        <f>IFERROR((VLOOKUP($D489,'General Data'!$A$88:$F$188,3,FALSE)+VLOOKUP('General Data'!$B$3,'General Data'!$A$214:$C$264,2,FALSE)+IF(OR($E489=12,$E489=13,$E489=14),VLOOKUP($C489,'General Data'!$A$267:$C$287,2,FALSE),0))/VLOOKUP($C489,'General Data'!$A$191:$N$211,14,FALSE)*VLOOKUP($C489,'General Data'!$A$191:$N$211,2,FALSE)*K489,0)</f>
        <v>0</v>
      </c>
      <c r="Y489" s="140">
        <f>IFERROR((VLOOKUP($D489,'General Data'!$A$88:$F$188,3,FALSE)+VLOOKUP('General Data'!$B$3,'General Data'!$A$214:$C$264,2,FALSE)+IF(OR($E489=12,$E489=13,$E489=14),VLOOKUP($C489,'General Data'!$A$267:$C$287,2,FALSE),0))/VLOOKUP($C489,'General Data'!$A$191:$N$211,14,FALSE)*VLOOKUP($C489,'General Data'!$A$191:$N$211,2,FALSE)*L489,0)</f>
        <v>0</v>
      </c>
      <c r="Z489" s="140">
        <f>IFERROR((VLOOKUP($D489,'General Data'!$A$88:$F$188,3,FALSE)+VLOOKUP('General Data'!$B$3,'General Data'!$A$214:$C$264,2,FALSE)+IF(OR($E489=12,$E489=13,$E489=14),VLOOKUP($C489,'General Data'!$A$267:$C$287,2,FALSE),0))/VLOOKUP($C489,'General Data'!$A$191:$N$211,14,FALSE)*VLOOKUP($C489,'General Data'!$A$191:$N$211,2,FALSE)*M489,0)</f>
        <v>0</v>
      </c>
      <c r="AA489" s="140">
        <f>IFERROR((VLOOKUP($D489,'General Data'!$A$88:$F$188,3,FALSE)+VLOOKUP('General Data'!$B$3,'General Data'!$A$214:$C$264,2,FALSE)+IF(OR($E489=12,$E489=13,$E489=14),VLOOKUP($C489,'General Data'!$A$267:$C$287,2,FALSE),0))/VLOOKUP($C489,'General Data'!$A$191:$N$211,14,FALSE)*VLOOKUP($C489,'General Data'!$A$191:$N$211,2,FALSE)*N489,0)</f>
        <v>0</v>
      </c>
      <c r="AB489" s="140">
        <f>IFERROR((VLOOKUP($D489,'General Data'!$A$88:$F$188,3,FALSE)+VLOOKUP('General Data'!$B$3,'General Data'!$A$214:$C$264,2,FALSE)+IF(OR($E489=12,$E489=13,$E489=14),VLOOKUP($C489,'General Data'!$A$267:$C$287,2,FALSE),0))/VLOOKUP($C489,'General Data'!$A$191:$N$211,14,FALSE)*VLOOKUP($C489,'General Data'!$A$191:$N$211,2,FALSE)*O489,0)</f>
        <v>0</v>
      </c>
      <c r="AC489" s="140">
        <f>IFERROR((VLOOKUP($D489,'General Data'!$A$88:$F$188,3,FALSE)+VLOOKUP('General Data'!$B$3,'General Data'!$A$214:$C$264,2,FALSE)+IF(OR($E489=12,$E489=13,$E489=14),VLOOKUP($C489,'General Data'!$A$267:$C$287,2,FALSE),0))/VLOOKUP($C489,'General Data'!$A$191:$N$211,14,FALSE)*VLOOKUP($C489,'General Data'!$A$191:$N$211,2,FALSE)*P489,0)</f>
        <v>0</v>
      </c>
      <c r="AD489" s="140">
        <f>IFERROR((VLOOKUP($D489,'General Data'!$A$88:$F$188,3,FALSE)+VLOOKUP('General Data'!$B$3,'General Data'!$A$214:$C$264,2,FALSE)+IF(OR($E489=12,$E489=13,$E489=14),VLOOKUP($C489,'General Data'!$A$267:$C$287,2,FALSE),0))/VLOOKUP($C489,'General Data'!$A$191:$N$211,14,FALSE)*VLOOKUP($C489,'General Data'!$A$191:$N$211,2,FALSE)*Q489,0)</f>
        <v>0</v>
      </c>
      <c r="AE489" s="140">
        <f>IFERROR((VLOOKUP($D489,'General Data'!$A$88:$F$188,3,FALSE)+VLOOKUP('General Data'!$B$3,'General Data'!$A$214:$C$264,2,FALSE)+IF(OR($E489=12,$E489=13,$E489=14),VLOOKUP($C489,'General Data'!$A$267:$C$287,2,FALSE),0))/VLOOKUP($C489,'General Data'!$A$191:$N$211,14,FALSE)*VLOOKUP($C489,'General Data'!$A$191:$N$211,2,FALSE)*R489,0)</f>
        <v>0</v>
      </c>
      <c r="AF489" s="140">
        <f>IFERROR((VLOOKUP($D489,'General Data'!$A$88:$F$188,3,FALSE)+VLOOKUP('General Data'!$B$3,'General Data'!$A$214:$C$264,2,FALSE)+IF(OR($E489=12,$E489=13,$E489=14),VLOOKUP($C489,'General Data'!$A$267:$C$287,2,FALSE),0))/VLOOKUP($C489,'General Data'!$A$191:$N$211,14,FALSE)*VLOOKUP($C489,'General Data'!$A$191:$N$211,2,FALSE)*S489,0)</f>
        <v>0</v>
      </c>
      <c r="AH489" s="148" t="str">
        <f t="shared" si="470"/>
        <v/>
      </c>
      <c r="AI489" s="149">
        <f t="shared" si="471"/>
        <v>0</v>
      </c>
      <c r="AJ489" s="146">
        <f t="shared" si="472"/>
        <v>0</v>
      </c>
    </row>
    <row r="490" spans="1:36" x14ac:dyDescent="0.45">
      <c r="A490" s="143"/>
      <c r="B490" s="150"/>
      <c r="C490" s="144"/>
      <c r="D490" s="143"/>
      <c r="E490" s="143"/>
      <c r="F490" s="145"/>
      <c r="G490" s="146"/>
      <c r="H490" s="147"/>
      <c r="I490" s="147">
        <f t="shared" ref="I490:S490" si="511">H490</f>
        <v>0</v>
      </c>
      <c r="J490" s="147">
        <f t="shared" si="511"/>
        <v>0</v>
      </c>
      <c r="K490" s="147">
        <f t="shared" si="511"/>
        <v>0</v>
      </c>
      <c r="L490" s="147">
        <f t="shared" si="511"/>
        <v>0</v>
      </c>
      <c r="M490" s="147">
        <f t="shared" si="511"/>
        <v>0</v>
      </c>
      <c r="N490" s="147">
        <f t="shared" si="511"/>
        <v>0</v>
      </c>
      <c r="O490" s="147">
        <f t="shared" si="511"/>
        <v>0</v>
      </c>
      <c r="P490" s="147">
        <f t="shared" si="511"/>
        <v>0</v>
      </c>
      <c r="Q490" s="147">
        <f t="shared" si="511"/>
        <v>0</v>
      </c>
      <c r="R490" s="147">
        <f t="shared" si="511"/>
        <v>0</v>
      </c>
      <c r="S490" s="147">
        <f t="shared" si="511"/>
        <v>0</v>
      </c>
      <c r="T490" s="146"/>
      <c r="U490" s="140">
        <f>IFERROR((VLOOKUP($D490,'General Data'!$A$88:$F$188,3,FALSE)+VLOOKUP('General Data'!$B$3,'General Data'!$A$214:$C$264,2,FALSE)+IF(OR($E490=12,$E490=13,$E490=14),VLOOKUP($C490,'General Data'!$A$267:$C$287,2,FALSE),0))/VLOOKUP($C490,'General Data'!$A$191:$N$211,14,FALSE)*VLOOKUP($C490,'General Data'!$A$191:$N$211,2,FALSE)*H490,0)</f>
        <v>0</v>
      </c>
      <c r="V490" s="140">
        <f>IFERROR((VLOOKUP($D490,'General Data'!$A$88:$F$188,3,FALSE)+VLOOKUP('General Data'!$B$3,'General Data'!$A$214:$C$264,2,FALSE)+IF(OR($E490=12,$E490=13,$E490=14),VLOOKUP($C490,'General Data'!$A$267:$C$287,2,FALSE),0))/VLOOKUP($C490,'General Data'!$A$191:$N$211,14,FALSE)*VLOOKUP($C490,'General Data'!$A$191:$N$211,2,FALSE)*I490,0)</f>
        <v>0</v>
      </c>
      <c r="W490" s="140">
        <f>IFERROR((VLOOKUP($D490,'General Data'!$A$88:$F$188,3,FALSE)+VLOOKUP('General Data'!$B$3,'General Data'!$A$214:$C$264,2,FALSE)+IF(OR($E490=12,$E490=13,$E490=14),VLOOKUP($C490,'General Data'!$A$267:$C$287,2,FALSE),0))/VLOOKUP($C490,'General Data'!$A$191:$N$211,14,FALSE)*VLOOKUP($C490,'General Data'!$A$191:$N$211,2,FALSE)*J490,0)</f>
        <v>0</v>
      </c>
      <c r="X490" s="140">
        <f>IFERROR((VLOOKUP($D490,'General Data'!$A$88:$F$188,3,FALSE)+VLOOKUP('General Data'!$B$3,'General Data'!$A$214:$C$264,2,FALSE)+IF(OR($E490=12,$E490=13,$E490=14),VLOOKUP($C490,'General Data'!$A$267:$C$287,2,FALSE),0))/VLOOKUP($C490,'General Data'!$A$191:$N$211,14,FALSE)*VLOOKUP($C490,'General Data'!$A$191:$N$211,2,FALSE)*K490,0)</f>
        <v>0</v>
      </c>
      <c r="Y490" s="140">
        <f>IFERROR((VLOOKUP($D490,'General Data'!$A$88:$F$188,3,FALSE)+VLOOKUP('General Data'!$B$3,'General Data'!$A$214:$C$264,2,FALSE)+IF(OR($E490=12,$E490=13,$E490=14),VLOOKUP($C490,'General Data'!$A$267:$C$287,2,FALSE),0))/VLOOKUP($C490,'General Data'!$A$191:$N$211,14,FALSE)*VLOOKUP($C490,'General Data'!$A$191:$N$211,2,FALSE)*L490,0)</f>
        <v>0</v>
      </c>
      <c r="Z490" s="140">
        <f>IFERROR((VLOOKUP($D490,'General Data'!$A$88:$F$188,3,FALSE)+VLOOKUP('General Data'!$B$3,'General Data'!$A$214:$C$264,2,FALSE)+IF(OR($E490=12,$E490=13,$E490=14),VLOOKUP($C490,'General Data'!$A$267:$C$287,2,FALSE),0))/VLOOKUP($C490,'General Data'!$A$191:$N$211,14,FALSE)*VLOOKUP($C490,'General Data'!$A$191:$N$211,2,FALSE)*M490,0)</f>
        <v>0</v>
      </c>
      <c r="AA490" s="140">
        <f>IFERROR((VLOOKUP($D490,'General Data'!$A$88:$F$188,3,FALSE)+VLOOKUP('General Data'!$B$3,'General Data'!$A$214:$C$264,2,FALSE)+IF(OR($E490=12,$E490=13,$E490=14),VLOOKUP($C490,'General Data'!$A$267:$C$287,2,FALSE),0))/VLOOKUP($C490,'General Data'!$A$191:$N$211,14,FALSE)*VLOOKUP($C490,'General Data'!$A$191:$N$211,2,FALSE)*N490,0)</f>
        <v>0</v>
      </c>
      <c r="AB490" s="140">
        <f>IFERROR((VLOOKUP($D490,'General Data'!$A$88:$F$188,3,FALSE)+VLOOKUP('General Data'!$B$3,'General Data'!$A$214:$C$264,2,FALSE)+IF(OR($E490=12,$E490=13,$E490=14),VLOOKUP($C490,'General Data'!$A$267:$C$287,2,FALSE),0))/VLOOKUP($C490,'General Data'!$A$191:$N$211,14,FALSE)*VLOOKUP($C490,'General Data'!$A$191:$N$211,2,FALSE)*O490,0)</f>
        <v>0</v>
      </c>
      <c r="AC490" s="140">
        <f>IFERROR((VLOOKUP($D490,'General Data'!$A$88:$F$188,3,FALSE)+VLOOKUP('General Data'!$B$3,'General Data'!$A$214:$C$264,2,FALSE)+IF(OR($E490=12,$E490=13,$E490=14),VLOOKUP($C490,'General Data'!$A$267:$C$287,2,FALSE),0))/VLOOKUP($C490,'General Data'!$A$191:$N$211,14,FALSE)*VLOOKUP($C490,'General Data'!$A$191:$N$211,2,FALSE)*P490,0)</f>
        <v>0</v>
      </c>
      <c r="AD490" s="140">
        <f>IFERROR((VLOOKUP($D490,'General Data'!$A$88:$F$188,3,FALSE)+VLOOKUP('General Data'!$B$3,'General Data'!$A$214:$C$264,2,FALSE)+IF(OR($E490=12,$E490=13,$E490=14),VLOOKUP($C490,'General Data'!$A$267:$C$287,2,FALSE),0))/VLOOKUP($C490,'General Data'!$A$191:$N$211,14,FALSE)*VLOOKUP($C490,'General Data'!$A$191:$N$211,2,FALSE)*Q490,0)</f>
        <v>0</v>
      </c>
      <c r="AE490" s="140">
        <f>IFERROR((VLOOKUP($D490,'General Data'!$A$88:$F$188,3,FALSE)+VLOOKUP('General Data'!$B$3,'General Data'!$A$214:$C$264,2,FALSE)+IF(OR($E490=12,$E490=13,$E490=14),VLOOKUP($C490,'General Data'!$A$267:$C$287,2,FALSE),0))/VLOOKUP($C490,'General Data'!$A$191:$N$211,14,FALSE)*VLOOKUP($C490,'General Data'!$A$191:$N$211,2,FALSE)*R490,0)</f>
        <v>0</v>
      </c>
      <c r="AF490" s="140">
        <f>IFERROR((VLOOKUP($D490,'General Data'!$A$88:$F$188,3,FALSE)+VLOOKUP('General Data'!$B$3,'General Data'!$A$214:$C$264,2,FALSE)+IF(OR($E490=12,$E490=13,$E490=14),VLOOKUP($C490,'General Data'!$A$267:$C$287,2,FALSE),0))/VLOOKUP($C490,'General Data'!$A$191:$N$211,14,FALSE)*VLOOKUP($C490,'General Data'!$A$191:$N$211,2,FALSE)*S490,0)</f>
        <v>0</v>
      </c>
      <c r="AH490" s="148" t="str">
        <f t="shared" si="470"/>
        <v/>
      </c>
      <c r="AI490" s="149">
        <f t="shared" si="471"/>
        <v>0</v>
      </c>
      <c r="AJ490" s="146">
        <f t="shared" si="472"/>
        <v>0</v>
      </c>
    </row>
    <row r="491" spans="1:36" x14ac:dyDescent="0.45">
      <c r="A491" s="143"/>
      <c r="B491" s="150"/>
      <c r="C491" s="144"/>
      <c r="D491" s="143"/>
      <c r="E491" s="143"/>
      <c r="F491" s="145"/>
      <c r="G491" s="146"/>
      <c r="H491" s="147"/>
      <c r="I491" s="147">
        <f t="shared" ref="I491:S491" si="512">H491</f>
        <v>0</v>
      </c>
      <c r="J491" s="147">
        <f t="shared" si="512"/>
        <v>0</v>
      </c>
      <c r="K491" s="147">
        <f t="shared" si="512"/>
        <v>0</v>
      </c>
      <c r="L491" s="147">
        <f t="shared" si="512"/>
        <v>0</v>
      </c>
      <c r="M491" s="147">
        <f t="shared" si="512"/>
        <v>0</v>
      </c>
      <c r="N491" s="147">
        <f t="shared" si="512"/>
        <v>0</v>
      </c>
      <c r="O491" s="147">
        <f t="shared" si="512"/>
        <v>0</v>
      </c>
      <c r="P491" s="147">
        <f t="shared" si="512"/>
        <v>0</v>
      </c>
      <c r="Q491" s="147">
        <f t="shared" si="512"/>
        <v>0</v>
      </c>
      <c r="R491" s="147">
        <f t="shared" si="512"/>
        <v>0</v>
      </c>
      <c r="S491" s="147">
        <f t="shared" si="512"/>
        <v>0</v>
      </c>
      <c r="T491" s="146"/>
      <c r="U491" s="140">
        <f>IFERROR((VLOOKUP($D491,'General Data'!$A$88:$F$188,3,FALSE)+VLOOKUP('General Data'!$B$3,'General Data'!$A$214:$C$264,2,FALSE)+IF(OR($E491=12,$E491=13,$E491=14),VLOOKUP($C491,'General Data'!$A$267:$C$287,2,FALSE),0))/VLOOKUP($C491,'General Data'!$A$191:$N$211,14,FALSE)*VLOOKUP($C491,'General Data'!$A$191:$N$211,2,FALSE)*H491,0)</f>
        <v>0</v>
      </c>
      <c r="V491" s="140">
        <f>IFERROR((VLOOKUP($D491,'General Data'!$A$88:$F$188,3,FALSE)+VLOOKUP('General Data'!$B$3,'General Data'!$A$214:$C$264,2,FALSE)+IF(OR($E491=12,$E491=13,$E491=14),VLOOKUP($C491,'General Data'!$A$267:$C$287,2,FALSE),0))/VLOOKUP($C491,'General Data'!$A$191:$N$211,14,FALSE)*VLOOKUP($C491,'General Data'!$A$191:$N$211,2,FALSE)*I491,0)</f>
        <v>0</v>
      </c>
      <c r="W491" s="140">
        <f>IFERROR((VLOOKUP($D491,'General Data'!$A$88:$F$188,3,FALSE)+VLOOKUP('General Data'!$B$3,'General Data'!$A$214:$C$264,2,FALSE)+IF(OR($E491=12,$E491=13,$E491=14),VLOOKUP($C491,'General Data'!$A$267:$C$287,2,FALSE),0))/VLOOKUP($C491,'General Data'!$A$191:$N$211,14,FALSE)*VLOOKUP($C491,'General Data'!$A$191:$N$211,2,FALSE)*J491,0)</f>
        <v>0</v>
      </c>
      <c r="X491" s="140">
        <f>IFERROR((VLOOKUP($D491,'General Data'!$A$88:$F$188,3,FALSE)+VLOOKUP('General Data'!$B$3,'General Data'!$A$214:$C$264,2,FALSE)+IF(OR($E491=12,$E491=13,$E491=14),VLOOKUP($C491,'General Data'!$A$267:$C$287,2,FALSE),0))/VLOOKUP($C491,'General Data'!$A$191:$N$211,14,FALSE)*VLOOKUP($C491,'General Data'!$A$191:$N$211,2,FALSE)*K491,0)</f>
        <v>0</v>
      </c>
      <c r="Y491" s="140">
        <f>IFERROR((VLOOKUP($D491,'General Data'!$A$88:$F$188,3,FALSE)+VLOOKUP('General Data'!$B$3,'General Data'!$A$214:$C$264,2,FALSE)+IF(OR($E491=12,$E491=13,$E491=14),VLOOKUP($C491,'General Data'!$A$267:$C$287,2,FALSE),0))/VLOOKUP($C491,'General Data'!$A$191:$N$211,14,FALSE)*VLOOKUP($C491,'General Data'!$A$191:$N$211,2,FALSE)*L491,0)</f>
        <v>0</v>
      </c>
      <c r="Z491" s="140">
        <f>IFERROR((VLOOKUP($D491,'General Data'!$A$88:$F$188,3,FALSE)+VLOOKUP('General Data'!$B$3,'General Data'!$A$214:$C$264,2,FALSE)+IF(OR($E491=12,$E491=13,$E491=14),VLOOKUP($C491,'General Data'!$A$267:$C$287,2,FALSE),0))/VLOOKUP($C491,'General Data'!$A$191:$N$211,14,FALSE)*VLOOKUP($C491,'General Data'!$A$191:$N$211,2,FALSE)*M491,0)</f>
        <v>0</v>
      </c>
      <c r="AA491" s="140">
        <f>IFERROR((VLOOKUP($D491,'General Data'!$A$88:$F$188,3,FALSE)+VLOOKUP('General Data'!$B$3,'General Data'!$A$214:$C$264,2,FALSE)+IF(OR($E491=12,$E491=13,$E491=14),VLOOKUP($C491,'General Data'!$A$267:$C$287,2,FALSE),0))/VLOOKUP($C491,'General Data'!$A$191:$N$211,14,FALSE)*VLOOKUP($C491,'General Data'!$A$191:$N$211,2,FALSE)*N491,0)</f>
        <v>0</v>
      </c>
      <c r="AB491" s="140">
        <f>IFERROR((VLOOKUP($D491,'General Data'!$A$88:$F$188,3,FALSE)+VLOOKUP('General Data'!$B$3,'General Data'!$A$214:$C$264,2,FALSE)+IF(OR($E491=12,$E491=13,$E491=14),VLOOKUP($C491,'General Data'!$A$267:$C$287,2,FALSE),0))/VLOOKUP($C491,'General Data'!$A$191:$N$211,14,FALSE)*VLOOKUP($C491,'General Data'!$A$191:$N$211,2,FALSE)*O491,0)</f>
        <v>0</v>
      </c>
      <c r="AC491" s="140">
        <f>IFERROR((VLOOKUP($D491,'General Data'!$A$88:$F$188,3,FALSE)+VLOOKUP('General Data'!$B$3,'General Data'!$A$214:$C$264,2,FALSE)+IF(OR($E491=12,$E491=13,$E491=14),VLOOKUP($C491,'General Data'!$A$267:$C$287,2,FALSE),0))/VLOOKUP($C491,'General Data'!$A$191:$N$211,14,FALSE)*VLOOKUP($C491,'General Data'!$A$191:$N$211,2,FALSE)*P491,0)</f>
        <v>0</v>
      </c>
      <c r="AD491" s="140">
        <f>IFERROR((VLOOKUP($D491,'General Data'!$A$88:$F$188,3,FALSE)+VLOOKUP('General Data'!$B$3,'General Data'!$A$214:$C$264,2,FALSE)+IF(OR($E491=12,$E491=13,$E491=14),VLOOKUP($C491,'General Data'!$A$267:$C$287,2,FALSE),0))/VLOOKUP($C491,'General Data'!$A$191:$N$211,14,FALSE)*VLOOKUP($C491,'General Data'!$A$191:$N$211,2,FALSE)*Q491,0)</f>
        <v>0</v>
      </c>
      <c r="AE491" s="140">
        <f>IFERROR((VLOOKUP($D491,'General Data'!$A$88:$F$188,3,FALSE)+VLOOKUP('General Data'!$B$3,'General Data'!$A$214:$C$264,2,FALSE)+IF(OR($E491=12,$E491=13,$E491=14),VLOOKUP($C491,'General Data'!$A$267:$C$287,2,FALSE),0))/VLOOKUP($C491,'General Data'!$A$191:$N$211,14,FALSE)*VLOOKUP($C491,'General Data'!$A$191:$N$211,2,FALSE)*R491,0)</f>
        <v>0</v>
      </c>
      <c r="AF491" s="140">
        <f>IFERROR((VLOOKUP($D491,'General Data'!$A$88:$F$188,3,FALSE)+VLOOKUP('General Data'!$B$3,'General Data'!$A$214:$C$264,2,FALSE)+IF(OR($E491=12,$E491=13,$E491=14),VLOOKUP($C491,'General Data'!$A$267:$C$287,2,FALSE),0))/VLOOKUP($C491,'General Data'!$A$191:$N$211,14,FALSE)*VLOOKUP($C491,'General Data'!$A$191:$N$211,2,FALSE)*S491,0)</f>
        <v>0</v>
      </c>
      <c r="AH491" s="148" t="str">
        <f t="shared" si="470"/>
        <v/>
      </c>
      <c r="AI491" s="149">
        <f t="shared" si="471"/>
        <v>0</v>
      </c>
      <c r="AJ491" s="146">
        <f t="shared" si="472"/>
        <v>0</v>
      </c>
    </row>
    <row r="492" spans="1:36" x14ac:dyDescent="0.45">
      <c r="A492" s="143"/>
      <c r="B492" s="150"/>
      <c r="C492" s="144"/>
      <c r="D492" s="143"/>
      <c r="E492" s="143"/>
      <c r="F492" s="145"/>
      <c r="G492" s="146"/>
      <c r="H492" s="147"/>
      <c r="I492" s="147">
        <f t="shared" ref="I492:S492" si="513">H492</f>
        <v>0</v>
      </c>
      <c r="J492" s="147">
        <f t="shared" si="513"/>
        <v>0</v>
      </c>
      <c r="K492" s="147">
        <f t="shared" si="513"/>
        <v>0</v>
      </c>
      <c r="L492" s="147">
        <f t="shared" si="513"/>
        <v>0</v>
      </c>
      <c r="M492" s="147">
        <f t="shared" si="513"/>
        <v>0</v>
      </c>
      <c r="N492" s="147">
        <f t="shared" si="513"/>
        <v>0</v>
      </c>
      <c r="O492" s="147">
        <f t="shared" si="513"/>
        <v>0</v>
      </c>
      <c r="P492" s="147">
        <f t="shared" si="513"/>
        <v>0</v>
      </c>
      <c r="Q492" s="147">
        <f t="shared" si="513"/>
        <v>0</v>
      </c>
      <c r="R492" s="147">
        <f t="shared" si="513"/>
        <v>0</v>
      </c>
      <c r="S492" s="147">
        <f t="shared" si="513"/>
        <v>0</v>
      </c>
      <c r="T492" s="146"/>
      <c r="U492" s="140">
        <f>IFERROR((VLOOKUP($D492,'General Data'!$A$88:$F$188,3,FALSE)+VLOOKUP('General Data'!$B$3,'General Data'!$A$214:$C$264,2,FALSE)+IF(OR($E492=12,$E492=13,$E492=14),VLOOKUP($C492,'General Data'!$A$267:$C$287,2,FALSE),0))/VLOOKUP($C492,'General Data'!$A$191:$N$211,14,FALSE)*VLOOKUP($C492,'General Data'!$A$191:$N$211,2,FALSE)*H492,0)</f>
        <v>0</v>
      </c>
      <c r="V492" s="140">
        <f>IFERROR((VLOOKUP($D492,'General Data'!$A$88:$F$188,3,FALSE)+VLOOKUP('General Data'!$B$3,'General Data'!$A$214:$C$264,2,FALSE)+IF(OR($E492=12,$E492=13,$E492=14),VLOOKUP($C492,'General Data'!$A$267:$C$287,2,FALSE),0))/VLOOKUP($C492,'General Data'!$A$191:$N$211,14,FALSE)*VLOOKUP($C492,'General Data'!$A$191:$N$211,2,FALSE)*I492,0)</f>
        <v>0</v>
      </c>
      <c r="W492" s="140">
        <f>IFERROR((VLOOKUP($D492,'General Data'!$A$88:$F$188,3,FALSE)+VLOOKUP('General Data'!$B$3,'General Data'!$A$214:$C$264,2,FALSE)+IF(OR($E492=12,$E492=13,$E492=14),VLOOKUP($C492,'General Data'!$A$267:$C$287,2,FALSE),0))/VLOOKUP($C492,'General Data'!$A$191:$N$211,14,FALSE)*VLOOKUP($C492,'General Data'!$A$191:$N$211,2,FALSE)*J492,0)</f>
        <v>0</v>
      </c>
      <c r="X492" s="140">
        <f>IFERROR((VLOOKUP($D492,'General Data'!$A$88:$F$188,3,FALSE)+VLOOKUP('General Data'!$B$3,'General Data'!$A$214:$C$264,2,FALSE)+IF(OR($E492=12,$E492=13,$E492=14),VLOOKUP($C492,'General Data'!$A$267:$C$287,2,FALSE),0))/VLOOKUP($C492,'General Data'!$A$191:$N$211,14,FALSE)*VLOOKUP($C492,'General Data'!$A$191:$N$211,2,FALSE)*K492,0)</f>
        <v>0</v>
      </c>
      <c r="Y492" s="140">
        <f>IFERROR((VLOOKUP($D492,'General Data'!$A$88:$F$188,3,FALSE)+VLOOKUP('General Data'!$B$3,'General Data'!$A$214:$C$264,2,FALSE)+IF(OR($E492=12,$E492=13,$E492=14),VLOOKUP($C492,'General Data'!$A$267:$C$287,2,FALSE),0))/VLOOKUP($C492,'General Data'!$A$191:$N$211,14,FALSE)*VLOOKUP($C492,'General Data'!$A$191:$N$211,2,FALSE)*L492,0)</f>
        <v>0</v>
      </c>
      <c r="Z492" s="140">
        <f>IFERROR((VLOOKUP($D492,'General Data'!$A$88:$F$188,3,FALSE)+VLOOKUP('General Data'!$B$3,'General Data'!$A$214:$C$264,2,FALSE)+IF(OR($E492=12,$E492=13,$E492=14),VLOOKUP($C492,'General Data'!$A$267:$C$287,2,FALSE),0))/VLOOKUP($C492,'General Data'!$A$191:$N$211,14,FALSE)*VLOOKUP($C492,'General Data'!$A$191:$N$211,2,FALSE)*M492,0)</f>
        <v>0</v>
      </c>
      <c r="AA492" s="140">
        <f>IFERROR((VLOOKUP($D492,'General Data'!$A$88:$F$188,3,FALSE)+VLOOKUP('General Data'!$B$3,'General Data'!$A$214:$C$264,2,FALSE)+IF(OR($E492=12,$E492=13,$E492=14),VLOOKUP($C492,'General Data'!$A$267:$C$287,2,FALSE),0))/VLOOKUP($C492,'General Data'!$A$191:$N$211,14,FALSE)*VLOOKUP($C492,'General Data'!$A$191:$N$211,2,FALSE)*N492,0)</f>
        <v>0</v>
      </c>
      <c r="AB492" s="140">
        <f>IFERROR((VLOOKUP($D492,'General Data'!$A$88:$F$188,3,FALSE)+VLOOKUP('General Data'!$B$3,'General Data'!$A$214:$C$264,2,FALSE)+IF(OR($E492=12,$E492=13,$E492=14),VLOOKUP($C492,'General Data'!$A$267:$C$287,2,FALSE),0))/VLOOKUP($C492,'General Data'!$A$191:$N$211,14,FALSE)*VLOOKUP($C492,'General Data'!$A$191:$N$211,2,FALSE)*O492,0)</f>
        <v>0</v>
      </c>
      <c r="AC492" s="140">
        <f>IFERROR((VLOOKUP($D492,'General Data'!$A$88:$F$188,3,FALSE)+VLOOKUP('General Data'!$B$3,'General Data'!$A$214:$C$264,2,FALSE)+IF(OR($E492=12,$E492=13,$E492=14),VLOOKUP($C492,'General Data'!$A$267:$C$287,2,FALSE),0))/VLOOKUP($C492,'General Data'!$A$191:$N$211,14,FALSE)*VLOOKUP($C492,'General Data'!$A$191:$N$211,2,FALSE)*P492,0)</f>
        <v>0</v>
      </c>
      <c r="AD492" s="140">
        <f>IFERROR((VLOOKUP($D492,'General Data'!$A$88:$F$188,3,FALSE)+VLOOKUP('General Data'!$B$3,'General Data'!$A$214:$C$264,2,FALSE)+IF(OR($E492=12,$E492=13,$E492=14),VLOOKUP($C492,'General Data'!$A$267:$C$287,2,FALSE),0))/VLOOKUP($C492,'General Data'!$A$191:$N$211,14,FALSE)*VLOOKUP($C492,'General Data'!$A$191:$N$211,2,FALSE)*Q492,0)</f>
        <v>0</v>
      </c>
      <c r="AE492" s="140">
        <f>IFERROR((VLOOKUP($D492,'General Data'!$A$88:$F$188,3,FALSE)+VLOOKUP('General Data'!$B$3,'General Data'!$A$214:$C$264,2,FALSE)+IF(OR($E492=12,$E492=13,$E492=14),VLOOKUP($C492,'General Data'!$A$267:$C$287,2,FALSE),0))/VLOOKUP($C492,'General Data'!$A$191:$N$211,14,FALSE)*VLOOKUP($C492,'General Data'!$A$191:$N$211,2,FALSE)*R492,0)</f>
        <v>0</v>
      </c>
      <c r="AF492" s="140">
        <f>IFERROR((VLOOKUP($D492,'General Data'!$A$88:$F$188,3,FALSE)+VLOOKUP('General Data'!$B$3,'General Data'!$A$214:$C$264,2,FALSE)+IF(OR($E492=12,$E492=13,$E492=14),VLOOKUP($C492,'General Data'!$A$267:$C$287,2,FALSE),0))/VLOOKUP($C492,'General Data'!$A$191:$N$211,14,FALSE)*VLOOKUP($C492,'General Data'!$A$191:$N$211,2,FALSE)*S492,0)</f>
        <v>0</v>
      </c>
      <c r="AH492" s="148" t="str">
        <f t="shared" si="470"/>
        <v/>
      </c>
      <c r="AI492" s="149">
        <f t="shared" si="471"/>
        <v>0</v>
      </c>
      <c r="AJ492" s="146">
        <f t="shared" si="472"/>
        <v>0</v>
      </c>
    </row>
    <row r="493" spans="1:36" x14ac:dyDescent="0.45">
      <c r="A493" s="143"/>
      <c r="B493" s="150"/>
      <c r="C493" s="144"/>
      <c r="D493" s="143"/>
      <c r="E493" s="143"/>
      <c r="F493" s="145"/>
      <c r="G493" s="146"/>
      <c r="H493" s="147"/>
      <c r="I493" s="147">
        <f t="shared" ref="I493:S493" si="514">H493</f>
        <v>0</v>
      </c>
      <c r="J493" s="147">
        <f t="shared" si="514"/>
        <v>0</v>
      </c>
      <c r="K493" s="147">
        <f t="shared" si="514"/>
        <v>0</v>
      </c>
      <c r="L493" s="147">
        <f t="shared" si="514"/>
        <v>0</v>
      </c>
      <c r="M493" s="147">
        <f t="shared" si="514"/>
        <v>0</v>
      </c>
      <c r="N493" s="147">
        <f t="shared" si="514"/>
        <v>0</v>
      </c>
      <c r="O493" s="147">
        <f t="shared" si="514"/>
        <v>0</v>
      </c>
      <c r="P493" s="147">
        <f t="shared" si="514"/>
        <v>0</v>
      </c>
      <c r="Q493" s="147">
        <f t="shared" si="514"/>
        <v>0</v>
      </c>
      <c r="R493" s="147">
        <f t="shared" si="514"/>
        <v>0</v>
      </c>
      <c r="S493" s="147">
        <f t="shared" si="514"/>
        <v>0</v>
      </c>
      <c r="T493" s="146"/>
      <c r="U493" s="140">
        <f>IFERROR((VLOOKUP($D493,'General Data'!$A$88:$F$188,3,FALSE)+VLOOKUP('General Data'!$B$3,'General Data'!$A$214:$C$264,2,FALSE)+IF(OR($E493=12,$E493=13,$E493=14),VLOOKUP($C493,'General Data'!$A$267:$C$287,2,FALSE),0))/VLOOKUP($C493,'General Data'!$A$191:$N$211,14,FALSE)*VLOOKUP($C493,'General Data'!$A$191:$N$211,2,FALSE)*H493,0)</f>
        <v>0</v>
      </c>
      <c r="V493" s="140">
        <f>IFERROR((VLOOKUP($D493,'General Data'!$A$88:$F$188,3,FALSE)+VLOOKUP('General Data'!$B$3,'General Data'!$A$214:$C$264,2,FALSE)+IF(OR($E493=12,$E493=13,$E493=14),VLOOKUP($C493,'General Data'!$A$267:$C$287,2,FALSE),0))/VLOOKUP($C493,'General Data'!$A$191:$N$211,14,FALSE)*VLOOKUP($C493,'General Data'!$A$191:$N$211,2,FALSE)*I493,0)</f>
        <v>0</v>
      </c>
      <c r="W493" s="140">
        <f>IFERROR((VLOOKUP($D493,'General Data'!$A$88:$F$188,3,FALSE)+VLOOKUP('General Data'!$B$3,'General Data'!$A$214:$C$264,2,FALSE)+IF(OR($E493=12,$E493=13,$E493=14),VLOOKUP($C493,'General Data'!$A$267:$C$287,2,FALSE),0))/VLOOKUP($C493,'General Data'!$A$191:$N$211,14,FALSE)*VLOOKUP($C493,'General Data'!$A$191:$N$211,2,FALSE)*J493,0)</f>
        <v>0</v>
      </c>
      <c r="X493" s="140">
        <f>IFERROR((VLOOKUP($D493,'General Data'!$A$88:$F$188,3,FALSE)+VLOOKUP('General Data'!$B$3,'General Data'!$A$214:$C$264,2,FALSE)+IF(OR($E493=12,$E493=13,$E493=14),VLOOKUP($C493,'General Data'!$A$267:$C$287,2,FALSE),0))/VLOOKUP($C493,'General Data'!$A$191:$N$211,14,FALSE)*VLOOKUP($C493,'General Data'!$A$191:$N$211,2,FALSE)*K493,0)</f>
        <v>0</v>
      </c>
      <c r="Y493" s="140">
        <f>IFERROR((VLOOKUP($D493,'General Data'!$A$88:$F$188,3,FALSE)+VLOOKUP('General Data'!$B$3,'General Data'!$A$214:$C$264,2,FALSE)+IF(OR($E493=12,$E493=13,$E493=14),VLOOKUP($C493,'General Data'!$A$267:$C$287,2,FALSE),0))/VLOOKUP($C493,'General Data'!$A$191:$N$211,14,FALSE)*VLOOKUP($C493,'General Data'!$A$191:$N$211,2,FALSE)*L493,0)</f>
        <v>0</v>
      </c>
      <c r="Z493" s="140">
        <f>IFERROR((VLOOKUP($D493,'General Data'!$A$88:$F$188,3,FALSE)+VLOOKUP('General Data'!$B$3,'General Data'!$A$214:$C$264,2,FALSE)+IF(OR($E493=12,$E493=13,$E493=14),VLOOKUP($C493,'General Data'!$A$267:$C$287,2,FALSE),0))/VLOOKUP($C493,'General Data'!$A$191:$N$211,14,FALSE)*VLOOKUP($C493,'General Data'!$A$191:$N$211,2,FALSE)*M493,0)</f>
        <v>0</v>
      </c>
      <c r="AA493" s="140">
        <f>IFERROR((VLOOKUP($D493,'General Data'!$A$88:$F$188,3,FALSE)+VLOOKUP('General Data'!$B$3,'General Data'!$A$214:$C$264,2,FALSE)+IF(OR($E493=12,$E493=13,$E493=14),VLOOKUP($C493,'General Data'!$A$267:$C$287,2,FALSE),0))/VLOOKUP($C493,'General Data'!$A$191:$N$211,14,FALSE)*VLOOKUP($C493,'General Data'!$A$191:$N$211,2,FALSE)*N493,0)</f>
        <v>0</v>
      </c>
      <c r="AB493" s="140">
        <f>IFERROR((VLOOKUP($D493,'General Data'!$A$88:$F$188,3,FALSE)+VLOOKUP('General Data'!$B$3,'General Data'!$A$214:$C$264,2,FALSE)+IF(OR($E493=12,$E493=13,$E493=14),VLOOKUP($C493,'General Data'!$A$267:$C$287,2,FALSE),0))/VLOOKUP($C493,'General Data'!$A$191:$N$211,14,FALSE)*VLOOKUP($C493,'General Data'!$A$191:$N$211,2,FALSE)*O493,0)</f>
        <v>0</v>
      </c>
      <c r="AC493" s="140">
        <f>IFERROR((VLOOKUP($D493,'General Data'!$A$88:$F$188,3,FALSE)+VLOOKUP('General Data'!$B$3,'General Data'!$A$214:$C$264,2,FALSE)+IF(OR($E493=12,$E493=13,$E493=14),VLOOKUP($C493,'General Data'!$A$267:$C$287,2,FALSE),0))/VLOOKUP($C493,'General Data'!$A$191:$N$211,14,FALSE)*VLOOKUP($C493,'General Data'!$A$191:$N$211,2,FALSE)*P493,0)</f>
        <v>0</v>
      </c>
      <c r="AD493" s="140">
        <f>IFERROR((VLOOKUP($D493,'General Data'!$A$88:$F$188,3,FALSE)+VLOOKUP('General Data'!$B$3,'General Data'!$A$214:$C$264,2,FALSE)+IF(OR($E493=12,$E493=13,$E493=14),VLOOKUP($C493,'General Data'!$A$267:$C$287,2,FALSE),0))/VLOOKUP($C493,'General Data'!$A$191:$N$211,14,FALSE)*VLOOKUP($C493,'General Data'!$A$191:$N$211,2,FALSE)*Q493,0)</f>
        <v>0</v>
      </c>
      <c r="AE493" s="140">
        <f>IFERROR((VLOOKUP($D493,'General Data'!$A$88:$F$188,3,FALSE)+VLOOKUP('General Data'!$B$3,'General Data'!$A$214:$C$264,2,FALSE)+IF(OR($E493=12,$E493=13,$E493=14),VLOOKUP($C493,'General Data'!$A$267:$C$287,2,FALSE),0))/VLOOKUP($C493,'General Data'!$A$191:$N$211,14,FALSE)*VLOOKUP($C493,'General Data'!$A$191:$N$211,2,FALSE)*R493,0)</f>
        <v>0</v>
      </c>
      <c r="AF493" s="140">
        <f>IFERROR((VLOOKUP($D493,'General Data'!$A$88:$F$188,3,FALSE)+VLOOKUP('General Data'!$B$3,'General Data'!$A$214:$C$264,2,FALSE)+IF(OR($E493=12,$E493=13,$E493=14),VLOOKUP($C493,'General Data'!$A$267:$C$287,2,FALSE),0))/VLOOKUP($C493,'General Data'!$A$191:$N$211,14,FALSE)*VLOOKUP($C493,'General Data'!$A$191:$N$211,2,FALSE)*S493,0)</f>
        <v>0</v>
      </c>
      <c r="AH493" s="148" t="str">
        <f t="shared" si="470"/>
        <v/>
      </c>
      <c r="AI493" s="149">
        <f t="shared" si="471"/>
        <v>0</v>
      </c>
      <c r="AJ493" s="146">
        <f t="shared" si="472"/>
        <v>0</v>
      </c>
    </row>
    <row r="494" spans="1:36" x14ac:dyDescent="0.45">
      <c r="A494" s="143"/>
      <c r="B494" s="150"/>
      <c r="C494" s="144"/>
      <c r="D494" s="143"/>
      <c r="E494" s="143"/>
      <c r="F494" s="145"/>
      <c r="G494" s="146"/>
      <c r="H494" s="147"/>
      <c r="I494" s="147">
        <f t="shared" ref="I494:S494" si="515">H494</f>
        <v>0</v>
      </c>
      <c r="J494" s="147">
        <f t="shared" si="515"/>
        <v>0</v>
      </c>
      <c r="K494" s="147">
        <f t="shared" si="515"/>
        <v>0</v>
      </c>
      <c r="L494" s="147">
        <f t="shared" si="515"/>
        <v>0</v>
      </c>
      <c r="M494" s="147">
        <f t="shared" si="515"/>
        <v>0</v>
      </c>
      <c r="N494" s="147">
        <f t="shared" si="515"/>
        <v>0</v>
      </c>
      <c r="O494" s="147">
        <f t="shared" si="515"/>
        <v>0</v>
      </c>
      <c r="P494" s="147">
        <f t="shared" si="515"/>
        <v>0</v>
      </c>
      <c r="Q494" s="147">
        <f t="shared" si="515"/>
        <v>0</v>
      </c>
      <c r="R494" s="147">
        <f t="shared" si="515"/>
        <v>0</v>
      </c>
      <c r="S494" s="147">
        <f t="shared" si="515"/>
        <v>0</v>
      </c>
      <c r="T494" s="146"/>
      <c r="U494" s="140">
        <f>IFERROR((VLOOKUP($D494,'General Data'!$A$88:$F$188,3,FALSE)+VLOOKUP('General Data'!$B$3,'General Data'!$A$214:$C$264,2,FALSE)+IF(OR($E494=12,$E494=13,$E494=14),VLOOKUP($C494,'General Data'!$A$267:$C$287,2,FALSE),0))/VLOOKUP($C494,'General Data'!$A$191:$N$211,14,FALSE)*VLOOKUP($C494,'General Data'!$A$191:$N$211,2,FALSE)*H494,0)</f>
        <v>0</v>
      </c>
      <c r="V494" s="140">
        <f>IFERROR((VLOOKUP($D494,'General Data'!$A$88:$F$188,3,FALSE)+VLOOKUP('General Data'!$B$3,'General Data'!$A$214:$C$264,2,FALSE)+IF(OR($E494=12,$E494=13,$E494=14),VLOOKUP($C494,'General Data'!$A$267:$C$287,2,FALSE),0))/VLOOKUP($C494,'General Data'!$A$191:$N$211,14,FALSE)*VLOOKUP($C494,'General Data'!$A$191:$N$211,2,FALSE)*I494,0)</f>
        <v>0</v>
      </c>
      <c r="W494" s="140">
        <f>IFERROR((VLOOKUP($D494,'General Data'!$A$88:$F$188,3,FALSE)+VLOOKUP('General Data'!$B$3,'General Data'!$A$214:$C$264,2,FALSE)+IF(OR($E494=12,$E494=13,$E494=14),VLOOKUP($C494,'General Data'!$A$267:$C$287,2,FALSE),0))/VLOOKUP($C494,'General Data'!$A$191:$N$211,14,FALSE)*VLOOKUP($C494,'General Data'!$A$191:$N$211,2,FALSE)*J494,0)</f>
        <v>0</v>
      </c>
      <c r="X494" s="140">
        <f>IFERROR((VLOOKUP($D494,'General Data'!$A$88:$F$188,3,FALSE)+VLOOKUP('General Data'!$B$3,'General Data'!$A$214:$C$264,2,FALSE)+IF(OR($E494=12,$E494=13,$E494=14),VLOOKUP($C494,'General Data'!$A$267:$C$287,2,FALSE),0))/VLOOKUP($C494,'General Data'!$A$191:$N$211,14,FALSE)*VLOOKUP($C494,'General Data'!$A$191:$N$211,2,FALSE)*K494,0)</f>
        <v>0</v>
      </c>
      <c r="Y494" s="140">
        <f>IFERROR((VLOOKUP($D494,'General Data'!$A$88:$F$188,3,FALSE)+VLOOKUP('General Data'!$B$3,'General Data'!$A$214:$C$264,2,FALSE)+IF(OR($E494=12,$E494=13,$E494=14),VLOOKUP($C494,'General Data'!$A$267:$C$287,2,FALSE),0))/VLOOKUP($C494,'General Data'!$A$191:$N$211,14,FALSE)*VLOOKUP($C494,'General Data'!$A$191:$N$211,2,FALSE)*L494,0)</f>
        <v>0</v>
      </c>
      <c r="Z494" s="140">
        <f>IFERROR((VLOOKUP($D494,'General Data'!$A$88:$F$188,3,FALSE)+VLOOKUP('General Data'!$B$3,'General Data'!$A$214:$C$264,2,FALSE)+IF(OR($E494=12,$E494=13,$E494=14),VLOOKUP($C494,'General Data'!$A$267:$C$287,2,FALSE),0))/VLOOKUP($C494,'General Data'!$A$191:$N$211,14,FALSE)*VLOOKUP($C494,'General Data'!$A$191:$N$211,2,FALSE)*M494,0)</f>
        <v>0</v>
      </c>
      <c r="AA494" s="140">
        <f>IFERROR((VLOOKUP($D494,'General Data'!$A$88:$F$188,3,FALSE)+VLOOKUP('General Data'!$B$3,'General Data'!$A$214:$C$264,2,FALSE)+IF(OR($E494=12,$E494=13,$E494=14),VLOOKUP($C494,'General Data'!$A$267:$C$287,2,FALSE),0))/VLOOKUP($C494,'General Data'!$A$191:$N$211,14,FALSE)*VLOOKUP($C494,'General Data'!$A$191:$N$211,2,FALSE)*N494,0)</f>
        <v>0</v>
      </c>
      <c r="AB494" s="140">
        <f>IFERROR((VLOOKUP($D494,'General Data'!$A$88:$F$188,3,FALSE)+VLOOKUP('General Data'!$B$3,'General Data'!$A$214:$C$264,2,FALSE)+IF(OR($E494=12,$E494=13,$E494=14),VLOOKUP($C494,'General Data'!$A$267:$C$287,2,FALSE),0))/VLOOKUP($C494,'General Data'!$A$191:$N$211,14,FALSE)*VLOOKUP($C494,'General Data'!$A$191:$N$211,2,FALSE)*O494,0)</f>
        <v>0</v>
      </c>
      <c r="AC494" s="140">
        <f>IFERROR((VLOOKUP($D494,'General Data'!$A$88:$F$188,3,FALSE)+VLOOKUP('General Data'!$B$3,'General Data'!$A$214:$C$264,2,FALSE)+IF(OR($E494=12,$E494=13,$E494=14),VLOOKUP($C494,'General Data'!$A$267:$C$287,2,FALSE),0))/VLOOKUP($C494,'General Data'!$A$191:$N$211,14,FALSE)*VLOOKUP($C494,'General Data'!$A$191:$N$211,2,FALSE)*P494,0)</f>
        <v>0</v>
      </c>
      <c r="AD494" s="140">
        <f>IFERROR((VLOOKUP($D494,'General Data'!$A$88:$F$188,3,FALSE)+VLOOKUP('General Data'!$B$3,'General Data'!$A$214:$C$264,2,FALSE)+IF(OR($E494=12,$E494=13,$E494=14),VLOOKUP($C494,'General Data'!$A$267:$C$287,2,FALSE),0))/VLOOKUP($C494,'General Data'!$A$191:$N$211,14,FALSE)*VLOOKUP($C494,'General Data'!$A$191:$N$211,2,FALSE)*Q494,0)</f>
        <v>0</v>
      </c>
      <c r="AE494" s="140">
        <f>IFERROR((VLOOKUP($D494,'General Data'!$A$88:$F$188,3,FALSE)+VLOOKUP('General Data'!$B$3,'General Data'!$A$214:$C$264,2,FALSE)+IF(OR($E494=12,$E494=13,$E494=14),VLOOKUP($C494,'General Data'!$A$267:$C$287,2,FALSE),0))/VLOOKUP($C494,'General Data'!$A$191:$N$211,14,FALSE)*VLOOKUP($C494,'General Data'!$A$191:$N$211,2,FALSE)*R494,0)</f>
        <v>0</v>
      </c>
      <c r="AF494" s="140">
        <f>IFERROR((VLOOKUP($D494,'General Data'!$A$88:$F$188,3,FALSE)+VLOOKUP('General Data'!$B$3,'General Data'!$A$214:$C$264,2,FALSE)+IF(OR($E494=12,$E494=13,$E494=14),VLOOKUP($C494,'General Data'!$A$267:$C$287,2,FALSE),0))/VLOOKUP($C494,'General Data'!$A$191:$N$211,14,FALSE)*VLOOKUP($C494,'General Data'!$A$191:$N$211,2,FALSE)*S494,0)</f>
        <v>0</v>
      </c>
      <c r="AH494" s="148" t="str">
        <f t="shared" si="470"/>
        <v/>
      </c>
      <c r="AI494" s="149">
        <f t="shared" si="471"/>
        <v>0</v>
      </c>
      <c r="AJ494" s="146">
        <f t="shared" si="472"/>
        <v>0</v>
      </c>
    </row>
    <row r="495" spans="1:36" x14ac:dyDescent="0.45">
      <c r="A495" s="143"/>
      <c r="B495" s="150"/>
      <c r="C495" s="144"/>
      <c r="D495" s="143"/>
      <c r="E495" s="143"/>
      <c r="F495" s="145"/>
      <c r="G495" s="146"/>
      <c r="H495" s="147"/>
      <c r="I495" s="147">
        <f t="shared" ref="I495:S495" si="516">H495</f>
        <v>0</v>
      </c>
      <c r="J495" s="147">
        <f t="shared" si="516"/>
        <v>0</v>
      </c>
      <c r="K495" s="147">
        <f t="shared" si="516"/>
        <v>0</v>
      </c>
      <c r="L495" s="147">
        <f t="shared" si="516"/>
        <v>0</v>
      </c>
      <c r="M495" s="147">
        <f t="shared" si="516"/>
        <v>0</v>
      </c>
      <c r="N495" s="147">
        <f t="shared" si="516"/>
        <v>0</v>
      </c>
      <c r="O495" s="147">
        <f t="shared" si="516"/>
        <v>0</v>
      </c>
      <c r="P495" s="147">
        <f t="shared" si="516"/>
        <v>0</v>
      </c>
      <c r="Q495" s="147">
        <f t="shared" si="516"/>
        <v>0</v>
      </c>
      <c r="R495" s="147">
        <f t="shared" si="516"/>
        <v>0</v>
      </c>
      <c r="S495" s="147">
        <f t="shared" si="516"/>
        <v>0</v>
      </c>
      <c r="T495" s="146"/>
      <c r="U495" s="140">
        <f>IFERROR((VLOOKUP($D495,'General Data'!$A$88:$F$188,3,FALSE)+VLOOKUP('General Data'!$B$3,'General Data'!$A$214:$C$264,2,FALSE)+IF(OR($E495=12,$E495=13,$E495=14),VLOOKUP($C495,'General Data'!$A$267:$C$287,2,FALSE),0))/VLOOKUP($C495,'General Data'!$A$191:$N$211,14,FALSE)*VLOOKUP($C495,'General Data'!$A$191:$N$211,2,FALSE)*H495,0)</f>
        <v>0</v>
      </c>
      <c r="V495" s="140">
        <f>IFERROR((VLOOKUP($D495,'General Data'!$A$88:$F$188,3,FALSE)+VLOOKUP('General Data'!$B$3,'General Data'!$A$214:$C$264,2,FALSE)+IF(OR($E495=12,$E495=13,$E495=14),VLOOKUP($C495,'General Data'!$A$267:$C$287,2,FALSE),0))/VLOOKUP($C495,'General Data'!$A$191:$N$211,14,FALSE)*VLOOKUP($C495,'General Data'!$A$191:$N$211,2,FALSE)*I495,0)</f>
        <v>0</v>
      </c>
      <c r="W495" s="140">
        <f>IFERROR((VLOOKUP($D495,'General Data'!$A$88:$F$188,3,FALSE)+VLOOKUP('General Data'!$B$3,'General Data'!$A$214:$C$264,2,FALSE)+IF(OR($E495=12,$E495=13,$E495=14),VLOOKUP($C495,'General Data'!$A$267:$C$287,2,FALSE),0))/VLOOKUP($C495,'General Data'!$A$191:$N$211,14,FALSE)*VLOOKUP($C495,'General Data'!$A$191:$N$211,2,FALSE)*J495,0)</f>
        <v>0</v>
      </c>
      <c r="X495" s="140">
        <f>IFERROR((VLOOKUP($D495,'General Data'!$A$88:$F$188,3,FALSE)+VLOOKUP('General Data'!$B$3,'General Data'!$A$214:$C$264,2,FALSE)+IF(OR($E495=12,$E495=13,$E495=14),VLOOKUP($C495,'General Data'!$A$267:$C$287,2,FALSE),0))/VLOOKUP($C495,'General Data'!$A$191:$N$211,14,FALSE)*VLOOKUP($C495,'General Data'!$A$191:$N$211,2,FALSE)*K495,0)</f>
        <v>0</v>
      </c>
      <c r="Y495" s="140">
        <f>IFERROR((VLOOKUP($D495,'General Data'!$A$88:$F$188,3,FALSE)+VLOOKUP('General Data'!$B$3,'General Data'!$A$214:$C$264,2,FALSE)+IF(OR($E495=12,$E495=13,$E495=14),VLOOKUP($C495,'General Data'!$A$267:$C$287,2,FALSE),0))/VLOOKUP($C495,'General Data'!$A$191:$N$211,14,FALSE)*VLOOKUP($C495,'General Data'!$A$191:$N$211,2,FALSE)*L495,0)</f>
        <v>0</v>
      </c>
      <c r="Z495" s="140">
        <f>IFERROR((VLOOKUP($D495,'General Data'!$A$88:$F$188,3,FALSE)+VLOOKUP('General Data'!$B$3,'General Data'!$A$214:$C$264,2,FALSE)+IF(OR($E495=12,$E495=13,$E495=14),VLOOKUP($C495,'General Data'!$A$267:$C$287,2,FALSE),0))/VLOOKUP($C495,'General Data'!$A$191:$N$211,14,FALSE)*VLOOKUP($C495,'General Data'!$A$191:$N$211,2,FALSE)*M495,0)</f>
        <v>0</v>
      </c>
      <c r="AA495" s="140">
        <f>IFERROR((VLOOKUP($D495,'General Data'!$A$88:$F$188,3,FALSE)+VLOOKUP('General Data'!$B$3,'General Data'!$A$214:$C$264,2,FALSE)+IF(OR($E495=12,$E495=13,$E495=14),VLOOKUP($C495,'General Data'!$A$267:$C$287,2,FALSE),0))/VLOOKUP($C495,'General Data'!$A$191:$N$211,14,FALSE)*VLOOKUP($C495,'General Data'!$A$191:$N$211,2,FALSE)*N495,0)</f>
        <v>0</v>
      </c>
      <c r="AB495" s="140">
        <f>IFERROR((VLOOKUP($D495,'General Data'!$A$88:$F$188,3,FALSE)+VLOOKUP('General Data'!$B$3,'General Data'!$A$214:$C$264,2,FALSE)+IF(OR($E495=12,$E495=13,$E495=14),VLOOKUP($C495,'General Data'!$A$267:$C$287,2,FALSE),0))/VLOOKUP($C495,'General Data'!$A$191:$N$211,14,FALSE)*VLOOKUP($C495,'General Data'!$A$191:$N$211,2,FALSE)*O495,0)</f>
        <v>0</v>
      </c>
      <c r="AC495" s="140">
        <f>IFERROR((VLOOKUP($D495,'General Data'!$A$88:$F$188,3,FALSE)+VLOOKUP('General Data'!$B$3,'General Data'!$A$214:$C$264,2,FALSE)+IF(OR($E495=12,$E495=13,$E495=14),VLOOKUP($C495,'General Data'!$A$267:$C$287,2,FALSE),0))/VLOOKUP($C495,'General Data'!$A$191:$N$211,14,FALSE)*VLOOKUP($C495,'General Data'!$A$191:$N$211,2,FALSE)*P495,0)</f>
        <v>0</v>
      </c>
      <c r="AD495" s="140">
        <f>IFERROR((VLOOKUP($D495,'General Data'!$A$88:$F$188,3,FALSE)+VLOOKUP('General Data'!$B$3,'General Data'!$A$214:$C$264,2,FALSE)+IF(OR($E495=12,$E495=13,$E495=14),VLOOKUP($C495,'General Data'!$A$267:$C$287,2,FALSE),0))/VLOOKUP($C495,'General Data'!$A$191:$N$211,14,FALSE)*VLOOKUP($C495,'General Data'!$A$191:$N$211,2,FALSE)*Q495,0)</f>
        <v>0</v>
      </c>
      <c r="AE495" s="140">
        <f>IFERROR((VLOOKUP($D495,'General Data'!$A$88:$F$188,3,FALSE)+VLOOKUP('General Data'!$B$3,'General Data'!$A$214:$C$264,2,FALSE)+IF(OR($E495=12,$E495=13,$E495=14),VLOOKUP($C495,'General Data'!$A$267:$C$287,2,FALSE),0))/VLOOKUP($C495,'General Data'!$A$191:$N$211,14,FALSE)*VLOOKUP($C495,'General Data'!$A$191:$N$211,2,FALSE)*R495,0)</f>
        <v>0</v>
      </c>
      <c r="AF495" s="140">
        <f>IFERROR((VLOOKUP($D495,'General Data'!$A$88:$F$188,3,FALSE)+VLOOKUP('General Data'!$B$3,'General Data'!$A$214:$C$264,2,FALSE)+IF(OR($E495=12,$E495=13,$E495=14),VLOOKUP($C495,'General Data'!$A$267:$C$287,2,FALSE),0))/VLOOKUP($C495,'General Data'!$A$191:$N$211,14,FALSE)*VLOOKUP($C495,'General Data'!$A$191:$N$211,2,FALSE)*S495,0)</f>
        <v>0</v>
      </c>
      <c r="AH495" s="148" t="str">
        <f t="shared" si="470"/>
        <v/>
      </c>
      <c r="AI495" s="149">
        <f t="shared" si="471"/>
        <v>0</v>
      </c>
      <c r="AJ495" s="146">
        <f t="shared" si="472"/>
        <v>0</v>
      </c>
    </row>
    <row r="496" spans="1:36" x14ac:dyDescent="0.45">
      <c r="A496" s="143"/>
      <c r="B496" s="150"/>
      <c r="C496" s="144"/>
      <c r="D496" s="143"/>
      <c r="E496" s="143"/>
      <c r="F496" s="145"/>
      <c r="G496" s="146"/>
      <c r="H496" s="147"/>
      <c r="I496" s="147">
        <f t="shared" ref="I496:S496" si="517">H496</f>
        <v>0</v>
      </c>
      <c r="J496" s="147">
        <f t="shared" si="517"/>
        <v>0</v>
      </c>
      <c r="K496" s="147">
        <f t="shared" si="517"/>
        <v>0</v>
      </c>
      <c r="L496" s="147">
        <f t="shared" si="517"/>
        <v>0</v>
      </c>
      <c r="M496" s="147">
        <f t="shared" si="517"/>
        <v>0</v>
      </c>
      <c r="N496" s="147">
        <f t="shared" si="517"/>
        <v>0</v>
      </c>
      <c r="O496" s="147">
        <f t="shared" si="517"/>
        <v>0</v>
      </c>
      <c r="P496" s="147">
        <f t="shared" si="517"/>
        <v>0</v>
      </c>
      <c r="Q496" s="147">
        <f t="shared" si="517"/>
        <v>0</v>
      </c>
      <c r="R496" s="147">
        <f t="shared" si="517"/>
        <v>0</v>
      </c>
      <c r="S496" s="147">
        <f t="shared" si="517"/>
        <v>0</v>
      </c>
      <c r="T496" s="146"/>
      <c r="U496" s="140">
        <f>IFERROR((VLOOKUP($D496,'General Data'!$A$88:$F$188,3,FALSE)+VLOOKUP('General Data'!$B$3,'General Data'!$A$214:$C$264,2,FALSE)+IF(OR($E496=12,$E496=13,$E496=14),VLOOKUP($C496,'General Data'!$A$267:$C$287,2,FALSE),0))/VLOOKUP($C496,'General Data'!$A$191:$N$211,14,FALSE)*VLOOKUP($C496,'General Data'!$A$191:$N$211,2,FALSE)*H496,0)</f>
        <v>0</v>
      </c>
      <c r="V496" s="140">
        <f>IFERROR((VLOOKUP($D496,'General Data'!$A$88:$F$188,3,FALSE)+VLOOKUP('General Data'!$B$3,'General Data'!$A$214:$C$264,2,FALSE)+IF(OR($E496=12,$E496=13,$E496=14),VLOOKUP($C496,'General Data'!$A$267:$C$287,2,FALSE),0))/VLOOKUP($C496,'General Data'!$A$191:$N$211,14,FALSE)*VLOOKUP($C496,'General Data'!$A$191:$N$211,2,FALSE)*I496,0)</f>
        <v>0</v>
      </c>
      <c r="W496" s="140">
        <f>IFERROR((VLOOKUP($D496,'General Data'!$A$88:$F$188,3,FALSE)+VLOOKUP('General Data'!$B$3,'General Data'!$A$214:$C$264,2,FALSE)+IF(OR($E496=12,$E496=13,$E496=14),VLOOKUP($C496,'General Data'!$A$267:$C$287,2,FALSE),0))/VLOOKUP($C496,'General Data'!$A$191:$N$211,14,FALSE)*VLOOKUP($C496,'General Data'!$A$191:$N$211,2,FALSE)*J496,0)</f>
        <v>0</v>
      </c>
      <c r="X496" s="140">
        <f>IFERROR((VLOOKUP($D496,'General Data'!$A$88:$F$188,3,FALSE)+VLOOKUP('General Data'!$B$3,'General Data'!$A$214:$C$264,2,FALSE)+IF(OR($E496=12,$E496=13,$E496=14),VLOOKUP($C496,'General Data'!$A$267:$C$287,2,FALSE),0))/VLOOKUP($C496,'General Data'!$A$191:$N$211,14,FALSE)*VLOOKUP($C496,'General Data'!$A$191:$N$211,2,FALSE)*K496,0)</f>
        <v>0</v>
      </c>
      <c r="Y496" s="140">
        <f>IFERROR((VLOOKUP($D496,'General Data'!$A$88:$F$188,3,FALSE)+VLOOKUP('General Data'!$B$3,'General Data'!$A$214:$C$264,2,FALSE)+IF(OR($E496=12,$E496=13,$E496=14),VLOOKUP($C496,'General Data'!$A$267:$C$287,2,FALSE),0))/VLOOKUP($C496,'General Data'!$A$191:$N$211,14,FALSE)*VLOOKUP($C496,'General Data'!$A$191:$N$211,2,FALSE)*L496,0)</f>
        <v>0</v>
      </c>
      <c r="Z496" s="140">
        <f>IFERROR((VLOOKUP($D496,'General Data'!$A$88:$F$188,3,FALSE)+VLOOKUP('General Data'!$B$3,'General Data'!$A$214:$C$264,2,FALSE)+IF(OR($E496=12,$E496=13,$E496=14),VLOOKUP($C496,'General Data'!$A$267:$C$287,2,FALSE),0))/VLOOKUP($C496,'General Data'!$A$191:$N$211,14,FALSE)*VLOOKUP($C496,'General Data'!$A$191:$N$211,2,FALSE)*M496,0)</f>
        <v>0</v>
      </c>
      <c r="AA496" s="140">
        <f>IFERROR((VLOOKUP($D496,'General Data'!$A$88:$F$188,3,FALSE)+VLOOKUP('General Data'!$B$3,'General Data'!$A$214:$C$264,2,FALSE)+IF(OR($E496=12,$E496=13,$E496=14),VLOOKUP($C496,'General Data'!$A$267:$C$287,2,FALSE),0))/VLOOKUP($C496,'General Data'!$A$191:$N$211,14,FALSE)*VLOOKUP($C496,'General Data'!$A$191:$N$211,2,FALSE)*N496,0)</f>
        <v>0</v>
      </c>
      <c r="AB496" s="140">
        <f>IFERROR((VLOOKUP($D496,'General Data'!$A$88:$F$188,3,FALSE)+VLOOKUP('General Data'!$B$3,'General Data'!$A$214:$C$264,2,FALSE)+IF(OR($E496=12,$E496=13,$E496=14),VLOOKUP($C496,'General Data'!$A$267:$C$287,2,FALSE),0))/VLOOKUP($C496,'General Data'!$A$191:$N$211,14,FALSE)*VLOOKUP($C496,'General Data'!$A$191:$N$211,2,FALSE)*O496,0)</f>
        <v>0</v>
      </c>
      <c r="AC496" s="140">
        <f>IFERROR((VLOOKUP($D496,'General Data'!$A$88:$F$188,3,FALSE)+VLOOKUP('General Data'!$B$3,'General Data'!$A$214:$C$264,2,FALSE)+IF(OR($E496=12,$E496=13,$E496=14),VLOOKUP($C496,'General Data'!$A$267:$C$287,2,FALSE),0))/VLOOKUP($C496,'General Data'!$A$191:$N$211,14,FALSE)*VLOOKUP($C496,'General Data'!$A$191:$N$211,2,FALSE)*P496,0)</f>
        <v>0</v>
      </c>
      <c r="AD496" s="140">
        <f>IFERROR((VLOOKUP($D496,'General Data'!$A$88:$F$188,3,FALSE)+VLOOKUP('General Data'!$B$3,'General Data'!$A$214:$C$264,2,FALSE)+IF(OR($E496=12,$E496=13,$E496=14),VLOOKUP($C496,'General Data'!$A$267:$C$287,2,FALSE),0))/VLOOKUP($C496,'General Data'!$A$191:$N$211,14,FALSE)*VLOOKUP($C496,'General Data'!$A$191:$N$211,2,FALSE)*Q496,0)</f>
        <v>0</v>
      </c>
      <c r="AE496" s="140">
        <f>IFERROR((VLOOKUP($D496,'General Data'!$A$88:$F$188,3,FALSE)+VLOOKUP('General Data'!$B$3,'General Data'!$A$214:$C$264,2,FALSE)+IF(OR($E496=12,$E496=13,$E496=14),VLOOKUP($C496,'General Data'!$A$267:$C$287,2,FALSE),0))/VLOOKUP($C496,'General Data'!$A$191:$N$211,14,FALSE)*VLOOKUP($C496,'General Data'!$A$191:$N$211,2,FALSE)*R496,0)</f>
        <v>0</v>
      </c>
      <c r="AF496" s="140">
        <f>IFERROR((VLOOKUP($D496,'General Data'!$A$88:$F$188,3,FALSE)+VLOOKUP('General Data'!$B$3,'General Data'!$A$214:$C$264,2,FALSE)+IF(OR($E496=12,$E496=13,$E496=14),VLOOKUP($C496,'General Data'!$A$267:$C$287,2,FALSE),0))/VLOOKUP($C496,'General Data'!$A$191:$N$211,14,FALSE)*VLOOKUP($C496,'General Data'!$A$191:$N$211,2,FALSE)*S496,0)</f>
        <v>0</v>
      </c>
      <c r="AH496" s="148" t="str">
        <f t="shared" si="470"/>
        <v/>
      </c>
      <c r="AI496" s="149">
        <f t="shared" si="471"/>
        <v>0</v>
      </c>
      <c r="AJ496" s="146">
        <f t="shared" si="472"/>
        <v>0</v>
      </c>
    </row>
    <row r="497" spans="1:36" x14ac:dyDescent="0.45">
      <c r="A497" s="143"/>
      <c r="B497" s="150"/>
      <c r="C497" s="144"/>
      <c r="D497" s="143"/>
      <c r="E497" s="143"/>
      <c r="F497" s="145"/>
      <c r="G497" s="146"/>
      <c r="H497" s="147"/>
      <c r="I497" s="147">
        <f t="shared" ref="I497:S497" si="518">H497</f>
        <v>0</v>
      </c>
      <c r="J497" s="147">
        <f t="shared" si="518"/>
        <v>0</v>
      </c>
      <c r="K497" s="147">
        <f t="shared" si="518"/>
        <v>0</v>
      </c>
      <c r="L497" s="147">
        <f t="shared" si="518"/>
        <v>0</v>
      </c>
      <c r="M497" s="147">
        <f t="shared" si="518"/>
        <v>0</v>
      </c>
      <c r="N497" s="147">
        <f t="shared" si="518"/>
        <v>0</v>
      </c>
      <c r="O497" s="147">
        <f t="shared" si="518"/>
        <v>0</v>
      </c>
      <c r="P497" s="147">
        <f t="shared" si="518"/>
        <v>0</v>
      </c>
      <c r="Q497" s="147">
        <f t="shared" si="518"/>
        <v>0</v>
      </c>
      <c r="R497" s="147">
        <f t="shared" si="518"/>
        <v>0</v>
      </c>
      <c r="S497" s="147">
        <f t="shared" si="518"/>
        <v>0</v>
      </c>
      <c r="T497" s="146"/>
      <c r="U497" s="140">
        <f>IFERROR((VLOOKUP($D497,'General Data'!$A$88:$F$188,3,FALSE)+VLOOKUP('General Data'!$B$3,'General Data'!$A$214:$C$264,2,FALSE)+IF(OR($E497=12,$E497=13,$E497=14),VLOOKUP($C497,'General Data'!$A$267:$C$287,2,FALSE),0))/VLOOKUP($C497,'General Data'!$A$191:$N$211,14,FALSE)*VLOOKUP($C497,'General Data'!$A$191:$N$211,2,FALSE)*H497,0)</f>
        <v>0</v>
      </c>
      <c r="V497" s="140">
        <f>IFERROR((VLOOKUP($D497,'General Data'!$A$88:$F$188,3,FALSE)+VLOOKUP('General Data'!$B$3,'General Data'!$A$214:$C$264,2,FALSE)+IF(OR($E497=12,$E497=13,$E497=14),VLOOKUP($C497,'General Data'!$A$267:$C$287,2,FALSE),0))/VLOOKUP($C497,'General Data'!$A$191:$N$211,14,FALSE)*VLOOKUP($C497,'General Data'!$A$191:$N$211,2,FALSE)*I497,0)</f>
        <v>0</v>
      </c>
      <c r="W497" s="140">
        <f>IFERROR((VLOOKUP($D497,'General Data'!$A$88:$F$188,3,FALSE)+VLOOKUP('General Data'!$B$3,'General Data'!$A$214:$C$264,2,FALSE)+IF(OR($E497=12,$E497=13,$E497=14),VLOOKUP($C497,'General Data'!$A$267:$C$287,2,FALSE),0))/VLOOKUP($C497,'General Data'!$A$191:$N$211,14,FALSE)*VLOOKUP($C497,'General Data'!$A$191:$N$211,2,FALSE)*J497,0)</f>
        <v>0</v>
      </c>
      <c r="X497" s="140">
        <f>IFERROR((VLOOKUP($D497,'General Data'!$A$88:$F$188,3,FALSE)+VLOOKUP('General Data'!$B$3,'General Data'!$A$214:$C$264,2,FALSE)+IF(OR($E497=12,$E497=13,$E497=14),VLOOKUP($C497,'General Data'!$A$267:$C$287,2,FALSE),0))/VLOOKUP($C497,'General Data'!$A$191:$N$211,14,FALSE)*VLOOKUP($C497,'General Data'!$A$191:$N$211,2,FALSE)*K497,0)</f>
        <v>0</v>
      </c>
      <c r="Y497" s="140">
        <f>IFERROR((VLOOKUP($D497,'General Data'!$A$88:$F$188,3,FALSE)+VLOOKUP('General Data'!$B$3,'General Data'!$A$214:$C$264,2,FALSE)+IF(OR($E497=12,$E497=13,$E497=14),VLOOKUP($C497,'General Data'!$A$267:$C$287,2,FALSE),0))/VLOOKUP($C497,'General Data'!$A$191:$N$211,14,FALSE)*VLOOKUP($C497,'General Data'!$A$191:$N$211,2,FALSE)*L497,0)</f>
        <v>0</v>
      </c>
      <c r="Z497" s="140">
        <f>IFERROR((VLOOKUP($D497,'General Data'!$A$88:$F$188,3,FALSE)+VLOOKUP('General Data'!$B$3,'General Data'!$A$214:$C$264,2,FALSE)+IF(OR($E497=12,$E497=13,$E497=14),VLOOKUP($C497,'General Data'!$A$267:$C$287,2,FALSE),0))/VLOOKUP($C497,'General Data'!$A$191:$N$211,14,FALSE)*VLOOKUP($C497,'General Data'!$A$191:$N$211,2,FALSE)*M497,0)</f>
        <v>0</v>
      </c>
      <c r="AA497" s="140">
        <f>IFERROR((VLOOKUP($D497,'General Data'!$A$88:$F$188,3,FALSE)+VLOOKUP('General Data'!$B$3,'General Data'!$A$214:$C$264,2,FALSE)+IF(OR($E497=12,$E497=13,$E497=14),VLOOKUP($C497,'General Data'!$A$267:$C$287,2,FALSE),0))/VLOOKUP($C497,'General Data'!$A$191:$N$211,14,FALSE)*VLOOKUP($C497,'General Data'!$A$191:$N$211,2,FALSE)*N497,0)</f>
        <v>0</v>
      </c>
      <c r="AB497" s="140">
        <f>IFERROR((VLOOKUP($D497,'General Data'!$A$88:$F$188,3,FALSE)+VLOOKUP('General Data'!$B$3,'General Data'!$A$214:$C$264,2,FALSE)+IF(OR($E497=12,$E497=13,$E497=14),VLOOKUP($C497,'General Data'!$A$267:$C$287,2,FALSE),0))/VLOOKUP($C497,'General Data'!$A$191:$N$211,14,FALSE)*VLOOKUP($C497,'General Data'!$A$191:$N$211,2,FALSE)*O497,0)</f>
        <v>0</v>
      </c>
      <c r="AC497" s="140">
        <f>IFERROR((VLOOKUP($D497,'General Data'!$A$88:$F$188,3,FALSE)+VLOOKUP('General Data'!$B$3,'General Data'!$A$214:$C$264,2,FALSE)+IF(OR($E497=12,$E497=13,$E497=14),VLOOKUP($C497,'General Data'!$A$267:$C$287,2,FALSE),0))/VLOOKUP($C497,'General Data'!$A$191:$N$211,14,FALSE)*VLOOKUP($C497,'General Data'!$A$191:$N$211,2,FALSE)*P497,0)</f>
        <v>0</v>
      </c>
      <c r="AD497" s="140">
        <f>IFERROR((VLOOKUP($D497,'General Data'!$A$88:$F$188,3,FALSE)+VLOOKUP('General Data'!$B$3,'General Data'!$A$214:$C$264,2,FALSE)+IF(OR($E497=12,$E497=13,$E497=14),VLOOKUP($C497,'General Data'!$A$267:$C$287,2,FALSE),0))/VLOOKUP($C497,'General Data'!$A$191:$N$211,14,FALSE)*VLOOKUP($C497,'General Data'!$A$191:$N$211,2,FALSE)*Q497,0)</f>
        <v>0</v>
      </c>
      <c r="AE497" s="140">
        <f>IFERROR((VLOOKUP($D497,'General Data'!$A$88:$F$188,3,FALSE)+VLOOKUP('General Data'!$B$3,'General Data'!$A$214:$C$264,2,FALSE)+IF(OR($E497=12,$E497=13,$E497=14),VLOOKUP($C497,'General Data'!$A$267:$C$287,2,FALSE),0))/VLOOKUP($C497,'General Data'!$A$191:$N$211,14,FALSE)*VLOOKUP($C497,'General Data'!$A$191:$N$211,2,FALSE)*R497,0)</f>
        <v>0</v>
      </c>
      <c r="AF497" s="140">
        <f>IFERROR((VLOOKUP($D497,'General Data'!$A$88:$F$188,3,FALSE)+VLOOKUP('General Data'!$B$3,'General Data'!$A$214:$C$264,2,FALSE)+IF(OR($E497=12,$E497=13,$E497=14),VLOOKUP($C497,'General Data'!$A$267:$C$287,2,FALSE),0))/VLOOKUP($C497,'General Data'!$A$191:$N$211,14,FALSE)*VLOOKUP($C497,'General Data'!$A$191:$N$211,2,FALSE)*S497,0)</f>
        <v>0</v>
      </c>
      <c r="AH497" s="148" t="str">
        <f t="shared" si="470"/>
        <v/>
      </c>
      <c r="AI497" s="149">
        <f t="shared" si="471"/>
        <v>0</v>
      </c>
      <c r="AJ497" s="146">
        <f t="shared" si="472"/>
        <v>0</v>
      </c>
    </row>
    <row r="498" spans="1:36" x14ac:dyDescent="0.45">
      <c r="A498" s="143"/>
      <c r="B498" s="150"/>
      <c r="C498" s="144"/>
      <c r="D498" s="143"/>
      <c r="E498" s="143"/>
      <c r="F498" s="145"/>
      <c r="G498" s="146"/>
      <c r="H498" s="147"/>
      <c r="I498" s="147">
        <f t="shared" ref="I498:S498" si="519">H498</f>
        <v>0</v>
      </c>
      <c r="J498" s="147">
        <f t="shared" si="519"/>
        <v>0</v>
      </c>
      <c r="K498" s="147">
        <f t="shared" si="519"/>
        <v>0</v>
      </c>
      <c r="L498" s="147">
        <f t="shared" si="519"/>
        <v>0</v>
      </c>
      <c r="M498" s="147">
        <f t="shared" si="519"/>
        <v>0</v>
      </c>
      <c r="N498" s="147">
        <f t="shared" si="519"/>
        <v>0</v>
      </c>
      <c r="O498" s="147">
        <f t="shared" si="519"/>
        <v>0</v>
      </c>
      <c r="P498" s="147">
        <f t="shared" si="519"/>
        <v>0</v>
      </c>
      <c r="Q498" s="147">
        <f t="shared" si="519"/>
        <v>0</v>
      </c>
      <c r="R498" s="147">
        <f t="shared" si="519"/>
        <v>0</v>
      </c>
      <c r="S498" s="147">
        <f t="shared" si="519"/>
        <v>0</v>
      </c>
      <c r="T498" s="146"/>
      <c r="U498" s="140">
        <f>IFERROR((VLOOKUP($D498,'General Data'!$A$88:$F$188,3,FALSE)+VLOOKUP('General Data'!$B$3,'General Data'!$A$214:$C$264,2,FALSE)+IF(OR($E498=12,$E498=13,$E498=14),VLOOKUP($C498,'General Data'!$A$267:$C$287,2,FALSE),0))/VLOOKUP($C498,'General Data'!$A$191:$N$211,14,FALSE)*VLOOKUP($C498,'General Data'!$A$191:$N$211,2,FALSE)*H498,0)</f>
        <v>0</v>
      </c>
      <c r="V498" s="140">
        <f>IFERROR((VLOOKUP($D498,'General Data'!$A$88:$F$188,3,FALSE)+VLOOKUP('General Data'!$B$3,'General Data'!$A$214:$C$264,2,FALSE)+IF(OR($E498=12,$E498=13,$E498=14),VLOOKUP($C498,'General Data'!$A$267:$C$287,2,FALSE),0))/VLOOKUP($C498,'General Data'!$A$191:$N$211,14,FALSE)*VLOOKUP($C498,'General Data'!$A$191:$N$211,2,FALSE)*I498,0)</f>
        <v>0</v>
      </c>
      <c r="W498" s="140">
        <f>IFERROR((VLOOKUP($D498,'General Data'!$A$88:$F$188,3,FALSE)+VLOOKUP('General Data'!$B$3,'General Data'!$A$214:$C$264,2,FALSE)+IF(OR($E498=12,$E498=13,$E498=14),VLOOKUP($C498,'General Data'!$A$267:$C$287,2,FALSE),0))/VLOOKUP($C498,'General Data'!$A$191:$N$211,14,FALSE)*VLOOKUP($C498,'General Data'!$A$191:$N$211,2,FALSE)*J498,0)</f>
        <v>0</v>
      </c>
      <c r="X498" s="140">
        <f>IFERROR((VLOOKUP($D498,'General Data'!$A$88:$F$188,3,FALSE)+VLOOKUP('General Data'!$B$3,'General Data'!$A$214:$C$264,2,FALSE)+IF(OR($E498=12,$E498=13,$E498=14),VLOOKUP($C498,'General Data'!$A$267:$C$287,2,FALSE),0))/VLOOKUP($C498,'General Data'!$A$191:$N$211,14,FALSE)*VLOOKUP($C498,'General Data'!$A$191:$N$211,2,FALSE)*K498,0)</f>
        <v>0</v>
      </c>
      <c r="Y498" s="140">
        <f>IFERROR((VLOOKUP($D498,'General Data'!$A$88:$F$188,3,FALSE)+VLOOKUP('General Data'!$B$3,'General Data'!$A$214:$C$264,2,FALSE)+IF(OR($E498=12,$E498=13,$E498=14),VLOOKUP($C498,'General Data'!$A$267:$C$287,2,FALSE),0))/VLOOKUP($C498,'General Data'!$A$191:$N$211,14,FALSE)*VLOOKUP($C498,'General Data'!$A$191:$N$211,2,FALSE)*L498,0)</f>
        <v>0</v>
      </c>
      <c r="Z498" s="140">
        <f>IFERROR((VLOOKUP($D498,'General Data'!$A$88:$F$188,3,FALSE)+VLOOKUP('General Data'!$B$3,'General Data'!$A$214:$C$264,2,FALSE)+IF(OR($E498=12,$E498=13,$E498=14),VLOOKUP($C498,'General Data'!$A$267:$C$287,2,FALSE),0))/VLOOKUP($C498,'General Data'!$A$191:$N$211,14,FALSE)*VLOOKUP($C498,'General Data'!$A$191:$N$211,2,FALSE)*M498,0)</f>
        <v>0</v>
      </c>
      <c r="AA498" s="140">
        <f>IFERROR((VLOOKUP($D498,'General Data'!$A$88:$F$188,3,FALSE)+VLOOKUP('General Data'!$B$3,'General Data'!$A$214:$C$264,2,FALSE)+IF(OR($E498=12,$E498=13,$E498=14),VLOOKUP($C498,'General Data'!$A$267:$C$287,2,FALSE),0))/VLOOKUP($C498,'General Data'!$A$191:$N$211,14,FALSE)*VLOOKUP($C498,'General Data'!$A$191:$N$211,2,FALSE)*N498,0)</f>
        <v>0</v>
      </c>
      <c r="AB498" s="140">
        <f>IFERROR((VLOOKUP($D498,'General Data'!$A$88:$F$188,3,FALSE)+VLOOKUP('General Data'!$B$3,'General Data'!$A$214:$C$264,2,FALSE)+IF(OR($E498=12,$E498=13,$E498=14),VLOOKUP($C498,'General Data'!$A$267:$C$287,2,FALSE),0))/VLOOKUP($C498,'General Data'!$A$191:$N$211,14,FALSE)*VLOOKUP($C498,'General Data'!$A$191:$N$211,2,FALSE)*O498,0)</f>
        <v>0</v>
      </c>
      <c r="AC498" s="140">
        <f>IFERROR((VLOOKUP($D498,'General Data'!$A$88:$F$188,3,FALSE)+VLOOKUP('General Data'!$B$3,'General Data'!$A$214:$C$264,2,FALSE)+IF(OR($E498=12,$E498=13,$E498=14),VLOOKUP($C498,'General Data'!$A$267:$C$287,2,FALSE),0))/VLOOKUP($C498,'General Data'!$A$191:$N$211,14,FALSE)*VLOOKUP($C498,'General Data'!$A$191:$N$211,2,FALSE)*P498,0)</f>
        <v>0</v>
      </c>
      <c r="AD498" s="140">
        <f>IFERROR((VLOOKUP($D498,'General Data'!$A$88:$F$188,3,FALSE)+VLOOKUP('General Data'!$B$3,'General Data'!$A$214:$C$264,2,FALSE)+IF(OR($E498=12,$E498=13,$E498=14),VLOOKUP($C498,'General Data'!$A$267:$C$287,2,FALSE),0))/VLOOKUP($C498,'General Data'!$A$191:$N$211,14,FALSE)*VLOOKUP($C498,'General Data'!$A$191:$N$211,2,FALSE)*Q498,0)</f>
        <v>0</v>
      </c>
      <c r="AE498" s="140">
        <f>IFERROR((VLOOKUP($D498,'General Data'!$A$88:$F$188,3,FALSE)+VLOOKUP('General Data'!$B$3,'General Data'!$A$214:$C$264,2,FALSE)+IF(OR($E498=12,$E498=13,$E498=14),VLOOKUP($C498,'General Data'!$A$267:$C$287,2,FALSE),0))/VLOOKUP($C498,'General Data'!$A$191:$N$211,14,FALSE)*VLOOKUP($C498,'General Data'!$A$191:$N$211,2,FALSE)*R498,0)</f>
        <v>0</v>
      </c>
      <c r="AF498" s="140">
        <f>IFERROR((VLOOKUP($D498,'General Data'!$A$88:$F$188,3,FALSE)+VLOOKUP('General Data'!$B$3,'General Data'!$A$214:$C$264,2,FALSE)+IF(OR($E498=12,$E498=13,$E498=14),VLOOKUP($C498,'General Data'!$A$267:$C$287,2,FALSE),0))/VLOOKUP($C498,'General Data'!$A$191:$N$211,14,FALSE)*VLOOKUP($C498,'General Data'!$A$191:$N$211,2,FALSE)*S498,0)</f>
        <v>0</v>
      </c>
      <c r="AH498" s="148" t="str">
        <f t="shared" si="470"/>
        <v/>
      </c>
      <c r="AI498" s="149">
        <f t="shared" si="471"/>
        <v>0</v>
      </c>
      <c r="AJ498" s="146">
        <f t="shared" si="472"/>
        <v>0</v>
      </c>
    </row>
    <row r="499" spans="1:36" x14ac:dyDescent="0.45">
      <c r="A499" s="143"/>
      <c r="B499" s="150"/>
      <c r="C499" s="144"/>
      <c r="D499" s="143"/>
      <c r="E499" s="143"/>
      <c r="F499" s="145"/>
      <c r="G499" s="146"/>
      <c r="H499" s="147"/>
      <c r="I499" s="147">
        <f t="shared" ref="I499:S499" si="520">H499</f>
        <v>0</v>
      </c>
      <c r="J499" s="147">
        <f t="shared" si="520"/>
        <v>0</v>
      </c>
      <c r="K499" s="147">
        <f t="shared" si="520"/>
        <v>0</v>
      </c>
      <c r="L499" s="147">
        <f t="shared" si="520"/>
        <v>0</v>
      </c>
      <c r="M499" s="147">
        <f t="shared" si="520"/>
        <v>0</v>
      </c>
      <c r="N499" s="147">
        <f t="shared" si="520"/>
        <v>0</v>
      </c>
      <c r="O499" s="147">
        <f t="shared" si="520"/>
        <v>0</v>
      </c>
      <c r="P499" s="147">
        <f t="shared" si="520"/>
        <v>0</v>
      </c>
      <c r="Q499" s="147">
        <f t="shared" si="520"/>
        <v>0</v>
      </c>
      <c r="R499" s="147">
        <f t="shared" si="520"/>
        <v>0</v>
      </c>
      <c r="S499" s="147">
        <f t="shared" si="520"/>
        <v>0</v>
      </c>
      <c r="T499" s="146"/>
      <c r="U499" s="140">
        <f>IFERROR((VLOOKUP($D499,'General Data'!$A$88:$F$188,3,FALSE)+VLOOKUP('General Data'!$B$3,'General Data'!$A$214:$C$264,2,FALSE)+IF(OR($E499=12,$E499=13,$E499=14),VLOOKUP($C499,'General Data'!$A$267:$C$287,2,FALSE),0))/VLOOKUP($C499,'General Data'!$A$191:$N$211,14,FALSE)*VLOOKUP($C499,'General Data'!$A$191:$N$211,2,FALSE)*H499,0)</f>
        <v>0</v>
      </c>
      <c r="V499" s="140">
        <f>IFERROR((VLOOKUP($D499,'General Data'!$A$88:$F$188,3,FALSE)+VLOOKUP('General Data'!$B$3,'General Data'!$A$214:$C$264,2,FALSE)+IF(OR($E499=12,$E499=13,$E499=14),VLOOKUP($C499,'General Data'!$A$267:$C$287,2,FALSE),0))/VLOOKUP($C499,'General Data'!$A$191:$N$211,14,FALSE)*VLOOKUP($C499,'General Data'!$A$191:$N$211,2,FALSE)*I499,0)</f>
        <v>0</v>
      </c>
      <c r="W499" s="140">
        <f>IFERROR((VLOOKUP($D499,'General Data'!$A$88:$F$188,3,FALSE)+VLOOKUP('General Data'!$B$3,'General Data'!$A$214:$C$264,2,FALSE)+IF(OR($E499=12,$E499=13,$E499=14),VLOOKUP($C499,'General Data'!$A$267:$C$287,2,FALSE),0))/VLOOKUP($C499,'General Data'!$A$191:$N$211,14,FALSE)*VLOOKUP($C499,'General Data'!$A$191:$N$211,2,FALSE)*J499,0)</f>
        <v>0</v>
      </c>
      <c r="X499" s="140">
        <f>IFERROR((VLOOKUP($D499,'General Data'!$A$88:$F$188,3,FALSE)+VLOOKUP('General Data'!$B$3,'General Data'!$A$214:$C$264,2,FALSE)+IF(OR($E499=12,$E499=13,$E499=14),VLOOKUP($C499,'General Data'!$A$267:$C$287,2,FALSE),0))/VLOOKUP($C499,'General Data'!$A$191:$N$211,14,FALSE)*VLOOKUP($C499,'General Data'!$A$191:$N$211,2,FALSE)*K499,0)</f>
        <v>0</v>
      </c>
      <c r="Y499" s="140">
        <f>IFERROR((VLOOKUP($D499,'General Data'!$A$88:$F$188,3,FALSE)+VLOOKUP('General Data'!$B$3,'General Data'!$A$214:$C$264,2,FALSE)+IF(OR($E499=12,$E499=13,$E499=14),VLOOKUP($C499,'General Data'!$A$267:$C$287,2,FALSE),0))/VLOOKUP($C499,'General Data'!$A$191:$N$211,14,FALSE)*VLOOKUP($C499,'General Data'!$A$191:$N$211,2,FALSE)*L499,0)</f>
        <v>0</v>
      </c>
      <c r="Z499" s="140">
        <f>IFERROR((VLOOKUP($D499,'General Data'!$A$88:$F$188,3,FALSE)+VLOOKUP('General Data'!$B$3,'General Data'!$A$214:$C$264,2,FALSE)+IF(OR($E499=12,$E499=13,$E499=14),VLOOKUP($C499,'General Data'!$A$267:$C$287,2,FALSE),0))/VLOOKUP($C499,'General Data'!$A$191:$N$211,14,FALSE)*VLOOKUP($C499,'General Data'!$A$191:$N$211,2,FALSE)*M499,0)</f>
        <v>0</v>
      </c>
      <c r="AA499" s="140">
        <f>IFERROR((VLOOKUP($D499,'General Data'!$A$88:$F$188,3,FALSE)+VLOOKUP('General Data'!$B$3,'General Data'!$A$214:$C$264,2,FALSE)+IF(OR($E499=12,$E499=13,$E499=14),VLOOKUP($C499,'General Data'!$A$267:$C$287,2,FALSE),0))/VLOOKUP($C499,'General Data'!$A$191:$N$211,14,FALSE)*VLOOKUP($C499,'General Data'!$A$191:$N$211,2,FALSE)*N499,0)</f>
        <v>0</v>
      </c>
      <c r="AB499" s="140">
        <f>IFERROR((VLOOKUP($D499,'General Data'!$A$88:$F$188,3,FALSE)+VLOOKUP('General Data'!$B$3,'General Data'!$A$214:$C$264,2,FALSE)+IF(OR($E499=12,$E499=13,$E499=14),VLOOKUP($C499,'General Data'!$A$267:$C$287,2,FALSE),0))/VLOOKUP($C499,'General Data'!$A$191:$N$211,14,FALSE)*VLOOKUP($C499,'General Data'!$A$191:$N$211,2,FALSE)*O499,0)</f>
        <v>0</v>
      </c>
      <c r="AC499" s="140">
        <f>IFERROR((VLOOKUP($D499,'General Data'!$A$88:$F$188,3,FALSE)+VLOOKUP('General Data'!$B$3,'General Data'!$A$214:$C$264,2,FALSE)+IF(OR($E499=12,$E499=13,$E499=14),VLOOKUP($C499,'General Data'!$A$267:$C$287,2,FALSE),0))/VLOOKUP($C499,'General Data'!$A$191:$N$211,14,FALSE)*VLOOKUP($C499,'General Data'!$A$191:$N$211,2,FALSE)*P499,0)</f>
        <v>0</v>
      </c>
      <c r="AD499" s="140">
        <f>IFERROR((VLOOKUP($D499,'General Data'!$A$88:$F$188,3,FALSE)+VLOOKUP('General Data'!$B$3,'General Data'!$A$214:$C$264,2,FALSE)+IF(OR($E499=12,$E499=13,$E499=14),VLOOKUP($C499,'General Data'!$A$267:$C$287,2,FALSE),0))/VLOOKUP($C499,'General Data'!$A$191:$N$211,14,FALSE)*VLOOKUP($C499,'General Data'!$A$191:$N$211,2,FALSE)*Q499,0)</f>
        <v>0</v>
      </c>
      <c r="AE499" s="140">
        <f>IFERROR((VLOOKUP($D499,'General Data'!$A$88:$F$188,3,FALSE)+VLOOKUP('General Data'!$B$3,'General Data'!$A$214:$C$264,2,FALSE)+IF(OR($E499=12,$E499=13,$E499=14),VLOOKUP($C499,'General Data'!$A$267:$C$287,2,FALSE),0))/VLOOKUP($C499,'General Data'!$A$191:$N$211,14,FALSE)*VLOOKUP($C499,'General Data'!$A$191:$N$211,2,FALSE)*R499,0)</f>
        <v>0</v>
      </c>
      <c r="AF499" s="140">
        <f>IFERROR((VLOOKUP($D499,'General Data'!$A$88:$F$188,3,FALSE)+VLOOKUP('General Data'!$B$3,'General Data'!$A$214:$C$264,2,FALSE)+IF(OR($E499=12,$E499=13,$E499=14),VLOOKUP($C499,'General Data'!$A$267:$C$287,2,FALSE),0))/VLOOKUP($C499,'General Data'!$A$191:$N$211,14,FALSE)*VLOOKUP($C499,'General Data'!$A$191:$N$211,2,FALSE)*S499,0)</f>
        <v>0</v>
      </c>
      <c r="AH499" s="148" t="str">
        <f t="shared" si="470"/>
        <v/>
      </c>
      <c r="AI499" s="149">
        <f t="shared" si="471"/>
        <v>0</v>
      </c>
      <c r="AJ499" s="146">
        <f t="shared" si="472"/>
        <v>0</v>
      </c>
    </row>
    <row r="500" spans="1:36" x14ac:dyDescent="0.45">
      <c r="A500" s="143"/>
      <c r="B500" s="150"/>
      <c r="C500" s="144"/>
      <c r="D500" s="143"/>
      <c r="E500" s="143"/>
      <c r="F500" s="145"/>
      <c r="G500" s="146"/>
      <c r="H500" s="147"/>
      <c r="I500" s="147">
        <f t="shared" ref="I500:S500" si="521">H500</f>
        <v>0</v>
      </c>
      <c r="J500" s="147">
        <f t="shared" si="521"/>
        <v>0</v>
      </c>
      <c r="K500" s="147">
        <f t="shared" si="521"/>
        <v>0</v>
      </c>
      <c r="L500" s="147">
        <f t="shared" si="521"/>
        <v>0</v>
      </c>
      <c r="M500" s="147">
        <f t="shared" si="521"/>
        <v>0</v>
      </c>
      <c r="N500" s="147">
        <f t="shared" si="521"/>
        <v>0</v>
      </c>
      <c r="O500" s="147">
        <f t="shared" si="521"/>
        <v>0</v>
      </c>
      <c r="P500" s="147">
        <f t="shared" si="521"/>
        <v>0</v>
      </c>
      <c r="Q500" s="147">
        <f t="shared" si="521"/>
        <v>0</v>
      </c>
      <c r="R500" s="147">
        <f t="shared" si="521"/>
        <v>0</v>
      </c>
      <c r="S500" s="147">
        <f t="shared" si="521"/>
        <v>0</v>
      </c>
      <c r="T500" s="146"/>
      <c r="U500" s="140">
        <f>IFERROR((VLOOKUP($D500,'General Data'!$A$88:$F$188,3,FALSE)+VLOOKUP('General Data'!$B$3,'General Data'!$A$214:$C$264,2,FALSE)+IF(OR($E500=12,$E500=13,$E500=14),VLOOKUP($C500,'General Data'!$A$267:$C$287,2,FALSE),0))/VLOOKUP($C500,'General Data'!$A$191:$N$211,14,FALSE)*VLOOKUP($C500,'General Data'!$A$191:$N$211,2,FALSE)*H500,0)</f>
        <v>0</v>
      </c>
      <c r="V500" s="140">
        <f>IFERROR((VLOOKUP($D500,'General Data'!$A$88:$F$188,3,FALSE)+VLOOKUP('General Data'!$B$3,'General Data'!$A$214:$C$264,2,FALSE)+IF(OR($E500=12,$E500=13,$E500=14),VLOOKUP($C500,'General Data'!$A$267:$C$287,2,FALSE),0))/VLOOKUP($C500,'General Data'!$A$191:$N$211,14,FALSE)*VLOOKUP($C500,'General Data'!$A$191:$N$211,2,FALSE)*I500,0)</f>
        <v>0</v>
      </c>
      <c r="W500" s="140">
        <f>IFERROR((VLOOKUP($D500,'General Data'!$A$88:$F$188,3,FALSE)+VLOOKUP('General Data'!$B$3,'General Data'!$A$214:$C$264,2,FALSE)+IF(OR($E500=12,$E500=13,$E500=14),VLOOKUP($C500,'General Data'!$A$267:$C$287,2,FALSE),0))/VLOOKUP($C500,'General Data'!$A$191:$N$211,14,FALSE)*VLOOKUP($C500,'General Data'!$A$191:$N$211,2,FALSE)*J500,0)</f>
        <v>0</v>
      </c>
      <c r="X500" s="140">
        <f>IFERROR((VLOOKUP($D500,'General Data'!$A$88:$F$188,3,FALSE)+VLOOKUP('General Data'!$B$3,'General Data'!$A$214:$C$264,2,FALSE)+IF(OR($E500=12,$E500=13,$E500=14),VLOOKUP($C500,'General Data'!$A$267:$C$287,2,FALSE),0))/VLOOKUP($C500,'General Data'!$A$191:$N$211,14,FALSE)*VLOOKUP($C500,'General Data'!$A$191:$N$211,2,FALSE)*K500,0)</f>
        <v>0</v>
      </c>
      <c r="Y500" s="140">
        <f>IFERROR((VLOOKUP($D500,'General Data'!$A$88:$F$188,3,FALSE)+VLOOKUP('General Data'!$B$3,'General Data'!$A$214:$C$264,2,FALSE)+IF(OR($E500=12,$E500=13,$E500=14),VLOOKUP($C500,'General Data'!$A$267:$C$287,2,FALSE),0))/VLOOKUP($C500,'General Data'!$A$191:$N$211,14,FALSE)*VLOOKUP($C500,'General Data'!$A$191:$N$211,2,FALSE)*L500,0)</f>
        <v>0</v>
      </c>
      <c r="Z500" s="140">
        <f>IFERROR((VLOOKUP($D500,'General Data'!$A$88:$F$188,3,FALSE)+VLOOKUP('General Data'!$B$3,'General Data'!$A$214:$C$264,2,FALSE)+IF(OR($E500=12,$E500=13,$E500=14),VLOOKUP($C500,'General Data'!$A$267:$C$287,2,FALSE),0))/VLOOKUP($C500,'General Data'!$A$191:$N$211,14,FALSE)*VLOOKUP($C500,'General Data'!$A$191:$N$211,2,FALSE)*M500,0)</f>
        <v>0</v>
      </c>
      <c r="AA500" s="140">
        <f>IFERROR((VLOOKUP($D500,'General Data'!$A$88:$F$188,3,FALSE)+VLOOKUP('General Data'!$B$3,'General Data'!$A$214:$C$264,2,FALSE)+IF(OR($E500=12,$E500=13,$E500=14),VLOOKUP($C500,'General Data'!$A$267:$C$287,2,FALSE),0))/VLOOKUP($C500,'General Data'!$A$191:$N$211,14,FALSE)*VLOOKUP($C500,'General Data'!$A$191:$N$211,2,FALSE)*N500,0)</f>
        <v>0</v>
      </c>
      <c r="AB500" s="140">
        <f>IFERROR((VLOOKUP($D500,'General Data'!$A$88:$F$188,3,FALSE)+VLOOKUP('General Data'!$B$3,'General Data'!$A$214:$C$264,2,FALSE)+IF(OR($E500=12,$E500=13,$E500=14),VLOOKUP($C500,'General Data'!$A$267:$C$287,2,FALSE),0))/VLOOKUP($C500,'General Data'!$A$191:$N$211,14,FALSE)*VLOOKUP($C500,'General Data'!$A$191:$N$211,2,FALSE)*O500,0)</f>
        <v>0</v>
      </c>
      <c r="AC500" s="140">
        <f>IFERROR((VLOOKUP($D500,'General Data'!$A$88:$F$188,3,FALSE)+VLOOKUP('General Data'!$B$3,'General Data'!$A$214:$C$264,2,FALSE)+IF(OR($E500=12,$E500=13,$E500=14),VLOOKUP($C500,'General Data'!$A$267:$C$287,2,FALSE),0))/VLOOKUP($C500,'General Data'!$A$191:$N$211,14,FALSE)*VLOOKUP($C500,'General Data'!$A$191:$N$211,2,FALSE)*P500,0)</f>
        <v>0</v>
      </c>
      <c r="AD500" s="140">
        <f>IFERROR((VLOOKUP($D500,'General Data'!$A$88:$F$188,3,FALSE)+VLOOKUP('General Data'!$B$3,'General Data'!$A$214:$C$264,2,FALSE)+IF(OR($E500=12,$E500=13,$E500=14),VLOOKUP($C500,'General Data'!$A$267:$C$287,2,FALSE),0))/VLOOKUP($C500,'General Data'!$A$191:$N$211,14,FALSE)*VLOOKUP($C500,'General Data'!$A$191:$N$211,2,FALSE)*Q500,0)</f>
        <v>0</v>
      </c>
      <c r="AE500" s="140">
        <f>IFERROR((VLOOKUP($D500,'General Data'!$A$88:$F$188,3,FALSE)+VLOOKUP('General Data'!$B$3,'General Data'!$A$214:$C$264,2,FALSE)+IF(OR($E500=12,$E500=13,$E500=14),VLOOKUP($C500,'General Data'!$A$267:$C$287,2,FALSE),0))/VLOOKUP($C500,'General Data'!$A$191:$N$211,14,FALSE)*VLOOKUP($C500,'General Data'!$A$191:$N$211,2,FALSE)*R500,0)</f>
        <v>0</v>
      </c>
      <c r="AF500" s="140">
        <f>IFERROR((VLOOKUP($D500,'General Data'!$A$88:$F$188,3,FALSE)+VLOOKUP('General Data'!$B$3,'General Data'!$A$214:$C$264,2,FALSE)+IF(OR($E500=12,$E500=13,$E500=14),VLOOKUP($C500,'General Data'!$A$267:$C$287,2,FALSE),0))/VLOOKUP($C500,'General Data'!$A$191:$N$211,14,FALSE)*VLOOKUP($C500,'General Data'!$A$191:$N$211,2,FALSE)*S500,0)</f>
        <v>0</v>
      </c>
      <c r="AH500" s="148" t="str">
        <f t="shared" si="470"/>
        <v/>
      </c>
      <c r="AI500" s="149">
        <f t="shared" si="471"/>
        <v>0</v>
      </c>
      <c r="AJ500" s="146">
        <f t="shared" ref="AJ500:AJ501" si="522">SUM(U500:AF500)</f>
        <v>0</v>
      </c>
    </row>
    <row r="501" spans="1:36" x14ac:dyDescent="0.45">
      <c r="A501" s="143"/>
      <c r="B501" s="150"/>
      <c r="C501" s="144"/>
      <c r="D501" s="143"/>
      <c r="E501" s="143"/>
      <c r="F501" s="145"/>
      <c r="G501" s="146"/>
      <c r="H501" s="147"/>
      <c r="I501" s="147">
        <f t="shared" ref="I501:S501" si="523">H501</f>
        <v>0</v>
      </c>
      <c r="J501" s="147">
        <f t="shared" si="523"/>
        <v>0</v>
      </c>
      <c r="K501" s="147">
        <f t="shared" si="523"/>
        <v>0</v>
      </c>
      <c r="L501" s="147">
        <f t="shared" si="523"/>
        <v>0</v>
      </c>
      <c r="M501" s="147">
        <f t="shared" si="523"/>
        <v>0</v>
      </c>
      <c r="N501" s="147">
        <f t="shared" si="523"/>
        <v>0</v>
      </c>
      <c r="O501" s="147">
        <f t="shared" si="523"/>
        <v>0</v>
      </c>
      <c r="P501" s="147">
        <f t="shared" si="523"/>
        <v>0</v>
      </c>
      <c r="Q501" s="147">
        <f t="shared" si="523"/>
        <v>0</v>
      </c>
      <c r="R501" s="147">
        <f t="shared" si="523"/>
        <v>0</v>
      </c>
      <c r="S501" s="147">
        <f t="shared" si="523"/>
        <v>0</v>
      </c>
      <c r="T501" s="146"/>
      <c r="U501" s="140">
        <f>IFERROR((VLOOKUP($D501,'General Data'!$A$88:$F$188,3,FALSE)+VLOOKUP('General Data'!$B$3,'General Data'!$A$214:$C$264,2,FALSE)+IF(OR($E501=12,$E501=13,$E501=14),VLOOKUP($C501,'General Data'!$A$267:$C$287,2,FALSE),0))/VLOOKUP($C501,'General Data'!$A$191:$N$211,14,FALSE)*VLOOKUP($C501,'General Data'!$A$191:$N$211,2,FALSE)*H501,0)</f>
        <v>0</v>
      </c>
      <c r="V501" s="140">
        <f>IFERROR((VLOOKUP($D501,'General Data'!$A$88:$F$188,3,FALSE)+VLOOKUP('General Data'!$B$3,'General Data'!$A$214:$C$264,2,FALSE)+IF(OR($E501=12,$E501=13,$E501=14),VLOOKUP($C501,'General Data'!$A$267:$C$287,2,FALSE),0))/VLOOKUP($C501,'General Data'!$A$191:$N$211,14,FALSE)*VLOOKUP($C501,'General Data'!$A$191:$N$211,2,FALSE)*I501,0)</f>
        <v>0</v>
      </c>
      <c r="W501" s="140">
        <f>IFERROR((VLOOKUP($D501,'General Data'!$A$88:$F$188,3,FALSE)+VLOOKUP('General Data'!$B$3,'General Data'!$A$214:$C$264,2,FALSE)+IF(OR($E501=12,$E501=13,$E501=14),VLOOKUP($C501,'General Data'!$A$267:$C$287,2,FALSE),0))/VLOOKUP($C501,'General Data'!$A$191:$N$211,14,FALSE)*VLOOKUP($C501,'General Data'!$A$191:$N$211,2,FALSE)*J501,0)</f>
        <v>0</v>
      </c>
      <c r="X501" s="140">
        <f>IFERROR((VLOOKUP($D501,'General Data'!$A$88:$F$188,3,FALSE)+VLOOKUP('General Data'!$B$3,'General Data'!$A$214:$C$264,2,FALSE)+IF(OR($E501=12,$E501=13,$E501=14),VLOOKUP($C501,'General Data'!$A$267:$C$287,2,FALSE),0))/VLOOKUP($C501,'General Data'!$A$191:$N$211,14,FALSE)*VLOOKUP($C501,'General Data'!$A$191:$N$211,2,FALSE)*K501,0)</f>
        <v>0</v>
      </c>
      <c r="Y501" s="140">
        <f>IFERROR((VLOOKUP($D501,'General Data'!$A$88:$F$188,3,FALSE)+VLOOKUP('General Data'!$B$3,'General Data'!$A$214:$C$264,2,FALSE)+IF(OR($E501=12,$E501=13,$E501=14),VLOOKUP($C501,'General Data'!$A$267:$C$287,2,FALSE),0))/VLOOKUP($C501,'General Data'!$A$191:$N$211,14,FALSE)*VLOOKUP($C501,'General Data'!$A$191:$N$211,2,FALSE)*L501,0)</f>
        <v>0</v>
      </c>
      <c r="Z501" s="140">
        <f>IFERROR((VLOOKUP($D501,'General Data'!$A$88:$F$188,3,FALSE)+VLOOKUP('General Data'!$B$3,'General Data'!$A$214:$C$264,2,FALSE)+IF(OR($E501=12,$E501=13,$E501=14),VLOOKUP($C501,'General Data'!$A$267:$C$287,2,FALSE),0))/VLOOKUP($C501,'General Data'!$A$191:$N$211,14,FALSE)*VLOOKUP($C501,'General Data'!$A$191:$N$211,2,FALSE)*M501,0)</f>
        <v>0</v>
      </c>
      <c r="AA501" s="140">
        <f>IFERROR((VLOOKUP($D501,'General Data'!$A$88:$F$188,3,FALSE)+VLOOKUP('General Data'!$B$3,'General Data'!$A$214:$C$264,2,FALSE)+IF(OR($E501=12,$E501=13,$E501=14),VLOOKUP($C501,'General Data'!$A$267:$C$287,2,FALSE),0))/VLOOKUP($C501,'General Data'!$A$191:$N$211,14,FALSE)*VLOOKUP($C501,'General Data'!$A$191:$N$211,2,FALSE)*N501,0)</f>
        <v>0</v>
      </c>
      <c r="AB501" s="140">
        <f>IFERROR((VLOOKUP($D501,'General Data'!$A$88:$F$188,3,FALSE)+VLOOKUP('General Data'!$B$3,'General Data'!$A$214:$C$264,2,FALSE)+IF(OR($E501=12,$E501=13,$E501=14),VLOOKUP($C501,'General Data'!$A$267:$C$287,2,FALSE),0))/VLOOKUP($C501,'General Data'!$A$191:$N$211,14,FALSE)*VLOOKUP($C501,'General Data'!$A$191:$N$211,2,FALSE)*O501,0)</f>
        <v>0</v>
      </c>
      <c r="AC501" s="140">
        <f>IFERROR((VLOOKUP($D501,'General Data'!$A$88:$F$188,3,FALSE)+VLOOKUP('General Data'!$B$3,'General Data'!$A$214:$C$264,2,FALSE)+IF(OR($E501=12,$E501=13,$E501=14),VLOOKUP($C501,'General Data'!$A$267:$C$287,2,FALSE),0))/VLOOKUP($C501,'General Data'!$A$191:$N$211,14,FALSE)*VLOOKUP($C501,'General Data'!$A$191:$N$211,2,FALSE)*P501,0)</f>
        <v>0</v>
      </c>
      <c r="AD501" s="140">
        <f>IFERROR((VLOOKUP($D501,'General Data'!$A$88:$F$188,3,FALSE)+VLOOKUP('General Data'!$B$3,'General Data'!$A$214:$C$264,2,FALSE)+IF(OR($E501=12,$E501=13,$E501=14),VLOOKUP($C501,'General Data'!$A$267:$C$287,2,FALSE),0))/VLOOKUP($C501,'General Data'!$A$191:$N$211,14,FALSE)*VLOOKUP($C501,'General Data'!$A$191:$N$211,2,FALSE)*Q501,0)</f>
        <v>0</v>
      </c>
      <c r="AE501" s="140">
        <f>IFERROR((VLOOKUP($D501,'General Data'!$A$88:$F$188,3,FALSE)+VLOOKUP('General Data'!$B$3,'General Data'!$A$214:$C$264,2,FALSE)+IF(OR($E501=12,$E501=13,$E501=14),VLOOKUP($C501,'General Data'!$A$267:$C$287,2,FALSE),0))/VLOOKUP($C501,'General Data'!$A$191:$N$211,14,FALSE)*VLOOKUP($C501,'General Data'!$A$191:$N$211,2,FALSE)*R501,0)</f>
        <v>0</v>
      </c>
      <c r="AF501" s="140">
        <f>IFERROR((VLOOKUP($D501,'General Data'!$A$88:$F$188,3,FALSE)+VLOOKUP('General Data'!$B$3,'General Data'!$A$214:$C$264,2,FALSE)+IF(OR($E501=12,$E501=13,$E501=14),VLOOKUP($C501,'General Data'!$A$267:$C$287,2,FALSE),0))/VLOOKUP($C501,'General Data'!$A$191:$N$211,14,FALSE)*VLOOKUP($C501,'General Data'!$A$191:$N$211,2,FALSE)*S501,0)</f>
        <v>0</v>
      </c>
      <c r="AH501" s="148" t="str">
        <f t="shared" si="470"/>
        <v/>
      </c>
      <c r="AI501" s="149">
        <f t="shared" si="471"/>
        <v>0</v>
      </c>
      <c r="AJ501" s="146">
        <f t="shared" si="522"/>
        <v>0</v>
      </c>
    </row>
    <row r="502" spans="1:36" x14ac:dyDescent="0.45">
      <c r="A502" s="143"/>
      <c r="B502" s="150"/>
      <c r="C502" s="144"/>
      <c r="D502" s="143"/>
      <c r="E502" s="143"/>
      <c r="F502" s="145"/>
      <c r="G502" s="146"/>
      <c r="H502" s="147"/>
      <c r="I502" s="147">
        <f t="shared" ref="I502:S502" si="524">H502</f>
        <v>0</v>
      </c>
      <c r="J502" s="147">
        <f t="shared" si="524"/>
        <v>0</v>
      </c>
      <c r="K502" s="147">
        <f t="shared" si="524"/>
        <v>0</v>
      </c>
      <c r="L502" s="147">
        <f t="shared" si="524"/>
        <v>0</v>
      </c>
      <c r="M502" s="147">
        <f t="shared" si="524"/>
        <v>0</v>
      </c>
      <c r="N502" s="147">
        <f t="shared" si="524"/>
        <v>0</v>
      </c>
      <c r="O502" s="147">
        <f t="shared" si="524"/>
        <v>0</v>
      </c>
      <c r="P502" s="147">
        <f t="shared" si="524"/>
        <v>0</v>
      </c>
      <c r="Q502" s="147">
        <f t="shared" si="524"/>
        <v>0</v>
      </c>
      <c r="R502" s="147">
        <f t="shared" si="524"/>
        <v>0</v>
      </c>
      <c r="S502" s="147">
        <f t="shared" si="524"/>
        <v>0</v>
      </c>
      <c r="T502" s="146"/>
      <c r="U502" s="140">
        <f>IFERROR((VLOOKUP($D502,'General Data'!$A$88:$F$188,3,FALSE)+VLOOKUP('General Data'!$B$3,'General Data'!$A$214:$C$264,2,FALSE)+IF(OR($E502=12,$E502=13,$E502=14),VLOOKUP($C502,'General Data'!$A$267:$C$287,2,FALSE),0))/VLOOKUP($C502,'General Data'!$A$191:$N$211,14,FALSE)*VLOOKUP($C502,'General Data'!$A$191:$N$211,2,FALSE)*H502,0)</f>
        <v>0</v>
      </c>
      <c r="V502" s="140">
        <f>IFERROR((VLOOKUP($D502,'General Data'!$A$88:$F$188,3,FALSE)+VLOOKUP('General Data'!$B$3,'General Data'!$A$214:$C$264,2,FALSE)+IF(OR($E502=12,$E502=13,$E502=14),VLOOKUP($C502,'General Data'!$A$267:$C$287,2,FALSE),0))/VLOOKUP($C502,'General Data'!$A$191:$N$211,14,FALSE)*VLOOKUP($C502,'General Data'!$A$191:$N$211,2,FALSE)*I502,0)</f>
        <v>0</v>
      </c>
      <c r="W502" s="140">
        <f>IFERROR((VLOOKUP($D502,'General Data'!$A$88:$F$188,3,FALSE)+VLOOKUP('General Data'!$B$3,'General Data'!$A$214:$C$264,2,FALSE)+IF(OR($E502=12,$E502=13,$E502=14),VLOOKUP($C502,'General Data'!$A$267:$C$287,2,FALSE),0))/VLOOKUP($C502,'General Data'!$A$191:$N$211,14,FALSE)*VLOOKUP($C502,'General Data'!$A$191:$N$211,2,FALSE)*J502,0)</f>
        <v>0</v>
      </c>
      <c r="X502" s="140">
        <f>IFERROR((VLOOKUP($D502,'General Data'!$A$88:$F$188,3,FALSE)+VLOOKUP('General Data'!$B$3,'General Data'!$A$214:$C$264,2,FALSE)+IF(OR($E502=12,$E502=13,$E502=14),VLOOKUP($C502,'General Data'!$A$267:$C$287,2,FALSE),0))/VLOOKUP($C502,'General Data'!$A$191:$N$211,14,FALSE)*VLOOKUP($C502,'General Data'!$A$191:$N$211,2,FALSE)*K502,0)</f>
        <v>0</v>
      </c>
      <c r="Y502" s="140">
        <f>IFERROR((VLOOKUP($D502,'General Data'!$A$88:$F$188,3,FALSE)+VLOOKUP('General Data'!$B$3,'General Data'!$A$214:$C$264,2,FALSE)+IF(OR($E502=12,$E502=13,$E502=14),VLOOKUP($C502,'General Data'!$A$267:$C$287,2,FALSE),0))/VLOOKUP($C502,'General Data'!$A$191:$N$211,14,FALSE)*VLOOKUP($C502,'General Data'!$A$191:$N$211,2,FALSE)*L502,0)</f>
        <v>0</v>
      </c>
      <c r="Z502" s="140">
        <f>IFERROR((VLOOKUP($D502,'General Data'!$A$88:$F$188,3,FALSE)+VLOOKUP('General Data'!$B$3,'General Data'!$A$214:$C$264,2,FALSE)+IF(OR($E502=12,$E502=13,$E502=14),VLOOKUP($C502,'General Data'!$A$267:$C$287,2,FALSE),0))/VLOOKUP($C502,'General Data'!$A$191:$N$211,14,FALSE)*VLOOKUP($C502,'General Data'!$A$191:$N$211,2,FALSE)*M502,0)</f>
        <v>0</v>
      </c>
      <c r="AA502" s="140">
        <f>IFERROR((VLOOKUP($D502,'General Data'!$A$88:$F$188,3,FALSE)+VLOOKUP('General Data'!$B$3,'General Data'!$A$214:$C$264,2,FALSE)+IF(OR($E502=12,$E502=13,$E502=14),VLOOKUP($C502,'General Data'!$A$267:$C$287,2,FALSE),0))/VLOOKUP($C502,'General Data'!$A$191:$N$211,14,FALSE)*VLOOKUP($C502,'General Data'!$A$191:$N$211,2,FALSE)*N502,0)</f>
        <v>0</v>
      </c>
      <c r="AB502" s="140">
        <f>IFERROR((VLOOKUP($D502,'General Data'!$A$88:$F$188,3,FALSE)+VLOOKUP('General Data'!$B$3,'General Data'!$A$214:$C$264,2,FALSE)+IF(OR($E502=12,$E502=13,$E502=14),VLOOKUP($C502,'General Data'!$A$267:$C$287,2,FALSE),0))/VLOOKUP($C502,'General Data'!$A$191:$N$211,14,FALSE)*VLOOKUP($C502,'General Data'!$A$191:$N$211,2,FALSE)*O502,0)</f>
        <v>0</v>
      </c>
      <c r="AC502" s="140">
        <f>IFERROR((VLOOKUP($D502,'General Data'!$A$88:$F$188,3,FALSE)+VLOOKUP('General Data'!$B$3,'General Data'!$A$214:$C$264,2,FALSE)+IF(OR($E502=12,$E502=13,$E502=14),VLOOKUP($C502,'General Data'!$A$267:$C$287,2,FALSE),0))/VLOOKUP($C502,'General Data'!$A$191:$N$211,14,FALSE)*VLOOKUP($C502,'General Data'!$A$191:$N$211,2,FALSE)*P502,0)</f>
        <v>0</v>
      </c>
      <c r="AD502" s="140">
        <f>IFERROR((VLOOKUP($D502,'General Data'!$A$88:$F$188,3,FALSE)+VLOOKUP('General Data'!$B$3,'General Data'!$A$214:$C$264,2,FALSE)+IF(OR($E502=12,$E502=13,$E502=14),VLOOKUP($C502,'General Data'!$A$267:$C$287,2,FALSE),0))/VLOOKUP($C502,'General Data'!$A$191:$N$211,14,FALSE)*VLOOKUP($C502,'General Data'!$A$191:$N$211,2,FALSE)*Q502,0)</f>
        <v>0</v>
      </c>
      <c r="AE502" s="140">
        <f>IFERROR((VLOOKUP($D502,'General Data'!$A$88:$F$188,3,FALSE)+VLOOKUP('General Data'!$B$3,'General Data'!$A$214:$C$264,2,FALSE)+IF(OR($E502=12,$E502=13,$E502=14),VLOOKUP($C502,'General Data'!$A$267:$C$287,2,FALSE),0))/VLOOKUP($C502,'General Data'!$A$191:$N$211,14,FALSE)*VLOOKUP($C502,'General Data'!$A$191:$N$211,2,FALSE)*R502,0)</f>
        <v>0</v>
      </c>
      <c r="AF502" s="140">
        <f>IFERROR((VLOOKUP($D502,'General Data'!$A$88:$F$188,3,FALSE)+VLOOKUP('General Data'!$B$3,'General Data'!$A$214:$C$264,2,FALSE)+IF(OR($E502=12,$E502=13,$E502=14),VLOOKUP($C502,'General Data'!$A$267:$C$287,2,FALSE),0))/VLOOKUP($C502,'General Data'!$A$191:$N$211,14,FALSE)*VLOOKUP($C502,'General Data'!$A$191:$N$211,2,FALSE)*S502,0)</f>
        <v>0</v>
      </c>
      <c r="AH502" s="148" t="str">
        <f t="shared" si="470"/>
        <v/>
      </c>
      <c r="AI502" s="149">
        <f t="shared" si="471"/>
        <v>0</v>
      </c>
      <c r="AJ502" s="146">
        <f>SUM(U502:AF502)</f>
        <v>0</v>
      </c>
    </row>
  </sheetData>
  <autoFilter ref="A2:AJ204" xr:uid="{32C5AEAB-8C71-4014-87C1-6EFED2788BA0}"/>
  <mergeCells count="4">
    <mergeCell ref="A1:F1"/>
    <mergeCell ref="AH1:AJ1"/>
    <mergeCell ref="U1:AF1"/>
    <mergeCell ref="H1:S1"/>
  </mergeCells>
  <phoneticPr fontId="12" type="noConversion"/>
  <pageMargins left="0.70866141732283472" right="0.70866141732283472" top="0.74803149606299213" bottom="0.74803149606299213" header="0.31496062992125984" footer="0.31496062992125984"/>
  <pageSetup paperSize="9" scale="1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'General Data'!$A$291:$A$306</xm:f>
          </x14:formula1>
          <xm:sqref>E3:E502</xm:sqref>
        </x14:dataValidation>
        <x14:dataValidation type="list" allowBlank="1" showInputMessage="1" showErrorMessage="1" xr:uid="{2F00CCE7-6D49-43C2-B0FB-A29FE37499FC}">
          <x14:formula1>
            <xm:f>Summary!$B$16:$B$45</xm:f>
          </x14:formula1>
          <xm:sqref>F3:F502</xm:sqref>
        </x14:dataValidation>
        <x14:dataValidation type="list" allowBlank="1" showInputMessage="1" showErrorMessage="1" xr:uid="{00000000-0002-0000-0400-000002000000}">
          <x14:formula1>
            <xm:f>'General Data'!$A$89:$A$188</xm:f>
          </x14:formula1>
          <xm:sqref>D3:D502</xm:sqref>
        </x14:dataValidation>
        <x14:dataValidation type="list" allowBlank="1" showInputMessage="1" showErrorMessage="1" xr:uid="{DAE9DAE8-2135-44EF-8FAC-724804B7ACC9}">
          <x14:formula1>
            <xm:f>'General Data'!$A$66:$A$85</xm:f>
          </x14:formula1>
          <xm:sqref>C3:C502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7A246-1245-4E30-90BE-70DB3C210B59}">
  <sheetPr>
    <pageSetUpPr fitToPage="1"/>
  </sheetPr>
  <dimension ref="A1:FE163"/>
  <sheetViews>
    <sheetView zoomScale="70" zoomScaleNormal="70" workbookViewId="0">
      <selection activeCell="L5" sqref="L5"/>
    </sheetView>
  </sheetViews>
  <sheetFormatPr defaultColWidth="8.86328125" defaultRowHeight="13.15" x14ac:dyDescent="0.35"/>
  <cols>
    <col min="1" max="2" width="12.796875" style="1" customWidth="1"/>
    <col min="3" max="3" width="11.1328125" style="1" customWidth="1"/>
    <col min="4" max="4" width="16.53125" style="1" bestFit="1" customWidth="1"/>
    <col min="5" max="5" width="10.19921875" style="1" bestFit="1" customWidth="1"/>
    <col min="6" max="6" width="17.6640625" style="1" customWidth="1"/>
    <col min="7" max="8" width="13.33203125" style="1" bestFit="1" customWidth="1"/>
    <col min="9" max="9" width="13.1328125" style="1" customWidth="1"/>
    <col min="10" max="10" width="13.1328125" style="1" bestFit="1" customWidth="1"/>
    <col min="11" max="11" width="13.1328125" style="1" customWidth="1"/>
    <col min="12" max="41" width="5.796875" style="1" customWidth="1"/>
    <col min="42" max="43" width="10.796875" style="1" customWidth="1"/>
    <col min="44" max="44" width="12.59765625" style="1" customWidth="1"/>
    <col min="45" max="45" width="5.1328125" style="1" bestFit="1" customWidth="1"/>
    <col min="46" max="46" width="14.19921875" style="1" bestFit="1" customWidth="1"/>
    <col min="47" max="47" width="9.1328125" style="1" bestFit="1" customWidth="1"/>
    <col min="48" max="48" width="8.19921875" style="1" customWidth="1"/>
    <col min="49" max="49" width="10.3984375" style="2" customWidth="1"/>
    <col min="50" max="50" width="12.53125" style="2" customWidth="1"/>
    <col min="51" max="51" width="10" style="1" customWidth="1"/>
    <col min="52" max="52" width="11.86328125" style="1" customWidth="1"/>
    <col min="53" max="53" width="3.796875" style="1" customWidth="1"/>
    <col min="54" max="83" width="5.33203125" style="1" customWidth="1"/>
    <col min="84" max="84" width="10.796875" style="1" customWidth="1"/>
    <col min="85" max="85" width="8.86328125" style="1" customWidth="1"/>
    <col min="86" max="86" width="11.796875" style="1" customWidth="1"/>
    <col min="87" max="88" width="8.86328125" style="1" customWidth="1"/>
    <col min="89" max="89" width="11.6640625" style="1" customWidth="1"/>
    <col min="90" max="90" width="8.86328125" style="1" customWidth="1"/>
    <col min="91" max="91" width="3.796875" style="1" customWidth="1"/>
    <col min="92" max="100" width="11.1328125" style="1" bestFit="1" customWidth="1"/>
    <col min="101" max="121" width="12.1328125" style="1" bestFit="1" customWidth="1"/>
    <col min="122" max="122" width="14.1328125" style="1" bestFit="1" customWidth="1"/>
    <col min="123" max="123" width="8.86328125" style="1" bestFit="1" customWidth="1"/>
    <col min="124" max="124" width="13.796875" style="1" bestFit="1" customWidth="1"/>
    <col min="125" max="125" width="9.1328125" style="1" bestFit="1" customWidth="1"/>
    <col min="126" max="126" width="12.796875" style="1" bestFit="1" customWidth="1"/>
    <col min="127" max="127" width="16.33203125" style="1" bestFit="1" customWidth="1"/>
    <col min="128" max="128" width="16.1328125" style="1" bestFit="1" customWidth="1"/>
    <col min="129" max="129" width="10.53125" style="1" bestFit="1" customWidth="1"/>
    <col min="130" max="130" width="3.796875" style="1" customWidth="1"/>
    <col min="131" max="160" width="9.1328125" style="1" bestFit="1" customWidth="1"/>
    <col min="161" max="161" width="5.86328125" style="1" bestFit="1" customWidth="1"/>
    <col min="162" max="16384" width="8.86328125" style="1"/>
  </cols>
  <sheetData>
    <row r="1" spans="1:161" ht="25.9" thickBot="1" x14ac:dyDescent="0.4">
      <c r="A1" s="105" t="str">
        <f>'General Data'!B2&amp;" - ICFP Teacher Allocation"</f>
        <v>Demonstration Academy 1 - ICFP Teacher Allocation</v>
      </c>
      <c r="B1" s="51"/>
      <c r="E1" s="2"/>
      <c r="F1" s="2"/>
      <c r="G1" s="2"/>
      <c r="N1" s="2"/>
      <c r="O1" s="2"/>
      <c r="P1" s="2"/>
      <c r="Q1" s="2"/>
      <c r="R1" s="2"/>
      <c r="S1" s="2"/>
      <c r="T1" s="2"/>
      <c r="U1" s="2"/>
      <c r="V1" s="2"/>
      <c r="W1" s="2"/>
      <c r="X1" s="2"/>
      <c r="Y1" s="2"/>
      <c r="Z1" s="2"/>
      <c r="AA1" s="2"/>
      <c r="AB1" s="2"/>
      <c r="AC1" s="2"/>
      <c r="AD1" s="2"/>
      <c r="AE1" s="2"/>
      <c r="AF1" s="2"/>
      <c r="AG1" s="2"/>
      <c r="AH1" s="2"/>
      <c r="AI1" s="2"/>
      <c r="AJ1" s="2"/>
      <c r="AK1" s="2"/>
      <c r="AL1" s="2"/>
      <c r="AM1" s="2"/>
      <c r="AN1" s="2"/>
      <c r="AO1" s="2"/>
      <c r="AW1" s="1"/>
      <c r="AX1" s="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2"/>
      <c r="CH1" s="102"/>
      <c r="CI1" s="102"/>
      <c r="CJ1" s="102"/>
      <c r="CK1" s="102"/>
      <c r="CL1" s="102"/>
    </row>
    <row r="2" spans="1:161" ht="22.15" customHeight="1" thickBot="1" x14ac:dyDescent="0.4">
      <c r="A2" s="126" t="s">
        <v>218</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420" t="s">
        <v>159</v>
      </c>
      <c r="AQ2" s="421"/>
      <c r="AR2" s="421"/>
      <c r="AS2" s="421"/>
      <c r="AT2" s="421"/>
      <c r="AU2" s="421"/>
      <c r="AV2" s="422"/>
      <c r="AW2" s="110"/>
      <c r="AX2" s="110"/>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row>
    <row r="3" spans="1:161" ht="13.5" thickBot="1" x14ac:dyDescent="0.4">
      <c r="G3" s="52"/>
      <c r="J3" s="125"/>
      <c r="K3" s="125"/>
      <c r="L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420" t="s">
        <v>214</v>
      </c>
      <c r="AQ3" s="421"/>
      <c r="AR3" s="421"/>
      <c r="AS3" s="423"/>
      <c r="AT3" s="393"/>
      <c r="AU3" s="393"/>
      <c r="AV3" s="393"/>
      <c r="AW3" s="395"/>
      <c r="AX3" s="395"/>
      <c r="AY3" s="394"/>
      <c r="BA3" s="102"/>
      <c r="BB3" s="420" t="s">
        <v>127</v>
      </c>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2"/>
      <c r="CF3" s="102"/>
      <c r="CG3" s="420" t="s">
        <v>131</v>
      </c>
      <c r="CH3" s="421"/>
      <c r="CI3" s="421"/>
      <c r="CJ3" s="421"/>
      <c r="CK3" s="421"/>
      <c r="CL3" s="422"/>
      <c r="CN3" s="420" t="s">
        <v>160</v>
      </c>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2"/>
      <c r="DR3" s="102"/>
      <c r="DS3" s="420" t="s">
        <v>112</v>
      </c>
      <c r="DT3" s="421"/>
      <c r="DU3" s="421"/>
      <c r="DV3" s="421"/>
      <c r="DW3" s="421"/>
      <c r="DX3" s="422"/>
      <c r="EA3" s="420" t="s">
        <v>130</v>
      </c>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2"/>
    </row>
    <row r="4" spans="1:161" s="167" customFormat="1" ht="43.15" thickBot="1" x14ac:dyDescent="0.4">
      <c r="A4" s="156" t="s">
        <v>0</v>
      </c>
      <c r="B4" s="157" t="s">
        <v>2</v>
      </c>
      <c r="C4" s="158" t="s">
        <v>166</v>
      </c>
      <c r="D4" s="158" t="s">
        <v>168</v>
      </c>
      <c r="E4" s="158" t="s">
        <v>64</v>
      </c>
      <c r="F4" s="158" t="s">
        <v>66</v>
      </c>
      <c r="G4" s="157" t="s">
        <v>141</v>
      </c>
      <c r="H4" s="158" t="s">
        <v>29</v>
      </c>
      <c r="I4" s="159" t="s">
        <v>132</v>
      </c>
      <c r="J4" s="160" t="s">
        <v>142</v>
      </c>
      <c r="K4" s="392" t="s">
        <v>213</v>
      </c>
      <c r="L4" s="161" t="str">
        <f>Summary!$B16</f>
        <v>Class 1</v>
      </c>
      <c r="M4" s="157" t="str">
        <f>Summary!$B17</f>
        <v>Class 2</v>
      </c>
      <c r="N4" s="157" t="str">
        <f>Summary!$B18</f>
        <v>Class 3</v>
      </c>
      <c r="O4" s="157" t="str">
        <f>Summary!$B19</f>
        <v>Class 4</v>
      </c>
      <c r="P4" s="157" t="str">
        <f>Summary!$B20</f>
        <v>Class 5</v>
      </c>
      <c r="Q4" s="157" t="str">
        <f>Summary!$B21</f>
        <v>Class 6</v>
      </c>
      <c r="R4" s="157" t="str">
        <f>Summary!$B22</f>
        <v>Class 7</v>
      </c>
      <c r="S4" s="157" t="str">
        <f>Summary!$B23</f>
        <v>Class 8</v>
      </c>
      <c r="T4" s="157" t="str">
        <f>Summary!$B24</f>
        <v>Class 9</v>
      </c>
      <c r="U4" s="157" t="str">
        <f>Summary!$B25</f>
        <v>Class 10</v>
      </c>
      <c r="V4" s="157" t="str">
        <f>Summary!$B26</f>
        <v>Class 11</v>
      </c>
      <c r="W4" s="157" t="str">
        <f>Summary!$B27</f>
        <v>Class 12</v>
      </c>
      <c r="X4" s="157" t="str">
        <f>Summary!$B28</f>
        <v>Class 13</v>
      </c>
      <c r="Y4" s="157" t="str">
        <f>Summary!$B29</f>
        <v>Class 14</v>
      </c>
      <c r="Z4" s="157" t="str">
        <f>Summary!$B30</f>
        <v>Class 15</v>
      </c>
      <c r="AA4" s="157" t="str">
        <f>Summary!$B31</f>
        <v>Class 16</v>
      </c>
      <c r="AB4" s="157" t="str">
        <f>Summary!$B32</f>
        <v>Class 17</v>
      </c>
      <c r="AC4" s="157" t="str">
        <f>Summary!$B33</f>
        <v>Class 18</v>
      </c>
      <c r="AD4" s="157" t="str">
        <f>Summary!$B34</f>
        <v>Class 19</v>
      </c>
      <c r="AE4" s="157" t="str">
        <f>Summary!$B35</f>
        <v>Class 20</v>
      </c>
      <c r="AF4" s="157" t="str">
        <f>Summary!$B36</f>
        <v>Class 21</v>
      </c>
      <c r="AG4" s="157" t="str">
        <f>Summary!$B37</f>
        <v>Class 22</v>
      </c>
      <c r="AH4" s="157" t="str">
        <f>Summary!$B38</f>
        <v>Class 23</v>
      </c>
      <c r="AI4" s="157" t="str">
        <f>Summary!$B39</f>
        <v>Class 24</v>
      </c>
      <c r="AJ4" s="157" t="str">
        <f>Summary!$B40</f>
        <v>Class 25</v>
      </c>
      <c r="AK4" s="157" t="str">
        <f>Summary!$B41</f>
        <v>Class 26</v>
      </c>
      <c r="AL4" s="157" t="str">
        <f>Summary!$B42</f>
        <v>Class 27</v>
      </c>
      <c r="AM4" s="157" t="str">
        <f>Summary!$B43</f>
        <v>Class 28</v>
      </c>
      <c r="AN4" s="157" t="str">
        <f>Summary!$B44</f>
        <v>Class 29</v>
      </c>
      <c r="AO4" s="160" t="str">
        <f>Summary!$B45</f>
        <v>Class 30</v>
      </c>
      <c r="AP4" s="161" t="str">
        <f>Summary!AG40</f>
        <v>Timetable Contact</v>
      </c>
      <c r="AQ4" s="158" t="str">
        <f>Summary!AG44</f>
        <v>Learning Support</v>
      </c>
      <c r="AR4" s="158" t="str">
        <f>Summary!AG45</f>
        <v>Intervention activity (incl. therapy)</v>
      </c>
      <c r="AS4" s="158" t="str">
        <f>Summary!AG41</f>
        <v>PPA</v>
      </c>
      <c r="AT4" s="158" t="str">
        <f>Summary!AG42</f>
        <v>Leadership</v>
      </c>
      <c r="AU4" s="158" t="str">
        <f>Summary!AG43</f>
        <v>NQT</v>
      </c>
      <c r="AV4" s="162" t="str">
        <f>Summary!AG46</f>
        <v>Other</v>
      </c>
      <c r="AW4" s="163" t="s">
        <v>215</v>
      </c>
      <c r="AX4" s="163" t="s">
        <v>30</v>
      </c>
      <c r="AY4" s="163" t="s">
        <v>128</v>
      </c>
      <c r="AZ4" s="164" t="s">
        <v>30</v>
      </c>
      <c r="BA4" s="165"/>
      <c r="BB4" s="161" t="str">
        <f t="shared" ref="BB4:CF4" si="0">L4</f>
        <v>Class 1</v>
      </c>
      <c r="BC4" s="161" t="str">
        <f t="shared" si="0"/>
        <v>Class 2</v>
      </c>
      <c r="BD4" s="161" t="str">
        <f t="shared" si="0"/>
        <v>Class 3</v>
      </c>
      <c r="BE4" s="161" t="str">
        <f t="shared" si="0"/>
        <v>Class 4</v>
      </c>
      <c r="BF4" s="161" t="str">
        <f t="shared" si="0"/>
        <v>Class 5</v>
      </c>
      <c r="BG4" s="161" t="str">
        <f t="shared" si="0"/>
        <v>Class 6</v>
      </c>
      <c r="BH4" s="161" t="str">
        <f t="shared" si="0"/>
        <v>Class 7</v>
      </c>
      <c r="BI4" s="161" t="str">
        <f t="shared" si="0"/>
        <v>Class 8</v>
      </c>
      <c r="BJ4" s="161" t="str">
        <f t="shared" si="0"/>
        <v>Class 9</v>
      </c>
      <c r="BK4" s="161" t="str">
        <f t="shared" si="0"/>
        <v>Class 10</v>
      </c>
      <c r="BL4" s="161" t="str">
        <f t="shared" si="0"/>
        <v>Class 11</v>
      </c>
      <c r="BM4" s="161" t="str">
        <f t="shared" si="0"/>
        <v>Class 12</v>
      </c>
      <c r="BN4" s="161" t="str">
        <f t="shared" si="0"/>
        <v>Class 13</v>
      </c>
      <c r="BO4" s="161" t="str">
        <f t="shared" si="0"/>
        <v>Class 14</v>
      </c>
      <c r="BP4" s="161" t="str">
        <f t="shared" si="0"/>
        <v>Class 15</v>
      </c>
      <c r="BQ4" s="161" t="str">
        <f t="shared" si="0"/>
        <v>Class 16</v>
      </c>
      <c r="BR4" s="161" t="str">
        <f t="shared" si="0"/>
        <v>Class 17</v>
      </c>
      <c r="BS4" s="161" t="str">
        <f t="shared" si="0"/>
        <v>Class 18</v>
      </c>
      <c r="BT4" s="161" t="str">
        <f t="shared" si="0"/>
        <v>Class 19</v>
      </c>
      <c r="BU4" s="161" t="str">
        <f t="shared" si="0"/>
        <v>Class 20</v>
      </c>
      <c r="BV4" s="161" t="str">
        <f t="shared" si="0"/>
        <v>Class 21</v>
      </c>
      <c r="BW4" s="161" t="str">
        <f t="shared" si="0"/>
        <v>Class 22</v>
      </c>
      <c r="BX4" s="161" t="str">
        <f t="shared" si="0"/>
        <v>Class 23</v>
      </c>
      <c r="BY4" s="161" t="str">
        <f t="shared" si="0"/>
        <v>Class 24</v>
      </c>
      <c r="BZ4" s="161" t="str">
        <f t="shared" si="0"/>
        <v>Class 25</v>
      </c>
      <c r="CA4" s="161" t="str">
        <f t="shared" si="0"/>
        <v>Class 26</v>
      </c>
      <c r="CB4" s="161" t="str">
        <f t="shared" si="0"/>
        <v>Class 27</v>
      </c>
      <c r="CC4" s="161" t="str">
        <f t="shared" si="0"/>
        <v>Class 28</v>
      </c>
      <c r="CD4" s="161" t="str">
        <f t="shared" si="0"/>
        <v>Class 29</v>
      </c>
      <c r="CE4" s="161" t="str">
        <f t="shared" si="0"/>
        <v>Class 30</v>
      </c>
      <c r="CF4" s="166" t="str">
        <f t="shared" si="0"/>
        <v>Timetable Contact</v>
      </c>
      <c r="CG4" s="166" t="str">
        <f>AS4</f>
        <v>PPA</v>
      </c>
      <c r="CH4" s="166" t="str">
        <f>AT4</f>
        <v>Leadership</v>
      </c>
      <c r="CI4" s="166" t="str">
        <f>AU4</f>
        <v>NQT</v>
      </c>
      <c r="CJ4" s="166" t="e">
        <f>#REF!</f>
        <v>#REF!</v>
      </c>
      <c r="CK4" s="166" t="e">
        <f>#REF!</f>
        <v>#REF!</v>
      </c>
      <c r="CL4" s="166" t="str">
        <f t="shared" ref="CL4" si="1">AV4</f>
        <v>Other</v>
      </c>
      <c r="CN4" s="161" t="str">
        <f t="shared" ref="CN4:DR4" si="2">L4</f>
        <v>Class 1</v>
      </c>
      <c r="CO4" s="161" t="str">
        <f t="shared" si="2"/>
        <v>Class 2</v>
      </c>
      <c r="CP4" s="161" t="str">
        <f t="shared" si="2"/>
        <v>Class 3</v>
      </c>
      <c r="CQ4" s="161" t="str">
        <f t="shared" si="2"/>
        <v>Class 4</v>
      </c>
      <c r="CR4" s="161" t="str">
        <f t="shared" si="2"/>
        <v>Class 5</v>
      </c>
      <c r="CS4" s="161" t="str">
        <f t="shared" si="2"/>
        <v>Class 6</v>
      </c>
      <c r="CT4" s="161" t="str">
        <f t="shared" si="2"/>
        <v>Class 7</v>
      </c>
      <c r="CU4" s="161" t="str">
        <f t="shared" si="2"/>
        <v>Class 8</v>
      </c>
      <c r="CV4" s="161" t="str">
        <f t="shared" si="2"/>
        <v>Class 9</v>
      </c>
      <c r="CW4" s="161" t="str">
        <f t="shared" si="2"/>
        <v>Class 10</v>
      </c>
      <c r="CX4" s="161" t="str">
        <f t="shared" si="2"/>
        <v>Class 11</v>
      </c>
      <c r="CY4" s="161" t="str">
        <f t="shared" si="2"/>
        <v>Class 12</v>
      </c>
      <c r="CZ4" s="161" t="str">
        <f t="shared" si="2"/>
        <v>Class 13</v>
      </c>
      <c r="DA4" s="161" t="str">
        <f t="shared" si="2"/>
        <v>Class 14</v>
      </c>
      <c r="DB4" s="161" t="str">
        <f t="shared" si="2"/>
        <v>Class 15</v>
      </c>
      <c r="DC4" s="161" t="str">
        <f t="shared" si="2"/>
        <v>Class 16</v>
      </c>
      <c r="DD4" s="161" t="str">
        <f t="shared" si="2"/>
        <v>Class 17</v>
      </c>
      <c r="DE4" s="161" t="str">
        <f t="shared" si="2"/>
        <v>Class 18</v>
      </c>
      <c r="DF4" s="161" t="str">
        <f t="shared" si="2"/>
        <v>Class 19</v>
      </c>
      <c r="DG4" s="161" t="str">
        <f t="shared" si="2"/>
        <v>Class 20</v>
      </c>
      <c r="DH4" s="161" t="str">
        <f t="shared" si="2"/>
        <v>Class 21</v>
      </c>
      <c r="DI4" s="161" t="str">
        <f t="shared" si="2"/>
        <v>Class 22</v>
      </c>
      <c r="DJ4" s="161" t="str">
        <f t="shared" si="2"/>
        <v>Class 23</v>
      </c>
      <c r="DK4" s="161" t="str">
        <f t="shared" si="2"/>
        <v>Class 24</v>
      </c>
      <c r="DL4" s="161" t="str">
        <f t="shared" si="2"/>
        <v>Class 25</v>
      </c>
      <c r="DM4" s="161" t="str">
        <f t="shared" si="2"/>
        <v>Class 26</v>
      </c>
      <c r="DN4" s="161" t="str">
        <f t="shared" si="2"/>
        <v>Class 27</v>
      </c>
      <c r="DO4" s="161" t="str">
        <f t="shared" si="2"/>
        <v>Class 28</v>
      </c>
      <c r="DP4" s="161" t="str">
        <f t="shared" si="2"/>
        <v>Class 29</v>
      </c>
      <c r="DQ4" s="161" t="str">
        <f t="shared" si="2"/>
        <v>Class 30</v>
      </c>
      <c r="DR4" s="161" t="str">
        <f t="shared" si="2"/>
        <v>Timetable Contact</v>
      </c>
      <c r="DS4" s="161" t="str">
        <f>AS4</f>
        <v>PPA</v>
      </c>
      <c r="DT4" s="161" t="str">
        <f>AT4</f>
        <v>Leadership</v>
      </c>
      <c r="DU4" s="161" t="str">
        <f>AU4</f>
        <v>NQT</v>
      </c>
      <c r="DV4" s="161" t="e">
        <f>#REF!</f>
        <v>#REF!</v>
      </c>
      <c r="DW4" s="161" t="e">
        <f>#REF!</f>
        <v>#REF!</v>
      </c>
      <c r="DX4" s="161" t="str">
        <f t="shared" ref="DX4" si="3">AV4</f>
        <v>Other</v>
      </c>
      <c r="DY4" s="166" t="s">
        <v>30</v>
      </c>
      <c r="DZ4" s="141"/>
      <c r="EA4" s="161" t="str">
        <f>Summary!$B16</f>
        <v>Class 1</v>
      </c>
      <c r="EB4" s="161" t="str">
        <f>Summary!$B17</f>
        <v>Class 2</v>
      </c>
      <c r="EC4" s="161" t="str">
        <f>Summary!$B18</f>
        <v>Class 3</v>
      </c>
      <c r="ED4" s="161" t="str">
        <f>Summary!$B19</f>
        <v>Class 4</v>
      </c>
      <c r="EE4" s="161" t="str">
        <f>Summary!$B20</f>
        <v>Class 5</v>
      </c>
      <c r="EF4" s="161" t="str">
        <f>Summary!$B21</f>
        <v>Class 6</v>
      </c>
      <c r="EG4" s="161" t="str">
        <f>Summary!$B22</f>
        <v>Class 7</v>
      </c>
      <c r="EH4" s="161" t="str">
        <f>Summary!$B23</f>
        <v>Class 8</v>
      </c>
      <c r="EI4" s="161" t="str">
        <f>Summary!$B24</f>
        <v>Class 9</v>
      </c>
      <c r="EJ4" s="161" t="str">
        <f>Summary!$B25</f>
        <v>Class 10</v>
      </c>
      <c r="EK4" s="161" t="str">
        <f>Summary!$B26</f>
        <v>Class 11</v>
      </c>
      <c r="EL4" s="161" t="str">
        <f>Summary!$B27</f>
        <v>Class 12</v>
      </c>
      <c r="EM4" s="161" t="str">
        <f>Summary!$B28</f>
        <v>Class 13</v>
      </c>
      <c r="EN4" s="161" t="str">
        <f>Summary!$B29</f>
        <v>Class 14</v>
      </c>
      <c r="EO4" s="161" t="str">
        <f>Summary!$B30</f>
        <v>Class 15</v>
      </c>
      <c r="EP4" s="161" t="str">
        <f>Summary!$B31</f>
        <v>Class 16</v>
      </c>
      <c r="EQ4" s="161" t="str">
        <f>Summary!$B32</f>
        <v>Class 17</v>
      </c>
      <c r="ER4" s="161" t="str">
        <f>Summary!$B33</f>
        <v>Class 18</v>
      </c>
      <c r="ES4" s="161" t="str">
        <f>Summary!$B34</f>
        <v>Class 19</v>
      </c>
      <c r="ET4" s="161" t="str">
        <f>Summary!$B35</f>
        <v>Class 20</v>
      </c>
      <c r="EU4" s="161" t="str">
        <f>Summary!$B36</f>
        <v>Class 21</v>
      </c>
      <c r="EV4" s="161" t="str">
        <f>Summary!$B37</f>
        <v>Class 22</v>
      </c>
      <c r="EW4" s="161" t="str">
        <f>Summary!$B38</f>
        <v>Class 23</v>
      </c>
      <c r="EX4" s="161" t="str">
        <f>Summary!$B39</f>
        <v>Class 24</v>
      </c>
      <c r="EY4" s="161" t="str">
        <f>Summary!$B40</f>
        <v>Class 25</v>
      </c>
      <c r="EZ4" s="161" t="str">
        <f>Summary!$B41</f>
        <v>Class 26</v>
      </c>
      <c r="FA4" s="161" t="str">
        <f>Summary!$B42</f>
        <v>Class 27</v>
      </c>
      <c r="FB4" s="161" t="str">
        <f>Summary!$B43</f>
        <v>Class 28</v>
      </c>
      <c r="FC4" s="161" t="str">
        <f>Summary!$B44</f>
        <v>Class 29</v>
      </c>
      <c r="FD4" s="166" t="str">
        <f>Summary!$B45</f>
        <v>Class 30</v>
      </c>
    </row>
    <row r="5" spans="1:161" s="141" customFormat="1" ht="14.25" x14ac:dyDescent="0.35">
      <c r="A5" s="301"/>
      <c r="B5" s="302"/>
      <c r="C5" s="302"/>
      <c r="D5" s="302"/>
      <c r="E5" s="303"/>
      <c r="F5" s="304"/>
      <c r="G5" s="304"/>
      <c r="H5" s="305"/>
      <c r="I5" s="168">
        <v>32.5</v>
      </c>
      <c r="J5" s="169">
        <f>H5*I5</f>
        <v>0</v>
      </c>
      <c r="K5" s="213">
        <f>Summary!$H$6*$H5</f>
        <v>0</v>
      </c>
      <c r="L5" s="170"/>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2"/>
      <c r="AP5" s="173">
        <f>SUM(L5:AO5)</f>
        <v>0</v>
      </c>
      <c r="AQ5" s="174"/>
      <c r="AR5" s="174"/>
      <c r="AS5" s="174"/>
      <c r="AT5" s="174"/>
      <c r="AU5" s="174"/>
      <c r="AV5" s="175"/>
      <c r="AW5" s="176">
        <f>SUM(AP5:AR5)</f>
        <v>0</v>
      </c>
      <c r="AX5" s="176" t="str">
        <f>IF(ROUND(SUM(AP5:AS5),2)=ROUND(K5,2),"OK","Incomplete")</f>
        <v>OK</v>
      </c>
      <c r="AY5" s="176">
        <f t="shared" ref="AY5:AY36" si="4">SUM(AP5:AV5)</f>
        <v>0</v>
      </c>
      <c r="AZ5" s="177" t="str">
        <f t="shared" ref="AZ5:AZ36" si="5">IF(ROUND(AY5,2)=ROUND(J5,2),"OK","Incomplete")</f>
        <v>OK</v>
      </c>
      <c r="BA5" s="178"/>
      <c r="BB5" s="179">
        <f t="shared" ref="BB5:BB36" si="6">IFERROR(L5/32.5,0)</f>
        <v>0</v>
      </c>
      <c r="BC5" s="180">
        <f t="shared" ref="BC5:BC36" si="7">IFERROR(M5/32.5,0)</f>
        <v>0</v>
      </c>
      <c r="BD5" s="180">
        <f t="shared" ref="BD5:BD36" si="8">IFERROR(N5/32.5,0)</f>
        <v>0</v>
      </c>
      <c r="BE5" s="180">
        <f t="shared" ref="BE5:BE36" si="9">IFERROR(O5/32.5,0)</f>
        <v>0</v>
      </c>
      <c r="BF5" s="180">
        <f t="shared" ref="BF5:BF36" si="10">IFERROR(P5/32.5,0)</f>
        <v>0</v>
      </c>
      <c r="BG5" s="180">
        <f t="shared" ref="BG5:BG36" si="11">IFERROR(Q5/32.5,0)</f>
        <v>0</v>
      </c>
      <c r="BH5" s="180">
        <f t="shared" ref="BH5:BH36" si="12">IFERROR(R5/32.5,0)</f>
        <v>0</v>
      </c>
      <c r="BI5" s="180">
        <f t="shared" ref="BI5:BI36" si="13">IFERROR(S5/32.5,0)</f>
        <v>0</v>
      </c>
      <c r="BJ5" s="180">
        <f t="shared" ref="BJ5:BJ36" si="14">IFERROR(T5/32.5,0)</f>
        <v>0</v>
      </c>
      <c r="BK5" s="180">
        <f t="shared" ref="BK5:BK36" si="15">IFERROR(U5/32.5,0)</f>
        <v>0</v>
      </c>
      <c r="BL5" s="180">
        <f t="shared" ref="BL5:BL36" si="16">IFERROR(V5/32.5,0)</f>
        <v>0</v>
      </c>
      <c r="BM5" s="180">
        <f t="shared" ref="BM5:BM36" si="17">IFERROR(W5/32.5,0)</f>
        <v>0</v>
      </c>
      <c r="BN5" s="180">
        <f t="shared" ref="BN5:BN36" si="18">IFERROR(X5/32.5,0)</f>
        <v>0</v>
      </c>
      <c r="BO5" s="180">
        <f t="shared" ref="BO5:BO36" si="19">IFERROR(Y5/32.5,0)</f>
        <v>0</v>
      </c>
      <c r="BP5" s="180">
        <f t="shared" ref="BP5:BP36" si="20">IFERROR(Z5/32.5,0)</f>
        <v>0</v>
      </c>
      <c r="BQ5" s="180">
        <f t="shared" ref="BQ5:BQ36" si="21">IFERROR(AA5/32.5,0)</f>
        <v>0</v>
      </c>
      <c r="BR5" s="180">
        <f t="shared" ref="BR5:BR36" si="22">IFERROR(AB5/32.5,0)</f>
        <v>0</v>
      </c>
      <c r="BS5" s="180">
        <f t="shared" ref="BS5:BS36" si="23">IFERROR(AC5/32.5,0)</f>
        <v>0</v>
      </c>
      <c r="BT5" s="180">
        <f t="shared" ref="BT5:BT36" si="24">IFERROR(AD5/32.5,0)</f>
        <v>0</v>
      </c>
      <c r="BU5" s="180">
        <f t="shared" ref="BU5:BU36" si="25">IFERROR(AE5/32.5,0)</f>
        <v>0</v>
      </c>
      <c r="BV5" s="180">
        <f t="shared" ref="BV5:BV36" si="26">IFERROR(AF5/32.5,0)</f>
        <v>0</v>
      </c>
      <c r="BW5" s="180">
        <f t="shared" ref="BW5:BW36" si="27">IFERROR(AG5/32.5,0)</f>
        <v>0</v>
      </c>
      <c r="BX5" s="180">
        <f t="shared" ref="BX5:BX36" si="28">IFERROR(AH5/32.5,0)</f>
        <v>0</v>
      </c>
      <c r="BY5" s="180">
        <f t="shared" ref="BY5:BY36" si="29">IFERROR(AI5/32.5,0)</f>
        <v>0</v>
      </c>
      <c r="BZ5" s="180">
        <f t="shared" ref="BZ5:BZ36" si="30">IFERROR(AJ5/32.5,0)</f>
        <v>0</v>
      </c>
      <c r="CA5" s="180">
        <f t="shared" ref="CA5:CA36" si="31">IFERROR(AK5/32.5,0)</f>
        <v>0</v>
      </c>
      <c r="CB5" s="180">
        <f t="shared" ref="CB5:CB36" si="32">IFERROR(AL5/32.5,0)</f>
        <v>0</v>
      </c>
      <c r="CC5" s="180">
        <f t="shared" ref="CC5:CC36" si="33">IFERROR(AM5/32.5,0)</f>
        <v>0</v>
      </c>
      <c r="CD5" s="180">
        <f t="shared" ref="CD5:CD36" si="34">IFERROR(AN5/32.5,0)</f>
        <v>0</v>
      </c>
      <c r="CE5" s="180">
        <f t="shared" ref="CE5:CE36" si="35">IFERROR(AO5/32.5,0)</f>
        <v>0</v>
      </c>
      <c r="CF5" s="181">
        <f t="shared" ref="CF5:CF36" si="36">SUM(BB5:CE5)</f>
        <v>0</v>
      </c>
      <c r="CG5" s="179">
        <f t="shared" ref="CG5:CG36" si="37">IFERROR(AS5/32.5,0)</f>
        <v>0</v>
      </c>
      <c r="CH5" s="180">
        <f t="shared" ref="CH5:CH36" si="38">IFERROR(AT5/32.5,0)</f>
        <v>0</v>
      </c>
      <c r="CI5" s="180">
        <f t="shared" ref="CI5:CI36" si="39">IFERROR(AU5/32.5,0)</f>
        <v>0</v>
      </c>
      <c r="CJ5" s="180">
        <f>IFERROR(#REF!/32.5,0)</f>
        <v>0</v>
      </c>
      <c r="CK5" s="180">
        <f>IFERROR(#REF!/32.5,0)</f>
        <v>0</v>
      </c>
      <c r="CL5" s="182">
        <f t="shared" ref="CL5" si="40">IFERROR(AV5/32.5,0)</f>
        <v>0</v>
      </c>
      <c r="CM5" s="146"/>
      <c r="CN5" s="183">
        <f>IFERROR(($F5+$G5)*(BB5/$H5),0)</f>
        <v>0</v>
      </c>
      <c r="CO5" s="184">
        <f t="shared" ref="CO5:DQ5" si="41">IFERROR(($F5+$G5)*(BC5/$H5),0)</f>
        <v>0</v>
      </c>
      <c r="CP5" s="184">
        <f t="shared" si="41"/>
        <v>0</v>
      </c>
      <c r="CQ5" s="184">
        <f t="shared" si="41"/>
        <v>0</v>
      </c>
      <c r="CR5" s="184">
        <f t="shared" si="41"/>
        <v>0</v>
      </c>
      <c r="CS5" s="184">
        <f t="shared" si="41"/>
        <v>0</v>
      </c>
      <c r="CT5" s="184">
        <f t="shared" si="41"/>
        <v>0</v>
      </c>
      <c r="CU5" s="184">
        <f t="shared" si="41"/>
        <v>0</v>
      </c>
      <c r="CV5" s="184">
        <f t="shared" si="41"/>
        <v>0</v>
      </c>
      <c r="CW5" s="184">
        <f t="shared" si="41"/>
        <v>0</v>
      </c>
      <c r="CX5" s="184">
        <f t="shared" si="41"/>
        <v>0</v>
      </c>
      <c r="CY5" s="184">
        <f t="shared" si="41"/>
        <v>0</v>
      </c>
      <c r="CZ5" s="184">
        <f t="shared" si="41"/>
        <v>0</v>
      </c>
      <c r="DA5" s="184">
        <f t="shared" si="41"/>
        <v>0</v>
      </c>
      <c r="DB5" s="184">
        <f t="shared" si="41"/>
        <v>0</v>
      </c>
      <c r="DC5" s="184">
        <f t="shared" si="41"/>
        <v>0</v>
      </c>
      <c r="DD5" s="184">
        <f t="shared" si="41"/>
        <v>0</v>
      </c>
      <c r="DE5" s="184">
        <f t="shared" si="41"/>
        <v>0</v>
      </c>
      <c r="DF5" s="184">
        <f t="shared" si="41"/>
        <v>0</v>
      </c>
      <c r="DG5" s="184">
        <f t="shared" si="41"/>
        <v>0</v>
      </c>
      <c r="DH5" s="184">
        <f t="shared" si="41"/>
        <v>0</v>
      </c>
      <c r="DI5" s="184">
        <f t="shared" si="41"/>
        <v>0</v>
      </c>
      <c r="DJ5" s="184">
        <f t="shared" si="41"/>
        <v>0</v>
      </c>
      <c r="DK5" s="184">
        <f t="shared" si="41"/>
        <v>0</v>
      </c>
      <c r="DL5" s="184">
        <f t="shared" si="41"/>
        <v>0</v>
      </c>
      <c r="DM5" s="184">
        <f t="shared" si="41"/>
        <v>0</v>
      </c>
      <c r="DN5" s="184">
        <f t="shared" si="41"/>
        <v>0</v>
      </c>
      <c r="DO5" s="184">
        <f t="shared" si="41"/>
        <v>0</v>
      </c>
      <c r="DP5" s="184">
        <f t="shared" si="41"/>
        <v>0</v>
      </c>
      <c r="DQ5" s="184">
        <f t="shared" si="41"/>
        <v>0</v>
      </c>
      <c r="DR5" s="216">
        <f>SUM(CN5:DQ5)</f>
        <v>0</v>
      </c>
      <c r="DS5" s="183">
        <f>IFERROR(($F5+$G5)*(CG5/$H5),0)</f>
        <v>0</v>
      </c>
      <c r="DT5" s="184">
        <f t="shared" ref="DT5:DV5" si="42">IFERROR(($F5+$G5)*(CH5/$H5),0)</f>
        <v>0</v>
      </c>
      <c r="DU5" s="184">
        <f t="shared" si="42"/>
        <v>0</v>
      </c>
      <c r="DV5" s="184">
        <f t="shared" si="42"/>
        <v>0</v>
      </c>
      <c r="DW5" s="184">
        <f>IFERROR(($F5+$G5)*(CK5/$H5),0)</f>
        <v>0</v>
      </c>
      <c r="DX5" s="185">
        <f>IFERROR(($F5+$G5)*(CL5/$H5),0)</f>
        <v>0</v>
      </c>
      <c r="DY5" s="188">
        <f t="shared" ref="DY5:DY36" si="43">(F5+G5)-SUM(DR5:DX5)</f>
        <v>0</v>
      </c>
      <c r="EA5" s="179">
        <f>L5/Summary!$H$7</f>
        <v>0</v>
      </c>
      <c r="EB5" s="180">
        <f>M5/Summary!$H$7</f>
        <v>0</v>
      </c>
      <c r="EC5" s="180">
        <f>N5/Summary!$H$7</f>
        <v>0</v>
      </c>
      <c r="ED5" s="180">
        <f>O5/Summary!$H$7</f>
        <v>0</v>
      </c>
      <c r="EE5" s="180">
        <f>P5/Summary!$H$7</f>
        <v>0</v>
      </c>
      <c r="EF5" s="180">
        <f>Q5/Summary!$H$7</f>
        <v>0</v>
      </c>
      <c r="EG5" s="180">
        <f>R5/Summary!$H$7</f>
        <v>0</v>
      </c>
      <c r="EH5" s="180">
        <f>S5/Summary!$H$7</f>
        <v>0</v>
      </c>
      <c r="EI5" s="180">
        <f>T5/Summary!$H$7</f>
        <v>0</v>
      </c>
      <c r="EJ5" s="180">
        <f>U5/Summary!$H$7</f>
        <v>0</v>
      </c>
      <c r="EK5" s="180">
        <f>V5/Summary!$H$7</f>
        <v>0</v>
      </c>
      <c r="EL5" s="180">
        <f>W5/Summary!$H$7</f>
        <v>0</v>
      </c>
      <c r="EM5" s="180">
        <f>X5/Summary!$H$7</f>
        <v>0</v>
      </c>
      <c r="EN5" s="180">
        <f>Y5/Summary!$H$7</f>
        <v>0</v>
      </c>
      <c r="EO5" s="180">
        <f>Z5/Summary!$H$7</f>
        <v>0</v>
      </c>
      <c r="EP5" s="180">
        <f>AA5/Summary!$H$7</f>
        <v>0</v>
      </c>
      <c r="EQ5" s="180">
        <f>AB5/Summary!$H$7</f>
        <v>0</v>
      </c>
      <c r="ER5" s="180">
        <f>AC5/Summary!$H$7</f>
        <v>0</v>
      </c>
      <c r="ES5" s="180">
        <f>AD5/Summary!$H$7</f>
        <v>0</v>
      </c>
      <c r="ET5" s="180">
        <f>AE5/Summary!$H$7</f>
        <v>0</v>
      </c>
      <c r="EU5" s="180">
        <f>AF5/Summary!$H$7</f>
        <v>0</v>
      </c>
      <c r="EV5" s="180">
        <f>AG5/Summary!$H$7</f>
        <v>0</v>
      </c>
      <c r="EW5" s="180">
        <f>AH5/Summary!$H$7</f>
        <v>0</v>
      </c>
      <c r="EX5" s="180">
        <f>AI5/Summary!$H$7</f>
        <v>0</v>
      </c>
      <c r="EY5" s="180">
        <f>AJ5/Summary!$H$7</f>
        <v>0</v>
      </c>
      <c r="EZ5" s="180">
        <f>AK5/Summary!$H$7</f>
        <v>0</v>
      </c>
      <c r="FA5" s="180">
        <f>AL5/Summary!$H$7</f>
        <v>0</v>
      </c>
      <c r="FB5" s="180">
        <f>AM5/Summary!$H$7</f>
        <v>0</v>
      </c>
      <c r="FC5" s="180">
        <f>AN5/Summary!$H$7</f>
        <v>0</v>
      </c>
      <c r="FD5" s="182">
        <f>AO5/Summary!$H$7</f>
        <v>0</v>
      </c>
      <c r="FE5" s="189"/>
    </row>
    <row r="6" spans="1:161" s="141" customFormat="1" ht="14.25" x14ac:dyDescent="0.35">
      <c r="A6" s="306"/>
      <c r="B6" s="307"/>
      <c r="C6" s="307"/>
      <c r="D6" s="307"/>
      <c r="E6" s="302"/>
      <c r="F6" s="304"/>
      <c r="G6" s="308"/>
      <c r="H6" s="309"/>
      <c r="I6" s="190">
        <v>32.5</v>
      </c>
      <c r="J6" s="191">
        <f t="shared" ref="J6:J154" si="44">H6*I6</f>
        <v>0</v>
      </c>
      <c r="K6" s="213">
        <f>Summary!$H$6*$H6</f>
        <v>0</v>
      </c>
      <c r="L6" s="192"/>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4"/>
      <c r="AP6" s="195">
        <f t="shared" ref="AP6:AP154" si="45">SUM(L6:AO6)</f>
        <v>0</v>
      </c>
      <c r="AQ6" s="174"/>
      <c r="AR6" s="193"/>
      <c r="AS6" s="174"/>
      <c r="AT6" s="193"/>
      <c r="AU6" s="193"/>
      <c r="AV6" s="194"/>
      <c r="AW6" s="176">
        <f t="shared" ref="AW6:AW69" si="46">SUM(AP6:AR6)</f>
        <v>0</v>
      </c>
      <c r="AX6" s="176" t="str">
        <f t="shared" ref="AX6:AX69" si="47">IF(ROUND(SUM(AP6:AS6),2)=ROUND(K6,2),"OK","Incomplete")</f>
        <v>OK</v>
      </c>
      <c r="AY6" s="196">
        <f t="shared" si="4"/>
        <v>0</v>
      </c>
      <c r="AZ6" s="197" t="str">
        <f t="shared" si="5"/>
        <v>OK</v>
      </c>
      <c r="BA6" s="178"/>
      <c r="BB6" s="198">
        <f t="shared" si="6"/>
        <v>0</v>
      </c>
      <c r="BC6" s="199">
        <f t="shared" si="7"/>
        <v>0</v>
      </c>
      <c r="BD6" s="199">
        <f t="shared" si="8"/>
        <v>0</v>
      </c>
      <c r="BE6" s="199">
        <f t="shared" si="9"/>
        <v>0</v>
      </c>
      <c r="BF6" s="199">
        <f t="shared" si="10"/>
        <v>0</v>
      </c>
      <c r="BG6" s="199">
        <f t="shared" si="11"/>
        <v>0</v>
      </c>
      <c r="BH6" s="199">
        <f t="shared" si="12"/>
        <v>0</v>
      </c>
      <c r="BI6" s="199">
        <f t="shared" si="13"/>
        <v>0</v>
      </c>
      <c r="BJ6" s="199">
        <f t="shared" si="14"/>
        <v>0</v>
      </c>
      <c r="BK6" s="199">
        <f t="shared" si="15"/>
        <v>0</v>
      </c>
      <c r="BL6" s="199">
        <f t="shared" si="16"/>
        <v>0</v>
      </c>
      <c r="BM6" s="199">
        <f t="shared" si="17"/>
        <v>0</v>
      </c>
      <c r="BN6" s="199">
        <f t="shared" si="18"/>
        <v>0</v>
      </c>
      <c r="BO6" s="199">
        <f t="shared" si="19"/>
        <v>0</v>
      </c>
      <c r="BP6" s="199">
        <f t="shared" si="20"/>
        <v>0</v>
      </c>
      <c r="BQ6" s="199">
        <f t="shared" si="21"/>
        <v>0</v>
      </c>
      <c r="BR6" s="199">
        <f t="shared" si="22"/>
        <v>0</v>
      </c>
      <c r="BS6" s="199">
        <f t="shared" si="23"/>
        <v>0</v>
      </c>
      <c r="BT6" s="199">
        <f t="shared" si="24"/>
        <v>0</v>
      </c>
      <c r="BU6" s="199">
        <f t="shared" si="25"/>
        <v>0</v>
      </c>
      <c r="BV6" s="199">
        <f t="shared" si="26"/>
        <v>0</v>
      </c>
      <c r="BW6" s="199">
        <f t="shared" si="27"/>
        <v>0</v>
      </c>
      <c r="BX6" s="199">
        <f t="shared" si="28"/>
        <v>0</v>
      </c>
      <c r="BY6" s="199">
        <f t="shared" si="29"/>
        <v>0</v>
      </c>
      <c r="BZ6" s="199">
        <f t="shared" si="30"/>
        <v>0</v>
      </c>
      <c r="CA6" s="199">
        <f t="shared" si="31"/>
        <v>0</v>
      </c>
      <c r="CB6" s="199">
        <f t="shared" si="32"/>
        <v>0</v>
      </c>
      <c r="CC6" s="199">
        <f t="shared" si="33"/>
        <v>0</v>
      </c>
      <c r="CD6" s="199">
        <f t="shared" si="34"/>
        <v>0</v>
      </c>
      <c r="CE6" s="199">
        <f t="shared" si="35"/>
        <v>0</v>
      </c>
      <c r="CF6" s="200">
        <f t="shared" si="36"/>
        <v>0</v>
      </c>
      <c r="CG6" s="195">
        <f t="shared" si="37"/>
        <v>0</v>
      </c>
      <c r="CH6" s="201">
        <f t="shared" si="38"/>
        <v>0</v>
      </c>
      <c r="CI6" s="201">
        <f t="shared" si="39"/>
        <v>0</v>
      </c>
      <c r="CJ6" s="201">
        <f>IFERROR(#REF!/32.5,0)</f>
        <v>0</v>
      </c>
      <c r="CK6" s="201">
        <f>IFERROR(#REF!/32.5,0)</f>
        <v>0</v>
      </c>
      <c r="CL6" s="191">
        <f t="shared" ref="CL6:CL154" si="48">IFERROR(AV6/32.5,0)</f>
        <v>0</v>
      </c>
      <c r="CM6" s="146"/>
      <c r="CN6" s="386">
        <f t="shared" ref="CN6:CN69" si="49">IFERROR(($F6+$G6)*(BB6/$H6),0)</f>
        <v>0</v>
      </c>
      <c r="CO6" s="202">
        <f t="shared" ref="CO6:CO69" si="50">IFERROR(($F6+$G6)*(BC6/$H6),0)</f>
        <v>0</v>
      </c>
      <c r="CP6" s="202">
        <f t="shared" ref="CP6:CP69" si="51">IFERROR(($F6+$G6)*(BD6/$H6),0)</f>
        <v>0</v>
      </c>
      <c r="CQ6" s="202">
        <f t="shared" ref="CQ6:CQ69" si="52">IFERROR(($F6+$G6)*(BE6/$H6),0)</f>
        <v>0</v>
      </c>
      <c r="CR6" s="202">
        <f t="shared" ref="CR6:CR69" si="53">IFERROR(($F6+$G6)*(BF6/$H6),0)</f>
        <v>0</v>
      </c>
      <c r="CS6" s="202">
        <f t="shared" ref="CS6:CS69" si="54">IFERROR(($F6+$G6)*(BG6/$H6),0)</f>
        <v>0</v>
      </c>
      <c r="CT6" s="202">
        <f t="shared" ref="CT6:CT69" si="55">IFERROR(($F6+$G6)*(BH6/$H6),0)</f>
        <v>0</v>
      </c>
      <c r="CU6" s="202">
        <f t="shared" ref="CU6:CU69" si="56">IFERROR(($F6+$G6)*(BI6/$H6),0)</f>
        <v>0</v>
      </c>
      <c r="CV6" s="202">
        <f t="shared" ref="CV6:CV69" si="57">IFERROR(($F6+$G6)*(BJ6/$H6),0)</f>
        <v>0</v>
      </c>
      <c r="CW6" s="202">
        <f t="shared" ref="CW6:CW69" si="58">IFERROR(($F6+$G6)*(BK6/$H6),0)</f>
        <v>0</v>
      </c>
      <c r="CX6" s="202">
        <f t="shared" ref="CX6:CX69" si="59">IFERROR(($F6+$G6)*(BL6/$H6),0)</f>
        <v>0</v>
      </c>
      <c r="CY6" s="202">
        <f t="shared" ref="CY6:CY69" si="60">IFERROR(($F6+$G6)*(BM6/$H6),0)</f>
        <v>0</v>
      </c>
      <c r="CZ6" s="202">
        <f t="shared" ref="CZ6:CZ69" si="61">IFERROR(($F6+$G6)*(BN6/$H6),0)</f>
        <v>0</v>
      </c>
      <c r="DA6" s="202">
        <f t="shared" ref="DA6:DA69" si="62">IFERROR(($F6+$G6)*(BO6/$H6),0)</f>
        <v>0</v>
      </c>
      <c r="DB6" s="202">
        <f t="shared" ref="DB6:DB69" si="63">IFERROR(($F6+$G6)*(BP6/$H6),0)</f>
        <v>0</v>
      </c>
      <c r="DC6" s="202">
        <f t="shared" ref="DC6:DC69" si="64">IFERROR(($F6+$G6)*(BQ6/$H6),0)</f>
        <v>0</v>
      </c>
      <c r="DD6" s="202">
        <f t="shared" ref="DD6:DD69" si="65">IFERROR(($F6+$G6)*(BR6/$H6),0)</f>
        <v>0</v>
      </c>
      <c r="DE6" s="202">
        <f t="shared" ref="DE6:DE69" si="66">IFERROR(($F6+$G6)*(BS6/$H6),0)</f>
        <v>0</v>
      </c>
      <c r="DF6" s="202">
        <f t="shared" ref="DF6:DF69" si="67">IFERROR(($F6+$G6)*(BT6/$H6),0)</f>
        <v>0</v>
      </c>
      <c r="DG6" s="202">
        <f t="shared" ref="DG6:DG69" si="68">IFERROR(($F6+$G6)*(BU6/$H6),0)</f>
        <v>0</v>
      </c>
      <c r="DH6" s="202">
        <f t="shared" ref="DH6:DH69" si="69">IFERROR(($F6+$G6)*(BV6/$H6),0)</f>
        <v>0</v>
      </c>
      <c r="DI6" s="202">
        <f t="shared" ref="DI6:DI69" si="70">IFERROR(($F6+$G6)*(BW6/$H6),0)</f>
        <v>0</v>
      </c>
      <c r="DJ6" s="202">
        <f t="shared" ref="DJ6:DJ69" si="71">IFERROR(($F6+$G6)*(BX6/$H6),0)</f>
        <v>0</v>
      </c>
      <c r="DK6" s="202">
        <f t="shared" ref="DK6:DK69" si="72">IFERROR(($F6+$G6)*(BY6/$H6),0)</f>
        <v>0</v>
      </c>
      <c r="DL6" s="202">
        <f t="shared" ref="DL6:DL69" si="73">IFERROR(($F6+$G6)*(BZ6/$H6),0)</f>
        <v>0</v>
      </c>
      <c r="DM6" s="202">
        <f t="shared" ref="DM6:DM69" si="74">IFERROR(($F6+$G6)*(CA6/$H6),0)</f>
        <v>0</v>
      </c>
      <c r="DN6" s="202">
        <f t="shared" ref="DN6:DN69" si="75">IFERROR(($F6+$G6)*(CB6/$H6),0)</f>
        <v>0</v>
      </c>
      <c r="DO6" s="202">
        <f t="shared" ref="DO6:DO69" si="76">IFERROR(($F6+$G6)*(CC6/$H6),0)</f>
        <v>0</v>
      </c>
      <c r="DP6" s="202">
        <f t="shared" ref="DP6:DP69" si="77">IFERROR(($F6+$G6)*(CD6/$H6),0)</f>
        <v>0</v>
      </c>
      <c r="DQ6" s="202">
        <f t="shared" ref="DQ6:DQ69" si="78">IFERROR(($F6+$G6)*(CE6/$H6),0)</f>
        <v>0</v>
      </c>
      <c r="DR6" s="223">
        <f t="shared" ref="DR6:DR154" si="79">SUM(CN6:DQ6)</f>
        <v>0</v>
      </c>
      <c r="DS6" s="386">
        <f t="shared" ref="DS6:DS69" si="80">IFERROR(($F6+$G6)*(CG6/$H6),0)</f>
        <v>0</v>
      </c>
      <c r="DT6" s="202">
        <f t="shared" ref="DT6:DT69" si="81">IFERROR(($F6+$G6)*(CH6/$H6),0)</f>
        <v>0</v>
      </c>
      <c r="DU6" s="202">
        <f t="shared" ref="DU6:DU69" si="82">IFERROR(($F6+$G6)*(CI6/$H6),0)</f>
        <v>0</v>
      </c>
      <c r="DV6" s="202">
        <f t="shared" ref="DV6:DV69" si="83">IFERROR(($F6+$G6)*(CJ6/$H6),0)</f>
        <v>0</v>
      </c>
      <c r="DW6" s="202">
        <f t="shared" ref="DW6:DW69" si="84">IFERROR(($F6+$G6)*(CK6/$H6),0)</f>
        <v>0</v>
      </c>
      <c r="DX6" s="203">
        <f t="shared" ref="DX6:DX69" si="85">IFERROR(($F6+$G6)*(CL6/$H6),0)</f>
        <v>0</v>
      </c>
      <c r="DY6" s="205">
        <f t="shared" si="43"/>
        <v>0</v>
      </c>
      <c r="EA6" s="195">
        <f>L6/Summary!$H$7</f>
        <v>0</v>
      </c>
      <c r="EB6" s="201">
        <f>M6/Summary!$H$7</f>
        <v>0</v>
      </c>
      <c r="EC6" s="201">
        <f>N6/Summary!$H$7</f>
        <v>0</v>
      </c>
      <c r="ED6" s="201">
        <f>O6/Summary!$H$7</f>
        <v>0</v>
      </c>
      <c r="EE6" s="201">
        <f>P6/Summary!$H$7</f>
        <v>0</v>
      </c>
      <c r="EF6" s="201">
        <f>Q6/Summary!$H$7</f>
        <v>0</v>
      </c>
      <c r="EG6" s="201">
        <f>R6/Summary!$H$7</f>
        <v>0</v>
      </c>
      <c r="EH6" s="201">
        <f>S6/Summary!$H$7</f>
        <v>0</v>
      </c>
      <c r="EI6" s="201">
        <f>T6/Summary!$H$7</f>
        <v>0</v>
      </c>
      <c r="EJ6" s="201">
        <f>U6/Summary!$H$7</f>
        <v>0</v>
      </c>
      <c r="EK6" s="201">
        <f>V6/Summary!$H$7</f>
        <v>0</v>
      </c>
      <c r="EL6" s="201">
        <f>W6/Summary!$H$7</f>
        <v>0</v>
      </c>
      <c r="EM6" s="201">
        <f>X6/Summary!$H$7</f>
        <v>0</v>
      </c>
      <c r="EN6" s="201">
        <f>Y6/Summary!$H$7</f>
        <v>0</v>
      </c>
      <c r="EO6" s="201">
        <f>Z6/Summary!$H$7</f>
        <v>0</v>
      </c>
      <c r="EP6" s="201">
        <f>AA6/Summary!$H$7</f>
        <v>0</v>
      </c>
      <c r="EQ6" s="201">
        <f>AB6/Summary!$H$7</f>
        <v>0</v>
      </c>
      <c r="ER6" s="201">
        <f>AC6/Summary!$H$7</f>
        <v>0</v>
      </c>
      <c r="ES6" s="201">
        <f>AD6/Summary!$H$7</f>
        <v>0</v>
      </c>
      <c r="ET6" s="201">
        <f>AE6/Summary!$H$7</f>
        <v>0</v>
      </c>
      <c r="EU6" s="201">
        <f>AF6/Summary!$H$7</f>
        <v>0</v>
      </c>
      <c r="EV6" s="201">
        <f>AG6/Summary!$H$7</f>
        <v>0</v>
      </c>
      <c r="EW6" s="201">
        <f>AH6/Summary!$H$7</f>
        <v>0</v>
      </c>
      <c r="EX6" s="201">
        <f>AI6/Summary!$H$7</f>
        <v>0</v>
      </c>
      <c r="EY6" s="201">
        <f>AJ6/Summary!$H$7</f>
        <v>0</v>
      </c>
      <c r="EZ6" s="201">
        <f>AK6/Summary!$H$7</f>
        <v>0</v>
      </c>
      <c r="FA6" s="201">
        <f>AL6/Summary!$H$7</f>
        <v>0</v>
      </c>
      <c r="FB6" s="201">
        <f>AM6/Summary!$H$7</f>
        <v>0</v>
      </c>
      <c r="FC6" s="201">
        <f>AN6/Summary!$H$7</f>
        <v>0</v>
      </c>
      <c r="FD6" s="191">
        <f>AO6/Summary!$H$7</f>
        <v>0</v>
      </c>
      <c r="FE6" s="189"/>
    </row>
    <row r="7" spans="1:161" s="141" customFormat="1" ht="14.25" x14ac:dyDescent="0.35">
      <c r="A7" s="306"/>
      <c r="B7" s="307"/>
      <c r="C7" s="307"/>
      <c r="D7" s="307"/>
      <c r="E7" s="302"/>
      <c r="F7" s="304"/>
      <c r="G7" s="308"/>
      <c r="H7" s="309"/>
      <c r="I7" s="190">
        <v>32.5</v>
      </c>
      <c r="J7" s="191">
        <f t="shared" si="44"/>
        <v>0</v>
      </c>
      <c r="K7" s="213">
        <f>Summary!$H$6*$H7</f>
        <v>0</v>
      </c>
      <c r="L7" s="192"/>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4"/>
      <c r="AP7" s="195">
        <f t="shared" si="45"/>
        <v>0</v>
      </c>
      <c r="AQ7" s="174"/>
      <c r="AR7" s="193"/>
      <c r="AS7" s="174"/>
      <c r="AT7" s="193"/>
      <c r="AU7" s="193"/>
      <c r="AV7" s="194"/>
      <c r="AW7" s="176">
        <f t="shared" si="46"/>
        <v>0</v>
      </c>
      <c r="AX7" s="176" t="str">
        <f t="shared" si="47"/>
        <v>OK</v>
      </c>
      <c r="AY7" s="196">
        <f t="shared" si="4"/>
        <v>0</v>
      </c>
      <c r="AZ7" s="197" t="str">
        <f t="shared" si="5"/>
        <v>OK</v>
      </c>
      <c r="BA7" s="178"/>
      <c r="BB7" s="198">
        <f t="shared" si="6"/>
        <v>0</v>
      </c>
      <c r="BC7" s="199">
        <f t="shared" si="7"/>
        <v>0</v>
      </c>
      <c r="BD7" s="199">
        <f t="shared" si="8"/>
        <v>0</v>
      </c>
      <c r="BE7" s="199">
        <f t="shared" si="9"/>
        <v>0</v>
      </c>
      <c r="BF7" s="199">
        <f t="shared" si="10"/>
        <v>0</v>
      </c>
      <c r="BG7" s="199">
        <f t="shared" si="11"/>
        <v>0</v>
      </c>
      <c r="BH7" s="199">
        <f t="shared" si="12"/>
        <v>0</v>
      </c>
      <c r="BI7" s="199">
        <f t="shared" si="13"/>
        <v>0</v>
      </c>
      <c r="BJ7" s="199">
        <f t="shared" si="14"/>
        <v>0</v>
      </c>
      <c r="BK7" s="199">
        <f t="shared" si="15"/>
        <v>0</v>
      </c>
      <c r="BL7" s="199">
        <f t="shared" si="16"/>
        <v>0</v>
      </c>
      <c r="BM7" s="199">
        <f t="shared" si="17"/>
        <v>0</v>
      </c>
      <c r="BN7" s="199">
        <f t="shared" si="18"/>
        <v>0</v>
      </c>
      <c r="BO7" s="199">
        <f t="shared" si="19"/>
        <v>0</v>
      </c>
      <c r="BP7" s="199">
        <f t="shared" si="20"/>
        <v>0</v>
      </c>
      <c r="BQ7" s="199">
        <f t="shared" si="21"/>
        <v>0</v>
      </c>
      <c r="BR7" s="199">
        <f t="shared" si="22"/>
        <v>0</v>
      </c>
      <c r="BS7" s="199">
        <f t="shared" si="23"/>
        <v>0</v>
      </c>
      <c r="BT7" s="199">
        <f t="shared" si="24"/>
        <v>0</v>
      </c>
      <c r="BU7" s="199">
        <f t="shared" si="25"/>
        <v>0</v>
      </c>
      <c r="BV7" s="199">
        <f t="shared" si="26"/>
        <v>0</v>
      </c>
      <c r="BW7" s="199">
        <f t="shared" si="27"/>
        <v>0</v>
      </c>
      <c r="BX7" s="199">
        <f t="shared" si="28"/>
        <v>0</v>
      </c>
      <c r="BY7" s="199">
        <f t="shared" si="29"/>
        <v>0</v>
      </c>
      <c r="BZ7" s="199">
        <f t="shared" si="30"/>
        <v>0</v>
      </c>
      <c r="CA7" s="199">
        <f t="shared" si="31"/>
        <v>0</v>
      </c>
      <c r="CB7" s="199">
        <f t="shared" si="32"/>
        <v>0</v>
      </c>
      <c r="CC7" s="199">
        <f t="shared" si="33"/>
        <v>0</v>
      </c>
      <c r="CD7" s="199">
        <f t="shared" si="34"/>
        <v>0</v>
      </c>
      <c r="CE7" s="199">
        <f t="shared" si="35"/>
        <v>0</v>
      </c>
      <c r="CF7" s="200">
        <f t="shared" si="36"/>
        <v>0</v>
      </c>
      <c r="CG7" s="195">
        <f t="shared" si="37"/>
        <v>0</v>
      </c>
      <c r="CH7" s="201">
        <f t="shared" si="38"/>
        <v>0</v>
      </c>
      <c r="CI7" s="201">
        <f t="shared" si="39"/>
        <v>0</v>
      </c>
      <c r="CJ7" s="201">
        <f>IFERROR(#REF!/32.5,0)</f>
        <v>0</v>
      </c>
      <c r="CK7" s="201">
        <f>IFERROR(#REF!/32.5,0)</f>
        <v>0</v>
      </c>
      <c r="CL7" s="191">
        <f t="shared" si="48"/>
        <v>0</v>
      </c>
      <c r="CM7" s="146"/>
      <c r="CN7" s="386">
        <f t="shared" si="49"/>
        <v>0</v>
      </c>
      <c r="CO7" s="202">
        <f t="shared" si="50"/>
        <v>0</v>
      </c>
      <c r="CP7" s="202">
        <f t="shared" si="51"/>
        <v>0</v>
      </c>
      <c r="CQ7" s="202">
        <f t="shared" si="52"/>
        <v>0</v>
      </c>
      <c r="CR7" s="202">
        <f t="shared" si="53"/>
        <v>0</v>
      </c>
      <c r="CS7" s="202">
        <f t="shared" si="54"/>
        <v>0</v>
      </c>
      <c r="CT7" s="202">
        <f t="shared" si="55"/>
        <v>0</v>
      </c>
      <c r="CU7" s="202">
        <f t="shared" si="56"/>
        <v>0</v>
      </c>
      <c r="CV7" s="202">
        <f t="shared" si="57"/>
        <v>0</v>
      </c>
      <c r="CW7" s="202">
        <f t="shared" si="58"/>
        <v>0</v>
      </c>
      <c r="CX7" s="202">
        <f t="shared" si="59"/>
        <v>0</v>
      </c>
      <c r="CY7" s="202">
        <f t="shared" si="60"/>
        <v>0</v>
      </c>
      <c r="CZ7" s="202">
        <f t="shared" si="61"/>
        <v>0</v>
      </c>
      <c r="DA7" s="202">
        <f t="shared" si="62"/>
        <v>0</v>
      </c>
      <c r="DB7" s="202">
        <f t="shared" si="63"/>
        <v>0</v>
      </c>
      <c r="DC7" s="202">
        <f t="shared" si="64"/>
        <v>0</v>
      </c>
      <c r="DD7" s="202">
        <f t="shared" si="65"/>
        <v>0</v>
      </c>
      <c r="DE7" s="202">
        <f t="shared" si="66"/>
        <v>0</v>
      </c>
      <c r="DF7" s="202">
        <f t="shared" si="67"/>
        <v>0</v>
      </c>
      <c r="DG7" s="202">
        <f t="shared" si="68"/>
        <v>0</v>
      </c>
      <c r="DH7" s="202">
        <f t="shared" si="69"/>
        <v>0</v>
      </c>
      <c r="DI7" s="202">
        <f t="shared" si="70"/>
        <v>0</v>
      </c>
      <c r="DJ7" s="202">
        <f t="shared" si="71"/>
        <v>0</v>
      </c>
      <c r="DK7" s="202">
        <f t="shared" si="72"/>
        <v>0</v>
      </c>
      <c r="DL7" s="202">
        <f t="shared" si="73"/>
        <v>0</v>
      </c>
      <c r="DM7" s="202">
        <f t="shared" si="74"/>
        <v>0</v>
      </c>
      <c r="DN7" s="202">
        <f t="shared" si="75"/>
        <v>0</v>
      </c>
      <c r="DO7" s="202">
        <f t="shared" si="76"/>
        <v>0</v>
      </c>
      <c r="DP7" s="202">
        <f t="shared" si="77"/>
        <v>0</v>
      </c>
      <c r="DQ7" s="202">
        <f t="shared" si="78"/>
        <v>0</v>
      </c>
      <c r="DR7" s="223">
        <f t="shared" si="79"/>
        <v>0</v>
      </c>
      <c r="DS7" s="386">
        <f t="shared" si="80"/>
        <v>0</v>
      </c>
      <c r="DT7" s="202">
        <f t="shared" si="81"/>
        <v>0</v>
      </c>
      <c r="DU7" s="202">
        <f t="shared" si="82"/>
        <v>0</v>
      </c>
      <c r="DV7" s="202">
        <f t="shared" si="83"/>
        <v>0</v>
      </c>
      <c r="DW7" s="202">
        <f t="shared" si="84"/>
        <v>0</v>
      </c>
      <c r="DX7" s="203">
        <f t="shared" si="85"/>
        <v>0</v>
      </c>
      <c r="DY7" s="205">
        <f t="shared" si="43"/>
        <v>0</v>
      </c>
      <c r="EA7" s="195">
        <f>L7/Summary!$H$7</f>
        <v>0</v>
      </c>
      <c r="EB7" s="201">
        <f>M7/Summary!$H$7</f>
        <v>0</v>
      </c>
      <c r="EC7" s="201">
        <f>N7/Summary!$H$7</f>
        <v>0</v>
      </c>
      <c r="ED7" s="201">
        <f>O7/Summary!$H$7</f>
        <v>0</v>
      </c>
      <c r="EE7" s="201">
        <f>P7/Summary!$H$7</f>
        <v>0</v>
      </c>
      <c r="EF7" s="201">
        <f>Q7/Summary!$H$7</f>
        <v>0</v>
      </c>
      <c r="EG7" s="201">
        <f>R7/Summary!$H$7</f>
        <v>0</v>
      </c>
      <c r="EH7" s="201">
        <f>S7/Summary!$H$7</f>
        <v>0</v>
      </c>
      <c r="EI7" s="201">
        <f>T7/Summary!$H$7</f>
        <v>0</v>
      </c>
      <c r="EJ7" s="201">
        <f>U7/Summary!$H$7</f>
        <v>0</v>
      </c>
      <c r="EK7" s="201">
        <f>V7/Summary!$H$7</f>
        <v>0</v>
      </c>
      <c r="EL7" s="201">
        <f>W7/Summary!$H$7</f>
        <v>0</v>
      </c>
      <c r="EM7" s="201">
        <f>X7/Summary!$H$7</f>
        <v>0</v>
      </c>
      <c r="EN7" s="201">
        <f>Y7/Summary!$H$7</f>
        <v>0</v>
      </c>
      <c r="EO7" s="201">
        <f>Z7/Summary!$H$7</f>
        <v>0</v>
      </c>
      <c r="EP7" s="201">
        <f>AA7/Summary!$H$7</f>
        <v>0</v>
      </c>
      <c r="EQ7" s="201">
        <f>AB7/Summary!$H$7</f>
        <v>0</v>
      </c>
      <c r="ER7" s="201">
        <f>AC7/Summary!$H$7</f>
        <v>0</v>
      </c>
      <c r="ES7" s="201">
        <f>AD7/Summary!$H$7</f>
        <v>0</v>
      </c>
      <c r="ET7" s="201">
        <f>AE7/Summary!$H$7</f>
        <v>0</v>
      </c>
      <c r="EU7" s="201">
        <f>AF7/Summary!$H$7</f>
        <v>0</v>
      </c>
      <c r="EV7" s="201">
        <f>AG7/Summary!$H$7</f>
        <v>0</v>
      </c>
      <c r="EW7" s="201">
        <f>AH7/Summary!$H$7</f>
        <v>0</v>
      </c>
      <c r="EX7" s="201">
        <f>AI7/Summary!$H$7</f>
        <v>0</v>
      </c>
      <c r="EY7" s="201">
        <f>AJ7/Summary!$H$7</f>
        <v>0</v>
      </c>
      <c r="EZ7" s="201">
        <f>AK7/Summary!$H$7</f>
        <v>0</v>
      </c>
      <c r="FA7" s="201">
        <f>AL7/Summary!$H$7</f>
        <v>0</v>
      </c>
      <c r="FB7" s="201">
        <f>AM7/Summary!$H$7</f>
        <v>0</v>
      </c>
      <c r="FC7" s="201">
        <f>AN7/Summary!$H$7</f>
        <v>0</v>
      </c>
      <c r="FD7" s="191">
        <f>AO7/Summary!$H$7</f>
        <v>0</v>
      </c>
      <c r="FE7" s="189"/>
    </row>
    <row r="8" spans="1:161" s="141" customFormat="1" ht="14.25" x14ac:dyDescent="0.35">
      <c r="A8" s="306"/>
      <c r="B8" s="307"/>
      <c r="C8" s="307"/>
      <c r="D8" s="307"/>
      <c r="E8" s="302"/>
      <c r="F8" s="304"/>
      <c r="G8" s="308"/>
      <c r="H8" s="309"/>
      <c r="I8" s="190">
        <v>32.5</v>
      </c>
      <c r="J8" s="191">
        <f t="shared" si="44"/>
        <v>0</v>
      </c>
      <c r="K8" s="213">
        <f>Summary!$H$6*$H8</f>
        <v>0</v>
      </c>
      <c r="L8" s="192"/>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4"/>
      <c r="AP8" s="195">
        <f t="shared" si="45"/>
        <v>0</v>
      </c>
      <c r="AQ8" s="193"/>
      <c r="AR8" s="193"/>
      <c r="AS8" s="193"/>
      <c r="AT8" s="193"/>
      <c r="AU8" s="193"/>
      <c r="AV8" s="194"/>
      <c r="AW8" s="176">
        <f t="shared" si="46"/>
        <v>0</v>
      </c>
      <c r="AX8" s="176" t="str">
        <f t="shared" si="47"/>
        <v>OK</v>
      </c>
      <c r="AY8" s="196">
        <f t="shared" si="4"/>
        <v>0</v>
      </c>
      <c r="AZ8" s="197" t="str">
        <f t="shared" si="5"/>
        <v>OK</v>
      </c>
      <c r="BA8" s="178"/>
      <c r="BB8" s="198">
        <f t="shared" si="6"/>
        <v>0</v>
      </c>
      <c r="BC8" s="199">
        <f t="shared" si="7"/>
        <v>0</v>
      </c>
      <c r="BD8" s="199">
        <f t="shared" si="8"/>
        <v>0</v>
      </c>
      <c r="BE8" s="199">
        <f t="shared" si="9"/>
        <v>0</v>
      </c>
      <c r="BF8" s="199">
        <f t="shared" si="10"/>
        <v>0</v>
      </c>
      <c r="BG8" s="199">
        <f t="shared" si="11"/>
        <v>0</v>
      </c>
      <c r="BH8" s="199">
        <f t="shared" si="12"/>
        <v>0</v>
      </c>
      <c r="BI8" s="199">
        <f t="shared" si="13"/>
        <v>0</v>
      </c>
      <c r="BJ8" s="199">
        <f t="shared" si="14"/>
        <v>0</v>
      </c>
      <c r="BK8" s="199">
        <f t="shared" si="15"/>
        <v>0</v>
      </c>
      <c r="BL8" s="199">
        <f t="shared" si="16"/>
        <v>0</v>
      </c>
      <c r="BM8" s="199">
        <f t="shared" si="17"/>
        <v>0</v>
      </c>
      <c r="BN8" s="199">
        <f t="shared" si="18"/>
        <v>0</v>
      </c>
      <c r="BO8" s="199">
        <f t="shared" si="19"/>
        <v>0</v>
      </c>
      <c r="BP8" s="199">
        <f t="shared" si="20"/>
        <v>0</v>
      </c>
      <c r="BQ8" s="199">
        <f t="shared" si="21"/>
        <v>0</v>
      </c>
      <c r="BR8" s="199">
        <f t="shared" si="22"/>
        <v>0</v>
      </c>
      <c r="BS8" s="199">
        <f t="shared" si="23"/>
        <v>0</v>
      </c>
      <c r="BT8" s="199">
        <f t="shared" si="24"/>
        <v>0</v>
      </c>
      <c r="BU8" s="199">
        <f t="shared" si="25"/>
        <v>0</v>
      </c>
      <c r="BV8" s="199">
        <f t="shared" si="26"/>
        <v>0</v>
      </c>
      <c r="BW8" s="199">
        <f t="shared" si="27"/>
        <v>0</v>
      </c>
      <c r="BX8" s="199">
        <f t="shared" si="28"/>
        <v>0</v>
      </c>
      <c r="BY8" s="199">
        <f t="shared" si="29"/>
        <v>0</v>
      </c>
      <c r="BZ8" s="199">
        <f t="shared" si="30"/>
        <v>0</v>
      </c>
      <c r="CA8" s="199">
        <f t="shared" si="31"/>
        <v>0</v>
      </c>
      <c r="CB8" s="199">
        <f t="shared" si="32"/>
        <v>0</v>
      </c>
      <c r="CC8" s="199">
        <f t="shared" si="33"/>
        <v>0</v>
      </c>
      <c r="CD8" s="199">
        <f t="shared" si="34"/>
        <v>0</v>
      </c>
      <c r="CE8" s="199">
        <f t="shared" si="35"/>
        <v>0</v>
      </c>
      <c r="CF8" s="200">
        <f t="shared" si="36"/>
        <v>0</v>
      </c>
      <c r="CG8" s="195">
        <f t="shared" si="37"/>
        <v>0</v>
      </c>
      <c r="CH8" s="201">
        <f t="shared" si="38"/>
        <v>0</v>
      </c>
      <c r="CI8" s="201">
        <f t="shared" si="39"/>
        <v>0</v>
      </c>
      <c r="CJ8" s="201">
        <f>IFERROR(#REF!/32.5,0)</f>
        <v>0</v>
      </c>
      <c r="CK8" s="201">
        <f>IFERROR(#REF!/32.5,0)</f>
        <v>0</v>
      </c>
      <c r="CL8" s="191">
        <f t="shared" si="48"/>
        <v>0</v>
      </c>
      <c r="CM8" s="146"/>
      <c r="CN8" s="386">
        <f t="shared" si="49"/>
        <v>0</v>
      </c>
      <c r="CO8" s="202">
        <f t="shared" si="50"/>
        <v>0</v>
      </c>
      <c r="CP8" s="202">
        <f t="shared" si="51"/>
        <v>0</v>
      </c>
      <c r="CQ8" s="202">
        <f t="shared" si="52"/>
        <v>0</v>
      </c>
      <c r="CR8" s="202">
        <f t="shared" si="53"/>
        <v>0</v>
      </c>
      <c r="CS8" s="202">
        <f t="shared" si="54"/>
        <v>0</v>
      </c>
      <c r="CT8" s="202">
        <f t="shared" si="55"/>
        <v>0</v>
      </c>
      <c r="CU8" s="202">
        <f t="shared" si="56"/>
        <v>0</v>
      </c>
      <c r="CV8" s="202">
        <f t="shared" si="57"/>
        <v>0</v>
      </c>
      <c r="CW8" s="202">
        <f t="shared" si="58"/>
        <v>0</v>
      </c>
      <c r="CX8" s="202">
        <f t="shared" si="59"/>
        <v>0</v>
      </c>
      <c r="CY8" s="202">
        <f t="shared" si="60"/>
        <v>0</v>
      </c>
      <c r="CZ8" s="202">
        <f t="shared" si="61"/>
        <v>0</v>
      </c>
      <c r="DA8" s="202">
        <f t="shared" si="62"/>
        <v>0</v>
      </c>
      <c r="DB8" s="202">
        <f t="shared" si="63"/>
        <v>0</v>
      </c>
      <c r="DC8" s="202">
        <f t="shared" si="64"/>
        <v>0</v>
      </c>
      <c r="DD8" s="202">
        <f t="shared" si="65"/>
        <v>0</v>
      </c>
      <c r="DE8" s="202">
        <f t="shared" si="66"/>
        <v>0</v>
      </c>
      <c r="DF8" s="202">
        <f t="shared" si="67"/>
        <v>0</v>
      </c>
      <c r="DG8" s="202">
        <f t="shared" si="68"/>
        <v>0</v>
      </c>
      <c r="DH8" s="202">
        <f t="shared" si="69"/>
        <v>0</v>
      </c>
      <c r="DI8" s="202">
        <f t="shared" si="70"/>
        <v>0</v>
      </c>
      <c r="DJ8" s="202">
        <f t="shared" si="71"/>
        <v>0</v>
      </c>
      <c r="DK8" s="202">
        <f t="shared" si="72"/>
        <v>0</v>
      </c>
      <c r="DL8" s="202">
        <f t="shared" si="73"/>
        <v>0</v>
      </c>
      <c r="DM8" s="202">
        <f t="shared" si="74"/>
        <v>0</v>
      </c>
      <c r="DN8" s="202">
        <f t="shared" si="75"/>
        <v>0</v>
      </c>
      <c r="DO8" s="202">
        <f t="shared" si="76"/>
        <v>0</v>
      </c>
      <c r="DP8" s="202">
        <f t="shared" si="77"/>
        <v>0</v>
      </c>
      <c r="DQ8" s="202">
        <f t="shared" si="78"/>
        <v>0</v>
      </c>
      <c r="DR8" s="223">
        <f t="shared" si="79"/>
        <v>0</v>
      </c>
      <c r="DS8" s="386">
        <f t="shared" si="80"/>
        <v>0</v>
      </c>
      <c r="DT8" s="202">
        <f t="shared" si="81"/>
        <v>0</v>
      </c>
      <c r="DU8" s="202">
        <f t="shared" si="82"/>
        <v>0</v>
      </c>
      <c r="DV8" s="202">
        <f t="shared" si="83"/>
        <v>0</v>
      </c>
      <c r="DW8" s="202">
        <f t="shared" si="84"/>
        <v>0</v>
      </c>
      <c r="DX8" s="203">
        <f t="shared" si="85"/>
        <v>0</v>
      </c>
      <c r="DY8" s="205">
        <f t="shared" si="43"/>
        <v>0</v>
      </c>
      <c r="EA8" s="195">
        <f>L8/Summary!$H$7</f>
        <v>0</v>
      </c>
      <c r="EB8" s="201">
        <f>M8/Summary!$H$7</f>
        <v>0</v>
      </c>
      <c r="EC8" s="201">
        <f>N8/Summary!$H$7</f>
        <v>0</v>
      </c>
      <c r="ED8" s="201">
        <f>O8/Summary!$H$7</f>
        <v>0</v>
      </c>
      <c r="EE8" s="201">
        <f>P8/Summary!$H$7</f>
        <v>0</v>
      </c>
      <c r="EF8" s="201">
        <f>Q8/Summary!$H$7</f>
        <v>0</v>
      </c>
      <c r="EG8" s="201">
        <f>R8/Summary!$H$7</f>
        <v>0</v>
      </c>
      <c r="EH8" s="201">
        <f>S8/Summary!$H$7</f>
        <v>0</v>
      </c>
      <c r="EI8" s="201">
        <f>T8/Summary!$H$7</f>
        <v>0</v>
      </c>
      <c r="EJ8" s="201">
        <f>U8/Summary!$H$7</f>
        <v>0</v>
      </c>
      <c r="EK8" s="201">
        <f>V8/Summary!$H$7</f>
        <v>0</v>
      </c>
      <c r="EL8" s="201">
        <f>W8/Summary!$H$7</f>
        <v>0</v>
      </c>
      <c r="EM8" s="201">
        <f>X8/Summary!$H$7</f>
        <v>0</v>
      </c>
      <c r="EN8" s="201">
        <f>Y8/Summary!$H$7</f>
        <v>0</v>
      </c>
      <c r="EO8" s="201">
        <f>Z8/Summary!$H$7</f>
        <v>0</v>
      </c>
      <c r="EP8" s="201">
        <f>AA8/Summary!$H$7</f>
        <v>0</v>
      </c>
      <c r="EQ8" s="201">
        <f>AB8/Summary!$H$7</f>
        <v>0</v>
      </c>
      <c r="ER8" s="201">
        <f>AC8/Summary!$H$7</f>
        <v>0</v>
      </c>
      <c r="ES8" s="201">
        <f>AD8/Summary!$H$7</f>
        <v>0</v>
      </c>
      <c r="ET8" s="201">
        <f>AE8/Summary!$H$7</f>
        <v>0</v>
      </c>
      <c r="EU8" s="201">
        <f>AF8/Summary!$H$7</f>
        <v>0</v>
      </c>
      <c r="EV8" s="201">
        <f>AG8/Summary!$H$7</f>
        <v>0</v>
      </c>
      <c r="EW8" s="201">
        <f>AH8/Summary!$H$7</f>
        <v>0</v>
      </c>
      <c r="EX8" s="201">
        <f>AI8/Summary!$H$7</f>
        <v>0</v>
      </c>
      <c r="EY8" s="201">
        <f>AJ8/Summary!$H$7</f>
        <v>0</v>
      </c>
      <c r="EZ8" s="201">
        <f>AK8/Summary!$H$7</f>
        <v>0</v>
      </c>
      <c r="FA8" s="201">
        <f>AL8/Summary!$H$7</f>
        <v>0</v>
      </c>
      <c r="FB8" s="201">
        <f>AM8/Summary!$H$7</f>
        <v>0</v>
      </c>
      <c r="FC8" s="201">
        <f>AN8/Summary!$H$7</f>
        <v>0</v>
      </c>
      <c r="FD8" s="191">
        <f>AO8/Summary!$H$7</f>
        <v>0</v>
      </c>
      <c r="FE8" s="189"/>
    </row>
    <row r="9" spans="1:161" s="141" customFormat="1" ht="14.25" x14ac:dyDescent="0.35">
      <c r="A9" s="306"/>
      <c r="B9" s="307"/>
      <c r="C9" s="307"/>
      <c r="D9" s="307"/>
      <c r="E9" s="302"/>
      <c r="F9" s="304"/>
      <c r="G9" s="308"/>
      <c r="H9" s="309"/>
      <c r="I9" s="190">
        <v>32.5</v>
      </c>
      <c r="J9" s="191">
        <f t="shared" si="44"/>
        <v>0</v>
      </c>
      <c r="K9" s="213">
        <f>Summary!$H$6*$H9</f>
        <v>0</v>
      </c>
      <c r="L9" s="192"/>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4"/>
      <c r="AP9" s="195">
        <f t="shared" si="45"/>
        <v>0</v>
      </c>
      <c r="AQ9" s="193"/>
      <c r="AR9" s="193"/>
      <c r="AS9" s="193"/>
      <c r="AT9" s="193"/>
      <c r="AU9" s="193"/>
      <c r="AV9" s="194"/>
      <c r="AW9" s="176">
        <f t="shared" si="46"/>
        <v>0</v>
      </c>
      <c r="AX9" s="176" t="str">
        <f t="shared" si="47"/>
        <v>OK</v>
      </c>
      <c r="AY9" s="196">
        <f t="shared" si="4"/>
        <v>0</v>
      </c>
      <c r="AZ9" s="197" t="str">
        <f t="shared" si="5"/>
        <v>OK</v>
      </c>
      <c r="BA9" s="178"/>
      <c r="BB9" s="198">
        <f t="shared" si="6"/>
        <v>0</v>
      </c>
      <c r="BC9" s="199">
        <f t="shared" si="7"/>
        <v>0</v>
      </c>
      <c r="BD9" s="199">
        <f t="shared" si="8"/>
        <v>0</v>
      </c>
      <c r="BE9" s="199">
        <f t="shared" si="9"/>
        <v>0</v>
      </c>
      <c r="BF9" s="199">
        <f t="shared" si="10"/>
        <v>0</v>
      </c>
      <c r="BG9" s="199">
        <f t="shared" si="11"/>
        <v>0</v>
      </c>
      <c r="BH9" s="199">
        <f t="shared" si="12"/>
        <v>0</v>
      </c>
      <c r="BI9" s="199">
        <f t="shared" si="13"/>
        <v>0</v>
      </c>
      <c r="BJ9" s="199">
        <f t="shared" si="14"/>
        <v>0</v>
      </c>
      <c r="BK9" s="199">
        <f t="shared" si="15"/>
        <v>0</v>
      </c>
      <c r="BL9" s="199">
        <f t="shared" si="16"/>
        <v>0</v>
      </c>
      <c r="BM9" s="199">
        <f t="shared" si="17"/>
        <v>0</v>
      </c>
      <c r="BN9" s="199">
        <f t="shared" si="18"/>
        <v>0</v>
      </c>
      <c r="BO9" s="199">
        <f t="shared" si="19"/>
        <v>0</v>
      </c>
      <c r="BP9" s="199">
        <f t="shared" si="20"/>
        <v>0</v>
      </c>
      <c r="BQ9" s="199">
        <f t="shared" si="21"/>
        <v>0</v>
      </c>
      <c r="BR9" s="199">
        <f t="shared" si="22"/>
        <v>0</v>
      </c>
      <c r="BS9" s="199">
        <f t="shared" si="23"/>
        <v>0</v>
      </c>
      <c r="BT9" s="199">
        <f t="shared" si="24"/>
        <v>0</v>
      </c>
      <c r="BU9" s="199">
        <f t="shared" si="25"/>
        <v>0</v>
      </c>
      <c r="BV9" s="199">
        <f t="shared" si="26"/>
        <v>0</v>
      </c>
      <c r="BW9" s="199">
        <f t="shared" si="27"/>
        <v>0</v>
      </c>
      <c r="BX9" s="199">
        <f t="shared" si="28"/>
        <v>0</v>
      </c>
      <c r="BY9" s="199">
        <f t="shared" si="29"/>
        <v>0</v>
      </c>
      <c r="BZ9" s="199">
        <f t="shared" si="30"/>
        <v>0</v>
      </c>
      <c r="CA9" s="199">
        <f t="shared" si="31"/>
        <v>0</v>
      </c>
      <c r="CB9" s="199">
        <f t="shared" si="32"/>
        <v>0</v>
      </c>
      <c r="CC9" s="199">
        <f t="shared" si="33"/>
        <v>0</v>
      </c>
      <c r="CD9" s="199">
        <f t="shared" si="34"/>
        <v>0</v>
      </c>
      <c r="CE9" s="199">
        <f t="shared" si="35"/>
        <v>0</v>
      </c>
      <c r="CF9" s="200">
        <f t="shared" si="36"/>
        <v>0</v>
      </c>
      <c r="CG9" s="195">
        <f t="shared" si="37"/>
        <v>0</v>
      </c>
      <c r="CH9" s="201">
        <f t="shared" si="38"/>
        <v>0</v>
      </c>
      <c r="CI9" s="201">
        <f t="shared" si="39"/>
        <v>0</v>
      </c>
      <c r="CJ9" s="201">
        <f>IFERROR(#REF!/32.5,0)</f>
        <v>0</v>
      </c>
      <c r="CK9" s="201">
        <f>IFERROR(#REF!/32.5,0)</f>
        <v>0</v>
      </c>
      <c r="CL9" s="191">
        <f t="shared" si="48"/>
        <v>0</v>
      </c>
      <c r="CM9" s="146"/>
      <c r="CN9" s="386">
        <f t="shared" si="49"/>
        <v>0</v>
      </c>
      <c r="CO9" s="202">
        <f t="shared" si="50"/>
        <v>0</v>
      </c>
      <c r="CP9" s="202">
        <f t="shared" si="51"/>
        <v>0</v>
      </c>
      <c r="CQ9" s="202">
        <f t="shared" si="52"/>
        <v>0</v>
      </c>
      <c r="CR9" s="202">
        <f t="shared" si="53"/>
        <v>0</v>
      </c>
      <c r="CS9" s="202">
        <f t="shared" si="54"/>
        <v>0</v>
      </c>
      <c r="CT9" s="202">
        <f t="shared" si="55"/>
        <v>0</v>
      </c>
      <c r="CU9" s="202">
        <f t="shared" si="56"/>
        <v>0</v>
      </c>
      <c r="CV9" s="202">
        <f t="shared" si="57"/>
        <v>0</v>
      </c>
      <c r="CW9" s="202">
        <f t="shared" si="58"/>
        <v>0</v>
      </c>
      <c r="CX9" s="202">
        <f t="shared" si="59"/>
        <v>0</v>
      </c>
      <c r="CY9" s="202">
        <f t="shared" si="60"/>
        <v>0</v>
      </c>
      <c r="CZ9" s="202">
        <f t="shared" si="61"/>
        <v>0</v>
      </c>
      <c r="DA9" s="202">
        <f t="shared" si="62"/>
        <v>0</v>
      </c>
      <c r="DB9" s="202">
        <f t="shared" si="63"/>
        <v>0</v>
      </c>
      <c r="DC9" s="202">
        <f t="shared" si="64"/>
        <v>0</v>
      </c>
      <c r="DD9" s="202">
        <f t="shared" si="65"/>
        <v>0</v>
      </c>
      <c r="DE9" s="202">
        <f t="shared" si="66"/>
        <v>0</v>
      </c>
      <c r="DF9" s="202">
        <f t="shared" si="67"/>
        <v>0</v>
      </c>
      <c r="DG9" s="202">
        <f t="shared" si="68"/>
        <v>0</v>
      </c>
      <c r="DH9" s="202">
        <f t="shared" si="69"/>
        <v>0</v>
      </c>
      <c r="DI9" s="202">
        <f t="shared" si="70"/>
        <v>0</v>
      </c>
      <c r="DJ9" s="202">
        <f t="shared" si="71"/>
        <v>0</v>
      </c>
      <c r="DK9" s="202">
        <f t="shared" si="72"/>
        <v>0</v>
      </c>
      <c r="DL9" s="202">
        <f t="shared" si="73"/>
        <v>0</v>
      </c>
      <c r="DM9" s="202">
        <f t="shared" si="74"/>
        <v>0</v>
      </c>
      <c r="DN9" s="202">
        <f t="shared" si="75"/>
        <v>0</v>
      </c>
      <c r="DO9" s="202">
        <f t="shared" si="76"/>
        <v>0</v>
      </c>
      <c r="DP9" s="202">
        <f t="shared" si="77"/>
        <v>0</v>
      </c>
      <c r="DQ9" s="202">
        <f t="shared" si="78"/>
        <v>0</v>
      </c>
      <c r="DR9" s="223">
        <f t="shared" si="79"/>
        <v>0</v>
      </c>
      <c r="DS9" s="386">
        <f t="shared" si="80"/>
        <v>0</v>
      </c>
      <c r="DT9" s="202">
        <f t="shared" si="81"/>
        <v>0</v>
      </c>
      <c r="DU9" s="202">
        <f t="shared" si="82"/>
        <v>0</v>
      </c>
      <c r="DV9" s="202">
        <f t="shared" si="83"/>
        <v>0</v>
      </c>
      <c r="DW9" s="202">
        <f t="shared" si="84"/>
        <v>0</v>
      </c>
      <c r="DX9" s="203">
        <f t="shared" si="85"/>
        <v>0</v>
      </c>
      <c r="DY9" s="205">
        <f t="shared" si="43"/>
        <v>0</v>
      </c>
      <c r="EA9" s="195">
        <f>L9/Summary!$H$7</f>
        <v>0</v>
      </c>
      <c r="EB9" s="201">
        <f>M9/Summary!$H$7</f>
        <v>0</v>
      </c>
      <c r="EC9" s="201">
        <f>N9/Summary!$H$7</f>
        <v>0</v>
      </c>
      <c r="ED9" s="201">
        <f>O9/Summary!$H$7</f>
        <v>0</v>
      </c>
      <c r="EE9" s="201">
        <f>P9/Summary!$H$7</f>
        <v>0</v>
      </c>
      <c r="EF9" s="201">
        <f>Q9/Summary!$H$7</f>
        <v>0</v>
      </c>
      <c r="EG9" s="201">
        <f>R9/Summary!$H$7</f>
        <v>0</v>
      </c>
      <c r="EH9" s="201">
        <f>S9/Summary!$H$7</f>
        <v>0</v>
      </c>
      <c r="EI9" s="201">
        <f>T9/Summary!$H$7</f>
        <v>0</v>
      </c>
      <c r="EJ9" s="201">
        <f>U9/Summary!$H$7</f>
        <v>0</v>
      </c>
      <c r="EK9" s="201">
        <f>V9/Summary!$H$7</f>
        <v>0</v>
      </c>
      <c r="EL9" s="201">
        <f>W9/Summary!$H$7</f>
        <v>0</v>
      </c>
      <c r="EM9" s="201">
        <f>X9/Summary!$H$7</f>
        <v>0</v>
      </c>
      <c r="EN9" s="201">
        <f>Y9/Summary!$H$7</f>
        <v>0</v>
      </c>
      <c r="EO9" s="201">
        <f>Z9/Summary!$H$7</f>
        <v>0</v>
      </c>
      <c r="EP9" s="201">
        <f>AA9/Summary!$H$7</f>
        <v>0</v>
      </c>
      <c r="EQ9" s="201">
        <f>AB9/Summary!$H$7</f>
        <v>0</v>
      </c>
      <c r="ER9" s="201">
        <f>AC9/Summary!$H$7</f>
        <v>0</v>
      </c>
      <c r="ES9" s="201">
        <f>AD9/Summary!$H$7</f>
        <v>0</v>
      </c>
      <c r="ET9" s="201">
        <f>AE9/Summary!$H$7</f>
        <v>0</v>
      </c>
      <c r="EU9" s="201">
        <f>AF9/Summary!$H$7</f>
        <v>0</v>
      </c>
      <c r="EV9" s="201">
        <f>AG9/Summary!$H$7</f>
        <v>0</v>
      </c>
      <c r="EW9" s="201">
        <f>AH9/Summary!$H$7</f>
        <v>0</v>
      </c>
      <c r="EX9" s="201">
        <f>AI9/Summary!$H$7</f>
        <v>0</v>
      </c>
      <c r="EY9" s="201">
        <f>AJ9/Summary!$H$7</f>
        <v>0</v>
      </c>
      <c r="EZ9" s="201">
        <f>AK9/Summary!$H$7</f>
        <v>0</v>
      </c>
      <c r="FA9" s="201">
        <f>AL9/Summary!$H$7</f>
        <v>0</v>
      </c>
      <c r="FB9" s="201">
        <f>AM9/Summary!$H$7</f>
        <v>0</v>
      </c>
      <c r="FC9" s="201">
        <f>AN9/Summary!$H$7</f>
        <v>0</v>
      </c>
      <c r="FD9" s="191">
        <f>AO9/Summary!$H$7</f>
        <v>0</v>
      </c>
      <c r="FE9" s="189"/>
    </row>
    <row r="10" spans="1:161" s="141" customFormat="1" ht="14.25" x14ac:dyDescent="0.35">
      <c r="A10" s="306"/>
      <c r="B10" s="307"/>
      <c r="C10" s="307"/>
      <c r="D10" s="307"/>
      <c r="E10" s="302"/>
      <c r="F10" s="304"/>
      <c r="G10" s="308"/>
      <c r="H10" s="309"/>
      <c r="I10" s="190">
        <v>32.5</v>
      </c>
      <c r="J10" s="191">
        <f t="shared" si="44"/>
        <v>0</v>
      </c>
      <c r="K10" s="213">
        <f>Summary!$H$6*$H10</f>
        <v>0</v>
      </c>
      <c r="L10" s="192"/>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4"/>
      <c r="AP10" s="195">
        <f t="shared" si="45"/>
        <v>0</v>
      </c>
      <c r="AQ10" s="174"/>
      <c r="AR10" s="193"/>
      <c r="AS10" s="174"/>
      <c r="AT10" s="193"/>
      <c r="AU10" s="193"/>
      <c r="AV10" s="194"/>
      <c r="AW10" s="176">
        <f t="shared" si="46"/>
        <v>0</v>
      </c>
      <c r="AX10" s="176" t="str">
        <f t="shared" si="47"/>
        <v>OK</v>
      </c>
      <c r="AY10" s="196">
        <f t="shared" si="4"/>
        <v>0</v>
      </c>
      <c r="AZ10" s="197" t="str">
        <f t="shared" si="5"/>
        <v>OK</v>
      </c>
      <c r="BA10" s="178"/>
      <c r="BB10" s="198">
        <f t="shared" si="6"/>
        <v>0</v>
      </c>
      <c r="BC10" s="199">
        <f t="shared" si="7"/>
        <v>0</v>
      </c>
      <c r="BD10" s="199">
        <f t="shared" si="8"/>
        <v>0</v>
      </c>
      <c r="BE10" s="199">
        <f t="shared" si="9"/>
        <v>0</v>
      </c>
      <c r="BF10" s="199">
        <f t="shared" si="10"/>
        <v>0</v>
      </c>
      <c r="BG10" s="199">
        <f t="shared" si="11"/>
        <v>0</v>
      </c>
      <c r="BH10" s="199">
        <f t="shared" si="12"/>
        <v>0</v>
      </c>
      <c r="BI10" s="199">
        <f t="shared" si="13"/>
        <v>0</v>
      </c>
      <c r="BJ10" s="199">
        <f t="shared" si="14"/>
        <v>0</v>
      </c>
      <c r="BK10" s="199">
        <f t="shared" si="15"/>
        <v>0</v>
      </c>
      <c r="BL10" s="199">
        <f t="shared" si="16"/>
        <v>0</v>
      </c>
      <c r="BM10" s="199">
        <f t="shared" si="17"/>
        <v>0</v>
      </c>
      <c r="BN10" s="199">
        <f t="shared" si="18"/>
        <v>0</v>
      </c>
      <c r="BO10" s="199">
        <f t="shared" si="19"/>
        <v>0</v>
      </c>
      <c r="BP10" s="199">
        <f t="shared" si="20"/>
        <v>0</v>
      </c>
      <c r="BQ10" s="199">
        <f t="shared" si="21"/>
        <v>0</v>
      </c>
      <c r="BR10" s="199">
        <f t="shared" si="22"/>
        <v>0</v>
      </c>
      <c r="BS10" s="199">
        <f t="shared" si="23"/>
        <v>0</v>
      </c>
      <c r="BT10" s="199">
        <f t="shared" si="24"/>
        <v>0</v>
      </c>
      <c r="BU10" s="199">
        <f t="shared" si="25"/>
        <v>0</v>
      </c>
      <c r="BV10" s="199">
        <f t="shared" si="26"/>
        <v>0</v>
      </c>
      <c r="BW10" s="199">
        <f t="shared" si="27"/>
        <v>0</v>
      </c>
      <c r="BX10" s="199">
        <f t="shared" si="28"/>
        <v>0</v>
      </c>
      <c r="BY10" s="199">
        <f t="shared" si="29"/>
        <v>0</v>
      </c>
      <c r="BZ10" s="199">
        <f t="shared" si="30"/>
        <v>0</v>
      </c>
      <c r="CA10" s="199">
        <f t="shared" si="31"/>
        <v>0</v>
      </c>
      <c r="CB10" s="199">
        <f t="shared" si="32"/>
        <v>0</v>
      </c>
      <c r="CC10" s="199">
        <f t="shared" si="33"/>
        <v>0</v>
      </c>
      <c r="CD10" s="199">
        <f t="shared" si="34"/>
        <v>0</v>
      </c>
      <c r="CE10" s="199">
        <f t="shared" si="35"/>
        <v>0</v>
      </c>
      <c r="CF10" s="200">
        <f t="shared" si="36"/>
        <v>0</v>
      </c>
      <c r="CG10" s="195">
        <f t="shared" si="37"/>
        <v>0</v>
      </c>
      <c r="CH10" s="201">
        <f t="shared" si="38"/>
        <v>0</v>
      </c>
      <c r="CI10" s="201">
        <f t="shared" si="39"/>
        <v>0</v>
      </c>
      <c r="CJ10" s="201">
        <f>IFERROR(#REF!/32.5,0)</f>
        <v>0</v>
      </c>
      <c r="CK10" s="201">
        <f>IFERROR(#REF!/32.5,0)</f>
        <v>0</v>
      </c>
      <c r="CL10" s="191">
        <f t="shared" si="48"/>
        <v>0</v>
      </c>
      <c r="CM10" s="146"/>
      <c r="CN10" s="386">
        <f t="shared" si="49"/>
        <v>0</v>
      </c>
      <c r="CO10" s="202">
        <f t="shared" si="50"/>
        <v>0</v>
      </c>
      <c r="CP10" s="202">
        <f t="shared" si="51"/>
        <v>0</v>
      </c>
      <c r="CQ10" s="202">
        <f t="shared" si="52"/>
        <v>0</v>
      </c>
      <c r="CR10" s="202">
        <f t="shared" si="53"/>
        <v>0</v>
      </c>
      <c r="CS10" s="202">
        <f t="shared" si="54"/>
        <v>0</v>
      </c>
      <c r="CT10" s="202">
        <f t="shared" si="55"/>
        <v>0</v>
      </c>
      <c r="CU10" s="202">
        <f t="shared" si="56"/>
        <v>0</v>
      </c>
      <c r="CV10" s="202">
        <f t="shared" si="57"/>
        <v>0</v>
      </c>
      <c r="CW10" s="202">
        <f t="shared" si="58"/>
        <v>0</v>
      </c>
      <c r="CX10" s="202">
        <f t="shared" si="59"/>
        <v>0</v>
      </c>
      <c r="CY10" s="202">
        <f t="shared" si="60"/>
        <v>0</v>
      </c>
      <c r="CZ10" s="202">
        <f t="shared" si="61"/>
        <v>0</v>
      </c>
      <c r="DA10" s="202">
        <f t="shared" si="62"/>
        <v>0</v>
      </c>
      <c r="DB10" s="202">
        <f t="shared" si="63"/>
        <v>0</v>
      </c>
      <c r="DC10" s="202">
        <f t="shared" si="64"/>
        <v>0</v>
      </c>
      <c r="DD10" s="202">
        <f t="shared" si="65"/>
        <v>0</v>
      </c>
      <c r="DE10" s="202">
        <f t="shared" si="66"/>
        <v>0</v>
      </c>
      <c r="DF10" s="202">
        <f t="shared" si="67"/>
        <v>0</v>
      </c>
      <c r="DG10" s="202">
        <f t="shared" si="68"/>
        <v>0</v>
      </c>
      <c r="DH10" s="202">
        <f t="shared" si="69"/>
        <v>0</v>
      </c>
      <c r="DI10" s="202">
        <f t="shared" si="70"/>
        <v>0</v>
      </c>
      <c r="DJ10" s="202">
        <f t="shared" si="71"/>
        <v>0</v>
      </c>
      <c r="DK10" s="202">
        <f t="shared" si="72"/>
        <v>0</v>
      </c>
      <c r="DL10" s="202">
        <f t="shared" si="73"/>
        <v>0</v>
      </c>
      <c r="DM10" s="202">
        <f t="shared" si="74"/>
        <v>0</v>
      </c>
      <c r="DN10" s="202">
        <f t="shared" si="75"/>
        <v>0</v>
      </c>
      <c r="DO10" s="202">
        <f t="shared" si="76"/>
        <v>0</v>
      </c>
      <c r="DP10" s="202">
        <f t="shared" si="77"/>
        <v>0</v>
      </c>
      <c r="DQ10" s="202">
        <f t="shared" si="78"/>
        <v>0</v>
      </c>
      <c r="DR10" s="223">
        <f t="shared" si="79"/>
        <v>0</v>
      </c>
      <c r="DS10" s="386">
        <f t="shared" si="80"/>
        <v>0</v>
      </c>
      <c r="DT10" s="202">
        <f t="shared" si="81"/>
        <v>0</v>
      </c>
      <c r="DU10" s="202">
        <f t="shared" si="82"/>
        <v>0</v>
      </c>
      <c r="DV10" s="202">
        <f t="shared" si="83"/>
        <v>0</v>
      </c>
      <c r="DW10" s="202">
        <f t="shared" si="84"/>
        <v>0</v>
      </c>
      <c r="DX10" s="203">
        <f t="shared" si="85"/>
        <v>0</v>
      </c>
      <c r="DY10" s="205">
        <f t="shared" si="43"/>
        <v>0</v>
      </c>
      <c r="EA10" s="195">
        <f>L10/Summary!$H$7</f>
        <v>0</v>
      </c>
      <c r="EB10" s="201">
        <f>M10/Summary!$H$7</f>
        <v>0</v>
      </c>
      <c r="EC10" s="201">
        <f>N10/Summary!$H$7</f>
        <v>0</v>
      </c>
      <c r="ED10" s="201">
        <f>O10/Summary!$H$7</f>
        <v>0</v>
      </c>
      <c r="EE10" s="201">
        <f>P10/Summary!$H$7</f>
        <v>0</v>
      </c>
      <c r="EF10" s="201">
        <f>Q10/Summary!$H$7</f>
        <v>0</v>
      </c>
      <c r="EG10" s="201">
        <f>R10/Summary!$H$7</f>
        <v>0</v>
      </c>
      <c r="EH10" s="201">
        <f>S10/Summary!$H$7</f>
        <v>0</v>
      </c>
      <c r="EI10" s="201">
        <f>T10/Summary!$H$7</f>
        <v>0</v>
      </c>
      <c r="EJ10" s="201">
        <f>U10/Summary!$H$7</f>
        <v>0</v>
      </c>
      <c r="EK10" s="201">
        <f>V10/Summary!$H$7</f>
        <v>0</v>
      </c>
      <c r="EL10" s="201">
        <f>W10/Summary!$H$7</f>
        <v>0</v>
      </c>
      <c r="EM10" s="201">
        <f>X10/Summary!$H$7</f>
        <v>0</v>
      </c>
      <c r="EN10" s="201">
        <f>Y10/Summary!$H$7</f>
        <v>0</v>
      </c>
      <c r="EO10" s="201">
        <f>Z10/Summary!$H$7</f>
        <v>0</v>
      </c>
      <c r="EP10" s="201">
        <f>AA10/Summary!$H$7</f>
        <v>0</v>
      </c>
      <c r="EQ10" s="201">
        <f>AB10/Summary!$H$7</f>
        <v>0</v>
      </c>
      <c r="ER10" s="201">
        <f>AC10/Summary!$H$7</f>
        <v>0</v>
      </c>
      <c r="ES10" s="201">
        <f>AD10/Summary!$H$7</f>
        <v>0</v>
      </c>
      <c r="ET10" s="201">
        <f>AE10/Summary!$H$7</f>
        <v>0</v>
      </c>
      <c r="EU10" s="201">
        <f>AF10/Summary!$H$7</f>
        <v>0</v>
      </c>
      <c r="EV10" s="201">
        <f>AG10/Summary!$H$7</f>
        <v>0</v>
      </c>
      <c r="EW10" s="201">
        <f>AH10/Summary!$H$7</f>
        <v>0</v>
      </c>
      <c r="EX10" s="201">
        <f>AI10/Summary!$H$7</f>
        <v>0</v>
      </c>
      <c r="EY10" s="201">
        <f>AJ10/Summary!$H$7</f>
        <v>0</v>
      </c>
      <c r="EZ10" s="201">
        <f>AK10/Summary!$H$7</f>
        <v>0</v>
      </c>
      <c r="FA10" s="201">
        <f>AL10/Summary!$H$7</f>
        <v>0</v>
      </c>
      <c r="FB10" s="201">
        <f>AM10/Summary!$H$7</f>
        <v>0</v>
      </c>
      <c r="FC10" s="201">
        <f>AN10/Summary!$H$7</f>
        <v>0</v>
      </c>
      <c r="FD10" s="191">
        <f>AO10/Summary!$H$7</f>
        <v>0</v>
      </c>
      <c r="FE10" s="189"/>
    </row>
    <row r="11" spans="1:161" s="141" customFormat="1" ht="14.25" x14ac:dyDescent="0.35">
      <c r="A11" s="306"/>
      <c r="B11" s="307"/>
      <c r="C11" s="307"/>
      <c r="D11" s="307"/>
      <c r="E11" s="302"/>
      <c r="F11" s="304"/>
      <c r="G11" s="308"/>
      <c r="H11" s="309"/>
      <c r="I11" s="190">
        <v>32.5</v>
      </c>
      <c r="J11" s="191">
        <f t="shared" si="44"/>
        <v>0</v>
      </c>
      <c r="K11" s="213">
        <f>Summary!$H$6*$H11</f>
        <v>0</v>
      </c>
      <c r="L11" s="192"/>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4"/>
      <c r="AP11" s="195">
        <f t="shared" si="45"/>
        <v>0</v>
      </c>
      <c r="AQ11" s="174"/>
      <c r="AR11" s="193"/>
      <c r="AS11" s="174"/>
      <c r="AT11" s="193"/>
      <c r="AU11" s="193"/>
      <c r="AV11" s="194"/>
      <c r="AW11" s="176">
        <f t="shared" si="46"/>
        <v>0</v>
      </c>
      <c r="AX11" s="176" t="str">
        <f t="shared" si="47"/>
        <v>OK</v>
      </c>
      <c r="AY11" s="196">
        <f t="shared" si="4"/>
        <v>0</v>
      </c>
      <c r="AZ11" s="197" t="str">
        <f t="shared" si="5"/>
        <v>OK</v>
      </c>
      <c r="BA11" s="178"/>
      <c r="BB11" s="198">
        <f t="shared" si="6"/>
        <v>0</v>
      </c>
      <c r="BC11" s="199">
        <f t="shared" si="7"/>
        <v>0</v>
      </c>
      <c r="BD11" s="199">
        <f t="shared" si="8"/>
        <v>0</v>
      </c>
      <c r="BE11" s="199">
        <f t="shared" si="9"/>
        <v>0</v>
      </c>
      <c r="BF11" s="199">
        <f t="shared" si="10"/>
        <v>0</v>
      </c>
      <c r="BG11" s="199">
        <f t="shared" si="11"/>
        <v>0</v>
      </c>
      <c r="BH11" s="199">
        <f t="shared" si="12"/>
        <v>0</v>
      </c>
      <c r="BI11" s="199">
        <f t="shared" si="13"/>
        <v>0</v>
      </c>
      <c r="BJ11" s="199">
        <f t="shared" si="14"/>
        <v>0</v>
      </c>
      <c r="BK11" s="199">
        <f t="shared" si="15"/>
        <v>0</v>
      </c>
      <c r="BL11" s="199">
        <f t="shared" si="16"/>
        <v>0</v>
      </c>
      <c r="BM11" s="199">
        <f t="shared" si="17"/>
        <v>0</v>
      </c>
      <c r="BN11" s="199">
        <f t="shared" si="18"/>
        <v>0</v>
      </c>
      <c r="BO11" s="199">
        <f t="shared" si="19"/>
        <v>0</v>
      </c>
      <c r="BP11" s="199">
        <f t="shared" si="20"/>
        <v>0</v>
      </c>
      <c r="BQ11" s="199">
        <f t="shared" si="21"/>
        <v>0</v>
      </c>
      <c r="BR11" s="199">
        <f t="shared" si="22"/>
        <v>0</v>
      </c>
      <c r="BS11" s="199">
        <f t="shared" si="23"/>
        <v>0</v>
      </c>
      <c r="BT11" s="199">
        <f t="shared" si="24"/>
        <v>0</v>
      </c>
      <c r="BU11" s="199">
        <f t="shared" si="25"/>
        <v>0</v>
      </c>
      <c r="BV11" s="199">
        <f t="shared" si="26"/>
        <v>0</v>
      </c>
      <c r="BW11" s="199">
        <f t="shared" si="27"/>
        <v>0</v>
      </c>
      <c r="BX11" s="199">
        <f t="shared" si="28"/>
        <v>0</v>
      </c>
      <c r="BY11" s="199">
        <f t="shared" si="29"/>
        <v>0</v>
      </c>
      <c r="BZ11" s="199">
        <f t="shared" si="30"/>
        <v>0</v>
      </c>
      <c r="CA11" s="199">
        <f t="shared" si="31"/>
        <v>0</v>
      </c>
      <c r="CB11" s="199">
        <f t="shared" si="32"/>
        <v>0</v>
      </c>
      <c r="CC11" s="199">
        <f t="shared" si="33"/>
        <v>0</v>
      </c>
      <c r="CD11" s="199">
        <f t="shared" si="34"/>
        <v>0</v>
      </c>
      <c r="CE11" s="199">
        <f t="shared" si="35"/>
        <v>0</v>
      </c>
      <c r="CF11" s="200">
        <f t="shared" si="36"/>
        <v>0</v>
      </c>
      <c r="CG11" s="195">
        <f t="shared" si="37"/>
        <v>0</v>
      </c>
      <c r="CH11" s="201">
        <f t="shared" si="38"/>
        <v>0</v>
      </c>
      <c r="CI11" s="201">
        <f t="shared" si="39"/>
        <v>0</v>
      </c>
      <c r="CJ11" s="201">
        <f>IFERROR(#REF!/32.5,0)</f>
        <v>0</v>
      </c>
      <c r="CK11" s="201">
        <f>IFERROR(#REF!/32.5,0)</f>
        <v>0</v>
      </c>
      <c r="CL11" s="191">
        <f t="shared" si="48"/>
        <v>0</v>
      </c>
      <c r="CM11" s="146"/>
      <c r="CN11" s="386">
        <f t="shared" si="49"/>
        <v>0</v>
      </c>
      <c r="CO11" s="202">
        <f t="shared" si="50"/>
        <v>0</v>
      </c>
      <c r="CP11" s="202">
        <f t="shared" si="51"/>
        <v>0</v>
      </c>
      <c r="CQ11" s="202">
        <f t="shared" si="52"/>
        <v>0</v>
      </c>
      <c r="CR11" s="202">
        <f t="shared" si="53"/>
        <v>0</v>
      </c>
      <c r="CS11" s="202">
        <f t="shared" si="54"/>
        <v>0</v>
      </c>
      <c r="CT11" s="202">
        <f t="shared" si="55"/>
        <v>0</v>
      </c>
      <c r="CU11" s="202">
        <f t="shared" si="56"/>
        <v>0</v>
      </c>
      <c r="CV11" s="202">
        <f t="shared" si="57"/>
        <v>0</v>
      </c>
      <c r="CW11" s="202">
        <f t="shared" si="58"/>
        <v>0</v>
      </c>
      <c r="CX11" s="202">
        <f t="shared" si="59"/>
        <v>0</v>
      </c>
      <c r="CY11" s="202">
        <f t="shared" si="60"/>
        <v>0</v>
      </c>
      <c r="CZ11" s="202">
        <f t="shared" si="61"/>
        <v>0</v>
      </c>
      <c r="DA11" s="202">
        <f t="shared" si="62"/>
        <v>0</v>
      </c>
      <c r="DB11" s="202">
        <f t="shared" si="63"/>
        <v>0</v>
      </c>
      <c r="DC11" s="202">
        <f t="shared" si="64"/>
        <v>0</v>
      </c>
      <c r="DD11" s="202">
        <f t="shared" si="65"/>
        <v>0</v>
      </c>
      <c r="DE11" s="202">
        <f t="shared" si="66"/>
        <v>0</v>
      </c>
      <c r="DF11" s="202">
        <f t="shared" si="67"/>
        <v>0</v>
      </c>
      <c r="DG11" s="202">
        <f t="shared" si="68"/>
        <v>0</v>
      </c>
      <c r="DH11" s="202">
        <f t="shared" si="69"/>
        <v>0</v>
      </c>
      <c r="DI11" s="202">
        <f t="shared" si="70"/>
        <v>0</v>
      </c>
      <c r="DJ11" s="202">
        <f t="shared" si="71"/>
        <v>0</v>
      </c>
      <c r="DK11" s="202">
        <f t="shared" si="72"/>
        <v>0</v>
      </c>
      <c r="DL11" s="202">
        <f t="shared" si="73"/>
        <v>0</v>
      </c>
      <c r="DM11" s="202">
        <f t="shared" si="74"/>
        <v>0</v>
      </c>
      <c r="DN11" s="202">
        <f t="shared" si="75"/>
        <v>0</v>
      </c>
      <c r="DO11" s="202">
        <f t="shared" si="76"/>
        <v>0</v>
      </c>
      <c r="DP11" s="202">
        <f t="shared" si="77"/>
        <v>0</v>
      </c>
      <c r="DQ11" s="202">
        <f t="shared" si="78"/>
        <v>0</v>
      </c>
      <c r="DR11" s="223">
        <f t="shared" si="79"/>
        <v>0</v>
      </c>
      <c r="DS11" s="386">
        <f t="shared" si="80"/>
        <v>0</v>
      </c>
      <c r="DT11" s="202">
        <f t="shared" si="81"/>
        <v>0</v>
      </c>
      <c r="DU11" s="202">
        <f t="shared" si="82"/>
        <v>0</v>
      </c>
      <c r="DV11" s="202">
        <f t="shared" si="83"/>
        <v>0</v>
      </c>
      <c r="DW11" s="202">
        <f t="shared" si="84"/>
        <v>0</v>
      </c>
      <c r="DX11" s="203">
        <f t="shared" si="85"/>
        <v>0</v>
      </c>
      <c r="DY11" s="205">
        <f t="shared" si="43"/>
        <v>0</v>
      </c>
      <c r="EA11" s="195">
        <f>L11/Summary!$H$7</f>
        <v>0</v>
      </c>
      <c r="EB11" s="201">
        <f>M11/Summary!$H$7</f>
        <v>0</v>
      </c>
      <c r="EC11" s="201">
        <f>N11/Summary!$H$7</f>
        <v>0</v>
      </c>
      <c r="ED11" s="201">
        <f>O11/Summary!$H$7</f>
        <v>0</v>
      </c>
      <c r="EE11" s="201">
        <f>P11/Summary!$H$7</f>
        <v>0</v>
      </c>
      <c r="EF11" s="201">
        <f>Q11/Summary!$H$7</f>
        <v>0</v>
      </c>
      <c r="EG11" s="201">
        <f>R11/Summary!$H$7</f>
        <v>0</v>
      </c>
      <c r="EH11" s="201">
        <f>S11/Summary!$H$7</f>
        <v>0</v>
      </c>
      <c r="EI11" s="201">
        <f>T11/Summary!$H$7</f>
        <v>0</v>
      </c>
      <c r="EJ11" s="201">
        <f>U11/Summary!$H$7</f>
        <v>0</v>
      </c>
      <c r="EK11" s="201">
        <f>V11/Summary!$H$7</f>
        <v>0</v>
      </c>
      <c r="EL11" s="201">
        <f>W11/Summary!$H$7</f>
        <v>0</v>
      </c>
      <c r="EM11" s="201">
        <f>X11/Summary!$H$7</f>
        <v>0</v>
      </c>
      <c r="EN11" s="201">
        <f>Y11/Summary!$H$7</f>
        <v>0</v>
      </c>
      <c r="EO11" s="201">
        <f>Z11/Summary!$H$7</f>
        <v>0</v>
      </c>
      <c r="EP11" s="201">
        <f>AA11/Summary!$H$7</f>
        <v>0</v>
      </c>
      <c r="EQ11" s="201">
        <f>AB11/Summary!$H$7</f>
        <v>0</v>
      </c>
      <c r="ER11" s="201">
        <f>AC11/Summary!$H$7</f>
        <v>0</v>
      </c>
      <c r="ES11" s="201">
        <f>AD11/Summary!$H$7</f>
        <v>0</v>
      </c>
      <c r="ET11" s="201">
        <f>AE11/Summary!$H$7</f>
        <v>0</v>
      </c>
      <c r="EU11" s="201">
        <f>AF11/Summary!$H$7</f>
        <v>0</v>
      </c>
      <c r="EV11" s="201">
        <f>AG11/Summary!$H$7</f>
        <v>0</v>
      </c>
      <c r="EW11" s="201">
        <f>AH11/Summary!$H$7</f>
        <v>0</v>
      </c>
      <c r="EX11" s="201">
        <f>AI11/Summary!$H$7</f>
        <v>0</v>
      </c>
      <c r="EY11" s="201">
        <f>AJ11/Summary!$H$7</f>
        <v>0</v>
      </c>
      <c r="EZ11" s="201">
        <f>AK11/Summary!$H$7</f>
        <v>0</v>
      </c>
      <c r="FA11" s="201">
        <f>AL11/Summary!$H$7</f>
        <v>0</v>
      </c>
      <c r="FB11" s="201">
        <f>AM11/Summary!$H$7</f>
        <v>0</v>
      </c>
      <c r="FC11" s="201">
        <f>AN11/Summary!$H$7</f>
        <v>0</v>
      </c>
      <c r="FD11" s="191">
        <f>AO11/Summary!$H$7</f>
        <v>0</v>
      </c>
      <c r="FE11" s="189"/>
    </row>
    <row r="12" spans="1:161" s="141" customFormat="1" ht="14.25" x14ac:dyDescent="0.35">
      <c r="A12" s="306"/>
      <c r="B12" s="307"/>
      <c r="C12" s="307"/>
      <c r="D12" s="307"/>
      <c r="E12" s="302"/>
      <c r="F12" s="304"/>
      <c r="G12" s="308"/>
      <c r="H12" s="309"/>
      <c r="I12" s="190">
        <v>32.5</v>
      </c>
      <c r="J12" s="191">
        <f t="shared" si="44"/>
        <v>0</v>
      </c>
      <c r="K12" s="213">
        <f>Summary!$H$6*$H12</f>
        <v>0</v>
      </c>
      <c r="L12" s="192"/>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4"/>
      <c r="AP12" s="195">
        <f t="shared" si="45"/>
        <v>0</v>
      </c>
      <c r="AQ12" s="193"/>
      <c r="AR12" s="193"/>
      <c r="AS12" s="193"/>
      <c r="AT12" s="193"/>
      <c r="AU12" s="193"/>
      <c r="AV12" s="194"/>
      <c r="AW12" s="176">
        <f t="shared" si="46"/>
        <v>0</v>
      </c>
      <c r="AX12" s="176" t="str">
        <f t="shared" si="47"/>
        <v>OK</v>
      </c>
      <c r="AY12" s="196">
        <f t="shared" si="4"/>
        <v>0</v>
      </c>
      <c r="AZ12" s="197" t="str">
        <f t="shared" si="5"/>
        <v>OK</v>
      </c>
      <c r="BA12" s="178"/>
      <c r="BB12" s="198">
        <f t="shared" si="6"/>
        <v>0</v>
      </c>
      <c r="BC12" s="199">
        <f t="shared" si="7"/>
        <v>0</v>
      </c>
      <c r="BD12" s="199">
        <f t="shared" si="8"/>
        <v>0</v>
      </c>
      <c r="BE12" s="199">
        <f t="shared" si="9"/>
        <v>0</v>
      </c>
      <c r="BF12" s="199">
        <f t="shared" si="10"/>
        <v>0</v>
      </c>
      <c r="BG12" s="199">
        <f t="shared" si="11"/>
        <v>0</v>
      </c>
      <c r="BH12" s="199">
        <f t="shared" si="12"/>
        <v>0</v>
      </c>
      <c r="BI12" s="199">
        <f t="shared" si="13"/>
        <v>0</v>
      </c>
      <c r="BJ12" s="199">
        <f t="shared" si="14"/>
        <v>0</v>
      </c>
      <c r="BK12" s="199">
        <f t="shared" si="15"/>
        <v>0</v>
      </c>
      <c r="BL12" s="199">
        <f t="shared" si="16"/>
        <v>0</v>
      </c>
      <c r="BM12" s="199">
        <f t="shared" si="17"/>
        <v>0</v>
      </c>
      <c r="BN12" s="199">
        <f t="shared" si="18"/>
        <v>0</v>
      </c>
      <c r="BO12" s="199">
        <f t="shared" si="19"/>
        <v>0</v>
      </c>
      <c r="BP12" s="199">
        <f t="shared" si="20"/>
        <v>0</v>
      </c>
      <c r="BQ12" s="199">
        <f t="shared" si="21"/>
        <v>0</v>
      </c>
      <c r="BR12" s="199">
        <f t="shared" si="22"/>
        <v>0</v>
      </c>
      <c r="BS12" s="199">
        <f t="shared" si="23"/>
        <v>0</v>
      </c>
      <c r="BT12" s="199">
        <f t="shared" si="24"/>
        <v>0</v>
      </c>
      <c r="BU12" s="199">
        <f t="shared" si="25"/>
        <v>0</v>
      </c>
      <c r="BV12" s="199">
        <f t="shared" si="26"/>
        <v>0</v>
      </c>
      <c r="BW12" s="199">
        <f t="shared" si="27"/>
        <v>0</v>
      </c>
      <c r="BX12" s="199">
        <f t="shared" si="28"/>
        <v>0</v>
      </c>
      <c r="BY12" s="199">
        <f t="shared" si="29"/>
        <v>0</v>
      </c>
      <c r="BZ12" s="199">
        <f t="shared" si="30"/>
        <v>0</v>
      </c>
      <c r="CA12" s="199">
        <f t="shared" si="31"/>
        <v>0</v>
      </c>
      <c r="CB12" s="199">
        <f t="shared" si="32"/>
        <v>0</v>
      </c>
      <c r="CC12" s="199">
        <f t="shared" si="33"/>
        <v>0</v>
      </c>
      <c r="CD12" s="199">
        <f t="shared" si="34"/>
        <v>0</v>
      </c>
      <c r="CE12" s="199">
        <f t="shared" si="35"/>
        <v>0</v>
      </c>
      <c r="CF12" s="200">
        <f t="shared" si="36"/>
        <v>0</v>
      </c>
      <c r="CG12" s="195">
        <f t="shared" si="37"/>
        <v>0</v>
      </c>
      <c r="CH12" s="201">
        <f t="shared" si="38"/>
        <v>0</v>
      </c>
      <c r="CI12" s="201">
        <f t="shared" si="39"/>
        <v>0</v>
      </c>
      <c r="CJ12" s="201">
        <f>IFERROR(#REF!/32.5,0)</f>
        <v>0</v>
      </c>
      <c r="CK12" s="201">
        <f>IFERROR(#REF!/32.5,0)</f>
        <v>0</v>
      </c>
      <c r="CL12" s="191">
        <f t="shared" si="48"/>
        <v>0</v>
      </c>
      <c r="CM12" s="146"/>
      <c r="CN12" s="386">
        <f t="shared" si="49"/>
        <v>0</v>
      </c>
      <c r="CO12" s="202">
        <f t="shared" si="50"/>
        <v>0</v>
      </c>
      <c r="CP12" s="202">
        <f t="shared" si="51"/>
        <v>0</v>
      </c>
      <c r="CQ12" s="202">
        <f t="shared" si="52"/>
        <v>0</v>
      </c>
      <c r="CR12" s="202">
        <f t="shared" si="53"/>
        <v>0</v>
      </c>
      <c r="CS12" s="202">
        <f t="shared" si="54"/>
        <v>0</v>
      </c>
      <c r="CT12" s="202">
        <f t="shared" si="55"/>
        <v>0</v>
      </c>
      <c r="CU12" s="202">
        <f t="shared" si="56"/>
        <v>0</v>
      </c>
      <c r="CV12" s="202">
        <f t="shared" si="57"/>
        <v>0</v>
      </c>
      <c r="CW12" s="202">
        <f t="shared" si="58"/>
        <v>0</v>
      </c>
      <c r="CX12" s="202">
        <f t="shared" si="59"/>
        <v>0</v>
      </c>
      <c r="CY12" s="202">
        <f t="shared" si="60"/>
        <v>0</v>
      </c>
      <c r="CZ12" s="202">
        <f t="shared" si="61"/>
        <v>0</v>
      </c>
      <c r="DA12" s="202">
        <f t="shared" si="62"/>
        <v>0</v>
      </c>
      <c r="DB12" s="202">
        <f t="shared" si="63"/>
        <v>0</v>
      </c>
      <c r="DC12" s="202">
        <f t="shared" si="64"/>
        <v>0</v>
      </c>
      <c r="DD12" s="202">
        <f t="shared" si="65"/>
        <v>0</v>
      </c>
      <c r="DE12" s="202">
        <f t="shared" si="66"/>
        <v>0</v>
      </c>
      <c r="DF12" s="202">
        <f t="shared" si="67"/>
        <v>0</v>
      </c>
      <c r="DG12" s="202">
        <f t="shared" si="68"/>
        <v>0</v>
      </c>
      <c r="DH12" s="202">
        <f t="shared" si="69"/>
        <v>0</v>
      </c>
      <c r="DI12" s="202">
        <f t="shared" si="70"/>
        <v>0</v>
      </c>
      <c r="DJ12" s="202">
        <f t="shared" si="71"/>
        <v>0</v>
      </c>
      <c r="DK12" s="202">
        <f t="shared" si="72"/>
        <v>0</v>
      </c>
      <c r="DL12" s="202">
        <f t="shared" si="73"/>
        <v>0</v>
      </c>
      <c r="DM12" s="202">
        <f t="shared" si="74"/>
        <v>0</v>
      </c>
      <c r="DN12" s="202">
        <f t="shared" si="75"/>
        <v>0</v>
      </c>
      <c r="DO12" s="202">
        <f t="shared" si="76"/>
        <v>0</v>
      </c>
      <c r="DP12" s="202">
        <f t="shared" si="77"/>
        <v>0</v>
      </c>
      <c r="DQ12" s="202">
        <f t="shared" si="78"/>
        <v>0</v>
      </c>
      <c r="DR12" s="223">
        <f t="shared" si="79"/>
        <v>0</v>
      </c>
      <c r="DS12" s="386">
        <f t="shared" si="80"/>
        <v>0</v>
      </c>
      <c r="DT12" s="202">
        <f t="shared" si="81"/>
        <v>0</v>
      </c>
      <c r="DU12" s="202">
        <f t="shared" si="82"/>
        <v>0</v>
      </c>
      <c r="DV12" s="202">
        <f t="shared" si="83"/>
        <v>0</v>
      </c>
      <c r="DW12" s="202">
        <f t="shared" si="84"/>
        <v>0</v>
      </c>
      <c r="DX12" s="203">
        <f t="shared" si="85"/>
        <v>0</v>
      </c>
      <c r="DY12" s="205">
        <f t="shared" si="43"/>
        <v>0</v>
      </c>
      <c r="EA12" s="195">
        <f>L12/Summary!$H$7</f>
        <v>0</v>
      </c>
      <c r="EB12" s="201">
        <f>M12/Summary!$H$7</f>
        <v>0</v>
      </c>
      <c r="EC12" s="201">
        <f>N12/Summary!$H$7</f>
        <v>0</v>
      </c>
      <c r="ED12" s="201">
        <f>O12/Summary!$H$7</f>
        <v>0</v>
      </c>
      <c r="EE12" s="201">
        <f>P12/Summary!$H$7</f>
        <v>0</v>
      </c>
      <c r="EF12" s="201">
        <f>Q12/Summary!$H$7</f>
        <v>0</v>
      </c>
      <c r="EG12" s="201">
        <f>R12/Summary!$H$7</f>
        <v>0</v>
      </c>
      <c r="EH12" s="201">
        <f>S12/Summary!$H$7</f>
        <v>0</v>
      </c>
      <c r="EI12" s="201">
        <f>T12/Summary!$H$7</f>
        <v>0</v>
      </c>
      <c r="EJ12" s="201">
        <f>U12/Summary!$H$7</f>
        <v>0</v>
      </c>
      <c r="EK12" s="201">
        <f>V12/Summary!$H$7</f>
        <v>0</v>
      </c>
      <c r="EL12" s="201">
        <f>W12/Summary!$H$7</f>
        <v>0</v>
      </c>
      <c r="EM12" s="201">
        <f>X12/Summary!$H$7</f>
        <v>0</v>
      </c>
      <c r="EN12" s="201">
        <f>Y12/Summary!$H$7</f>
        <v>0</v>
      </c>
      <c r="EO12" s="201">
        <f>Z12/Summary!$H$7</f>
        <v>0</v>
      </c>
      <c r="EP12" s="201">
        <f>AA12/Summary!$H$7</f>
        <v>0</v>
      </c>
      <c r="EQ12" s="201">
        <f>AB12/Summary!$H$7</f>
        <v>0</v>
      </c>
      <c r="ER12" s="201">
        <f>AC12/Summary!$H$7</f>
        <v>0</v>
      </c>
      <c r="ES12" s="201">
        <f>AD12/Summary!$H$7</f>
        <v>0</v>
      </c>
      <c r="ET12" s="201">
        <f>AE12/Summary!$H$7</f>
        <v>0</v>
      </c>
      <c r="EU12" s="201">
        <f>AF12/Summary!$H$7</f>
        <v>0</v>
      </c>
      <c r="EV12" s="201">
        <f>AG12/Summary!$H$7</f>
        <v>0</v>
      </c>
      <c r="EW12" s="201">
        <f>AH12/Summary!$H$7</f>
        <v>0</v>
      </c>
      <c r="EX12" s="201">
        <f>AI12/Summary!$H$7</f>
        <v>0</v>
      </c>
      <c r="EY12" s="201">
        <f>AJ12/Summary!$H$7</f>
        <v>0</v>
      </c>
      <c r="EZ12" s="201">
        <f>AK12/Summary!$H$7</f>
        <v>0</v>
      </c>
      <c r="FA12" s="201">
        <f>AL12/Summary!$H$7</f>
        <v>0</v>
      </c>
      <c r="FB12" s="201">
        <f>AM12/Summary!$H$7</f>
        <v>0</v>
      </c>
      <c r="FC12" s="201">
        <f>AN12/Summary!$H$7</f>
        <v>0</v>
      </c>
      <c r="FD12" s="191">
        <f>AO12/Summary!$H$7</f>
        <v>0</v>
      </c>
      <c r="FE12" s="189"/>
    </row>
    <row r="13" spans="1:161" s="141" customFormat="1" ht="14.25" x14ac:dyDescent="0.35">
      <c r="A13" s="306"/>
      <c r="B13" s="307"/>
      <c r="C13" s="307"/>
      <c r="D13" s="307"/>
      <c r="E13" s="302"/>
      <c r="F13" s="304"/>
      <c r="G13" s="308"/>
      <c r="H13" s="309"/>
      <c r="I13" s="190">
        <v>32.5</v>
      </c>
      <c r="J13" s="191">
        <f t="shared" si="44"/>
        <v>0</v>
      </c>
      <c r="K13" s="213">
        <f>Summary!$H$6*$H13</f>
        <v>0</v>
      </c>
      <c r="L13" s="192"/>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4"/>
      <c r="AP13" s="195">
        <f t="shared" si="45"/>
        <v>0</v>
      </c>
      <c r="AQ13" s="174"/>
      <c r="AR13" s="193"/>
      <c r="AS13" s="174"/>
      <c r="AT13" s="193"/>
      <c r="AU13" s="193"/>
      <c r="AV13" s="194"/>
      <c r="AW13" s="176">
        <f t="shared" si="46"/>
        <v>0</v>
      </c>
      <c r="AX13" s="176" t="str">
        <f t="shared" si="47"/>
        <v>OK</v>
      </c>
      <c r="AY13" s="196">
        <f t="shared" si="4"/>
        <v>0</v>
      </c>
      <c r="AZ13" s="197" t="str">
        <f t="shared" si="5"/>
        <v>OK</v>
      </c>
      <c r="BA13" s="178"/>
      <c r="BB13" s="198">
        <f t="shared" si="6"/>
        <v>0</v>
      </c>
      <c r="BC13" s="199">
        <f t="shared" si="7"/>
        <v>0</v>
      </c>
      <c r="BD13" s="199">
        <f t="shared" si="8"/>
        <v>0</v>
      </c>
      <c r="BE13" s="199">
        <f t="shared" si="9"/>
        <v>0</v>
      </c>
      <c r="BF13" s="199">
        <f t="shared" si="10"/>
        <v>0</v>
      </c>
      <c r="BG13" s="199">
        <f t="shared" si="11"/>
        <v>0</v>
      </c>
      <c r="BH13" s="199">
        <f t="shared" si="12"/>
        <v>0</v>
      </c>
      <c r="BI13" s="199">
        <f t="shared" si="13"/>
        <v>0</v>
      </c>
      <c r="BJ13" s="199">
        <f t="shared" si="14"/>
        <v>0</v>
      </c>
      <c r="BK13" s="199">
        <f t="shared" si="15"/>
        <v>0</v>
      </c>
      <c r="BL13" s="199">
        <f t="shared" si="16"/>
        <v>0</v>
      </c>
      <c r="BM13" s="199">
        <f t="shared" si="17"/>
        <v>0</v>
      </c>
      <c r="BN13" s="199">
        <f t="shared" si="18"/>
        <v>0</v>
      </c>
      <c r="BO13" s="199">
        <f t="shared" si="19"/>
        <v>0</v>
      </c>
      <c r="BP13" s="199">
        <f t="shared" si="20"/>
        <v>0</v>
      </c>
      <c r="BQ13" s="199">
        <f t="shared" si="21"/>
        <v>0</v>
      </c>
      <c r="BR13" s="199">
        <f t="shared" si="22"/>
        <v>0</v>
      </c>
      <c r="BS13" s="199">
        <f t="shared" si="23"/>
        <v>0</v>
      </c>
      <c r="BT13" s="199">
        <f t="shared" si="24"/>
        <v>0</v>
      </c>
      <c r="BU13" s="199">
        <f t="shared" si="25"/>
        <v>0</v>
      </c>
      <c r="BV13" s="199">
        <f t="shared" si="26"/>
        <v>0</v>
      </c>
      <c r="BW13" s="199">
        <f t="shared" si="27"/>
        <v>0</v>
      </c>
      <c r="BX13" s="199">
        <f t="shared" si="28"/>
        <v>0</v>
      </c>
      <c r="BY13" s="199">
        <f t="shared" si="29"/>
        <v>0</v>
      </c>
      <c r="BZ13" s="199">
        <f t="shared" si="30"/>
        <v>0</v>
      </c>
      <c r="CA13" s="199">
        <f t="shared" si="31"/>
        <v>0</v>
      </c>
      <c r="CB13" s="199">
        <f t="shared" si="32"/>
        <v>0</v>
      </c>
      <c r="CC13" s="199">
        <f t="shared" si="33"/>
        <v>0</v>
      </c>
      <c r="CD13" s="199">
        <f t="shared" si="34"/>
        <v>0</v>
      </c>
      <c r="CE13" s="199">
        <f t="shared" si="35"/>
        <v>0</v>
      </c>
      <c r="CF13" s="200">
        <f t="shared" si="36"/>
        <v>0</v>
      </c>
      <c r="CG13" s="195">
        <f t="shared" si="37"/>
        <v>0</v>
      </c>
      <c r="CH13" s="201">
        <f t="shared" si="38"/>
        <v>0</v>
      </c>
      <c r="CI13" s="201">
        <f t="shared" si="39"/>
        <v>0</v>
      </c>
      <c r="CJ13" s="201">
        <f>IFERROR(#REF!/32.5,0)</f>
        <v>0</v>
      </c>
      <c r="CK13" s="201">
        <f>IFERROR(#REF!/32.5,0)</f>
        <v>0</v>
      </c>
      <c r="CL13" s="191">
        <f t="shared" si="48"/>
        <v>0</v>
      </c>
      <c r="CM13" s="146"/>
      <c r="CN13" s="386">
        <f t="shared" si="49"/>
        <v>0</v>
      </c>
      <c r="CO13" s="202">
        <f t="shared" si="50"/>
        <v>0</v>
      </c>
      <c r="CP13" s="202">
        <f t="shared" si="51"/>
        <v>0</v>
      </c>
      <c r="CQ13" s="202">
        <f t="shared" si="52"/>
        <v>0</v>
      </c>
      <c r="CR13" s="202">
        <f t="shared" si="53"/>
        <v>0</v>
      </c>
      <c r="CS13" s="202">
        <f t="shared" si="54"/>
        <v>0</v>
      </c>
      <c r="CT13" s="202">
        <f t="shared" si="55"/>
        <v>0</v>
      </c>
      <c r="CU13" s="202">
        <f t="shared" si="56"/>
        <v>0</v>
      </c>
      <c r="CV13" s="202">
        <f t="shared" si="57"/>
        <v>0</v>
      </c>
      <c r="CW13" s="202">
        <f t="shared" si="58"/>
        <v>0</v>
      </c>
      <c r="CX13" s="202">
        <f t="shared" si="59"/>
        <v>0</v>
      </c>
      <c r="CY13" s="202">
        <f t="shared" si="60"/>
        <v>0</v>
      </c>
      <c r="CZ13" s="202">
        <f t="shared" si="61"/>
        <v>0</v>
      </c>
      <c r="DA13" s="202">
        <f t="shared" si="62"/>
        <v>0</v>
      </c>
      <c r="DB13" s="202">
        <f t="shared" si="63"/>
        <v>0</v>
      </c>
      <c r="DC13" s="202">
        <f t="shared" si="64"/>
        <v>0</v>
      </c>
      <c r="DD13" s="202">
        <f t="shared" si="65"/>
        <v>0</v>
      </c>
      <c r="DE13" s="202">
        <f t="shared" si="66"/>
        <v>0</v>
      </c>
      <c r="DF13" s="202">
        <f t="shared" si="67"/>
        <v>0</v>
      </c>
      <c r="DG13" s="202">
        <f t="shared" si="68"/>
        <v>0</v>
      </c>
      <c r="DH13" s="202">
        <f t="shared" si="69"/>
        <v>0</v>
      </c>
      <c r="DI13" s="202">
        <f t="shared" si="70"/>
        <v>0</v>
      </c>
      <c r="DJ13" s="202">
        <f t="shared" si="71"/>
        <v>0</v>
      </c>
      <c r="DK13" s="202">
        <f t="shared" si="72"/>
        <v>0</v>
      </c>
      <c r="DL13" s="202">
        <f t="shared" si="73"/>
        <v>0</v>
      </c>
      <c r="DM13" s="202">
        <f t="shared" si="74"/>
        <v>0</v>
      </c>
      <c r="DN13" s="202">
        <f t="shared" si="75"/>
        <v>0</v>
      </c>
      <c r="DO13" s="202">
        <f t="shared" si="76"/>
        <v>0</v>
      </c>
      <c r="DP13" s="202">
        <f t="shared" si="77"/>
        <v>0</v>
      </c>
      <c r="DQ13" s="202">
        <f t="shared" si="78"/>
        <v>0</v>
      </c>
      <c r="DR13" s="223">
        <f t="shared" si="79"/>
        <v>0</v>
      </c>
      <c r="DS13" s="386">
        <f t="shared" si="80"/>
        <v>0</v>
      </c>
      <c r="DT13" s="202">
        <f t="shared" si="81"/>
        <v>0</v>
      </c>
      <c r="DU13" s="202">
        <f t="shared" si="82"/>
        <v>0</v>
      </c>
      <c r="DV13" s="202">
        <f t="shared" si="83"/>
        <v>0</v>
      </c>
      <c r="DW13" s="202">
        <f t="shared" si="84"/>
        <v>0</v>
      </c>
      <c r="DX13" s="203">
        <f t="shared" si="85"/>
        <v>0</v>
      </c>
      <c r="DY13" s="205">
        <f t="shared" si="43"/>
        <v>0</v>
      </c>
      <c r="EA13" s="195">
        <f>L13/Summary!$H$7</f>
        <v>0</v>
      </c>
      <c r="EB13" s="201">
        <f>M13/Summary!$H$7</f>
        <v>0</v>
      </c>
      <c r="EC13" s="201">
        <f>N13/Summary!$H$7</f>
        <v>0</v>
      </c>
      <c r="ED13" s="201">
        <f>O13/Summary!$H$7</f>
        <v>0</v>
      </c>
      <c r="EE13" s="201">
        <f>P13/Summary!$H$7</f>
        <v>0</v>
      </c>
      <c r="EF13" s="201">
        <f>Q13/Summary!$H$7</f>
        <v>0</v>
      </c>
      <c r="EG13" s="201">
        <f>R13/Summary!$H$7</f>
        <v>0</v>
      </c>
      <c r="EH13" s="201">
        <f>S13/Summary!$H$7</f>
        <v>0</v>
      </c>
      <c r="EI13" s="201">
        <f>T13/Summary!$H$7</f>
        <v>0</v>
      </c>
      <c r="EJ13" s="201">
        <f>U13/Summary!$H$7</f>
        <v>0</v>
      </c>
      <c r="EK13" s="201">
        <f>V13/Summary!$H$7</f>
        <v>0</v>
      </c>
      <c r="EL13" s="201">
        <f>W13/Summary!$H$7</f>
        <v>0</v>
      </c>
      <c r="EM13" s="201">
        <f>X13/Summary!$H$7</f>
        <v>0</v>
      </c>
      <c r="EN13" s="201">
        <f>Y13/Summary!$H$7</f>
        <v>0</v>
      </c>
      <c r="EO13" s="201">
        <f>Z13/Summary!$H$7</f>
        <v>0</v>
      </c>
      <c r="EP13" s="201">
        <f>AA13/Summary!$H$7</f>
        <v>0</v>
      </c>
      <c r="EQ13" s="201">
        <f>AB13/Summary!$H$7</f>
        <v>0</v>
      </c>
      <c r="ER13" s="201">
        <f>AC13/Summary!$H$7</f>
        <v>0</v>
      </c>
      <c r="ES13" s="201">
        <f>AD13/Summary!$H$7</f>
        <v>0</v>
      </c>
      <c r="ET13" s="201">
        <f>AE13/Summary!$H$7</f>
        <v>0</v>
      </c>
      <c r="EU13" s="201">
        <f>AF13/Summary!$H$7</f>
        <v>0</v>
      </c>
      <c r="EV13" s="201">
        <f>AG13/Summary!$H$7</f>
        <v>0</v>
      </c>
      <c r="EW13" s="201">
        <f>AH13/Summary!$H$7</f>
        <v>0</v>
      </c>
      <c r="EX13" s="201">
        <f>AI13/Summary!$H$7</f>
        <v>0</v>
      </c>
      <c r="EY13" s="201">
        <f>AJ13/Summary!$H$7</f>
        <v>0</v>
      </c>
      <c r="EZ13" s="201">
        <f>AK13/Summary!$H$7</f>
        <v>0</v>
      </c>
      <c r="FA13" s="201">
        <f>AL13/Summary!$H$7</f>
        <v>0</v>
      </c>
      <c r="FB13" s="201">
        <f>AM13/Summary!$H$7</f>
        <v>0</v>
      </c>
      <c r="FC13" s="201">
        <f>AN13/Summary!$H$7</f>
        <v>0</v>
      </c>
      <c r="FD13" s="191">
        <f>AO13/Summary!$H$7</f>
        <v>0</v>
      </c>
      <c r="FE13" s="189"/>
    </row>
    <row r="14" spans="1:161" s="141" customFormat="1" ht="14.25" x14ac:dyDescent="0.35">
      <c r="A14" s="306"/>
      <c r="B14" s="307"/>
      <c r="C14" s="307"/>
      <c r="D14" s="307"/>
      <c r="E14" s="302"/>
      <c r="F14" s="304"/>
      <c r="G14" s="308"/>
      <c r="H14" s="309"/>
      <c r="I14" s="190">
        <v>32.5</v>
      </c>
      <c r="J14" s="191">
        <f t="shared" si="44"/>
        <v>0</v>
      </c>
      <c r="K14" s="213">
        <f>Summary!$H$6*$H14</f>
        <v>0</v>
      </c>
      <c r="L14" s="192"/>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4"/>
      <c r="AP14" s="195">
        <f t="shared" si="45"/>
        <v>0</v>
      </c>
      <c r="AQ14" s="174"/>
      <c r="AR14" s="193"/>
      <c r="AS14" s="174"/>
      <c r="AT14" s="193"/>
      <c r="AU14" s="193"/>
      <c r="AV14" s="194"/>
      <c r="AW14" s="176">
        <f t="shared" si="46"/>
        <v>0</v>
      </c>
      <c r="AX14" s="176" t="str">
        <f t="shared" si="47"/>
        <v>OK</v>
      </c>
      <c r="AY14" s="196">
        <f t="shared" si="4"/>
        <v>0</v>
      </c>
      <c r="AZ14" s="197" t="str">
        <f t="shared" si="5"/>
        <v>OK</v>
      </c>
      <c r="BA14" s="178"/>
      <c r="BB14" s="198">
        <f t="shared" si="6"/>
        <v>0</v>
      </c>
      <c r="BC14" s="199">
        <f t="shared" si="7"/>
        <v>0</v>
      </c>
      <c r="BD14" s="199">
        <f t="shared" si="8"/>
        <v>0</v>
      </c>
      <c r="BE14" s="199">
        <f t="shared" si="9"/>
        <v>0</v>
      </c>
      <c r="BF14" s="199">
        <f t="shared" si="10"/>
        <v>0</v>
      </c>
      <c r="BG14" s="199">
        <f t="shared" si="11"/>
        <v>0</v>
      </c>
      <c r="BH14" s="199">
        <f t="shared" si="12"/>
        <v>0</v>
      </c>
      <c r="BI14" s="199">
        <f t="shared" si="13"/>
        <v>0</v>
      </c>
      <c r="BJ14" s="199">
        <f t="shared" si="14"/>
        <v>0</v>
      </c>
      <c r="BK14" s="199">
        <f t="shared" si="15"/>
        <v>0</v>
      </c>
      <c r="BL14" s="199">
        <f t="shared" si="16"/>
        <v>0</v>
      </c>
      <c r="BM14" s="199">
        <f t="shared" si="17"/>
        <v>0</v>
      </c>
      <c r="BN14" s="199">
        <f t="shared" si="18"/>
        <v>0</v>
      </c>
      <c r="BO14" s="199">
        <f t="shared" si="19"/>
        <v>0</v>
      </c>
      <c r="BP14" s="199">
        <f t="shared" si="20"/>
        <v>0</v>
      </c>
      <c r="BQ14" s="199">
        <f t="shared" si="21"/>
        <v>0</v>
      </c>
      <c r="BR14" s="199">
        <f t="shared" si="22"/>
        <v>0</v>
      </c>
      <c r="BS14" s="199">
        <f t="shared" si="23"/>
        <v>0</v>
      </c>
      <c r="BT14" s="199">
        <f t="shared" si="24"/>
        <v>0</v>
      </c>
      <c r="BU14" s="199">
        <f t="shared" si="25"/>
        <v>0</v>
      </c>
      <c r="BV14" s="199">
        <f t="shared" si="26"/>
        <v>0</v>
      </c>
      <c r="BW14" s="199">
        <f t="shared" si="27"/>
        <v>0</v>
      </c>
      <c r="BX14" s="199">
        <f t="shared" si="28"/>
        <v>0</v>
      </c>
      <c r="BY14" s="199">
        <f t="shared" si="29"/>
        <v>0</v>
      </c>
      <c r="BZ14" s="199">
        <f t="shared" si="30"/>
        <v>0</v>
      </c>
      <c r="CA14" s="199">
        <f t="shared" si="31"/>
        <v>0</v>
      </c>
      <c r="CB14" s="199">
        <f t="shared" si="32"/>
        <v>0</v>
      </c>
      <c r="CC14" s="199">
        <f t="shared" si="33"/>
        <v>0</v>
      </c>
      <c r="CD14" s="199">
        <f t="shared" si="34"/>
        <v>0</v>
      </c>
      <c r="CE14" s="199">
        <f t="shared" si="35"/>
        <v>0</v>
      </c>
      <c r="CF14" s="200">
        <f t="shared" si="36"/>
        <v>0</v>
      </c>
      <c r="CG14" s="195">
        <f t="shared" si="37"/>
        <v>0</v>
      </c>
      <c r="CH14" s="201">
        <f t="shared" si="38"/>
        <v>0</v>
      </c>
      <c r="CI14" s="201">
        <f t="shared" si="39"/>
        <v>0</v>
      </c>
      <c r="CJ14" s="201">
        <f>IFERROR(#REF!/32.5,0)</f>
        <v>0</v>
      </c>
      <c r="CK14" s="201">
        <f>IFERROR(#REF!/32.5,0)</f>
        <v>0</v>
      </c>
      <c r="CL14" s="191">
        <f t="shared" si="48"/>
        <v>0</v>
      </c>
      <c r="CM14" s="146"/>
      <c r="CN14" s="386">
        <f t="shared" si="49"/>
        <v>0</v>
      </c>
      <c r="CO14" s="202">
        <f t="shared" si="50"/>
        <v>0</v>
      </c>
      <c r="CP14" s="202">
        <f t="shared" si="51"/>
        <v>0</v>
      </c>
      <c r="CQ14" s="202">
        <f t="shared" si="52"/>
        <v>0</v>
      </c>
      <c r="CR14" s="202">
        <f t="shared" si="53"/>
        <v>0</v>
      </c>
      <c r="CS14" s="202">
        <f t="shared" si="54"/>
        <v>0</v>
      </c>
      <c r="CT14" s="202">
        <f t="shared" si="55"/>
        <v>0</v>
      </c>
      <c r="CU14" s="202">
        <f t="shared" si="56"/>
        <v>0</v>
      </c>
      <c r="CV14" s="202">
        <f t="shared" si="57"/>
        <v>0</v>
      </c>
      <c r="CW14" s="202">
        <f t="shared" si="58"/>
        <v>0</v>
      </c>
      <c r="CX14" s="202">
        <f t="shared" si="59"/>
        <v>0</v>
      </c>
      <c r="CY14" s="202">
        <f t="shared" si="60"/>
        <v>0</v>
      </c>
      <c r="CZ14" s="202">
        <f t="shared" si="61"/>
        <v>0</v>
      </c>
      <c r="DA14" s="202">
        <f t="shared" si="62"/>
        <v>0</v>
      </c>
      <c r="DB14" s="202">
        <f t="shared" si="63"/>
        <v>0</v>
      </c>
      <c r="DC14" s="202">
        <f t="shared" si="64"/>
        <v>0</v>
      </c>
      <c r="DD14" s="202">
        <f t="shared" si="65"/>
        <v>0</v>
      </c>
      <c r="DE14" s="202">
        <f t="shared" si="66"/>
        <v>0</v>
      </c>
      <c r="DF14" s="202">
        <f t="shared" si="67"/>
        <v>0</v>
      </c>
      <c r="DG14" s="202">
        <f t="shared" si="68"/>
        <v>0</v>
      </c>
      <c r="DH14" s="202">
        <f t="shared" si="69"/>
        <v>0</v>
      </c>
      <c r="DI14" s="202">
        <f t="shared" si="70"/>
        <v>0</v>
      </c>
      <c r="DJ14" s="202">
        <f t="shared" si="71"/>
        <v>0</v>
      </c>
      <c r="DK14" s="202">
        <f t="shared" si="72"/>
        <v>0</v>
      </c>
      <c r="DL14" s="202">
        <f t="shared" si="73"/>
        <v>0</v>
      </c>
      <c r="DM14" s="202">
        <f t="shared" si="74"/>
        <v>0</v>
      </c>
      <c r="DN14" s="202">
        <f t="shared" si="75"/>
        <v>0</v>
      </c>
      <c r="DO14" s="202">
        <f t="shared" si="76"/>
        <v>0</v>
      </c>
      <c r="DP14" s="202">
        <f t="shared" si="77"/>
        <v>0</v>
      </c>
      <c r="DQ14" s="202">
        <f t="shared" si="78"/>
        <v>0</v>
      </c>
      <c r="DR14" s="223">
        <f t="shared" si="79"/>
        <v>0</v>
      </c>
      <c r="DS14" s="386">
        <f t="shared" si="80"/>
        <v>0</v>
      </c>
      <c r="DT14" s="202">
        <f t="shared" si="81"/>
        <v>0</v>
      </c>
      <c r="DU14" s="202">
        <f t="shared" si="82"/>
        <v>0</v>
      </c>
      <c r="DV14" s="202">
        <f t="shared" si="83"/>
        <v>0</v>
      </c>
      <c r="DW14" s="202">
        <f t="shared" si="84"/>
        <v>0</v>
      </c>
      <c r="DX14" s="203">
        <f t="shared" si="85"/>
        <v>0</v>
      </c>
      <c r="DY14" s="205">
        <f t="shared" si="43"/>
        <v>0</v>
      </c>
      <c r="EA14" s="195">
        <f>L14/Summary!$H$7</f>
        <v>0</v>
      </c>
      <c r="EB14" s="201">
        <f>M14/Summary!$H$7</f>
        <v>0</v>
      </c>
      <c r="EC14" s="201">
        <f>N14/Summary!$H$7</f>
        <v>0</v>
      </c>
      <c r="ED14" s="201">
        <f>O14/Summary!$H$7</f>
        <v>0</v>
      </c>
      <c r="EE14" s="201">
        <f>P14/Summary!$H$7</f>
        <v>0</v>
      </c>
      <c r="EF14" s="201">
        <f>Q14/Summary!$H$7</f>
        <v>0</v>
      </c>
      <c r="EG14" s="201">
        <f>R14/Summary!$H$7</f>
        <v>0</v>
      </c>
      <c r="EH14" s="201">
        <f>S14/Summary!$H$7</f>
        <v>0</v>
      </c>
      <c r="EI14" s="201">
        <f>T14/Summary!$H$7</f>
        <v>0</v>
      </c>
      <c r="EJ14" s="201">
        <f>U14/Summary!$H$7</f>
        <v>0</v>
      </c>
      <c r="EK14" s="201">
        <f>V14/Summary!$H$7</f>
        <v>0</v>
      </c>
      <c r="EL14" s="201">
        <f>W14/Summary!$H$7</f>
        <v>0</v>
      </c>
      <c r="EM14" s="201">
        <f>X14/Summary!$H$7</f>
        <v>0</v>
      </c>
      <c r="EN14" s="201">
        <f>Y14/Summary!$H$7</f>
        <v>0</v>
      </c>
      <c r="EO14" s="201">
        <f>Z14/Summary!$H$7</f>
        <v>0</v>
      </c>
      <c r="EP14" s="201">
        <f>AA14/Summary!$H$7</f>
        <v>0</v>
      </c>
      <c r="EQ14" s="201">
        <f>AB14/Summary!$H$7</f>
        <v>0</v>
      </c>
      <c r="ER14" s="201">
        <f>AC14/Summary!$H$7</f>
        <v>0</v>
      </c>
      <c r="ES14" s="201">
        <f>AD14/Summary!$H$7</f>
        <v>0</v>
      </c>
      <c r="ET14" s="201">
        <f>AE14/Summary!$H$7</f>
        <v>0</v>
      </c>
      <c r="EU14" s="201">
        <f>AF14/Summary!$H$7</f>
        <v>0</v>
      </c>
      <c r="EV14" s="201">
        <f>AG14/Summary!$H$7</f>
        <v>0</v>
      </c>
      <c r="EW14" s="201">
        <f>AH14/Summary!$H$7</f>
        <v>0</v>
      </c>
      <c r="EX14" s="201">
        <f>AI14/Summary!$H$7</f>
        <v>0</v>
      </c>
      <c r="EY14" s="201">
        <f>AJ14/Summary!$H$7</f>
        <v>0</v>
      </c>
      <c r="EZ14" s="201">
        <f>AK14/Summary!$H$7</f>
        <v>0</v>
      </c>
      <c r="FA14" s="201">
        <f>AL14/Summary!$H$7</f>
        <v>0</v>
      </c>
      <c r="FB14" s="201">
        <f>AM14/Summary!$H$7</f>
        <v>0</v>
      </c>
      <c r="FC14" s="201">
        <f>AN14/Summary!$H$7</f>
        <v>0</v>
      </c>
      <c r="FD14" s="191">
        <f>AO14/Summary!$H$7</f>
        <v>0</v>
      </c>
      <c r="FE14" s="189"/>
    </row>
    <row r="15" spans="1:161" s="141" customFormat="1" ht="14.25" x14ac:dyDescent="0.35">
      <c r="A15" s="306"/>
      <c r="B15" s="307"/>
      <c r="C15" s="307"/>
      <c r="D15" s="307"/>
      <c r="E15" s="302"/>
      <c r="F15" s="304"/>
      <c r="G15" s="308"/>
      <c r="H15" s="309"/>
      <c r="I15" s="190">
        <v>32.5</v>
      </c>
      <c r="J15" s="191">
        <f t="shared" si="44"/>
        <v>0</v>
      </c>
      <c r="K15" s="213">
        <f>Summary!$H$6*$H15</f>
        <v>0</v>
      </c>
      <c r="L15" s="192"/>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4"/>
      <c r="AP15" s="195">
        <f t="shared" si="45"/>
        <v>0</v>
      </c>
      <c r="AQ15" s="174"/>
      <c r="AR15" s="193"/>
      <c r="AS15" s="174"/>
      <c r="AT15" s="193"/>
      <c r="AU15" s="193"/>
      <c r="AV15" s="194"/>
      <c r="AW15" s="176">
        <f t="shared" si="46"/>
        <v>0</v>
      </c>
      <c r="AX15" s="176" t="str">
        <f t="shared" si="47"/>
        <v>OK</v>
      </c>
      <c r="AY15" s="196">
        <f t="shared" si="4"/>
        <v>0</v>
      </c>
      <c r="AZ15" s="197" t="str">
        <f t="shared" si="5"/>
        <v>OK</v>
      </c>
      <c r="BA15" s="178"/>
      <c r="BB15" s="198">
        <f t="shared" si="6"/>
        <v>0</v>
      </c>
      <c r="BC15" s="199">
        <f t="shared" si="7"/>
        <v>0</v>
      </c>
      <c r="BD15" s="199">
        <f t="shared" si="8"/>
        <v>0</v>
      </c>
      <c r="BE15" s="199">
        <f t="shared" si="9"/>
        <v>0</v>
      </c>
      <c r="BF15" s="199">
        <f t="shared" si="10"/>
        <v>0</v>
      </c>
      <c r="BG15" s="199">
        <f t="shared" si="11"/>
        <v>0</v>
      </c>
      <c r="BH15" s="199">
        <f t="shared" si="12"/>
        <v>0</v>
      </c>
      <c r="BI15" s="199">
        <f t="shared" si="13"/>
        <v>0</v>
      </c>
      <c r="BJ15" s="199">
        <f t="shared" si="14"/>
        <v>0</v>
      </c>
      <c r="BK15" s="199">
        <f t="shared" si="15"/>
        <v>0</v>
      </c>
      <c r="BL15" s="199">
        <f t="shared" si="16"/>
        <v>0</v>
      </c>
      <c r="BM15" s="199">
        <f t="shared" si="17"/>
        <v>0</v>
      </c>
      <c r="BN15" s="199">
        <f t="shared" si="18"/>
        <v>0</v>
      </c>
      <c r="BO15" s="199">
        <f t="shared" si="19"/>
        <v>0</v>
      </c>
      <c r="BP15" s="199">
        <f t="shared" si="20"/>
        <v>0</v>
      </c>
      <c r="BQ15" s="199">
        <f t="shared" si="21"/>
        <v>0</v>
      </c>
      <c r="BR15" s="199">
        <f t="shared" si="22"/>
        <v>0</v>
      </c>
      <c r="BS15" s="199">
        <f t="shared" si="23"/>
        <v>0</v>
      </c>
      <c r="BT15" s="199">
        <f t="shared" si="24"/>
        <v>0</v>
      </c>
      <c r="BU15" s="199">
        <f t="shared" si="25"/>
        <v>0</v>
      </c>
      <c r="BV15" s="199">
        <f t="shared" si="26"/>
        <v>0</v>
      </c>
      <c r="BW15" s="199">
        <f t="shared" si="27"/>
        <v>0</v>
      </c>
      <c r="BX15" s="199">
        <f t="shared" si="28"/>
        <v>0</v>
      </c>
      <c r="BY15" s="199">
        <f t="shared" si="29"/>
        <v>0</v>
      </c>
      <c r="BZ15" s="199">
        <f t="shared" si="30"/>
        <v>0</v>
      </c>
      <c r="CA15" s="199">
        <f t="shared" si="31"/>
        <v>0</v>
      </c>
      <c r="CB15" s="199">
        <f t="shared" si="32"/>
        <v>0</v>
      </c>
      <c r="CC15" s="199">
        <f t="shared" si="33"/>
        <v>0</v>
      </c>
      <c r="CD15" s="199">
        <f t="shared" si="34"/>
        <v>0</v>
      </c>
      <c r="CE15" s="199">
        <f t="shared" si="35"/>
        <v>0</v>
      </c>
      <c r="CF15" s="200">
        <f t="shared" si="36"/>
        <v>0</v>
      </c>
      <c r="CG15" s="195">
        <f t="shared" si="37"/>
        <v>0</v>
      </c>
      <c r="CH15" s="201">
        <f t="shared" si="38"/>
        <v>0</v>
      </c>
      <c r="CI15" s="201">
        <f t="shared" si="39"/>
        <v>0</v>
      </c>
      <c r="CJ15" s="201">
        <f>IFERROR(#REF!/32.5,0)</f>
        <v>0</v>
      </c>
      <c r="CK15" s="201">
        <f>IFERROR(#REF!/32.5,0)</f>
        <v>0</v>
      </c>
      <c r="CL15" s="191">
        <f t="shared" si="48"/>
        <v>0</v>
      </c>
      <c r="CM15" s="146"/>
      <c r="CN15" s="386">
        <f t="shared" si="49"/>
        <v>0</v>
      </c>
      <c r="CO15" s="202">
        <f t="shared" si="50"/>
        <v>0</v>
      </c>
      <c r="CP15" s="202">
        <f t="shared" si="51"/>
        <v>0</v>
      </c>
      <c r="CQ15" s="202">
        <f t="shared" si="52"/>
        <v>0</v>
      </c>
      <c r="CR15" s="202">
        <f t="shared" si="53"/>
        <v>0</v>
      </c>
      <c r="CS15" s="202">
        <f t="shared" si="54"/>
        <v>0</v>
      </c>
      <c r="CT15" s="202">
        <f t="shared" si="55"/>
        <v>0</v>
      </c>
      <c r="CU15" s="202">
        <f t="shared" si="56"/>
        <v>0</v>
      </c>
      <c r="CV15" s="202">
        <f t="shared" si="57"/>
        <v>0</v>
      </c>
      <c r="CW15" s="202">
        <f t="shared" si="58"/>
        <v>0</v>
      </c>
      <c r="CX15" s="202">
        <f t="shared" si="59"/>
        <v>0</v>
      </c>
      <c r="CY15" s="202">
        <f t="shared" si="60"/>
        <v>0</v>
      </c>
      <c r="CZ15" s="202">
        <f t="shared" si="61"/>
        <v>0</v>
      </c>
      <c r="DA15" s="202">
        <f t="shared" si="62"/>
        <v>0</v>
      </c>
      <c r="DB15" s="202">
        <f t="shared" si="63"/>
        <v>0</v>
      </c>
      <c r="DC15" s="202">
        <f t="shared" si="64"/>
        <v>0</v>
      </c>
      <c r="DD15" s="202">
        <f t="shared" si="65"/>
        <v>0</v>
      </c>
      <c r="DE15" s="202">
        <f t="shared" si="66"/>
        <v>0</v>
      </c>
      <c r="DF15" s="202">
        <f t="shared" si="67"/>
        <v>0</v>
      </c>
      <c r="DG15" s="202">
        <f t="shared" si="68"/>
        <v>0</v>
      </c>
      <c r="DH15" s="202">
        <f t="shared" si="69"/>
        <v>0</v>
      </c>
      <c r="DI15" s="202">
        <f t="shared" si="70"/>
        <v>0</v>
      </c>
      <c r="DJ15" s="202">
        <f t="shared" si="71"/>
        <v>0</v>
      </c>
      <c r="DK15" s="202">
        <f t="shared" si="72"/>
        <v>0</v>
      </c>
      <c r="DL15" s="202">
        <f t="shared" si="73"/>
        <v>0</v>
      </c>
      <c r="DM15" s="202">
        <f t="shared" si="74"/>
        <v>0</v>
      </c>
      <c r="DN15" s="202">
        <f t="shared" si="75"/>
        <v>0</v>
      </c>
      <c r="DO15" s="202">
        <f t="shared" si="76"/>
        <v>0</v>
      </c>
      <c r="DP15" s="202">
        <f t="shared" si="77"/>
        <v>0</v>
      </c>
      <c r="DQ15" s="202">
        <f t="shared" si="78"/>
        <v>0</v>
      </c>
      <c r="DR15" s="223">
        <f t="shared" si="79"/>
        <v>0</v>
      </c>
      <c r="DS15" s="386">
        <f t="shared" si="80"/>
        <v>0</v>
      </c>
      <c r="DT15" s="202">
        <f t="shared" si="81"/>
        <v>0</v>
      </c>
      <c r="DU15" s="202">
        <f t="shared" si="82"/>
        <v>0</v>
      </c>
      <c r="DV15" s="202">
        <f t="shared" si="83"/>
        <v>0</v>
      </c>
      <c r="DW15" s="202">
        <f t="shared" si="84"/>
        <v>0</v>
      </c>
      <c r="DX15" s="203">
        <f t="shared" si="85"/>
        <v>0</v>
      </c>
      <c r="DY15" s="205">
        <f t="shared" si="43"/>
        <v>0</v>
      </c>
      <c r="EA15" s="195">
        <f>L15/Summary!$H$7</f>
        <v>0</v>
      </c>
      <c r="EB15" s="201">
        <f>M15/Summary!$H$7</f>
        <v>0</v>
      </c>
      <c r="EC15" s="201">
        <f>N15/Summary!$H$7</f>
        <v>0</v>
      </c>
      <c r="ED15" s="201">
        <f>O15/Summary!$H$7</f>
        <v>0</v>
      </c>
      <c r="EE15" s="201">
        <f>P15/Summary!$H$7</f>
        <v>0</v>
      </c>
      <c r="EF15" s="201">
        <f>Q15/Summary!$H$7</f>
        <v>0</v>
      </c>
      <c r="EG15" s="201">
        <f>R15/Summary!$H$7</f>
        <v>0</v>
      </c>
      <c r="EH15" s="201">
        <f>S15/Summary!$H$7</f>
        <v>0</v>
      </c>
      <c r="EI15" s="201">
        <f>T15/Summary!$H$7</f>
        <v>0</v>
      </c>
      <c r="EJ15" s="201">
        <f>U15/Summary!$H$7</f>
        <v>0</v>
      </c>
      <c r="EK15" s="201">
        <f>V15/Summary!$H$7</f>
        <v>0</v>
      </c>
      <c r="EL15" s="201">
        <f>W15/Summary!$H$7</f>
        <v>0</v>
      </c>
      <c r="EM15" s="201">
        <f>X15/Summary!$H$7</f>
        <v>0</v>
      </c>
      <c r="EN15" s="201">
        <f>Y15/Summary!$H$7</f>
        <v>0</v>
      </c>
      <c r="EO15" s="201">
        <f>Z15/Summary!$H$7</f>
        <v>0</v>
      </c>
      <c r="EP15" s="201">
        <f>AA15/Summary!$H$7</f>
        <v>0</v>
      </c>
      <c r="EQ15" s="201">
        <f>AB15/Summary!$H$7</f>
        <v>0</v>
      </c>
      <c r="ER15" s="201">
        <f>AC15/Summary!$H$7</f>
        <v>0</v>
      </c>
      <c r="ES15" s="201">
        <f>AD15/Summary!$H$7</f>
        <v>0</v>
      </c>
      <c r="ET15" s="201">
        <f>AE15/Summary!$H$7</f>
        <v>0</v>
      </c>
      <c r="EU15" s="201">
        <f>AF15/Summary!$H$7</f>
        <v>0</v>
      </c>
      <c r="EV15" s="201">
        <f>AG15/Summary!$H$7</f>
        <v>0</v>
      </c>
      <c r="EW15" s="201">
        <f>AH15/Summary!$H$7</f>
        <v>0</v>
      </c>
      <c r="EX15" s="201">
        <f>AI15/Summary!$H$7</f>
        <v>0</v>
      </c>
      <c r="EY15" s="201">
        <f>AJ15/Summary!$H$7</f>
        <v>0</v>
      </c>
      <c r="EZ15" s="201">
        <f>AK15/Summary!$H$7</f>
        <v>0</v>
      </c>
      <c r="FA15" s="201">
        <f>AL15/Summary!$H$7</f>
        <v>0</v>
      </c>
      <c r="FB15" s="201">
        <f>AM15/Summary!$H$7</f>
        <v>0</v>
      </c>
      <c r="FC15" s="201">
        <f>AN15/Summary!$H$7</f>
        <v>0</v>
      </c>
      <c r="FD15" s="191">
        <f>AO15/Summary!$H$7</f>
        <v>0</v>
      </c>
      <c r="FE15" s="189"/>
    </row>
    <row r="16" spans="1:161" s="141" customFormat="1" ht="14.25" x14ac:dyDescent="0.35">
      <c r="A16" s="306"/>
      <c r="B16" s="307"/>
      <c r="C16" s="307"/>
      <c r="D16" s="307"/>
      <c r="E16" s="302"/>
      <c r="F16" s="304"/>
      <c r="G16" s="308"/>
      <c r="H16" s="309"/>
      <c r="I16" s="190">
        <v>32.5</v>
      </c>
      <c r="J16" s="191">
        <f t="shared" si="44"/>
        <v>0</v>
      </c>
      <c r="K16" s="213">
        <f>Summary!$H$6*$H16</f>
        <v>0</v>
      </c>
      <c r="L16" s="192"/>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4"/>
      <c r="AP16" s="195">
        <f t="shared" si="45"/>
        <v>0</v>
      </c>
      <c r="AQ16" s="174"/>
      <c r="AR16" s="193"/>
      <c r="AS16" s="174"/>
      <c r="AT16" s="193"/>
      <c r="AU16" s="193"/>
      <c r="AV16" s="194"/>
      <c r="AW16" s="176">
        <f t="shared" si="46"/>
        <v>0</v>
      </c>
      <c r="AX16" s="176" t="str">
        <f t="shared" si="47"/>
        <v>OK</v>
      </c>
      <c r="AY16" s="196">
        <f t="shared" si="4"/>
        <v>0</v>
      </c>
      <c r="AZ16" s="197" t="str">
        <f t="shared" si="5"/>
        <v>OK</v>
      </c>
      <c r="BA16" s="178"/>
      <c r="BB16" s="198">
        <f t="shared" si="6"/>
        <v>0</v>
      </c>
      <c r="BC16" s="199">
        <f t="shared" si="7"/>
        <v>0</v>
      </c>
      <c r="BD16" s="199">
        <f t="shared" si="8"/>
        <v>0</v>
      </c>
      <c r="BE16" s="199">
        <f t="shared" si="9"/>
        <v>0</v>
      </c>
      <c r="BF16" s="199">
        <f t="shared" si="10"/>
        <v>0</v>
      </c>
      <c r="BG16" s="199">
        <f t="shared" si="11"/>
        <v>0</v>
      </c>
      <c r="BH16" s="199">
        <f t="shared" si="12"/>
        <v>0</v>
      </c>
      <c r="BI16" s="199">
        <f t="shared" si="13"/>
        <v>0</v>
      </c>
      <c r="BJ16" s="199">
        <f t="shared" si="14"/>
        <v>0</v>
      </c>
      <c r="BK16" s="199">
        <f t="shared" si="15"/>
        <v>0</v>
      </c>
      <c r="BL16" s="199">
        <f t="shared" si="16"/>
        <v>0</v>
      </c>
      <c r="BM16" s="199">
        <f t="shared" si="17"/>
        <v>0</v>
      </c>
      <c r="BN16" s="199">
        <f t="shared" si="18"/>
        <v>0</v>
      </c>
      <c r="BO16" s="199">
        <f t="shared" si="19"/>
        <v>0</v>
      </c>
      <c r="BP16" s="199">
        <f t="shared" si="20"/>
        <v>0</v>
      </c>
      <c r="BQ16" s="199">
        <f t="shared" si="21"/>
        <v>0</v>
      </c>
      <c r="BR16" s="199">
        <f t="shared" si="22"/>
        <v>0</v>
      </c>
      <c r="BS16" s="199">
        <f t="shared" si="23"/>
        <v>0</v>
      </c>
      <c r="BT16" s="199">
        <f t="shared" si="24"/>
        <v>0</v>
      </c>
      <c r="BU16" s="199">
        <f t="shared" si="25"/>
        <v>0</v>
      </c>
      <c r="BV16" s="199">
        <f t="shared" si="26"/>
        <v>0</v>
      </c>
      <c r="BW16" s="199">
        <f t="shared" si="27"/>
        <v>0</v>
      </c>
      <c r="BX16" s="199">
        <f t="shared" si="28"/>
        <v>0</v>
      </c>
      <c r="BY16" s="199">
        <f t="shared" si="29"/>
        <v>0</v>
      </c>
      <c r="BZ16" s="199">
        <f t="shared" si="30"/>
        <v>0</v>
      </c>
      <c r="CA16" s="199">
        <f t="shared" si="31"/>
        <v>0</v>
      </c>
      <c r="CB16" s="199">
        <f t="shared" si="32"/>
        <v>0</v>
      </c>
      <c r="CC16" s="199">
        <f t="shared" si="33"/>
        <v>0</v>
      </c>
      <c r="CD16" s="199">
        <f t="shared" si="34"/>
        <v>0</v>
      </c>
      <c r="CE16" s="199">
        <f t="shared" si="35"/>
        <v>0</v>
      </c>
      <c r="CF16" s="200">
        <f t="shared" si="36"/>
        <v>0</v>
      </c>
      <c r="CG16" s="195">
        <f t="shared" si="37"/>
        <v>0</v>
      </c>
      <c r="CH16" s="201">
        <f t="shared" si="38"/>
        <v>0</v>
      </c>
      <c r="CI16" s="201">
        <f t="shared" si="39"/>
        <v>0</v>
      </c>
      <c r="CJ16" s="201">
        <f>IFERROR(#REF!/32.5,0)</f>
        <v>0</v>
      </c>
      <c r="CK16" s="201">
        <f>IFERROR(#REF!/32.5,0)</f>
        <v>0</v>
      </c>
      <c r="CL16" s="191">
        <f t="shared" si="48"/>
        <v>0</v>
      </c>
      <c r="CM16" s="146"/>
      <c r="CN16" s="386">
        <f t="shared" si="49"/>
        <v>0</v>
      </c>
      <c r="CO16" s="202">
        <f t="shared" si="50"/>
        <v>0</v>
      </c>
      <c r="CP16" s="202">
        <f t="shared" si="51"/>
        <v>0</v>
      </c>
      <c r="CQ16" s="202">
        <f t="shared" si="52"/>
        <v>0</v>
      </c>
      <c r="CR16" s="202">
        <f t="shared" si="53"/>
        <v>0</v>
      </c>
      <c r="CS16" s="202">
        <f t="shared" si="54"/>
        <v>0</v>
      </c>
      <c r="CT16" s="202">
        <f t="shared" si="55"/>
        <v>0</v>
      </c>
      <c r="CU16" s="202">
        <f t="shared" si="56"/>
        <v>0</v>
      </c>
      <c r="CV16" s="202">
        <f t="shared" si="57"/>
        <v>0</v>
      </c>
      <c r="CW16" s="202">
        <f t="shared" si="58"/>
        <v>0</v>
      </c>
      <c r="CX16" s="202">
        <f t="shared" si="59"/>
        <v>0</v>
      </c>
      <c r="CY16" s="202">
        <f t="shared" si="60"/>
        <v>0</v>
      </c>
      <c r="CZ16" s="202">
        <f t="shared" si="61"/>
        <v>0</v>
      </c>
      <c r="DA16" s="202">
        <f t="shared" si="62"/>
        <v>0</v>
      </c>
      <c r="DB16" s="202">
        <f t="shared" si="63"/>
        <v>0</v>
      </c>
      <c r="DC16" s="202">
        <f t="shared" si="64"/>
        <v>0</v>
      </c>
      <c r="DD16" s="202">
        <f t="shared" si="65"/>
        <v>0</v>
      </c>
      <c r="DE16" s="202">
        <f t="shared" si="66"/>
        <v>0</v>
      </c>
      <c r="DF16" s="202">
        <f t="shared" si="67"/>
        <v>0</v>
      </c>
      <c r="DG16" s="202">
        <f t="shared" si="68"/>
        <v>0</v>
      </c>
      <c r="DH16" s="202">
        <f t="shared" si="69"/>
        <v>0</v>
      </c>
      <c r="DI16" s="202">
        <f t="shared" si="70"/>
        <v>0</v>
      </c>
      <c r="DJ16" s="202">
        <f t="shared" si="71"/>
        <v>0</v>
      </c>
      <c r="DK16" s="202">
        <f t="shared" si="72"/>
        <v>0</v>
      </c>
      <c r="DL16" s="202">
        <f t="shared" si="73"/>
        <v>0</v>
      </c>
      <c r="DM16" s="202">
        <f t="shared" si="74"/>
        <v>0</v>
      </c>
      <c r="DN16" s="202">
        <f t="shared" si="75"/>
        <v>0</v>
      </c>
      <c r="DO16" s="202">
        <f t="shared" si="76"/>
        <v>0</v>
      </c>
      <c r="DP16" s="202">
        <f t="shared" si="77"/>
        <v>0</v>
      </c>
      <c r="DQ16" s="202">
        <f t="shared" si="78"/>
        <v>0</v>
      </c>
      <c r="DR16" s="223">
        <f t="shared" si="79"/>
        <v>0</v>
      </c>
      <c r="DS16" s="386">
        <f t="shared" si="80"/>
        <v>0</v>
      </c>
      <c r="DT16" s="202">
        <f t="shared" si="81"/>
        <v>0</v>
      </c>
      <c r="DU16" s="202">
        <f t="shared" si="82"/>
        <v>0</v>
      </c>
      <c r="DV16" s="202">
        <f t="shared" si="83"/>
        <v>0</v>
      </c>
      <c r="DW16" s="202">
        <f t="shared" si="84"/>
        <v>0</v>
      </c>
      <c r="DX16" s="203">
        <f t="shared" si="85"/>
        <v>0</v>
      </c>
      <c r="DY16" s="205">
        <f t="shared" si="43"/>
        <v>0</v>
      </c>
      <c r="EA16" s="195">
        <f>L16/Summary!$H$7</f>
        <v>0</v>
      </c>
      <c r="EB16" s="201">
        <f>M16/Summary!$H$7</f>
        <v>0</v>
      </c>
      <c r="EC16" s="201">
        <f>N16/Summary!$H$7</f>
        <v>0</v>
      </c>
      <c r="ED16" s="201">
        <f>O16/Summary!$H$7</f>
        <v>0</v>
      </c>
      <c r="EE16" s="201">
        <f>P16/Summary!$H$7</f>
        <v>0</v>
      </c>
      <c r="EF16" s="201">
        <f>Q16/Summary!$H$7</f>
        <v>0</v>
      </c>
      <c r="EG16" s="201">
        <f>R16/Summary!$H$7</f>
        <v>0</v>
      </c>
      <c r="EH16" s="201">
        <f>S16/Summary!$H$7</f>
        <v>0</v>
      </c>
      <c r="EI16" s="201">
        <f>T16/Summary!$H$7</f>
        <v>0</v>
      </c>
      <c r="EJ16" s="201">
        <f>U16/Summary!$H$7</f>
        <v>0</v>
      </c>
      <c r="EK16" s="201">
        <f>V16/Summary!$H$7</f>
        <v>0</v>
      </c>
      <c r="EL16" s="201">
        <f>W16/Summary!$H$7</f>
        <v>0</v>
      </c>
      <c r="EM16" s="201">
        <f>X16/Summary!$H$7</f>
        <v>0</v>
      </c>
      <c r="EN16" s="201">
        <f>Y16/Summary!$H$7</f>
        <v>0</v>
      </c>
      <c r="EO16" s="201">
        <f>Z16/Summary!$H$7</f>
        <v>0</v>
      </c>
      <c r="EP16" s="201">
        <f>AA16/Summary!$H$7</f>
        <v>0</v>
      </c>
      <c r="EQ16" s="201">
        <f>AB16/Summary!$H$7</f>
        <v>0</v>
      </c>
      <c r="ER16" s="201">
        <f>AC16/Summary!$H$7</f>
        <v>0</v>
      </c>
      <c r="ES16" s="201">
        <f>AD16/Summary!$H$7</f>
        <v>0</v>
      </c>
      <c r="ET16" s="201">
        <f>AE16/Summary!$H$7</f>
        <v>0</v>
      </c>
      <c r="EU16" s="201">
        <f>AF16/Summary!$H$7</f>
        <v>0</v>
      </c>
      <c r="EV16" s="201">
        <f>AG16/Summary!$H$7</f>
        <v>0</v>
      </c>
      <c r="EW16" s="201">
        <f>AH16/Summary!$H$7</f>
        <v>0</v>
      </c>
      <c r="EX16" s="201">
        <f>AI16/Summary!$H$7</f>
        <v>0</v>
      </c>
      <c r="EY16" s="201">
        <f>AJ16/Summary!$H$7</f>
        <v>0</v>
      </c>
      <c r="EZ16" s="201">
        <f>AK16/Summary!$H$7</f>
        <v>0</v>
      </c>
      <c r="FA16" s="201">
        <f>AL16/Summary!$H$7</f>
        <v>0</v>
      </c>
      <c r="FB16" s="201">
        <f>AM16/Summary!$H$7</f>
        <v>0</v>
      </c>
      <c r="FC16" s="201">
        <f>AN16/Summary!$H$7</f>
        <v>0</v>
      </c>
      <c r="FD16" s="191">
        <f>AO16/Summary!$H$7</f>
        <v>0</v>
      </c>
      <c r="FE16" s="189"/>
    </row>
    <row r="17" spans="1:161" s="141" customFormat="1" ht="14.25" x14ac:dyDescent="0.35">
      <c r="A17" s="306"/>
      <c r="B17" s="307"/>
      <c r="C17" s="307"/>
      <c r="D17" s="307"/>
      <c r="E17" s="302"/>
      <c r="F17" s="304"/>
      <c r="G17" s="308"/>
      <c r="H17" s="309"/>
      <c r="I17" s="190">
        <v>32.5</v>
      </c>
      <c r="J17" s="191">
        <f t="shared" si="44"/>
        <v>0</v>
      </c>
      <c r="K17" s="213">
        <f>Summary!$H$6*$H17</f>
        <v>0</v>
      </c>
      <c r="L17" s="192"/>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4"/>
      <c r="AP17" s="195">
        <f t="shared" si="45"/>
        <v>0</v>
      </c>
      <c r="AQ17" s="193"/>
      <c r="AR17" s="193"/>
      <c r="AS17" s="193"/>
      <c r="AT17" s="193"/>
      <c r="AU17" s="193"/>
      <c r="AV17" s="194"/>
      <c r="AW17" s="176">
        <f t="shared" si="46"/>
        <v>0</v>
      </c>
      <c r="AX17" s="176" t="str">
        <f t="shared" si="47"/>
        <v>OK</v>
      </c>
      <c r="AY17" s="196">
        <f t="shared" si="4"/>
        <v>0</v>
      </c>
      <c r="AZ17" s="197" t="str">
        <f t="shared" si="5"/>
        <v>OK</v>
      </c>
      <c r="BA17" s="178"/>
      <c r="BB17" s="198">
        <f t="shared" si="6"/>
        <v>0</v>
      </c>
      <c r="BC17" s="199">
        <f t="shared" si="7"/>
        <v>0</v>
      </c>
      <c r="BD17" s="199">
        <f t="shared" si="8"/>
        <v>0</v>
      </c>
      <c r="BE17" s="199">
        <f t="shared" si="9"/>
        <v>0</v>
      </c>
      <c r="BF17" s="199">
        <f t="shared" si="10"/>
        <v>0</v>
      </c>
      <c r="BG17" s="199">
        <f t="shared" si="11"/>
        <v>0</v>
      </c>
      <c r="BH17" s="199">
        <f t="shared" si="12"/>
        <v>0</v>
      </c>
      <c r="BI17" s="199">
        <f t="shared" si="13"/>
        <v>0</v>
      </c>
      <c r="BJ17" s="199">
        <f t="shared" si="14"/>
        <v>0</v>
      </c>
      <c r="BK17" s="199">
        <f t="shared" si="15"/>
        <v>0</v>
      </c>
      <c r="BL17" s="199">
        <f t="shared" si="16"/>
        <v>0</v>
      </c>
      <c r="BM17" s="199">
        <f t="shared" si="17"/>
        <v>0</v>
      </c>
      <c r="BN17" s="199">
        <f t="shared" si="18"/>
        <v>0</v>
      </c>
      <c r="BO17" s="199">
        <f t="shared" si="19"/>
        <v>0</v>
      </c>
      <c r="BP17" s="199">
        <f t="shared" si="20"/>
        <v>0</v>
      </c>
      <c r="BQ17" s="199">
        <f t="shared" si="21"/>
        <v>0</v>
      </c>
      <c r="BR17" s="199">
        <f t="shared" si="22"/>
        <v>0</v>
      </c>
      <c r="BS17" s="199">
        <f t="shared" si="23"/>
        <v>0</v>
      </c>
      <c r="BT17" s="199">
        <f t="shared" si="24"/>
        <v>0</v>
      </c>
      <c r="BU17" s="199">
        <f t="shared" si="25"/>
        <v>0</v>
      </c>
      <c r="BV17" s="199">
        <f t="shared" si="26"/>
        <v>0</v>
      </c>
      <c r="BW17" s="199">
        <f t="shared" si="27"/>
        <v>0</v>
      </c>
      <c r="BX17" s="199">
        <f t="shared" si="28"/>
        <v>0</v>
      </c>
      <c r="BY17" s="199">
        <f t="shared" si="29"/>
        <v>0</v>
      </c>
      <c r="BZ17" s="199">
        <f t="shared" si="30"/>
        <v>0</v>
      </c>
      <c r="CA17" s="199">
        <f t="shared" si="31"/>
        <v>0</v>
      </c>
      <c r="CB17" s="199">
        <f t="shared" si="32"/>
        <v>0</v>
      </c>
      <c r="CC17" s="199">
        <f t="shared" si="33"/>
        <v>0</v>
      </c>
      <c r="CD17" s="199">
        <f t="shared" si="34"/>
        <v>0</v>
      </c>
      <c r="CE17" s="199">
        <f t="shared" si="35"/>
        <v>0</v>
      </c>
      <c r="CF17" s="200">
        <f t="shared" si="36"/>
        <v>0</v>
      </c>
      <c r="CG17" s="195">
        <f t="shared" si="37"/>
        <v>0</v>
      </c>
      <c r="CH17" s="201">
        <f t="shared" si="38"/>
        <v>0</v>
      </c>
      <c r="CI17" s="201">
        <f t="shared" si="39"/>
        <v>0</v>
      </c>
      <c r="CJ17" s="201">
        <f>IFERROR(#REF!/32.5,0)</f>
        <v>0</v>
      </c>
      <c r="CK17" s="201">
        <f>IFERROR(#REF!/32.5,0)</f>
        <v>0</v>
      </c>
      <c r="CL17" s="191">
        <f t="shared" si="48"/>
        <v>0</v>
      </c>
      <c r="CM17" s="146"/>
      <c r="CN17" s="386">
        <f t="shared" si="49"/>
        <v>0</v>
      </c>
      <c r="CO17" s="202">
        <f t="shared" si="50"/>
        <v>0</v>
      </c>
      <c r="CP17" s="202">
        <f t="shared" si="51"/>
        <v>0</v>
      </c>
      <c r="CQ17" s="202">
        <f t="shared" si="52"/>
        <v>0</v>
      </c>
      <c r="CR17" s="202">
        <f t="shared" si="53"/>
        <v>0</v>
      </c>
      <c r="CS17" s="202">
        <f t="shared" si="54"/>
        <v>0</v>
      </c>
      <c r="CT17" s="202">
        <f t="shared" si="55"/>
        <v>0</v>
      </c>
      <c r="CU17" s="202">
        <f t="shared" si="56"/>
        <v>0</v>
      </c>
      <c r="CV17" s="202">
        <f t="shared" si="57"/>
        <v>0</v>
      </c>
      <c r="CW17" s="202">
        <f t="shared" si="58"/>
        <v>0</v>
      </c>
      <c r="CX17" s="202">
        <f t="shared" si="59"/>
        <v>0</v>
      </c>
      <c r="CY17" s="202">
        <f t="shared" si="60"/>
        <v>0</v>
      </c>
      <c r="CZ17" s="202">
        <f t="shared" si="61"/>
        <v>0</v>
      </c>
      <c r="DA17" s="202">
        <f t="shared" si="62"/>
        <v>0</v>
      </c>
      <c r="DB17" s="202">
        <f t="shared" si="63"/>
        <v>0</v>
      </c>
      <c r="DC17" s="202">
        <f t="shared" si="64"/>
        <v>0</v>
      </c>
      <c r="DD17" s="202">
        <f t="shared" si="65"/>
        <v>0</v>
      </c>
      <c r="DE17" s="202">
        <f t="shared" si="66"/>
        <v>0</v>
      </c>
      <c r="DF17" s="202">
        <f t="shared" si="67"/>
        <v>0</v>
      </c>
      <c r="DG17" s="202">
        <f t="shared" si="68"/>
        <v>0</v>
      </c>
      <c r="DH17" s="202">
        <f t="shared" si="69"/>
        <v>0</v>
      </c>
      <c r="DI17" s="202">
        <f t="shared" si="70"/>
        <v>0</v>
      </c>
      <c r="DJ17" s="202">
        <f t="shared" si="71"/>
        <v>0</v>
      </c>
      <c r="DK17" s="202">
        <f t="shared" si="72"/>
        <v>0</v>
      </c>
      <c r="DL17" s="202">
        <f t="shared" si="73"/>
        <v>0</v>
      </c>
      <c r="DM17" s="202">
        <f t="shared" si="74"/>
        <v>0</v>
      </c>
      <c r="DN17" s="202">
        <f t="shared" si="75"/>
        <v>0</v>
      </c>
      <c r="DO17" s="202">
        <f t="shared" si="76"/>
        <v>0</v>
      </c>
      <c r="DP17" s="202">
        <f t="shared" si="77"/>
        <v>0</v>
      </c>
      <c r="DQ17" s="202">
        <f t="shared" si="78"/>
        <v>0</v>
      </c>
      <c r="DR17" s="223">
        <f t="shared" si="79"/>
        <v>0</v>
      </c>
      <c r="DS17" s="386">
        <f t="shared" si="80"/>
        <v>0</v>
      </c>
      <c r="DT17" s="202">
        <f t="shared" si="81"/>
        <v>0</v>
      </c>
      <c r="DU17" s="202">
        <f t="shared" si="82"/>
        <v>0</v>
      </c>
      <c r="DV17" s="202">
        <f t="shared" si="83"/>
        <v>0</v>
      </c>
      <c r="DW17" s="202">
        <f t="shared" si="84"/>
        <v>0</v>
      </c>
      <c r="DX17" s="203">
        <f t="shared" si="85"/>
        <v>0</v>
      </c>
      <c r="DY17" s="205">
        <f t="shared" si="43"/>
        <v>0</v>
      </c>
      <c r="EA17" s="195">
        <f>L17/Summary!$H$7</f>
        <v>0</v>
      </c>
      <c r="EB17" s="201">
        <f>M17/Summary!$H$7</f>
        <v>0</v>
      </c>
      <c r="EC17" s="201">
        <f>N17/Summary!$H$7</f>
        <v>0</v>
      </c>
      <c r="ED17" s="201">
        <f>O17/Summary!$H$7</f>
        <v>0</v>
      </c>
      <c r="EE17" s="201">
        <f>P17/Summary!$H$7</f>
        <v>0</v>
      </c>
      <c r="EF17" s="201">
        <f>Q17/Summary!$H$7</f>
        <v>0</v>
      </c>
      <c r="EG17" s="201">
        <f>R17/Summary!$H$7</f>
        <v>0</v>
      </c>
      <c r="EH17" s="201">
        <f>S17/Summary!$H$7</f>
        <v>0</v>
      </c>
      <c r="EI17" s="201">
        <f>T17/Summary!$H$7</f>
        <v>0</v>
      </c>
      <c r="EJ17" s="201">
        <f>U17/Summary!$H$7</f>
        <v>0</v>
      </c>
      <c r="EK17" s="201">
        <f>V17/Summary!$H$7</f>
        <v>0</v>
      </c>
      <c r="EL17" s="201">
        <f>W17/Summary!$H$7</f>
        <v>0</v>
      </c>
      <c r="EM17" s="201">
        <f>X17/Summary!$H$7</f>
        <v>0</v>
      </c>
      <c r="EN17" s="201">
        <f>Y17/Summary!$H$7</f>
        <v>0</v>
      </c>
      <c r="EO17" s="201">
        <f>Z17/Summary!$H$7</f>
        <v>0</v>
      </c>
      <c r="EP17" s="201">
        <f>AA17/Summary!$H$7</f>
        <v>0</v>
      </c>
      <c r="EQ17" s="201">
        <f>AB17/Summary!$H$7</f>
        <v>0</v>
      </c>
      <c r="ER17" s="201">
        <f>AC17/Summary!$H$7</f>
        <v>0</v>
      </c>
      <c r="ES17" s="201">
        <f>AD17/Summary!$H$7</f>
        <v>0</v>
      </c>
      <c r="ET17" s="201">
        <f>AE17/Summary!$H$7</f>
        <v>0</v>
      </c>
      <c r="EU17" s="201">
        <f>AF17/Summary!$H$7</f>
        <v>0</v>
      </c>
      <c r="EV17" s="201">
        <f>AG17/Summary!$H$7</f>
        <v>0</v>
      </c>
      <c r="EW17" s="201">
        <f>AH17/Summary!$H$7</f>
        <v>0</v>
      </c>
      <c r="EX17" s="201">
        <f>AI17/Summary!$H$7</f>
        <v>0</v>
      </c>
      <c r="EY17" s="201">
        <f>AJ17/Summary!$H$7</f>
        <v>0</v>
      </c>
      <c r="EZ17" s="201">
        <f>AK17/Summary!$H$7</f>
        <v>0</v>
      </c>
      <c r="FA17" s="201">
        <f>AL17/Summary!$H$7</f>
        <v>0</v>
      </c>
      <c r="FB17" s="201">
        <f>AM17/Summary!$H$7</f>
        <v>0</v>
      </c>
      <c r="FC17" s="201">
        <f>AN17/Summary!$H$7</f>
        <v>0</v>
      </c>
      <c r="FD17" s="191">
        <f>AO17/Summary!$H$7</f>
        <v>0</v>
      </c>
      <c r="FE17" s="189"/>
    </row>
    <row r="18" spans="1:161" s="141" customFormat="1" ht="14.25" x14ac:dyDescent="0.35">
      <c r="A18" s="306"/>
      <c r="B18" s="307"/>
      <c r="C18" s="307"/>
      <c r="D18" s="307"/>
      <c r="E18" s="302"/>
      <c r="F18" s="304"/>
      <c r="G18" s="308"/>
      <c r="H18" s="309"/>
      <c r="I18" s="190">
        <v>32.5</v>
      </c>
      <c r="J18" s="191">
        <f t="shared" si="44"/>
        <v>0</v>
      </c>
      <c r="K18" s="213">
        <f>Summary!$H$6*$H18</f>
        <v>0</v>
      </c>
      <c r="L18" s="192"/>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4"/>
      <c r="AP18" s="195">
        <f t="shared" si="45"/>
        <v>0</v>
      </c>
      <c r="AQ18" s="193"/>
      <c r="AR18" s="193"/>
      <c r="AS18" s="193"/>
      <c r="AT18" s="193"/>
      <c r="AU18" s="193"/>
      <c r="AV18" s="194"/>
      <c r="AW18" s="176">
        <f t="shared" si="46"/>
        <v>0</v>
      </c>
      <c r="AX18" s="176" t="str">
        <f t="shared" si="47"/>
        <v>OK</v>
      </c>
      <c r="AY18" s="196">
        <f t="shared" si="4"/>
        <v>0</v>
      </c>
      <c r="AZ18" s="197" t="str">
        <f t="shared" si="5"/>
        <v>OK</v>
      </c>
      <c r="BA18" s="178"/>
      <c r="BB18" s="198">
        <f t="shared" si="6"/>
        <v>0</v>
      </c>
      <c r="BC18" s="199">
        <f t="shared" si="7"/>
        <v>0</v>
      </c>
      <c r="BD18" s="199">
        <f t="shared" si="8"/>
        <v>0</v>
      </c>
      <c r="BE18" s="199">
        <f t="shared" si="9"/>
        <v>0</v>
      </c>
      <c r="BF18" s="199">
        <f t="shared" si="10"/>
        <v>0</v>
      </c>
      <c r="BG18" s="199">
        <f t="shared" si="11"/>
        <v>0</v>
      </c>
      <c r="BH18" s="199">
        <f t="shared" si="12"/>
        <v>0</v>
      </c>
      <c r="BI18" s="199">
        <f t="shared" si="13"/>
        <v>0</v>
      </c>
      <c r="BJ18" s="199">
        <f t="shared" si="14"/>
        <v>0</v>
      </c>
      <c r="BK18" s="199">
        <f t="shared" si="15"/>
        <v>0</v>
      </c>
      <c r="BL18" s="199">
        <f t="shared" si="16"/>
        <v>0</v>
      </c>
      <c r="BM18" s="199">
        <f t="shared" si="17"/>
        <v>0</v>
      </c>
      <c r="BN18" s="199">
        <f t="shared" si="18"/>
        <v>0</v>
      </c>
      <c r="BO18" s="199">
        <f t="shared" si="19"/>
        <v>0</v>
      </c>
      <c r="BP18" s="199">
        <f t="shared" si="20"/>
        <v>0</v>
      </c>
      <c r="BQ18" s="199">
        <f t="shared" si="21"/>
        <v>0</v>
      </c>
      <c r="BR18" s="199">
        <f t="shared" si="22"/>
        <v>0</v>
      </c>
      <c r="BS18" s="199">
        <f t="shared" si="23"/>
        <v>0</v>
      </c>
      <c r="BT18" s="199">
        <f t="shared" si="24"/>
        <v>0</v>
      </c>
      <c r="BU18" s="199">
        <f t="shared" si="25"/>
        <v>0</v>
      </c>
      <c r="BV18" s="199">
        <f t="shared" si="26"/>
        <v>0</v>
      </c>
      <c r="BW18" s="199">
        <f t="shared" si="27"/>
        <v>0</v>
      </c>
      <c r="BX18" s="199">
        <f t="shared" si="28"/>
        <v>0</v>
      </c>
      <c r="BY18" s="199">
        <f t="shared" si="29"/>
        <v>0</v>
      </c>
      <c r="BZ18" s="199">
        <f t="shared" si="30"/>
        <v>0</v>
      </c>
      <c r="CA18" s="199">
        <f t="shared" si="31"/>
        <v>0</v>
      </c>
      <c r="CB18" s="199">
        <f t="shared" si="32"/>
        <v>0</v>
      </c>
      <c r="CC18" s="199">
        <f t="shared" si="33"/>
        <v>0</v>
      </c>
      <c r="CD18" s="199">
        <f t="shared" si="34"/>
        <v>0</v>
      </c>
      <c r="CE18" s="199">
        <f t="shared" si="35"/>
        <v>0</v>
      </c>
      <c r="CF18" s="200">
        <f t="shared" si="36"/>
        <v>0</v>
      </c>
      <c r="CG18" s="195">
        <f t="shared" si="37"/>
        <v>0</v>
      </c>
      <c r="CH18" s="201">
        <f t="shared" si="38"/>
        <v>0</v>
      </c>
      <c r="CI18" s="201">
        <f t="shared" si="39"/>
        <v>0</v>
      </c>
      <c r="CJ18" s="201">
        <f>IFERROR(#REF!/32.5,0)</f>
        <v>0</v>
      </c>
      <c r="CK18" s="201">
        <f>IFERROR(#REF!/32.5,0)</f>
        <v>0</v>
      </c>
      <c r="CL18" s="191">
        <f t="shared" si="48"/>
        <v>0</v>
      </c>
      <c r="CM18" s="146"/>
      <c r="CN18" s="386">
        <f t="shared" si="49"/>
        <v>0</v>
      </c>
      <c r="CO18" s="202">
        <f t="shared" si="50"/>
        <v>0</v>
      </c>
      <c r="CP18" s="202">
        <f t="shared" si="51"/>
        <v>0</v>
      </c>
      <c r="CQ18" s="202">
        <f t="shared" si="52"/>
        <v>0</v>
      </c>
      <c r="CR18" s="202">
        <f t="shared" si="53"/>
        <v>0</v>
      </c>
      <c r="CS18" s="202">
        <f t="shared" si="54"/>
        <v>0</v>
      </c>
      <c r="CT18" s="202">
        <f t="shared" si="55"/>
        <v>0</v>
      </c>
      <c r="CU18" s="202">
        <f t="shared" si="56"/>
        <v>0</v>
      </c>
      <c r="CV18" s="202">
        <f t="shared" si="57"/>
        <v>0</v>
      </c>
      <c r="CW18" s="202">
        <f t="shared" si="58"/>
        <v>0</v>
      </c>
      <c r="CX18" s="202">
        <f t="shared" si="59"/>
        <v>0</v>
      </c>
      <c r="CY18" s="202">
        <f t="shared" si="60"/>
        <v>0</v>
      </c>
      <c r="CZ18" s="202">
        <f t="shared" si="61"/>
        <v>0</v>
      </c>
      <c r="DA18" s="202">
        <f t="shared" si="62"/>
        <v>0</v>
      </c>
      <c r="DB18" s="202">
        <f t="shared" si="63"/>
        <v>0</v>
      </c>
      <c r="DC18" s="202">
        <f t="shared" si="64"/>
        <v>0</v>
      </c>
      <c r="DD18" s="202">
        <f t="shared" si="65"/>
        <v>0</v>
      </c>
      <c r="DE18" s="202">
        <f t="shared" si="66"/>
        <v>0</v>
      </c>
      <c r="DF18" s="202">
        <f t="shared" si="67"/>
        <v>0</v>
      </c>
      <c r="DG18" s="202">
        <f t="shared" si="68"/>
        <v>0</v>
      </c>
      <c r="DH18" s="202">
        <f t="shared" si="69"/>
        <v>0</v>
      </c>
      <c r="DI18" s="202">
        <f t="shared" si="70"/>
        <v>0</v>
      </c>
      <c r="DJ18" s="202">
        <f t="shared" si="71"/>
        <v>0</v>
      </c>
      <c r="DK18" s="202">
        <f t="shared" si="72"/>
        <v>0</v>
      </c>
      <c r="DL18" s="202">
        <f t="shared" si="73"/>
        <v>0</v>
      </c>
      <c r="DM18" s="202">
        <f t="shared" si="74"/>
        <v>0</v>
      </c>
      <c r="DN18" s="202">
        <f t="shared" si="75"/>
        <v>0</v>
      </c>
      <c r="DO18" s="202">
        <f t="shared" si="76"/>
        <v>0</v>
      </c>
      <c r="DP18" s="202">
        <f t="shared" si="77"/>
        <v>0</v>
      </c>
      <c r="DQ18" s="202">
        <f t="shared" si="78"/>
        <v>0</v>
      </c>
      <c r="DR18" s="223">
        <f t="shared" si="79"/>
        <v>0</v>
      </c>
      <c r="DS18" s="386">
        <f t="shared" si="80"/>
        <v>0</v>
      </c>
      <c r="DT18" s="202">
        <f t="shared" si="81"/>
        <v>0</v>
      </c>
      <c r="DU18" s="202">
        <f t="shared" si="82"/>
        <v>0</v>
      </c>
      <c r="DV18" s="202">
        <f t="shared" si="83"/>
        <v>0</v>
      </c>
      <c r="DW18" s="202">
        <f t="shared" si="84"/>
        <v>0</v>
      </c>
      <c r="DX18" s="203">
        <f t="shared" si="85"/>
        <v>0</v>
      </c>
      <c r="DY18" s="205">
        <f t="shared" si="43"/>
        <v>0</v>
      </c>
      <c r="EA18" s="195">
        <f>L18/Summary!$H$7</f>
        <v>0</v>
      </c>
      <c r="EB18" s="201">
        <f>M18/Summary!$H$7</f>
        <v>0</v>
      </c>
      <c r="EC18" s="201">
        <f>N18/Summary!$H$7</f>
        <v>0</v>
      </c>
      <c r="ED18" s="201">
        <f>O18/Summary!$H$7</f>
        <v>0</v>
      </c>
      <c r="EE18" s="201">
        <f>P18/Summary!$H$7</f>
        <v>0</v>
      </c>
      <c r="EF18" s="201">
        <f>Q18/Summary!$H$7</f>
        <v>0</v>
      </c>
      <c r="EG18" s="201">
        <f>R18/Summary!$H$7</f>
        <v>0</v>
      </c>
      <c r="EH18" s="201">
        <f>S18/Summary!$H$7</f>
        <v>0</v>
      </c>
      <c r="EI18" s="201">
        <f>T18/Summary!$H$7</f>
        <v>0</v>
      </c>
      <c r="EJ18" s="201">
        <f>U18/Summary!$H$7</f>
        <v>0</v>
      </c>
      <c r="EK18" s="201">
        <f>V18/Summary!$H$7</f>
        <v>0</v>
      </c>
      <c r="EL18" s="201">
        <f>W18/Summary!$H$7</f>
        <v>0</v>
      </c>
      <c r="EM18" s="201">
        <f>X18/Summary!$H$7</f>
        <v>0</v>
      </c>
      <c r="EN18" s="201">
        <f>Y18/Summary!$H$7</f>
        <v>0</v>
      </c>
      <c r="EO18" s="201">
        <f>Z18/Summary!$H$7</f>
        <v>0</v>
      </c>
      <c r="EP18" s="201">
        <f>AA18/Summary!$H$7</f>
        <v>0</v>
      </c>
      <c r="EQ18" s="201">
        <f>AB18/Summary!$H$7</f>
        <v>0</v>
      </c>
      <c r="ER18" s="201">
        <f>AC18/Summary!$H$7</f>
        <v>0</v>
      </c>
      <c r="ES18" s="201">
        <f>AD18/Summary!$H$7</f>
        <v>0</v>
      </c>
      <c r="ET18" s="201">
        <f>AE18/Summary!$H$7</f>
        <v>0</v>
      </c>
      <c r="EU18" s="201">
        <f>AF18/Summary!$H$7</f>
        <v>0</v>
      </c>
      <c r="EV18" s="201">
        <f>AG18/Summary!$H$7</f>
        <v>0</v>
      </c>
      <c r="EW18" s="201">
        <f>AH18/Summary!$H$7</f>
        <v>0</v>
      </c>
      <c r="EX18" s="201">
        <f>AI18/Summary!$H$7</f>
        <v>0</v>
      </c>
      <c r="EY18" s="201">
        <f>AJ18/Summary!$H$7</f>
        <v>0</v>
      </c>
      <c r="EZ18" s="201">
        <f>AK18/Summary!$H$7</f>
        <v>0</v>
      </c>
      <c r="FA18" s="201">
        <f>AL18/Summary!$H$7</f>
        <v>0</v>
      </c>
      <c r="FB18" s="201">
        <f>AM18/Summary!$H$7</f>
        <v>0</v>
      </c>
      <c r="FC18" s="201">
        <f>AN18/Summary!$H$7</f>
        <v>0</v>
      </c>
      <c r="FD18" s="191">
        <f>AO18/Summary!$H$7</f>
        <v>0</v>
      </c>
      <c r="FE18" s="189"/>
    </row>
    <row r="19" spans="1:161" s="141" customFormat="1" ht="14.25" x14ac:dyDescent="0.35">
      <c r="A19" s="306"/>
      <c r="B19" s="307"/>
      <c r="C19" s="307"/>
      <c r="D19" s="307"/>
      <c r="E19" s="302"/>
      <c r="F19" s="304"/>
      <c r="G19" s="308"/>
      <c r="H19" s="309"/>
      <c r="I19" s="190">
        <v>32.5</v>
      </c>
      <c r="J19" s="191">
        <f t="shared" si="44"/>
        <v>0</v>
      </c>
      <c r="K19" s="213">
        <f>Summary!$H$6*$H19</f>
        <v>0</v>
      </c>
      <c r="L19" s="192"/>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4"/>
      <c r="AP19" s="195">
        <f t="shared" si="45"/>
        <v>0</v>
      </c>
      <c r="AQ19" s="193"/>
      <c r="AR19" s="193"/>
      <c r="AS19" s="193"/>
      <c r="AT19" s="193"/>
      <c r="AU19" s="193"/>
      <c r="AV19" s="194"/>
      <c r="AW19" s="176">
        <f t="shared" si="46"/>
        <v>0</v>
      </c>
      <c r="AX19" s="176" t="str">
        <f t="shared" si="47"/>
        <v>OK</v>
      </c>
      <c r="AY19" s="196">
        <f t="shared" si="4"/>
        <v>0</v>
      </c>
      <c r="AZ19" s="197" t="str">
        <f t="shared" si="5"/>
        <v>OK</v>
      </c>
      <c r="BA19" s="178"/>
      <c r="BB19" s="198">
        <f t="shared" si="6"/>
        <v>0</v>
      </c>
      <c r="BC19" s="199">
        <f t="shared" si="7"/>
        <v>0</v>
      </c>
      <c r="BD19" s="199">
        <f t="shared" si="8"/>
        <v>0</v>
      </c>
      <c r="BE19" s="199">
        <f t="shared" si="9"/>
        <v>0</v>
      </c>
      <c r="BF19" s="199">
        <f t="shared" si="10"/>
        <v>0</v>
      </c>
      <c r="BG19" s="199">
        <f t="shared" si="11"/>
        <v>0</v>
      </c>
      <c r="BH19" s="199">
        <f t="shared" si="12"/>
        <v>0</v>
      </c>
      <c r="BI19" s="199">
        <f t="shared" si="13"/>
        <v>0</v>
      </c>
      <c r="BJ19" s="199">
        <f t="shared" si="14"/>
        <v>0</v>
      </c>
      <c r="BK19" s="199">
        <f t="shared" si="15"/>
        <v>0</v>
      </c>
      <c r="BL19" s="199">
        <f t="shared" si="16"/>
        <v>0</v>
      </c>
      <c r="BM19" s="199">
        <f t="shared" si="17"/>
        <v>0</v>
      </c>
      <c r="BN19" s="199">
        <f t="shared" si="18"/>
        <v>0</v>
      </c>
      <c r="BO19" s="199">
        <f t="shared" si="19"/>
        <v>0</v>
      </c>
      <c r="BP19" s="199">
        <f t="shared" si="20"/>
        <v>0</v>
      </c>
      <c r="BQ19" s="199">
        <f t="shared" si="21"/>
        <v>0</v>
      </c>
      <c r="BR19" s="199">
        <f t="shared" si="22"/>
        <v>0</v>
      </c>
      <c r="BS19" s="199">
        <f t="shared" si="23"/>
        <v>0</v>
      </c>
      <c r="BT19" s="199">
        <f t="shared" si="24"/>
        <v>0</v>
      </c>
      <c r="BU19" s="199">
        <f t="shared" si="25"/>
        <v>0</v>
      </c>
      <c r="BV19" s="199">
        <f t="shared" si="26"/>
        <v>0</v>
      </c>
      <c r="BW19" s="199">
        <f t="shared" si="27"/>
        <v>0</v>
      </c>
      <c r="BX19" s="199">
        <f t="shared" si="28"/>
        <v>0</v>
      </c>
      <c r="BY19" s="199">
        <f t="shared" si="29"/>
        <v>0</v>
      </c>
      <c r="BZ19" s="199">
        <f t="shared" si="30"/>
        <v>0</v>
      </c>
      <c r="CA19" s="199">
        <f t="shared" si="31"/>
        <v>0</v>
      </c>
      <c r="CB19" s="199">
        <f t="shared" si="32"/>
        <v>0</v>
      </c>
      <c r="CC19" s="199">
        <f t="shared" si="33"/>
        <v>0</v>
      </c>
      <c r="CD19" s="199">
        <f t="shared" si="34"/>
        <v>0</v>
      </c>
      <c r="CE19" s="199">
        <f t="shared" si="35"/>
        <v>0</v>
      </c>
      <c r="CF19" s="200">
        <f t="shared" si="36"/>
        <v>0</v>
      </c>
      <c r="CG19" s="195">
        <f t="shared" si="37"/>
        <v>0</v>
      </c>
      <c r="CH19" s="201">
        <f t="shared" si="38"/>
        <v>0</v>
      </c>
      <c r="CI19" s="201">
        <f t="shared" si="39"/>
        <v>0</v>
      </c>
      <c r="CJ19" s="201">
        <f>IFERROR(#REF!/32.5,0)</f>
        <v>0</v>
      </c>
      <c r="CK19" s="201">
        <f>IFERROR(#REF!/32.5,0)</f>
        <v>0</v>
      </c>
      <c r="CL19" s="191">
        <f t="shared" si="48"/>
        <v>0</v>
      </c>
      <c r="CM19" s="146"/>
      <c r="CN19" s="386">
        <f t="shared" si="49"/>
        <v>0</v>
      </c>
      <c r="CO19" s="202">
        <f t="shared" si="50"/>
        <v>0</v>
      </c>
      <c r="CP19" s="202">
        <f t="shared" si="51"/>
        <v>0</v>
      </c>
      <c r="CQ19" s="202">
        <f t="shared" si="52"/>
        <v>0</v>
      </c>
      <c r="CR19" s="202">
        <f t="shared" si="53"/>
        <v>0</v>
      </c>
      <c r="CS19" s="202">
        <f t="shared" si="54"/>
        <v>0</v>
      </c>
      <c r="CT19" s="202">
        <f t="shared" si="55"/>
        <v>0</v>
      </c>
      <c r="CU19" s="202">
        <f t="shared" si="56"/>
        <v>0</v>
      </c>
      <c r="CV19" s="202">
        <f t="shared" si="57"/>
        <v>0</v>
      </c>
      <c r="CW19" s="202">
        <f t="shared" si="58"/>
        <v>0</v>
      </c>
      <c r="CX19" s="202">
        <f t="shared" si="59"/>
        <v>0</v>
      </c>
      <c r="CY19" s="202">
        <f t="shared" si="60"/>
        <v>0</v>
      </c>
      <c r="CZ19" s="202">
        <f t="shared" si="61"/>
        <v>0</v>
      </c>
      <c r="DA19" s="202">
        <f t="shared" si="62"/>
        <v>0</v>
      </c>
      <c r="DB19" s="202">
        <f t="shared" si="63"/>
        <v>0</v>
      </c>
      <c r="DC19" s="202">
        <f t="shared" si="64"/>
        <v>0</v>
      </c>
      <c r="DD19" s="202">
        <f t="shared" si="65"/>
        <v>0</v>
      </c>
      <c r="DE19" s="202">
        <f t="shared" si="66"/>
        <v>0</v>
      </c>
      <c r="DF19" s="202">
        <f t="shared" si="67"/>
        <v>0</v>
      </c>
      <c r="DG19" s="202">
        <f t="shared" si="68"/>
        <v>0</v>
      </c>
      <c r="DH19" s="202">
        <f t="shared" si="69"/>
        <v>0</v>
      </c>
      <c r="DI19" s="202">
        <f t="shared" si="70"/>
        <v>0</v>
      </c>
      <c r="DJ19" s="202">
        <f t="shared" si="71"/>
        <v>0</v>
      </c>
      <c r="DK19" s="202">
        <f t="shared" si="72"/>
        <v>0</v>
      </c>
      <c r="DL19" s="202">
        <f t="shared" si="73"/>
        <v>0</v>
      </c>
      <c r="DM19" s="202">
        <f t="shared" si="74"/>
        <v>0</v>
      </c>
      <c r="DN19" s="202">
        <f t="shared" si="75"/>
        <v>0</v>
      </c>
      <c r="DO19" s="202">
        <f t="shared" si="76"/>
        <v>0</v>
      </c>
      <c r="DP19" s="202">
        <f t="shared" si="77"/>
        <v>0</v>
      </c>
      <c r="DQ19" s="202">
        <f t="shared" si="78"/>
        <v>0</v>
      </c>
      <c r="DR19" s="223">
        <f t="shared" si="79"/>
        <v>0</v>
      </c>
      <c r="DS19" s="386">
        <f t="shared" si="80"/>
        <v>0</v>
      </c>
      <c r="DT19" s="202">
        <f t="shared" si="81"/>
        <v>0</v>
      </c>
      <c r="DU19" s="202">
        <f t="shared" si="82"/>
        <v>0</v>
      </c>
      <c r="DV19" s="202">
        <f t="shared" si="83"/>
        <v>0</v>
      </c>
      <c r="DW19" s="202">
        <f t="shared" si="84"/>
        <v>0</v>
      </c>
      <c r="DX19" s="203">
        <f t="shared" si="85"/>
        <v>0</v>
      </c>
      <c r="DY19" s="205">
        <f t="shared" si="43"/>
        <v>0</v>
      </c>
      <c r="EA19" s="195">
        <f>L19/Summary!$H$7</f>
        <v>0</v>
      </c>
      <c r="EB19" s="201">
        <f>M19/Summary!$H$7</f>
        <v>0</v>
      </c>
      <c r="EC19" s="201">
        <f>N19/Summary!$H$7</f>
        <v>0</v>
      </c>
      <c r="ED19" s="201">
        <f>O19/Summary!$H$7</f>
        <v>0</v>
      </c>
      <c r="EE19" s="201">
        <f>P19/Summary!$H$7</f>
        <v>0</v>
      </c>
      <c r="EF19" s="201">
        <f>Q19/Summary!$H$7</f>
        <v>0</v>
      </c>
      <c r="EG19" s="201">
        <f>R19/Summary!$H$7</f>
        <v>0</v>
      </c>
      <c r="EH19" s="201">
        <f>S19/Summary!$H$7</f>
        <v>0</v>
      </c>
      <c r="EI19" s="201">
        <f>T19/Summary!$H$7</f>
        <v>0</v>
      </c>
      <c r="EJ19" s="201">
        <f>U19/Summary!$H$7</f>
        <v>0</v>
      </c>
      <c r="EK19" s="201">
        <f>V19/Summary!$H$7</f>
        <v>0</v>
      </c>
      <c r="EL19" s="201">
        <f>W19/Summary!$H$7</f>
        <v>0</v>
      </c>
      <c r="EM19" s="201">
        <f>X19/Summary!$H$7</f>
        <v>0</v>
      </c>
      <c r="EN19" s="201">
        <f>Y19/Summary!$H$7</f>
        <v>0</v>
      </c>
      <c r="EO19" s="201">
        <f>Z19/Summary!$H$7</f>
        <v>0</v>
      </c>
      <c r="EP19" s="201">
        <f>AA19/Summary!$H$7</f>
        <v>0</v>
      </c>
      <c r="EQ19" s="201">
        <f>AB19/Summary!$H$7</f>
        <v>0</v>
      </c>
      <c r="ER19" s="201">
        <f>AC19/Summary!$H$7</f>
        <v>0</v>
      </c>
      <c r="ES19" s="201">
        <f>AD19/Summary!$H$7</f>
        <v>0</v>
      </c>
      <c r="ET19" s="201">
        <f>AE19/Summary!$H$7</f>
        <v>0</v>
      </c>
      <c r="EU19" s="201">
        <f>AF19/Summary!$H$7</f>
        <v>0</v>
      </c>
      <c r="EV19" s="201">
        <f>AG19/Summary!$H$7</f>
        <v>0</v>
      </c>
      <c r="EW19" s="201">
        <f>AH19/Summary!$H$7</f>
        <v>0</v>
      </c>
      <c r="EX19" s="201">
        <f>AI19/Summary!$H$7</f>
        <v>0</v>
      </c>
      <c r="EY19" s="201">
        <f>AJ19/Summary!$H$7</f>
        <v>0</v>
      </c>
      <c r="EZ19" s="201">
        <f>AK19/Summary!$H$7</f>
        <v>0</v>
      </c>
      <c r="FA19" s="201">
        <f>AL19/Summary!$H$7</f>
        <v>0</v>
      </c>
      <c r="FB19" s="201">
        <f>AM19/Summary!$H$7</f>
        <v>0</v>
      </c>
      <c r="FC19" s="201">
        <f>AN19/Summary!$H$7</f>
        <v>0</v>
      </c>
      <c r="FD19" s="191">
        <f>AO19/Summary!$H$7</f>
        <v>0</v>
      </c>
      <c r="FE19" s="189"/>
    </row>
    <row r="20" spans="1:161" s="141" customFormat="1" ht="14.25" x14ac:dyDescent="0.35">
      <c r="A20" s="306"/>
      <c r="B20" s="307"/>
      <c r="C20" s="307"/>
      <c r="D20" s="307"/>
      <c r="E20" s="302"/>
      <c r="F20" s="304"/>
      <c r="G20" s="308"/>
      <c r="H20" s="309"/>
      <c r="I20" s="190">
        <v>32.5</v>
      </c>
      <c r="J20" s="191">
        <f t="shared" si="44"/>
        <v>0</v>
      </c>
      <c r="K20" s="213">
        <f>Summary!$H$6*$H20</f>
        <v>0</v>
      </c>
      <c r="L20" s="192"/>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4"/>
      <c r="AP20" s="195">
        <f t="shared" si="45"/>
        <v>0</v>
      </c>
      <c r="AQ20" s="193"/>
      <c r="AR20" s="193"/>
      <c r="AS20" s="193"/>
      <c r="AT20" s="193"/>
      <c r="AU20" s="193"/>
      <c r="AV20" s="194"/>
      <c r="AW20" s="176">
        <f t="shared" si="46"/>
        <v>0</v>
      </c>
      <c r="AX20" s="176" t="str">
        <f t="shared" si="47"/>
        <v>OK</v>
      </c>
      <c r="AY20" s="196">
        <f t="shared" si="4"/>
        <v>0</v>
      </c>
      <c r="AZ20" s="197" t="str">
        <f t="shared" si="5"/>
        <v>OK</v>
      </c>
      <c r="BA20" s="178"/>
      <c r="BB20" s="198">
        <f t="shared" si="6"/>
        <v>0</v>
      </c>
      <c r="BC20" s="199">
        <f t="shared" si="7"/>
        <v>0</v>
      </c>
      <c r="BD20" s="199">
        <f t="shared" si="8"/>
        <v>0</v>
      </c>
      <c r="BE20" s="199">
        <f t="shared" si="9"/>
        <v>0</v>
      </c>
      <c r="BF20" s="199">
        <f t="shared" si="10"/>
        <v>0</v>
      </c>
      <c r="BG20" s="199">
        <f t="shared" si="11"/>
        <v>0</v>
      </c>
      <c r="BH20" s="199">
        <f t="shared" si="12"/>
        <v>0</v>
      </c>
      <c r="BI20" s="199">
        <f t="shared" si="13"/>
        <v>0</v>
      </c>
      <c r="BJ20" s="199">
        <f t="shared" si="14"/>
        <v>0</v>
      </c>
      <c r="BK20" s="199">
        <f t="shared" si="15"/>
        <v>0</v>
      </c>
      <c r="BL20" s="199">
        <f t="shared" si="16"/>
        <v>0</v>
      </c>
      <c r="BM20" s="199">
        <f t="shared" si="17"/>
        <v>0</v>
      </c>
      <c r="BN20" s="199">
        <f t="shared" si="18"/>
        <v>0</v>
      </c>
      <c r="BO20" s="199">
        <f t="shared" si="19"/>
        <v>0</v>
      </c>
      <c r="BP20" s="199">
        <f t="shared" si="20"/>
        <v>0</v>
      </c>
      <c r="BQ20" s="199">
        <f t="shared" si="21"/>
        <v>0</v>
      </c>
      <c r="BR20" s="199">
        <f t="shared" si="22"/>
        <v>0</v>
      </c>
      <c r="BS20" s="199">
        <f t="shared" si="23"/>
        <v>0</v>
      </c>
      <c r="BT20" s="199">
        <f t="shared" si="24"/>
        <v>0</v>
      </c>
      <c r="BU20" s="199">
        <f t="shared" si="25"/>
        <v>0</v>
      </c>
      <c r="BV20" s="199">
        <f t="shared" si="26"/>
        <v>0</v>
      </c>
      <c r="BW20" s="199">
        <f t="shared" si="27"/>
        <v>0</v>
      </c>
      <c r="BX20" s="199">
        <f t="shared" si="28"/>
        <v>0</v>
      </c>
      <c r="BY20" s="199">
        <f t="shared" si="29"/>
        <v>0</v>
      </c>
      <c r="BZ20" s="199">
        <f t="shared" si="30"/>
        <v>0</v>
      </c>
      <c r="CA20" s="199">
        <f t="shared" si="31"/>
        <v>0</v>
      </c>
      <c r="CB20" s="199">
        <f t="shared" si="32"/>
        <v>0</v>
      </c>
      <c r="CC20" s="199">
        <f t="shared" si="33"/>
        <v>0</v>
      </c>
      <c r="CD20" s="199">
        <f t="shared" si="34"/>
        <v>0</v>
      </c>
      <c r="CE20" s="199">
        <f t="shared" si="35"/>
        <v>0</v>
      </c>
      <c r="CF20" s="200">
        <f t="shared" si="36"/>
        <v>0</v>
      </c>
      <c r="CG20" s="195">
        <f t="shared" si="37"/>
        <v>0</v>
      </c>
      <c r="CH20" s="201">
        <f t="shared" si="38"/>
        <v>0</v>
      </c>
      <c r="CI20" s="201">
        <f t="shared" si="39"/>
        <v>0</v>
      </c>
      <c r="CJ20" s="201">
        <f>IFERROR(#REF!/32.5,0)</f>
        <v>0</v>
      </c>
      <c r="CK20" s="201">
        <f>IFERROR(#REF!/32.5,0)</f>
        <v>0</v>
      </c>
      <c r="CL20" s="191">
        <f t="shared" si="48"/>
        <v>0</v>
      </c>
      <c r="CM20" s="146"/>
      <c r="CN20" s="386">
        <f t="shared" si="49"/>
        <v>0</v>
      </c>
      <c r="CO20" s="202">
        <f t="shared" si="50"/>
        <v>0</v>
      </c>
      <c r="CP20" s="202">
        <f t="shared" si="51"/>
        <v>0</v>
      </c>
      <c r="CQ20" s="202">
        <f t="shared" si="52"/>
        <v>0</v>
      </c>
      <c r="CR20" s="202">
        <f t="shared" si="53"/>
        <v>0</v>
      </c>
      <c r="CS20" s="202">
        <f t="shared" si="54"/>
        <v>0</v>
      </c>
      <c r="CT20" s="202">
        <f t="shared" si="55"/>
        <v>0</v>
      </c>
      <c r="CU20" s="202">
        <f t="shared" si="56"/>
        <v>0</v>
      </c>
      <c r="CV20" s="202">
        <f t="shared" si="57"/>
        <v>0</v>
      </c>
      <c r="CW20" s="202">
        <f t="shared" si="58"/>
        <v>0</v>
      </c>
      <c r="CX20" s="202">
        <f t="shared" si="59"/>
        <v>0</v>
      </c>
      <c r="CY20" s="202">
        <f t="shared" si="60"/>
        <v>0</v>
      </c>
      <c r="CZ20" s="202">
        <f t="shared" si="61"/>
        <v>0</v>
      </c>
      <c r="DA20" s="202">
        <f t="shared" si="62"/>
        <v>0</v>
      </c>
      <c r="DB20" s="202">
        <f t="shared" si="63"/>
        <v>0</v>
      </c>
      <c r="DC20" s="202">
        <f t="shared" si="64"/>
        <v>0</v>
      </c>
      <c r="DD20" s="202">
        <f t="shared" si="65"/>
        <v>0</v>
      </c>
      <c r="DE20" s="202">
        <f t="shared" si="66"/>
        <v>0</v>
      </c>
      <c r="DF20" s="202">
        <f t="shared" si="67"/>
        <v>0</v>
      </c>
      <c r="DG20" s="202">
        <f t="shared" si="68"/>
        <v>0</v>
      </c>
      <c r="DH20" s="202">
        <f t="shared" si="69"/>
        <v>0</v>
      </c>
      <c r="DI20" s="202">
        <f t="shared" si="70"/>
        <v>0</v>
      </c>
      <c r="DJ20" s="202">
        <f t="shared" si="71"/>
        <v>0</v>
      </c>
      <c r="DK20" s="202">
        <f t="shared" si="72"/>
        <v>0</v>
      </c>
      <c r="DL20" s="202">
        <f t="shared" si="73"/>
        <v>0</v>
      </c>
      <c r="DM20" s="202">
        <f t="shared" si="74"/>
        <v>0</v>
      </c>
      <c r="DN20" s="202">
        <f t="shared" si="75"/>
        <v>0</v>
      </c>
      <c r="DO20" s="202">
        <f t="shared" si="76"/>
        <v>0</v>
      </c>
      <c r="DP20" s="202">
        <f t="shared" si="77"/>
        <v>0</v>
      </c>
      <c r="DQ20" s="202">
        <f t="shared" si="78"/>
        <v>0</v>
      </c>
      <c r="DR20" s="223">
        <f t="shared" si="79"/>
        <v>0</v>
      </c>
      <c r="DS20" s="386">
        <f t="shared" si="80"/>
        <v>0</v>
      </c>
      <c r="DT20" s="202">
        <f t="shared" si="81"/>
        <v>0</v>
      </c>
      <c r="DU20" s="202">
        <f t="shared" si="82"/>
        <v>0</v>
      </c>
      <c r="DV20" s="202">
        <f t="shared" si="83"/>
        <v>0</v>
      </c>
      <c r="DW20" s="202">
        <f t="shared" si="84"/>
        <v>0</v>
      </c>
      <c r="DX20" s="203">
        <f t="shared" si="85"/>
        <v>0</v>
      </c>
      <c r="DY20" s="205">
        <f t="shared" si="43"/>
        <v>0</v>
      </c>
      <c r="EA20" s="195">
        <f>L20/Summary!$H$7</f>
        <v>0</v>
      </c>
      <c r="EB20" s="201">
        <f>M20/Summary!$H$7</f>
        <v>0</v>
      </c>
      <c r="EC20" s="201">
        <f>N20/Summary!$H$7</f>
        <v>0</v>
      </c>
      <c r="ED20" s="201">
        <f>O20/Summary!$H$7</f>
        <v>0</v>
      </c>
      <c r="EE20" s="201">
        <f>P20/Summary!$H$7</f>
        <v>0</v>
      </c>
      <c r="EF20" s="201">
        <f>Q20/Summary!$H$7</f>
        <v>0</v>
      </c>
      <c r="EG20" s="201">
        <f>R20/Summary!$H$7</f>
        <v>0</v>
      </c>
      <c r="EH20" s="201">
        <f>S20/Summary!$H$7</f>
        <v>0</v>
      </c>
      <c r="EI20" s="201">
        <f>T20/Summary!$H$7</f>
        <v>0</v>
      </c>
      <c r="EJ20" s="201">
        <f>U20/Summary!$H$7</f>
        <v>0</v>
      </c>
      <c r="EK20" s="201">
        <f>V20/Summary!$H$7</f>
        <v>0</v>
      </c>
      <c r="EL20" s="201">
        <f>W20/Summary!$H$7</f>
        <v>0</v>
      </c>
      <c r="EM20" s="201">
        <f>X20/Summary!$H$7</f>
        <v>0</v>
      </c>
      <c r="EN20" s="201">
        <f>Y20/Summary!$H$7</f>
        <v>0</v>
      </c>
      <c r="EO20" s="201">
        <f>Z20/Summary!$H$7</f>
        <v>0</v>
      </c>
      <c r="EP20" s="201">
        <f>AA20/Summary!$H$7</f>
        <v>0</v>
      </c>
      <c r="EQ20" s="201">
        <f>AB20/Summary!$H$7</f>
        <v>0</v>
      </c>
      <c r="ER20" s="201">
        <f>AC20/Summary!$H$7</f>
        <v>0</v>
      </c>
      <c r="ES20" s="201">
        <f>AD20/Summary!$H$7</f>
        <v>0</v>
      </c>
      <c r="ET20" s="201">
        <f>AE20/Summary!$H$7</f>
        <v>0</v>
      </c>
      <c r="EU20" s="201">
        <f>AF20/Summary!$H$7</f>
        <v>0</v>
      </c>
      <c r="EV20" s="201">
        <f>AG20/Summary!$H$7</f>
        <v>0</v>
      </c>
      <c r="EW20" s="201">
        <f>AH20/Summary!$H$7</f>
        <v>0</v>
      </c>
      <c r="EX20" s="201">
        <f>AI20/Summary!$H$7</f>
        <v>0</v>
      </c>
      <c r="EY20" s="201">
        <f>AJ20/Summary!$H$7</f>
        <v>0</v>
      </c>
      <c r="EZ20" s="201">
        <f>AK20/Summary!$H$7</f>
        <v>0</v>
      </c>
      <c r="FA20" s="201">
        <f>AL20/Summary!$H$7</f>
        <v>0</v>
      </c>
      <c r="FB20" s="201">
        <f>AM20/Summary!$H$7</f>
        <v>0</v>
      </c>
      <c r="FC20" s="201">
        <f>AN20/Summary!$H$7</f>
        <v>0</v>
      </c>
      <c r="FD20" s="191">
        <f>AO20/Summary!$H$7</f>
        <v>0</v>
      </c>
      <c r="FE20" s="189"/>
    </row>
    <row r="21" spans="1:161" s="141" customFormat="1" ht="14.25" x14ac:dyDescent="0.35">
      <c r="A21" s="306"/>
      <c r="B21" s="307"/>
      <c r="C21" s="307"/>
      <c r="D21" s="307"/>
      <c r="E21" s="302"/>
      <c r="F21" s="304"/>
      <c r="G21" s="308"/>
      <c r="H21" s="309"/>
      <c r="I21" s="190">
        <v>32.5</v>
      </c>
      <c r="J21" s="191">
        <f t="shared" si="44"/>
        <v>0</v>
      </c>
      <c r="K21" s="213">
        <f>Summary!$H$6*$H21</f>
        <v>0</v>
      </c>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4"/>
      <c r="AP21" s="195">
        <f t="shared" si="45"/>
        <v>0</v>
      </c>
      <c r="AQ21" s="193"/>
      <c r="AR21" s="193"/>
      <c r="AS21" s="193"/>
      <c r="AT21" s="193"/>
      <c r="AU21" s="193"/>
      <c r="AV21" s="194"/>
      <c r="AW21" s="176">
        <f t="shared" si="46"/>
        <v>0</v>
      </c>
      <c r="AX21" s="176" t="str">
        <f t="shared" si="47"/>
        <v>OK</v>
      </c>
      <c r="AY21" s="196">
        <f t="shared" si="4"/>
        <v>0</v>
      </c>
      <c r="AZ21" s="197" t="str">
        <f t="shared" si="5"/>
        <v>OK</v>
      </c>
      <c r="BA21" s="178"/>
      <c r="BB21" s="198">
        <f t="shared" si="6"/>
        <v>0</v>
      </c>
      <c r="BC21" s="199">
        <f t="shared" si="7"/>
        <v>0</v>
      </c>
      <c r="BD21" s="199">
        <f t="shared" si="8"/>
        <v>0</v>
      </c>
      <c r="BE21" s="199">
        <f t="shared" si="9"/>
        <v>0</v>
      </c>
      <c r="BF21" s="199">
        <f t="shared" si="10"/>
        <v>0</v>
      </c>
      <c r="BG21" s="199">
        <f t="shared" si="11"/>
        <v>0</v>
      </c>
      <c r="BH21" s="199">
        <f t="shared" si="12"/>
        <v>0</v>
      </c>
      <c r="BI21" s="199">
        <f t="shared" si="13"/>
        <v>0</v>
      </c>
      <c r="BJ21" s="199">
        <f t="shared" si="14"/>
        <v>0</v>
      </c>
      <c r="BK21" s="199">
        <f t="shared" si="15"/>
        <v>0</v>
      </c>
      <c r="BL21" s="199">
        <f t="shared" si="16"/>
        <v>0</v>
      </c>
      <c r="BM21" s="199">
        <f t="shared" si="17"/>
        <v>0</v>
      </c>
      <c r="BN21" s="199">
        <f t="shared" si="18"/>
        <v>0</v>
      </c>
      <c r="BO21" s="199">
        <f t="shared" si="19"/>
        <v>0</v>
      </c>
      <c r="BP21" s="199">
        <f t="shared" si="20"/>
        <v>0</v>
      </c>
      <c r="BQ21" s="199">
        <f t="shared" si="21"/>
        <v>0</v>
      </c>
      <c r="BR21" s="199">
        <f t="shared" si="22"/>
        <v>0</v>
      </c>
      <c r="BS21" s="199">
        <f t="shared" si="23"/>
        <v>0</v>
      </c>
      <c r="BT21" s="199">
        <f t="shared" si="24"/>
        <v>0</v>
      </c>
      <c r="BU21" s="199">
        <f t="shared" si="25"/>
        <v>0</v>
      </c>
      <c r="BV21" s="199">
        <f t="shared" si="26"/>
        <v>0</v>
      </c>
      <c r="BW21" s="199">
        <f t="shared" si="27"/>
        <v>0</v>
      </c>
      <c r="BX21" s="199">
        <f t="shared" si="28"/>
        <v>0</v>
      </c>
      <c r="BY21" s="199">
        <f t="shared" si="29"/>
        <v>0</v>
      </c>
      <c r="BZ21" s="199">
        <f t="shared" si="30"/>
        <v>0</v>
      </c>
      <c r="CA21" s="199">
        <f t="shared" si="31"/>
        <v>0</v>
      </c>
      <c r="CB21" s="199">
        <f t="shared" si="32"/>
        <v>0</v>
      </c>
      <c r="CC21" s="199">
        <f t="shared" si="33"/>
        <v>0</v>
      </c>
      <c r="CD21" s="199">
        <f t="shared" si="34"/>
        <v>0</v>
      </c>
      <c r="CE21" s="199">
        <f t="shared" si="35"/>
        <v>0</v>
      </c>
      <c r="CF21" s="200">
        <f t="shared" si="36"/>
        <v>0</v>
      </c>
      <c r="CG21" s="195">
        <f t="shared" si="37"/>
        <v>0</v>
      </c>
      <c r="CH21" s="201">
        <f t="shared" si="38"/>
        <v>0</v>
      </c>
      <c r="CI21" s="201">
        <f t="shared" si="39"/>
        <v>0</v>
      </c>
      <c r="CJ21" s="201">
        <f>IFERROR(#REF!/32.5,0)</f>
        <v>0</v>
      </c>
      <c r="CK21" s="201">
        <f>IFERROR(#REF!/32.5,0)</f>
        <v>0</v>
      </c>
      <c r="CL21" s="191">
        <f t="shared" si="48"/>
        <v>0</v>
      </c>
      <c r="CM21" s="146"/>
      <c r="CN21" s="386">
        <f t="shared" si="49"/>
        <v>0</v>
      </c>
      <c r="CO21" s="202">
        <f t="shared" si="50"/>
        <v>0</v>
      </c>
      <c r="CP21" s="202">
        <f t="shared" si="51"/>
        <v>0</v>
      </c>
      <c r="CQ21" s="202">
        <f t="shared" si="52"/>
        <v>0</v>
      </c>
      <c r="CR21" s="202">
        <f t="shared" si="53"/>
        <v>0</v>
      </c>
      <c r="CS21" s="202">
        <f t="shared" si="54"/>
        <v>0</v>
      </c>
      <c r="CT21" s="202">
        <f t="shared" si="55"/>
        <v>0</v>
      </c>
      <c r="CU21" s="202">
        <f t="shared" si="56"/>
        <v>0</v>
      </c>
      <c r="CV21" s="202">
        <f t="shared" si="57"/>
        <v>0</v>
      </c>
      <c r="CW21" s="202">
        <f t="shared" si="58"/>
        <v>0</v>
      </c>
      <c r="CX21" s="202">
        <f t="shared" si="59"/>
        <v>0</v>
      </c>
      <c r="CY21" s="202">
        <f t="shared" si="60"/>
        <v>0</v>
      </c>
      <c r="CZ21" s="202">
        <f t="shared" si="61"/>
        <v>0</v>
      </c>
      <c r="DA21" s="202">
        <f t="shared" si="62"/>
        <v>0</v>
      </c>
      <c r="DB21" s="202">
        <f t="shared" si="63"/>
        <v>0</v>
      </c>
      <c r="DC21" s="202">
        <f t="shared" si="64"/>
        <v>0</v>
      </c>
      <c r="DD21" s="202">
        <f t="shared" si="65"/>
        <v>0</v>
      </c>
      <c r="DE21" s="202">
        <f t="shared" si="66"/>
        <v>0</v>
      </c>
      <c r="DF21" s="202">
        <f t="shared" si="67"/>
        <v>0</v>
      </c>
      <c r="DG21" s="202">
        <f t="shared" si="68"/>
        <v>0</v>
      </c>
      <c r="DH21" s="202">
        <f t="shared" si="69"/>
        <v>0</v>
      </c>
      <c r="DI21" s="202">
        <f t="shared" si="70"/>
        <v>0</v>
      </c>
      <c r="DJ21" s="202">
        <f t="shared" si="71"/>
        <v>0</v>
      </c>
      <c r="DK21" s="202">
        <f t="shared" si="72"/>
        <v>0</v>
      </c>
      <c r="DL21" s="202">
        <f t="shared" si="73"/>
        <v>0</v>
      </c>
      <c r="DM21" s="202">
        <f t="shared" si="74"/>
        <v>0</v>
      </c>
      <c r="DN21" s="202">
        <f t="shared" si="75"/>
        <v>0</v>
      </c>
      <c r="DO21" s="202">
        <f t="shared" si="76"/>
        <v>0</v>
      </c>
      <c r="DP21" s="202">
        <f t="shared" si="77"/>
        <v>0</v>
      </c>
      <c r="DQ21" s="202">
        <f t="shared" si="78"/>
        <v>0</v>
      </c>
      <c r="DR21" s="223">
        <f t="shared" si="79"/>
        <v>0</v>
      </c>
      <c r="DS21" s="386">
        <f t="shared" si="80"/>
        <v>0</v>
      </c>
      <c r="DT21" s="202">
        <f t="shared" si="81"/>
        <v>0</v>
      </c>
      <c r="DU21" s="202">
        <f t="shared" si="82"/>
        <v>0</v>
      </c>
      <c r="DV21" s="202">
        <f t="shared" si="83"/>
        <v>0</v>
      </c>
      <c r="DW21" s="202">
        <f t="shared" si="84"/>
        <v>0</v>
      </c>
      <c r="DX21" s="203">
        <f t="shared" si="85"/>
        <v>0</v>
      </c>
      <c r="DY21" s="205">
        <f t="shared" si="43"/>
        <v>0</v>
      </c>
      <c r="EA21" s="195">
        <f>L21/Summary!$H$7</f>
        <v>0</v>
      </c>
      <c r="EB21" s="201">
        <f>M21/Summary!$H$7</f>
        <v>0</v>
      </c>
      <c r="EC21" s="201">
        <f>N21/Summary!$H$7</f>
        <v>0</v>
      </c>
      <c r="ED21" s="201">
        <f>O21/Summary!$H$7</f>
        <v>0</v>
      </c>
      <c r="EE21" s="201">
        <f>P21/Summary!$H$7</f>
        <v>0</v>
      </c>
      <c r="EF21" s="201">
        <f>Q21/Summary!$H$7</f>
        <v>0</v>
      </c>
      <c r="EG21" s="201">
        <f>R21/Summary!$H$7</f>
        <v>0</v>
      </c>
      <c r="EH21" s="201">
        <f>S21/Summary!$H$7</f>
        <v>0</v>
      </c>
      <c r="EI21" s="201">
        <f>T21/Summary!$H$7</f>
        <v>0</v>
      </c>
      <c r="EJ21" s="201">
        <f>U21/Summary!$H$7</f>
        <v>0</v>
      </c>
      <c r="EK21" s="201">
        <f>V21/Summary!$H$7</f>
        <v>0</v>
      </c>
      <c r="EL21" s="201">
        <f>W21/Summary!$H$7</f>
        <v>0</v>
      </c>
      <c r="EM21" s="201">
        <f>X21/Summary!$H$7</f>
        <v>0</v>
      </c>
      <c r="EN21" s="201">
        <f>Y21/Summary!$H$7</f>
        <v>0</v>
      </c>
      <c r="EO21" s="201">
        <f>Z21/Summary!$H$7</f>
        <v>0</v>
      </c>
      <c r="EP21" s="201">
        <f>AA21/Summary!$H$7</f>
        <v>0</v>
      </c>
      <c r="EQ21" s="201">
        <f>AB21/Summary!$H$7</f>
        <v>0</v>
      </c>
      <c r="ER21" s="201">
        <f>AC21/Summary!$H$7</f>
        <v>0</v>
      </c>
      <c r="ES21" s="201">
        <f>AD21/Summary!$H$7</f>
        <v>0</v>
      </c>
      <c r="ET21" s="201">
        <f>AE21/Summary!$H$7</f>
        <v>0</v>
      </c>
      <c r="EU21" s="201">
        <f>AF21/Summary!$H$7</f>
        <v>0</v>
      </c>
      <c r="EV21" s="201">
        <f>AG21/Summary!$H$7</f>
        <v>0</v>
      </c>
      <c r="EW21" s="201">
        <f>AH21/Summary!$H$7</f>
        <v>0</v>
      </c>
      <c r="EX21" s="201">
        <f>AI21/Summary!$H$7</f>
        <v>0</v>
      </c>
      <c r="EY21" s="201">
        <f>AJ21/Summary!$H$7</f>
        <v>0</v>
      </c>
      <c r="EZ21" s="201">
        <f>AK21/Summary!$H$7</f>
        <v>0</v>
      </c>
      <c r="FA21" s="201">
        <f>AL21/Summary!$H$7</f>
        <v>0</v>
      </c>
      <c r="FB21" s="201">
        <f>AM21/Summary!$H$7</f>
        <v>0</v>
      </c>
      <c r="FC21" s="201">
        <f>AN21/Summary!$H$7</f>
        <v>0</v>
      </c>
      <c r="FD21" s="191">
        <f>AO21/Summary!$H$7</f>
        <v>0</v>
      </c>
      <c r="FE21" s="189"/>
    </row>
    <row r="22" spans="1:161" s="141" customFormat="1" ht="14.25" x14ac:dyDescent="0.35">
      <c r="A22" s="306"/>
      <c r="B22" s="307"/>
      <c r="C22" s="307"/>
      <c r="D22" s="307"/>
      <c r="E22" s="302"/>
      <c r="F22" s="304"/>
      <c r="G22" s="308"/>
      <c r="H22" s="309"/>
      <c r="I22" s="190">
        <v>32.5</v>
      </c>
      <c r="J22" s="191">
        <f t="shared" si="44"/>
        <v>0</v>
      </c>
      <c r="K22" s="213">
        <f>Summary!$H$6*$H22</f>
        <v>0</v>
      </c>
      <c r="L22" s="192"/>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4"/>
      <c r="AP22" s="195">
        <f t="shared" si="45"/>
        <v>0</v>
      </c>
      <c r="AQ22" s="193"/>
      <c r="AR22" s="193"/>
      <c r="AS22" s="193"/>
      <c r="AT22" s="193"/>
      <c r="AU22" s="193"/>
      <c r="AV22" s="194"/>
      <c r="AW22" s="176">
        <f t="shared" si="46"/>
        <v>0</v>
      </c>
      <c r="AX22" s="176" t="str">
        <f t="shared" si="47"/>
        <v>OK</v>
      </c>
      <c r="AY22" s="196">
        <f t="shared" si="4"/>
        <v>0</v>
      </c>
      <c r="AZ22" s="197" t="str">
        <f t="shared" si="5"/>
        <v>OK</v>
      </c>
      <c r="BA22" s="178"/>
      <c r="BB22" s="198">
        <f t="shared" si="6"/>
        <v>0</v>
      </c>
      <c r="BC22" s="199">
        <f t="shared" si="7"/>
        <v>0</v>
      </c>
      <c r="BD22" s="199">
        <f t="shared" si="8"/>
        <v>0</v>
      </c>
      <c r="BE22" s="199">
        <f t="shared" si="9"/>
        <v>0</v>
      </c>
      <c r="BF22" s="199">
        <f t="shared" si="10"/>
        <v>0</v>
      </c>
      <c r="BG22" s="199">
        <f t="shared" si="11"/>
        <v>0</v>
      </c>
      <c r="BH22" s="199">
        <f t="shared" si="12"/>
        <v>0</v>
      </c>
      <c r="BI22" s="199">
        <f t="shared" si="13"/>
        <v>0</v>
      </c>
      <c r="BJ22" s="199">
        <f t="shared" si="14"/>
        <v>0</v>
      </c>
      <c r="BK22" s="199">
        <f t="shared" si="15"/>
        <v>0</v>
      </c>
      <c r="BL22" s="199">
        <f t="shared" si="16"/>
        <v>0</v>
      </c>
      <c r="BM22" s="199">
        <f t="shared" si="17"/>
        <v>0</v>
      </c>
      <c r="BN22" s="199">
        <f t="shared" si="18"/>
        <v>0</v>
      </c>
      <c r="BO22" s="199">
        <f t="shared" si="19"/>
        <v>0</v>
      </c>
      <c r="BP22" s="199">
        <f t="shared" si="20"/>
        <v>0</v>
      </c>
      <c r="BQ22" s="199">
        <f t="shared" si="21"/>
        <v>0</v>
      </c>
      <c r="BR22" s="199">
        <f t="shared" si="22"/>
        <v>0</v>
      </c>
      <c r="BS22" s="199">
        <f t="shared" si="23"/>
        <v>0</v>
      </c>
      <c r="BT22" s="199">
        <f t="shared" si="24"/>
        <v>0</v>
      </c>
      <c r="BU22" s="199">
        <f t="shared" si="25"/>
        <v>0</v>
      </c>
      <c r="BV22" s="199">
        <f t="shared" si="26"/>
        <v>0</v>
      </c>
      <c r="BW22" s="199">
        <f t="shared" si="27"/>
        <v>0</v>
      </c>
      <c r="BX22" s="199">
        <f t="shared" si="28"/>
        <v>0</v>
      </c>
      <c r="BY22" s="199">
        <f t="shared" si="29"/>
        <v>0</v>
      </c>
      <c r="BZ22" s="199">
        <f t="shared" si="30"/>
        <v>0</v>
      </c>
      <c r="CA22" s="199">
        <f t="shared" si="31"/>
        <v>0</v>
      </c>
      <c r="CB22" s="199">
        <f t="shared" si="32"/>
        <v>0</v>
      </c>
      <c r="CC22" s="199">
        <f t="shared" si="33"/>
        <v>0</v>
      </c>
      <c r="CD22" s="199">
        <f t="shared" si="34"/>
        <v>0</v>
      </c>
      <c r="CE22" s="199">
        <f t="shared" si="35"/>
        <v>0</v>
      </c>
      <c r="CF22" s="200">
        <f t="shared" si="36"/>
        <v>0</v>
      </c>
      <c r="CG22" s="195">
        <f t="shared" si="37"/>
        <v>0</v>
      </c>
      <c r="CH22" s="201">
        <f t="shared" si="38"/>
        <v>0</v>
      </c>
      <c r="CI22" s="201">
        <f t="shared" si="39"/>
        <v>0</v>
      </c>
      <c r="CJ22" s="201">
        <f>IFERROR(#REF!/32.5,0)</f>
        <v>0</v>
      </c>
      <c r="CK22" s="201">
        <f>IFERROR(#REF!/32.5,0)</f>
        <v>0</v>
      </c>
      <c r="CL22" s="191">
        <f t="shared" si="48"/>
        <v>0</v>
      </c>
      <c r="CM22" s="146"/>
      <c r="CN22" s="386">
        <f t="shared" si="49"/>
        <v>0</v>
      </c>
      <c r="CO22" s="202">
        <f t="shared" si="50"/>
        <v>0</v>
      </c>
      <c r="CP22" s="202">
        <f t="shared" si="51"/>
        <v>0</v>
      </c>
      <c r="CQ22" s="202">
        <f t="shared" si="52"/>
        <v>0</v>
      </c>
      <c r="CR22" s="202">
        <f t="shared" si="53"/>
        <v>0</v>
      </c>
      <c r="CS22" s="202">
        <f t="shared" si="54"/>
        <v>0</v>
      </c>
      <c r="CT22" s="202">
        <f t="shared" si="55"/>
        <v>0</v>
      </c>
      <c r="CU22" s="202">
        <f t="shared" si="56"/>
        <v>0</v>
      </c>
      <c r="CV22" s="202">
        <f t="shared" si="57"/>
        <v>0</v>
      </c>
      <c r="CW22" s="202">
        <f t="shared" si="58"/>
        <v>0</v>
      </c>
      <c r="CX22" s="202">
        <f t="shared" si="59"/>
        <v>0</v>
      </c>
      <c r="CY22" s="202">
        <f t="shared" si="60"/>
        <v>0</v>
      </c>
      <c r="CZ22" s="202">
        <f t="shared" si="61"/>
        <v>0</v>
      </c>
      <c r="DA22" s="202">
        <f t="shared" si="62"/>
        <v>0</v>
      </c>
      <c r="DB22" s="202">
        <f t="shared" si="63"/>
        <v>0</v>
      </c>
      <c r="DC22" s="202">
        <f t="shared" si="64"/>
        <v>0</v>
      </c>
      <c r="DD22" s="202">
        <f t="shared" si="65"/>
        <v>0</v>
      </c>
      <c r="DE22" s="202">
        <f t="shared" si="66"/>
        <v>0</v>
      </c>
      <c r="DF22" s="202">
        <f t="shared" si="67"/>
        <v>0</v>
      </c>
      <c r="DG22" s="202">
        <f t="shared" si="68"/>
        <v>0</v>
      </c>
      <c r="DH22" s="202">
        <f t="shared" si="69"/>
        <v>0</v>
      </c>
      <c r="DI22" s="202">
        <f t="shared" si="70"/>
        <v>0</v>
      </c>
      <c r="DJ22" s="202">
        <f t="shared" si="71"/>
        <v>0</v>
      </c>
      <c r="DK22" s="202">
        <f t="shared" si="72"/>
        <v>0</v>
      </c>
      <c r="DL22" s="202">
        <f t="shared" si="73"/>
        <v>0</v>
      </c>
      <c r="DM22" s="202">
        <f t="shared" si="74"/>
        <v>0</v>
      </c>
      <c r="DN22" s="202">
        <f t="shared" si="75"/>
        <v>0</v>
      </c>
      <c r="DO22" s="202">
        <f t="shared" si="76"/>
        <v>0</v>
      </c>
      <c r="DP22" s="202">
        <f t="shared" si="77"/>
        <v>0</v>
      </c>
      <c r="DQ22" s="202">
        <f t="shared" si="78"/>
        <v>0</v>
      </c>
      <c r="DR22" s="223">
        <f t="shared" si="79"/>
        <v>0</v>
      </c>
      <c r="DS22" s="386">
        <f t="shared" si="80"/>
        <v>0</v>
      </c>
      <c r="DT22" s="202">
        <f t="shared" si="81"/>
        <v>0</v>
      </c>
      <c r="DU22" s="202">
        <f t="shared" si="82"/>
        <v>0</v>
      </c>
      <c r="DV22" s="202">
        <f t="shared" si="83"/>
        <v>0</v>
      </c>
      <c r="DW22" s="202">
        <f t="shared" si="84"/>
        <v>0</v>
      </c>
      <c r="DX22" s="203">
        <f t="shared" si="85"/>
        <v>0</v>
      </c>
      <c r="DY22" s="205">
        <f t="shared" si="43"/>
        <v>0</v>
      </c>
      <c r="EA22" s="195">
        <f>L22/Summary!$H$7</f>
        <v>0</v>
      </c>
      <c r="EB22" s="201">
        <f>M22/Summary!$H$7</f>
        <v>0</v>
      </c>
      <c r="EC22" s="201">
        <f>N22/Summary!$H$7</f>
        <v>0</v>
      </c>
      <c r="ED22" s="201">
        <f>O22/Summary!$H$7</f>
        <v>0</v>
      </c>
      <c r="EE22" s="201">
        <f>P22/Summary!$H$7</f>
        <v>0</v>
      </c>
      <c r="EF22" s="201">
        <f>Q22/Summary!$H$7</f>
        <v>0</v>
      </c>
      <c r="EG22" s="201">
        <f>R22/Summary!$H$7</f>
        <v>0</v>
      </c>
      <c r="EH22" s="201">
        <f>S22/Summary!$H$7</f>
        <v>0</v>
      </c>
      <c r="EI22" s="201">
        <f>T22/Summary!$H$7</f>
        <v>0</v>
      </c>
      <c r="EJ22" s="201">
        <f>U22/Summary!$H$7</f>
        <v>0</v>
      </c>
      <c r="EK22" s="201">
        <f>V22/Summary!$H$7</f>
        <v>0</v>
      </c>
      <c r="EL22" s="201">
        <f>W22/Summary!$H$7</f>
        <v>0</v>
      </c>
      <c r="EM22" s="201">
        <f>X22/Summary!$H$7</f>
        <v>0</v>
      </c>
      <c r="EN22" s="201">
        <f>Y22/Summary!$H$7</f>
        <v>0</v>
      </c>
      <c r="EO22" s="201">
        <f>Z22/Summary!$H$7</f>
        <v>0</v>
      </c>
      <c r="EP22" s="201">
        <f>AA22/Summary!$H$7</f>
        <v>0</v>
      </c>
      <c r="EQ22" s="201">
        <f>AB22/Summary!$H$7</f>
        <v>0</v>
      </c>
      <c r="ER22" s="201">
        <f>AC22/Summary!$H$7</f>
        <v>0</v>
      </c>
      <c r="ES22" s="201">
        <f>AD22/Summary!$H$7</f>
        <v>0</v>
      </c>
      <c r="ET22" s="201">
        <f>AE22/Summary!$H$7</f>
        <v>0</v>
      </c>
      <c r="EU22" s="201">
        <f>AF22/Summary!$H$7</f>
        <v>0</v>
      </c>
      <c r="EV22" s="201">
        <f>AG22/Summary!$H$7</f>
        <v>0</v>
      </c>
      <c r="EW22" s="201">
        <f>AH22/Summary!$H$7</f>
        <v>0</v>
      </c>
      <c r="EX22" s="201">
        <f>AI22/Summary!$H$7</f>
        <v>0</v>
      </c>
      <c r="EY22" s="201">
        <f>AJ22/Summary!$H$7</f>
        <v>0</v>
      </c>
      <c r="EZ22" s="201">
        <f>AK22/Summary!$H$7</f>
        <v>0</v>
      </c>
      <c r="FA22" s="201">
        <f>AL22/Summary!$H$7</f>
        <v>0</v>
      </c>
      <c r="FB22" s="201">
        <f>AM22/Summary!$H$7</f>
        <v>0</v>
      </c>
      <c r="FC22" s="201">
        <f>AN22/Summary!$H$7</f>
        <v>0</v>
      </c>
      <c r="FD22" s="191">
        <f>AO22/Summary!$H$7</f>
        <v>0</v>
      </c>
      <c r="FE22" s="189"/>
    </row>
    <row r="23" spans="1:161" s="141" customFormat="1" ht="14.25" x14ac:dyDescent="0.35">
      <c r="A23" s="306"/>
      <c r="B23" s="307"/>
      <c r="C23" s="307"/>
      <c r="D23" s="307"/>
      <c r="E23" s="302"/>
      <c r="F23" s="304"/>
      <c r="G23" s="308"/>
      <c r="H23" s="309"/>
      <c r="I23" s="190">
        <v>32.5</v>
      </c>
      <c r="J23" s="191">
        <f t="shared" si="44"/>
        <v>0</v>
      </c>
      <c r="K23" s="213">
        <f>Summary!$H$6*$H23</f>
        <v>0</v>
      </c>
      <c r="L23" s="192"/>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4"/>
      <c r="AP23" s="195">
        <f t="shared" si="45"/>
        <v>0</v>
      </c>
      <c r="AQ23" s="193"/>
      <c r="AR23" s="193"/>
      <c r="AS23" s="193"/>
      <c r="AT23" s="193"/>
      <c r="AU23" s="193"/>
      <c r="AV23" s="194"/>
      <c r="AW23" s="176">
        <f t="shared" si="46"/>
        <v>0</v>
      </c>
      <c r="AX23" s="176" t="str">
        <f t="shared" si="47"/>
        <v>OK</v>
      </c>
      <c r="AY23" s="196">
        <f t="shared" si="4"/>
        <v>0</v>
      </c>
      <c r="AZ23" s="197" t="str">
        <f t="shared" si="5"/>
        <v>OK</v>
      </c>
      <c r="BA23" s="178"/>
      <c r="BB23" s="198">
        <f t="shared" si="6"/>
        <v>0</v>
      </c>
      <c r="BC23" s="199">
        <f t="shared" si="7"/>
        <v>0</v>
      </c>
      <c r="BD23" s="199">
        <f t="shared" si="8"/>
        <v>0</v>
      </c>
      <c r="BE23" s="199">
        <f t="shared" si="9"/>
        <v>0</v>
      </c>
      <c r="BF23" s="199">
        <f t="shared" si="10"/>
        <v>0</v>
      </c>
      <c r="BG23" s="199">
        <f t="shared" si="11"/>
        <v>0</v>
      </c>
      <c r="BH23" s="199">
        <f t="shared" si="12"/>
        <v>0</v>
      </c>
      <c r="BI23" s="199">
        <f t="shared" si="13"/>
        <v>0</v>
      </c>
      <c r="BJ23" s="199">
        <f t="shared" si="14"/>
        <v>0</v>
      </c>
      <c r="BK23" s="199">
        <f t="shared" si="15"/>
        <v>0</v>
      </c>
      <c r="BL23" s="199">
        <f t="shared" si="16"/>
        <v>0</v>
      </c>
      <c r="BM23" s="199">
        <f t="shared" si="17"/>
        <v>0</v>
      </c>
      <c r="BN23" s="199">
        <f t="shared" si="18"/>
        <v>0</v>
      </c>
      <c r="BO23" s="199">
        <f t="shared" si="19"/>
        <v>0</v>
      </c>
      <c r="BP23" s="199">
        <f t="shared" si="20"/>
        <v>0</v>
      </c>
      <c r="BQ23" s="199">
        <f t="shared" si="21"/>
        <v>0</v>
      </c>
      <c r="BR23" s="199">
        <f t="shared" si="22"/>
        <v>0</v>
      </c>
      <c r="BS23" s="199">
        <f t="shared" si="23"/>
        <v>0</v>
      </c>
      <c r="BT23" s="199">
        <f t="shared" si="24"/>
        <v>0</v>
      </c>
      <c r="BU23" s="199">
        <f t="shared" si="25"/>
        <v>0</v>
      </c>
      <c r="BV23" s="199">
        <f t="shared" si="26"/>
        <v>0</v>
      </c>
      <c r="BW23" s="199">
        <f t="shared" si="27"/>
        <v>0</v>
      </c>
      <c r="BX23" s="199">
        <f t="shared" si="28"/>
        <v>0</v>
      </c>
      <c r="BY23" s="199">
        <f t="shared" si="29"/>
        <v>0</v>
      </c>
      <c r="BZ23" s="199">
        <f t="shared" si="30"/>
        <v>0</v>
      </c>
      <c r="CA23" s="199">
        <f t="shared" si="31"/>
        <v>0</v>
      </c>
      <c r="CB23" s="199">
        <f t="shared" si="32"/>
        <v>0</v>
      </c>
      <c r="CC23" s="199">
        <f t="shared" si="33"/>
        <v>0</v>
      </c>
      <c r="CD23" s="199">
        <f t="shared" si="34"/>
        <v>0</v>
      </c>
      <c r="CE23" s="199">
        <f t="shared" si="35"/>
        <v>0</v>
      </c>
      <c r="CF23" s="200">
        <f t="shared" si="36"/>
        <v>0</v>
      </c>
      <c r="CG23" s="195">
        <f t="shared" si="37"/>
        <v>0</v>
      </c>
      <c r="CH23" s="201">
        <f t="shared" si="38"/>
        <v>0</v>
      </c>
      <c r="CI23" s="201">
        <f t="shared" si="39"/>
        <v>0</v>
      </c>
      <c r="CJ23" s="201">
        <f>IFERROR(#REF!/32.5,0)</f>
        <v>0</v>
      </c>
      <c r="CK23" s="201">
        <f>IFERROR(#REF!/32.5,0)</f>
        <v>0</v>
      </c>
      <c r="CL23" s="191">
        <f t="shared" si="48"/>
        <v>0</v>
      </c>
      <c r="CM23" s="146"/>
      <c r="CN23" s="386">
        <f t="shared" si="49"/>
        <v>0</v>
      </c>
      <c r="CO23" s="202">
        <f t="shared" si="50"/>
        <v>0</v>
      </c>
      <c r="CP23" s="202">
        <f t="shared" si="51"/>
        <v>0</v>
      </c>
      <c r="CQ23" s="202">
        <f t="shared" si="52"/>
        <v>0</v>
      </c>
      <c r="CR23" s="202">
        <f t="shared" si="53"/>
        <v>0</v>
      </c>
      <c r="CS23" s="202">
        <f t="shared" si="54"/>
        <v>0</v>
      </c>
      <c r="CT23" s="202">
        <f t="shared" si="55"/>
        <v>0</v>
      </c>
      <c r="CU23" s="202">
        <f t="shared" si="56"/>
        <v>0</v>
      </c>
      <c r="CV23" s="202">
        <f t="shared" si="57"/>
        <v>0</v>
      </c>
      <c r="CW23" s="202">
        <f t="shared" si="58"/>
        <v>0</v>
      </c>
      <c r="CX23" s="202">
        <f t="shared" si="59"/>
        <v>0</v>
      </c>
      <c r="CY23" s="202">
        <f t="shared" si="60"/>
        <v>0</v>
      </c>
      <c r="CZ23" s="202">
        <f t="shared" si="61"/>
        <v>0</v>
      </c>
      <c r="DA23" s="202">
        <f t="shared" si="62"/>
        <v>0</v>
      </c>
      <c r="DB23" s="202">
        <f t="shared" si="63"/>
        <v>0</v>
      </c>
      <c r="DC23" s="202">
        <f t="shared" si="64"/>
        <v>0</v>
      </c>
      <c r="DD23" s="202">
        <f t="shared" si="65"/>
        <v>0</v>
      </c>
      <c r="DE23" s="202">
        <f t="shared" si="66"/>
        <v>0</v>
      </c>
      <c r="DF23" s="202">
        <f t="shared" si="67"/>
        <v>0</v>
      </c>
      <c r="DG23" s="202">
        <f t="shared" si="68"/>
        <v>0</v>
      </c>
      <c r="DH23" s="202">
        <f t="shared" si="69"/>
        <v>0</v>
      </c>
      <c r="DI23" s="202">
        <f t="shared" si="70"/>
        <v>0</v>
      </c>
      <c r="DJ23" s="202">
        <f t="shared" si="71"/>
        <v>0</v>
      </c>
      <c r="DK23" s="202">
        <f t="shared" si="72"/>
        <v>0</v>
      </c>
      <c r="DL23" s="202">
        <f t="shared" si="73"/>
        <v>0</v>
      </c>
      <c r="DM23" s="202">
        <f t="shared" si="74"/>
        <v>0</v>
      </c>
      <c r="DN23" s="202">
        <f t="shared" si="75"/>
        <v>0</v>
      </c>
      <c r="DO23" s="202">
        <f t="shared" si="76"/>
        <v>0</v>
      </c>
      <c r="DP23" s="202">
        <f t="shared" si="77"/>
        <v>0</v>
      </c>
      <c r="DQ23" s="202">
        <f t="shared" si="78"/>
        <v>0</v>
      </c>
      <c r="DR23" s="223">
        <f t="shared" si="79"/>
        <v>0</v>
      </c>
      <c r="DS23" s="386">
        <f t="shared" si="80"/>
        <v>0</v>
      </c>
      <c r="DT23" s="202">
        <f t="shared" si="81"/>
        <v>0</v>
      </c>
      <c r="DU23" s="202">
        <f t="shared" si="82"/>
        <v>0</v>
      </c>
      <c r="DV23" s="202">
        <f t="shared" si="83"/>
        <v>0</v>
      </c>
      <c r="DW23" s="202">
        <f t="shared" si="84"/>
        <v>0</v>
      </c>
      <c r="DX23" s="203">
        <f t="shared" si="85"/>
        <v>0</v>
      </c>
      <c r="DY23" s="205">
        <f t="shared" si="43"/>
        <v>0</v>
      </c>
      <c r="EA23" s="195">
        <f>L23/Summary!$H$7</f>
        <v>0</v>
      </c>
      <c r="EB23" s="201">
        <f>M23/Summary!$H$7</f>
        <v>0</v>
      </c>
      <c r="EC23" s="201">
        <f>N23/Summary!$H$7</f>
        <v>0</v>
      </c>
      <c r="ED23" s="201">
        <f>O23/Summary!$H$7</f>
        <v>0</v>
      </c>
      <c r="EE23" s="201">
        <f>P23/Summary!$H$7</f>
        <v>0</v>
      </c>
      <c r="EF23" s="201">
        <f>Q23/Summary!$H$7</f>
        <v>0</v>
      </c>
      <c r="EG23" s="201">
        <f>R23/Summary!$H$7</f>
        <v>0</v>
      </c>
      <c r="EH23" s="201">
        <f>S23/Summary!$H$7</f>
        <v>0</v>
      </c>
      <c r="EI23" s="201">
        <f>T23/Summary!$H$7</f>
        <v>0</v>
      </c>
      <c r="EJ23" s="201">
        <f>U23/Summary!$H$7</f>
        <v>0</v>
      </c>
      <c r="EK23" s="201">
        <f>V23/Summary!$H$7</f>
        <v>0</v>
      </c>
      <c r="EL23" s="201">
        <f>W23/Summary!$H$7</f>
        <v>0</v>
      </c>
      <c r="EM23" s="201">
        <f>X23/Summary!$H$7</f>
        <v>0</v>
      </c>
      <c r="EN23" s="201">
        <f>Y23/Summary!$H$7</f>
        <v>0</v>
      </c>
      <c r="EO23" s="201">
        <f>Z23/Summary!$H$7</f>
        <v>0</v>
      </c>
      <c r="EP23" s="201">
        <f>AA23/Summary!$H$7</f>
        <v>0</v>
      </c>
      <c r="EQ23" s="201">
        <f>AB23/Summary!$H$7</f>
        <v>0</v>
      </c>
      <c r="ER23" s="201">
        <f>AC23/Summary!$H$7</f>
        <v>0</v>
      </c>
      <c r="ES23" s="201">
        <f>AD23/Summary!$H$7</f>
        <v>0</v>
      </c>
      <c r="ET23" s="201">
        <f>AE23/Summary!$H$7</f>
        <v>0</v>
      </c>
      <c r="EU23" s="201">
        <f>AF23/Summary!$H$7</f>
        <v>0</v>
      </c>
      <c r="EV23" s="201">
        <f>AG23/Summary!$H$7</f>
        <v>0</v>
      </c>
      <c r="EW23" s="201">
        <f>AH23/Summary!$H$7</f>
        <v>0</v>
      </c>
      <c r="EX23" s="201">
        <f>AI23/Summary!$H$7</f>
        <v>0</v>
      </c>
      <c r="EY23" s="201">
        <f>AJ23/Summary!$H$7</f>
        <v>0</v>
      </c>
      <c r="EZ23" s="201">
        <f>AK23/Summary!$H$7</f>
        <v>0</v>
      </c>
      <c r="FA23" s="201">
        <f>AL23/Summary!$H$7</f>
        <v>0</v>
      </c>
      <c r="FB23" s="201">
        <f>AM23/Summary!$H$7</f>
        <v>0</v>
      </c>
      <c r="FC23" s="201">
        <f>AN23/Summary!$H$7</f>
        <v>0</v>
      </c>
      <c r="FD23" s="191">
        <f>AO23/Summary!$H$7</f>
        <v>0</v>
      </c>
      <c r="FE23" s="189"/>
    </row>
    <row r="24" spans="1:161" s="141" customFormat="1" ht="14.25" x14ac:dyDescent="0.35">
      <c r="A24" s="306"/>
      <c r="B24" s="307"/>
      <c r="C24" s="307"/>
      <c r="D24" s="307"/>
      <c r="E24" s="302"/>
      <c r="F24" s="304"/>
      <c r="G24" s="308"/>
      <c r="H24" s="309"/>
      <c r="I24" s="190">
        <v>32.5</v>
      </c>
      <c r="J24" s="191">
        <f t="shared" si="44"/>
        <v>0</v>
      </c>
      <c r="K24" s="213">
        <f>Summary!$H$6*$H24</f>
        <v>0</v>
      </c>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4"/>
      <c r="AP24" s="195">
        <f t="shared" si="45"/>
        <v>0</v>
      </c>
      <c r="AQ24" s="193"/>
      <c r="AR24" s="193"/>
      <c r="AS24" s="193"/>
      <c r="AT24" s="193"/>
      <c r="AU24" s="193"/>
      <c r="AV24" s="194"/>
      <c r="AW24" s="176">
        <f t="shared" si="46"/>
        <v>0</v>
      </c>
      <c r="AX24" s="176" t="str">
        <f t="shared" si="47"/>
        <v>OK</v>
      </c>
      <c r="AY24" s="196">
        <f t="shared" si="4"/>
        <v>0</v>
      </c>
      <c r="AZ24" s="197" t="str">
        <f t="shared" si="5"/>
        <v>OK</v>
      </c>
      <c r="BA24" s="178"/>
      <c r="BB24" s="198">
        <f t="shared" si="6"/>
        <v>0</v>
      </c>
      <c r="BC24" s="199">
        <f t="shared" si="7"/>
        <v>0</v>
      </c>
      <c r="BD24" s="199">
        <f t="shared" si="8"/>
        <v>0</v>
      </c>
      <c r="BE24" s="199">
        <f t="shared" si="9"/>
        <v>0</v>
      </c>
      <c r="BF24" s="199">
        <f t="shared" si="10"/>
        <v>0</v>
      </c>
      <c r="BG24" s="199">
        <f t="shared" si="11"/>
        <v>0</v>
      </c>
      <c r="BH24" s="199">
        <f t="shared" si="12"/>
        <v>0</v>
      </c>
      <c r="BI24" s="199">
        <f t="shared" si="13"/>
        <v>0</v>
      </c>
      <c r="BJ24" s="199">
        <f t="shared" si="14"/>
        <v>0</v>
      </c>
      <c r="BK24" s="199">
        <f t="shared" si="15"/>
        <v>0</v>
      </c>
      <c r="BL24" s="199">
        <f t="shared" si="16"/>
        <v>0</v>
      </c>
      <c r="BM24" s="199">
        <f t="shared" si="17"/>
        <v>0</v>
      </c>
      <c r="BN24" s="199">
        <f t="shared" si="18"/>
        <v>0</v>
      </c>
      <c r="BO24" s="199">
        <f t="shared" si="19"/>
        <v>0</v>
      </c>
      <c r="BP24" s="199">
        <f t="shared" si="20"/>
        <v>0</v>
      </c>
      <c r="BQ24" s="199">
        <f t="shared" si="21"/>
        <v>0</v>
      </c>
      <c r="BR24" s="199">
        <f t="shared" si="22"/>
        <v>0</v>
      </c>
      <c r="BS24" s="199">
        <f t="shared" si="23"/>
        <v>0</v>
      </c>
      <c r="BT24" s="199">
        <f t="shared" si="24"/>
        <v>0</v>
      </c>
      <c r="BU24" s="199">
        <f t="shared" si="25"/>
        <v>0</v>
      </c>
      <c r="BV24" s="199">
        <f t="shared" si="26"/>
        <v>0</v>
      </c>
      <c r="BW24" s="199">
        <f t="shared" si="27"/>
        <v>0</v>
      </c>
      <c r="BX24" s="199">
        <f t="shared" si="28"/>
        <v>0</v>
      </c>
      <c r="BY24" s="199">
        <f t="shared" si="29"/>
        <v>0</v>
      </c>
      <c r="BZ24" s="199">
        <f t="shared" si="30"/>
        <v>0</v>
      </c>
      <c r="CA24" s="199">
        <f t="shared" si="31"/>
        <v>0</v>
      </c>
      <c r="CB24" s="199">
        <f t="shared" si="32"/>
        <v>0</v>
      </c>
      <c r="CC24" s="199">
        <f t="shared" si="33"/>
        <v>0</v>
      </c>
      <c r="CD24" s="199">
        <f t="shared" si="34"/>
        <v>0</v>
      </c>
      <c r="CE24" s="199">
        <f t="shared" si="35"/>
        <v>0</v>
      </c>
      <c r="CF24" s="200">
        <f t="shared" si="36"/>
        <v>0</v>
      </c>
      <c r="CG24" s="195">
        <f t="shared" si="37"/>
        <v>0</v>
      </c>
      <c r="CH24" s="201">
        <f t="shared" si="38"/>
        <v>0</v>
      </c>
      <c r="CI24" s="201">
        <f t="shared" si="39"/>
        <v>0</v>
      </c>
      <c r="CJ24" s="201">
        <f>IFERROR(#REF!/32.5,0)</f>
        <v>0</v>
      </c>
      <c r="CK24" s="201">
        <f>IFERROR(#REF!/32.5,0)</f>
        <v>0</v>
      </c>
      <c r="CL24" s="191">
        <f t="shared" si="48"/>
        <v>0</v>
      </c>
      <c r="CM24" s="146"/>
      <c r="CN24" s="386">
        <f t="shared" si="49"/>
        <v>0</v>
      </c>
      <c r="CO24" s="202">
        <f t="shared" si="50"/>
        <v>0</v>
      </c>
      <c r="CP24" s="202">
        <f t="shared" si="51"/>
        <v>0</v>
      </c>
      <c r="CQ24" s="202">
        <f t="shared" si="52"/>
        <v>0</v>
      </c>
      <c r="CR24" s="202">
        <f t="shared" si="53"/>
        <v>0</v>
      </c>
      <c r="CS24" s="202">
        <f t="shared" si="54"/>
        <v>0</v>
      </c>
      <c r="CT24" s="202">
        <f t="shared" si="55"/>
        <v>0</v>
      </c>
      <c r="CU24" s="202">
        <f t="shared" si="56"/>
        <v>0</v>
      </c>
      <c r="CV24" s="202">
        <f t="shared" si="57"/>
        <v>0</v>
      </c>
      <c r="CW24" s="202">
        <f t="shared" si="58"/>
        <v>0</v>
      </c>
      <c r="CX24" s="202">
        <f t="shared" si="59"/>
        <v>0</v>
      </c>
      <c r="CY24" s="202">
        <f t="shared" si="60"/>
        <v>0</v>
      </c>
      <c r="CZ24" s="202">
        <f t="shared" si="61"/>
        <v>0</v>
      </c>
      <c r="DA24" s="202">
        <f t="shared" si="62"/>
        <v>0</v>
      </c>
      <c r="DB24" s="202">
        <f t="shared" si="63"/>
        <v>0</v>
      </c>
      <c r="DC24" s="202">
        <f t="shared" si="64"/>
        <v>0</v>
      </c>
      <c r="DD24" s="202">
        <f t="shared" si="65"/>
        <v>0</v>
      </c>
      <c r="DE24" s="202">
        <f t="shared" si="66"/>
        <v>0</v>
      </c>
      <c r="DF24" s="202">
        <f t="shared" si="67"/>
        <v>0</v>
      </c>
      <c r="DG24" s="202">
        <f t="shared" si="68"/>
        <v>0</v>
      </c>
      <c r="DH24" s="202">
        <f t="shared" si="69"/>
        <v>0</v>
      </c>
      <c r="DI24" s="202">
        <f t="shared" si="70"/>
        <v>0</v>
      </c>
      <c r="DJ24" s="202">
        <f t="shared" si="71"/>
        <v>0</v>
      </c>
      <c r="DK24" s="202">
        <f t="shared" si="72"/>
        <v>0</v>
      </c>
      <c r="DL24" s="202">
        <f t="shared" si="73"/>
        <v>0</v>
      </c>
      <c r="DM24" s="202">
        <f t="shared" si="74"/>
        <v>0</v>
      </c>
      <c r="DN24" s="202">
        <f t="shared" si="75"/>
        <v>0</v>
      </c>
      <c r="DO24" s="202">
        <f t="shared" si="76"/>
        <v>0</v>
      </c>
      <c r="DP24" s="202">
        <f t="shared" si="77"/>
        <v>0</v>
      </c>
      <c r="DQ24" s="202">
        <f t="shared" si="78"/>
        <v>0</v>
      </c>
      <c r="DR24" s="223">
        <f t="shared" si="79"/>
        <v>0</v>
      </c>
      <c r="DS24" s="386">
        <f t="shared" si="80"/>
        <v>0</v>
      </c>
      <c r="DT24" s="202">
        <f t="shared" si="81"/>
        <v>0</v>
      </c>
      <c r="DU24" s="202">
        <f t="shared" si="82"/>
        <v>0</v>
      </c>
      <c r="DV24" s="202">
        <f t="shared" si="83"/>
        <v>0</v>
      </c>
      <c r="DW24" s="202">
        <f t="shared" si="84"/>
        <v>0</v>
      </c>
      <c r="DX24" s="203">
        <f t="shared" si="85"/>
        <v>0</v>
      </c>
      <c r="DY24" s="205">
        <f t="shared" si="43"/>
        <v>0</v>
      </c>
      <c r="EA24" s="195">
        <f>L24/Summary!$H$7</f>
        <v>0</v>
      </c>
      <c r="EB24" s="201">
        <f>M24/Summary!$H$7</f>
        <v>0</v>
      </c>
      <c r="EC24" s="201">
        <f>N24/Summary!$H$7</f>
        <v>0</v>
      </c>
      <c r="ED24" s="201">
        <f>O24/Summary!$H$7</f>
        <v>0</v>
      </c>
      <c r="EE24" s="201">
        <f>P24/Summary!$H$7</f>
        <v>0</v>
      </c>
      <c r="EF24" s="201">
        <f>Q24/Summary!$H$7</f>
        <v>0</v>
      </c>
      <c r="EG24" s="201">
        <f>R24/Summary!$H$7</f>
        <v>0</v>
      </c>
      <c r="EH24" s="201">
        <f>S24/Summary!$H$7</f>
        <v>0</v>
      </c>
      <c r="EI24" s="201">
        <f>T24/Summary!$H$7</f>
        <v>0</v>
      </c>
      <c r="EJ24" s="201">
        <f>U24/Summary!$H$7</f>
        <v>0</v>
      </c>
      <c r="EK24" s="201">
        <f>V24/Summary!$H$7</f>
        <v>0</v>
      </c>
      <c r="EL24" s="201">
        <f>W24/Summary!$H$7</f>
        <v>0</v>
      </c>
      <c r="EM24" s="201">
        <f>X24/Summary!$H$7</f>
        <v>0</v>
      </c>
      <c r="EN24" s="201">
        <f>Y24/Summary!$H$7</f>
        <v>0</v>
      </c>
      <c r="EO24" s="201">
        <f>Z24/Summary!$H$7</f>
        <v>0</v>
      </c>
      <c r="EP24" s="201">
        <f>AA24/Summary!$H$7</f>
        <v>0</v>
      </c>
      <c r="EQ24" s="201">
        <f>AB24/Summary!$H$7</f>
        <v>0</v>
      </c>
      <c r="ER24" s="201">
        <f>AC24/Summary!$H$7</f>
        <v>0</v>
      </c>
      <c r="ES24" s="201">
        <f>AD24/Summary!$H$7</f>
        <v>0</v>
      </c>
      <c r="ET24" s="201">
        <f>AE24/Summary!$H$7</f>
        <v>0</v>
      </c>
      <c r="EU24" s="201">
        <f>AF24/Summary!$H$7</f>
        <v>0</v>
      </c>
      <c r="EV24" s="201">
        <f>AG24/Summary!$H$7</f>
        <v>0</v>
      </c>
      <c r="EW24" s="201">
        <f>AH24/Summary!$H$7</f>
        <v>0</v>
      </c>
      <c r="EX24" s="201">
        <f>AI24/Summary!$H$7</f>
        <v>0</v>
      </c>
      <c r="EY24" s="201">
        <f>AJ24/Summary!$H$7</f>
        <v>0</v>
      </c>
      <c r="EZ24" s="201">
        <f>AK24/Summary!$H$7</f>
        <v>0</v>
      </c>
      <c r="FA24" s="201">
        <f>AL24/Summary!$H$7</f>
        <v>0</v>
      </c>
      <c r="FB24" s="201">
        <f>AM24/Summary!$H$7</f>
        <v>0</v>
      </c>
      <c r="FC24" s="201">
        <f>AN24/Summary!$H$7</f>
        <v>0</v>
      </c>
      <c r="FD24" s="191">
        <f>AO24/Summary!$H$7</f>
        <v>0</v>
      </c>
      <c r="FE24" s="189"/>
    </row>
    <row r="25" spans="1:161" s="141" customFormat="1" ht="14.25" x14ac:dyDescent="0.35">
      <c r="A25" s="306"/>
      <c r="B25" s="307"/>
      <c r="C25" s="307"/>
      <c r="D25" s="307"/>
      <c r="E25" s="302"/>
      <c r="F25" s="304"/>
      <c r="G25" s="308"/>
      <c r="H25" s="309"/>
      <c r="I25" s="190">
        <v>32.5</v>
      </c>
      <c r="J25" s="191">
        <f t="shared" si="44"/>
        <v>0</v>
      </c>
      <c r="K25" s="213">
        <f>Summary!$H$6*$H25</f>
        <v>0</v>
      </c>
      <c r="L25" s="192"/>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4"/>
      <c r="AP25" s="195">
        <f t="shared" si="45"/>
        <v>0</v>
      </c>
      <c r="AQ25" s="193"/>
      <c r="AR25" s="193"/>
      <c r="AS25" s="193"/>
      <c r="AT25" s="193"/>
      <c r="AU25" s="193"/>
      <c r="AV25" s="194"/>
      <c r="AW25" s="176">
        <f t="shared" si="46"/>
        <v>0</v>
      </c>
      <c r="AX25" s="176" t="str">
        <f t="shared" si="47"/>
        <v>OK</v>
      </c>
      <c r="AY25" s="196">
        <f t="shared" si="4"/>
        <v>0</v>
      </c>
      <c r="AZ25" s="197" t="str">
        <f t="shared" si="5"/>
        <v>OK</v>
      </c>
      <c r="BA25" s="178"/>
      <c r="BB25" s="198">
        <f t="shared" si="6"/>
        <v>0</v>
      </c>
      <c r="BC25" s="199">
        <f t="shared" si="7"/>
        <v>0</v>
      </c>
      <c r="BD25" s="199">
        <f t="shared" si="8"/>
        <v>0</v>
      </c>
      <c r="BE25" s="199">
        <f t="shared" si="9"/>
        <v>0</v>
      </c>
      <c r="BF25" s="199">
        <f t="shared" si="10"/>
        <v>0</v>
      </c>
      <c r="BG25" s="199">
        <f t="shared" si="11"/>
        <v>0</v>
      </c>
      <c r="BH25" s="199">
        <f t="shared" si="12"/>
        <v>0</v>
      </c>
      <c r="BI25" s="199">
        <f t="shared" si="13"/>
        <v>0</v>
      </c>
      <c r="BJ25" s="199">
        <f t="shared" si="14"/>
        <v>0</v>
      </c>
      <c r="BK25" s="199">
        <f t="shared" si="15"/>
        <v>0</v>
      </c>
      <c r="BL25" s="199">
        <f t="shared" si="16"/>
        <v>0</v>
      </c>
      <c r="BM25" s="199">
        <f t="shared" si="17"/>
        <v>0</v>
      </c>
      <c r="BN25" s="199">
        <f t="shared" si="18"/>
        <v>0</v>
      </c>
      <c r="BO25" s="199">
        <f t="shared" si="19"/>
        <v>0</v>
      </c>
      <c r="BP25" s="199">
        <f t="shared" si="20"/>
        <v>0</v>
      </c>
      <c r="BQ25" s="199">
        <f t="shared" si="21"/>
        <v>0</v>
      </c>
      <c r="BR25" s="199">
        <f t="shared" si="22"/>
        <v>0</v>
      </c>
      <c r="BS25" s="199">
        <f t="shared" si="23"/>
        <v>0</v>
      </c>
      <c r="BT25" s="199">
        <f t="shared" si="24"/>
        <v>0</v>
      </c>
      <c r="BU25" s="199">
        <f t="shared" si="25"/>
        <v>0</v>
      </c>
      <c r="BV25" s="199">
        <f t="shared" si="26"/>
        <v>0</v>
      </c>
      <c r="BW25" s="199">
        <f t="shared" si="27"/>
        <v>0</v>
      </c>
      <c r="BX25" s="199">
        <f t="shared" si="28"/>
        <v>0</v>
      </c>
      <c r="BY25" s="199">
        <f t="shared" si="29"/>
        <v>0</v>
      </c>
      <c r="BZ25" s="199">
        <f t="shared" si="30"/>
        <v>0</v>
      </c>
      <c r="CA25" s="199">
        <f t="shared" si="31"/>
        <v>0</v>
      </c>
      <c r="CB25" s="199">
        <f t="shared" si="32"/>
        <v>0</v>
      </c>
      <c r="CC25" s="199">
        <f t="shared" si="33"/>
        <v>0</v>
      </c>
      <c r="CD25" s="199">
        <f t="shared" si="34"/>
        <v>0</v>
      </c>
      <c r="CE25" s="199">
        <f t="shared" si="35"/>
        <v>0</v>
      </c>
      <c r="CF25" s="200">
        <f t="shared" si="36"/>
        <v>0</v>
      </c>
      <c r="CG25" s="195">
        <f t="shared" si="37"/>
        <v>0</v>
      </c>
      <c r="CH25" s="201">
        <f t="shared" si="38"/>
        <v>0</v>
      </c>
      <c r="CI25" s="201">
        <f t="shared" si="39"/>
        <v>0</v>
      </c>
      <c r="CJ25" s="201">
        <f>IFERROR(#REF!/32.5,0)</f>
        <v>0</v>
      </c>
      <c r="CK25" s="201">
        <f>IFERROR(#REF!/32.5,0)</f>
        <v>0</v>
      </c>
      <c r="CL25" s="191">
        <f t="shared" si="48"/>
        <v>0</v>
      </c>
      <c r="CM25" s="146"/>
      <c r="CN25" s="386">
        <f t="shared" si="49"/>
        <v>0</v>
      </c>
      <c r="CO25" s="202">
        <f t="shared" si="50"/>
        <v>0</v>
      </c>
      <c r="CP25" s="202">
        <f t="shared" si="51"/>
        <v>0</v>
      </c>
      <c r="CQ25" s="202">
        <f t="shared" si="52"/>
        <v>0</v>
      </c>
      <c r="CR25" s="202">
        <f t="shared" si="53"/>
        <v>0</v>
      </c>
      <c r="CS25" s="202">
        <f t="shared" si="54"/>
        <v>0</v>
      </c>
      <c r="CT25" s="202">
        <f t="shared" si="55"/>
        <v>0</v>
      </c>
      <c r="CU25" s="202">
        <f t="shared" si="56"/>
        <v>0</v>
      </c>
      <c r="CV25" s="202">
        <f t="shared" si="57"/>
        <v>0</v>
      </c>
      <c r="CW25" s="202">
        <f t="shared" si="58"/>
        <v>0</v>
      </c>
      <c r="CX25" s="202">
        <f t="shared" si="59"/>
        <v>0</v>
      </c>
      <c r="CY25" s="202">
        <f t="shared" si="60"/>
        <v>0</v>
      </c>
      <c r="CZ25" s="202">
        <f t="shared" si="61"/>
        <v>0</v>
      </c>
      <c r="DA25" s="202">
        <f t="shared" si="62"/>
        <v>0</v>
      </c>
      <c r="DB25" s="202">
        <f t="shared" si="63"/>
        <v>0</v>
      </c>
      <c r="DC25" s="202">
        <f t="shared" si="64"/>
        <v>0</v>
      </c>
      <c r="DD25" s="202">
        <f t="shared" si="65"/>
        <v>0</v>
      </c>
      <c r="DE25" s="202">
        <f t="shared" si="66"/>
        <v>0</v>
      </c>
      <c r="DF25" s="202">
        <f t="shared" si="67"/>
        <v>0</v>
      </c>
      <c r="DG25" s="202">
        <f t="shared" si="68"/>
        <v>0</v>
      </c>
      <c r="DH25" s="202">
        <f t="shared" si="69"/>
        <v>0</v>
      </c>
      <c r="DI25" s="202">
        <f t="shared" si="70"/>
        <v>0</v>
      </c>
      <c r="DJ25" s="202">
        <f t="shared" si="71"/>
        <v>0</v>
      </c>
      <c r="DK25" s="202">
        <f t="shared" si="72"/>
        <v>0</v>
      </c>
      <c r="DL25" s="202">
        <f t="shared" si="73"/>
        <v>0</v>
      </c>
      <c r="DM25" s="202">
        <f t="shared" si="74"/>
        <v>0</v>
      </c>
      <c r="DN25" s="202">
        <f t="shared" si="75"/>
        <v>0</v>
      </c>
      <c r="DO25" s="202">
        <f t="shared" si="76"/>
        <v>0</v>
      </c>
      <c r="DP25" s="202">
        <f t="shared" si="77"/>
        <v>0</v>
      </c>
      <c r="DQ25" s="202">
        <f t="shared" si="78"/>
        <v>0</v>
      </c>
      <c r="DR25" s="223">
        <f t="shared" si="79"/>
        <v>0</v>
      </c>
      <c r="DS25" s="386">
        <f t="shared" si="80"/>
        <v>0</v>
      </c>
      <c r="DT25" s="202">
        <f t="shared" si="81"/>
        <v>0</v>
      </c>
      <c r="DU25" s="202">
        <f t="shared" si="82"/>
        <v>0</v>
      </c>
      <c r="DV25" s="202">
        <f t="shared" si="83"/>
        <v>0</v>
      </c>
      <c r="DW25" s="202">
        <f t="shared" si="84"/>
        <v>0</v>
      </c>
      <c r="DX25" s="203">
        <f t="shared" si="85"/>
        <v>0</v>
      </c>
      <c r="DY25" s="205">
        <f t="shared" si="43"/>
        <v>0</v>
      </c>
      <c r="EA25" s="195">
        <f>L25/Summary!$H$7</f>
        <v>0</v>
      </c>
      <c r="EB25" s="201">
        <f>M25/Summary!$H$7</f>
        <v>0</v>
      </c>
      <c r="EC25" s="201">
        <f>N25/Summary!$H$7</f>
        <v>0</v>
      </c>
      <c r="ED25" s="201">
        <f>O25/Summary!$H$7</f>
        <v>0</v>
      </c>
      <c r="EE25" s="201">
        <f>P25/Summary!$H$7</f>
        <v>0</v>
      </c>
      <c r="EF25" s="201">
        <f>Q25/Summary!$H$7</f>
        <v>0</v>
      </c>
      <c r="EG25" s="201">
        <f>R25/Summary!$H$7</f>
        <v>0</v>
      </c>
      <c r="EH25" s="201">
        <f>S25/Summary!$H$7</f>
        <v>0</v>
      </c>
      <c r="EI25" s="201">
        <f>T25/Summary!$H$7</f>
        <v>0</v>
      </c>
      <c r="EJ25" s="201">
        <f>U25/Summary!$H$7</f>
        <v>0</v>
      </c>
      <c r="EK25" s="201">
        <f>V25/Summary!$H$7</f>
        <v>0</v>
      </c>
      <c r="EL25" s="201">
        <f>W25/Summary!$H$7</f>
        <v>0</v>
      </c>
      <c r="EM25" s="201">
        <f>X25/Summary!$H$7</f>
        <v>0</v>
      </c>
      <c r="EN25" s="201">
        <f>Y25/Summary!$H$7</f>
        <v>0</v>
      </c>
      <c r="EO25" s="201">
        <f>Z25/Summary!$H$7</f>
        <v>0</v>
      </c>
      <c r="EP25" s="201">
        <f>AA25/Summary!$H$7</f>
        <v>0</v>
      </c>
      <c r="EQ25" s="201">
        <f>AB25/Summary!$H$7</f>
        <v>0</v>
      </c>
      <c r="ER25" s="201">
        <f>AC25/Summary!$H$7</f>
        <v>0</v>
      </c>
      <c r="ES25" s="201">
        <f>AD25/Summary!$H$7</f>
        <v>0</v>
      </c>
      <c r="ET25" s="201">
        <f>AE25/Summary!$H$7</f>
        <v>0</v>
      </c>
      <c r="EU25" s="201">
        <f>AF25/Summary!$H$7</f>
        <v>0</v>
      </c>
      <c r="EV25" s="201">
        <f>AG25/Summary!$H$7</f>
        <v>0</v>
      </c>
      <c r="EW25" s="201">
        <f>AH25/Summary!$H$7</f>
        <v>0</v>
      </c>
      <c r="EX25" s="201">
        <f>AI25/Summary!$H$7</f>
        <v>0</v>
      </c>
      <c r="EY25" s="201">
        <f>AJ25/Summary!$H$7</f>
        <v>0</v>
      </c>
      <c r="EZ25" s="201">
        <f>AK25/Summary!$H$7</f>
        <v>0</v>
      </c>
      <c r="FA25" s="201">
        <f>AL25/Summary!$H$7</f>
        <v>0</v>
      </c>
      <c r="FB25" s="201">
        <f>AM25/Summary!$H$7</f>
        <v>0</v>
      </c>
      <c r="FC25" s="201">
        <f>AN25/Summary!$H$7</f>
        <v>0</v>
      </c>
      <c r="FD25" s="191">
        <f>AO25/Summary!$H$7</f>
        <v>0</v>
      </c>
      <c r="FE25" s="189"/>
    </row>
    <row r="26" spans="1:161" s="141" customFormat="1" ht="14.25" x14ac:dyDescent="0.35">
      <c r="A26" s="306"/>
      <c r="B26" s="307"/>
      <c r="C26" s="307"/>
      <c r="D26" s="307"/>
      <c r="E26" s="302"/>
      <c r="F26" s="304"/>
      <c r="G26" s="308"/>
      <c r="H26" s="309"/>
      <c r="I26" s="190">
        <v>32.5</v>
      </c>
      <c r="J26" s="191">
        <f t="shared" si="44"/>
        <v>0</v>
      </c>
      <c r="K26" s="213">
        <f>Summary!$H$6*$H26</f>
        <v>0</v>
      </c>
      <c r="L26" s="192"/>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4"/>
      <c r="AP26" s="195">
        <f t="shared" si="45"/>
        <v>0</v>
      </c>
      <c r="AQ26" s="193"/>
      <c r="AR26" s="193"/>
      <c r="AS26" s="193"/>
      <c r="AT26" s="193"/>
      <c r="AU26" s="193"/>
      <c r="AV26" s="194"/>
      <c r="AW26" s="176">
        <f t="shared" si="46"/>
        <v>0</v>
      </c>
      <c r="AX26" s="176" t="str">
        <f t="shared" si="47"/>
        <v>OK</v>
      </c>
      <c r="AY26" s="196">
        <f t="shared" si="4"/>
        <v>0</v>
      </c>
      <c r="AZ26" s="197" t="str">
        <f t="shared" si="5"/>
        <v>OK</v>
      </c>
      <c r="BA26" s="178"/>
      <c r="BB26" s="198">
        <f t="shared" si="6"/>
        <v>0</v>
      </c>
      <c r="BC26" s="199">
        <f t="shared" si="7"/>
        <v>0</v>
      </c>
      <c r="BD26" s="199">
        <f t="shared" si="8"/>
        <v>0</v>
      </c>
      <c r="BE26" s="199">
        <f t="shared" si="9"/>
        <v>0</v>
      </c>
      <c r="BF26" s="199">
        <f t="shared" si="10"/>
        <v>0</v>
      </c>
      <c r="BG26" s="199">
        <f t="shared" si="11"/>
        <v>0</v>
      </c>
      <c r="BH26" s="199">
        <f t="shared" si="12"/>
        <v>0</v>
      </c>
      <c r="BI26" s="199">
        <f t="shared" si="13"/>
        <v>0</v>
      </c>
      <c r="BJ26" s="199">
        <f t="shared" si="14"/>
        <v>0</v>
      </c>
      <c r="BK26" s="199">
        <f t="shared" si="15"/>
        <v>0</v>
      </c>
      <c r="BL26" s="199">
        <f t="shared" si="16"/>
        <v>0</v>
      </c>
      <c r="BM26" s="199">
        <f t="shared" si="17"/>
        <v>0</v>
      </c>
      <c r="BN26" s="199">
        <f t="shared" si="18"/>
        <v>0</v>
      </c>
      <c r="BO26" s="199">
        <f t="shared" si="19"/>
        <v>0</v>
      </c>
      <c r="BP26" s="199">
        <f t="shared" si="20"/>
        <v>0</v>
      </c>
      <c r="BQ26" s="199">
        <f t="shared" si="21"/>
        <v>0</v>
      </c>
      <c r="BR26" s="199">
        <f t="shared" si="22"/>
        <v>0</v>
      </c>
      <c r="BS26" s="199">
        <f t="shared" si="23"/>
        <v>0</v>
      </c>
      <c r="BT26" s="199">
        <f t="shared" si="24"/>
        <v>0</v>
      </c>
      <c r="BU26" s="199">
        <f t="shared" si="25"/>
        <v>0</v>
      </c>
      <c r="BV26" s="199">
        <f t="shared" si="26"/>
        <v>0</v>
      </c>
      <c r="BW26" s="199">
        <f t="shared" si="27"/>
        <v>0</v>
      </c>
      <c r="BX26" s="199">
        <f t="shared" si="28"/>
        <v>0</v>
      </c>
      <c r="BY26" s="199">
        <f t="shared" si="29"/>
        <v>0</v>
      </c>
      <c r="BZ26" s="199">
        <f t="shared" si="30"/>
        <v>0</v>
      </c>
      <c r="CA26" s="199">
        <f t="shared" si="31"/>
        <v>0</v>
      </c>
      <c r="CB26" s="199">
        <f t="shared" si="32"/>
        <v>0</v>
      </c>
      <c r="CC26" s="199">
        <f t="shared" si="33"/>
        <v>0</v>
      </c>
      <c r="CD26" s="199">
        <f t="shared" si="34"/>
        <v>0</v>
      </c>
      <c r="CE26" s="199">
        <f t="shared" si="35"/>
        <v>0</v>
      </c>
      <c r="CF26" s="200">
        <f t="shared" si="36"/>
        <v>0</v>
      </c>
      <c r="CG26" s="195">
        <f t="shared" si="37"/>
        <v>0</v>
      </c>
      <c r="CH26" s="201">
        <f t="shared" si="38"/>
        <v>0</v>
      </c>
      <c r="CI26" s="201">
        <f t="shared" si="39"/>
        <v>0</v>
      </c>
      <c r="CJ26" s="201">
        <f>IFERROR(#REF!/32.5,0)</f>
        <v>0</v>
      </c>
      <c r="CK26" s="201">
        <f>IFERROR(#REF!/32.5,0)</f>
        <v>0</v>
      </c>
      <c r="CL26" s="191">
        <f t="shared" si="48"/>
        <v>0</v>
      </c>
      <c r="CM26" s="146"/>
      <c r="CN26" s="386">
        <f t="shared" si="49"/>
        <v>0</v>
      </c>
      <c r="CO26" s="202">
        <f t="shared" si="50"/>
        <v>0</v>
      </c>
      <c r="CP26" s="202">
        <f t="shared" si="51"/>
        <v>0</v>
      </c>
      <c r="CQ26" s="202">
        <f t="shared" si="52"/>
        <v>0</v>
      </c>
      <c r="CR26" s="202">
        <f t="shared" si="53"/>
        <v>0</v>
      </c>
      <c r="CS26" s="202">
        <f t="shared" si="54"/>
        <v>0</v>
      </c>
      <c r="CT26" s="202">
        <f t="shared" si="55"/>
        <v>0</v>
      </c>
      <c r="CU26" s="202">
        <f t="shared" si="56"/>
        <v>0</v>
      </c>
      <c r="CV26" s="202">
        <f t="shared" si="57"/>
        <v>0</v>
      </c>
      <c r="CW26" s="202">
        <f t="shared" si="58"/>
        <v>0</v>
      </c>
      <c r="CX26" s="202">
        <f t="shared" si="59"/>
        <v>0</v>
      </c>
      <c r="CY26" s="202">
        <f t="shared" si="60"/>
        <v>0</v>
      </c>
      <c r="CZ26" s="202">
        <f t="shared" si="61"/>
        <v>0</v>
      </c>
      <c r="DA26" s="202">
        <f t="shared" si="62"/>
        <v>0</v>
      </c>
      <c r="DB26" s="202">
        <f t="shared" si="63"/>
        <v>0</v>
      </c>
      <c r="DC26" s="202">
        <f t="shared" si="64"/>
        <v>0</v>
      </c>
      <c r="DD26" s="202">
        <f t="shared" si="65"/>
        <v>0</v>
      </c>
      <c r="DE26" s="202">
        <f t="shared" si="66"/>
        <v>0</v>
      </c>
      <c r="DF26" s="202">
        <f t="shared" si="67"/>
        <v>0</v>
      </c>
      <c r="DG26" s="202">
        <f t="shared" si="68"/>
        <v>0</v>
      </c>
      <c r="DH26" s="202">
        <f t="shared" si="69"/>
        <v>0</v>
      </c>
      <c r="DI26" s="202">
        <f t="shared" si="70"/>
        <v>0</v>
      </c>
      <c r="DJ26" s="202">
        <f t="shared" si="71"/>
        <v>0</v>
      </c>
      <c r="DK26" s="202">
        <f t="shared" si="72"/>
        <v>0</v>
      </c>
      <c r="DL26" s="202">
        <f t="shared" si="73"/>
        <v>0</v>
      </c>
      <c r="DM26" s="202">
        <f t="shared" si="74"/>
        <v>0</v>
      </c>
      <c r="DN26" s="202">
        <f t="shared" si="75"/>
        <v>0</v>
      </c>
      <c r="DO26" s="202">
        <f t="shared" si="76"/>
        <v>0</v>
      </c>
      <c r="DP26" s="202">
        <f t="shared" si="77"/>
        <v>0</v>
      </c>
      <c r="DQ26" s="202">
        <f t="shared" si="78"/>
        <v>0</v>
      </c>
      <c r="DR26" s="223">
        <f t="shared" si="79"/>
        <v>0</v>
      </c>
      <c r="DS26" s="386">
        <f t="shared" si="80"/>
        <v>0</v>
      </c>
      <c r="DT26" s="202">
        <f t="shared" si="81"/>
        <v>0</v>
      </c>
      <c r="DU26" s="202">
        <f t="shared" si="82"/>
        <v>0</v>
      </c>
      <c r="DV26" s="202">
        <f t="shared" si="83"/>
        <v>0</v>
      </c>
      <c r="DW26" s="202">
        <f t="shared" si="84"/>
        <v>0</v>
      </c>
      <c r="DX26" s="203">
        <f t="shared" si="85"/>
        <v>0</v>
      </c>
      <c r="DY26" s="205">
        <f t="shared" si="43"/>
        <v>0</v>
      </c>
      <c r="EA26" s="195">
        <f>L26/Summary!$H$7</f>
        <v>0</v>
      </c>
      <c r="EB26" s="201">
        <f>M26/Summary!$H$7</f>
        <v>0</v>
      </c>
      <c r="EC26" s="201">
        <f>N26/Summary!$H$7</f>
        <v>0</v>
      </c>
      <c r="ED26" s="201">
        <f>O26/Summary!$H$7</f>
        <v>0</v>
      </c>
      <c r="EE26" s="201">
        <f>P26/Summary!$H$7</f>
        <v>0</v>
      </c>
      <c r="EF26" s="201">
        <f>Q26/Summary!$H$7</f>
        <v>0</v>
      </c>
      <c r="EG26" s="201">
        <f>R26/Summary!$H$7</f>
        <v>0</v>
      </c>
      <c r="EH26" s="201">
        <f>S26/Summary!$H$7</f>
        <v>0</v>
      </c>
      <c r="EI26" s="201">
        <f>T26/Summary!$H$7</f>
        <v>0</v>
      </c>
      <c r="EJ26" s="201">
        <f>U26/Summary!$H$7</f>
        <v>0</v>
      </c>
      <c r="EK26" s="201">
        <f>V26/Summary!$H$7</f>
        <v>0</v>
      </c>
      <c r="EL26" s="201">
        <f>W26/Summary!$H$7</f>
        <v>0</v>
      </c>
      <c r="EM26" s="201">
        <f>X26/Summary!$H$7</f>
        <v>0</v>
      </c>
      <c r="EN26" s="201">
        <f>Y26/Summary!$H$7</f>
        <v>0</v>
      </c>
      <c r="EO26" s="201">
        <f>Z26/Summary!$H$7</f>
        <v>0</v>
      </c>
      <c r="EP26" s="201">
        <f>AA26/Summary!$H$7</f>
        <v>0</v>
      </c>
      <c r="EQ26" s="201">
        <f>AB26/Summary!$H$7</f>
        <v>0</v>
      </c>
      <c r="ER26" s="201">
        <f>AC26/Summary!$H$7</f>
        <v>0</v>
      </c>
      <c r="ES26" s="201">
        <f>AD26/Summary!$H$7</f>
        <v>0</v>
      </c>
      <c r="ET26" s="201">
        <f>AE26/Summary!$H$7</f>
        <v>0</v>
      </c>
      <c r="EU26" s="201">
        <f>AF26/Summary!$H$7</f>
        <v>0</v>
      </c>
      <c r="EV26" s="201">
        <f>AG26/Summary!$H$7</f>
        <v>0</v>
      </c>
      <c r="EW26" s="201">
        <f>AH26/Summary!$H$7</f>
        <v>0</v>
      </c>
      <c r="EX26" s="201">
        <f>AI26/Summary!$H$7</f>
        <v>0</v>
      </c>
      <c r="EY26" s="201">
        <f>AJ26/Summary!$H$7</f>
        <v>0</v>
      </c>
      <c r="EZ26" s="201">
        <f>AK26/Summary!$H$7</f>
        <v>0</v>
      </c>
      <c r="FA26" s="201">
        <f>AL26/Summary!$H$7</f>
        <v>0</v>
      </c>
      <c r="FB26" s="201">
        <f>AM26/Summary!$H$7</f>
        <v>0</v>
      </c>
      <c r="FC26" s="201">
        <f>AN26/Summary!$H$7</f>
        <v>0</v>
      </c>
      <c r="FD26" s="191">
        <f>AO26/Summary!$H$7</f>
        <v>0</v>
      </c>
      <c r="FE26" s="189"/>
    </row>
    <row r="27" spans="1:161" s="141" customFormat="1" ht="14.25" x14ac:dyDescent="0.35">
      <c r="A27" s="306"/>
      <c r="B27" s="307"/>
      <c r="C27" s="307"/>
      <c r="D27" s="307"/>
      <c r="E27" s="302"/>
      <c r="F27" s="304"/>
      <c r="G27" s="308"/>
      <c r="H27" s="309"/>
      <c r="I27" s="190">
        <v>32.5</v>
      </c>
      <c r="J27" s="191">
        <f t="shared" si="44"/>
        <v>0</v>
      </c>
      <c r="K27" s="213">
        <f>Summary!$H$6*$H27</f>
        <v>0</v>
      </c>
      <c r="L27" s="192"/>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4"/>
      <c r="AP27" s="195">
        <f t="shared" si="45"/>
        <v>0</v>
      </c>
      <c r="AQ27" s="193"/>
      <c r="AR27" s="193"/>
      <c r="AS27" s="193"/>
      <c r="AT27" s="193"/>
      <c r="AU27" s="193"/>
      <c r="AV27" s="194"/>
      <c r="AW27" s="176">
        <f t="shared" si="46"/>
        <v>0</v>
      </c>
      <c r="AX27" s="176" t="str">
        <f t="shared" si="47"/>
        <v>OK</v>
      </c>
      <c r="AY27" s="196">
        <f t="shared" si="4"/>
        <v>0</v>
      </c>
      <c r="AZ27" s="197" t="str">
        <f t="shared" si="5"/>
        <v>OK</v>
      </c>
      <c r="BA27" s="178"/>
      <c r="BB27" s="198">
        <f t="shared" si="6"/>
        <v>0</v>
      </c>
      <c r="BC27" s="199">
        <f t="shared" si="7"/>
        <v>0</v>
      </c>
      <c r="BD27" s="199">
        <f t="shared" si="8"/>
        <v>0</v>
      </c>
      <c r="BE27" s="199">
        <f t="shared" si="9"/>
        <v>0</v>
      </c>
      <c r="BF27" s="199">
        <f t="shared" si="10"/>
        <v>0</v>
      </c>
      <c r="BG27" s="199">
        <f t="shared" si="11"/>
        <v>0</v>
      </c>
      <c r="BH27" s="199">
        <f t="shared" si="12"/>
        <v>0</v>
      </c>
      <c r="BI27" s="199">
        <f t="shared" si="13"/>
        <v>0</v>
      </c>
      <c r="BJ27" s="199">
        <f t="shared" si="14"/>
        <v>0</v>
      </c>
      <c r="BK27" s="199">
        <f t="shared" si="15"/>
        <v>0</v>
      </c>
      <c r="BL27" s="199">
        <f t="shared" si="16"/>
        <v>0</v>
      </c>
      <c r="BM27" s="199">
        <f t="shared" si="17"/>
        <v>0</v>
      </c>
      <c r="BN27" s="199">
        <f t="shared" si="18"/>
        <v>0</v>
      </c>
      <c r="BO27" s="199">
        <f t="shared" si="19"/>
        <v>0</v>
      </c>
      <c r="BP27" s="199">
        <f t="shared" si="20"/>
        <v>0</v>
      </c>
      <c r="BQ27" s="199">
        <f t="shared" si="21"/>
        <v>0</v>
      </c>
      <c r="BR27" s="199">
        <f t="shared" si="22"/>
        <v>0</v>
      </c>
      <c r="BS27" s="199">
        <f t="shared" si="23"/>
        <v>0</v>
      </c>
      <c r="BT27" s="199">
        <f t="shared" si="24"/>
        <v>0</v>
      </c>
      <c r="BU27" s="199">
        <f t="shared" si="25"/>
        <v>0</v>
      </c>
      <c r="BV27" s="199">
        <f t="shared" si="26"/>
        <v>0</v>
      </c>
      <c r="BW27" s="199">
        <f t="shared" si="27"/>
        <v>0</v>
      </c>
      <c r="BX27" s="199">
        <f t="shared" si="28"/>
        <v>0</v>
      </c>
      <c r="BY27" s="199">
        <f t="shared" si="29"/>
        <v>0</v>
      </c>
      <c r="BZ27" s="199">
        <f t="shared" si="30"/>
        <v>0</v>
      </c>
      <c r="CA27" s="199">
        <f t="shared" si="31"/>
        <v>0</v>
      </c>
      <c r="CB27" s="199">
        <f t="shared" si="32"/>
        <v>0</v>
      </c>
      <c r="CC27" s="199">
        <f t="shared" si="33"/>
        <v>0</v>
      </c>
      <c r="CD27" s="199">
        <f t="shared" si="34"/>
        <v>0</v>
      </c>
      <c r="CE27" s="199">
        <f t="shared" si="35"/>
        <v>0</v>
      </c>
      <c r="CF27" s="200">
        <f t="shared" si="36"/>
        <v>0</v>
      </c>
      <c r="CG27" s="195">
        <f t="shared" si="37"/>
        <v>0</v>
      </c>
      <c r="CH27" s="201">
        <f t="shared" si="38"/>
        <v>0</v>
      </c>
      <c r="CI27" s="201">
        <f t="shared" si="39"/>
        <v>0</v>
      </c>
      <c r="CJ27" s="201">
        <f>IFERROR(#REF!/32.5,0)</f>
        <v>0</v>
      </c>
      <c r="CK27" s="201">
        <f>IFERROR(#REF!/32.5,0)</f>
        <v>0</v>
      </c>
      <c r="CL27" s="191">
        <f t="shared" si="48"/>
        <v>0</v>
      </c>
      <c r="CM27" s="146"/>
      <c r="CN27" s="386">
        <f t="shared" si="49"/>
        <v>0</v>
      </c>
      <c r="CO27" s="202">
        <f t="shared" si="50"/>
        <v>0</v>
      </c>
      <c r="CP27" s="202">
        <f t="shared" si="51"/>
        <v>0</v>
      </c>
      <c r="CQ27" s="202">
        <f t="shared" si="52"/>
        <v>0</v>
      </c>
      <c r="CR27" s="202">
        <f t="shared" si="53"/>
        <v>0</v>
      </c>
      <c r="CS27" s="202">
        <f t="shared" si="54"/>
        <v>0</v>
      </c>
      <c r="CT27" s="202">
        <f t="shared" si="55"/>
        <v>0</v>
      </c>
      <c r="CU27" s="202">
        <f t="shared" si="56"/>
        <v>0</v>
      </c>
      <c r="CV27" s="202">
        <f t="shared" si="57"/>
        <v>0</v>
      </c>
      <c r="CW27" s="202">
        <f t="shared" si="58"/>
        <v>0</v>
      </c>
      <c r="CX27" s="202">
        <f t="shared" si="59"/>
        <v>0</v>
      </c>
      <c r="CY27" s="202">
        <f t="shared" si="60"/>
        <v>0</v>
      </c>
      <c r="CZ27" s="202">
        <f t="shared" si="61"/>
        <v>0</v>
      </c>
      <c r="DA27" s="202">
        <f t="shared" si="62"/>
        <v>0</v>
      </c>
      <c r="DB27" s="202">
        <f t="shared" si="63"/>
        <v>0</v>
      </c>
      <c r="DC27" s="202">
        <f t="shared" si="64"/>
        <v>0</v>
      </c>
      <c r="DD27" s="202">
        <f t="shared" si="65"/>
        <v>0</v>
      </c>
      <c r="DE27" s="202">
        <f t="shared" si="66"/>
        <v>0</v>
      </c>
      <c r="DF27" s="202">
        <f t="shared" si="67"/>
        <v>0</v>
      </c>
      <c r="DG27" s="202">
        <f t="shared" si="68"/>
        <v>0</v>
      </c>
      <c r="DH27" s="202">
        <f t="shared" si="69"/>
        <v>0</v>
      </c>
      <c r="DI27" s="202">
        <f t="shared" si="70"/>
        <v>0</v>
      </c>
      <c r="DJ27" s="202">
        <f t="shared" si="71"/>
        <v>0</v>
      </c>
      <c r="DK27" s="202">
        <f t="shared" si="72"/>
        <v>0</v>
      </c>
      <c r="DL27" s="202">
        <f t="shared" si="73"/>
        <v>0</v>
      </c>
      <c r="DM27" s="202">
        <f t="shared" si="74"/>
        <v>0</v>
      </c>
      <c r="DN27" s="202">
        <f t="shared" si="75"/>
        <v>0</v>
      </c>
      <c r="DO27" s="202">
        <f t="shared" si="76"/>
        <v>0</v>
      </c>
      <c r="DP27" s="202">
        <f t="shared" si="77"/>
        <v>0</v>
      </c>
      <c r="DQ27" s="202">
        <f t="shared" si="78"/>
        <v>0</v>
      </c>
      <c r="DR27" s="223">
        <f t="shared" si="79"/>
        <v>0</v>
      </c>
      <c r="DS27" s="386">
        <f t="shared" si="80"/>
        <v>0</v>
      </c>
      <c r="DT27" s="202">
        <f t="shared" si="81"/>
        <v>0</v>
      </c>
      <c r="DU27" s="202">
        <f t="shared" si="82"/>
        <v>0</v>
      </c>
      <c r="DV27" s="202">
        <f t="shared" si="83"/>
        <v>0</v>
      </c>
      <c r="DW27" s="202">
        <f t="shared" si="84"/>
        <v>0</v>
      </c>
      <c r="DX27" s="203">
        <f t="shared" si="85"/>
        <v>0</v>
      </c>
      <c r="DY27" s="205">
        <f t="shared" si="43"/>
        <v>0</v>
      </c>
      <c r="EA27" s="195">
        <f>L27/Summary!$H$7</f>
        <v>0</v>
      </c>
      <c r="EB27" s="201">
        <f>M27/Summary!$H$7</f>
        <v>0</v>
      </c>
      <c r="EC27" s="201">
        <f>N27/Summary!$H$7</f>
        <v>0</v>
      </c>
      <c r="ED27" s="201">
        <f>O27/Summary!$H$7</f>
        <v>0</v>
      </c>
      <c r="EE27" s="201">
        <f>P27/Summary!$H$7</f>
        <v>0</v>
      </c>
      <c r="EF27" s="201">
        <f>Q27/Summary!$H$7</f>
        <v>0</v>
      </c>
      <c r="EG27" s="201">
        <f>R27/Summary!$H$7</f>
        <v>0</v>
      </c>
      <c r="EH27" s="201">
        <f>S27/Summary!$H$7</f>
        <v>0</v>
      </c>
      <c r="EI27" s="201">
        <f>T27/Summary!$H$7</f>
        <v>0</v>
      </c>
      <c r="EJ27" s="201">
        <f>U27/Summary!$H$7</f>
        <v>0</v>
      </c>
      <c r="EK27" s="201">
        <f>V27/Summary!$H$7</f>
        <v>0</v>
      </c>
      <c r="EL27" s="201">
        <f>W27/Summary!$H$7</f>
        <v>0</v>
      </c>
      <c r="EM27" s="201">
        <f>X27/Summary!$H$7</f>
        <v>0</v>
      </c>
      <c r="EN27" s="201">
        <f>Y27/Summary!$H$7</f>
        <v>0</v>
      </c>
      <c r="EO27" s="201">
        <f>Z27/Summary!$H$7</f>
        <v>0</v>
      </c>
      <c r="EP27" s="201">
        <f>AA27/Summary!$H$7</f>
        <v>0</v>
      </c>
      <c r="EQ27" s="201">
        <f>AB27/Summary!$H$7</f>
        <v>0</v>
      </c>
      <c r="ER27" s="201">
        <f>AC27/Summary!$H$7</f>
        <v>0</v>
      </c>
      <c r="ES27" s="201">
        <f>AD27/Summary!$H$7</f>
        <v>0</v>
      </c>
      <c r="ET27" s="201">
        <f>AE27/Summary!$H$7</f>
        <v>0</v>
      </c>
      <c r="EU27" s="201">
        <f>AF27/Summary!$H$7</f>
        <v>0</v>
      </c>
      <c r="EV27" s="201">
        <f>AG27/Summary!$H$7</f>
        <v>0</v>
      </c>
      <c r="EW27" s="201">
        <f>AH27/Summary!$H$7</f>
        <v>0</v>
      </c>
      <c r="EX27" s="201">
        <f>AI27/Summary!$H$7</f>
        <v>0</v>
      </c>
      <c r="EY27" s="201">
        <f>AJ27/Summary!$H$7</f>
        <v>0</v>
      </c>
      <c r="EZ27" s="201">
        <f>AK27/Summary!$H$7</f>
        <v>0</v>
      </c>
      <c r="FA27" s="201">
        <f>AL27/Summary!$H$7</f>
        <v>0</v>
      </c>
      <c r="FB27" s="201">
        <f>AM27/Summary!$H$7</f>
        <v>0</v>
      </c>
      <c r="FC27" s="201">
        <f>AN27/Summary!$H$7</f>
        <v>0</v>
      </c>
      <c r="FD27" s="191">
        <f>AO27/Summary!$H$7</f>
        <v>0</v>
      </c>
      <c r="FE27" s="189"/>
    </row>
    <row r="28" spans="1:161" s="141" customFormat="1" ht="14.25" x14ac:dyDescent="0.35">
      <c r="A28" s="306"/>
      <c r="B28" s="307"/>
      <c r="C28" s="307"/>
      <c r="D28" s="307"/>
      <c r="E28" s="302"/>
      <c r="F28" s="304"/>
      <c r="G28" s="308"/>
      <c r="H28" s="309"/>
      <c r="I28" s="190">
        <v>32.5</v>
      </c>
      <c r="J28" s="191">
        <f t="shared" si="44"/>
        <v>0</v>
      </c>
      <c r="K28" s="213">
        <f>Summary!$H$6*$H28</f>
        <v>0</v>
      </c>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4"/>
      <c r="AP28" s="195">
        <f t="shared" si="45"/>
        <v>0</v>
      </c>
      <c r="AQ28" s="193"/>
      <c r="AR28" s="193"/>
      <c r="AS28" s="193"/>
      <c r="AT28" s="193"/>
      <c r="AU28" s="193"/>
      <c r="AV28" s="194"/>
      <c r="AW28" s="176">
        <f t="shared" si="46"/>
        <v>0</v>
      </c>
      <c r="AX28" s="176" t="str">
        <f t="shared" si="47"/>
        <v>OK</v>
      </c>
      <c r="AY28" s="196">
        <f t="shared" si="4"/>
        <v>0</v>
      </c>
      <c r="AZ28" s="197" t="str">
        <f t="shared" si="5"/>
        <v>OK</v>
      </c>
      <c r="BA28" s="178"/>
      <c r="BB28" s="198">
        <f t="shared" si="6"/>
        <v>0</v>
      </c>
      <c r="BC28" s="199">
        <f t="shared" si="7"/>
        <v>0</v>
      </c>
      <c r="BD28" s="199">
        <f t="shared" si="8"/>
        <v>0</v>
      </c>
      <c r="BE28" s="199">
        <f t="shared" si="9"/>
        <v>0</v>
      </c>
      <c r="BF28" s="199">
        <f t="shared" si="10"/>
        <v>0</v>
      </c>
      <c r="BG28" s="199">
        <f t="shared" si="11"/>
        <v>0</v>
      </c>
      <c r="BH28" s="199">
        <f t="shared" si="12"/>
        <v>0</v>
      </c>
      <c r="BI28" s="199">
        <f t="shared" si="13"/>
        <v>0</v>
      </c>
      <c r="BJ28" s="199">
        <f t="shared" si="14"/>
        <v>0</v>
      </c>
      <c r="BK28" s="199">
        <f t="shared" si="15"/>
        <v>0</v>
      </c>
      <c r="BL28" s="199">
        <f t="shared" si="16"/>
        <v>0</v>
      </c>
      <c r="BM28" s="199">
        <f t="shared" si="17"/>
        <v>0</v>
      </c>
      <c r="BN28" s="199">
        <f t="shared" si="18"/>
        <v>0</v>
      </c>
      <c r="BO28" s="199">
        <f t="shared" si="19"/>
        <v>0</v>
      </c>
      <c r="BP28" s="199">
        <f t="shared" si="20"/>
        <v>0</v>
      </c>
      <c r="BQ28" s="199">
        <f t="shared" si="21"/>
        <v>0</v>
      </c>
      <c r="BR28" s="199">
        <f t="shared" si="22"/>
        <v>0</v>
      </c>
      <c r="BS28" s="199">
        <f t="shared" si="23"/>
        <v>0</v>
      </c>
      <c r="BT28" s="199">
        <f t="shared" si="24"/>
        <v>0</v>
      </c>
      <c r="BU28" s="199">
        <f t="shared" si="25"/>
        <v>0</v>
      </c>
      <c r="BV28" s="199">
        <f t="shared" si="26"/>
        <v>0</v>
      </c>
      <c r="BW28" s="199">
        <f t="shared" si="27"/>
        <v>0</v>
      </c>
      <c r="BX28" s="199">
        <f t="shared" si="28"/>
        <v>0</v>
      </c>
      <c r="BY28" s="199">
        <f t="shared" si="29"/>
        <v>0</v>
      </c>
      <c r="BZ28" s="199">
        <f t="shared" si="30"/>
        <v>0</v>
      </c>
      <c r="CA28" s="199">
        <f t="shared" si="31"/>
        <v>0</v>
      </c>
      <c r="CB28" s="199">
        <f t="shared" si="32"/>
        <v>0</v>
      </c>
      <c r="CC28" s="199">
        <f t="shared" si="33"/>
        <v>0</v>
      </c>
      <c r="CD28" s="199">
        <f t="shared" si="34"/>
        <v>0</v>
      </c>
      <c r="CE28" s="199">
        <f t="shared" si="35"/>
        <v>0</v>
      </c>
      <c r="CF28" s="200">
        <f t="shared" si="36"/>
        <v>0</v>
      </c>
      <c r="CG28" s="195">
        <f t="shared" si="37"/>
        <v>0</v>
      </c>
      <c r="CH28" s="201">
        <f t="shared" si="38"/>
        <v>0</v>
      </c>
      <c r="CI28" s="201">
        <f t="shared" si="39"/>
        <v>0</v>
      </c>
      <c r="CJ28" s="201">
        <f>IFERROR(#REF!/32.5,0)</f>
        <v>0</v>
      </c>
      <c r="CK28" s="201">
        <f>IFERROR(#REF!/32.5,0)</f>
        <v>0</v>
      </c>
      <c r="CL28" s="191">
        <f t="shared" si="48"/>
        <v>0</v>
      </c>
      <c r="CM28" s="146"/>
      <c r="CN28" s="386">
        <f t="shared" si="49"/>
        <v>0</v>
      </c>
      <c r="CO28" s="202">
        <f t="shared" si="50"/>
        <v>0</v>
      </c>
      <c r="CP28" s="202">
        <f t="shared" si="51"/>
        <v>0</v>
      </c>
      <c r="CQ28" s="202">
        <f t="shared" si="52"/>
        <v>0</v>
      </c>
      <c r="CR28" s="202">
        <f t="shared" si="53"/>
        <v>0</v>
      </c>
      <c r="CS28" s="202">
        <f t="shared" si="54"/>
        <v>0</v>
      </c>
      <c r="CT28" s="202">
        <f t="shared" si="55"/>
        <v>0</v>
      </c>
      <c r="CU28" s="202">
        <f t="shared" si="56"/>
        <v>0</v>
      </c>
      <c r="CV28" s="202">
        <f t="shared" si="57"/>
        <v>0</v>
      </c>
      <c r="CW28" s="202">
        <f t="shared" si="58"/>
        <v>0</v>
      </c>
      <c r="CX28" s="202">
        <f t="shared" si="59"/>
        <v>0</v>
      </c>
      <c r="CY28" s="202">
        <f t="shared" si="60"/>
        <v>0</v>
      </c>
      <c r="CZ28" s="202">
        <f t="shared" si="61"/>
        <v>0</v>
      </c>
      <c r="DA28" s="202">
        <f t="shared" si="62"/>
        <v>0</v>
      </c>
      <c r="DB28" s="202">
        <f t="shared" si="63"/>
        <v>0</v>
      </c>
      <c r="DC28" s="202">
        <f t="shared" si="64"/>
        <v>0</v>
      </c>
      <c r="DD28" s="202">
        <f t="shared" si="65"/>
        <v>0</v>
      </c>
      <c r="DE28" s="202">
        <f t="shared" si="66"/>
        <v>0</v>
      </c>
      <c r="DF28" s="202">
        <f t="shared" si="67"/>
        <v>0</v>
      </c>
      <c r="DG28" s="202">
        <f t="shared" si="68"/>
        <v>0</v>
      </c>
      <c r="DH28" s="202">
        <f t="shared" si="69"/>
        <v>0</v>
      </c>
      <c r="DI28" s="202">
        <f t="shared" si="70"/>
        <v>0</v>
      </c>
      <c r="DJ28" s="202">
        <f t="shared" si="71"/>
        <v>0</v>
      </c>
      <c r="DK28" s="202">
        <f t="shared" si="72"/>
        <v>0</v>
      </c>
      <c r="DL28" s="202">
        <f t="shared" si="73"/>
        <v>0</v>
      </c>
      <c r="DM28" s="202">
        <f t="shared" si="74"/>
        <v>0</v>
      </c>
      <c r="DN28" s="202">
        <f t="shared" si="75"/>
        <v>0</v>
      </c>
      <c r="DO28" s="202">
        <f t="shared" si="76"/>
        <v>0</v>
      </c>
      <c r="DP28" s="202">
        <f t="shared" si="77"/>
        <v>0</v>
      </c>
      <c r="DQ28" s="202">
        <f t="shared" si="78"/>
        <v>0</v>
      </c>
      <c r="DR28" s="223">
        <f t="shared" si="79"/>
        <v>0</v>
      </c>
      <c r="DS28" s="386">
        <f t="shared" si="80"/>
        <v>0</v>
      </c>
      <c r="DT28" s="202">
        <f t="shared" si="81"/>
        <v>0</v>
      </c>
      <c r="DU28" s="202">
        <f t="shared" si="82"/>
        <v>0</v>
      </c>
      <c r="DV28" s="202">
        <f t="shared" si="83"/>
        <v>0</v>
      </c>
      <c r="DW28" s="202">
        <f t="shared" si="84"/>
        <v>0</v>
      </c>
      <c r="DX28" s="203">
        <f t="shared" si="85"/>
        <v>0</v>
      </c>
      <c r="DY28" s="205">
        <f t="shared" si="43"/>
        <v>0</v>
      </c>
      <c r="EA28" s="195">
        <f>L28/Summary!$H$7</f>
        <v>0</v>
      </c>
      <c r="EB28" s="201">
        <f>M28/Summary!$H$7</f>
        <v>0</v>
      </c>
      <c r="EC28" s="201">
        <f>N28/Summary!$H$7</f>
        <v>0</v>
      </c>
      <c r="ED28" s="201">
        <f>O28/Summary!$H$7</f>
        <v>0</v>
      </c>
      <c r="EE28" s="201">
        <f>P28/Summary!$H$7</f>
        <v>0</v>
      </c>
      <c r="EF28" s="201">
        <f>Q28/Summary!$H$7</f>
        <v>0</v>
      </c>
      <c r="EG28" s="201">
        <f>R28/Summary!$H$7</f>
        <v>0</v>
      </c>
      <c r="EH28" s="201">
        <f>S28/Summary!$H$7</f>
        <v>0</v>
      </c>
      <c r="EI28" s="201">
        <f>T28/Summary!$H$7</f>
        <v>0</v>
      </c>
      <c r="EJ28" s="201">
        <f>U28/Summary!$H$7</f>
        <v>0</v>
      </c>
      <c r="EK28" s="201">
        <f>V28/Summary!$H$7</f>
        <v>0</v>
      </c>
      <c r="EL28" s="201">
        <f>W28/Summary!$H$7</f>
        <v>0</v>
      </c>
      <c r="EM28" s="201">
        <f>X28/Summary!$H$7</f>
        <v>0</v>
      </c>
      <c r="EN28" s="201">
        <f>Y28/Summary!$H$7</f>
        <v>0</v>
      </c>
      <c r="EO28" s="201">
        <f>Z28/Summary!$H$7</f>
        <v>0</v>
      </c>
      <c r="EP28" s="201">
        <f>AA28/Summary!$H$7</f>
        <v>0</v>
      </c>
      <c r="EQ28" s="201">
        <f>AB28/Summary!$H$7</f>
        <v>0</v>
      </c>
      <c r="ER28" s="201">
        <f>AC28/Summary!$H$7</f>
        <v>0</v>
      </c>
      <c r="ES28" s="201">
        <f>AD28/Summary!$H$7</f>
        <v>0</v>
      </c>
      <c r="ET28" s="201">
        <f>AE28/Summary!$H$7</f>
        <v>0</v>
      </c>
      <c r="EU28" s="201">
        <f>AF28/Summary!$H$7</f>
        <v>0</v>
      </c>
      <c r="EV28" s="201">
        <f>AG28/Summary!$H$7</f>
        <v>0</v>
      </c>
      <c r="EW28" s="201">
        <f>AH28/Summary!$H$7</f>
        <v>0</v>
      </c>
      <c r="EX28" s="201">
        <f>AI28/Summary!$H$7</f>
        <v>0</v>
      </c>
      <c r="EY28" s="201">
        <f>AJ28/Summary!$H$7</f>
        <v>0</v>
      </c>
      <c r="EZ28" s="201">
        <f>AK28/Summary!$H$7</f>
        <v>0</v>
      </c>
      <c r="FA28" s="201">
        <f>AL28/Summary!$H$7</f>
        <v>0</v>
      </c>
      <c r="FB28" s="201">
        <f>AM28/Summary!$H$7</f>
        <v>0</v>
      </c>
      <c r="FC28" s="201">
        <f>AN28/Summary!$H$7</f>
        <v>0</v>
      </c>
      <c r="FD28" s="191">
        <f>AO28/Summary!$H$7</f>
        <v>0</v>
      </c>
      <c r="FE28" s="189"/>
    </row>
    <row r="29" spans="1:161" s="141" customFormat="1" ht="14.25" x14ac:dyDescent="0.35">
      <c r="A29" s="306"/>
      <c r="B29" s="307"/>
      <c r="C29" s="307"/>
      <c r="D29" s="307"/>
      <c r="E29" s="302"/>
      <c r="F29" s="304"/>
      <c r="G29" s="308"/>
      <c r="H29" s="309"/>
      <c r="I29" s="190">
        <v>32.5</v>
      </c>
      <c r="J29" s="191">
        <f t="shared" si="44"/>
        <v>0</v>
      </c>
      <c r="K29" s="213">
        <f>Summary!$H$6*$H29</f>
        <v>0</v>
      </c>
      <c r="L29" s="192"/>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4"/>
      <c r="AP29" s="195">
        <f t="shared" si="45"/>
        <v>0</v>
      </c>
      <c r="AQ29" s="193"/>
      <c r="AR29" s="193"/>
      <c r="AS29" s="193"/>
      <c r="AT29" s="193"/>
      <c r="AU29" s="193"/>
      <c r="AV29" s="194"/>
      <c r="AW29" s="176">
        <f t="shared" si="46"/>
        <v>0</v>
      </c>
      <c r="AX29" s="176" t="str">
        <f t="shared" si="47"/>
        <v>OK</v>
      </c>
      <c r="AY29" s="196">
        <f t="shared" si="4"/>
        <v>0</v>
      </c>
      <c r="AZ29" s="197" t="str">
        <f t="shared" si="5"/>
        <v>OK</v>
      </c>
      <c r="BA29" s="178"/>
      <c r="BB29" s="198">
        <f t="shared" si="6"/>
        <v>0</v>
      </c>
      <c r="BC29" s="199">
        <f t="shared" si="7"/>
        <v>0</v>
      </c>
      <c r="BD29" s="199">
        <f t="shared" si="8"/>
        <v>0</v>
      </c>
      <c r="BE29" s="199">
        <f t="shared" si="9"/>
        <v>0</v>
      </c>
      <c r="BF29" s="199">
        <f t="shared" si="10"/>
        <v>0</v>
      </c>
      <c r="BG29" s="199">
        <f t="shared" si="11"/>
        <v>0</v>
      </c>
      <c r="BH29" s="199">
        <f t="shared" si="12"/>
        <v>0</v>
      </c>
      <c r="BI29" s="199">
        <f t="shared" si="13"/>
        <v>0</v>
      </c>
      <c r="BJ29" s="199">
        <f t="shared" si="14"/>
        <v>0</v>
      </c>
      <c r="BK29" s="199">
        <f t="shared" si="15"/>
        <v>0</v>
      </c>
      <c r="BL29" s="199">
        <f t="shared" si="16"/>
        <v>0</v>
      </c>
      <c r="BM29" s="199">
        <f t="shared" si="17"/>
        <v>0</v>
      </c>
      <c r="BN29" s="199">
        <f t="shared" si="18"/>
        <v>0</v>
      </c>
      <c r="BO29" s="199">
        <f t="shared" si="19"/>
        <v>0</v>
      </c>
      <c r="BP29" s="199">
        <f t="shared" si="20"/>
        <v>0</v>
      </c>
      <c r="BQ29" s="199">
        <f t="shared" si="21"/>
        <v>0</v>
      </c>
      <c r="BR29" s="199">
        <f t="shared" si="22"/>
        <v>0</v>
      </c>
      <c r="BS29" s="199">
        <f t="shared" si="23"/>
        <v>0</v>
      </c>
      <c r="BT29" s="199">
        <f t="shared" si="24"/>
        <v>0</v>
      </c>
      <c r="BU29" s="199">
        <f t="shared" si="25"/>
        <v>0</v>
      </c>
      <c r="BV29" s="199">
        <f t="shared" si="26"/>
        <v>0</v>
      </c>
      <c r="BW29" s="199">
        <f t="shared" si="27"/>
        <v>0</v>
      </c>
      <c r="BX29" s="199">
        <f t="shared" si="28"/>
        <v>0</v>
      </c>
      <c r="BY29" s="199">
        <f t="shared" si="29"/>
        <v>0</v>
      </c>
      <c r="BZ29" s="199">
        <f t="shared" si="30"/>
        <v>0</v>
      </c>
      <c r="CA29" s="199">
        <f t="shared" si="31"/>
        <v>0</v>
      </c>
      <c r="CB29" s="199">
        <f t="shared" si="32"/>
        <v>0</v>
      </c>
      <c r="CC29" s="199">
        <f t="shared" si="33"/>
        <v>0</v>
      </c>
      <c r="CD29" s="199">
        <f t="shared" si="34"/>
        <v>0</v>
      </c>
      <c r="CE29" s="199">
        <f t="shared" si="35"/>
        <v>0</v>
      </c>
      <c r="CF29" s="200">
        <f t="shared" si="36"/>
        <v>0</v>
      </c>
      <c r="CG29" s="195">
        <f t="shared" si="37"/>
        <v>0</v>
      </c>
      <c r="CH29" s="201">
        <f t="shared" si="38"/>
        <v>0</v>
      </c>
      <c r="CI29" s="201">
        <f t="shared" si="39"/>
        <v>0</v>
      </c>
      <c r="CJ29" s="201">
        <f>IFERROR(#REF!/32.5,0)</f>
        <v>0</v>
      </c>
      <c r="CK29" s="201">
        <f>IFERROR(#REF!/32.5,0)</f>
        <v>0</v>
      </c>
      <c r="CL29" s="191">
        <f t="shared" si="48"/>
        <v>0</v>
      </c>
      <c r="CM29" s="146"/>
      <c r="CN29" s="386">
        <f t="shared" si="49"/>
        <v>0</v>
      </c>
      <c r="CO29" s="202">
        <f t="shared" si="50"/>
        <v>0</v>
      </c>
      <c r="CP29" s="202">
        <f t="shared" si="51"/>
        <v>0</v>
      </c>
      <c r="CQ29" s="202">
        <f t="shared" si="52"/>
        <v>0</v>
      </c>
      <c r="CR29" s="202">
        <f t="shared" si="53"/>
        <v>0</v>
      </c>
      <c r="CS29" s="202">
        <f t="shared" si="54"/>
        <v>0</v>
      </c>
      <c r="CT29" s="202">
        <f t="shared" si="55"/>
        <v>0</v>
      </c>
      <c r="CU29" s="202">
        <f t="shared" si="56"/>
        <v>0</v>
      </c>
      <c r="CV29" s="202">
        <f t="shared" si="57"/>
        <v>0</v>
      </c>
      <c r="CW29" s="202">
        <f t="shared" si="58"/>
        <v>0</v>
      </c>
      <c r="CX29" s="202">
        <f t="shared" si="59"/>
        <v>0</v>
      </c>
      <c r="CY29" s="202">
        <f t="shared" si="60"/>
        <v>0</v>
      </c>
      <c r="CZ29" s="202">
        <f t="shared" si="61"/>
        <v>0</v>
      </c>
      <c r="DA29" s="202">
        <f t="shared" si="62"/>
        <v>0</v>
      </c>
      <c r="DB29" s="202">
        <f t="shared" si="63"/>
        <v>0</v>
      </c>
      <c r="DC29" s="202">
        <f t="shared" si="64"/>
        <v>0</v>
      </c>
      <c r="DD29" s="202">
        <f t="shared" si="65"/>
        <v>0</v>
      </c>
      <c r="DE29" s="202">
        <f t="shared" si="66"/>
        <v>0</v>
      </c>
      <c r="DF29" s="202">
        <f t="shared" si="67"/>
        <v>0</v>
      </c>
      <c r="DG29" s="202">
        <f t="shared" si="68"/>
        <v>0</v>
      </c>
      <c r="DH29" s="202">
        <f t="shared" si="69"/>
        <v>0</v>
      </c>
      <c r="DI29" s="202">
        <f t="shared" si="70"/>
        <v>0</v>
      </c>
      <c r="DJ29" s="202">
        <f t="shared" si="71"/>
        <v>0</v>
      </c>
      <c r="DK29" s="202">
        <f t="shared" si="72"/>
        <v>0</v>
      </c>
      <c r="DL29" s="202">
        <f t="shared" si="73"/>
        <v>0</v>
      </c>
      <c r="DM29" s="202">
        <f t="shared" si="74"/>
        <v>0</v>
      </c>
      <c r="DN29" s="202">
        <f t="shared" si="75"/>
        <v>0</v>
      </c>
      <c r="DO29" s="202">
        <f t="shared" si="76"/>
        <v>0</v>
      </c>
      <c r="DP29" s="202">
        <f t="shared" si="77"/>
        <v>0</v>
      </c>
      <c r="DQ29" s="202">
        <f t="shared" si="78"/>
        <v>0</v>
      </c>
      <c r="DR29" s="223">
        <f t="shared" si="79"/>
        <v>0</v>
      </c>
      <c r="DS29" s="386">
        <f t="shared" si="80"/>
        <v>0</v>
      </c>
      <c r="DT29" s="202">
        <f t="shared" si="81"/>
        <v>0</v>
      </c>
      <c r="DU29" s="202">
        <f t="shared" si="82"/>
        <v>0</v>
      </c>
      <c r="DV29" s="202">
        <f t="shared" si="83"/>
        <v>0</v>
      </c>
      <c r="DW29" s="202">
        <f t="shared" si="84"/>
        <v>0</v>
      </c>
      <c r="DX29" s="203">
        <f t="shared" si="85"/>
        <v>0</v>
      </c>
      <c r="DY29" s="205">
        <f t="shared" si="43"/>
        <v>0</v>
      </c>
      <c r="EA29" s="195">
        <f>L29/Summary!$H$7</f>
        <v>0</v>
      </c>
      <c r="EB29" s="201">
        <f>M29/Summary!$H$7</f>
        <v>0</v>
      </c>
      <c r="EC29" s="201">
        <f>N29/Summary!$H$7</f>
        <v>0</v>
      </c>
      <c r="ED29" s="201">
        <f>O29/Summary!$H$7</f>
        <v>0</v>
      </c>
      <c r="EE29" s="201">
        <f>P29/Summary!$H$7</f>
        <v>0</v>
      </c>
      <c r="EF29" s="201">
        <f>Q29/Summary!$H$7</f>
        <v>0</v>
      </c>
      <c r="EG29" s="201">
        <f>R29/Summary!$H$7</f>
        <v>0</v>
      </c>
      <c r="EH29" s="201">
        <f>S29/Summary!$H$7</f>
        <v>0</v>
      </c>
      <c r="EI29" s="201">
        <f>T29/Summary!$H$7</f>
        <v>0</v>
      </c>
      <c r="EJ29" s="201">
        <f>U29/Summary!$H$7</f>
        <v>0</v>
      </c>
      <c r="EK29" s="201">
        <f>V29/Summary!$H$7</f>
        <v>0</v>
      </c>
      <c r="EL29" s="201">
        <f>W29/Summary!$H$7</f>
        <v>0</v>
      </c>
      <c r="EM29" s="201">
        <f>X29/Summary!$H$7</f>
        <v>0</v>
      </c>
      <c r="EN29" s="201">
        <f>Y29/Summary!$H$7</f>
        <v>0</v>
      </c>
      <c r="EO29" s="201">
        <f>Z29/Summary!$H$7</f>
        <v>0</v>
      </c>
      <c r="EP29" s="201">
        <f>AA29/Summary!$H$7</f>
        <v>0</v>
      </c>
      <c r="EQ29" s="201">
        <f>AB29/Summary!$H$7</f>
        <v>0</v>
      </c>
      <c r="ER29" s="201">
        <f>AC29/Summary!$H$7</f>
        <v>0</v>
      </c>
      <c r="ES29" s="201">
        <f>AD29/Summary!$H$7</f>
        <v>0</v>
      </c>
      <c r="ET29" s="201">
        <f>AE29/Summary!$H$7</f>
        <v>0</v>
      </c>
      <c r="EU29" s="201">
        <f>AF29/Summary!$H$7</f>
        <v>0</v>
      </c>
      <c r="EV29" s="201">
        <f>AG29/Summary!$H$7</f>
        <v>0</v>
      </c>
      <c r="EW29" s="201">
        <f>AH29/Summary!$H$7</f>
        <v>0</v>
      </c>
      <c r="EX29" s="201">
        <f>AI29/Summary!$H$7</f>
        <v>0</v>
      </c>
      <c r="EY29" s="201">
        <f>AJ29/Summary!$H$7</f>
        <v>0</v>
      </c>
      <c r="EZ29" s="201">
        <f>AK29/Summary!$H$7</f>
        <v>0</v>
      </c>
      <c r="FA29" s="201">
        <f>AL29/Summary!$H$7</f>
        <v>0</v>
      </c>
      <c r="FB29" s="201">
        <f>AM29/Summary!$H$7</f>
        <v>0</v>
      </c>
      <c r="FC29" s="201">
        <f>AN29/Summary!$H$7</f>
        <v>0</v>
      </c>
      <c r="FD29" s="191">
        <f>AO29/Summary!$H$7</f>
        <v>0</v>
      </c>
      <c r="FE29" s="189"/>
    </row>
    <row r="30" spans="1:161" s="141" customFormat="1" ht="14.25" x14ac:dyDescent="0.35">
      <c r="A30" s="306"/>
      <c r="B30" s="307"/>
      <c r="C30" s="307"/>
      <c r="D30" s="307"/>
      <c r="E30" s="302"/>
      <c r="F30" s="304"/>
      <c r="G30" s="308"/>
      <c r="H30" s="309"/>
      <c r="I30" s="190">
        <v>32.5</v>
      </c>
      <c r="J30" s="191">
        <f t="shared" si="44"/>
        <v>0</v>
      </c>
      <c r="K30" s="213">
        <f>Summary!$H$6*$H30</f>
        <v>0</v>
      </c>
      <c r="L30" s="192"/>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4"/>
      <c r="AP30" s="195">
        <f t="shared" si="45"/>
        <v>0</v>
      </c>
      <c r="AQ30" s="193"/>
      <c r="AR30" s="193"/>
      <c r="AS30" s="193"/>
      <c r="AT30" s="193"/>
      <c r="AU30" s="193"/>
      <c r="AV30" s="194"/>
      <c r="AW30" s="176">
        <f t="shared" si="46"/>
        <v>0</v>
      </c>
      <c r="AX30" s="176" t="str">
        <f t="shared" si="47"/>
        <v>OK</v>
      </c>
      <c r="AY30" s="196">
        <f t="shared" si="4"/>
        <v>0</v>
      </c>
      <c r="AZ30" s="197" t="str">
        <f t="shared" si="5"/>
        <v>OK</v>
      </c>
      <c r="BA30" s="178"/>
      <c r="BB30" s="198">
        <f t="shared" si="6"/>
        <v>0</v>
      </c>
      <c r="BC30" s="199">
        <f t="shared" si="7"/>
        <v>0</v>
      </c>
      <c r="BD30" s="199">
        <f t="shared" si="8"/>
        <v>0</v>
      </c>
      <c r="BE30" s="199">
        <f t="shared" si="9"/>
        <v>0</v>
      </c>
      <c r="BF30" s="199">
        <f t="shared" si="10"/>
        <v>0</v>
      </c>
      <c r="BG30" s="199">
        <f t="shared" si="11"/>
        <v>0</v>
      </c>
      <c r="BH30" s="199">
        <f t="shared" si="12"/>
        <v>0</v>
      </c>
      <c r="BI30" s="199">
        <f t="shared" si="13"/>
        <v>0</v>
      </c>
      <c r="BJ30" s="199">
        <f t="shared" si="14"/>
        <v>0</v>
      </c>
      <c r="BK30" s="199">
        <f t="shared" si="15"/>
        <v>0</v>
      </c>
      <c r="BL30" s="199">
        <f t="shared" si="16"/>
        <v>0</v>
      </c>
      <c r="BM30" s="199">
        <f t="shared" si="17"/>
        <v>0</v>
      </c>
      <c r="BN30" s="199">
        <f t="shared" si="18"/>
        <v>0</v>
      </c>
      <c r="BO30" s="199">
        <f t="shared" si="19"/>
        <v>0</v>
      </c>
      <c r="BP30" s="199">
        <f t="shared" si="20"/>
        <v>0</v>
      </c>
      <c r="BQ30" s="199">
        <f t="shared" si="21"/>
        <v>0</v>
      </c>
      <c r="BR30" s="199">
        <f t="shared" si="22"/>
        <v>0</v>
      </c>
      <c r="BS30" s="199">
        <f t="shared" si="23"/>
        <v>0</v>
      </c>
      <c r="BT30" s="199">
        <f t="shared" si="24"/>
        <v>0</v>
      </c>
      <c r="BU30" s="199">
        <f t="shared" si="25"/>
        <v>0</v>
      </c>
      <c r="BV30" s="199">
        <f t="shared" si="26"/>
        <v>0</v>
      </c>
      <c r="BW30" s="199">
        <f t="shared" si="27"/>
        <v>0</v>
      </c>
      <c r="BX30" s="199">
        <f t="shared" si="28"/>
        <v>0</v>
      </c>
      <c r="BY30" s="199">
        <f t="shared" si="29"/>
        <v>0</v>
      </c>
      <c r="BZ30" s="199">
        <f t="shared" si="30"/>
        <v>0</v>
      </c>
      <c r="CA30" s="199">
        <f t="shared" si="31"/>
        <v>0</v>
      </c>
      <c r="CB30" s="199">
        <f t="shared" si="32"/>
        <v>0</v>
      </c>
      <c r="CC30" s="199">
        <f t="shared" si="33"/>
        <v>0</v>
      </c>
      <c r="CD30" s="199">
        <f t="shared" si="34"/>
        <v>0</v>
      </c>
      <c r="CE30" s="199">
        <f t="shared" si="35"/>
        <v>0</v>
      </c>
      <c r="CF30" s="200">
        <f t="shared" si="36"/>
        <v>0</v>
      </c>
      <c r="CG30" s="195">
        <f t="shared" si="37"/>
        <v>0</v>
      </c>
      <c r="CH30" s="201">
        <f t="shared" si="38"/>
        <v>0</v>
      </c>
      <c r="CI30" s="201">
        <f t="shared" si="39"/>
        <v>0</v>
      </c>
      <c r="CJ30" s="201">
        <f>IFERROR(#REF!/32.5,0)</f>
        <v>0</v>
      </c>
      <c r="CK30" s="201">
        <f>IFERROR(#REF!/32.5,0)</f>
        <v>0</v>
      </c>
      <c r="CL30" s="191">
        <f t="shared" si="48"/>
        <v>0</v>
      </c>
      <c r="CM30" s="146"/>
      <c r="CN30" s="386">
        <f t="shared" si="49"/>
        <v>0</v>
      </c>
      <c r="CO30" s="202">
        <f t="shared" si="50"/>
        <v>0</v>
      </c>
      <c r="CP30" s="202">
        <f t="shared" si="51"/>
        <v>0</v>
      </c>
      <c r="CQ30" s="202">
        <f t="shared" si="52"/>
        <v>0</v>
      </c>
      <c r="CR30" s="202">
        <f t="shared" si="53"/>
        <v>0</v>
      </c>
      <c r="CS30" s="202">
        <f t="shared" si="54"/>
        <v>0</v>
      </c>
      <c r="CT30" s="202">
        <f t="shared" si="55"/>
        <v>0</v>
      </c>
      <c r="CU30" s="202">
        <f t="shared" si="56"/>
        <v>0</v>
      </c>
      <c r="CV30" s="202">
        <f t="shared" si="57"/>
        <v>0</v>
      </c>
      <c r="CW30" s="202">
        <f t="shared" si="58"/>
        <v>0</v>
      </c>
      <c r="CX30" s="202">
        <f t="shared" si="59"/>
        <v>0</v>
      </c>
      <c r="CY30" s="202">
        <f t="shared" si="60"/>
        <v>0</v>
      </c>
      <c r="CZ30" s="202">
        <f t="shared" si="61"/>
        <v>0</v>
      </c>
      <c r="DA30" s="202">
        <f t="shared" si="62"/>
        <v>0</v>
      </c>
      <c r="DB30" s="202">
        <f t="shared" si="63"/>
        <v>0</v>
      </c>
      <c r="DC30" s="202">
        <f t="shared" si="64"/>
        <v>0</v>
      </c>
      <c r="DD30" s="202">
        <f t="shared" si="65"/>
        <v>0</v>
      </c>
      <c r="DE30" s="202">
        <f t="shared" si="66"/>
        <v>0</v>
      </c>
      <c r="DF30" s="202">
        <f t="shared" si="67"/>
        <v>0</v>
      </c>
      <c r="DG30" s="202">
        <f t="shared" si="68"/>
        <v>0</v>
      </c>
      <c r="DH30" s="202">
        <f t="shared" si="69"/>
        <v>0</v>
      </c>
      <c r="DI30" s="202">
        <f t="shared" si="70"/>
        <v>0</v>
      </c>
      <c r="DJ30" s="202">
        <f t="shared" si="71"/>
        <v>0</v>
      </c>
      <c r="DK30" s="202">
        <f t="shared" si="72"/>
        <v>0</v>
      </c>
      <c r="DL30" s="202">
        <f t="shared" si="73"/>
        <v>0</v>
      </c>
      <c r="DM30" s="202">
        <f t="shared" si="74"/>
        <v>0</v>
      </c>
      <c r="DN30" s="202">
        <f t="shared" si="75"/>
        <v>0</v>
      </c>
      <c r="DO30" s="202">
        <f t="shared" si="76"/>
        <v>0</v>
      </c>
      <c r="DP30" s="202">
        <f t="shared" si="77"/>
        <v>0</v>
      </c>
      <c r="DQ30" s="202">
        <f t="shared" si="78"/>
        <v>0</v>
      </c>
      <c r="DR30" s="223">
        <f t="shared" si="79"/>
        <v>0</v>
      </c>
      <c r="DS30" s="386">
        <f t="shared" si="80"/>
        <v>0</v>
      </c>
      <c r="DT30" s="202">
        <f t="shared" si="81"/>
        <v>0</v>
      </c>
      <c r="DU30" s="202">
        <f t="shared" si="82"/>
        <v>0</v>
      </c>
      <c r="DV30" s="202">
        <f t="shared" si="83"/>
        <v>0</v>
      </c>
      <c r="DW30" s="202">
        <f t="shared" si="84"/>
        <v>0</v>
      </c>
      <c r="DX30" s="203">
        <f t="shared" si="85"/>
        <v>0</v>
      </c>
      <c r="DY30" s="205">
        <f t="shared" si="43"/>
        <v>0</v>
      </c>
      <c r="EA30" s="195">
        <f>L30/Summary!$H$7</f>
        <v>0</v>
      </c>
      <c r="EB30" s="201">
        <f>M30/Summary!$H$7</f>
        <v>0</v>
      </c>
      <c r="EC30" s="201">
        <f>N30/Summary!$H$7</f>
        <v>0</v>
      </c>
      <c r="ED30" s="201">
        <f>O30/Summary!$H$7</f>
        <v>0</v>
      </c>
      <c r="EE30" s="201">
        <f>P30/Summary!$H$7</f>
        <v>0</v>
      </c>
      <c r="EF30" s="201">
        <f>Q30/Summary!$H$7</f>
        <v>0</v>
      </c>
      <c r="EG30" s="201">
        <f>R30/Summary!$H$7</f>
        <v>0</v>
      </c>
      <c r="EH30" s="201">
        <f>S30/Summary!$H$7</f>
        <v>0</v>
      </c>
      <c r="EI30" s="201">
        <f>T30/Summary!$H$7</f>
        <v>0</v>
      </c>
      <c r="EJ30" s="201">
        <f>U30/Summary!$H$7</f>
        <v>0</v>
      </c>
      <c r="EK30" s="201">
        <f>V30/Summary!$H$7</f>
        <v>0</v>
      </c>
      <c r="EL30" s="201">
        <f>W30/Summary!$H$7</f>
        <v>0</v>
      </c>
      <c r="EM30" s="201">
        <f>X30/Summary!$H$7</f>
        <v>0</v>
      </c>
      <c r="EN30" s="201">
        <f>Y30/Summary!$H$7</f>
        <v>0</v>
      </c>
      <c r="EO30" s="201">
        <f>Z30/Summary!$H$7</f>
        <v>0</v>
      </c>
      <c r="EP30" s="201">
        <f>AA30/Summary!$H$7</f>
        <v>0</v>
      </c>
      <c r="EQ30" s="201">
        <f>AB30/Summary!$H$7</f>
        <v>0</v>
      </c>
      <c r="ER30" s="201">
        <f>AC30/Summary!$H$7</f>
        <v>0</v>
      </c>
      <c r="ES30" s="201">
        <f>AD30/Summary!$H$7</f>
        <v>0</v>
      </c>
      <c r="ET30" s="201">
        <f>AE30/Summary!$H$7</f>
        <v>0</v>
      </c>
      <c r="EU30" s="201">
        <f>AF30/Summary!$H$7</f>
        <v>0</v>
      </c>
      <c r="EV30" s="201">
        <f>AG30/Summary!$H$7</f>
        <v>0</v>
      </c>
      <c r="EW30" s="201">
        <f>AH30/Summary!$H$7</f>
        <v>0</v>
      </c>
      <c r="EX30" s="201">
        <f>AI30/Summary!$H$7</f>
        <v>0</v>
      </c>
      <c r="EY30" s="201">
        <f>AJ30/Summary!$H$7</f>
        <v>0</v>
      </c>
      <c r="EZ30" s="201">
        <f>AK30/Summary!$H$7</f>
        <v>0</v>
      </c>
      <c r="FA30" s="201">
        <f>AL30/Summary!$H$7</f>
        <v>0</v>
      </c>
      <c r="FB30" s="201">
        <f>AM30/Summary!$H$7</f>
        <v>0</v>
      </c>
      <c r="FC30" s="201">
        <f>AN30/Summary!$H$7</f>
        <v>0</v>
      </c>
      <c r="FD30" s="191">
        <f>AO30/Summary!$H$7</f>
        <v>0</v>
      </c>
      <c r="FE30" s="189"/>
    </row>
    <row r="31" spans="1:161" s="141" customFormat="1" ht="14.25" x14ac:dyDescent="0.35">
      <c r="A31" s="306"/>
      <c r="B31" s="307"/>
      <c r="C31" s="307"/>
      <c r="D31" s="307"/>
      <c r="E31" s="302"/>
      <c r="F31" s="304"/>
      <c r="G31" s="308"/>
      <c r="H31" s="309"/>
      <c r="I31" s="190">
        <v>32.5</v>
      </c>
      <c r="J31" s="191">
        <f t="shared" si="44"/>
        <v>0</v>
      </c>
      <c r="K31" s="213">
        <f>Summary!$H$6*$H31</f>
        <v>0</v>
      </c>
      <c r="L31" s="192"/>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4"/>
      <c r="AP31" s="195">
        <f t="shared" si="45"/>
        <v>0</v>
      </c>
      <c r="AQ31" s="193"/>
      <c r="AR31" s="193"/>
      <c r="AS31" s="193"/>
      <c r="AT31" s="193"/>
      <c r="AU31" s="193"/>
      <c r="AV31" s="194"/>
      <c r="AW31" s="176">
        <f t="shared" si="46"/>
        <v>0</v>
      </c>
      <c r="AX31" s="176" t="str">
        <f t="shared" si="47"/>
        <v>OK</v>
      </c>
      <c r="AY31" s="196">
        <f t="shared" si="4"/>
        <v>0</v>
      </c>
      <c r="AZ31" s="197" t="str">
        <f t="shared" si="5"/>
        <v>OK</v>
      </c>
      <c r="BA31" s="178"/>
      <c r="BB31" s="198">
        <f t="shared" si="6"/>
        <v>0</v>
      </c>
      <c r="BC31" s="199">
        <f t="shared" si="7"/>
        <v>0</v>
      </c>
      <c r="BD31" s="199">
        <f t="shared" si="8"/>
        <v>0</v>
      </c>
      <c r="BE31" s="199">
        <f t="shared" si="9"/>
        <v>0</v>
      </c>
      <c r="BF31" s="199">
        <f t="shared" si="10"/>
        <v>0</v>
      </c>
      <c r="BG31" s="199">
        <f t="shared" si="11"/>
        <v>0</v>
      </c>
      <c r="BH31" s="199">
        <f t="shared" si="12"/>
        <v>0</v>
      </c>
      <c r="BI31" s="199">
        <f t="shared" si="13"/>
        <v>0</v>
      </c>
      <c r="BJ31" s="199">
        <f t="shared" si="14"/>
        <v>0</v>
      </c>
      <c r="BK31" s="199">
        <f t="shared" si="15"/>
        <v>0</v>
      </c>
      <c r="BL31" s="199">
        <f t="shared" si="16"/>
        <v>0</v>
      </c>
      <c r="BM31" s="199">
        <f t="shared" si="17"/>
        <v>0</v>
      </c>
      <c r="BN31" s="199">
        <f t="shared" si="18"/>
        <v>0</v>
      </c>
      <c r="BO31" s="199">
        <f t="shared" si="19"/>
        <v>0</v>
      </c>
      <c r="BP31" s="199">
        <f t="shared" si="20"/>
        <v>0</v>
      </c>
      <c r="BQ31" s="199">
        <f t="shared" si="21"/>
        <v>0</v>
      </c>
      <c r="BR31" s="199">
        <f t="shared" si="22"/>
        <v>0</v>
      </c>
      <c r="BS31" s="199">
        <f t="shared" si="23"/>
        <v>0</v>
      </c>
      <c r="BT31" s="199">
        <f t="shared" si="24"/>
        <v>0</v>
      </c>
      <c r="BU31" s="199">
        <f t="shared" si="25"/>
        <v>0</v>
      </c>
      <c r="BV31" s="199">
        <f t="shared" si="26"/>
        <v>0</v>
      </c>
      <c r="BW31" s="199">
        <f t="shared" si="27"/>
        <v>0</v>
      </c>
      <c r="BX31" s="199">
        <f t="shared" si="28"/>
        <v>0</v>
      </c>
      <c r="BY31" s="199">
        <f t="shared" si="29"/>
        <v>0</v>
      </c>
      <c r="BZ31" s="199">
        <f t="shared" si="30"/>
        <v>0</v>
      </c>
      <c r="CA31" s="199">
        <f t="shared" si="31"/>
        <v>0</v>
      </c>
      <c r="CB31" s="199">
        <f t="shared" si="32"/>
        <v>0</v>
      </c>
      <c r="CC31" s="199">
        <f t="shared" si="33"/>
        <v>0</v>
      </c>
      <c r="CD31" s="199">
        <f t="shared" si="34"/>
        <v>0</v>
      </c>
      <c r="CE31" s="199">
        <f t="shared" si="35"/>
        <v>0</v>
      </c>
      <c r="CF31" s="200">
        <f t="shared" si="36"/>
        <v>0</v>
      </c>
      <c r="CG31" s="195">
        <f t="shared" si="37"/>
        <v>0</v>
      </c>
      <c r="CH31" s="201">
        <f t="shared" si="38"/>
        <v>0</v>
      </c>
      <c r="CI31" s="201">
        <f t="shared" si="39"/>
        <v>0</v>
      </c>
      <c r="CJ31" s="201">
        <f>IFERROR(#REF!/32.5,0)</f>
        <v>0</v>
      </c>
      <c r="CK31" s="201">
        <f>IFERROR(#REF!/32.5,0)</f>
        <v>0</v>
      </c>
      <c r="CL31" s="191">
        <f t="shared" si="48"/>
        <v>0</v>
      </c>
      <c r="CM31" s="146"/>
      <c r="CN31" s="386">
        <f t="shared" si="49"/>
        <v>0</v>
      </c>
      <c r="CO31" s="202">
        <f t="shared" si="50"/>
        <v>0</v>
      </c>
      <c r="CP31" s="202">
        <f t="shared" si="51"/>
        <v>0</v>
      </c>
      <c r="CQ31" s="202">
        <f t="shared" si="52"/>
        <v>0</v>
      </c>
      <c r="CR31" s="202">
        <f t="shared" si="53"/>
        <v>0</v>
      </c>
      <c r="CS31" s="202">
        <f t="shared" si="54"/>
        <v>0</v>
      </c>
      <c r="CT31" s="202">
        <f t="shared" si="55"/>
        <v>0</v>
      </c>
      <c r="CU31" s="202">
        <f t="shared" si="56"/>
        <v>0</v>
      </c>
      <c r="CV31" s="202">
        <f t="shared" si="57"/>
        <v>0</v>
      </c>
      <c r="CW31" s="202">
        <f t="shared" si="58"/>
        <v>0</v>
      </c>
      <c r="CX31" s="202">
        <f t="shared" si="59"/>
        <v>0</v>
      </c>
      <c r="CY31" s="202">
        <f t="shared" si="60"/>
        <v>0</v>
      </c>
      <c r="CZ31" s="202">
        <f t="shared" si="61"/>
        <v>0</v>
      </c>
      <c r="DA31" s="202">
        <f t="shared" si="62"/>
        <v>0</v>
      </c>
      <c r="DB31" s="202">
        <f t="shared" si="63"/>
        <v>0</v>
      </c>
      <c r="DC31" s="202">
        <f t="shared" si="64"/>
        <v>0</v>
      </c>
      <c r="DD31" s="202">
        <f t="shared" si="65"/>
        <v>0</v>
      </c>
      <c r="DE31" s="202">
        <f t="shared" si="66"/>
        <v>0</v>
      </c>
      <c r="DF31" s="202">
        <f t="shared" si="67"/>
        <v>0</v>
      </c>
      <c r="DG31" s="202">
        <f t="shared" si="68"/>
        <v>0</v>
      </c>
      <c r="DH31" s="202">
        <f t="shared" si="69"/>
        <v>0</v>
      </c>
      <c r="DI31" s="202">
        <f t="shared" si="70"/>
        <v>0</v>
      </c>
      <c r="DJ31" s="202">
        <f t="shared" si="71"/>
        <v>0</v>
      </c>
      <c r="DK31" s="202">
        <f t="shared" si="72"/>
        <v>0</v>
      </c>
      <c r="DL31" s="202">
        <f t="shared" si="73"/>
        <v>0</v>
      </c>
      <c r="DM31" s="202">
        <f t="shared" si="74"/>
        <v>0</v>
      </c>
      <c r="DN31" s="202">
        <f t="shared" si="75"/>
        <v>0</v>
      </c>
      <c r="DO31" s="202">
        <f t="shared" si="76"/>
        <v>0</v>
      </c>
      <c r="DP31" s="202">
        <f t="shared" si="77"/>
        <v>0</v>
      </c>
      <c r="DQ31" s="202">
        <f t="shared" si="78"/>
        <v>0</v>
      </c>
      <c r="DR31" s="223">
        <f t="shared" si="79"/>
        <v>0</v>
      </c>
      <c r="DS31" s="386">
        <f t="shared" si="80"/>
        <v>0</v>
      </c>
      <c r="DT31" s="202">
        <f t="shared" si="81"/>
        <v>0</v>
      </c>
      <c r="DU31" s="202">
        <f t="shared" si="82"/>
        <v>0</v>
      </c>
      <c r="DV31" s="202">
        <f t="shared" si="83"/>
        <v>0</v>
      </c>
      <c r="DW31" s="202">
        <f t="shared" si="84"/>
        <v>0</v>
      </c>
      <c r="DX31" s="203">
        <f t="shared" si="85"/>
        <v>0</v>
      </c>
      <c r="DY31" s="205">
        <f t="shared" si="43"/>
        <v>0</v>
      </c>
      <c r="EA31" s="195">
        <f>L31/Summary!$H$7</f>
        <v>0</v>
      </c>
      <c r="EB31" s="201">
        <f>M31/Summary!$H$7</f>
        <v>0</v>
      </c>
      <c r="EC31" s="201">
        <f>N31/Summary!$H$7</f>
        <v>0</v>
      </c>
      <c r="ED31" s="201">
        <f>O31/Summary!$H$7</f>
        <v>0</v>
      </c>
      <c r="EE31" s="201">
        <f>P31/Summary!$H$7</f>
        <v>0</v>
      </c>
      <c r="EF31" s="201">
        <f>Q31/Summary!$H$7</f>
        <v>0</v>
      </c>
      <c r="EG31" s="201">
        <f>R31/Summary!$H$7</f>
        <v>0</v>
      </c>
      <c r="EH31" s="201">
        <f>S31/Summary!$H$7</f>
        <v>0</v>
      </c>
      <c r="EI31" s="201">
        <f>T31/Summary!$H$7</f>
        <v>0</v>
      </c>
      <c r="EJ31" s="201">
        <f>U31/Summary!$H$7</f>
        <v>0</v>
      </c>
      <c r="EK31" s="201">
        <f>V31/Summary!$H$7</f>
        <v>0</v>
      </c>
      <c r="EL31" s="201">
        <f>W31/Summary!$H$7</f>
        <v>0</v>
      </c>
      <c r="EM31" s="201">
        <f>X31/Summary!$H$7</f>
        <v>0</v>
      </c>
      <c r="EN31" s="201">
        <f>Y31/Summary!$H$7</f>
        <v>0</v>
      </c>
      <c r="EO31" s="201">
        <f>Z31/Summary!$H$7</f>
        <v>0</v>
      </c>
      <c r="EP31" s="201">
        <f>AA31/Summary!$H$7</f>
        <v>0</v>
      </c>
      <c r="EQ31" s="201">
        <f>AB31/Summary!$H$7</f>
        <v>0</v>
      </c>
      <c r="ER31" s="201">
        <f>AC31/Summary!$H$7</f>
        <v>0</v>
      </c>
      <c r="ES31" s="201">
        <f>AD31/Summary!$H$7</f>
        <v>0</v>
      </c>
      <c r="ET31" s="201">
        <f>AE31/Summary!$H$7</f>
        <v>0</v>
      </c>
      <c r="EU31" s="201">
        <f>AF31/Summary!$H$7</f>
        <v>0</v>
      </c>
      <c r="EV31" s="201">
        <f>AG31/Summary!$H$7</f>
        <v>0</v>
      </c>
      <c r="EW31" s="201">
        <f>AH31/Summary!$H$7</f>
        <v>0</v>
      </c>
      <c r="EX31" s="201">
        <f>AI31/Summary!$H$7</f>
        <v>0</v>
      </c>
      <c r="EY31" s="201">
        <f>AJ31/Summary!$H$7</f>
        <v>0</v>
      </c>
      <c r="EZ31" s="201">
        <f>AK31/Summary!$H$7</f>
        <v>0</v>
      </c>
      <c r="FA31" s="201">
        <f>AL31/Summary!$H$7</f>
        <v>0</v>
      </c>
      <c r="FB31" s="201">
        <f>AM31/Summary!$H$7</f>
        <v>0</v>
      </c>
      <c r="FC31" s="201">
        <f>AN31/Summary!$H$7</f>
        <v>0</v>
      </c>
      <c r="FD31" s="191">
        <f>AO31/Summary!$H$7</f>
        <v>0</v>
      </c>
      <c r="FE31" s="189"/>
    </row>
    <row r="32" spans="1:161" s="141" customFormat="1" ht="14.25" x14ac:dyDescent="0.35">
      <c r="A32" s="306"/>
      <c r="B32" s="307"/>
      <c r="C32" s="307"/>
      <c r="D32" s="307"/>
      <c r="E32" s="302"/>
      <c r="F32" s="304"/>
      <c r="G32" s="308"/>
      <c r="H32" s="309"/>
      <c r="I32" s="190">
        <v>32.5</v>
      </c>
      <c r="J32" s="191">
        <f t="shared" si="44"/>
        <v>0</v>
      </c>
      <c r="K32" s="213">
        <f>Summary!$H$6*$H32</f>
        <v>0</v>
      </c>
      <c r="L32" s="192"/>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4"/>
      <c r="AP32" s="195">
        <f t="shared" si="45"/>
        <v>0</v>
      </c>
      <c r="AQ32" s="193"/>
      <c r="AR32" s="193"/>
      <c r="AS32" s="193"/>
      <c r="AT32" s="193"/>
      <c r="AU32" s="193"/>
      <c r="AV32" s="194"/>
      <c r="AW32" s="176">
        <f t="shared" si="46"/>
        <v>0</v>
      </c>
      <c r="AX32" s="176" t="str">
        <f t="shared" si="47"/>
        <v>OK</v>
      </c>
      <c r="AY32" s="196">
        <f t="shared" si="4"/>
        <v>0</v>
      </c>
      <c r="AZ32" s="197" t="str">
        <f t="shared" si="5"/>
        <v>OK</v>
      </c>
      <c r="BA32" s="178"/>
      <c r="BB32" s="198">
        <f t="shared" si="6"/>
        <v>0</v>
      </c>
      <c r="BC32" s="199">
        <f t="shared" si="7"/>
        <v>0</v>
      </c>
      <c r="BD32" s="199">
        <f t="shared" si="8"/>
        <v>0</v>
      </c>
      <c r="BE32" s="199">
        <f t="shared" si="9"/>
        <v>0</v>
      </c>
      <c r="BF32" s="199">
        <f t="shared" si="10"/>
        <v>0</v>
      </c>
      <c r="BG32" s="199">
        <f t="shared" si="11"/>
        <v>0</v>
      </c>
      <c r="BH32" s="199">
        <f t="shared" si="12"/>
        <v>0</v>
      </c>
      <c r="BI32" s="199">
        <f t="shared" si="13"/>
        <v>0</v>
      </c>
      <c r="BJ32" s="199">
        <f t="shared" si="14"/>
        <v>0</v>
      </c>
      <c r="BK32" s="199">
        <f t="shared" si="15"/>
        <v>0</v>
      </c>
      <c r="BL32" s="199">
        <f t="shared" si="16"/>
        <v>0</v>
      </c>
      <c r="BM32" s="199">
        <f t="shared" si="17"/>
        <v>0</v>
      </c>
      <c r="BN32" s="199">
        <f t="shared" si="18"/>
        <v>0</v>
      </c>
      <c r="BO32" s="199">
        <f t="shared" si="19"/>
        <v>0</v>
      </c>
      <c r="BP32" s="199">
        <f t="shared" si="20"/>
        <v>0</v>
      </c>
      <c r="BQ32" s="199">
        <f t="shared" si="21"/>
        <v>0</v>
      </c>
      <c r="BR32" s="199">
        <f t="shared" si="22"/>
        <v>0</v>
      </c>
      <c r="BS32" s="199">
        <f t="shared" si="23"/>
        <v>0</v>
      </c>
      <c r="BT32" s="199">
        <f t="shared" si="24"/>
        <v>0</v>
      </c>
      <c r="BU32" s="199">
        <f t="shared" si="25"/>
        <v>0</v>
      </c>
      <c r="BV32" s="199">
        <f t="shared" si="26"/>
        <v>0</v>
      </c>
      <c r="BW32" s="199">
        <f t="shared" si="27"/>
        <v>0</v>
      </c>
      <c r="BX32" s="199">
        <f t="shared" si="28"/>
        <v>0</v>
      </c>
      <c r="BY32" s="199">
        <f t="shared" si="29"/>
        <v>0</v>
      </c>
      <c r="BZ32" s="199">
        <f t="shared" si="30"/>
        <v>0</v>
      </c>
      <c r="CA32" s="199">
        <f t="shared" si="31"/>
        <v>0</v>
      </c>
      <c r="CB32" s="199">
        <f t="shared" si="32"/>
        <v>0</v>
      </c>
      <c r="CC32" s="199">
        <f t="shared" si="33"/>
        <v>0</v>
      </c>
      <c r="CD32" s="199">
        <f t="shared" si="34"/>
        <v>0</v>
      </c>
      <c r="CE32" s="199">
        <f t="shared" si="35"/>
        <v>0</v>
      </c>
      <c r="CF32" s="200">
        <f t="shared" si="36"/>
        <v>0</v>
      </c>
      <c r="CG32" s="195">
        <f t="shared" si="37"/>
        <v>0</v>
      </c>
      <c r="CH32" s="201">
        <f t="shared" si="38"/>
        <v>0</v>
      </c>
      <c r="CI32" s="201">
        <f t="shared" si="39"/>
        <v>0</v>
      </c>
      <c r="CJ32" s="201">
        <f>IFERROR(#REF!/32.5,0)</f>
        <v>0</v>
      </c>
      <c r="CK32" s="201">
        <f>IFERROR(#REF!/32.5,0)</f>
        <v>0</v>
      </c>
      <c r="CL32" s="191">
        <f t="shared" si="48"/>
        <v>0</v>
      </c>
      <c r="CM32" s="146"/>
      <c r="CN32" s="386">
        <f t="shared" si="49"/>
        <v>0</v>
      </c>
      <c r="CO32" s="202">
        <f t="shared" si="50"/>
        <v>0</v>
      </c>
      <c r="CP32" s="202">
        <f t="shared" si="51"/>
        <v>0</v>
      </c>
      <c r="CQ32" s="202">
        <f t="shared" si="52"/>
        <v>0</v>
      </c>
      <c r="CR32" s="202">
        <f t="shared" si="53"/>
        <v>0</v>
      </c>
      <c r="CS32" s="202">
        <f t="shared" si="54"/>
        <v>0</v>
      </c>
      <c r="CT32" s="202">
        <f t="shared" si="55"/>
        <v>0</v>
      </c>
      <c r="CU32" s="202">
        <f t="shared" si="56"/>
        <v>0</v>
      </c>
      <c r="CV32" s="202">
        <f t="shared" si="57"/>
        <v>0</v>
      </c>
      <c r="CW32" s="202">
        <f t="shared" si="58"/>
        <v>0</v>
      </c>
      <c r="CX32" s="202">
        <f t="shared" si="59"/>
        <v>0</v>
      </c>
      <c r="CY32" s="202">
        <f t="shared" si="60"/>
        <v>0</v>
      </c>
      <c r="CZ32" s="202">
        <f t="shared" si="61"/>
        <v>0</v>
      </c>
      <c r="DA32" s="202">
        <f t="shared" si="62"/>
        <v>0</v>
      </c>
      <c r="DB32" s="202">
        <f t="shared" si="63"/>
        <v>0</v>
      </c>
      <c r="DC32" s="202">
        <f t="shared" si="64"/>
        <v>0</v>
      </c>
      <c r="DD32" s="202">
        <f t="shared" si="65"/>
        <v>0</v>
      </c>
      <c r="DE32" s="202">
        <f t="shared" si="66"/>
        <v>0</v>
      </c>
      <c r="DF32" s="202">
        <f t="shared" si="67"/>
        <v>0</v>
      </c>
      <c r="DG32" s="202">
        <f t="shared" si="68"/>
        <v>0</v>
      </c>
      <c r="DH32" s="202">
        <f t="shared" si="69"/>
        <v>0</v>
      </c>
      <c r="DI32" s="202">
        <f t="shared" si="70"/>
        <v>0</v>
      </c>
      <c r="DJ32" s="202">
        <f t="shared" si="71"/>
        <v>0</v>
      </c>
      <c r="DK32" s="202">
        <f t="shared" si="72"/>
        <v>0</v>
      </c>
      <c r="DL32" s="202">
        <f t="shared" si="73"/>
        <v>0</v>
      </c>
      <c r="DM32" s="202">
        <f t="shared" si="74"/>
        <v>0</v>
      </c>
      <c r="DN32" s="202">
        <f t="shared" si="75"/>
        <v>0</v>
      </c>
      <c r="DO32" s="202">
        <f t="shared" si="76"/>
        <v>0</v>
      </c>
      <c r="DP32" s="202">
        <f t="shared" si="77"/>
        <v>0</v>
      </c>
      <c r="DQ32" s="202">
        <f t="shared" si="78"/>
        <v>0</v>
      </c>
      <c r="DR32" s="223">
        <f t="shared" si="79"/>
        <v>0</v>
      </c>
      <c r="DS32" s="386">
        <f t="shared" si="80"/>
        <v>0</v>
      </c>
      <c r="DT32" s="202">
        <f t="shared" si="81"/>
        <v>0</v>
      </c>
      <c r="DU32" s="202">
        <f t="shared" si="82"/>
        <v>0</v>
      </c>
      <c r="DV32" s="202">
        <f t="shared" si="83"/>
        <v>0</v>
      </c>
      <c r="DW32" s="202">
        <f t="shared" si="84"/>
        <v>0</v>
      </c>
      <c r="DX32" s="203">
        <f t="shared" si="85"/>
        <v>0</v>
      </c>
      <c r="DY32" s="205">
        <f t="shared" si="43"/>
        <v>0</v>
      </c>
      <c r="EA32" s="195">
        <f>L32/Summary!$H$7</f>
        <v>0</v>
      </c>
      <c r="EB32" s="201">
        <f>M32/Summary!$H$7</f>
        <v>0</v>
      </c>
      <c r="EC32" s="201">
        <f>N32/Summary!$H$7</f>
        <v>0</v>
      </c>
      <c r="ED32" s="201">
        <f>O32/Summary!$H$7</f>
        <v>0</v>
      </c>
      <c r="EE32" s="201">
        <f>P32/Summary!$H$7</f>
        <v>0</v>
      </c>
      <c r="EF32" s="201">
        <f>Q32/Summary!$H$7</f>
        <v>0</v>
      </c>
      <c r="EG32" s="201">
        <f>R32/Summary!$H$7</f>
        <v>0</v>
      </c>
      <c r="EH32" s="201">
        <f>S32/Summary!$H$7</f>
        <v>0</v>
      </c>
      <c r="EI32" s="201">
        <f>T32/Summary!$H$7</f>
        <v>0</v>
      </c>
      <c r="EJ32" s="201">
        <f>U32/Summary!$H$7</f>
        <v>0</v>
      </c>
      <c r="EK32" s="201">
        <f>V32/Summary!$H$7</f>
        <v>0</v>
      </c>
      <c r="EL32" s="201">
        <f>W32/Summary!$H$7</f>
        <v>0</v>
      </c>
      <c r="EM32" s="201">
        <f>X32/Summary!$H$7</f>
        <v>0</v>
      </c>
      <c r="EN32" s="201">
        <f>Y32/Summary!$H$7</f>
        <v>0</v>
      </c>
      <c r="EO32" s="201">
        <f>Z32/Summary!$H$7</f>
        <v>0</v>
      </c>
      <c r="EP32" s="201">
        <f>AA32/Summary!$H$7</f>
        <v>0</v>
      </c>
      <c r="EQ32" s="201">
        <f>AB32/Summary!$H$7</f>
        <v>0</v>
      </c>
      <c r="ER32" s="201">
        <f>AC32/Summary!$H$7</f>
        <v>0</v>
      </c>
      <c r="ES32" s="201">
        <f>AD32/Summary!$H$7</f>
        <v>0</v>
      </c>
      <c r="ET32" s="201">
        <f>AE32/Summary!$H$7</f>
        <v>0</v>
      </c>
      <c r="EU32" s="201">
        <f>AF32/Summary!$H$7</f>
        <v>0</v>
      </c>
      <c r="EV32" s="201">
        <f>AG32/Summary!$H$7</f>
        <v>0</v>
      </c>
      <c r="EW32" s="201">
        <f>AH32/Summary!$H$7</f>
        <v>0</v>
      </c>
      <c r="EX32" s="201">
        <f>AI32/Summary!$H$7</f>
        <v>0</v>
      </c>
      <c r="EY32" s="201">
        <f>AJ32/Summary!$H$7</f>
        <v>0</v>
      </c>
      <c r="EZ32" s="201">
        <f>AK32/Summary!$H$7</f>
        <v>0</v>
      </c>
      <c r="FA32" s="201">
        <f>AL32/Summary!$H$7</f>
        <v>0</v>
      </c>
      <c r="FB32" s="201">
        <f>AM32/Summary!$H$7</f>
        <v>0</v>
      </c>
      <c r="FC32" s="201">
        <f>AN32/Summary!$H$7</f>
        <v>0</v>
      </c>
      <c r="FD32" s="191">
        <f>AO32/Summary!$H$7</f>
        <v>0</v>
      </c>
      <c r="FE32" s="189"/>
    </row>
    <row r="33" spans="1:161" s="141" customFormat="1" ht="14.25" x14ac:dyDescent="0.35">
      <c r="A33" s="306"/>
      <c r="B33" s="307"/>
      <c r="C33" s="307"/>
      <c r="D33" s="307"/>
      <c r="E33" s="302"/>
      <c r="F33" s="304"/>
      <c r="G33" s="308"/>
      <c r="H33" s="309"/>
      <c r="I33" s="190">
        <v>32.5</v>
      </c>
      <c r="J33" s="191">
        <f t="shared" si="44"/>
        <v>0</v>
      </c>
      <c r="K33" s="213">
        <f>Summary!$H$6*$H33</f>
        <v>0</v>
      </c>
      <c r="L33" s="192"/>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4"/>
      <c r="AP33" s="195">
        <f t="shared" si="45"/>
        <v>0</v>
      </c>
      <c r="AQ33" s="193"/>
      <c r="AR33" s="193"/>
      <c r="AS33" s="193"/>
      <c r="AT33" s="193"/>
      <c r="AU33" s="193"/>
      <c r="AV33" s="194"/>
      <c r="AW33" s="176">
        <f t="shared" si="46"/>
        <v>0</v>
      </c>
      <c r="AX33" s="176" t="str">
        <f t="shared" si="47"/>
        <v>OK</v>
      </c>
      <c r="AY33" s="196">
        <f t="shared" si="4"/>
        <v>0</v>
      </c>
      <c r="AZ33" s="197" t="str">
        <f t="shared" si="5"/>
        <v>OK</v>
      </c>
      <c r="BA33" s="178"/>
      <c r="BB33" s="198">
        <f t="shared" si="6"/>
        <v>0</v>
      </c>
      <c r="BC33" s="199">
        <f t="shared" si="7"/>
        <v>0</v>
      </c>
      <c r="BD33" s="199">
        <f t="shared" si="8"/>
        <v>0</v>
      </c>
      <c r="BE33" s="199">
        <f t="shared" si="9"/>
        <v>0</v>
      </c>
      <c r="BF33" s="199">
        <f t="shared" si="10"/>
        <v>0</v>
      </c>
      <c r="BG33" s="199">
        <f t="shared" si="11"/>
        <v>0</v>
      </c>
      <c r="BH33" s="199">
        <f t="shared" si="12"/>
        <v>0</v>
      </c>
      <c r="BI33" s="199">
        <f t="shared" si="13"/>
        <v>0</v>
      </c>
      <c r="BJ33" s="199">
        <f t="shared" si="14"/>
        <v>0</v>
      </c>
      <c r="BK33" s="199">
        <f t="shared" si="15"/>
        <v>0</v>
      </c>
      <c r="BL33" s="199">
        <f t="shared" si="16"/>
        <v>0</v>
      </c>
      <c r="BM33" s="199">
        <f t="shared" si="17"/>
        <v>0</v>
      </c>
      <c r="BN33" s="199">
        <f t="shared" si="18"/>
        <v>0</v>
      </c>
      <c r="BO33" s="199">
        <f t="shared" si="19"/>
        <v>0</v>
      </c>
      <c r="BP33" s="199">
        <f t="shared" si="20"/>
        <v>0</v>
      </c>
      <c r="BQ33" s="199">
        <f t="shared" si="21"/>
        <v>0</v>
      </c>
      <c r="BR33" s="199">
        <f t="shared" si="22"/>
        <v>0</v>
      </c>
      <c r="BS33" s="199">
        <f t="shared" si="23"/>
        <v>0</v>
      </c>
      <c r="BT33" s="199">
        <f t="shared" si="24"/>
        <v>0</v>
      </c>
      <c r="BU33" s="199">
        <f t="shared" si="25"/>
        <v>0</v>
      </c>
      <c r="BV33" s="199">
        <f t="shared" si="26"/>
        <v>0</v>
      </c>
      <c r="BW33" s="199">
        <f t="shared" si="27"/>
        <v>0</v>
      </c>
      <c r="BX33" s="199">
        <f t="shared" si="28"/>
        <v>0</v>
      </c>
      <c r="BY33" s="199">
        <f t="shared" si="29"/>
        <v>0</v>
      </c>
      <c r="BZ33" s="199">
        <f t="shared" si="30"/>
        <v>0</v>
      </c>
      <c r="CA33" s="199">
        <f t="shared" si="31"/>
        <v>0</v>
      </c>
      <c r="CB33" s="199">
        <f t="shared" si="32"/>
        <v>0</v>
      </c>
      <c r="CC33" s="199">
        <f t="shared" si="33"/>
        <v>0</v>
      </c>
      <c r="CD33" s="199">
        <f t="shared" si="34"/>
        <v>0</v>
      </c>
      <c r="CE33" s="199">
        <f t="shared" si="35"/>
        <v>0</v>
      </c>
      <c r="CF33" s="200">
        <f t="shared" si="36"/>
        <v>0</v>
      </c>
      <c r="CG33" s="195">
        <f t="shared" si="37"/>
        <v>0</v>
      </c>
      <c r="CH33" s="201">
        <f t="shared" si="38"/>
        <v>0</v>
      </c>
      <c r="CI33" s="201">
        <f t="shared" si="39"/>
        <v>0</v>
      </c>
      <c r="CJ33" s="201">
        <f>IFERROR(#REF!/32.5,0)</f>
        <v>0</v>
      </c>
      <c r="CK33" s="201">
        <f>IFERROR(#REF!/32.5,0)</f>
        <v>0</v>
      </c>
      <c r="CL33" s="191">
        <f t="shared" si="48"/>
        <v>0</v>
      </c>
      <c r="CM33" s="146"/>
      <c r="CN33" s="386">
        <f t="shared" si="49"/>
        <v>0</v>
      </c>
      <c r="CO33" s="202">
        <f t="shared" si="50"/>
        <v>0</v>
      </c>
      <c r="CP33" s="202">
        <f t="shared" si="51"/>
        <v>0</v>
      </c>
      <c r="CQ33" s="202">
        <f t="shared" si="52"/>
        <v>0</v>
      </c>
      <c r="CR33" s="202">
        <f t="shared" si="53"/>
        <v>0</v>
      </c>
      <c r="CS33" s="202">
        <f t="shared" si="54"/>
        <v>0</v>
      </c>
      <c r="CT33" s="202">
        <f t="shared" si="55"/>
        <v>0</v>
      </c>
      <c r="CU33" s="202">
        <f t="shared" si="56"/>
        <v>0</v>
      </c>
      <c r="CV33" s="202">
        <f t="shared" si="57"/>
        <v>0</v>
      </c>
      <c r="CW33" s="202">
        <f t="shared" si="58"/>
        <v>0</v>
      </c>
      <c r="CX33" s="202">
        <f t="shared" si="59"/>
        <v>0</v>
      </c>
      <c r="CY33" s="202">
        <f t="shared" si="60"/>
        <v>0</v>
      </c>
      <c r="CZ33" s="202">
        <f t="shared" si="61"/>
        <v>0</v>
      </c>
      <c r="DA33" s="202">
        <f t="shared" si="62"/>
        <v>0</v>
      </c>
      <c r="DB33" s="202">
        <f t="shared" si="63"/>
        <v>0</v>
      </c>
      <c r="DC33" s="202">
        <f t="shared" si="64"/>
        <v>0</v>
      </c>
      <c r="DD33" s="202">
        <f t="shared" si="65"/>
        <v>0</v>
      </c>
      <c r="DE33" s="202">
        <f t="shared" si="66"/>
        <v>0</v>
      </c>
      <c r="DF33" s="202">
        <f t="shared" si="67"/>
        <v>0</v>
      </c>
      <c r="DG33" s="202">
        <f t="shared" si="68"/>
        <v>0</v>
      </c>
      <c r="DH33" s="202">
        <f t="shared" si="69"/>
        <v>0</v>
      </c>
      <c r="DI33" s="202">
        <f t="shared" si="70"/>
        <v>0</v>
      </c>
      <c r="DJ33" s="202">
        <f t="shared" si="71"/>
        <v>0</v>
      </c>
      <c r="DK33" s="202">
        <f t="shared" si="72"/>
        <v>0</v>
      </c>
      <c r="DL33" s="202">
        <f t="shared" si="73"/>
        <v>0</v>
      </c>
      <c r="DM33" s="202">
        <f t="shared" si="74"/>
        <v>0</v>
      </c>
      <c r="DN33" s="202">
        <f t="shared" si="75"/>
        <v>0</v>
      </c>
      <c r="DO33" s="202">
        <f t="shared" si="76"/>
        <v>0</v>
      </c>
      <c r="DP33" s="202">
        <f t="shared" si="77"/>
        <v>0</v>
      </c>
      <c r="DQ33" s="202">
        <f t="shared" si="78"/>
        <v>0</v>
      </c>
      <c r="DR33" s="223">
        <f t="shared" si="79"/>
        <v>0</v>
      </c>
      <c r="DS33" s="386">
        <f t="shared" si="80"/>
        <v>0</v>
      </c>
      <c r="DT33" s="202">
        <f t="shared" si="81"/>
        <v>0</v>
      </c>
      <c r="DU33" s="202">
        <f t="shared" si="82"/>
        <v>0</v>
      </c>
      <c r="DV33" s="202">
        <f t="shared" si="83"/>
        <v>0</v>
      </c>
      <c r="DW33" s="202">
        <f t="shared" si="84"/>
        <v>0</v>
      </c>
      <c r="DX33" s="203">
        <f t="shared" si="85"/>
        <v>0</v>
      </c>
      <c r="DY33" s="205">
        <f t="shared" si="43"/>
        <v>0</v>
      </c>
      <c r="EA33" s="195">
        <f>L33/Summary!$H$7</f>
        <v>0</v>
      </c>
      <c r="EB33" s="201">
        <f>M33/Summary!$H$7</f>
        <v>0</v>
      </c>
      <c r="EC33" s="201">
        <f>N33/Summary!$H$7</f>
        <v>0</v>
      </c>
      <c r="ED33" s="201">
        <f>O33/Summary!$H$7</f>
        <v>0</v>
      </c>
      <c r="EE33" s="201">
        <f>P33/Summary!$H$7</f>
        <v>0</v>
      </c>
      <c r="EF33" s="201">
        <f>Q33/Summary!$H$7</f>
        <v>0</v>
      </c>
      <c r="EG33" s="201">
        <f>R33/Summary!$H$7</f>
        <v>0</v>
      </c>
      <c r="EH33" s="201">
        <f>S33/Summary!$H$7</f>
        <v>0</v>
      </c>
      <c r="EI33" s="201">
        <f>T33/Summary!$H$7</f>
        <v>0</v>
      </c>
      <c r="EJ33" s="201">
        <f>U33/Summary!$H$7</f>
        <v>0</v>
      </c>
      <c r="EK33" s="201">
        <f>V33/Summary!$H$7</f>
        <v>0</v>
      </c>
      <c r="EL33" s="201">
        <f>W33/Summary!$H$7</f>
        <v>0</v>
      </c>
      <c r="EM33" s="201">
        <f>X33/Summary!$H$7</f>
        <v>0</v>
      </c>
      <c r="EN33" s="201">
        <f>Y33/Summary!$H$7</f>
        <v>0</v>
      </c>
      <c r="EO33" s="201">
        <f>Z33/Summary!$H$7</f>
        <v>0</v>
      </c>
      <c r="EP33" s="201">
        <f>AA33/Summary!$H$7</f>
        <v>0</v>
      </c>
      <c r="EQ33" s="201">
        <f>AB33/Summary!$H$7</f>
        <v>0</v>
      </c>
      <c r="ER33" s="201">
        <f>AC33/Summary!$H$7</f>
        <v>0</v>
      </c>
      <c r="ES33" s="201">
        <f>AD33/Summary!$H$7</f>
        <v>0</v>
      </c>
      <c r="ET33" s="201">
        <f>AE33/Summary!$H$7</f>
        <v>0</v>
      </c>
      <c r="EU33" s="201">
        <f>AF33/Summary!$H$7</f>
        <v>0</v>
      </c>
      <c r="EV33" s="201">
        <f>AG33/Summary!$H$7</f>
        <v>0</v>
      </c>
      <c r="EW33" s="201">
        <f>AH33/Summary!$H$7</f>
        <v>0</v>
      </c>
      <c r="EX33" s="201">
        <f>AI33/Summary!$H$7</f>
        <v>0</v>
      </c>
      <c r="EY33" s="201">
        <f>AJ33/Summary!$H$7</f>
        <v>0</v>
      </c>
      <c r="EZ33" s="201">
        <f>AK33/Summary!$H$7</f>
        <v>0</v>
      </c>
      <c r="FA33" s="201">
        <f>AL33/Summary!$H$7</f>
        <v>0</v>
      </c>
      <c r="FB33" s="201">
        <f>AM33/Summary!$H$7</f>
        <v>0</v>
      </c>
      <c r="FC33" s="201">
        <f>AN33/Summary!$H$7</f>
        <v>0</v>
      </c>
      <c r="FD33" s="191">
        <f>AO33/Summary!$H$7</f>
        <v>0</v>
      </c>
      <c r="FE33" s="189"/>
    </row>
    <row r="34" spans="1:161" s="141" customFormat="1" ht="14.25" x14ac:dyDescent="0.35">
      <c r="A34" s="306"/>
      <c r="B34" s="307"/>
      <c r="C34" s="307"/>
      <c r="D34" s="307"/>
      <c r="E34" s="302"/>
      <c r="F34" s="304"/>
      <c r="G34" s="308"/>
      <c r="H34" s="309"/>
      <c r="I34" s="190">
        <v>32.5</v>
      </c>
      <c r="J34" s="191">
        <f t="shared" si="44"/>
        <v>0</v>
      </c>
      <c r="K34" s="213">
        <f>Summary!$H$6*$H34</f>
        <v>0</v>
      </c>
      <c r="L34" s="192"/>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c r="AP34" s="195">
        <f t="shared" si="45"/>
        <v>0</v>
      </c>
      <c r="AQ34" s="193"/>
      <c r="AR34" s="193"/>
      <c r="AS34" s="193"/>
      <c r="AT34" s="193"/>
      <c r="AU34" s="193"/>
      <c r="AV34" s="194"/>
      <c r="AW34" s="176">
        <f t="shared" si="46"/>
        <v>0</v>
      </c>
      <c r="AX34" s="176" t="str">
        <f t="shared" si="47"/>
        <v>OK</v>
      </c>
      <c r="AY34" s="196">
        <f t="shared" si="4"/>
        <v>0</v>
      </c>
      <c r="AZ34" s="197" t="str">
        <f t="shared" si="5"/>
        <v>OK</v>
      </c>
      <c r="BA34" s="178"/>
      <c r="BB34" s="198">
        <f t="shared" si="6"/>
        <v>0</v>
      </c>
      <c r="BC34" s="199">
        <f t="shared" si="7"/>
        <v>0</v>
      </c>
      <c r="BD34" s="199">
        <f t="shared" si="8"/>
        <v>0</v>
      </c>
      <c r="BE34" s="199">
        <f t="shared" si="9"/>
        <v>0</v>
      </c>
      <c r="BF34" s="199">
        <f t="shared" si="10"/>
        <v>0</v>
      </c>
      <c r="BG34" s="199">
        <f t="shared" si="11"/>
        <v>0</v>
      </c>
      <c r="BH34" s="199">
        <f t="shared" si="12"/>
        <v>0</v>
      </c>
      <c r="BI34" s="199">
        <f t="shared" si="13"/>
        <v>0</v>
      </c>
      <c r="BJ34" s="199">
        <f t="shared" si="14"/>
        <v>0</v>
      </c>
      <c r="BK34" s="199">
        <f t="shared" si="15"/>
        <v>0</v>
      </c>
      <c r="BL34" s="199">
        <f t="shared" si="16"/>
        <v>0</v>
      </c>
      <c r="BM34" s="199">
        <f t="shared" si="17"/>
        <v>0</v>
      </c>
      <c r="BN34" s="199">
        <f t="shared" si="18"/>
        <v>0</v>
      </c>
      <c r="BO34" s="199">
        <f t="shared" si="19"/>
        <v>0</v>
      </c>
      <c r="BP34" s="199">
        <f t="shared" si="20"/>
        <v>0</v>
      </c>
      <c r="BQ34" s="199">
        <f t="shared" si="21"/>
        <v>0</v>
      </c>
      <c r="BR34" s="199">
        <f t="shared" si="22"/>
        <v>0</v>
      </c>
      <c r="BS34" s="199">
        <f t="shared" si="23"/>
        <v>0</v>
      </c>
      <c r="BT34" s="199">
        <f t="shared" si="24"/>
        <v>0</v>
      </c>
      <c r="BU34" s="199">
        <f t="shared" si="25"/>
        <v>0</v>
      </c>
      <c r="BV34" s="199">
        <f t="shared" si="26"/>
        <v>0</v>
      </c>
      <c r="BW34" s="199">
        <f t="shared" si="27"/>
        <v>0</v>
      </c>
      <c r="BX34" s="199">
        <f t="shared" si="28"/>
        <v>0</v>
      </c>
      <c r="BY34" s="199">
        <f t="shared" si="29"/>
        <v>0</v>
      </c>
      <c r="BZ34" s="199">
        <f t="shared" si="30"/>
        <v>0</v>
      </c>
      <c r="CA34" s="199">
        <f t="shared" si="31"/>
        <v>0</v>
      </c>
      <c r="CB34" s="199">
        <f t="shared" si="32"/>
        <v>0</v>
      </c>
      <c r="CC34" s="199">
        <f t="shared" si="33"/>
        <v>0</v>
      </c>
      <c r="CD34" s="199">
        <f t="shared" si="34"/>
        <v>0</v>
      </c>
      <c r="CE34" s="199">
        <f t="shared" si="35"/>
        <v>0</v>
      </c>
      <c r="CF34" s="200">
        <f t="shared" si="36"/>
        <v>0</v>
      </c>
      <c r="CG34" s="195">
        <f t="shared" si="37"/>
        <v>0</v>
      </c>
      <c r="CH34" s="201">
        <f t="shared" si="38"/>
        <v>0</v>
      </c>
      <c r="CI34" s="201">
        <f t="shared" si="39"/>
        <v>0</v>
      </c>
      <c r="CJ34" s="201">
        <f>IFERROR(#REF!/32.5,0)</f>
        <v>0</v>
      </c>
      <c r="CK34" s="201">
        <f>IFERROR(#REF!/32.5,0)</f>
        <v>0</v>
      </c>
      <c r="CL34" s="191">
        <f t="shared" si="48"/>
        <v>0</v>
      </c>
      <c r="CM34" s="146"/>
      <c r="CN34" s="386">
        <f t="shared" si="49"/>
        <v>0</v>
      </c>
      <c r="CO34" s="202">
        <f t="shared" si="50"/>
        <v>0</v>
      </c>
      <c r="CP34" s="202">
        <f t="shared" si="51"/>
        <v>0</v>
      </c>
      <c r="CQ34" s="202">
        <f t="shared" si="52"/>
        <v>0</v>
      </c>
      <c r="CR34" s="202">
        <f t="shared" si="53"/>
        <v>0</v>
      </c>
      <c r="CS34" s="202">
        <f t="shared" si="54"/>
        <v>0</v>
      </c>
      <c r="CT34" s="202">
        <f t="shared" si="55"/>
        <v>0</v>
      </c>
      <c r="CU34" s="202">
        <f t="shared" si="56"/>
        <v>0</v>
      </c>
      <c r="CV34" s="202">
        <f t="shared" si="57"/>
        <v>0</v>
      </c>
      <c r="CW34" s="202">
        <f t="shared" si="58"/>
        <v>0</v>
      </c>
      <c r="CX34" s="202">
        <f t="shared" si="59"/>
        <v>0</v>
      </c>
      <c r="CY34" s="202">
        <f t="shared" si="60"/>
        <v>0</v>
      </c>
      <c r="CZ34" s="202">
        <f t="shared" si="61"/>
        <v>0</v>
      </c>
      <c r="DA34" s="202">
        <f t="shared" si="62"/>
        <v>0</v>
      </c>
      <c r="DB34" s="202">
        <f t="shared" si="63"/>
        <v>0</v>
      </c>
      <c r="DC34" s="202">
        <f t="shared" si="64"/>
        <v>0</v>
      </c>
      <c r="DD34" s="202">
        <f t="shared" si="65"/>
        <v>0</v>
      </c>
      <c r="DE34" s="202">
        <f t="shared" si="66"/>
        <v>0</v>
      </c>
      <c r="DF34" s="202">
        <f t="shared" si="67"/>
        <v>0</v>
      </c>
      <c r="DG34" s="202">
        <f t="shared" si="68"/>
        <v>0</v>
      </c>
      <c r="DH34" s="202">
        <f t="shared" si="69"/>
        <v>0</v>
      </c>
      <c r="DI34" s="202">
        <f t="shared" si="70"/>
        <v>0</v>
      </c>
      <c r="DJ34" s="202">
        <f t="shared" si="71"/>
        <v>0</v>
      </c>
      <c r="DK34" s="202">
        <f t="shared" si="72"/>
        <v>0</v>
      </c>
      <c r="DL34" s="202">
        <f t="shared" si="73"/>
        <v>0</v>
      </c>
      <c r="DM34" s="202">
        <f t="shared" si="74"/>
        <v>0</v>
      </c>
      <c r="DN34" s="202">
        <f t="shared" si="75"/>
        <v>0</v>
      </c>
      <c r="DO34" s="202">
        <f t="shared" si="76"/>
        <v>0</v>
      </c>
      <c r="DP34" s="202">
        <f t="shared" si="77"/>
        <v>0</v>
      </c>
      <c r="DQ34" s="202">
        <f t="shared" si="78"/>
        <v>0</v>
      </c>
      <c r="DR34" s="223">
        <f t="shared" si="79"/>
        <v>0</v>
      </c>
      <c r="DS34" s="386">
        <f t="shared" si="80"/>
        <v>0</v>
      </c>
      <c r="DT34" s="202">
        <f t="shared" si="81"/>
        <v>0</v>
      </c>
      <c r="DU34" s="202">
        <f t="shared" si="82"/>
        <v>0</v>
      </c>
      <c r="DV34" s="202">
        <f t="shared" si="83"/>
        <v>0</v>
      </c>
      <c r="DW34" s="202">
        <f t="shared" si="84"/>
        <v>0</v>
      </c>
      <c r="DX34" s="203">
        <f t="shared" si="85"/>
        <v>0</v>
      </c>
      <c r="DY34" s="205">
        <f t="shared" si="43"/>
        <v>0</v>
      </c>
      <c r="EA34" s="195">
        <f>L34/Summary!$H$7</f>
        <v>0</v>
      </c>
      <c r="EB34" s="201">
        <f>M34/Summary!$H$7</f>
        <v>0</v>
      </c>
      <c r="EC34" s="201">
        <f>N34/Summary!$H$7</f>
        <v>0</v>
      </c>
      <c r="ED34" s="201">
        <f>O34/Summary!$H$7</f>
        <v>0</v>
      </c>
      <c r="EE34" s="201">
        <f>P34/Summary!$H$7</f>
        <v>0</v>
      </c>
      <c r="EF34" s="201">
        <f>Q34/Summary!$H$7</f>
        <v>0</v>
      </c>
      <c r="EG34" s="201">
        <f>R34/Summary!$H$7</f>
        <v>0</v>
      </c>
      <c r="EH34" s="201">
        <f>S34/Summary!$H$7</f>
        <v>0</v>
      </c>
      <c r="EI34" s="201">
        <f>T34/Summary!$H$7</f>
        <v>0</v>
      </c>
      <c r="EJ34" s="201">
        <f>U34/Summary!$H$7</f>
        <v>0</v>
      </c>
      <c r="EK34" s="201">
        <f>V34/Summary!$H$7</f>
        <v>0</v>
      </c>
      <c r="EL34" s="201">
        <f>W34/Summary!$H$7</f>
        <v>0</v>
      </c>
      <c r="EM34" s="201">
        <f>X34/Summary!$H$7</f>
        <v>0</v>
      </c>
      <c r="EN34" s="201">
        <f>Y34/Summary!$H$7</f>
        <v>0</v>
      </c>
      <c r="EO34" s="201">
        <f>Z34/Summary!$H$7</f>
        <v>0</v>
      </c>
      <c r="EP34" s="201">
        <f>AA34/Summary!$H$7</f>
        <v>0</v>
      </c>
      <c r="EQ34" s="201">
        <f>AB34/Summary!$H$7</f>
        <v>0</v>
      </c>
      <c r="ER34" s="201">
        <f>AC34/Summary!$H$7</f>
        <v>0</v>
      </c>
      <c r="ES34" s="201">
        <f>AD34/Summary!$H$7</f>
        <v>0</v>
      </c>
      <c r="ET34" s="201">
        <f>AE34/Summary!$H$7</f>
        <v>0</v>
      </c>
      <c r="EU34" s="201">
        <f>AF34/Summary!$H$7</f>
        <v>0</v>
      </c>
      <c r="EV34" s="201">
        <f>AG34/Summary!$H$7</f>
        <v>0</v>
      </c>
      <c r="EW34" s="201">
        <f>AH34/Summary!$H$7</f>
        <v>0</v>
      </c>
      <c r="EX34" s="201">
        <f>AI34/Summary!$H$7</f>
        <v>0</v>
      </c>
      <c r="EY34" s="201">
        <f>AJ34/Summary!$H$7</f>
        <v>0</v>
      </c>
      <c r="EZ34" s="201">
        <f>AK34/Summary!$H$7</f>
        <v>0</v>
      </c>
      <c r="FA34" s="201">
        <f>AL34/Summary!$H$7</f>
        <v>0</v>
      </c>
      <c r="FB34" s="201">
        <f>AM34/Summary!$H$7</f>
        <v>0</v>
      </c>
      <c r="FC34" s="201">
        <f>AN34/Summary!$H$7</f>
        <v>0</v>
      </c>
      <c r="FD34" s="191">
        <f>AO34/Summary!$H$7</f>
        <v>0</v>
      </c>
      <c r="FE34" s="189"/>
    </row>
    <row r="35" spans="1:161" s="141" customFormat="1" ht="14.25" x14ac:dyDescent="0.35">
      <c r="A35" s="306"/>
      <c r="B35" s="307"/>
      <c r="C35" s="307"/>
      <c r="D35" s="307"/>
      <c r="E35" s="302"/>
      <c r="F35" s="304"/>
      <c r="G35" s="308"/>
      <c r="H35" s="309"/>
      <c r="I35" s="190">
        <v>32.5</v>
      </c>
      <c r="J35" s="191">
        <f t="shared" si="44"/>
        <v>0</v>
      </c>
      <c r="K35" s="213">
        <f>Summary!$H$6*$H35</f>
        <v>0</v>
      </c>
      <c r="L35" s="192"/>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4"/>
      <c r="AP35" s="195">
        <f t="shared" si="45"/>
        <v>0</v>
      </c>
      <c r="AQ35" s="193"/>
      <c r="AR35" s="193"/>
      <c r="AS35" s="193"/>
      <c r="AT35" s="193"/>
      <c r="AU35" s="193"/>
      <c r="AV35" s="194"/>
      <c r="AW35" s="176">
        <f t="shared" si="46"/>
        <v>0</v>
      </c>
      <c r="AX35" s="176" t="str">
        <f t="shared" si="47"/>
        <v>OK</v>
      </c>
      <c r="AY35" s="196">
        <f t="shared" si="4"/>
        <v>0</v>
      </c>
      <c r="AZ35" s="197" t="str">
        <f t="shared" si="5"/>
        <v>OK</v>
      </c>
      <c r="BA35" s="178"/>
      <c r="BB35" s="198">
        <f t="shared" si="6"/>
        <v>0</v>
      </c>
      <c r="BC35" s="199">
        <f t="shared" si="7"/>
        <v>0</v>
      </c>
      <c r="BD35" s="199">
        <f t="shared" si="8"/>
        <v>0</v>
      </c>
      <c r="BE35" s="199">
        <f t="shared" si="9"/>
        <v>0</v>
      </c>
      <c r="BF35" s="199">
        <f t="shared" si="10"/>
        <v>0</v>
      </c>
      <c r="BG35" s="199">
        <f t="shared" si="11"/>
        <v>0</v>
      </c>
      <c r="BH35" s="199">
        <f t="shared" si="12"/>
        <v>0</v>
      </c>
      <c r="BI35" s="199">
        <f t="shared" si="13"/>
        <v>0</v>
      </c>
      <c r="BJ35" s="199">
        <f t="shared" si="14"/>
        <v>0</v>
      </c>
      <c r="BK35" s="199">
        <f t="shared" si="15"/>
        <v>0</v>
      </c>
      <c r="BL35" s="199">
        <f t="shared" si="16"/>
        <v>0</v>
      </c>
      <c r="BM35" s="199">
        <f t="shared" si="17"/>
        <v>0</v>
      </c>
      <c r="BN35" s="199">
        <f t="shared" si="18"/>
        <v>0</v>
      </c>
      <c r="BO35" s="199">
        <f t="shared" si="19"/>
        <v>0</v>
      </c>
      <c r="BP35" s="199">
        <f t="shared" si="20"/>
        <v>0</v>
      </c>
      <c r="BQ35" s="199">
        <f t="shared" si="21"/>
        <v>0</v>
      </c>
      <c r="BR35" s="199">
        <f t="shared" si="22"/>
        <v>0</v>
      </c>
      <c r="BS35" s="199">
        <f t="shared" si="23"/>
        <v>0</v>
      </c>
      <c r="BT35" s="199">
        <f t="shared" si="24"/>
        <v>0</v>
      </c>
      <c r="BU35" s="199">
        <f t="shared" si="25"/>
        <v>0</v>
      </c>
      <c r="BV35" s="199">
        <f t="shared" si="26"/>
        <v>0</v>
      </c>
      <c r="BW35" s="199">
        <f t="shared" si="27"/>
        <v>0</v>
      </c>
      <c r="BX35" s="199">
        <f t="shared" si="28"/>
        <v>0</v>
      </c>
      <c r="BY35" s="199">
        <f t="shared" si="29"/>
        <v>0</v>
      </c>
      <c r="BZ35" s="199">
        <f t="shared" si="30"/>
        <v>0</v>
      </c>
      <c r="CA35" s="199">
        <f t="shared" si="31"/>
        <v>0</v>
      </c>
      <c r="CB35" s="199">
        <f t="shared" si="32"/>
        <v>0</v>
      </c>
      <c r="CC35" s="199">
        <f t="shared" si="33"/>
        <v>0</v>
      </c>
      <c r="CD35" s="199">
        <f t="shared" si="34"/>
        <v>0</v>
      </c>
      <c r="CE35" s="199">
        <f t="shared" si="35"/>
        <v>0</v>
      </c>
      <c r="CF35" s="200">
        <f t="shared" si="36"/>
        <v>0</v>
      </c>
      <c r="CG35" s="195">
        <f t="shared" si="37"/>
        <v>0</v>
      </c>
      <c r="CH35" s="201">
        <f t="shared" si="38"/>
        <v>0</v>
      </c>
      <c r="CI35" s="201">
        <f t="shared" si="39"/>
        <v>0</v>
      </c>
      <c r="CJ35" s="201">
        <f>IFERROR(#REF!/32.5,0)</f>
        <v>0</v>
      </c>
      <c r="CK35" s="201">
        <f>IFERROR(#REF!/32.5,0)</f>
        <v>0</v>
      </c>
      <c r="CL35" s="191">
        <f t="shared" si="48"/>
        <v>0</v>
      </c>
      <c r="CM35" s="146"/>
      <c r="CN35" s="386">
        <f t="shared" si="49"/>
        <v>0</v>
      </c>
      <c r="CO35" s="202">
        <f t="shared" si="50"/>
        <v>0</v>
      </c>
      <c r="CP35" s="202">
        <f t="shared" si="51"/>
        <v>0</v>
      </c>
      <c r="CQ35" s="202">
        <f t="shared" si="52"/>
        <v>0</v>
      </c>
      <c r="CR35" s="202">
        <f t="shared" si="53"/>
        <v>0</v>
      </c>
      <c r="CS35" s="202">
        <f t="shared" si="54"/>
        <v>0</v>
      </c>
      <c r="CT35" s="202">
        <f t="shared" si="55"/>
        <v>0</v>
      </c>
      <c r="CU35" s="202">
        <f t="shared" si="56"/>
        <v>0</v>
      </c>
      <c r="CV35" s="202">
        <f t="shared" si="57"/>
        <v>0</v>
      </c>
      <c r="CW35" s="202">
        <f t="shared" si="58"/>
        <v>0</v>
      </c>
      <c r="CX35" s="202">
        <f t="shared" si="59"/>
        <v>0</v>
      </c>
      <c r="CY35" s="202">
        <f t="shared" si="60"/>
        <v>0</v>
      </c>
      <c r="CZ35" s="202">
        <f t="shared" si="61"/>
        <v>0</v>
      </c>
      <c r="DA35" s="202">
        <f t="shared" si="62"/>
        <v>0</v>
      </c>
      <c r="DB35" s="202">
        <f t="shared" si="63"/>
        <v>0</v>
      </c>
      <c r="DC35" s="202">
        <f t="shared" si="64"/>
        <v>0</v>
      </c>
      <c r="DD35" s="202">
        <f t="shared" si="65"/>
        <v>0</v>
      </c>
      <c r="DE35" s="202">
        <f t="shared" si="66"/>
        <v>0</v>
      </c>
      <c r="DF35" s="202">
        <f t="shared" si="67"/>
        <v>0</v>
      </c>
      <c r="DG35" s="202">
        <f t="shared" si="68"/>
        <v>0</v>
      </c>
      <c r="DH35" s="202">
        <f t="shared" si="69"/>
        <v>0</v>
      </c>
      <c r="DI35" s="202">
        <f t="shared" si="70"/>
        <v>0</v>
      </c>
      <c r="DJ35" s="202">
        <f t="shared" si="71"/>
        <v>0</v>
      </c>
      <c r="DK35" s="202">
        <f t="shared" si="72"/>
        <v>0</v>
      </c>
      <c r="DL35" s="202">
        <f t="shared" si="73"/>
        <v>0</v>
      </c>
      <c r="DM35" s="202">
        <f t="shared" si="74"/>
        <v>0</v>
      </c>
      <c r="DN35" s="202">
        <f t="shared" si="75"/>
        <v>0</v>
      </c>
      <c r="DO35" s="202">
        <f t="shared" si="76"/>
        <v>0</v>
      </c>
      <c r="DP35" s="202">
        <f t="shared" si="77"/>
        <v>0</v>
      </c>
      <c r="DQ35" s="202">
        <f t="shared" si="78"/>
        <v>0</v>
      </c>
      <c r="DR35" s="223">
        <f t="shared" si="79"/>
        <v>0</v>
      </c>
      <c r="DS35" s="386">
        <f t="shared" si="80"/>
        <v>0</v>
      </c>
      <c r="DT35" s="202">
        <f t="shared" si="81"/>
        <v>0</v>
      </c>
      <c r="DU35" s="202">
        <f t="shared" si="82"/>
        <v>0</v>
      </c>
      <c r="DV35" s="202">
        <f t="shared" si="83"/>
        <v>0</v>
      </c>
      <c r="DW35" s="202">
        <f t="shared" si="84"/>
        <v>0</v>
      </c>
      <c r="DX35" s="203">
        <f t="shared" si="85"/>
        <v>0</v>
      </c>
      <c r="DY35" s="205">
        <f t="shared" si="43"/>
        <v>0</v>
      </c>
      <c r="EA35" s="195">
        <f>L35/Summary!$H$7</f>
        <v>0</v>
      </c>
      <c r="EB35" s="201">
        <f>M35/Summary!$H$7</f>
        <v>0</v>
      </c>
      <c r="EC35" s="201">
        <f>N35/Summary!$H$7</f>
        <v>0</v>
      </c>
      <c r="ED35" s="201">
        <f>O35/Summary!$H$7</f>
        <v>0</v>
      </c>
      <c r="EE35" s="201">
        <f>P35/Summary!$H$7</f>
        <v>0</v>
      </c>
      <c r="EF35" s="201">
        <f>Q35/Summary!$H$7</f>
        <v>0</v>
      </c>
      <c r="EG35" s="201">
        <f>R35/Summary!$H$7</f>
        <v>0</v>
      </c>
      <c r="EH35" s="201">
        <f>S35/Summary!$H$7</f>
        <v>0</v>
      </c>
      <c r="EI35" s="201">
        <f>T35/Summary!$H$7</f>
        <v>0</v>
      </c>
      <c r="EJ35" s="201">
        <f>U35/Summary!$H$7</f>
        <v>0</v>
      </c>
      <c r="EK35" s="201">
        <f>V35/Summary!$H$7</f>
        <v>0</v>
      </c>
      <c r="EL35" s="201">
        <f>W35/Summary!$H$7</f>
        <v>0</v>
      </c>
      <c r="EM35" s="201">
        <f>X35/Summary!$H$7</f>
        <v>0</v>
      </c>
      <c r="EN35" s="201">
        <f>Y35/Summary!$H$7</f>
        <v>0</v>
      </c>
      <c r="EO35" s="201">
        <f>Z35/Summary!$H$7</f>
        <v>0</v>
      </c>
      <c r="EP35" s="201">
        <f>AA35/Summary!$H$7</f>
        <v>0</v>
      </c>
      <c r="EQ35" s="201">
        <f>AB35/Summary!$H$7</f>
        <v>0</v>
      </c>
      <c r="ER35" s="201">
        <f>AC35/Summary!$H$7</f>
        <v>0</v>
      </c>
      <c r="ES35" s="201">
        <f>AD35/Summary!$H$7</f>
        <v>0</v>
      </c>
      <c r="ET35" s="201">
        <f>AE35/Summary!$H$7</f>
        <v>0</v>
      </c>
      <c r="EU35" s="201">
        <f>AF35/Summary!$H$7</f>
        <v>0</v>
      </c>
      <c r="EV35" s="201">
        <f>AG35/Summary!$H$7</f>
        <v>0</v>
      </c>
      <c r="EW35" s="201">
        <f>AH35/Summary!$H$7</f>
        <v>0</v>
      </c>
      <c r="EX35" s="201">
        <f>AI35/Summary!$H$7</f>
        <v>0</v>
      </c>
      <c r="EY35" s="201">
        <f>AJ35/Summary!$H$7</f>
        <v>0</v>
      </c>
      <c r="EZ35" s="201">
        <f>AK35/Summary!$H$7</f>
        <v>0</v>
      </c>
      <c r="FA35" s="201">
        <f>AL35/Summary!$H$7</f>
        <v>0</v>
      </c>
      <c r="FB35" s="201">
        <f>AM35/Summary!$H$7</f>
        <v>0</v>
      </c>
      <c r="FC35" s="201">
        <f>AN35/Summary!$H$7</f>
        <v>0</v>
      </c>
      <c r="FD35" s="191">
        <f>AO35/Summary!$H$7</f>
        <v>0</v>
      </c>
    </row>
    <row r="36" spans="1:161" s="141" customFormat="1" ht="14.25" x14ac:dyDescent="0.35">
      <c r="A36" s="306"/>
      <c r="B36" s="307"/>
      <c r="C36" s="307"/>
      <c r="D36" s="307"/>
      <c r="E36" s="302"/>
      <c r="F36" s="304"/>
      <c r="G36" s="308"/>
      <c r="H36" s="309"/>
      <c r="I36" s="190">
        <v>32.5</v>
      </c>
      <c r="J36" s="191">
        <f t="shared" si="44"/>
        <v>0</v>
      </c>
      <c r="K36" s="213">
        <f>Summary!$H$6*$H36</f>
        <v>0</v>
      </c>
      <c r="L36" s="192"/>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4"/>
      <c r="AP36" s="195">
        <f t="shared" si="45"/>
        <v>0</v>
      </c>
      <c r="AQ36" s="193"/>
      <c r="AR36" s="193"/>
      <c r="AS36" s="193"/>
      <c r="AT36" s="193"/>
      <c r="AU36" s="193"/>
      <c r="AV36" s="194"/>
      <c r="AW36" s="176">
        <f t="shared" si="46"/>
        <v>0</v>
      </c>
      <c r="AX36" s="176" t="str">
        <f t="shared" si="47"/>
        <v>OK</v>
      </c>
      <c r="AY36" s="196">
        <f t="shared" si="4"/>
        <v>0</v>
      </c>
      <c r="AZ36" s="197" t="str">
        <f t="shared" si="5"/>
        <v>OK</v>
      </c>
      <c r="BA36" s="178"/>
      <c r="BB36" s="198">
        <f t="shared" si="6"/>
        <v>0</v>
      </c>
      <c r="BC36" s="199">
        <f t="shared" si="7"/>
        <v>0</v>
      </c>
      <c r="BD36" s="199">
        <f t="shared" si="8"/>
        <v>0</v>
      </c>
      <c r="BE36" s="199">
        <f t="shared" si="9"/>
        <v>0</v>
      </c>
      <c r="BF36" s="199">
        <f t="shared" si="10"/>
        <v>0</v>
      </c>
      <c r="BG36" s="199">
        <f t="shared" si="11"/>
        <v>0</v>
      </c>
      <c r="BH36" s="199">
        <f t="shared" si="12"/>
        <v>0</v>
      </c>
      <c r="BI36" s="199">
        <f t="shared" si="13"/>
        <v>0</v>
      </c>
      <c r="BJ36" s="199">
        <f t="shared" si="14"/>
        <v>0</v>
      </c>
      <c r="BK36" s="199">
        <f t="shared" si="15"/>
        <v>0</v>
      </c>
      <c r="BL36" s="199">
        <f t="shared" si="16"/>
        <v>0</v>
      </c>
      <c r="BM36" s="199">
        <f t="shared" si="17"/>
        <v>0</v>
      </c>
      <c r="BN36" s="199">
        <f t="shared" si="18"/>
        <v>0</v>
      </c>
      <c r="BO36" s="199">
        <f t="shared" si="19"/>
        <v>0</v>
      </c>
      <c r="BP36" s="199">
        <f t="shared" si="20"/>
        <v>0</v>
      </c>
      <c r="BQ36" s="199">
        <f t="shared" si="21"/>
        <v>0</v>
      </c>
      <c r="BR36" s="199">
        <f t="shared" si="22"/>
        <v>0</v>
      </c>
      <c r="BS36" s="199">
        <f t="shared" si="23"/>
        <v>0</v>
      </c>
      <c r="BT36" s="199">
        <f t="shared" si="24"/>
        <v>0</v>
      </c>
      <c r="BU36" s="199">
        <f t="shared" si="25"/>
        <v>0</v>
      </c>
      <c r="BV36" s="199">
        <f t="shared" si="26"/>
        <v>0</v>
      </c>
      <c r="BW36" s="199">
        <f t="shared" si="27"/>
        <v>0</v>
      </c>
      <c r="BX36" s="199">
        <f t="shared" si="28"/>
        <v>0</v>
      </c>
      <c r="BY36" s="199">
        <f t="shared" si="29"/>
        <v>0</v>
      </c>
      <c r="BZ36" s="199">
        <f t="shared" si="30"/>
        <v>0</v>
      </c>
      <c r="CA36" s="199">
        <f t="shared" si="31"/>
        <v>0</v>
      </c>
      <c r="CB36" s="199">
        <f t="shared" si="32"/>
        <v>0</v>
      </c>
      <c r="CC36" s="199">
        <f t="shared" si="33"/>
        <v>0</v>
      </c>
      <c r="CD36" s="199">
        <f t="shared" si="34"/>
        <v>0</v>
      </c>
      <c r="CE36" s="199">
        <f t="shared" si="35"/>
        <v>0</v>
      </c>
      <c r="CF36" s="200">
        <f t="shared" si="36"/>
        <v>0</v>
      </c>
      <c r="CG36" s="195">
        <f t="shared" si="37"/>
        <v>0</v>
      </c>
      <c r="CH36" s="201">
        <f t="shared" si="38"/>
        <v>0</v>
      </c>
      <c r="CI36" s="201">
        <f t="shared" si="39"/>
        <v>0</v>
      </c>
      <c r="CJ36" s="201">
        <f>IFERROR(#REF!/32.5,0)</f>
        <v>0</v>
      </c>
      <c r="CK36" s="201">
        <f>IFERROR(#REF!/32.5,0)</f>
        <v>0</v>
      </c>
      <c r="CL36" s="191">
        <f t="shared" si="48"/>
        <v>0</v>
      </c>
      <c r="CM36" s="146"/>
      <c r="CN36" s="386">
        <f t="shared" si="49"/>
        <v>0</v>
      </c>
      <c r="CO36" s="202">
        <f t="shared" si="50"/>
        <v>0</v>
      </c>
      <c r="CP36" s="202">
        <f t="shared" si="51"/>
        <v>0</v>
      </c>
      <c r="CQ36" s="202">
        <f t="shared" si="52"/>
        <v>0</v>
      </c>
      <c r="CR36" s="202">
        <f t="shared" si="53"/>
        <v>0</v>
      </c>
      <c r="CS36" s="202">
        <f t="shared" si="54"/>
        <v>0</v>
      </c>
      <c r="CT36" s="202">
        <f t="shared" si="55"/>
        <v>0</v>
      </c>
      <c r="CU36" s="202">
        <f t="shared" si="56"/>
        <v>0</v>
      </c>
      <c r="CV36" s="202">
        <f t="shared" si="57"/>
        <v>0</v>
      </c>
      <c r="CW36" s="202">
        <f t="shared" si="58"/>
        <v>0</v>
      </c>
      <c r="CX36" s="202">
        <f t="shared" si="59"/>
        <v>0</v>
      </c>
      <c r="CY36" s="202">
        <f t="shared" si="60"/>
        <v>0</v>
      </c>
      <c r="CZ36" s="202">
        <f t="shared" si="61"/>
        <v>0</v>
      </c>
      <c r="DA36" s="202">
        <f t="shared" si="62"/>
        <v>0</v>
      </c>
      <c r="DB36" s="202">
        <f t="shared" si="63"/>
        <v>0</v>
      </c>
      <c r="DC36" s="202">
        <f t="shared" si="64"/>
        <v>0</v>
      </c>
      <c r="DD36" s="202">
        <f t="shared" si="65"/>
        <v>0</v>
      </c>
      <c r="DE36" s="202">
        <f t="shared" si="66"/>
        <v>0</v>
      </c>
      <c r="DF36" s="202">
        <f t="shared" si="67"/>
        <v>0</v>
      </c>
      <c r="DG36" s="202">
        <f t="shared" si="68"/>
        <v>0</v>
      </c>
      <c r="DH36" s="202">
        <f t="shared" si="69"/>
        <v>0</v>
      </c>
      <c r="DI36" s="202">
        <f t="shared" si="70"/>
        <v>0</v>
      </c>
      <c r="DJ36" s="202">
        <f t="shared" si="71"/>
        <v>0</v>
      </c>
      <c r="DK36" s="202">
        <f t="shared" si="72"/>
        <v>0</v>
      </c>
      <c r="DL36" s="202">
        <f t="shared" si="73"/>
        <v>0</v>
      </c>
      <c r="DM36" s="202">
        <f t="shared" si="74"/>
        <v>0</v>
      </c>
      <c r="DN36" s="202">
        <f t="shared" si="75"/>
        <v>0</v>
      </c>
      <c r="DO36" s="202">
        <f t="shared" si="76"/>
        <v>0</v>
      </c>
      <c r="DP36" s="202">
        <f t="shared" si="77"/>
        <v>0</v>
      </c>
      <c r="DQ36" s="202">
        <f t="shared" si="78"/>
        <v>0</v>
      </c>
      <c r="DR36" s="223">
        <f t="shared" si="79"/>
        <v>0</v>
      </c>
      <c r="DS36" s="386">
        <f t="shared" si="80"/>
        <v>0</v>
      </c>
      <c r="DT36" s="202">
        <f t="shared" si="81"/>
        <v>0</v>
      </c>
      <c r="DU36" s="202">
        <f t="shared" si="82"/>
        <v>0</v>
      </c>
      <c r="DV36" s="202">
        <f t="shared" si="83"/>
        <v>0</v>
      </c>
      <c r="DW36" s="202">
        <f t="shared" si="84"/>
        <v>0</v>
      </c>
      <c r="DX36" s="203">
        <f t="shared" si="85"/>
        <v>0</v>
      </c>
      <c r="DY36" s="205">
        <f t="shared" si="43"/>
        <v>0</v>
      </c>
      <c r="EA36" s="195">
        <f>L36/Summary!$H$7</f>
        <v>0</v>
      </c>
      <c r="EB36" s="201">
        <f>M36/Summary!$H$7</f>
        <v>0</v>
      </c>
      <c r="EC36" s="201">
        <f>N36/Summary!$H$7</f>
        <v>0</v>
      </c>
      <c r="ED36" s="201">
        <f>O36/Summary!$H$7</f>
        <v>0</v>
      </c>
      <c r="EE36" s="201">
        <f>P36/Summary!$H$7</f>
        <v>0</v>
      </c>
      <c r="EF36" s="201">
        <f>Q36/Summary!$H$7</f>
        <v>0</v>
      </c>
      <c r="EG36" s="201">
        <f>R36/Summary!$H$7</f>
        <v>0</v>
      </c>
      <c r="EH36" s="201">
        <f>S36/Summary!$H$7</f>
        <v>0</v>
      </c>
      <c r="EI36" s="201">
        <f>T36/Summary!$H$7</f>
        <v>0</v>
      </c>
      <c r="EJ36" s="201">
        <f>U36/Summary!$H$7</f>
        <v>0</v>
      </c>
      <c r="EK36" s="201">
        <f>V36/Summary!$H$7</f>
        <v>0</v>
      </c>
      <c r="EL36" s="201">
        <f>W36/Summary!$H$7</f>
        <v>0</v>
      </c>
      <c r="EM36" s="201">
        <f>X36/Summary!$H$7</f>
        <v>0</v>
      </c>
      <c r="EN36" s="201">
        <f>Y36/Summary!$H$7</f>
        <v>0</v>
      </c>
      <c r="EO36" s="201">
        <f>Z36/Summary!$H$7</f>
        <v>0</v>
      </c>
      <c r="EP36" s="201">
        <f>AA36/Summary!$H$7</f>
        <v>0</v>
      </c>
      <c r="EQ36" s="201">
        <f>AB36/Summary!$H$7</f>
        <v>0</v>
      </c>
      <c r="ER36" s="201">
        <f>AC36/Summary!$H$7</f>
        <v>0</v>
      </c>
      <c r="ES36" s="201">
        <f>AD36/Summary!$H$7</f>
        <v>0</v>
      </c>
      <c r="ET36" s="201">
        <f>AE36/Summary!$H$7</f>
        <v>0</v>
      </c>
      <c r="EU36" s="201">
        <f>AF36/Summary!$H$7</f>
        <v>0</v>
      </c>
      <c r="EV36" s="201">
        <f>AG36/Summary!$H$7</f>
        <v>0</v>
      </c>
      <c r="EW36" s="201">
        <f>AH36/Summary!$H$7</f>
        <v>0</v>
      </c>
      <c r="EX36" s="201">
        <f>AI36/Summary!$H$7</f>
        <v>0</v>
      </c>
      <c r="EY36" s="201">
        <f>AJ36/Summary!$H$7</f>
        <v>0</v>
      </c>
      <c r="EZ36" s="201">
        <f>AK36/Summary!$H$7</f>
        <v>0</v>
      </c>
      <c r="FA36" s="201">
        <f>AL36/Summary!$H$7</f>
        <v>0</v>
      </c>
      <c r="FB36" s="201">
        <f>AM36/Summary!$H$7</f>
        <v>0</v>
      </c>
      <c r="FC36" s="201">
        <f>AN36/Summary!$H$7</f>
        <v>0</v>
      </c>
      <c r="FD36" s="191">
        <f>AO36/Summary!$H$7</f>
        <v>0</v>
      </c>
    </row>
    <row r="37" spans="1:161" s="141" customFormat="1" ht="14.25" x14ac:dyDescent="0.35">
      <c r="A37" s="306"/>
      <c r="B37" s="307"/>
      <c r="C37" s="307"/>
      <c r="D37" s="307"/>
      <c r="E37" s="302"/>
      <c r="F37" s="304"/>
      <c r="G37" s="308"/>
      <c r="H37" s="309"/>
      <c r="I37" s="190">
        <v>32.5</v>
      </c>
      <c r="J37" s="191">
        <f t="shared" si="44"/>
        <v>0</v>
      </c>
      <c r="K37" s="213">
        <f>Summary!$H$6*$H37</f>
        <v>0</v>
      </c>
      <c r="L37" s="192"/>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4"/>
      <c r="AP37" s="195">
        <f t="shared" si="45"/>
        <v>0</v>
      </c>
      <c r="AQ37" s="193"/>
      <c r="AR37" s="193"/>
      <c r="AS37" s="193"/>
      <c r="AT37" s="193"/>
      <c r="AU37" s="193"/>
      <c r="AV37" s="194"/>
      <c r="AW37" s="176">
        <f t="shared" si="46"/>
        <v>0</v>
      </c>
      <c r="AX37" s="176" t="str">
        <f t="shared" si="47"/>
        <v>OK</v>
      </c>
      <c r="AY37" s="196">
        <f t="shared" ref="AY37:AY68" si="86">SUM(AP37:AV37)</f>
        <v>0</v>
      </c>
      <c r="AZ37" s="197" t="str">
        <f t="shared" ref="AZ37:AZ68" si="87">IF(ROUND(AY37,2)=ROUND(J37,2),"OK","Incomplete")</f>
        <v>OK</v>
      </c>
      <c r="BA37" s="178"/>
      <c r="BB37" s="198">
        <f t="shared" ref="BB37:BB68" si="88">IFERROR(L37/32.5,0)</f>
        <v>0</v>
      </c>
      <c r="BC37" s="199">
        <f t="shared" ref="BC37:BC68" si="89">IFERROR(M37/32.5,0)</f>
        <v>0</v>
      </c>
      <c r="BD37" s="199">
        <f t="shared" ref="BD37:BD68" si="90">IFERROR(N37/32.5,0)</f>
        <v>0</v>
      </c>
      <c r="BE37" s="199">
        <f t="shared" ref="BE37:BE68" si="91">IFERROR(O37/32.5,0)</f>
        <v>0</v>
      </c>
      <c r="BF37" s="199">
        <f t="shared" ref="BF37:BF68" si="92">IFERROR(P37/32.5,0)</f>
        <v>0</v>
      </c>
      <c r="BG37" s="199">
        <f t="shared" ref="BG37:BG68" si="93">IFERROR(Q37/32.5,0)</f>
        <v>0</v>
      </c>
      <c r="BH37" s="199">
        <f t="shared" ref="BH37:BH68" si="94">IFERROR(R37/32.5,0)</f>
        <v>0</v>
      </c>
      <c r="BI37" s="199">
        <f t="shared" ref="BI37:BI68" si="95">IFERROR(S37/32.5,0)</f>
        <v>0</v>
      </c>
      <c r="BJ37" s="199">
        <f t="shared" ref="BJ37:BJ68" si="96">IFERROR(T37/32.5,0)</f>
        <v>0</v>
      </c>
      <c r="BK37" s="199">
        <f t="shared" ref="BK37:BK68" si="97">IFERROR(U37/32.5,0)</f>
        <v>0</v>
      </c>
      <c r="BL37" s="199">
        <f t="shared" ref="BL37:BL68" si="98">IFERROR(V37/32.5,0)</f>
        <v>0</v>
      </c>
      <c r="BM37" s="199">
        <f t="shared" ref="BM37:BM68" si="99">IFERROR(W37/32.5,0)</f>
        <v>0</v>
      </c>
      <c r="BN37" s="199">
        <f t="shared" ref="BN37:BN68" si="100">IFERROR(X37/32.5,0)</f>
        <v>0</v>
      </c>
      <c r="BO37" s="199">
        <f t="shared" ref="BO37:BO68" si="101">IFERROR(Y37/32.5,0)</f>
        <v>0</v>
      </c>
      <c r="BP37" s="199">
        <f t="shared" ref="BP37:BP68" si="102">IFERROR(Z37/32.5,0)</f>
        <v>0</v>
      </c>
      <c r="BQ37" s="199">
        <f t="shared" ref="BQ37:BQ68" si="103">IFERROR(AA37/32.5,0)</f>
        <v>0</v>
      </c>
      <c r="BR37" s="199">
        <f t="shared" ref="BR37:BR68" si="104">IFERROR(AB37/32.5,0)</f>
        <v>0</v>
      </c>
      <c r="BS37" s="199">
        <f t="shared" ref="BS37:BS68" si="105">IFERROR(AC37/32.5,0)</f>
        <v>0</v>
      </c>
      <c r="BT37" s="199">
        <f t="shared" ref="BT37:BT68" si="106">IFERROR(AD37/32.5,0)</f>
        <v>0</v>
      </c>
      <c r="BU37" s="199">
        <f t="shared" ref="BU37:BU68" si="107">IFERROR(AE37/32.5,0)</f>
        <v>0</v>
      </c>
      <c r="BV37" s="199">
        <f t="shared" ref="BV37:BV68" si="108">IFERROR(AF37/32.5,0)</f>
        <v>0</v>
      </c>
      <c r="BW37" s="199">
        <f t="shared" ref="BW37:BW68" si="109">IFERROR(AG37/32.5,0)</f>
        <v>0</v>
      </c>
      <c r="BX37" s="199">
        <f t="shared" ref="BX37:BX68" si="110">IFERROR(AH37/32.5,0)</f>
        <v>0</v>
      </c>
      <c r="BY37" s="199">
        <f t="shared" ref="BY37:BY68" si="111">IFERROR(AI37/32.5,0)</f>
        <v>0</v>
      </c>
      <c r="BZ37" s="199">
        <f t="shared" ref="BZ37:BZ68" si="112">IFERROR(AJ37/32.5,0)</f>
        <v>0</v>
      </c>
      <c r="CA37" s="199">
        <f t="shared" ref="CA37:CA68" si="113">IFERROR(AK37/32.5,0)</f>
        <v>0</v>
      </c>
      <c r="CB37" s="199">
        <f t="shared" ref="CB37:CB68" si="114">IFERROR(AL37/32.5,0)</f>
        <v>0</v>
      </c>
      <c r="CC37" s="199">
        <f t="shared" ref="CC37:CC68" si="115">IFERROR(AM37/32.5,0)</f>
        <v>0</v>
      </c>
      <c r="CD37" s="199">
        <f t="shared" ref="CD37:CD68" si="116">IFERROR(AN37/32.5,0)</f>
        <v>0</v>
      </c>
      <c r="CE37" s="199">
        <f t="shared" ref="CE37:CE68" si="117">IFERROR(AO37/32.5,0)</f>
        <v>0</v>
      </c>
      <c r="CF37" s="200">
        <f t="shared" ref="CF37:CF154" si="118">SUM(BB37:CE37)</f>
        <v>0</v>
      </c>
      <c r="CG37" s="195">
        <f t="shared" ref="CG37:CG68" si="119">IFERROR(AS37/32.5,0)</f>
        <v>0</v>
      </c>
      <c r="CH37" s="201">
        <f t="shared" ref="CH37:CH68" si="120">IFERROR(AT37/32.5,0)</f>
        <v>0</v>
      </c>
      <c r="CI37" s="201">
        <f t="shared" ref="CI37:CI68" si="121">IFERROR(AU37/32.5,0)</f>
        <v>0</v>
      </c>
      <c r="CJ37" s="201">
        <f>IFERROR(#REF!/32.5,0)</f>
        <v>0</v>
      </c>
      <c r="CK37" s="201">
        <f>IFERROR(#REF!/32.5,0)</f>
        <v>0</v>
      </c>
      <c r="CL37" s="191">
        <f t="shared" si="48"/>
        <v>0</v>
      </c>
      <c r="CM37" s="146"/>
      <c r="CN37" s="386">
        <f t="shared" si="49"/>
        <v>0</v>
      </c>
      <c r="CO37" s="202">
        <f t="shared" si="50"/>
        <v>0</v>
      </c>
      <c r="CP37" s="202">
        <f t="shared" si="51"/>
        <v>0</v>
      </c>
      <c r="CQ37" s="202">
        <f t="shared" si="52"/>
        <v>0</v>
      </c>
      <c r="CR37" s="202">
        <f t="shared" si="53"/>
        <v>0</v>
      </c>
      <c r="CS37" s="202">
        <f t="shared" si="54"/>
        <v>0</v>
      </c>
      <c r="CT37" s="202">
        <f t="shared" si="55"/>
        <v>0</v>
      </c>
      <c r="CU37" s="202">
        <f t="shared" si="56"/>
        <v>0</v>
      </c>
      <c r="CV37" s="202">
        <f t="shared" si="57"/>
        <v>0</v>
      </c>
      <c r="CW37" s="202">
        <f t="shared" si="58"/>
        <v>0</v>
      </c>
      <c r="CX37" s="202">
        <f t="shared" si="59"/>
        <v>0</v>
      </c>
      <c r="CY37" s="202">
        <f t="shared" si="60"/>
        <v>0</v>
      </c>
      <c r="CZ37" s="202">
        <f t="shared" si="61"/>
        <v>0</v>
      </c>
      <c r="DA37" s="202">
        <f t="shared" si="62"/>
        <v>0</v>
      </c>
      <c r="DB37" s="202">
        <f t="shared" si="63"/>
        <v>0</v>
      </c>
      <c r="DC37" s="202">
        <f t="shared" si="64"/>
        <v>0</v>
      </c>
      <c r="DD37" s="202">
        <f t="shared" si="65"/>
        <v>0</v>
      </c>
      <c r="DE37" s="202">
        <f t="shared" si="66"/>
        <v>0</v>
      </c>
      <c r="DF37" s="202">
        <f t="shared" si="67"/>
        <v>0</v>
      </c>
      <c r="DG37" s="202">
        <f t="shared" si="68"/>
        <v>0</v>
      </c>
      <c r="DH37" s="202">
        <f t="shared" si="69"/>
        <v>0</v>
      </c>
      <c r="DI37" s="202">
        <f t="shared" si="70"/>
        <v>0</v>
      </c>
      <c r="DJ37" s="202">
        <f t="shared" si="71"/>
        <v>0</v>
      </c>
      <c r="DK37" s="202">
        <f t="shared" si="72"/>
        <v>0</v>
      </c>
      <c r="DL37" s="202">
        <f t="shared" si="73"/>
        <v>0</v>
      </c>
      <c r="DM37" s="202">
        <f t="shared" si="74"/>
        <v>0</v>
      </c>
      <c r="DN37" s="202">
        <f t="shared" si="75"/>
        <v>0</v>
      </c>
      <c r="DO37" s="202">
        <f t="shared" si="76"/>
        <v>0</v>
      </c>
      <c r="DP37" s="202">
        <f t="shared" si="77"/>
        <v>0</v>
      </c>
      <c r="DQ37" s="202">
        <f t="shared" si="78"/>
        <v>0</v>
      </c>
      <c r="DR37" s="223">
        <f t="shared" si="79"/>
        <v>0</v>
      </c>
      <c r="DS37" s="386">
        <f t="shared" si="80"/>
        <v>0</v>
      </c>
      <c r="DT37" s="202">
        <f t="shared" si="81"/>
        <v>0</v>
      </c>
      <c r="DU37" s="202">
        <f t="shared" si="82"/>
        <v>0</v>
      </c>
      <c r="DV37" s="202">
        <f t="shared" si="83"/>
        <v>0</v>
      </c>
      <c r="DW37" s="202">
        <f t="shared" si="84"/>
        <v>0</v>
      </c>
      <c r="DX37" s="203">
        <f t="shared" si="85"/>
        <v>0</v>
      </c>
      <c r="DY37" s="205">
        <f t="shared" ref="DY37:DY68" si="122">(F37+G37)-SUM(DR37:DX37)</f>
        <v>0</v>
      </c>
      <c r="EA37" s="195">
        <f>L37/Summary!$H$7</f>
        <v>0</v>
      </c>
      <c r="EB37" s="201">
        <f>M37/Summary!$H$7</f>
        <v>0</v>
      </c>
      <c r="EC37" s="201">
        <f>N37/Summary!$H$7</f>
        <v>0</v>
      </c>
      <c r="ED37" s="201">
        <f>O37/Summary!$H$7</f>
        <v>0</v>
      </c>
      <c r="EE37" s="201">
        <f>P37/Summary!$H$7</f>
        <v>0</v>
      </c>
      <c r="EF37" s="201">
        <f>Q37/Summary!$H$7</f>
        <v>0</v>
      </c>
      <c r="EG37" s="201">
        <f>R37/Summary!$H$7</f>
        <v>0</v>
      </c>
      <c r="EH37" s="201">
        <f>S37/Summary!$H$7</f>
        <v>0</v>
      </c>
      <c r="EI37" s="201">
        <f>T37/Summary!$H$7</f>
        <v>0</v>
      </c>
      <c r="EJ37" s="201">
        <f>U37/Summary!$H$7</f>
        <v>0</v>
      </c>
      <c r="EK37" s="201">
        <f>V37/Summary!$H$7</f>
        <v>0</v>
      </c>
      <c r="EL37" s="201">
        <f>W37/Summary!$H$7</f>
        <v>0</v>
      </c>
      <c r="EM37" s="201">
        <f>X37/Summary!$H$7</f>
        <v>0</v>
      </c>
      <c r="EN37" s="201">
        <f>Y37/Summary!$H$7</f>
        <v>0</v>
      </c>
      <c r="EO37" s="201">
        <f>Z37/Summary!$H$7</f>
        <v>0</v>
      </c>
      <c r="EP37" s="201">
        <f>AA37/Summary!$H$7</f>
        <v>0</v>
      </c>
      <c r="EQ37" s="201">
        <f>AB37/Summary!$H$7</f>
        <v>0</v>
      </c>
      <c r="ER37" s="201">
        <f>AC37/Summary!$H$7</f>
        <v>0</v>
      </c>
      <c r="ES37" s="201">
        <f>AD37/Summary!$H$7</f>
        <v>0</v>
      </c>
      <c r="ET37" s="201">
        <f>AE37/Summary!$H$7</f>
        <v>0</v>
      </c>
      <c r="EU37" s="201">
        <f>AF37/Summary!$H$7</f>
        <v>0</v>
      </c>
      <c r="EV37" s="201">
        <f>AG37/Summary!$H$7</f>
        <v>0</v>
      </c>
      <c r="EW37" s="201">
        <f>AH37/Summary!$H$7</f>
        <v>0</v>
      </c>
      <c r="EX37" s="201">
        <f>AI37/Summary!$H$7</f>
        <v>0</v>
      </c>
      <c r="EY37" s="201">
        <f>AJ37/Summary!$H$7</f>
        <v>0</v>
      </c>
      <c r="EZ37" s="201">
        <f>AK37/Summary!$H$7</f>
        <v>0</v>
      </c>
      <c r="FA37" s="201">
        <f>AL37/Summary!$H$7</f>
        <v>0</v>
      </c>
      <c r="FB37" s="201">
        <f>AM37/Summary!$H$7</f>
        <v>0</v>
      </c>
      <c r="FC37" s="201">
        <f>AN37/Summary!$H$7</f>
        <v>0</v>
      </c>
      <c r="FD37" s="191">
        <f>AO37/Summary!$H$7</f>
        <v>0</v>
      </c>
    </row>
    <row r="38" spans="1:161" s="141" customFormat="1" ht="14.25" x14ac:dyDescent="0.35">
      <c r="A38" s="306"/>
      <c r="B38" s="307"/>
      <c r="C38" s="307"/>
      <c r="D38" s="307"/>
      <c r="E38" s="302"/>
      <c r="F38" s="304"/>
      <c r="G38" s="308"/>
      <c r="H38" s="309"/>
      <c r="I38" s="190">
        <v>32.5</v>
      </c>
      <c r="J38" s="191">
        <f t="shared" si="44"/>
        <v>0</v>
      </c>
      <c r="K38" s="213">
        <f>Summary!$H$6*$H38</f>
        <v>0</v>
      </c>
      <c r="L38" s="192"/>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4"/>
      <c r="AP38" s="195">
        <f t="shared" si="45"/>
        <v>0</v>
      </c>
      <c r="AQ38" s="193"/>
      <c r="AR38" s="193"/>
      <c r="AS38" s="193"/>
      <c r="AT38" s="193"/>
      <c r="AU38" s="193"/>
      <c r="AV38" s="194"/>
      <c r="AW38" s="176">
        <f t="shared" si="46"/>
        <v>0</v>
      </c>
      <c r="AX38" s="176" t="str">
        <f t="shared" si="47"/>
        <v>OK</v>
      </c>
      <c r="AY38" s="196">
        <f t="shared" si="86"/>
        <v>0</v>
      </c>
      <c r="AZ38" s="197" t="str">
        <f t="shared" si="87"/>
        <v>OK</v>
      </c>
      <c r="BA38" s="178"/>
      <c r="BB38" s="198">
        <f t="shared" si="88"/>
        <v>0</v>
      </c>
      <c r="BC38" s="199">
        <f t="shared" si="89"/>
        <v>0</v>
      </c>
      <c r="BD38" s="199">
        <f t="shared" si="90"/>
        <v>0</v>
      </c>
      <c r="BE38" s="199">
        <f t="shared" si="91"/>
        <v>0</v>
      </c>
      <c r="BF38" s="199">
        <f t="shared" si="92"/>
        <v>0</v>
      </c>
      <c r="BG38" s="199">
        <f t="shared" si="93"/>
        <v>0</v>
      </c>
      <c r="BH38" s="199">
        <f t="shared" si="94"/>
        <v>0</v>
      </c>
      <c r="BI38" s="199">
        <f t="shared" si="95"/>
        <v>0</v>
      </c>
      <c r="BJ38" s="199">
        <f t="shared" si="96"/>
        <v>0</v>
      </c>
      <c r="BK38" s="199">
        <f t="shared" si="97"/>
        <v>0</v>
      </c>
      <c r="BL38" s="199">
        <f t="shared" si="98"/>
        <v>0</v>
      </c>
      <c r="BM38" s="199">
        <f t="shared" si="99"/>
        <v>0</v>
      </c>
      <c r="BN38" s="199">
        <f t="shared" si="100"/>
        <v>0</v>
      </c>
      <c r="BO38" s="199">
        <f t="shared" si="101"/>
        <v>0</v>
      </c>
      <c r="BP38" s="199">
        <f t="shared" si="102"/>
        <v>0</v>
      </c>
      <c r="BQ38" s="199">
        <f t="shared" si="103"/>
        <v>0</v>
      </c>
      <c r="BR38" s="199">
        <f t="shared" si="104"/>
        <v>0</v>
      </c>
      <c r="BS38" s="199">
        <f t="shared" si="105"/>
        <v>0</v>
      </c>
      <c r="BT38" s="199">
        <f t="shared" si="106"/>
        <v>0</v>
      </c>
      <c r="BU38" s="199">
        <f t="shared" si="107"/>
        <v>0</v>
      </c>
      <c r="BV38" s="199">
        <f t="shared" si="108"/>
        <v>0</v>
      </c>
      <c r="BW38" s="199">
        <f t="shared" si="109"/>
        <v>0</v>
      </c>
      <c r="BX38" s="199">
        <f t="shared" si="110"/>
        <v>0</v>
      </c>
      <c r="BY38" s="199">
        <f t="shared" si="111"/>
        <v>0</v>
      </c>
      <c r="BZ38" s="199">
        <f t="shared" si="112"/>
        <v>0</v>
      </c>
      <c r="CA38" s="199">
        <f t="shared" si="113"/>
        <v>0</v>
      </c>
      <c r="CB38" s="199">
        <f t="shared" si="114"/>
        <v>0</v>
      </c>
      <c r="CC38" s="199">
        <f t="shared" si="115"/>
        <v>0</v>
      </c>
      <c r="CD38" s="199">
        <f t="shared" si="116"/>
        <v>0</v>
      </c>
      <c r="CE38" s="199">
        <f t="shared" si="117"/>
        <v>0</v>
      </c>
      <c r="CF38" s="200">
        <f t="shared" si="118"/>
        <v>0</v>
      </c>
      <c r="CG38" s="195">
        <f t="shared" si="119"/>
        <v>0</v>
      </c>
      <c r="CH38" s="201">
        <f t="shared" si="120"/>
        <v>0</v>
      </c>
      <c r="CI38" s="201">
        <f t="shared" si="121"/>
        <v>0</v>
      </c>
      <c r="CJ38" s="201">
        <f>IFERROR(#REF!/32.5,0)</f>
        <v>0</v>
      </c>
      <c r="CK38" s="201">
        <f>IFERROR(#REF!/32.5,0)</f>
        <v>0</v>
      </c>
      <c r="CL38" s="191">
        <f t="shared" si="48"/>
        <v>0</v>
      </c>
      <c r="CM38" s="146"/>
      <c r="CN38" s="386">
        <f t="shared" si="49"/>
        <v>0</v>
      </c>
      <c r="CO38" s="202">
        <f t="shared" si="50"/>
        <v>0</v>
      </c>
      <c r="CP38" s="202">
        <f t="shared" si="51"/>
        <v>0</v>
      </c>
      <c r="CQ38" s="202">
        <f t="shared" si="52"/>
        <v>0</v>
      </c>
      <c r="CR38" s="202">
        <f t="shared" si="53"/>
        <v>0</v>
      </c>
      <c r="CS38" s="202">
        <f t="shared" si="54"/>
        <v>0</v>
      </c>
      <c r="CT38" s="202">
        <f t="shared" si="55"/>
        <v>0</v>
      </c>
      <c r="CU38" s="202">
        <f t="shared" si="56"/>
        <v>0</v>
      </c>
      <c r="CV38" s="202">
        <f t="shared" si="57"/>
        <v>0</v>
      </c>
      <c r="CW38" s="202">
        <f t="shared" si="58"/>
        <v>0</v>
      </c>
      <c r="CX38" s="202">
        <f t="shared" si="59"/>
        <v>0</v>
      </c>
      <c r="CY38" s="202">
        <f t="shared" si="60"/>
        <v>0</v>
      </c>
      <c r="CZ38" s="202">
        <f t="shared" si="61"/>
        <v>0</v>
      </c>
      <c r="DA38" s="202">
        <f t="shared" si="62"/>
        <v>0</v>
      </c>
      <c r="DB38" s="202">
        <f t="shared" si="63"/>
        <v>0</v>
      </c>
      <c r="DC38" s="202">
        <f t="shared" si="64"/>
        <v>0</v>
      </c>
      <c r="DD38" s="202">
        <f t="shared" si="65"/>
        <v>0</v>
      </c>
      <c r="DE38" s="202">
        <f t="shared" si="66"/>
        <v>0</v>
      </c>
      <c r="DF38" s="202">
        <f t="shared" si="67"/>
        <v>0</v>
      </c>
      <c r="DG38" s="202">
        <f t="shared" si="68"/>
        <v>0</v>
      </c>
      <c r="DH38" s="202">
        <f t="shared" si="69"/>
        <v>0</v>
      </c>
      <c r="DI38" s="202">
        <f t="shared" si="70"/>
        <v>0</v>
      </c>
      <c r="DJ38" s="202">
        <f t="shared" si="71"/>
        <v>0</v>
      </c>
      <c r="DK38" s="202">
        <f t="shared" si="72"/>
        <v>0</v>
      </c>
      <c r="DL38" s="202">
        <f t="shared" si="73"/>
        <v>0</v>
      </c>
      <c r="DM38" s="202">
        <f t="shared" si="74"/>
        <v>0</v>
      </c>
      <c r="DN38" s="202">
        <f t="shared" si="75"/>
        <v>0</v>
      </c>
      <c r="DO38" s="202">
        <f t="shared" si="76"/>
        <v>0</v>
      </c>
      <c r="DP38" s="202">
        <f t="shared" si="77"/>
        <v>0</v>
      </c>
      <c r="DQ38" s="202">
        <f t="shared" si="78"/>
        <v>0</v>
      </c>
      <c r="DR38" s="223">
        <f t="shared" si="79"/>
        <v>0</v>
      </c>
      <c r="DS38" s="386">
        <f t="shared" si="80"/>
        <v>0</v>
      </c>
      <c r="DT38" s="202">
        <f t="shared" si="81"/>
        <v>0</v>
      </c>
      <c r="DU38" s="202">
        <f t="shared" si="82"/>
        <v>0</v>
      </c>
      <c r="DV38" s="202">
        <f t="shared" si="83"/>
        <v>0</v>
      </c>
      <c r="DW38" s="202">
        <f t="shared" si="84"/>
        <v>0</v>
      </c>
      <c r="DX38" s="203">
        <f t="shared" si="85"/>
        <v>0</v>
      </c>
      <c r="DY38" s="205">
        <f t="shared" si="122"/>
        <v>0</v>
      </c>
      <c r="EA38" s="195">
        <f>L38/Summary!$H$7</f>
        <v>0</v>
      </c>
      <c r="EB38" s="201">
        <f>M38/Summary!$H$7</f>
        <v>0</v>
      </c>
      <c r="EC38" s="201">
        <f>N38/Summary!$H$7</f>
        <v>0</v>
      </c>
      <c r="ED38" s="201">
        <f>O38/Summary!$H$7</f>
        <v>0</v>
      </c>
      <c r="EE38" s="201">
        <f>P38/Summary!$H$7</f>
        <v>0</v>
      </c>
      <c r="EF38" s="201">
        <f>Q38/Summary!$H$7</f>
        <v>0</v>
      </c>
      <c r="EG38" s="201">
        <f>R38/Summary!$H$7</f>
        <v>0</v>
      </c>
      <c r="EH38" s="201">
        <f>S38/Summary!$H$7</f>
        <v>0</v>
      </c>
      <c r="EI38" s="201">
        <f>T38/Summary!$H$7</f>
        <v>0</v>
      </c>
      <c r="EJ38" s="201">
        <f>U38/Summary!$H$7</f>
        <v>0</v>
      </c>
      <c r="EK38" s="201">
        <f>V38/Summary!$H$7</f>
        <v>0</v>
      </c>
      <c r="EL38" s="201">
        <f>W38/Summary!$H$7</f>
        <v>0</v>
      </c>
      <c r="EM38" s="201">
        <f>X38/Summary!$H$7</f>
        <v>0</v>
      </c>
      <c r="EN38" s="201">
        <f>Y38/Summary!$H$7</f>
        <v>0</v>
      </c>
      <c r="EO38" s="201">
        <f>Z38/Summary!$H$7</f>
        <v>0</v>
      </c>
      <c r="EP38" s="201">
        <f>AA38/Summary!$H$7</f>
        <v>0</v>
      </c>
      <c r="EQ38" s="201">
        <f>AB38/Summary!$H$7</f>
        <v>0</v>
      </c>
      <c r="ER38" s="201">
        <f>AC38/Summary!$H$7</f>
        <v>0</v>
      </c>
      <c r="ES38" s="201">
        <f>AD38/Summary!$H$7</f>
        <v>0</v>
      </c>
      <c r="ET38" s="201">
        <f>AE38/Summary!$H$7</f>
        <v>0</v>
      </c>
      <c r="EU38" s="201">
        <f>AF38/Summary!$H$7</f>
        <v>0</v>
      </c>
      <c r="EV38" s="201">
        <f>AG38/Summary!$H$7</f>
        <v>0</v>
      </c>
      <c r="EW38" s="201">
        <f>AH38/Summary!$H$7</f>
        <v>0</v>
      </c>
      <c r="EX38" s="201">
        <f>AI38/Summary!$H$7</f>
        <v>0</v>
      </c>
      <c r="EY38" s="201">
        <f>AJ38/Summary!$H$7</f>
        <v>0</v>
      </c>
      <c r="EZ38" s="201">
        <f>AK38/Summary!$H$7</f>
        <v>0</v>
      </c>
      <c r="FA38" s="201">
        <f>AL38/Summary!$H$7</f>
        <v>0</v>
      </c>
      <c r="FB38" s="201">
        <f>AM38/Summary!$H$7</f>
        <v>0</v>
      </c>
      <c r="FC38" s="201">
        <f>AN38/Summary!$H$7</f>
        <v>0</v>
      </c>
      <c r="FD38" s="191">
        <f>AO38/Summary!$H$7</f>
        <v>0</v>
      </c>
    </row>
    <row r="39" spans="1:161" s="141" customFormat="1" ht="14.25" x14ac:dyDescent="0.35">
      <c r="A39" s="306"/>
      <c r="B39" s="307"/>
      <c r="C39" s="307"/>
      <c r="D39" s="307"/>
      <c r="E39" s="302"/>
      <c r="F39" s="304"/>
      <c r="G39" s="308"/>
      <c r="H39" s="309"/>
      <c r="I39" s="190">
        <v>32.5</v>
      </c>
      <c r="J39" s="191">
        <f t="shared" si="44"/>
        <v>0</v>
      </c>
      <c r="K39" s="213">
        <f>Summary!$H$6*$H39</f>
        <v>0</v>
      </c>
      <c r="L39" s="192"/>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4"/>
      <c r="AP39" s="195">
        <f t="shared" si="45"/>
        <v>0</v>
      </c>
      <c r="AQ39" s="193"/>
      <c r="AR39" s="193"/>
      <c r="AS39" s="193"/>
      <c r="AT39" s="193"/>
      <c r="AU39" s="193"/>
      <c r="AV39" s="194"/>
      <c r="AW39" s="176">
        <f t="shared" si="46"/>
        <v>0</v>
      </c>
      <c r="AX39" s="176" t="str">
        <f t="shared" si="47"/>
        <v>OK</v>
      </c>
      <c r="AY39" s="196">
        <f t="shared" si="86"/>
        <v>0</v>
      </c>
      <c r="AZ39" s="197" t="str">
        <f t="shared" si="87"/>
        <v>OK</v>
      </c>
      <c r="BA39" s="178"/>
      <c r="BB39" s="198">
        <f t="shared" si="88"/>
        <v>0</v>
      </c>
      <c r="BC39" s="199">
        <f t="shared" si="89"/>
        <v>0</v>
      </c>
      <c r="BD39" s="199">
        <f t="shared" si="90"/>
        <v>0</v>
      </c>
      <c r="BE39" s="199">
        <f t="shared" si="91"/>
        <v>0</v>
      </c>
      <c r="BF39" s="199">
        <f t="shared" si="92"/>
        <v>0</v>
      </c>
      <c r="BG39" s="199">
        <f t="shared" si="93"/>
        <v>0</v>
      </c>
      <c r="BH39" s="199">
        <f t="shared" si="94"/>
        <v>0</v>
      </c>
      <c r="BI39" s="199">
        <f t="shared" si="95"/>
        <v>0</v>
      </c>
      <c r="BJ39" s="199">
        <f t="shared" si="96"/>
        <v>0</v>
      </c>
      <c r="BK39" s="199">
        <f t="shared" si="97"/>
        <v>0</v>
      </c>
      <c r="BL39" s="199">
        <f t="shared" si="98"/>
        <v>0</v>
      </c>
      <c r="BM39" s="199">
        <f t="shared" si="99"/>
        <v>0</v>
      </c>
      <c r="BN39" s="199">
        <f t="shared" si="100"/>
        <v>0</v>
      </c>
      <c r="BO39" s="199">
        <f t="shared" si="101"/>
        <v>0</v>
      </c>
      <c r="BP39" s="199">
        <f t="shared" si="102"/>
        <v>0</v>
      </c>
      <c r="BQ39" s="199">
        <f t="shared" si="103"/>
        <v>0</v>
      </c>
      <c r="BR39" s="199">
        <f t="shared" si="104"/>
        <v>0</v>
      </c>
      <c r="BS39" s="199">
        <f t="shared" si="105"/>
        <v>0</v>
      </c>
      <c r="BT39" s="199">
        <f t="shared" si="106"/>
        <v>0</v>
      </c>
      <c r="BU39" s="199">
        <f t="shared" si="107"/>
        <v>0</v>
      </c>
      <c r="BV39" s="199">
        <f t="shared" si="108"/>
        <v>0</v>
      </c>
      <c r="BW39" s="199">
        <f t="shared" si="109"/>
        <v>0</v>
      </c>
      <c r="BX39" s="199">
        <f t="shared" si="110"/>
        <v>0</v>
      </c>
      <c r="BY39" s="199">
        <f t="shared" si="111"/>
        <v>0</v>
      </c>
      <c r="BZ39" s="199">
        <f t="shared" si="112"/>
        <v>0</v>
      </c>
      <c r="CA39" s="199">
        <f t="shared" si="113"/>
        <v>0</v>
      </c>
      <c r="CB39" s="199">
        <f t="shared" si="114"/>
        <v>0</v>
      </c>
      <c r="CC39" s="199">
        <f t="shared" si="115"/>
        <v>0</v>
      </c>
      <c r="CD39" s="199">
        <f t="shared" si="116"/>
        <v>0</v>
      </c>
      <c r="CE39" s="199">
        <f t="shared" si="117"/>
        <v>0</v>
      </c>
      <c r="CF39" s="200">
        <f t="shared" si="118"/>
        <v>0</v>
      </c>
      <c r="CG39" s="195">
        <f t="shared" si="119"/>
        <v>0</v>
      </c>
      <c r="CH39" s="201">
        <f t="shared" si="120"/>
        <v>0</v>
      </c>
      <c r="CI39" s="201">
        <f t="shared" si="121"/>
        <v>0</v>
      </c>
      <c r="CJ39" s="201">
        <f>IFERROR(#REF!/32.5,0)</f>
        <v>0</v>
      </c>
      <c r="CK39" s="201">
        <f>IFERROR(#REF!/32.5,0)</f>
        <v>0</v>
      </c>
      <c r="CL39" s="191">
        <f t="shared" si="48"/>
        <v>0</v>
      </c>
      <c r="CM39" s="146"/>
      <c r="CN39" s="386">
        <f t="shared" si="49"/>
        <v>0</v>
      </c>
      <c r="CO39" s="202">
        <f t="shared" si="50"/>
        <v>0</v>
      </c>
      <c r="CP39" s="202">
        <f t="shared" si="51"/>
        <v>0</v>
      </c>
      <c r="CQ39" s="202">
        <f t="shared" si="52"/>
        <v>0</v>
      </c>
      <c r="CR39" s="202">
        <f t="shared" si="53"/>
        <v>0</v>
      </c>
      <c r="CS39" s="202">
        <f t="shared" si="54"/>
        <v>0</v>
      </c>
      <c r="CT39" s="202">
        <f t="shared" si="55"/>
        <v>0</v>
      </c>
      <c r="CU39" s="202">
        <f t="shared" si="56"/>
        <v>0</v>
      </c>
      <c r="CV39" s="202">
        <f t="shared" si="57"/>
        <v>0</v>
      </c>
      <c r="CW39" s="202">
        <f t="shared" si="58"/>
        <v>0</v>
      </c>
      <c r="CX39" s="202">
        <f t="shared" si="59"/>
        <v>0</v>
      </c>
      <c r="CY39" s="202">
        <f t="shared" si="60"/>
        <v>0</v>
      </c>
      <c r="CZ39" s="202">
        <f t="shared" si="61"/>
        <v>0</v>
      </c>
      <c r="DA39" s="202">
        <f t="shared" si="62"/>
        <v>0</v>
      </c>
      <c r="DB39" s="202">
        <f t="shared" si="63"/>
        <v>0</v>
      </c>
      <c r="DC39" s="202">
        <f t="shared" si="64"/>
        <v>0</v>
      </c>
      <c r="DD39" s="202">
        <f t="shared" si="65"/>
        <v>0</v>
      </c>
      <c r="DE39" s="202">
        <f t="shared" si="66"/>
        <v>0</v>
      </c>
      <c r="DF39" s="202">
        <f t="shared" si="67"/>
        <v>0</v>
      </c>
      <c r="DG39" s="202">
        <f t="shared" si="68"/>
        <v>0</v>
      </c>
      <c r="DH39" s="202">
        <f t="shared" si="69"/>
        <v>0</v>
      </c>
      <c r="DI39" s="202">
        <f t="shared" si="70"/>
        <v>0</v>
      </c>
      <c r="DJ39" s="202">
        <f t="shared" si="71"/>
        <v>0</v>
      </c>
      <c r="DK39" s="202">
        <f t="shared" si="72"/>
        <v>0</v>
      </c>
      <c r="DL39" s="202">
        <f t="shared" si="73"/>
        <v>0</v>
      </c>
      <c r="DM39" s="202">
        <f t="shared" si="74"/>
        <v>0</v>
      </c>
      <c r="DN39" s="202">
        <f t="shared" si="75"/>
        <v>0</v>
      </c>
      <c r="DO39" s="202">
        <f t="shared" si="76"/>
        <v>0</v>
      </c>
      <c r="DP39" s="202">
        <f t="shared" si="77"/>
        <v>0</v>
      </c>
      <c r="DQ39" s="202">
        <f t="shared" si="78"/>
        <v>0</v>
      </c>
      <c r="DR39" s="223">
        <f t="shared" si="79"/>
        <v>0</v>
      </c>
      <c r="DS39" s="386">
        <f t="shared" si="80"/>
        <v>0</v>
      </c>
      <c r="DT39" s="202">
        <f t="shared" si="81"/>
        <v>0</v>
      </c>
      <c r="DU39" s="202">
        <f t="shared" si="82"/>
        <v>0</v>
      </c>
      <c r="DV39" s="202">
        <f t="shared" si="83"/>
        <v>0</v>
      </c>
      <c r="DW39" s="202">
        <f t="shared" si="84"/>
        <v>0</v>
      </c>
      <c r="DX39" s="203">
        <f t="shared" si="85"/>
        <v>0</v>
      </c>
      <c r="DY39" s="205">
        <f t="shared" si="122"/>
        <v>0</v>
      </c>
      <c r="EA39" s="195">
        <f>L39/Summary!$H$7</f>
        <v>0</v>
      </c>
      <c r="EB39" s="201">
        <f>M39/Summary!$H$7</f>
        <v>0</v>
      </c>
      <c r="EC39" s="201">
        <f>N39/Summary!$H$7</f>
        <v>0</v>
      </c>
      <c r="ED39" s="201">
        <f>O39/Summary!$H$7</f>
        <v>0</v>
      </c>
      <c r="EE39" s="201">
        <f>P39/Summary!$H$7</f>
        <v>0</v>
      </c>
      <c r="EF39" s="201">
        <f>Q39/Summary!$H$7</f>
        <v>0</v>
      </c>
      <c r="EG39" s="201">
        <f>R39/Summary!$H$7</f>
        <v>0</v>
      </c>
      <c r="EH39" s="201">
        <f>S39/Summary!$H$7</f>
        <v>0</v>
      </c>
      <c r="EI39" s="201">
        <f>T39/Summary!$H$7</f>
        <v>0</v>
      </c>
      <c r="EJ39" s="201">
        <f>U39/Summary!$H$7</f>
        <v>0</v>
      </c>
      <c r="EK39" s="201">
        <f>V39/Summary!$H$7</f>
        <v>0</v>
      </c>
      <c r="EL39" s="201">
        <f>W39/Summary!$H$7</f>
        <v>0</v>
      </c>
      <c r="EM39" s="201">
        <f>X39/Summary!$H$7</f>
        <v>0</v>
      </c>
      <c r="EN39" s="201">
        <f>Y39/Summary!$H$7</f>
        <v>0</v>
      </c>
      <c r="EO39" s="201">
        <f>Z39/Summary!$H$7</f>
        <v>0</v>
      </c>
      <c r="EP39" s="201">
        <f>AA39/Summary!$H$7</f>
        <v>0</v>
      </c>
      <c r="EQ39" s="201">
        <f>AB39/Summary!$H$7</f>
        <v>0</v>
      </c>
      <c r="ER39" s="201">
        <f>AC39/Summary!$H$7</f>
        <v>0</v>
      </c>
      <c r="ES39" s="201">
        <f>AD39/Summary!$H$7</f>
        <v>0</v>
      </c>
      <c r="ET39" s="201">
        <f>AE39/Summary!$H$7</f>
        <v>0</v>
      </c>
      <c r="EU39" s="201">
        <f>AF39/Summary!$H$7</f>
        <v>0</v>
      </c>
      <c r="EV39" s="201">
        <f>AG39/Summary!$H$7</f>
        <v>0</v>
      </c>
      <c r="EW39" s="201">
        <f>AH39/Summary!$H$7</f>
        <v>0</v>
      </c>
      <c r="EX39" s="201">
        <f>AI39/Summary!$H$7</f>
        <v>0</v>
      </c>
      <c r="EY39" s="201">
        <f>AJ39/Summary!$H$7</f>
        <v>0</v>
      </c>
      <c r="EZ39" s="201">
        <f>AK39/Summary!$H$7</f>
        <v>0</v>
      </c>
      <c r="FA39" s="201">
        <f>AL39/Summary!$H$7</f>
        <v>0</v>
      </c>
      <c r="FB39" s="201">
        <f>AM39/Summary!$H$7</f>
        <v>0</v>
      </c>
      <c r="FC39" s="201">
        <f>AN39/Summary!$H$7</f>
        <v>0</v>
      </c>
      <c r="FD39" s="191">
        <f>AO39/Summary!$H$7</f>
        <v>0</v>
      </c>
    </row>
    <row r="40" spans="1:161" s="141" customFormat="1" ht="14.25" x14ac:dyDescent="0.35">
      <c r="A40" s="306"/>
      <c r="B40" s="307"/>
      <c r="C40" s="307"/>
      <c r="D40" s="307"/>
      <c r="E40" s="302"/>
      <c r="F40" s="304"/>
      <c r="G40" s="308"/>
      <c r="H40" s="309"/>
      <c r="I40" s="190">
        <v>32.5</v>
      </c>
      <c r="J40" s="191">
        <f t="shared" si="44"/>
        <v>0</v>
      </c>
      <c r="K40" s="213">
        <f>Summary!$H$6*$H40</f>
        <v>0</v>
      </c>
      <c r="L40" s="192"/>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4"/>
      <c r="AP40" s="195">
        <f t="shared" si="45"/>
        <v>0</v>
      </c>
      <c r="AQ40" s="193"/>
      <c r="AR40" s="193"/>
      <c r="AS40" s="193"/>
      <c r="AT40" s="193"/>
      <c r="AU40" s="193"/>
      <c r="AV40" s="194"/>
      <c r="AW40" s="176">
        <f t="shared" si="46"/>
        <v>0</v>
      </c>
      <c r="AX40" s="176" t="str">
        <f t="shared" si="47"/>
        <v>OK</v>
      </c>
      <c r="AY40" s="196">
        <f t="shared" si="86"/>
        <v>0</v>
      </c>
      <c r="AZ40" s="197" t="str">
        <f t="shared" si="87"/>
        <v>OK</v>
      </c>
      <c r="BA40" s="178"/>
      <c r="BB40" s="198">
        <f t="shared" si="88"/>
        <v>0</v>
      </c>
      <c r="BC40" s="199">
        <f t="shared" si="89"/>
        <v>0</v>
      </c>
      <c r="BD40" s="199">
        <f t="shared" si="90"/>
        <v>0</v>
      </c>
      <c r="BE40" s="199">
        <f t="shared" si="91"/>
        <v>0</v>
      </c>
      <c r="BF40" s="199">
        <f t="shared" si="92"/>
        <v>0</v>
      </c>
      <c r="BG40" s="199">
        <f t="shared" si="93"/>
        <v>0</v>
      </c>
      <c r="BH40" s="199">
        <f t="shared" si="94"/>
        <v>0</v>
      </c>
      <c r="BI40" s="199">
        <f t="shared" si="95"/>
        <v>0</v>
      </c>
      <c r="BJ40" s="199">
        <f t="shared" si="96"/>
        <v>0</v>
      </c>
      <c r="BK40" s="199">
        <f t="shared" si="97"/>
        <v>0</v>
      </c>
      <c r="BL40" s="199">
        <f t="shared" si="98"/>
        <v>0</v>
      </c>
      <c r="BM40" s="199">
        <f t="shared" si="99"/>
        <v>0</v>
      </c>
      <c r="BN40" s="199">
        <f t="shared" si="100"/>
        <v>0</v>
      </c>
      <c r="BO40" s="199">
        <f t="shared" si="101"/>
        <v>0</v>
      </c>
      <c r="BP40" s="199">
        <f t="shared" si="102"/>
        <v>0</v>
      </c>
      <c r="BQ40" s="199">
        <f t="shared" si="103"/>
        <v>0</v>
      </c>
      <c r="BR40" s="199">
        <f t="shared" si="104"/>
        <v>0</v>
      </c>
      <c r="BS40" s="199">
        <f t="shared" si="105"/>
        <v>0</v>
      </c>
      <c r="BT40" s="199">
        <f t="shared" si="106"/>
        <v>0</v>
      </c>
      <c r="BU40" s="199">
        <f t="shared" si="107"/>
        <v>0</v>
      </c>
      <c r="BV40" s="199">
        <f t="shared" si="108"/>
        <v>0</v>
      </c>
      <c r="BW40" s="199">
        <f t="shared" si="109"/>
        <v>0</v>
      </c>
      <c r="BX40" s="199">
        <f t="shared" si="110"/>
        <v>0</v>
      </c>
      <c r="BY40" s="199">
        <f t="shared" si="111"/>
        <v>0</v>
      </c>
      <c r="BZ40" s="199">
        <f t="shared" si="112"/>
        <v>0</v>
      </c>
      <c r="CA40" s="199">
        <f t="shared" si="113"/>
        <v>0</v>
      </c>
      <c r="CB40" s="199">
        <f t="shared" si="114"/>
        <v>0</v>
      </c>
      <c r="CC40" s="199">
        <f t="shared" si="115"/>
        <v>0</v>
      </c>
      <c r="CD40" s="199">
        <f t="shared" si="116"/>
        <v>0</v>
      </c>
      <c r="CE40" s="199">
        <f t="shared" si="117"/>
        <v>0</v>
      </c>
      <c r="CF40" s="200">
        <f t="shared" si="118"/>
        <v>0</v>
      </c>
      <c r="CG40" s="195">
        <f t="shared" si="119"/>
        <v>0</v>
      </c>
      <c r="CH40" s="201">
        <f t="shared" si="120"/>
        <v>0</v>
      </c>
      <c r="CI40" s="201">
        <f t="shared" si="121"/>
        <v>0</v>
      </c>
      <c r="CJ40" s="201">
        <f>IFERROR(#REF!/32.5,0)</f>
        <v>0</v>
      </c>
      <c r="CK40" s="201">
        <f>IFERROR(#REF!/32.5,0)</f>
        <v>0</v>
      </c>
      <c r="CL40" s="191">
        <f t="shared" si="48"/>
        <v>0</v>
      </c>
      <c r="CM40" s="146"/>
      <c r="CN40" s="386">
        <f t="shared" si="49"/>
        <v>0</v>
      </c>
      <c r="CO40" s="202">
        <f t="shared" si="50"/>
        <v>0</v>
      </c>
      <c r="CP40" s="202">
        <f t="shared" si="51"/>
        <v>0</v>
      </c>
      <c r="CQ40" s="202">
        <f t="shared" si="52"/>
        <v>0</v>
      </c>
      <c r="CR40" s="202">
        <f t="shared" si="53"/>
        <v>0</v>
      </c>
      <c r="CS40" s="202">
        <f t="shared" si="54"/>
        <v>0</v>
      </c>
      <c r="CT40" s="202">
        <f t="shared" si="55"/>
        <v>0</v>
      </c>
      <c r="CU40" s="202">
        <f t="shared" si="56"/>
        <v>0</v>
      </c>
      <c r="CV40" s="202">
        <f t="shared" si="57"/>
        <v>0</v>
      </c>
      <c r="CW40" s="202">
        <f t="shared" si="58"/>
        <v>0</v>
      </c>
      <c r="CX40" s="202">
        <f t="shared" si="59"/>
        <v>0</v>
      </c>
      <c r="CY40" s="202">
        <f t="shared" si="60"/>
        <v>0</v>
      </c>
      <c r="CZ40" s="202">
        <f t="shared" si="61"/>
        <v>0</v>
      </c>
      <c r="DA40" s="202">
        <f t="shared" si="62"/>
        <v>0</v>
      </c>
      <c r="DB40" s="202">
        <f t="shared" si="63"/>
        <v>0</v>
      </c>
      <c r="DC40" s="202">
        <f t="shared" si="64"/>
        <v>0</v>
      </c>
      <c r="DD40" s="202">
        <f t="shared" si="65"/>
        <v>0</v>
      </c>
      <c r="DE40" s="202">
        <f t="shared" si="66"/>
        <v>0</v>
      </c>
      <c r="DF40" s="202">
        <f t="shared" si="67"/>
        <v>0</v>
      </c>
      <c r="DG40" s="202">
        <f t="shared" si="68"/>
        <v>0</v>
      </c>
      <c r="DH40" s="202">
        <f t="shared" si="69"/>
        <v>0</v>
      </c>
      <c r="DI40" s="202">
        <f t="shared" si="70"/>
        <v>0</v>
      </c>
      <c r="DJ40" s="202">
        <f t="shared" si="71"/>
        <v>0</v>
      </c>
      <c r="DK40" s="202">
        <f t="shared" si="72"/>
        <v>0</v>
      </c>
      <c r="DL40" s="202">
        <f t="shared" si="73"/>
        <v>0</v>
      </c>
      <c r="DM40" s="202">
        <f t="shared" si="74"/>
        <v>0</v>
      </c>
      <c r="DN40" s="202">
        <f t="shared" si="75"/>
        <v>0</v>
      </c>
      <c r="DO40" s="202">
        <f t="shared" si="76"/>
        <v>0</v>
      </c>
      <c r="DP40" s="202">
        <f t="shared" si="77"/>
        <v>0</v>
      </c>
      <c r="DQ40" s="202">
        <f t="shared" si="78"/>
        <v>0</v>
      </c>
      <c r="DR40" s="223">
        <f t="shared" si="79"/>
        <v>0</v>
      </c>
      <c r="DS40" s="386">
        <f t="shared" si="80"/>
        <v>0</v>
      </c>
      <c r="DT40" s="202">
        <f t="shared" si="81"/>
        <v>0</v>
      </c>
      <c r="DU40" s="202">
        <f t="shared" si="82"/>
        <v>0</v>
      </c>
      <c r="DV40" s="202">
        <f t="shared" si="83"/>
        <v>0</v>
      </c>
      <c r="DW40" s="202">
        <f t="shared" si="84"/>
        <v>0</v>
      </c>
      <c r="DX40" s="203">
        <f t="shared" si="85"/>
        <v>0</v>
      </c>
      <c r="DY40" s="205">
        <f t="shared" si="122"/>
        <v>0</v>
      </c>
      <c r="EA40" s="195">
        <f>L40/Summary!$H$7</f>
        <v>0</v>
      </c>
      <c r="EB40" s="201">
        <f>M40/Summary!$H$7</f>
        <v>0</v>
      </c>
      <c r="EC40" s="201">
        <f>N40/Summary!$H$7</f>
        <v>0</v>
      </c>
      <c r="ED40" s="201">
        <f>O40/Summary!$H$7</f>
        <v>0</v>
      </c>
      <c r="EE40" s="201">
        <f>P40/Summary!$H$7</f>
        <v>0</v>
      </c>
      <c r="EF40" s="201">
        <f>Q40/Summary!$H$7</f>
        <v>0</v>
      </c>
      <c r="EG40" s="201">
        <f>R40/Summary!$H$7</f>
        <v>0</v>
      </c>
      <c r="EH40" s="201">
        <f>S40/Summary!$H$7</f>
        <v>0</v>
      </c>
      <c r="EI40" s="201">
        <f>T40/Summary!$H$7</f>
        <v>0</v>
      </c>
      <c r="EJ40" s="201">
        <f>U40/Summary!$H$7</f>
        <v>0</v>
      </c>
      <c r="EK40" s="201">
        <f>V40/Summary!$H$7</f>
        <v>0</v>
      </c>
      <c r="EL40" s="201">
        <f>W40/Summary!$H$7</f>
        <v>0</v>
      </c>
      <c r="EM40" s="201">
        <f>X40/Summary!$H$7</f>
        <v>0</v>
      </c>
      <c r="EN40" s="201">
        <f>Y40/Summary!$H$7</f>
        <v>0</v>
      </c>
      <c r="EO40" s="201">
        <f>Z40/Summary!$H$7</f>
        <v>0</v>
      </c>
      <c r="EP40" s="201">
        <f>AA40/Summary!$H$7</f>
        <v>0</v>
      </c>
      <c r="EQ40" s="201">
        <f>AB40/Summary!$H$7</f>
        <v>0</v>
      </c>
      <c r="ER40" s="201">
        <f>AC40/Summary!$H$7</f>
        <v>0</v>
      </c>
      <c r="ES40" s="201">
        <f>AD40/Summary!$H$7</f>
        <v>0</v>
      </c>
      <c r="ET40" s="201">
        <f>AE40/Summary!$H$7</f>
        <v>0</v>
      </c>
      <c r="EU40" s="201">
        <f>AF40/Summary!$H$7</f>
        <v>0</v>
      </c>
      <c r="EV40" s="201">
        <f>AG40/Summary!$H$7</f>
        <v>0</v>
      </c>
      <c r="EW40" s="201">
        <f>AH40/Summary!$H$7</f>
        <v>0</v>
      </c>
      <c r="EX40" s="201">
        <f>AI40/Summary!$H$7</f>
        <v>0</v>
      </c>
      <c r="EY40" s="201">
        <f>AJ40/Summary!$H$7</f>
        <v>0</v>
      </c>
      <c r="EZ40" s="201">
        <f>AK40/Summary!$H$7</f>
        <v>0</v>
      </c>
      <c r="FA40" s="201">
        <f>AL40/Summary!$H$7</f>
        <v>0</v>
      </c>
      <c r="FB40" s="201">
        <f>AM40/Summary!$H$7</f>
        <v>0</v>
      </c>
      <c r="FC40" s="201">
        <f>AN40/Summary!$H$7</f>
        <v>0</v>
      </c>
      <c r="FD40" s="191">
        <f>AO40/Summary!$H$7</f>
        <v>0</v>
      </c>
    </row>
    <row r="41" spans="1:161" s="141" customFormat="1" ht="14.25" x14ac:dyDescent="0.35">
      <c r="A41" s="306"/>
      <c r="B41" s="307"/>
      <c r="C41" s="307"/>
      <c r="D41" s="307"/>
      <c r="E41" s="302"/>
      <c r="F41" s="304"/>
      <c r="G41" s="308"/>
      <c r="H41" s="309"/>
      <c r="I41" s="190">
        <v>32.5</v>
      </c>
      <c r="J41" s="191">
        <f t="shared" si="44"/>
        <v>0</v>
      </c>
      <c r="K41" s="213">
        <f>Summary!$H$6*$H41</f>
        <v>0</v>
      </c>
      <c r="L41" s="192"/>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4"/>
      <c r="AP41" s="195">
        <f t="shared" si="45"/>
        <v>0</v>
      </c>
      <c r="AQ41" s="193"/>
      <c r="AR41" s="193"/>
      <c r="AS41" s="193"/>
      <c r="AT41" s="193"/>
      <c r="AU41" s="193"/>
      <c r="AV41" s="194"/>
      <c r="AW41" s="176">
        <f t="shared" si="46"/>
        <v>0</v>
      </c>
      <c r="AX41" s="176" t="str">
        <f t="shared" si="47"/>
        <v>OK</v>
      </c>
      <c r="AY41" s="196">
        <f t="shared" si="86"/>
        <v>0</v>
      </c>
      <c r="AZ41" s="197" t="str">
        <f t="shared" si="87"/>
        <v>OK</v>
      </c>
      <c r="BA41" s="178"/>
      <c r="BB41" s="198">
        <f t="shared" si="88"/>
        <v>0</v>
      </c>
      <c r="BC41" s="199">
        <f t="shared" si="89"/>
        <v>0</v>
      </c>
      <c r="BD41" s="199">
        <f t="shared" si="90"/>
        <v>0</v>
      </c>
      <c r="BE41" s="199">
        <f t="shared" si="91"/>
        <v>0</v>
      </c>
      <c r="BF41" s="199">
        <f t="shared" si="92"/>
        <v>0</v>
      </c>
      <c r="BG41" s="199">
        <f t="shared" si="93"/>
        <v>0</v>
      </c>
      <c r="BH41" s="199">
        <f t="shared" si="94"/>
        <v>0</v>
      </c>
      <c r="BI41" s="199">
        <f t="shared" si="95"/>
        <v>0</v>
      </c>
      <c r="BJ41" s="199">
        <f t="shared" si="96"/>
        <v>0</v>
      </c>
      <c r="BK41" s="199">
        <f t="shared" si="97"/>
        <v>0</v>
      </c>
      <c r="BL41" s="199">
        <f t="shared" si="98"/>
        <v>0</v>
      </c>
      <c r="BM41" s="199">
        <f t="shared" si="99"/>
        <v>0</v>
      </c>
      <c r="BN41" s="199">
        <f t="shared" si="100"/>
        <v>0</v>
      </c>
      <c r="BO41" s="199">
        <f t="shared" si="101"/>
        <v>0</v>
      </c>
      <c r="BP41" s="199">
        <f t="shared" si="102"/>
        <v>0</v>
      </c>
      <c r="BQ41" s="199">
        <f t="shared" si="103"/>
        <v>0</v>
      </c>
      <c r="BR41" s="199">
        <f t="shared" si="104"/>
        <v>0</v>
      </c>
      <c r="BS41" s="199">
        <f t="shared" si="105"/>
        <v>0</v>
      </c>
      <c r="BT41" s="199">
        <f t="shared" si="106"/>
        <v>0</v>
      </c>
      <c r="BU41" s="199">
        <f t="shared" si="107"/>
        <v>0</v>
      </c>
      <c r="BV41" s="199">
        <f t="shared" si="108"/>
        <v>0</v>
      </c>
      <c r="BW41" s="199">
        <f t="shared" si="109"/>
        <v>0</v>
      </c>
      <c r="BX41" s="199">
        <f t="shared" si="110"/>
        <v>0</v>
      </c>
      <c r="BY41" s="199">
        <f t="shared" si="111"/>
        <v>0</v>
      </c>
      <c r="BZ41" s="199">
        <f t="shared" si="112"/>
        <v>0</v>
      </c>
      <c r="CA41" s="199">
        <f t="shared" si="113"/>
        <v>0</v>
      </c>
      <c r="CB41" s="199">
        <f t="shared" si="114"/>
        <v>0</v>
      </c>
      <c r="CC41" s="199">
        <f t="shared" si="115"/>
        <v>0</v>
      </c>
      <c r="CD41" s="199">
        <f t="shared" si="116"/>
        <v>0</v>
      </c>
      <c r="CE41" s="199">
        <f t="shared" si="117"/>
        <v>0</v>
      </c>
      <c r="CF41" s="200">
        <f t="shared" si="118"/>
        <v>0</v>
      </c>
      <c r="CG41" s="195">
        <f t="shared" si="119"/>
        <v>0</v>
      </c>
      <c r="CH41" s="201">
        <f t="shared" si="120"/>
        <v>0</v>
      </c>
      <c r="CI41" s="201">
        <f t="shared" si="121"/>
        <v>0</v>
      </c>
      <c r="CJ41" s="201">
        <f>IFERROR(#REF!/32.5,0)</f>
        <v>0</v>
      </c>
      <c r="CK41" s="201">
        <f>IFERROR(#REF!/32.5,0)</f>
        <v>0</v>
      </c>
      <c r="CL41" s="191">
        <f t="shared" si="48"/>
        <v>0</v>
      </c>
      <c r="CM41" s="146"/>
      <c r="CN41" s="386">
        <f t="shared" si="49"/>
        <v>0</v>
      </c>
      <c r="CO41" s="202">
        <f t="shared" si="50"/>
        <v>0</v>
      </c>
      <c r="CP41" s="202">
        <f t="shared" si="51"/>
        <v>0</v>
      </c>
      <c r="CQ41" s="202">
        <f t="shared" si="52"/>
        <v>0</v>
      </c>
      <c r="CR41" s="202">
        <f t="shared" si="53"/>
        <v>0</v>
      </c>
      <c r="CS41" s="202">
        <f t="shared" si="54"/>
        <v>0</v>
      </c>
      <c r="CT41" s="202">
        <f t="shared" si="55"/>
        <v>0</v>
      </c>
      <c r="CU41" s="202">
        <f t="shared" si="56"/>
        <v>0</v>
      </c>
      <c r="CV41" s="202">
        <f t="shared" si="57"/>
        <v>0</v>
      </c>
      <c r="CW41" s="202">
        <f t="shared" si="58"/>
        <v>0</v>
      </c>
      <c r="CX41" s="202">
        <f t="shared" si="59"/>
        <v>0</v>
      </c>
      <c r="CY41" s="202">
        <f t="shared" si="60"/>
        <v>0</v>
      </c>
      <c r="CZ41" s="202">
        <f t="shared" si="61"/>
        <v>0</v>
      </c>
      <c r="DA41" s="202">
        <f t="shared" si="62"/>
        <v>0</v>
      </c>
      <c r="DB41" s="202">
        <f t="shared" si="63"/>
        <v>0</v>
      </c>
      <c r="DC41" s="202">
        <f t="shared" si="64"/>
        <v>0</v>
      </c>
      <c r="DD41" s="202">
        <f t="shared" si="65"/>
        <v>0</v>
      </c>
      <c r="DE41" s="202">
        <f t="shared" si="66"/>
        <v>0</v>
      </c>
      <c r="DF41" s="202">
        <f t="shared" si="67"/>
        <v>0</v>
      </c>
      <c r="DG41" s="202">
        <f t="shared" si="68"/>
        <v>0</v>
      </c>
      <c r="DH41" s="202">
        <f t="shared" si="69"/>
        <v>0</v>
      </c>
      <c r="DI41" s="202">
        <f t="shared" si="70"/>
        <v>0</v>
      </c>
      <c r="DJ41" s="202">
        <f t="shared" si="71"/>
        <v>0</v>
      </c>
      <c r="DK41" s="202">
        <f t="shared" si="72"/>
        <v>0</v>
      </c>
      <c r="DL41" s="202">
        <f t="shared" si="73"/>
        <v>0</v>
      </c>
      <c r="DM41" s="202">
        <f t="shared" si="74"/>
        <v>0</v>
      </c>
      <c r="DN41" s="202">
        <f t="shared" si="75"/>
        <v>0</v>
      </c>
      <c r="DO41" s="202">
        <f t="shared" si="76"/>
        <v>0</v>
      </c>
      <c r="DP41" s="202">
        <f t="shared" si="77"/>
        <v>0</v>
      </c>
      <c r="DQ41" s="202">
        <f t="shared" si="78"/>
        <v>0</v>
      </c>
      <c r="DR41" s="223">
        <f t="shared" si="79"/>
        <v>0</v>
      </c>
      <c r="DS41" s="386">
        <f t="shared" si="80"/>
        <v>0</v>
      </c>
      <c r="DT41" s="202">
        <f t="shared" si="81"/>
        <v>0</v>
      </c>
      <c r="DU41" s="202">
        <f t="shared" si="82"/>
        <v>0</v>
      </c>
      <c r="DV41" s="202">
        <f t="shared" si="83"/>
        <v>0</v>
      </c>
      <c r="DW41" s="202">
        <f t="shared" si="84"/>
        <v>0</v>
      </c>
      <c r="DX41" s="203">
        <f t="shared" si="85"/>
        <v>0</v>
      </c>
      <c r="DY41" s="205">
        <f t="shared" si="122"/>
        <v>0</v>
      </c>
      <c r="EA41" s="195">
        <f>L41/Summary!$H$7</f>
        <v>0</v>
      </c>
      <c r="EB41" s="201">
        <f>M41/Summary!$H$7</f>
        <v>0</v>
      </c>
      <c r="EC41" s="201">
        <f>N41/Summary!$H$7</f>
        <v>0</v>
      </c>
      <c r="ED41" s="201">
        <f>O41/Summary!$H$7</f>
        <v>0</v>
      </c>
      <c r="EE41" s="201">
        <f>P41/Summary!$H$7</f>
        <v>0</v>
      </c>
      <c r="EF41" s="201">
        <f>Q41/Summary!$H$7</f>
        <v>0</v>
      </c>
      <c r="EG41" s="201">
        <f>R41/Summary!$H$7</f>
        <v>0</v>
      </c>
      <c r="EH41" s="201">
        <f>S41/Summary!$H$7</f>
        <v>0</v>
      </c>
      <c r="EI41" s="201">
        <f>T41/Summary!$H$7</f>
        <v>0</v>
      </c>
      <c r="EJ41" s="201">
        <f>U41/Summary!$H$7</f>
        <v>0</v>
      </c>
      <c r="EK41" s="201">
        <f>V41/Summary!$H$7</f>
        <v>0</v>
      </c>
      <c r="EL41" s="201">
        <f>W41/Summary!$H$7</f>
        <v>0</v>
      </c>
      <c r="EM41" s="201">
        <f>X41/Summary!$H$7</f>
        <v>0</v>
      </c>
      <c r="EN41" s="201">
        <f>Y41/Summary!$H$7</f>
        <v>0</v>
      </c>
      <c r="EO41" s="201">
        <f>Z41/Summary!$H$7</f>
        <v>0</v>
      </c>
      <c r="EP41" s="201">
        <f>AA41/Summary!$H$7</f>
        <v>0</v>
      </c>
      <c r="EQ41" s="201">
        <f>AB41/Summary!$H$7</f>
        <v>0</v>
      </c>
      <c r="ER41" s="201">
        <f>AC41/Summary!$H$7</f>
        <v>0</v>
      </c>
      <c r="ES41" s="201">
        <f>AD41/Summary!$H$7</f>
        <v>0</v>
      </c>
      <c r="ET41" s="201">
        <f>AE41/Summary!$H$7</f>
        <v>0</v>
      </c>
      <c r="EU41" s="201">
        <f>AF41/Summary!$H$7</f>
        <v>0</v>
      </c>
      <c r="EV41" s="201">
        <f>AG41/Summary!$H$7</f>
        <v>0</v>
      </c>
      <c r="EW41" s="201">
        <f>AH41/Summary!$H$7</f>
        <v>0</v>
      </c>
      <c r="EX41" s="201">
        <f>AI41/Summary!$H$7</f>
        <v>0</v>
      </c>
      <c r="EY41" s="201">
        <f>AJ41/Summary!$H$7</f>
        <v>0</v>
      </c>
      <c r="EZ41" s="201">
        <f>AK41/Summary!$H$7</f>
        <v>0</v>
      </c>
      <c r="FA41" s="201">
        <f>AL41/Summary!$H$7</f>
        <v>0</v>
      </c>
      <c r="FB41" s="201">
        <f>AM41/Summary!$H$7</f>
        <v>0</v>
      </c>
      <c r="FC41" s="201">
        <f>AN41/Summary!$H$7</f>
        <v>0</v>
      </c>
      <c r="FD41" s="191">
        <f>AO41/Summary!$H$7</f>
        <v>0</v>
      </c>
    </row>
    <row r="42" spans="1:161" s="141" customFormat="1" ht="14.25" x14ac:dyDescent="0.35">
      <c r="A42" s="306"/>
      <c r="B42" s="307"/>
      <c r="C42" s="307"/>
      <c r="D42" s="307"/>
      <c r="E42" s="302"/>
      <c r="F42" s="304"/>
      <c r="G42" s="308"/>
      <c r="H42" s="309"/>
      <c r="I42" s="190">
        <v>32.5</v>
      </c>
      <c r="J42" s="191">
        <f t="shared" si="44"/>
        <v>0</v>
      </c>
      <c r="K42" s="213">
        <f>Summary!$H$6*$H42</f>
        <v>0</v>
      </c>
      <c r="L42" s="192"/>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4"/>
      <c r="AP42" s="195">
        <f t="shared" si="45"/>
        <v>0</v>
      </c>
      <c r="AQ42" s="193"/>
      <c r="AR42" s="193"/>
      <c r="AS42" s="193"/>
      <c r="AT42" s="193"/>
      <c r="AU42" s="193"/>
      <c r="AV42" s="194"/>
      <c r="AW42" s="176">
        <f t="shared" si="46"/>
        <v>0</v>
      </c>
      <c r="AX42" s="176" t="str">
        <f t="shared" si="47"/>
        <v>OK</v>
      </c>
      <c r="AY42" s="196">
        <f t="shared" si="86"/>
        <v>0</v>
      </c>
      <c r="AZ42" s="197" t="str">
        <f t="shared" si="87"/>
        <v>OK</v>
      </c>
      <c r="BA42" s="178"/>
      <c r="BB42" s="198">
        <f t="shared" si="88"/>
        <v>0</v>
      </c>
      <c r="BC42" s="199">
        <f t="shared" si="89"/>
        <v>0</v>
      </c>
      <c r="BD42" s="199">
        <f t="shared" si="90"/>
        <v>0</v>
      </c>
      <c r="BE42" s="199">
        <f t="shared" si="91"/>
        <v>0</v>
      </c>
      <c r="BF42" s="199">
        <f t="shared" si="92"/>
        <v>0</v>
      </c>
      <c r="BG42" s="199">
        <f t="shared" si="93"/>
        <v>0</v>
      </c>
      <c r="BH42" s="199">
        <f t="shared" si="94"/>
        <v>0</v>
      </c>
      <c r="BI42" s="199">
        <f t="shared" si="95"/>
        <v>0</v>
      </c>
      <c r="BJ42" s="199">
        <f t="shared" si="96"/>
        <v>0</v>
      </c>
      <c r="BK42" s="199">
        <f t="shared" si="97"/>
        <v>0</v>
      </c>
      <c r="BL42" s="199">
        <f t="shared" si="98"/>
        <v>0</v>
      </c>
      <c r="BM42" s="199">
        <f t="shared" si="99"/>
        <v>0</v>
      </c>
      <c r="BN42" s="199">
        <f t="shared" si="100"/>
        <v>0</v>
      </c>
      <c r="BO42" s="199">
        <f t="shared" si="101"/>
        <v>0</v>
      </c>
      <c r="BP42" s="199">
        <f t="shared" si="102"/>
        <v>0</v>
      </c>
      <c r="BQ42" s="199">
        <f t="shared" si="103"/>
        <v>0</v>
      </c>
      <c r="BR42" s="199">
        <f t="shared" si="104"/>
        <v>0</v>
      </c>
      <c r="BS42" s="199">
        <f t="shared" si="105"/>
        <v>0</v>
      </c>
      <c r="BT42" s="199">
        <f t="shared" si="106"/>
        <v>0</v>
      </c>
      <c r="BU42" s="199">
        <f t="shared" si="107"/>
        <v>0</v>
      </c>
      <c r="BV42" s="199">
        <f t="shared" si="108"/>
        <v>0</v>
      </c>
      <c r="BW42" s="199">
        <f t="shared" si="109"/>
        <v>0</v>
      </c>
      <c r="BX42" s="199">
        <f t="shared" si="110"/>
        <v>0</v>
      </c>
      <c r="BY42" s="199">
        <f t="shared" si="111"/>
        <v>0</v>
      </c>
      <c r="BZ42" s="199">
        <f t="shared" si="112"/>
        <v>0</v>
      </c>
      <c r="CA42" s="199">
        <f t="shared" si="113"/>
        <v>0</v>
      </c>
      <c r="CB42" s="199">
        <f t="shared" si="114"/>
        <v>0</v>
      </c>
      <c r="CC42" s="199">
        <f t="shared" si="115"/>
        <v>0</v>
      </c>
      <c r="CD42" s="199">
        <f t="shared" si="116"/>
        <v>0</v>
      </c>
      <c r="CE42" s="199">
        <f t="shared" si="117"/>
        <v>0</v>
      </c>
      <c r="CF42" s="200">
        <f t="shared" si="118"/>
        <v>0</v>
      </c>
      <c r="CG42" s="195">
        <f t="shared" si="119"/>
        <v>0</v>
      </c>
      <c r="CH42" s="201">
        <f t="shared" si="120"/>
        <v>0</v>
      </c>
      <c r="CI42" s="201">
        <f t="shared" si="121"/>
        <v>0</v>
      </c>
      <c r="CJ42" s="201">
        <f>IFERROR(#REF!/32.5,0)</f>
        <v>0</v>
      </c>
      <c r="CK42" s="201">
        <f>IFERROR(#REF!/32.5,0)</f>
        <v>0</v>
      </c>
      <c r="CL42" s="191">
        <f t="shared" si="48"/>
        <v>0</v>
      </c>
      <c r="CM42" s="146"/>
      <c r="CN42" s="386">
        <f t="shared" si="49"/>
        <v>0</v>
      </c>
      <c r="CO42" s="202">
        <f t="shared" si="50"/>
        <v>0</v>
      </c>
      <c r="CP42" s="202">
        <f t="shared" si="51"/>
        <v>0</v>
      </c>
      <c r="CQ42" s="202">
        <f t="shared" si="52"/>
        <v>0</v>
      </c>
      <c r="CR42" s="202">
        <f t="shared" si="53"/>
        <v>0</v>
      </c>
      <c r="CS42" s="202">
        <f t="shared" si="54"/>
        <v>0</v>
      </c>
      <c r="CT42" s="202">
        <f t="shared" si="55"/>
        <v>0</v>
      </c>
      <c r="CU42" s="202">
        <f t="shared" si="56"/>
        <v>0</v>
      </c>
      <c r="CV42" s="202">
        <f t="shared" si="57"/>
        <v>0</v>
      </c>
      <c r="CW42" s="202">
        <f t="shared" si="58"/>
        <v>0</v>
      </c>
      <c r="CX42" s="202">
        <f t="shared" si="59"/>
        <v>0</v>
      </c>
      <c r="CY42" s="202">
        <f t="shared" si="60"/>
        <v>0</v>
      </c>
      <c r="CZ42" s="202">
        <f t="shared" si="61"/>
        <v>0</v>
      </c>
      <c r="DA42" s="202">
        <f t="shared" si="62"/>
        <v>0</v>
      </c>
      <c r="DB42" s="202">
        <f t="shared" si="63"/>
        <v>0</v>
      </c>
      <c r="DC42" s="202">
        <f t="shared" si="64"/>
        <v>0</v>
      </c>
      <c r="DD42" s="202">
        <f t="shared" si="65"/>
        <v>0</v>
      </c>
      <c r="DE42" s="202">
        <f t="shared" si="66"/>
        <v>0</v>
      </c>
      <c r="DF42" s="202">
        <f t="shared" si="67"/>
        <v>0</v>
      </c>
      <c r="DG42" s="202">
        <f t="shared" si="68"/>
        <v>0</v>
      </c>
      <c r="DH42" s="202">
        <f t="shared" si="69"/>
        <v>0</v>
      </c>
      <c r="DI42" s="202">
        <f t="shared" si="70"/>
        <v>0</v>
      </c>
      <c r="DJ42" s="202">
        <f t="shared" si="71"/>
        <v>0</v>
      </c>
      <c r="DK42" s="202">
        <f t="shared" si="72"/>
        <v>0</v>
      </c>
      <c r="DL42" s="202">
        <f t="shared" si="73"/>
        <v>0</v>
      </c>
      <c r="DM42" s="202">
        <f t="shared" si="74"/>
        <v>0</v>
      </c>
      <c r="DN42" s="202">
        <f t="shared" si="75"/>
        <v>0</v>
      </c>
      <c r="DO42" s="202">
        <f t="shared" si="76"/>
        <v>0</v>
      </c>
      <c r="DP42" s="202">
        <f t="shared" si="77"/>
        <v>0</v>
      </c>
      <c r="DQ42" s="202">
        <f t="shared" si="78"/>
        <v>0</v>
      </c>
      <c r="DR42" s="223">
        <f t="shared" si="79"/>
        <v>0</v>
      </c>
      <c r="DS42" s="386">
        <f t="shared" si="80"/>
        <v>0</v>
      </c>
      <c r="DT42" s="202">
        <f t="shared" si="81"/>
        <v>0</v>
      </c>
      <c r="DU42" s="202">
        <f t="shared" si="82"/>
        <v>0</v>
      </c>
      <c r="DV42" s="202">
        <f t="shared" si="83"/>
        <v>0</v>
      </c>
      <c r="DW42" s="202">
        <f t="shared" si="84"/>
        <v>0</v>
      </c>
      <c r="DX42" s="203">
        <f t="shared" si="85"/>
        <v>0</v>
      </c>
      <c r="DY42" s="205">
        <f t="shared" si="122"/>
        <v>0</v>
      </c>
      <c r="EA42" s="195">
        <f>L42/Summary!$H$7</f>
        <v>0</v>
      </c>
      <c r="EB42" s="201">
        <f>M42/Summary!$H$7</f>
        <v>0</v>
      </c>
      <c r="EC42" s="201">
        <f>N42/Summary!$H$7</f>
        <v>0</v>
      </c>
      <c r="ED42" s="201">
        <f>O42/Summary!$H$7</f>
        <v>0</v>
      </c>
      <c r="EE42" s="201">
        <f>P42/Summary!$H$7</f>
        <v>0</v>
      </c>
      <c r="EF42" s="201">
        <f>Q42/Summary!$H$7</f>
        <v>0</v>
      </c>
      <c r="EG42" s="201">
        <f>R42/Summary!$H$7</f>
        <v>0</v>
      </c>
      <c r="EH42" s="201">
        <f>S42/Summary!$H$7</f>
        <v>0</v>
      </c>
      <c r="EI42" s="201">
        <f>T42/Summary!$H$7</f>
        <v>0</v>
      </c>
      <c r="EJ42" s="201">
        <f>U42/Summary!$H$7</f>
        <v>0</v>
      </c>
      <c r="EK42" s="201">
        <f>V42/Summary!$H$7</f>
        <v>0</v>
      </c>
      <c r="EL42" s="201">
        <f>W42/Summary!$H$7</f>
        <v>0</v>
      </c>
      <c r="EM42" s="201">
        <f>X42/Summary!$H$7</f>
        <v>0</v>
      </c>
      <c r="EN42" s="201">
        <f>Y42/Summary!$H$7</f>
        <v>0</v>
      </c>
      <c r="EO42" s="201">
        <f>Z42/Summary!$H$7</f>
        <v>0</v>
      </c>
      <c r="EP42" s="201">
        <f>AA42/Summary!$H$7</f>
        <v>0</v>
      </c>
      <c r="EQ42" s="201">
        <f>AB42/Summary!$H$7</f>
        <v>0</v>
      </c>
      <c r="ER42" s="201">
        <f>AC42/Summary!$H$7</f>
        <v>0</v>
      </c>
      <c r="ES42" s="201">
        <f>AD42/Summary!$H$7</f>
        <v>0</v>
      </c>
      <c r="ET42" s="201">
        <f>AE42/Summary!$H$7</f>
        <v>0</v>
      </c>
      <c r="EU42" s="201">
        <f>AF42/Summary!$H$7</f>
        <v>0</v>
      </c>
      <c r="EV42" s="201">
        <f>AG42/Summary!$H$7</f>
        <v>0</v>
      </c>
      <c r="EW42" s="201">
        <f>AH42/Summary!$H$7</f>
        <v>0</v>
      </c>
      <c r="EX42" s="201">
        <f>AI42/Summary!$H$7</f>
        <v>0</v>
      </c>
      <c r="EY42" s="201">
        <f>AJ42/Summary!$H$7</f>
        <v>0</v>
      </c>
      <c r="EZ42" s="201">
        <f>AK42/Summary!$H$7</f>
        <v>0</v>
      </c>
      <c r="FA42" s="201">
        <f>AL42/Summary!$H$7</f>
        <v>0</v>
      </c>
      <c r="FB42" s="201">
        <f>AM42/Summary!$H$7</f>
        <v>0</v>
      </c>
      <c r="FC42" s="201">
        <f>AN42/Summary!$H$7</f>
        <v>0</v>
      </c>
      <c r="FD42" s="191">
        <f>AO42/Summary!$H$7</f>
        <v>0</v>
      </c>
    </row>
    <row r="43" spans="1:161" s="141" customFormat="1" ht="14.25" x14ac:dyDescent="0.35">
      <c r="A43" s="306"/>
      <c r="B43" s="307"/>
      <c r="C43" s="307"/>
      <c r="D43" s="307"/>
      <c r="E43" s="302"/>
      <c r="F43" s="304"/>
      <c r="G43" s="308"/>
      <c r="H43" s="309"/>
      <c r="I43" s="190">
        <v>32.5</v>
      </c>
      <c r="J43" s="191">
        <f t="shared" si="44"/>
        <v>0</v>
      </c>
      <c r="K43" s="213">
        <f>Summary!$H$6*$H43</f>
        <v>0</v>
      </c>
      <c r="L43" s="192"/>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4"/>
      <c r="AP43" s="195">
        <f t="shared" si="45"/>
        <v>0</v>
      </c>
      <c r="AQ43" s="193"/>
      <c r="AR43" s="193"/>
      <c r="AS43" s="193"/>
      <c r="AT43" s="193"/>
      <c r="AU43" s="193"/>
      <c r="AV43" s="194"/>
      <c r="AW43" s="176">
        <f t="shared" si="46"/>
        <v>0</v>
      </c>
      <c r="AX43" s="176" t="str">
        <f t="shared" si="47"/>
        <v>OK</v>
      </c>
      <c r="AY43" s="196">
        <f t="shared" si="86"/>
        <v>0</v>
      </c>
      <c r="AZ43" s="197" t="str">
        <f t="shared" si="87"/>
        <v>OK</v>
      </c>
      <c r="BA43" s="178"/>
      <c r="BB43" s="198">
        <f t="shared" si="88"/>
        <v>0</v>
      </c>
      <c r="BC43" s="199">
        <f t="shared" si="89"/>
        <v>0</v>
      </c>
      <c r="BD43" s="199">
        <f t="shared" si="90"/>
        <v>0</v>
      </c>
      <c r="BE43" s="199">
        <f t="shared" si="91"/>
        <v>0</v>
      </c>
      <c r="BF43" s="199">
        <f t="shared" si="92"/>
        <v>0</v>
      </c>
      <c r="BG43" s="199">
        <f t="shared" si="93"/>
        <v>0</v>
      </c>
      <c r="BH43" s="199">
        <f t="shared" si="94"/>
        <v>0</v>
      </c>
      <c r="BI43" s="199">
        <f t="shared" si="95"/>
        <v>0</v>
      </c>
      <c r="BJ43" s="199">
        <f t="shared" si="96"/>
        <v>0</v>
      </c>
      <c r="BK43" s="199">
        <f t="shared" si="97"/>
        <v>0</v>
      </c>
      <c r="BL43" s="199">
        <f t="shared" si="98"/>
        <v>0</v>
      </c>
      <c r="BM43" s="199">
        <f t="shared" si="99"/>
        <v>0</v>
      </c>
      <c r="BN43" s="199">
        <f t="shared" si="100"/>
        <v>0</v>
      </c>
      <c r="BO43" s="199">
        <f t="shared" si="101"/>
        <v>0</v>
      </c>
      <c r="BP43" s="199">
        <f t="shared" si="102"/>
        <v>0</v>
      </c>
      <c r="BQ43" s="199">
        <f t="shared" si="103"/>
        <v>0</v>
      </c>
      <c r="BR43" s="199">
        <f t="shared" si="104"/>
        <v>0</v>
      </c>
      <c r="BS43" s="199">
        <f t="shared" si="105"/>
        <v>0</v>
      </c>
      <c r="BT43" s="199">
        <f t="shared" si="106"/>
        <v>0</v>
      </c>
      <c r="BU43" s="199">
        <f t="shared" si="107"/>
        <v>0</v>
      </c>
      <c r="BV43" s="199">
        <f t="shared" si="108"/>
        <v>0</v>
      </c>
      <c r="BW43" s="199">
        <f t="shared" si="109"/>
        <v>0</v>
      </c>
      <c r="BX43" s="199">
        <f t="shared" si="110"/>
        <v>0</v>
      </c>
      <c r="BY43" s="199">
        <f t="shared" si="111"/>
        <v>0</v>
      </c>
      <c r="BZ43" s="199">
        <f t="shared" si="112"/>
        <v>0</v>
      </c>
      <c r="CA43" s="199">
        <f t="shared" si="113"/>
        <v>0</v>
      </c>
      <c r="CB43" s="199">
        <f t="shared" si="114"/>
        <v>0</v>
      </c>
      <c r="CC43" s="199">
        <f t="shared" si="115"/>
        <v>0</v>
      </c>
      <c r="CD43" s="199">
        <f t="shared" si="116"/>
        <v>0</v>
      </c>
      <c r="CE43" s="199">
        <f t="shared" si="117"/>
        <v>0</v>
      </c>
      <c r="CF43" s="200">
        <f t="shared" si="118"/>
        <v>0</v>
      </c>
      <c r="CG43" s="195">
        <f t="shared" si="119"/>
        <v>0</v>
      </c>
      <c r="CH43" s="201">
        <f t="shared" si="120"/>
        <v>0</v>
      </c>
      <c r="CI43" s="201">
        <f t="shared" si="121"/>
        <v>0</v>
      </c>
      <c r="CJ43" s="201">
        <f>IFERROR(#REF!/32.5,0)</f>
        <v>0</v>
      </c>
      <c r="CK43" s="201">
        <f>IFERROR(#REF!/32.5,0)</f>
        <v>0</v>
      </c>
      <c r="CL43" s="191">
        <f t="shared" si="48"/>
        <v>0</v>
      </c>
      <c r="CM43" s="146"/>
      <c r="CN43" s="386">
        <f t="shared" si="49"/>
        <v>0</v>
      </c>
      <c r="CO43" s="202">
        <f t="shared" si="50"/>
        <v>0</v>
      </c>
      <c r="CP43" s="202">
        <f t="shared" si="51"/>
        <v>0</v>
      </c>
      <c r="CQ43" s="202">
        <f t="shared" si="52"/>
        <v>0</v>
      </c>
      <c r="CR43" s="202">
        <f t="shared" si="53"/>
        <v>0</v>
      </c>
      <c r="CS43" s="202">
        <f t="shared" si="54"/>
        <v>0</v>
      </c>
      <c r="CT43" s="202">
        <f t="shared" si="55"/>
        <v>0</v>
      </c>
      <c r="CU43" s="202">
        <f t="shared" si="56"/>
        <v>0</v>
      </c>
      <c r="CV43" s="202">
        <f t="shared" si="57"/>
        <v>0</v>
      </c>
      <c r="CW43" s="202">
        <f t="shared" si="58"/>
        <v>0</v>
      </c>
      <c r="CX43" s="202">
        <f t="shared" si="59"/>
        <v>0</v>
      </c>
      <c r="CY43" s="202">
        <f t="shared" si="60"/>
        <v>0</v>
      </c>
      <c r="CZ43" s="202">
        <f t="shared" si="61"/>
        <v>0</v>
      </c>
      <c r="DA43" s="202">
        <f t="shared" si="62"/>
        <v>0</v>
      </c>
      <c r="DB43" s="202">
        <f t="shared" si="63"/>
        <v>0</v>
      </c>
      <c r="DC43" s="202">
        <f t="shared" si="64"/>
        <v>0</v>
      </c>
      <c r="DD43" s="202">
        <f t="shared" si="65"/>
        <v>0</v>
      </c>
      <c r="DE43" s="202">
        <f t="shared" si="66"/>
        <v>0</v>
      </c>
      <c r="DF43" s="202">
        <f t="shared" si="67"/>
        <v>0</v>
      </c>
      <c r="DG43" s="202">
        <f t="shared" si="68"/>
        <v>0</v>
      </c>
      <c r="DH43" s="202">
        <f t="shared" si="69"/>
        <v>0</v>
      </c>
      <c r="DI43" s="202">
        <f t="shared" si="70"/>
        <v>0</v>
      </c>
      <c r="DJ43" s="202">
        <f t="shared" si="71"/>
        <v>0</v>
      </c>
      <c r="DK43" s="202">
        <f t="shared" si="72"/>
        <v>0</v>
      </c>
      <c r="DL43" s="202">
        <f t="shared" si="73"/>
        <v>0</v>
      </c>
      <c r="DM43" s="202">
        <f t="shared" si="74"/>
        <v>0</v>
      </c>
      <c r="DN43" s="202">
        <f t="shared" si="75"/>
        <v>0</v>
      </c>
      <c r="DO43" s="202">
        <f t="shared" si="76"/>
        <v>0</v>
      </c>
      <c r="DP43" s="202">
        <f t="shared" si="77"/>
        <v>0</v>
      </c>
      <c r="DQ43" s="202">
        <f t="shared" si="78"/>
        <v>0</v>
      </c>
      <c r="DR43" s="223">
        <f t="shared" si="79"/>
        <v>0</v>
      </c>
      <c r="DS43" s="386">
        <f t="shared" si="80"/>
        <v>0</v>
      </c>
      <c r="DT43" s="202">
        <f t="shared" si="81"/>
        <v>0</v>
      </c>
      <c r="DU43" s="202">
        <f t="shared" si="82"/>
        <v>0</v>
      </c>
      <c r="DV43" s="202">
        <f t="shared" si="83"/>
        <v>0</v>
      </c>
      <c r="DW43" s="202">
        <f t="shared" si="84"/>
        <v>0</v>
      </c>
      <c r="DX43" s="203">
        <f t="shared" si="85"/>
        <v>0</v>
      </c>
      <c r="DY43" s="205">
        <f t="shared" si="122"/>
        <v>0</v>
      </c>
      <c r="EA43" s="195">
        <f>L43/Summary!$H$7</f>
        <v>0</v>
      </c>
      <c r="EB43" s="201">
        <f>M43/Summary!$H$7</f>
        <v>0</v>
      </c>
      <c r="EC43" s="201">
        <f>N43/Summary!$H$7</f>
        <v>0</v>
      </c>
      <c r="ED43" s="201">
        <f>O43/Summary!$H$7</f>
        <v>0</v>
      </c>
      <c r="EE43" s="201">
        <f>P43/Summary!$H$7</f>
        <v>0</v>
      </c>
      <c r="EF43" s="201">
        <f>Q43/Summary!$H$7</f>
        <v>0</v>
      </c>
      <c r="EG43" s="201">
        <f>R43/Summary!$H$7</f>
        <v>0</v>
      </c>
      <c r="EH43" s="201">
        <f>S43/Summary!$H$7</f>
        <v>0</v>
      </c>
      <c r="EI43" s="201">
        <f>T43/Summary!$H$7</f>
        <v>0</v>
      </c>
      <c r="EJ43" s="201">
        <f>U43/Summary!$H$7</f>
        <v>0</v>
      </c>
      <c r="EK43" s="201">
        <f>V43/Summary!$H$7</f>
        <v>0</v>
      </c>
      <c r="EL43" s="201">
        <f>W43/Summary!$H$7</f>
        <v>0</v>
      </c>
      <c r="EM43" s="201">
        <f>X43/Summary!$H$7</f>
        <v>0</v>
      </c>
      <c r="EN43" s="201">
        <f>Y43/Summary!$H$7</f>
        <v>0</v>
      </c>
      <c r="EO43" s="201">
        <f>Z43/Summary!$H$7</f>
        <v>0</v>
      </c>
      <c r="EP43" s="201">
        <f>AA43/Summary!$H$7</f>
        <v>0</v>
      </c>
      <c r="EQ43" s="201">
        <f>AB43/Summary!$H$7</f>
        <v>0</v>
      </c>
      <c r="ER43" s="201">
        <f>AC43/Summary!$H$7</f>
        <v>0</v>
      </c>
      <c r="ES43" s="201">
        <f>AD43/Summary!$H$7</f>
        <v>0</v>
      </c>
      <c r="ET43" s="201">
        <f>AE43/Summary!$H$7</f>
        <v>0</v>
      </c>
      <c r="EU43" s="201">
        <f>AF43/Summary!$H$7</f>
        <v>0</v>
      </c>
      <c r="EV43" s="201">
        <f>AG43/Summary!$H$7</f>
        <v>0</v>
      </c>
      <c r="EW43" s="201">
        <f>AH43/Summary!$H$7</f>
        <v>0</v>
      </c>
      <c r="EX43" s="201">
        <f>AI43/Summary!$H$7</f>
        <v>0</v>
      </c>
      <c r="EY43" s="201">
        <f>AJ43/Summary!$H$7</f>
        <v>0</v>
      </c>
      <c r="EZ43" s="201">
        <f>AK43/Summary!$H$7</f>
        <v>0</v>
      </c>
      <c r="FA43" s="201">
        <f>AL43/Summary!$H$7</f>
        <v>0</v>
      </c>
      <c r="FB43" s="201">
        <f>AM43/Summary!$H$7</f>
        <v>0</v>
      </c>
      <c r="FC43" s="201">
        <f>AN43/Summary!$H$7</f>
        <v>0</v>
      </c>
      <c r="FD43" s="191">
        <f>AO43/Summary!$H$7</f>
        <v>0</v>
      </c>
    </row>
    <row r="44" spans="1:161" s="141" customFormat="1" ht="14.25" x14ac:dyDescent="0.35">
      <c r="A44" s="306"/>
      <c r="B44" s="307"/>
      <c r="C44" s="307"/>
      <c r="D44" s="307"/>
      <c r="E44" s="302"/>
      <c r="F44" s="304"/>
      <c r="G44" s="308"/>
      <c r="H44" s="309"/>
      <c r="I44" s="190">
        <v>32.5</v>
      </c>
      <c r="J44" s="191">
        <f t="shared" si="44"/>
        <v>0</v>
      </c>
      <c r="K44" s="213">
        <f>Summary!$H$6*$H44</f>
        <v>0</v>
      </c>
      <c r="L44" s="192"/>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4"/>
      <c r="AP44" s="195">
        <f t="shared" si="45"/>
        <v>0</v>
      </c>
      <c r="AQ44" s="193"/>
      <c r="AR44" s="193"/>
      <c r="AS44" s="193"/>
      <c r="AT44" s="193"/>
      <c r="AU44" s="193"/>
      <c r="AV44" s="194"/>
      <c r="AW44" s="176">
        <f t="shared" si="46"/>
        <v>0</v>
      </c>
      <c r="AX44" s="176" t="str">
        <f t="shared" si="47"/>
        <v>OK</v>
      </c>
      <c r="AY44" s="196">
        <f t="shared" si="86"/>
        <v>0</v>
      </c>
      <c r="AZ44" s="197" t="str">
        <f t="shared" si="87"/>
        <v>OK</v>
      </c>
      <c r="BA44" s="178"/>
      <c r="BB44" s="198">
        <f t="shared" si="88"/>
        <v>0</v>
      </c>
      <c r="BC44" s="199">
        <f t="shared" si="89"/>
        <v>0</v>
      </c>
      <c r="BD44" s="199">
        <f t="shared" si="90"/>
        <v>0</v>
      </c>
      <c r="BE44" s="199">
        <f t="shared" si="91"/>
        <v>0</v>
      </c>
      <c r="BF44" s="199">
        <f t="shared" si="92"/>
        <v>0</v>
      </c>
      <c r="BG44" s="199">
        <f t="shared" si="93"/>
        <v>0</v>
      </c>
      <c r="BH44" s="199">
        <f t="shared" si="94"/>
        <v>0</v>
      </c>
      <c r="BI44" s="199">
        <f t="shared" si="95"/>
        <v>0</v>
      </c>
      <c r="BJ44" s="199">
        <f t="shared" si="96"/>
        <v>0</v>
      </c>
      <c r="BK44" s="199">
        <f t="shared" si="97"/>
        <v>0</v>
      </c>
      <c r="BL44" s="199">
        <f t="shared" si="98"/>
        <v>0</v>
      </c>
      <c r="BM44" s="199">
        <f t="shared" si="99"/>
        <v>0</v>
      </c>
      <c r="BN44" s="199">
        <f t="shared" si="100"/>
        <v>0</v>
      </c>
      <c r="BO44" s="199">
        <f t="shared" si="101"/>
        <v>0</v>
      </c>
      <c r="BP44" s="199">
        <f t="shared" si="102"/>
        <v>0</v>
      </c>
      <c r="BQ44" s="199">
        <f t="shared" si="103"/>
        <v>0</v>
      </c>
      <c r="BR44" s="199">
        <f t="shared" si="104"/>
        <v>0</v>
      </c>
      <c r="BS44" s="199">
        <f t="shared" si="105"/>
        <v>0</v>
      </c>
      <c r="BT44" s="199">
        <f t="shared" si="106"/>
        <v>0</v>
      </c>
      <c r="BU44" s="199">
        <f t="shared" si="107"/>
        <v>0</v>
      </c>
      <c r="BV44" s="199">
        <f t="shared" si="108"/>
        <v>0</v>
      </c>
      <c r="BW44" s="199">
        <f t="shared" si="109"/>
        <v>0</v>
      </c>
      <c r="BX44" s="199">
        <f t="shared" si="110"/>
        <v>0</v>
      </c>
      <c r="BY44" s="199">
        <f t="shared" si="111"/>
        <v>0</v>
      </c>
      <c r="BZ44" s="199">
        <f t="shared" si="112"/>
        <v>0</v>
      </c>
      <c r="CA44" s="199">
        <f t="shared" si="113"/>
        <v>0</v>
      </c>
      <c r="CB44" s="199">
        <f t="shared" si="114"/>
        <v>0</v>
      </c>
      <c r="CC44" s="199">
        <f t="shared" si="115"/>
        <v>0</v>
      </c>
      <c r="CD44" s="199">
        <f t="shared" si="116"/>
        <v>0</v>
      </c>
      <c r="CE44" s="199">
        <f t="shared" si="117"/>
        <v>0</v>
      </c>
      <c r="CF44" s="200">
        <f t="shared" si="118"/>
        <v>0</v>
      </c>
      <c r="CG44" s="195">
        <f t="shared" si="119"/>
        <v>0</v>
      </c>
      <c r="CH44" s="201">
        <f t="shared" si="120"/>
        <v>0</v>
      </c>
      <c r="CI44" s="201">
        <f t="shared" si="121"/>
        <v>0</v>
      </c>
      <c r="CJ44" s="201">
        <f>IFERROR(#REF!/32.5,0)</f>
        <v>0</v>
      </c>
      <c r="CK44" s="201">
        <f>IFERROR(#REF!/32.5,0)</f>
        <v>0</v>
      </c>
      <c r="CL44" s="191">
        <f t="shared" si="48"/>
        <v>0</v>
      </c>
      <c r="CN44" s="386">
        <f t="shared" si="49"/>
        <v>0</v>
      </c>
      <c r="CO44" s="202">
        <f t="shared" si="50"/>
        <v>0</v>
      </c>
      <c r="CP44" s="202">
        <f t="shared" si="51"/>
        <v>0</v>
      </c>
      <c r="CQ44" s="202">
        <f t="shared" si="52"/>
        <v>0</v>
      </c>
      <c r="CR44" s="202">
        <f t="shared" si="53"/>
        <v>0</v>
      </c>
      <c r="CS44" s="202">
        <f t="shared" si="54"/>
        <v>0</v>
      </c>
      <c r="CT44" s="202">
        <f t="shared" si="55"/>
        <v>0</v>
      </c>
      <c r="CU44" s="202">
        <f t="shared" si="56"/>
        <v>0</v>
      </c>
      <c r="CV44" s="202">
        <f t="shared" si="57"/>
        <v>0</v>
      </c>
      <c r="CW44" s="202">
        <f t="shared" si="58"/>
        <v>0</v>
      </c>
      <c r="CX44" s="202">
        <f t="shared" si="59"/>
        <v>0</v>
      </c>
      <c r="CY44" s="202">
        <f t="shared" si="60"/>
        <v>0</v>
      </c>
      <c r="CZ44" s="202">
        <f t="shared" si="61"/>
        <v>0</v>
      </c>
      <c r="DA44" s="202">
        <f t="shared" si="62"/>
        <v>0</v>
      </c>
      <c r="DB44" s="202">
        <f t="shared" si="63"/>
        <v>0</v>
      </c>
      <c r="DC44" s="202">
        <f t="shared" si="64"/>
        <v>0</v>
      </c>
      <c r="DD44" s="202">
        <f t="shared" si="65"/>
        <v>0</v>
      </c>
      <c r="DE44" s="202">
        <f t="shared" si="66"/>
        <v>0</v>
      </c>
      <c r="DF44" s="202">
        <f t="shared" si="67"/>
        <v>0</v>
      </c>
      <c r="DG44" s="202">
        <f t="shared" si="68"/>
        <v>0</v>
      </c>
      <c r="DH44" s="202">
        <f t="shared" si="69"/>
        <v>0</v>
      </c>
      <c r="DI44" s="202">
        <f t="shared" si="70"/>
        <v>0</v>
      </c>
      <c r="DJ44" s="202">
        <f t="shared" si="71"/>
        <v>0</v>
      </c>
      <c r="DK44" s="202">
        <f t="shared" si="72"/>
        <v>0</v>
      </c>
      <c r="DL44" s="202">
        <f t="shared" si="73"/>
        <v>0</v>
      </c>
      <c r="DM44" s="202">
        <f t="shared" si="74"/>
        <v>0</v>
      </c>
      <c r="DN44" s="202">
        <f t="shared" si="75"/>
        <v>0</v>
      </c>
      <c r="DO44" s="202">
        <f t="shared" si="76"/>
        <v>0</v>
      </c>
      <c r="DP44" s="202">
        <f t="shared" si="77"/>
        <v>0</v>
      </c>
      <c r="DQ44" s="202">
        <f t="shared" si="78"/>
        <v>0</v>
      </c>
      <c r="DR44" s="223">
        <f t="shared" si="79"/>
        <v>0</v>
      </c>
      <c r="DS44" s="386">
        <f t="shared" si="80"/>
        <v>0</v>
      </c>
      <c r="DT44" s="202">
        <f t="shared" si="81"/>
        <v>0</v>
      </c>
      <c r="DU44" s="202">
        <f t="shared" si="82"/>
        <v>0</v>
      </c>
      <c r="DV44" s="202">
        <f t="shared" si="83"/>
        <v>0</v>
      </c>
      <c r="DW44" s="202">
        <f t="shared" si="84"/>
        <v>0</v>
      </c>
      <c r="DX44" s="203">
        <f t="shared" si="85"/>
        <v>0</v>
      </c>
      <c r="DY44" s="205">
        <f t="shared" si="122"/>
        <v>0</v>
      </c>
      <c r="EA44" s="195">
        <f>L44/Summary!$H$7</f>
        <v>0</v>
      </c>
      <c r="EB44" s="201">
        <f>M44/Summary!$H$7</f>
        <v>0</v>
      </c>
      <c r="EC44" s="201">
        <f>N44/Summary!$H$7</f>
        <v>0</v>
      </c>
      <c r="ED44" s="201">
        <f>O44/Summary!$H$7</f>
        <v>0</v>
      </c>
      <c r="EE44" s="201">
        <f>P44/Summary!$H$7</f>
        <v>0</v>
      </c>
      <c r="EF44" s="201">
        <f>Q44/Summary!$H$7</f>
        <v>0</v>
      </c>
      <c r="EG44" s="201">
        <f>R44/Summary!$H$7</f>
        <v>0</v>
      </c>
      <c r="EH44" s="201">
        <f>S44/Summary!$H$7</f>
        <v>0</v>
      </c>
      <c r="EI44" s="201">
        <f>T44/Summary!$H$7</f>
        <v>0</v>
      </c>
      <c r="EJ44" s="201">
        <f>U44/Summary!$H$7</f>
        <v>0</v>
      </c>
      <c r="EK44" s="201">
        <f>V44/Summary!$H$7</f>
        <v>0</v>
      </c>
      <c r="EL44" s="201">
        <f>W44/Summary!$H$7</f>
        <v>0</v>
      </c>
      <c r="EM44" s="201">
        <f>X44/Summary!$H$7</f>
        <v>0</v>
      </c>
      <c r="EN44" s="201">
        <f>Y44/Summary!$H$7</f>
        <v>0</v>
      </c>
      <c r="EO44" s="201">
        <f>Z44/Summary!$H$7</f>
        <v>0</v>
      </c>
      <c r="EP44" s="201">
        <f>AA44/Summary!$H$7</f>
        <v>0</v>
      </c>
      <c r="EQ44" s="201">
        <f>AB44/Summary!$H$7</f>
        <v>0</v>
      </c>
      <c r="ER44" s="201">
        <f>AC44/Summary!$H$7</f>
        <v>0</v>
      </c>
      <c r="ES44" s="201">
        <f>AD44/Summary!$H$7</f>
        <v>0</v>
      </c>
      <c r="ET44" s="201">
        <f>AE44/Summary!$H$7</f>
        <v>0</v>
      </c>
      <c r="EU44" s="201">
        <f>AF44/Summary!$H$7</f>
        <v>0</v>
      </c>
      <c r="EV44" s="201">
        <f>AG44/Summary!$H$7</f>
        <v>0</v>
      </c>
      <c r="EW44" s="201">
        <f>AH44/Summary!$H$7</f>
        <v>0</v>
      </c>
      <c r="EX44" s="201">
        <f>AI44/Summary!$H$7</f>
        <v>0</v>
      </c>
      <c r="EY44" s="201">
        <f>AJ44/Summary!$H$7</f>
        <v>0</v>
      </c>
      <c r="EZ44" s="201">
        <f>AK44/Summary!$H$7</f>
        <v>0</v>
      </c>
      <c r="FA44" s="201">
        <f>AL44/Summary!$H$7</f>
        <v>0</v>
      </c>
      <c r="FB44" s="201">
        <f>AM44/Summary!$H$7</f>
        <v>0</v>
      </c>
      <c r="FC44" s="201">
        <f>AN44/Summary!$H$7</f>
        <v>0</v>
      </c>
      <c r="FD44" s="191">
        <f>AO44/Summary!$H$7</f>
        <v>0</v>
      </c>
    </row>
    <row r="45" spans="1:161" s="141" customFormat="1" ht="14.25" x14ac:dyDescent="0.35">
      <c r="A45" s="306"/>
      <c r="B45" s="307"/>
      <c r="C45" s="307"/>
      <c r="D45" s="307"/>
      <c r="E45" s="302"/>
      <c r="F45" s="304"/>
      <c r="G45" s="308"/>
      <c r="H45" s="309"/>
      <c r="I45" s="190">
        <v>32.5</v>
      </c>
      <c r="J45" s="191">
        <f t="shared" si="44"/>
        <v>0</v>
      </c>
      <c r="K45" s="213">
        <f>Summary!$H$6*$H45</f>
        <v>0</v>
      </c>
      <c r="L45" s="192"/>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4"/>
      <c r="AP45" s="195">
        <f t="shared" si="45"/>
        <v>0</v>
      </c>
      <c r="AQ45" s="193"/>
      <c r="AR45" s="193"/>
      <c r="AS45" s="193"/>
      <c r="AT45" s="193"/>
      <c r="AU45" s="193"/>
      <c r="AV45" s="194"/>
      <c r="AW45" s="176">
        <f t="shared" si="46"/>
        <v>0</v>
      </c>
      <c r="AX45" s="176" t="str">
        <f t="shared" si="47"/>
        <v>OK</v>
      </c>
      <c r="AY45" s="196">
        <f t="shared" si="86"/>
        <v>0</v>
      </c>
      <c r="AZ45" s="197" t="str">
        <f t="shared" si="87"/>
        <v>OK</v>
      </c>
      <c r="BA45" s="178"/>
      <c r="BB45" s="198">
        <f t="shared" si="88"/>
        <v>0</v>
      </c>
      <c r="BC45" s="199">
        <f t="shared" si="89"/>
        <v>0</v>
      </c>
      <c r="BD45" s="199">
        <f t="shared" si="90"/>
        <v>0</v>
      </c>
      <c r="BE45" s="199">
        <f t="shared" si="91"/>
        <v>0</v>
      </c>
      <c r="BF45" s="199">
        <f t="shared" si="92"/>
        <v>0</v>
      </c>
      <c r="BG45" s="199">
        <f t="shared" si="93"/>
        <v>0</v>
      </c>
      <c r="BH45" s="199">
        <f t="shared" si="94"/>
        <v>0</v>
      </c>
      <c r="BI45" s="199">
        <f t="shared" si="95"/>
        <v>0</v>
      </c>
      <c r="BJ45" s="199">
        <f t="shared" si="96"/>
        <v>0</v>
      </c>
      <c r="BK45" s="199">
        <f t="shared" si="97"/>
        <v>0</v>
      </c>
      <c r="BL45" s="199">
        <f t="shared" si="98"/>
        <v>0</v>
      </c>
      <c r="BM45" s="199">
        <f t="shared" si="99"/>
        <v>0</v>
      </c>
      <c r="BN45" s="199">
        <f t="shared" si="100"/>
        <v>0</v>
      </c>
      <c r="BO45" s="199">
        <f t="shared" si="101"/>
        <v>0</v>
      </c>
      <c r="BP45" s="199">
        <f t="shared" si="102"/>
        <v>0</v>
      </c>
      <c r="BQ45" s="199">
        <f t="shared" si="103"/>
        <v>0</v>
      </c>
      <c r="BR45" s="199">
        <f t="shared" si="104"/>
        <v>0</v>
      </c>
      <c r="BS45" s="199">
        <f t="shared" si="105"/>
        <v>0</v>
      </c>
      <c r="BT45" s="199">
        <f t="shared" si="106"/>
        <v>0</v>
      </c>
      <c r="BU45" s="199">
        <f t="shared" si="107"/>
        <v>0</v>
      </c>
      <c r="BV45" s="199">
        <f t="shared" si="108"/>
        <v>0</v>
      </c>
      <c r="BW45" s="199">
        <f t="shared" si="109"/>
        <v>0</v>
      </c>
      <c r="BX45" s="199">
        <f t="shared" si="110"/>
        <v>0</v>
      </c>
      <c r="BY45" s="199">
        <f t="shared" si="111"/>
        <v>0</v>
      </c>
      <c r="BZ45" s="199">
        <f t="shared" si="112"/>
        <v>0</v>
      </c>
      <c r="CA45" s="199">
        <f t="shared" si="113"/>
        <v>0</v>
      </c>
      <c r="CB45" s="199">
        <f t="shared" si="114"/>
        <v>0</v>
      </c>
      <c r="CC45" s="199">
        <f t="shared" si="115"/>
        <v>0</v>
      </c>
      <c r="CD45" s="199">
        <f t="shared" si="116"/>
        <v>0</v>
      </c>
      <c r="CE45" s="199">
        <f t="shared" si="117"/>
        <v>0</v>
      </c>
      <c r="CF45" s="200">
        <f t="shared" si="118"/>
        <v>0</v>
      </c>
      <c r="CG45" s="195">
        <f t="shared" si="119"/>
        <v>0</v>
      </c>
      <c r="CH45" s="201">
        <f t="shared" si="120"/>
        <v>0</v>
      </c>
      <c r="CI45" s="201">
        <f t="shared" si="121"/>
        <v>0</v>
      </c>
      <c r="CJ45" s="201">
        <f>IFERROR(#REF!/32.5,0)</f>
        <v>0</v>
      </c>
      <c r="CK45" s="201">
        <f>IFERROR(#REF!/32.5,0)</f>
        <v>0</v>
      </c>
      <c r="CL45" s="191">
        <f t="shared" si="48"/>
        <v>0</v>
      </c>
      <c r="CN45" s="386">
        <f t="shared" si="49"/>
        <v>0</v>
      </c>
      <c r="CO45" s="202">
        <f t="shared" si="50"/>
        <v>0</v>
      </c>
      <c r="CP45" s="202">
        <f t="shared" si="51"/>
        <v>0</v>
      </c>
      <c r="CQ45" s="202">
        <f t="shared" si="52"/>
        <v>0</v>
      </c>
      <c r="CR45" s="202">
        <f t="shared" si="53"/>
        <v>0</v>
      </c>
      <c r="CS45" s="202">
        <f t="shared" si="54"/>
        <v>0</v>
      </c>
      <c r="CT45" s="202">
        <f t="shared" si="55"/>
        <v>0</v>
      </c>
      <c r="CU45" s="202">
        <f t="shared" si="56"/>
        <v>0</v>
      </c>
      <c r="CV45" s="202">
        <f t="shared" si="57"/>
        <v>0</v>
      </c>
      <c r="CW45" s="202">
        <f t="shared" si="58"/>
        <v>0</v>
      </c>
      <c r="CX45" s="202">
        <f t="shared" si="59"/>
        <v>0</v>
      </c>
      <c r="CY45" s="202">
        <f t="shared" si="60"/>
        <v>0</v>
      </c>
      <c r="CZ45" s="202">
        <f t="shared" si="61"/>
        <v>0</v>
      </c>
      <c r="DA45" s="202">
        <f t="shared" si="62"/>
        <v>0</v>
      </c>
      <c r="DB45" s="202">
        <f t="shared" si="63"/>
        <v>0</v>
      </c>
      <c r="DC45" s="202">
        <f t="shared" si="64"/>
        <v>0</v>
      </c>
      <c r="DD45" s="202">
        <f t="shared" si="65"/>
        <v>0</v>
      </c>
      <c r="DE45" s="202">
        <f t="shared" si="66"/>
        <v>0</v>
      </c>
      <c r="DF45" s="202">
        <f t="shared" si="67"/>
        <v>0</v>
      </c>
      <c r="DG45" s="202">
        <f t="shared" si="68"/>
        <v>0</v>
      </c>
      <c r="DH45" s="202">
        <f t="shared" si="69"/>
        <v>0</v>
      </c>
      <c r="DI45" s="202">
        <f t="shared" si="70"/>
        <v>0</v>
      </c>
      <c r="DJ45" s="202">
        <f t="shared" si="71"/>
        <v>0</v>
      </c>
      <c r="DK45" s="202">
        <f t="shared" si="72"/>
        <v>0</v>
      </c>
      <c r="DL45" s="202">
        <f t="shared" si="73"/>
        <v>0</v>
      </c>
      <c r="DM45" s="202">
        <f t="shared" si="74"/>
        <v>0</v>
      </c>
      <c r="DN45" s="202">
        <f t="shared" si="75"/>
        <v>0</v>
      </c>
      <c r="DO45" s="202">
        <f t="shared" si="76"/>
        <v>0</v>
      </c>
      <c r="DP45" s="202">
        <f t="shared" si="77"/>
        <v>0</v>
      </c>
      <c r="DQ45" s="202">
        <f t="shared" si="78"/>
        <v>0</v>
      </c>
      <c r="DR45" s="223">
        <f t="shared" si="79"/>
        <v>0</v>
      </c>
      <c r="DS45" s="386">
        <f t="shared" si="80"/>
        <v>0</v>
      </c>
      <c r="DT45" s="202">
        <f t="shared" si="81"/>
        <v>0</v>
      </c>
      <c r="DU45" s="202">
        <f t="shared" si="82"/>
        <v>0</v>
      </c>
      <c r="DV45" s="202">
        <f t="shared" si="83"/>
        <v>0</v>
      </c>
      <c r="DW45" s="202">
        <f t="shared" si="84"/>
        <v>0</v>
      </c>
      <c r="DX45" s="203">
        <f t="shared" si="85"/>
        <v>0</v>
      </c>
      <c r="DY45" s="205">
        <f t="shared" si="122"/>
        <v>0</v>
      </c>
      <c r="EA45" s="195">
        <f>L45/Summary!$H$7</f>
        <v>0</v>
      </c>
      <c r="EB45" s="201">
        <f>M45/Summary!$H$7</f>
        <v>0</v>
      </c>
      <c r="EC45" s="201">
        <f>N45/Summary!$H$7</f>
        <v>0</v>
      </c>
      <c r="ED45" s="201">
        <f>O45/Summary!$H$7</f>
        <v>0</v>
      </c>
      <c r="EE45" s="201">
        <f>P45/Summary!$H$7</f>
        <v>0</v>
      </c>
      <c r="EF45" s="201">
        <f>Q45/Summary!$H$7</f>
        <v>0</v>
      </c>
      <c r="EG45" s="201">
        <f>R45/Summary!$H$7</f>
        <v>0</v>
      </c>
      <c r="EH45" s="201">
        <f>S45/Summary!$H$7</f>
        <v>0</v>
      </c>
      <c r="EI45" s="201">
        <f>T45/Summary!$H$7</f>
        <v>0</v>
      </c>
      <c r="EJ45" s="201">
        <f>U45/Summary!$H$7</f>
        <v>0</v>
      </c>
      <c r="EK45" s="201">
        <f>V45/Summary!$H$7</f>
        <v>0</v>
      </c>
      <c r="EL45" s="201">
        <f>W45/Summary!$H$7</f>
        <v>0</v>
      </c>
      <c r="EM45" s="201">
        <f>X45/Summary!$H$7</f>
        <v>0</v>
      </c>
      <c r="EN45" s="201">
        <f>Y45/Summary!$H$7</f>
        <v>0</v>
      </c>
      <c r="EO45" s="201">
        <f>Z45/Summary!$H$7</f>
        <v>0</v>
      </c>
      <c r="EP45" s="201">
        <f>AA45/Summary!$H$7</f>
        <v>0</v>
      </c>
      <c r="EQ45" s="201">
        <f>AB45/Summary!$H$7</f>
        <v>0</v>
      </c>
      <c r="ER45" s="201">
        <f>AC45/Summary!$H$7</f>
        <v>0</v>
      </c>
      <c r="ES45" s="201">
        <f>AD45/Summary!$H$7</f>
        <v>0</v>
      </c>
      <c r="ET45" s="201">
        <f>AE45/Summary!$H$7</f>
        <v>0</v>
      </c>
      <c r="EU45" s="201">
        <f>AF45/Summary!$H$7</f>
        <v>0</v>
      </c>
      <c r="EV45" s="201">
        <f>AG45/Summary!$H$7</f>
        <v>0</v>
      </c>
      <c r="EW45" s="201">
        <f>AH45/Summary!$H$7</f>
        <v>0</v>
      </c>
      <c r="EX45" s="201">
        <f>AI45/Summary!$H$7</f>
        <v>0</v>
      </c>
      <c r="EY45" s="201">
        <f>AJ45/Summary!$H$7</f>
        <v>0</v>
      </c>
      <c r="EZ45" s="201">
        <f>AK45/Summary!$H$7</f>
        <v>0</v>
      </c>
      <c r="FA45" s="201">
        <f>AL45/Summary!$H$7</f>
        <v>0</v>
      </c>
      <c r="FB45" s="201">
        <f>AM45/Summary!$H$7</f>
        <v>0</v>
      </c>
      <c r="FC45" s="201">
        <f>AN45/Summary!$H$7</f>
        <v>0</v>
      </c>
      <c r="FD45" s="191">
        <f>AO45/Summary!$H$7</f>
        <v>0</v>
      </c>
    </row>
    <row r="46" spans="1:161" s="141" customFormat="1" ht="14.25" x14ac:dyDescent="0.35">
      <c r="A46" s="306"/>
      <c r="B46" s="307"/>
      <c r="C46" s="307"/>
      <c r="D46" s="307"/>
      <c r="E46" s="302"/>
      <c r="F46" s="304"/>
      <c r="G46" s="308"/>
      <c r="H46" s="309"/>
      <c r="I46" s="190">
        <v>32.5</v>
      </c>
      <c r="J46" s="191">
        <f t="shared" si="44"/>
        <v>0</v>
      </c>
      <c r="K46" s="213">
        <f>Summary!$H$6*$H46</f>
        <v>0</v>
      </c>
      <c r="L46" s="192"/>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4"/>
      <c r="AP46" s="195">
        <f t="shared" si="45"/>
        <v>0</v>
      </c>
      <c r="AQ46" s="193"/>
      <c r="AR46" s="193"/>
      <c r="AS46" s="193"/>
      <c r="AT46" s="193"/>
      <c r="AU46" s="193"/>
      <c r="AV46" s="194"/>
      <c r="AW46" s="176">
        <f t="shared" si="46"/>
        <v>0</v>
      </c>
      <c r="AX46" s="176" t="str">
        <f t="shared" si="47"/>
        <v>OK</v>
      </c>
      <c r="AY46" s="196">
        <f t="shared" si="86"/>
        <v>0</v>
      </c>
      <c r="AZ46" s="197" t="str">
        <f t="shared" si="87"/>
        <v>OK</v>
      </c>
      <c r="BA46" s="178"/>
      <c r="BB46" s="198">
        <f t="shared" si="88"/>
        <v>0</v>
      </c>
      <c r="BC46" s="199">
        <f t="shared" si="89"/>
        <v>0</v>
      </c>
      <c r="BD46" s="199">
        <f t="shared" si="90"/>
        <v>0</v>
      </c>
      <c r="BE46" s="199">
        <f t="shared" si="91"/>
        <v>0</v>
      </c>
      <c r="BF46" s="199">
        <f t="shared" si="92"/>
        <v>0</v>
      </c>
      <c r="BG46" s="199">
        <f t="shared" si="93"/>
        <v>0</v>
      </c>
      <c r="BH46" s="199">
        <f t="shared" si="94"/>
        <v>0</v>
      </c>
      <c r="BI46" s="199">
        <f t="shared" si="95"/>
        <v>0</v>
      </c>
      <c r="BJ46" s="199">
        <f t="shared" si="96"/>
        <v>0</v>
      </c>
      <c r="BK46" s="199">
        <f t="shared" si="97"/>
        <v>0</v>
      </c>
      <c r="BL46" s="199">
        <f t="shared" si="98"/>
        <v>0</v>
      </c>
      <c r="BM46" s="199">
        <f t="shared" si="99"/>
        <v>0</v>
      </c>
      <c r="BN46" s="199">
        <f t="shared" si="100"/>
        <v>0</v>
      </c>
      <c r="BO46" s="199">
        <f t="shared" si="101"/>
        <v>0</v>
      </c>
      <c r="BP46" s="199">
        <f t="shared" si="102"/>
        <v>0</v>
      </c>
      <c r="BQ46" s="199">
        <f t="shared" si="103"/>
        <v>0</v>
      </c>
      <c r="BR46" s="199">
        <f t="shared" si="104"/>
        <v>0</v>
      </c>
      <c r="BS46" s="199">
        <f t="shared" si="105"/>
        <v>0</v>
      </c>
      <c r="BT46" s="199">
        <f t="shared" si="106"/>
        <v>0</v>
      </c>
      <c r="BU46" s="199">
        <f t="shared" si="107"/>
        <v>0</v>
      </c>
      <c r="BV46" s="199">
        <f t="shared" si="108"/>
        <v>0</v>
      </c>
      <c r="BW46" s="199">
        <f t="shared" si="109"/>
        <v>0</v>
      </c>
      <c r="BX46" s="199">
        <f t="shared" si="110"/>
        <v>0</v>
      </c>
      <c r="BY46" s="199">
        <f t="shared" si="111"/>
        <v>0</v>
      </c>
      <c r="BZ46" s="199">
        <f t="shared" si="112"/>
        <v>0</v>
      </c>
      <c r="CA46" s="199">
        <f t="shared" si="113"/>
        <v>0</v>
      </c>
      <c r="CB46" s="199">
        <f t="shared" si="114"/>
        <v>0</v>
      </c>
      <c r="CC46" s="199">
        <f t="shared" si="115"/>
        <v>0</v>
      </c>
      <c r="CD46" s="199">
        <f t="shared" si="116"/>
        <v>0</v>
      </c>
      <c r="CE46" s="199">
        <f t="shared" si="117"/>
        <v>0</v>
      </c>
      <c r="CF46" s="200">
        <f t="shared" si="118"/>
        <v>0</v>
      </c>
      <c r="CG46" s="195">
        <f t="shared" si="119"/>
        <v>0</v>
      </c>
      <c r="CH46" s="201">
        <f t="shared" si="120"/>
        <v>0</v>
      </c>
      <c r="CI46" s="201">
        <f t="shared" si="121"/>
        <v>0</v>
      </c>
      <c r="CJ46" s="201">
        <f>IFERROR(#REF!/32.5,0)</f>
        <v>0</v>
      </c>
      <c r="CK46" s="201">
        <f>IFERROR(#REF!/32.5,0)</f>
        <v>0</v>
      </c>
      <c r="CL46" s="191">
        <f t="shared" si="48"/>
        <v>0</v>
      </c>
      <c r="CN46" s="386">
        <f t="shared" si="49"/>
        <v>0</v>
      </c>
      <c r="CO46" s="202">
        <f t="shared" si="50"/>
        <v>0</v>
      </c>
      <c r="CP46" s="202">
        <f t="shared" si="51"/>
        <v>0</v>
      </c>
      <c r="CQ46" s="202">
        <f t="shared" si="52"/>
        <v>0</v>
      </c>
      <c r="CR46" s="202">
        <f t="shared" si="53"/>
        <v>0</v>
      </c>
      <c r="CS46" s="202">
        <f t="shared" si="54"/>
        <v>0</v>
      </c>
      <c r="CT46" s="202">
        <f t="shared" si="55"/>
        <v>0</v>
      </c>
      <c r="CU46" s="202">
        <f t="shared" si="56"/>
        <v>0</v>
      </c>
      <c r="CV46" s="202">
        <f t="shared" si="57"/>
        <v>0</v>
      </c>
      <c r="CW46" s="202">
        <f t="shared" si="58"/>
        <v>0</v>
      </c>
      <c r="CX46" s="202">
        <f t="shared" si="59"/>
        <v>0</v>
      </c>
      <c r="CY46" s="202">
        <f t="shared" si="60"/>
        <v>0</v>
      </c>
      <c r="CZ46" s="202">
        <f t="shared" si="61"/>
        <v>0</v>
      </c>
      <c r="DA46" s="202">
        <f t="shared" si="62"/>
        <v>0</v>
      </c>
      <c r="DB46" s="202">
        <f t="shared" si="63"/>
        <v>0</v>
      </c>
      <c r="DC46" s="202">
        <f t="shared" si="64"/>
        <v>0</v>
      </c>
      <c r="DD46" s="202">
        <f t="shared" si="65"/>
        <v>0</v>
      </c>
      <c r="DE46" s="202">
        <f t="shared" si="66"/>
        <v>0</v>
      </c>
      <c r="DF46" s="202">
        <f t="shared" si="67"/>
        <v>0</v>
      </c>
      <c r="DG46" s="202">
        <f t="shared" si="68"/>
        <v>0</v>
      </c>
      <c r="DH46" s="202">
        <f t="shared" si="69"/>
        <v>0</v>
      </c>
      <c r="DI46" s="202">
        <f t="shared" si="70"/>
        <v>0</v>
      </c>
      <c r="DJ46" s="202">
        <f t="shared" si="71"/>
        <v>0</v>
      </c>
      <c r="DK46" s="202">
        <f t="shared" si="72"/>
        <v>0</v>
      </c>
      <c r="DL46" s="202">
        <f t="shared" si="73"/>
        <v>0</v>
      </c>
      <c r="DM46" s="202">
        <f t="shared" si="74"/>
        <v>0</v>
      </c>
      <c r="DN46" s="202">
        <f t="shared" si="75"/>
        <v>0</v>
      </c>
      <c r="DO46" s="202">
        <f t="shared" si="76"/>
        <v>0</v>
      </c>
      <c r="DP46" s="202">
        <f t="shared" si="77"/>
        <v>0</v>
      </c>
      <c r="DQ46" s="202">
        <f t="shared" si="78"/>
        <v>0</v>
      </c>
      <c r="DR46" s="223">
        <f t="shared" si="79"/>
        <v>0</v>
      </c>
      <c r="DS46" s="386">
        <f t="shared" si="80"/>
        <v>0</v>
      </c>
      <c r="DT46" s="202">
        <f t="shared" si="81"/>
        <v>0</v>
      </c>
      <c r="DU46" s="202">
        <f t="shared" si="82"/>
        <v>0</v>
      </c>
      <c r="DV46" s="202">
        <f t="shared" si="83"/>
        <v>0</v>
      </c>
      <c r="DW46" s="202">
        <f t="shared" si="84"/>
        <v>0</v>
      </c>
      <c r="DX46" s="203">
        <f t="shared" si="85"/>
        <v>0</v>
      </c>
      <c r="DY46" s="205">
        <f t="shared" si="122"/>
        <v>0</v>
      </c>
      <c r="EA46" s="195">
        <f>L46/Summary!$H$7</f>
        <v>0</v>
      </c>
      <c r="EB46" s="201">
        <f>M46/Summary!$H$7</f>
        <v>0</v>
      </c>
      <c r="EC46" s="201">
        <f>N46/Summary!$H$7</f>
        <v>0</v>
      </c>
      <c r="ED46" s="201">
        <f>O46/Summary!$H$7</f>
        <v>0</v>
      </c>
      <c r="EE46" s="201">
        <f>P46/Summary!$H$7</f>
        <v>0</v>
      </c>
      <c r="EF46" s="201">
        <f>Q46/Summary!$H$7</f>
        <v>0</v>
      </c>
      <c r="EG46" s="201">
        <f>R46/Summary!$H$7</f>
        <v>0</v>
      </c>
      <c r="EH46" s="201">
        <f>S46/Summary!$H$7</f>
        <v>0</v>
      </c>
      <c r="EI46" s="201">
        <f>T46/Summary!$H$7</f>
        <v>0</v>
      </c>
      <c r="EJ46" s="201">
        <f>U46/Summary!$H$7</f>
        <v>0</v>
      </c>
      <c r="EK46" s="201">
        <f>V46/Summary!$H$7</f>
        <v>0</v>
      </c>
      <c r="EL46" s="201">
        <f>W46/Summary!$H$7</f>
        <v>0</v>
      </c>
      <c r="EM46" s="201">
        <f>X46/Summary!$H$7</f>
        <v>0</v>
      </c>
      <c r="EN46" s="201">
        <f>Y46/Summary!$H$7</f>
        <v>0</v>
      </c>
      <c r="EO46" s="201">
        <f>Z46/Summary!$H$7</f>
        <v>0</v>
      </c>
      <c r="EP46" s="201">
        <f>AA46/Summary!$H$7</f>
        <v>0</v>
      </c>
      <c r="EQ46" s="201">
        <f>AB46/Summary!$H$7</f>
        <v>0</v>
      </c>
      <c r="ER46" s="201">
        <f>AC46/Summary!$H$7</f>
        <v>0</v>
      </c>
      <c r="ES46" s="201">
        <f>AD46/Summary!$H$7</f>
        <v>0</v>
      </c>
      <c r="ET46" s="201">
        <f>AE46/Summary!$H$7</f>
        <v>0</v>
      </c>
      <c r="EU46" s="201">
        <f>AF46/Summary!$H$7</f>
        <v>0</v>
      </c>
      <c r="EV46" s="201">
        <f>AG46/Summary!$H$7</f>
        <v>0</v>
      </c>
      <c r="EW46" s="201">
        <f>AH46/Summary!$H$7</f>
        <v>0</v>
      </c>
      <c r="EX46" s="201">
        <f>AI46/Summary!$H$7</f>
        <v>0</v>
      </c>
      <c r="EY46" s="201">
        <f>AJ46/Summary!$H$7</f>
        <v>0</v>
      </c>
      <c r="EZ46" s="201">
        <f>AK46/Summary!$H$7</f>
        <v>0</v>
      </c>
      <c r="FA46" s="201">
        <f>AL46/Summary!$H$7</f>
        <v>0</v>
      </c>
      <c r="FB46" s="201">
        <f>AM46/Summary!$H$7</f>
        <v>0</v>
      </c>
      <c r="FC46" s="201">
        <f>AN46/Summary!$H$7</f>
        <v>0</v>
      </c>
      <c r="FD46" s="191">
        <f>AO46/Summary!$H$7</f>
        <v>0</v>
      </c>
    </row>
    <row r="47" spans="1:161" s="141" customFormat="1" ht="14.25" x14ac:dyDescent="0.35">
      <c r="A47" s="306"/>
      <c r="B47" s="307"/>
      <c r="C47" s="307"/>
      <c r="D47" s="307"/>
      <c r="E47" s="302"/>
      <c r="F47" s="304"/>
      <c r="G47" s="308"/>
      <c r="H47" s="309"/>
      <c r="I47" s="190">
        <v>32.5</v>
      </c>
      <c r="J47" s="191">
        <f t="shared" si="44"/>
        <v>0</v>
      </c>
      <c r="K47" s="213">
        <f>Summary!$H$6*$H47</f>
        <v>0</v>
      </c>
      <c r="L47" s="192"/>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4"/>
      <c r="AP47" s="195">
        <f t="shared" si="45"/>
        <v>0</v>
      </c>
      <c r="AQ47" s="193"/>
      <c r="AR47" s="193"/>
      <c r="AS47" s="193"/>
      <c r="AT47" s="193"/>
      <c r="AU47" s="193"/>
      <c r="AV47" s="194"/>
      <c r="AW47" s="176">
        <f t="shared" si="46"/>
        <v>0</v>
      </c>
      <c r="AX47" s="176" t="str">
        <f t="shared" si="47"/>
        <v>OK</v>
      </c>
      <c r="AY47" s="196">
        <f t="shared" si="86"/>
        <v>0</v>
      </c>
      <c r="AZ47" s="197" t="str">
        <f t="shared" si="87"/>
        <v>OK</v>
      </c>
      <c r="BA47" s="178"/>
      <c r="BB47" s="198">
        <f t="shared" si="88"/>
        <v>0</v>
      </c>
      <c r="BC47" s="199">
        <f t="shared" si="89"/>
        <v>0</v>
      </c>
      <c r="BD47" s="199">
        <f t="shared" si="90"/>
        <v>0</v>
      </c>
      <c r="BE47" s="199">
        <f t="shared" si="91"/>
        <v>0</v>
      </c>
      <c r="BF47" s="199">
        <f t="shared" si="92"/>
        <v>0</v>
      </c>
      <c r="BG47" s="199">
        <f t="shared" si="93"/>
        <v>0</v>
      </c>
      <c r="BH47" s="199">
        <f t="shared" si="94"/>
        <v>0</v>
      </c>
      <c r="BI47" s="199">
        <f t="shared" si="95"/>
        <v>0</v>
      </c>
      <c r="BJ47" s="199">
        <f t="shared" si="96"/>
        <v>0</v>
      </c>
      <c r="BK47" s="199">
        <f t="shared" si="97"/>
        <v>0</v>
      </c>
      <c r="BL47" s="199">
        <f t="shared" si="98"/>
        <v>0</v>
      </c>
      <c r="BM47" s="199">
        <f t="shared" si="99"/>
        <v>0</v>
      </c>
      <c r="BN47" s="199">
        <f t="shared" si="100"/>
        <v>0</v>
      </c>
      <c r="BO47" s="199">
        <f t="shared" si="101"/>
        <v>0</v>
      </c>
      <c r="BP47" s="199">
        <f t="shared" si="102"/>
        <v>0</v>
      </c>
      <c r="BQ47" s="199">
        <f t="shared" si="103"/>
        <v>0</v>
      </c>
      <c r="BR47" s="199">
        <f t="shared" si="104"/>
        <v>0</v>
      </c>
      <c r="BS47" s="199">
        <f t="shared" si="105"/>
        <v>0</v>
      </c>
      <c r="BT47" s="199">
        <f t="shared" si="106"/>
        <v>0</v>
      </c>
      <c r="BU47" s="199">
        <f t="shared" si="107"/>
        <v>0</v>
      </c>
      <c r="BV47" s="199">
        <f t="shared" si="108"/>
        <v>0</v>
      </c>
      <c r="BW47" s="199">
        <f t="shared" si="109"/>
        <v>0</v>
      </c>
      <c r="BX47" s="199">
        <f t="shared" si="110"/>
        <v>0</v>
      </c>
      <c r="BY47" s="199">
        <f t="shared" si="111"/>
        <v>0</v>
      </c>
      <c r="BZ47" s="199">
        <f t="shared" si="112"/>
        <v>0</v>
      </c>
      <c r="CA47" s="199">
        <f t="shared" si="113"/>
        <v>0</v>
      </c>
      <c r="CB47" s="199">
        <f t="shared" si="114"/>
        <v>0</v>
      </c>
      <c r="CC47" s="199">
        <f t="shared" si="115"/>
        <v>0</v>
      </c>
      <c r="CD47" s="199">
        <f t="shared" si="116"/>
        <v>0</v>
      </c>
      <c r="CE47" s="199">
        <f t="shared" si="117"/>
        <v>0</v>
      </c>
      <c r="CF47" s="200">
        <f t="shared" si="118"/>
        <v>0</v>
      </c>
      <c r="CG47" s="195">
        <f t="shared" si="119"/>
        <v>0</v>
      </c>
      <c r="CH47" s="201">
        <f t="shared" si="120"/>
        <v>0</v>
      </c>
      <c r="CI47" s="201">
        <f t="shared" si="121"/>
        <v>0</v>
      </c>
      <c r="CJ47" s="201">
        <f>IFERROR(#REF!/32.5,0)</f>
        <v>0</v>
      </c>
      <c r="CK47" s="201">
        <f>IFERROR(#REF!/32.5,0)</f>
        <v>0</v>
      </c>
      <c r="CL47" s="191">
        <f t="shared" si="48"/>
        <v>0</v>
      </c>
      <c r="CN47" s="386">
        <f t="shared" si="49"/>
        <v>0</v>
      </c>
      <c r="CO47" s="202">
        <f t="shared" si="50"/>
        <v>0</v>
      </c>
      <c r="CP47" s="202">
        <f t="shared" si="51"/>
        <v>0</v>
      </c>
      <c r="CQ47" s="202">
        <f t="shared" si="52"/>
        <v>0</v>
      </c>
      <c r="CR47" s="202">
        <f t="shared" si="53"/>
        <v>0</v>
      </c>
      <c r="CS47" s="202">
        <f t="shared" si="54"/>
        <v>0</v>
      </c>
      <c r="CT47" s="202">
        <f t="shared" si="55"/>
        <v>0</v>
      </c>
      <c r="CU47" s="202">
        <f t="shared" si="56"/>
        <v>0</v>
      </c>
      <c r="CV47" s="202">
        <f t="shared" si="57"/>
        <v>0</v>
      </c>
      <c r="CW47" s="202">
        <f t="shared" si="58"/>
        <v>0</v>
      </c>
      <c r="CX47" s="202">
        <f t="shared" si="59"/>
        <v>0</v>
      </c>
      <c r="CY47" s="202">
        <f t="shared" si="60"/>
        <v>0</v>
      </c>
      <c r="CZ47" s="202">
        <f t="shared" si="61"/>
        <v>0</v>
      </c>
      <c r="DA47" s="202">
        <f t="shared" si="62"/>
        <v>0</v>
      </c>
      <c r="DB47" s="202">
        <f t="shared" si="63"/>
        <v>0</v>
      </c>
      <c r="DC47" s="202">
        <f t="shared" si="64"/>
        <v>0</v>
      </c>
      <c r="DD47" s="202">
        <f t="shared" si="65"/>
        <v>0</v>
      </c>
      <c r="DE47" s="202">
        <f t="shared" si="66"/>
        <v>0</v>
      </c>
      <c r="DF47" s="202">
        <f t="shared" si="67"/>
        <v>0</v>
      </c>
      <c r="DG47" s="202">
        <f t="shared" si="68"/>
        <v>0</v>
      </c>
      <c r="DH47" s="202">
        <f t="shared" si="69"/>
        <v>0</v>
      </c>
      <c r="DI47" s="202">
        <f t="shared" si="70"/>
        <v>0</v>
      </c>
      <c r="DJ47" s="202">
        <f t="shared" si="71"/>
        <v>0</v>
      </c>
      <c r="DK47" s="202">
        <f t="shared" si="72"/>
        <v>0</v>
      </c>
      <c r="DL47" s="202">
        <f t="shared" si="73"/>
        <v>0</v>
      </c>
      <c r="DM47" s="202">
        <f t="shared" si="74"/>
        <v>0</v>
      </c>
      <c r="DN47" s="202">
        <f t="shared" si="75"/>
        <v>0</v>
      </c>
      <c r="DO47" s="202">
        <f t="shared" si="76"/>
        <v>0</v>
      </c>
      <c r="DP47" s="202">
        <f t="shared" si="77"/>
        <v>0</v>
      </c>
      <c r="DQ47" s="202">
        <f t="shared" si="78"/>
        <v>0</v>
      </c>
      <c r="DR47" s="223">
        <f t="shared" si="79"/>
        <v>0</v>
      </c>
      <c r="DS47" s="386">
        <f t="shared" si="80"/>
        <v>0</v>
      </c>
      <c r="DT47" s="202">
        <f t="shared" si="81"/>
        <v>0</v>
      </c>
      <c r="DU47" s="202">
        <f t="shared" si="82"/>
        <v>0</v>
      </c>
      <c r="DV47" s="202">
        <f t="shared" si="83"/>
        <v>0</v>
      </c>
      <c r="DW47" s="202">
        <f t="shared" si="84"/>
        <v>0</v>
      </c>
      <c r="DX47" s="203">
        <f t="shared" si="85"/>
        <v>0</v>
      </c>
      <c r="DY47" s="205">
        <f t="shared" si="122"/>
        <v>0</v>
      </c>
      <c r="EA47" s="195">
        <f>L47/Summary!$H$7</f>
        <v>0</v>
      </c>
      <c r="EB47" s="201">
        <f>M47/Summary!$H$7</f>
        <v>0</v>
      </c>
      <c r="EC47" s="201">
        <f>N47/Summary!$H$7</f>
        <v>0</v>
      </c>
      <c r="ED47" s="201">
        <f>O47/Summary!$H$7</f>
        <v>0</v>
      </c>
      <c r="EE47" s="201">
        <f>P47/Summary!$H$7</f>
        <v>0</v>
      </c>
      <c r="EF47" s="201">
        <f>Q47/Summary!$H$7</f>
        <v>0</v>
      </c>
      <c r="EG47" s="201">
        <f>R47/Summary!$H$7</f>
        <v>0</v>
      </c>
      <c r="EH47" s="201">
        <f>S47/Summary!$H$7</f>
        <v>0</v>
      </c>
      <c r="EI47" s="201">
        <f>T47/Summary!$H$7</f>
        <v>0</v>
      </c>
      <c r="EJ47" s="201">
        <f>U47/Summary!$H$7</f>
        <v>0</v>
      </c>
      <c r="EK47" s="201">
        <f>V47/Summary!$H$7</f>
        <v>0</v>
      </c>
      <c r="EL47" s="201">
        <f>W47/Summary!$H$7</f>
        <v>0</v>
      </c>
      <c r="EM47" s="201">
        <f>X47/Summary!$H$7</f>
        <v>0</v>
      </c>
      <c r="EN47" s="201">
        <f>Y47/Summary!$H$7</f>
        <v>0</v>
      </c>
      <c r="EO47" s="201">
        <f>Z47/Summary!$H$7</f>
        <v>0</v>
      </c>
      <c r="EP47" s="201">
        <f>AA47/Summary!$H$7</f>
        <v>0</v>
      </c>
      <c r="EQ47" s="201">
        <f>AB47/Summary!$H$7</f>
        <v>0</v>
      </c>
      <c r="ER47" s="201">
        <f>AC47/Summary!$H$7</f>
        <v>0</v>
      </c>
      <c r="ES47" s="201">
        <f>AD47/Summary!$H$7</f>
        <v>0</v>
      </c>
      <c r="ET47" s="201">
        <f>AE47/Summary!$H$7</f>
        <v>0</v>
      </c>
      <c r="EU47" s="201">
        <f>AF47/Summary!$H$7</f>
        <v>0</v>
      </c>
      <c r="EV47" s="201">
        <f>AG47/Summary!$H$7</f>
        <v>0</v>
      </c>
      <c r="EW47" s="201">
        <f>AH47/Summary!$H$7</f>
        <v>0</v>
      </c>
      <c r="EX47" s="201">
        <f>AI47/Summary!$H$7</f>
        <v>0</v>
      </c>
      <c r="EY47" s="201">
        <f>AJ47/Summary!$H$7</f>
        <v>0</v>
      </c>
      <c r="EZ47" s="201">
        <f>AK47/Summary!$H$7</f>
        <v>0</v>
      </c>
      <c r="FA47" s="201">
        <f>AL47/Summary!$H$7</f>
        <v>0</v>
      </c>
      <c r="FB47" s="201">
        <f>AM47/Summary!$H$7</f>
        <v>0</v>
      </c>
      <c r="FC47" s="201">
        <f>AN47/Summary!$H$7</f>
        <v>0</v>
      </c>
      <c r="FD47" s="191">
        <f>AO47/Summary!$H$7</f>
        <v>0</v>
      </c>
    </row>
    <row r="48" spans="1:161" s="141" customFormat="1" ht="14.25" x14ac:dyDescent="0.35">
      <c r="A48" s="306"/>
      <c r="B48" s="307"/>
      <c r="C48" s="307"/>
      <c r="D48" s="307"/>
      <c r="E48" s="302"/>
      <c r="F48" s="304"/>
      <c r="G48" s="308"/>
      <c r="H48" s="309"/>
      <c r="I48" s="190">
        <v>32.5</v>
      </c>
      <c r="J48" s="191">
        <f t="shared" si="44"/>
        <v>0</v>
      </c>
      <c r="K48" s="213">
        <f>Summary!$H$6*$H48</f>
        <v>0</v>
      </c>
      <c r="L48" s="192"/>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4"/>
      <c r="AP48" s="195">
        <f t="shared" si="45"/>
        <v>0</v>
      </c>
      <c r="AQ48" s="193"/>
      <c r="AR48" s="193"/>
      <c r="AS48" s="193"/>
      <c r="AT48" s="193"/>
      <c r="AU48" s="193"/>
      <c r="AV48" s="194"/>
      <c r="AW48" s="176">
        <f t="shared" si="46"/>
        <v>0</v>
      </c>
      <c r="AX48" s="176" t="str">
        <f t="shared" si="47"/>
        <v>OK</v>
      </c>
      <c r="AY48" s="196">
        <f t="shared" si="86"/>
        <v>0</v>
      </c>
      <c r="AZ48" s="197" t="str">
        <f t="shared" si="87"/>
        <v>OK</v>
      </c>
      <c r="BA48" s="178"/>
      <c r="BB48" s="198">
        <f t="shared" si="88"/>
        <v>0</v>
      </c>
      <c r="BC48" s="199">
        <f t="shared" si="89"/>
        <v>0</v>
      </c>
      <c r="BD48" s="199">
        <f t="shared" si="90"/>
        <v>0</v>
      </c>
      <c r="BE48" s="199">
        <f t="shared" si="91"/>
        <v>0</v>
      </c>
      <c r="BF48" s="199">
        <f t="shared" si="92"/>
        <v>0</v>
      </c>
      <c r="BG48" s="199">
        <f t="shared" si="93"/>
        <v>0</v>
      </c>
      <c r="BH48" s="199">
        <f t="shared" si="94"/>
        <v>0</v>
      </c>
      <c r="BI48" s="199">
        <f t="shared" si="95"/>
        <v>0</v>
      </c>
      <c r="BJ48" s="199">
        <f t="shared" si="96"/>
        <v>0</v>
      </c>
      <c r="BK48" s="199">
        <f t="shared" si="97"/>
        <v>0</v>
      </c>
      <c r="BL48" s="199">
        <f t="shared" si="98"/>
        <v>0</v>
      </c>
      <c r="BM48" s="199">
        <f t="shared" si="99"/>
        <v>0</v>
      </c>
      <c r="BN48" s="199">
        <f t="shared" si="100"/>
        <v>0</v>
      </c>
      <c r="BO48" s="199">
        <f t="shared" si="101"/>
        <v>0</v>
      </c>
      <c r="BP48" s="199">
        <f t="shared" si="102"/>
        <v>0</v>
      </c>
      <c r="BQ48" s="199">
        <f t="shared" si="103"/>
        <v>0</v>
      </c>
      <c r="BR48" s="199">
        <f t="shared" si="104"/>
        <v>0</v>
      </c>
      <c r="BS48" s="199">
        <f t="shared" si="105"/>
        <v>0</v>
      </c>
      <c r="BT48" s="199">
        <f t="shared" si="106"/>
        <v>0</v>
      </c>
      <c r="BU48" s="199">
        <f t="shared" si="107"/>
        <v>0</v>
      </c>
      <c r="BV48" s="199">
        <f t="shared" si="108"/>
        <v>0</v>
      </c>
      <c r="BW48" s="199">
        <f t="shared" si="109"/>
        <v>0</v>
      </c>
      <c r="BX48" s="199">
        <f t="shared" si="110"/>
        <v>0</v>
      </c>
      <c r="BY48" s="199">
        <f t="shared" si="111"/>
        <v>0</v>
      </c>
      <c r="BZ48" s="199">
        <f t="shared" si="112"/>
        <v>0</v>
      </c>
      <c r="CA48" s="199">
        <f t="shared" si="113"/>
        <v>0</v>
      </c>
      <c r="CB48" s="199">
        <f t="shared" si="114"/>
        <v>0</v>
      </c>
      <c r="CC48" s="199">
        <f t="shared" si="115"/>
        <v>0</v>
      </c>
      <c r="CD48" s="199">
        <f t="shared" si="116"/>
        <v>0</v>
      </c>
      <c r="CE48" s="199">
        <f t="shared" si="117"/>
        <v>0</v>
      </c>
      <c r="CF48" s="200">
        <f t="shared" si="118"/>
        <v>0</v>
      </c>
      <c r="CG48" s="195">
        <f t="shared" si="119"/>
        <v>0</v>
      </c>
      <c r="CH48" s="201">
        <f t="shared" si="120"/>
        <v>0</v>
      </c>
      <c r="CI48" s="201">
        <f t="shared" si="121"/>
        <v>0</v>
      </c>
      <c r="CJ48" s="201">
        <f>IFERROR(#REF!/32.5,0)</f>
        <v>0</v>
      </c>
      <c r="CK48" s="201">
        <f>IFERROR(#REF!/32.5,0)</f>
        <v>0</v>
      </c>
      <c r="CL48" s="191">
        <f t="shared" si="48"/>
        <v>0</v>
      </c>
      <c r="CN48" s="386">
        <f t="shared" si="49"/>
        <v>0</v>
      </c>
      <c r="CO48" s="202">
        <f t="shared" si="50"/>
        <v>0</v>
      </c>
      <c r="CP48" s="202">
        <f t="shared" si="51"/>
        <v>0</v>
      </c>
      <c r="CQ48" s="202">
        <f t="shared" si="52"/>
        <v>0</v>
      </c>
      <c r="CR48" s="202">
        <f t="shared" si="53"/>
        <v>0</v>
      </c>
      <c r="CS48" s="202">
        <f t="shared" si="54"/>
        <v>0</v>
      </c>
      <c r="CT48" s="202">
        <f t="shared" si="55"/>
        <v>0</v>
      </c>
      <c r="CU48" s="202">
        <f t="shared" si="56"/>
        <v>0</v>
      </c>
      <c r="CV48" s="202">
        <f t="shared" si="57"/>
        <v>0</v>
      </c>
      <c r="CW48" s="202">
        <f t="shared" si="58"/>
        <v>0</v>
      </c>
      <c r="CX48" s="202">
        <f t="shared" si="59"/>
        <v>0</v>
      </c>
      <c r="CY48" s="202">
        <f t="shared" si="60"/>
        <v>0</v>
      </c>
      <c r="CZ48" s="202">
        <f t="shared" si="61"/>
        <v>0</v>
      </c>
      <c r="DA48" s="202">
        <f t="shared" si="62"/>
        <v>0</v>
      </c>
      <c r="DB48" s="202">
        <f t="shared" si="63"/>
        <v>0</v>
      </c>
      <c r="DC48" s="202">
        <f t="shared" si="64"/>
        <v>0</v>
      </c>
      <c r="DD48" s="202">
        <f t="shared" si="65"/>
        <v>0</v>
      </c>
      <c r="DE48" s="202">
        <f t="shared" si="66"/>
        <v>0</v>
      </c>
      <c r="DF48" s="202">
        <f t="shared" si="67"/>
        <v>0</v>
      </c>
      <c r="DG48" s="202">
        <f t="shared" si="68"/>
        <v>0</v>
      </c>
      <c r="DH48" s="202">
        <f t="shared" si="69"/>
        <v>0</v>
      </c>
      <c r="DI48" s="202">
        <f t="shared" si="70"/>
        <v>0</v>
      </c>
      <c r="DJ48" s="202">
        <f t="shared" si="71"/>
        <v>0</v>
      </c>
      <c r="DK48" s="202">
        <f t="shared" si="72"/>
        <v>0</v>
      </c>
      <c r="DL48" s="202">
        <f t="shared" si="73"/>
        <v>0</v>
      </c>
      <c r="DM48" s="202">
        <f t="shared" si="74"/>
        <v>0</v>
      </c>
      <c r="DN48" s="202">
        <f t="shared" si="75"/>
        <v>0</v>
      </c>
      <c r="DO48" s="202">
        <f t="shared" si="76"/>
        <v>0</v>
      </c>
      <c r="DP48" s="202">
        <f t="shared" si="77"/>
        <v>0</v>
      </c>
      <c r="DQ48" s="202">
        <f t="shared" si="78"/>
        <v>0</v>
      </c>
      <c r="DR48" s="223">
        <f t="shared" si="79"/>
        <v>0</v>
      </c>
      <c r="DS48" s="386">
        <f t="shared" si="80"/>
        <v>0</v>
      </c>
      <c r="DT48" s="202">
        <f t="shared" si="81"/>
        <v>0</v>
      </c>
      <c r="DU48" s="202">
        <f t="shared" si="82"/>
        <v>0</v>
      </c>
      <c r="DV48" s="202">
        <f t="shared" si="83"/>
        <v>0</v>
      </c>
      <c r="DW48" s="202">
        <f t="shared" si="84"/>
        <v>0</v>
      </c>
      <c r="DX48" s="203">
        <f t="shared" si="85"/>
        <v>0</v>
      </c>
      <c r="DY48" s="205">
        <f t="shared" si="122"/>
        <v>0</v>
      </c>
      <c r="EA48" s="195">
        <f>L48/Summary!$H$7</f>
        <v>0</v>
      </c>
      <c r="EB48" s="201">
        <f>M48/Summary!$H$7</f>
        <v>0</v>
      </c>
      <c r="EC48" s="201">
        <f>N48/Summary!$H$7</f>
        <v>0</v>
      </c>
      <c r="ED48" s="201">
        <f>O48/Summary!$H$7</f>
        <v>0</v>
      </c>
      <c r="EE48" s="201">
        <f>P48/Summary!$H$7</f>
        <v>0</v>
      </c>
      <c r="EF48" s="201">
        <f>Q48/Summary!$H$7</f>
        <v>0</v>
      </c>
      <c r="EG48" s="201">
        <f>R48/Summary!$H$7</f>
        <v>0</v>
      </c>
      <c r="EH48" s="201">
        <f>S48/Summary!$H$7</f>
        <v>0</v>
      </c>
      <c r="EI48" s="201">
        <f>T48/Summary!$H$7</f>
        <v>0</v>
      </c>
      <c r="EJ48" s="201">
        <f>U48/Summary!$H$7</f>
        <v>0</v>
      </c>
      <c r="EK48" s="201">
        <f>V48/Summary!$H$7</f>
        <v>0</v>
      </c>
      <c r="EL48" s="201">
        <f>W48/Summary!$H$7</f>
        <v>0</v>
      </c>
      <c r="EM48" s="201">
        <f>X48/Summary!$H$7</f>
        <v>0</v>
      </c>
      <c r="EN48" s="201">
        <f>Y48/Summary!$H$7</f>
        <v>0</v>
      </c>
      <c r="EO48" s="201">
        <f>Z48/Summary!$H$7</f>
        <v>0</v>
      </c>
      <c r="EP48" s="201">
        <f>AA48/Summary!$H$7</f>
        <v>0</v>
      </c>
      <c r="EQ48" s="201">
        <f>AB48/Summary!$H$7</f>
        <v>0</v>
      </c>
      <c r="ER48" s="201">
        <f>AC48/Summary!$H$7</f>
        <v>0</v>
      </c>
      <c r="ES48" s="201">
        <f>AD48/Summary!$H$7</f>
        <v>0</v>
      </c>
      <c r="ET48" s="201">
        <f>AE48/Summary!$H$7</f>
        <v>0</v>
      </c>
      <c r="EU48" s="201">
        <f>AF48/Summary!$H$7</f>
        <v>0</v>
      </c>
      <c r="EV48" s="201">
        <f>AG48/Summary!$H$7</f>
        <v>0</v>
      </c>
      <c r="EW48" s="201">
        <f>AH48/Summary!$H$7</f>
        <v>0</v>
      </c>
      <c r="EX48" s="201">
        <f>AI48/Summary!$H$7</f>
        <v>0</v>
      </c>
      <c r="EY48" s="201">
        <f>AJ48/Summary!$H$7</f>
        <v>0</v>
      </c>
      <c r="EZ48" s="201">
        <f>AK48/Summary!$H$7</f>
        <v>0</v>
      </c>
      <c r="FA48" s="201">
        <f>AL48/Summary!$H$7</f>
        <v>0</v>
      </c>
      <c r="FB48" s="201">
        <f>AM48/Summary!$H$7</f>
        <v>0</v>
      </c>
      <c r="FC48" s="201">
        <f>AN48/Summary!$H$7</f>
        <v>0</v>
      </c>
      <c r="FD48" s="191">
        <f>AO48/Summary!$H$7</f>
        <v>0</v>
      </c>
    </row>
    <row r="49" spans="1:160" s="141" customFormat="1" ht="14.25" x14ac:dyDescent="0.35">
      <c r="A49" s="306"/>
      <c r="B49" s="307"/>
      <c r="C49" s="307"/>
      <c r="D49" s="307"/>
      <c r="E49" s="302"/>
      <c r="F49" s="304"/>
      <c r="G49" s="308"/>
      <c r="H49" s="309"/>
      <c r="I49" s="190">
        <v>32.5</v>
      </c>
      <c r="J49" s="191">
        <f t="shared" si="44"/>
        <v>0</v>
      </c>
      <c r="K49" s="213">
        <f>Summary!$H$6*$H49</f>
        <v>0</v>
      </c>
      <c r="L49" s="192"/>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4"/>
      <c r="AP49" s="195">
        <f t="shared" si="45"/>
        <v>0</v>
      </c>
      <c r="AQ49" s="193"/>
      <c r="AR49" s="193"/>
      <c r="AS49" s="193"/>
      <c r="AT49" s="193"/>
      <c r="AU49" s="193"/>
      <c r="AV49" s="194"/>
      <c r="AW49" s="176">
        <f t="shared" si="46"/>
        <v>0</v>
      </c>
      <c r="AX49" s="176" t="str">
        <f t="shared" si="47"/>
        <v>OK</v>
      </c>
      <c r="AY49" s="196">
        <f t="shared" si="86"/>
        <v>0</v>
      </c>
      <c r="AZ49" s="197" t="str">
        <f t="shared" si="87"/>
        <v>OK</v>
      </c>
      <c r="BA49" s="178"/>
      <c r="BB49" s="198">
        <f t="shared" si="88"/>
        <v>0</v>
      </c>
      <c r="BC49" s="199">
        <f t="shared" si="89"/>
        <v>0</v>
      </c>
      <c r="BD49" s="199">
        <f t="shared" si="90"/>
        <v>0</v>
      </c>
      <c r="BE49" s="199">
        <f t="shared" si="91"/>
        <v>0</v>
      </c>
      <c r="BF49" s="199">
        <f t="shared" si="92"/>
        <v>0</v>
      </c>
      <c r="BG49" s="199">
        <f t="shared" si="93"/>
        <v>0</v>
      </c>
      <c r="BH49" s="199">
        <f t="shared" si="94"/>
        <v>0</v>
      </c>
      <c r="BI49" s="199">
        <f t="shared" si="95"/>
        <v>0</v>
      </c>
      <c r="BJ49" s="199">
        <f t="shared" si="96"/>
        <v>0</v>
      </c>
      <c r="BK49" s="199">
        <f t="shared" si="97"/>
        <v>0</v>
      </c>
      <c r="BL49" s="199">
        <f t="shared" si="98"/>
        <v>0</v>
      </c>
      <c r="BM49" s="199">
        <f t="shared" si="99"/>
        <v>0</v>
      </c>
      <c r="BN49" s="199">
        <f t="shared" si="100"/>
        <v>0</v>
      </c>
      <c r="BO49" s="199">
        <f t="shared" si="101"/>
        <v>0</v>
      </c>
      <c r="BP49" s="199">
        <f t="shared" si="102"/>
        <v>0</v>
      </c>
      <c r="BQ49" s="199">
        <f t="shared" si="103"/>
        <v>0</v>
      </c>
      <c r="BR49" s="199">
        <f t="shared" si="104"/>
        <v>0</v>
      </c>
      <c r="BS49" s="199">
        <f t="shared" si="105"/>
        <v>0</v>
      </c>
      <c r="BT49" s="199">
        <f t="shared" si="106"/>
        <v>0</v>
      </c>
      <c r="BU49" s="199">
        <f t="shared" si="107"/>
        <v>0</v>
      </c>
      <c r="BV49" s="199">
        <f t="shared" si="108"/>
        <v>0</v>
      </c>
      <c r="BW49" s="199">
        <f t="shared" si="109"/>
        <v>0</v>
      </c>
      <c r="BX49" s="199">
        <f t="shared" si="110"/>
        <v>0</v>
      </c>
      <c r="BY49" s="199">
        <f t="shared" si="111"/>
        <v>0</v>
      </c>
      <c r="BZ49" s="199">
        <f t="shared" si="112"/>
        <v>0</v>
      </c>
      <c r="CA49" s="199">
        <f t="shared" si="113"/>
        <v>0</v>
      </c>
      <c r="CB49" s="199">
        <f t="shared" si="114"/>
        <v>0</v>
      </c>
      <c r="CC49" s="199">
        <f t="shared" si="115"/>
        <v>0</v>
      </c>
      <c r="CD49" s="199">
        <f t="shared" si="116"/>
        <v>0</v>
      </c>
      <c r="CE49" s="199">
        <f t="shared" si="117"/>
        <v>0</v>
      </c>
      <c r="CF49" s="200">
        <f t="shared" si="118"/>
        <v>0</v>
      </c>
      <c r="CG49" s="195">
        <f t="shared" si="119"/>
        <v>0</v>
      </c>
      <c r="CH49" s="201">
        <f t="shared" si="120"/>
        <v>0</v>
      </c>
      <c r="CI49" s="201">
        <f t="shared" si="121"/>
        <v>0</v>
      </c>
      <c r="CJ49" s="201">
        <f>IFERROR(#REF!/32.5,0)</f>
        <v>0</v>
      </c>
      <c r="CK49" s="201">
        <f>IFERROR(#REF!/32.5,0)</f>
        <v>0</v>
      </c>
      <c r="CL49" s="191">
        <f t="shared" si="48"/>
        <v>0</v>
      </c>
      <c r="CN49" s="386">
        <f t="shared" si="49"/>
        <v>0</v>
      </c>
      <c r="CO49" s="202">
        <f t="shared" si="50"/>
        <v>0</v>
      </c>
      <c r="CP49" s="202">
        <f t="shared" si="51"/>
        <v>0</v>
      </c>
      <c r="CQ49" s="202">
        <f t="shared" si="52"/>
        <v>0</v>
      </c>
      <c r="CR49" s="202">
        <f t="shared" si="53"/>
        <v>0</v>
      </c>
      <c r="CS49" s="202">
        <f t="shared" si="54"/>
        <v>0</v>
      </c>
      <c r="CT49" s="202">
        <f t="shared" si="55"/>
        <v>0</v>
      </c>
      <c r="CU49" s="202">
        <f t="shared" si="56"/>
        <v>0</v>
      </c>
      <c r="CV49" s="202">
        <f t="shared" si="57"/>
        <v>0</v>
      </c>
      <c r="CW49" s="202">
        <f t="shared" si="58"/>
        <v>0</v>
      </c>
      <c r="CX49" s="202">
        <f t="shared" si="59"/>
        <v>0</v>
      </c>
      <c r="CY49" s="202">
        <f t="shared" si="60"/>
        <v>0</v>
      </c>
      <c r="CZ49" s="202">
        <f t="shared" si="61"/>
        <v>0</v>
      </c>
      <c r="DA49" s="202">
        <f t="shared" si="62"/>
        <v>0</v>
      </c>
      <c r="DB49" s="202">
        <f t="shared" si="63"/>
        <v>0</v>
      </c>
      <c r="DC49" s="202">
        <f t="shared" si="64"/>
        <v>0</v>
      </c>
      <c r="DD49" s="202">
        <f t="shared" si="65"/>
        <v>0</v>
      </c>
      <c r="DE49" s="202">
        <f t="shared" si="66"/>
        <v>0</v>
      </c>
      <c r="DF49" s="202">
        <f t="shared" si="67"/>
        <v>0</v>
      </c>
      <c r="DG49" s="202">
        <f t="shared" si="68"/>
        <v>0</v>
      </c>
      <c r="DH49" s="202">
        <f t="shared" si="69"/>
        <v>0</v>
      </c>
      <c r="DI49" s="202">
        <f t="shared" si="70"/>
        <v>0</v>
      </c>
      <c r="DJ49" s="202">
        <f t="shared" si="71"/>
        <v>0</v>
      </c>
      <c r="DK49" s="202">
        <f t="shared" si="72"/>
        <v>0</v>
      </c>
      <c r="DL49" s="202">
        <f t="shared" si="73"/>
        <v>0</v>
      </c>
      <c r="DM49" s="202">
        <f t="shared" si="74"/>
        <v>0</v>
      </c>
      <c r="DN49" s="202">
        <f t="shared" si="75"/>
        <v>0</v>
      </c>
      <c r="DO49" s="202">
        <f t="shared" si="76"/>
        <v>0</v>
      </c>
      <c r="DP49" s="202">
        <f t="shared" si="77"/>
        <v>0</v>
      </c>
      <c r="DQ49" s="202">
        <f t="shared" si="78"/>
        <v>0</v>
      </c>
      <c r="DR49" s="223">
        <f t="shared" si="79"/>
        <v>0</v>
      </c>
      <c r="DS49" s="386">
        <f t="shared" si="80"/>
        <v>0</v>
      </c>
      <c r="DT49" s="202">
        <f t="shared" si="81"/>
        <v>0</v>
      </c>
      <c r="DU49" s="202">
        <f t="shared" si="82"/>
        <v>0</v>
      </c>
      <c r="DV49" s="202">
        <f t="shared" si="83"/>
        <v>0</v>
      </c>
      <c r="DW49" s="202">
        <f t="shared" si="84"/>
        <v>0</v>
      </c>
      <c r="DX49" s="203">
        <f t="shared" si="85"/>
        <v>0</v>
      </c>
      <c r="DY49" s="205">
        <f t="shared" si="122"/>
        <v>0</v>
      </c>
      <c r="EA49" s="195">
        <f>L49/Summary!$H$7</f>
        <v>0</v>
      </c>
      <c r="EB49" s="201">
        <f>M49/Summary!$H$7</f>
        <v>0</v>
      </c>
      <c r="EC49" s="201">
        <f>N49/Summary!$H$7</f>
        <v>0</v>
      </c>
      <c r="ED49" s="201">
        <f>O49/Summary!$H$7</f>
        <v>0</v>
      </c>
      <c r="EE49" s="201">
        <f>P49/Summary!$H$7</f>
        <v>0</v>
      </c>
      <c r="EF49" s="201">
        <f>Q49/Summary!$H$7</f>
        <v>0</v>
      </c>
      <c r="EG49" s="201">
        <f>R49/Summary!$H$7</f>
        <v>0</v>
      </c>
      <c r="EH49" s="201">
        <f>S49/Summary!$H$7</f>
        <v>0</v>
      </c>
      <c r="EI49" s="201">
        <f>T49/Summary!$H$7</f>
        <v>0</v>
      </c>
      <c r="EJ49" s="201">
        <f>U49/Summary!$H$7</f>
        <v>0</v>
      </c>
      <c r="EK49" s="201">
        <f>V49/Summary!$H$7</f>
        <v>0</v>
      </c>
      <c r="EL49" s="201">
        <f>W49/Summary!$H$7</f>
        <v>0</v>
      </c>
      <c r="EM49" s="201">
        <f>X49/Summary!$H$7</f>
        <v>0</v>
      </c>
      <c r="EN49" s="201">
        <f>Y49/Summary!$H$7</f>
        <v>0</v>
      </c>
      <c r="EO49" s="201">
        <f>Z49/Summary!$H$7</f>
        <v>0</v>
      </c>
      <c r="EP49" s="201">
        <f>AA49/Summary!$H$7</f>
        <v>0</v>
      </c>
      <c r="EQ49" s="201">
        <f>AB49/Summary!$H$7</f>
        <v>0</v>
      </c>
      <c r="ER49" s="201">
        <f>AC49/Summary!$H$7</f>
        <v>0</v>
      </c>
      <c r="ES49" s="201">
        <f>AD49/Summary!$H$7</f>
        <v>0</v>
      </c>
      <c r="ET49" s="201">
        <f>AE49/Summary!$H$7</f>
        <v>0</v>
      </c>
      <c r="EU49" s="201">
        <f>AF49/Summary!$H$7</f>
        <v>0</v>
      </c>
      <c r="EV49" s="201">
        <f>AG49/Summary!$H$7</f>
        <v>0</v>
      </c>
      <c r="EW49" s="201">
        <f>AH49/Summary!$H$7</f>
        <v>0</v>
      </c>
      <c r="EX49" s="201">
        <f>AI49/Summary!$H$7</f>
        <v>0</v>
      </c>
      <c r="EY49" s="201">
        <f>AJ49/Summary!$H$7</f>
        <v>0</v>
      </c>
      <c r="EZ49" s="201">
        <f>AK49/Summary!$H$7</f>
        <v>0</v>
      </c>
      <c r="FA49" s="201">
        <f>AL49/Summary!$H$7</f>
        <v>0</v>
      </c>
      <c r="FB49" s="201">
        <f>AM49/Summary!$H$7</f>
        <v>0</v>
      </c>
      <c r="FC49" s="201">
        <f>AN49/Summary!$H$7</f>
        <v>0</v>
      </c>
      <c r="FD49" s="191">
        <f>AO49/Summary!$H$7</f>
        <v>0</v>
      </c>
    </row>
    <row r="50" spans="1:160" s="141" customFormat="1" ht="14.25" x14ac:dyDescent="0.35">
      <c r="A50" s="306"/>
      <c r="B50" s="307"/>
      <c r="C50" s="307"/>
      <c r="D50" s="307"/>
      <c r="E50" s="302"/>
      <c r="F50" s="304"/>
      <c r="G50" s="308"/>
      <c r="H50" s="309"/>
      <c r="I50" s="190">
        <v>32.5</v>
      </c>
      <c r="J50" s="191">
        <f t="shared" si="44"/>
        <v>0</v>
      </c>
      <c r="K50" s="213">
        <f>Summary!$H$6*$H50</f>
        <v>0</v>
      </c>
      <c r="L50" s="192"/>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4"/>
      <c r="AP50" s="195">
        <f t="shared" si="45"/>
        <v>0</v>
      </c>
      <c r="AQ50" s="193"/>
      <c r="AR50" s="193"/>
      <c r="AS50" s="193"/>
      <c r="AT50" s="193"/>
      <c r="AU50" s="193"/>
      <c r="AV50" s="194"/>
      <c r="AW50" s="176">
        <f t="shared" si="46"/>
        <v>0</v>
      </c>
      <c r="AX50" s="176" t="str">
        <f t="shared" si="47"/>
        <v>OK</v>
      </c>
      <c r="AY50" s="196">
        <f t="shared" si="86"/>
        <v>0</v>
      </c>
      <c r="AZ50" s="197" t="str">
        <f t="shared" si="87"/>
        <v>OK</v>
      </c>
      <c r="BA50" s="178"/>
      <c r="BB50" s="198">
        <f t="shared" si="88"/>
        <v>0</v>
      </c>
      <c r="BC50" s="199">
        <f t="shared" si="89"/>
        <v>0</v>
      </c>
      <c r="BD50" s="199">
        <f t="shared" si="90"/>
        <v>0</v>
      </c>
      <c r="BE50" s="199">
        <f t="shared" si="91"/>
        <v>0</v>
      </c>
      <c r="BF50" s="199">
        <f t="shared" si="92"/>
        <v>0</v>
      </c>
      <c r="BG50" s="199">
        <f t="shared" si="93"/>
        <v>0</v>
      </c>
      <c r="BH50" s="199">
        <f t="shared" si="94"/>
        <v>0</v>
      </c>
      <c r="BI50" s="199">
        <f t="shared" si="95"/>
        <v>0</v>
      </c>
      <c r="BJ50" s="199">
        <f t="shared" si="96"/>
        <v>0</v>
      </c>
      <c r="BK50" s="199">
        <f t="shared" si="97"/>
        <v>0</v>
      </c>
      <c r="BL50" s="199">
        <f t="shared" si="98"/>
        <v>0</v>
      </c>
      <c r="BM50" s="199">
        <f t="shared" si="99"/>
        <v>0</v>
      </c>
      <c r="BN50" s="199">
        <f t="shared" si="100"/>
        <v>0</v>
      </c>
      <c r="BO50" s="199">
        <f t="shared" si="101"/>
        <v>0</v>
      </c>
      <c r="BP50" s="199">
        <f t="shared" si="102"/>
        <v>0</v>
      </c>
      <c r="BQ50" s="199">
        <f t="shared" si="103"/>
        <v>0</v>
      </c>
      <c r="BR50" s="199">
        <f t="shared" si="104"/>
        <v>0</v>
      </c>
      <c r="BS50" s="199">
        <f t="shared" si="105"/>
        <v>0</v>
      </c>
      <c r="BT50" s="199">
        <f t="shared" si="106"/>
        <v>0</v>
      </c>
      <c r="BU50" s="199">
        <f t="shared" si="107"/>
        <v>0</v>
      </c>
      <c r="BV50" s="199">
        <f t="shared" si="108"/>
        <v>0</v>
      </c>
      <c r="BW50" s="199">
        <f t="shared" si="109"/>
        <v>0</v>
      </c>
      <c r="BX50" s="199">
        <f t="shared" si="110"/>
        <v>0</v>
      </c>
      <c r="BY50" s="199">
        <f t="shared" si="111"/>
        <v>0</v>
      </c>
      <c r="BZ50" s="199">
        <f t="shared" si="112"/>
        <v>0</v>
      </c>
      <c r="CA50" s="199">
        <f t="shared" si="113"/>
        <v>0</v>
      </c>
      <c r="CB50" s="199">
        <f t="shared" si="114"/>
        <v>0</v>
      </c>
      <c r="CC50" s="199">
        <f t="shared" si="115"/>
        <v>0</v>
      </c>
      <c r="CD50" s="199">
        <f t="shared" si="116"/>
        <v>0</v>
      </c>
      <c r="CE50" s="199">
        <f t="shared" si="117"/>
        <v>0</v>
      </c>
      <c r="CF50" s="200">
        <f t="shared" si="118"/>
        <v>0</v>
      </c>
      <c r="CG50" s="195">
        <f t="shared" si="119"/>
        <v>0</v>
      </c>
      <c r="CH50" s="201">
        <f t="shared" si="120"/>
        <v>0</v>
      </c>
      <c r="CI50" s="201">
        <f t="shared" si="121"/>
        <v>0</v>
      </c>
      <c r="CJ50" s="201">
        <f>IFERROR(#REF!/32.5,0)</f>
        <v>0</v>
      </c>
      <c r="CK50" s="201">
        <f>IFERROR(#REF!/32.5,0)</f>
        <v>0</v>
      </c>
      <c r="CL50" s="191">
        <f t="shared" si="48"/>
        <v>0</v>
      </c>
      <c r="CN50" s="386">
        <f t="shared" si="49"/>
        <v>0</v>
      </c>
      <c r="CO50" s="202">
        <f t="shared" si="50"/>
        <v>0</v>
      </c>
      <c r="CP50" s="202">
        <f t="shared" si="51"/>
        <v>0</v>
      </c>
      <c r="CQ50" s="202">
        <f t="shared" si="52"/>
        <v>0</v>
      </c>
      <c r="CR50" s="202">
        <f t="shared" si="53"/>
        <v>0</v>
      </c>
      <c r="CS50" s="202">
        <f t="shared" si="54"/>
        <v>0</v>
      </c>
      <c r="CT50" s="202">
        <f t="shared" si="55"/>
        <v>0</v>
      </c>
      <c r="CU50" s="202">
        <f t="shared" si="56"/>
        <v>0</v>
      </c>
      <c r="CV50" s="202">
        <f t="shared" si="57"/>
        <v>0</v>
      </c>
      <c r="CW50" s="202">
        <f t="shared" si="58"/>
        <v>0</v>
      </c>
      <c r="CX50" s="202">
        <f t="shared" si="59"/>
        <v>0</v>
      </c>
      <c r="CY50" s="202">
        <f t="shared" si="60"/>
        <v>0</v>
      </c>
      <c r="CZ50" s="202">
        <f t="shared" si="61"/>
        <v>0</v>
      </c>
      <c r="DA50" s="202">
        <f t="shared" si="62"/>
        <v>0</v>
      </c>
      <c r="DB50" s="202">
        <f t="shared" si="63"/>
        <v>0</v>
      </c>
      <c r="DC50" s="202">
        <f t="shared" si="64"/>
        <v>0</v>
      </c>
      <c r="DD50" s="202">
        <f t="shared" si="65"/>
        <v>0</v>
      </c>
      <c r="DE50" s="202">
        <f t="shared" si="66"/>
        <v>0</v>
      </c>
      <c r="DF50" s="202">
        <f t="shared" si="67"/>
        <v>0</v>
      </c>
      <c r="DG50" s="202">
        <f t="shared" si="68"/>
        <v>0</v>
      </c>
      <c r="DH50" s="202">
        <f t="shared" si="69"/>
        <v>0</v>
      </c>
      <c r="DI50" s="202">
        <f t="shared" si="70"/>
        <v>0</v>
      </c>
      <c r="DJ50" s="202">
        <f t="shared" si="71"/>
        <v>0</v>
      </c>
      <c r="DK50" s="202">
        <f t="shared" si="72"/>
        <v>0</v>
      </c>
      <c r="DL50" s="202">
        <f t="shared" si="73"/>
        <v>0</v>
      </c>
      <c r="DM50" s="202">
        <f t="shared" si="74"/>
        <v>0</v>
      </c>
      <c r="DN50" s="202">
        <f t="shared" si="75"/>
        <v>0</v>
      </c>
      <c r="DO50" s="202">
        <f t="shared" si="76"/>
        <v>0</v>
      </c>
      <c r="DP50" s="202">
        <f t="shared" si="77"/>
        <v>0</v>
      </c>
      <c r="DQ50" s="202">
        <f t="shared" si="78"/>
        <v>0</v>
      </c>
      <c r="DR50" s="223">
        <f t="shared" si="79"/>
        <v>0</v>
      </c>
      <c r="DS50" s="386">
        <f t="shared" si="80"/>
        <v>0</v>
      </c>
      <c r="DT50" s="202">
        <f t="shared" si="81"/>
        <v>0</v>
      </c>
      <c r="DU50" s="202">
        <f t="shared" si="82"/>
        <v>0</v>
      </c>
      <c r="DV50" s="202">
        <f t="shared" si="83"/>
        <v>0</v>
      </c>
      <c r="DW50" s="202">
        <f t="shared" si="84"/>
        <v>0</v>
      </c>
      <c r="DX50" s="203">
        <f t="shared" si="85"/>
        <v>0</v>
      </c>
      <c r="DY50" s="205">
        <f t="shared" si="122"/>
        <v>0</v>
      </c>
      <c r="EA50" s="195">
        <f>L50/Summary!$H$7</f>
        <v>0</v>
      </c>
      <c r="EB50" s="201">
        <f>M50/Summary!$H$7</f>
        <v>0</v>
      </c>
      <c r="EC50" s="201">
        <f>N50/Summary!$H$7</f>
        <v>0</v>
      </c>
      <c r="ED50" s="201">
        <f>O50/Summary!$H$7</f>
        <v>0</v>
      </c>
      <c r="EE50" s="201">
        <f>P50/Summary!$H$7</f>
        <v>0</v>
      </c>
      <c r="EF50" s="201">
        <f>Q50/Summary!$H$7</f>
        <v>0</v>
      </c>
      <c r="EG50" s="201">
        <f>R50/Summary!$H$7</f>
        <v>0</v>
      </c>
      <c r="EH50" s="201">
        <f>S50/Summary!$H$7</f>
        <v>0</v>
      </c>
      <c r="EI50" s="201">
        <f>T50/Summary!$H$7</f>
        <v>0</v>
      </c>
      <c r="EJ50" s="201">
        <f>U50/Summary!$H$7</f>
        <v>0</v>
      </c>
      <c r="EK50" s="201">
        <f>V50/Summary!$H$7</f>
        <v>0</v>
      </c>
      <c r="EL50" s="201">
        <f>W50/Summary!$H$7</f>
        <v>0</v>
      </c>
      <c r="EM50" s="201">
        <f>X50/Summary!$H$7</f>
        <v>0</v>
      </c>
      <c r="EN50" s="201">
        <f>Y50/Summary!$H$7</f>
        <v>0</v>
      </c>
      <c r="EO50" s="201">
        <f>Z50/Summary!$H$7</f>
        <v>0</v>
      </c>
      <c r="EP50" s="201">
        <f>AA50/Summary!$H$7</f>
        <v>0</v>
      </c>
      <c r="EQ50" s="201">
        <f>AB50/Summary!$H$7</f>
        <v>0</v>
      </c>
      <c r="ER50" s="201">
        <f>AC50/Summary!$H$7</f>
        <v>0</v>
      </c>
      <c r="ES50" s="201">
        <f>AD50/Summary!$H$7</f>
        <v>0</v>
      </c>
      <c r="ET50" s="201">
        <f>AE50/Summary!$H$7</f>
        <v>0</v>
      </c>
      <c r="EU50" s="201">
        <f>AF50/Summary!$H$7</f>
        <v>0</v>
      </c>
      <c r="EV50" s="201">
        <f>AG50/Summary!$H$7</f>
        <v>0</v>
      </c>
      <c r="EW50" s="201">
        <f>AH50/Summary!$H$7</f>
        <v>0</v>
      </c>
      <c r="EX50" s="201">
        <f>AI50/Summary!$H$7</f>
        <v>0</v>
      </c>
      <c r="EY50" s="201">
        <f>AJ50/Summary!$H$7</f>
        <v>0</v>
      </c>
      <c r="EZ50" s="201">
        <f>AK50/Summary!$H$7</f>
        <v>0</v>
      </c>
      <c r="FA50" s="201">
        <f>AL50/Summary!$H$7</f>
        <v>0</v>
      </c>
      <c r="FB50" s="201">
        <f>AM50/Summary!$H$7</f>
        <v>0</v>
      </c>
      <c r="FC50" s="201">
        <f>AN50/Summary!$H$7</f>
        <v>0</v>
      </c>
      <c r="FD50" s="191">
        <f>AO50/Summary!$H$7</f>
        <v>0</v>
      </c>
    </row>
    <row r="51" spans="1:160" s="141" customFormat="1" ht="14.25" x14ac:dyDescent="0.35">
      <c r="A51" s="306"/>
      <c r="B51" s="307"/>
      <c r="C51" s="307"/>
      <c r="D51" s="307"/>
      <c r="E51" s="302"/>
      <c r="F51" s="304"/>
      <c r="G51" s="308"/>
      <c r="H51" s="309"/>
      <c r="I51" s="190">
        <v>32.5</v>
      </c>
      <c r="J51" s="191">
        <f t="shared" si="44"/>
        <v>0</v>
      </c>
      <c r="K51" s="213">
        <f>Summary!$H$6*$H51</f>
        <v>0</v>
      </c>
      <c r="L51" s="192"/>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4"/>
      <c r="AP51" s="195">
        <f t="shared" si="45"/>
        <v>0</v>
      </c>
      <c r="AQ51" s="193"/>
      <c r="AR51" s="193"/>
      <c r="AS51" s="193"/>
      <c r="AT51" s="193"/>
      <c r="AU51" s="193"/>
      <c r="AV51" s="194"/>
      <c r="AW51" s="176">
        <f t="shared" si="46"/>
        <v>0</v>
      </c>
      <c r="AX51" s="176" t="str">
        <f t="shared" si="47"/>
        <v>OK</v>
      </c>
      <c r="AY51" s="196">
        <f t="shared" si="86"/>
        <v>0</v>
      </c>
      <c r="AZ51" s="197" t="str">
        <f t="shared" si="87"/>
        <v>OK</v>
      </c>
      <c r="BA51" s="178"/>
      <c r="BB51" s="198">
        <f t="shared" si="88"/>
        <v>0</v>
      </c>
      <c r="BC51" s="199">
        <f t="shared" si="89"/>
        <v>0</v>
      </c>
      <c r="BD51" s="199">
        <f t="shared" si="90"/>
        <v>0</v>
      </c>
      <c r="BE51" s="199">
        <f t="shared" si="91"/>
        <v>0</v>
      </c>
      <c r="BF51" s="199">
        <f t="shared" si="92"/>
        <v>0</v>
      </c>
      <c r="BG51" s="199">
        <f t="shared" si="93"/>
        <v>0</v>
      </c>
      <c r="BH51" s="199">
        <f t="shared" si="94"/>
        <v>0</v>
      </c>
      <c r="BI51" s="199">
        <f t="shared" si="95"/>
        <v>0</v>
      </c>
      <c r="BJ51" s="199">
        <f t="shared" si="96"/>
        <v>0</v>
      </c>
      <c r="BK51" s="199">
        <f t="shared" si="97"/>
        <v>0</v>
      </c>
      <c r="BL51" s="199">
        <f t="shared" si="98"/>
        <v>0</v>
      </c>
      <c r="BM51" s="199">
        <f t="shared" si="99"/>
        <v>0</v>
      </c>
      <c r="BN51" s="199">
        <f t="shared" si="100"/>
        <v>0</v>
      </c>
      <c r="BO51" s="199">
        <f t="shared" si="101"/>
        <v>0</v>
      </c>
      <c r="BP51" s="199">
        <f t="shared" si="102"/>
        <v>0</v>
      </c>
      <c r="BQ51" s="199">
        <f t="shared" si="103"/>
        <v>0</v>
      </c>
      <c r="BR51" s="199">
        <f t="shared" si="104"/>
        <v>0</v>
      </c>
      <c r="BS51" s="199">
        <f t="shared" si="105"/>
        <v>0</v>
      </c>
      <c r="BT51" s="199">
        <f t="shared" si="106"/>
        <v>0</v>
      </c>
      <c r="BU51" s="199">
        <f t="shared" si="107"/>
        <v>0</v>
      </c>
      <c r="BV51" s="199">
        <f t="shared" si="108"/>
        <v>0</v>
      </c>
      <c r="BW51" s="199">
        <f t="shared" si="109"/>
        <v>0</v>
      </c>
      <c r="BX51" s="199">
        <f t="shared" si="110"/>
        <v>0</v>
      </c>
      <c r="BY51" s="199">
        <f t="shared" si="111"/>
        <v>0</v>
      </c>
      <c r="BZ51" s="199">
        <f t="shared" si="112"/>
        <v>0</v>
      </c>
      <c r="CA51" s="199">
        <f t="shared" si="113"/>
        <v>0</v>
      </c>
      <c r="CB51" s="199">
        <f t="shared" si="114"/>
        <v>0</v>
      </c>
      <c r="CC51" s="199">
        <f t="shared" si="115"/>
        <v>0</v>
      </c>
      <c r="CD51" s="199">
        <f t="shared" si="116"/>
        <v>0</v>
      </c>
      <c r="CE51" s="199">
        <f t="shared" si="117"/>
        <v>0</v>
      </c>
      <c r="CF51" s="200">
        <f t="shared" si="118"/>
        <v>0</v>
      </c>
      <c r="CG51" s="195">
        <f t="shared" si="119"/>
        <v>0</v>
      </c>
      <c r="CH51" s="201">
        <f t="shared" si="120"/>
        <v>0</v>
      </c>
      <c r="CI51" s="201">
        <f t="shared" si="121"/>
        <v>0</v>
      </c>
      <c r="CJ51" s="201">
        <f>IFERROR(#REF!/32.5,0)</f>
        <v>0</v>
      </c>
      <c r="CK51" s="201">
        <f>IFERROR(#REF!/32.5,0)</f>
        <v>0</v>
      </c>
      <c r="CL51" s="191">
        <f t="shared" si="48"/>
        <v>0</v>
      </c>
      <c r="CN51" s="386">
        <f t="shared" si="49"/>
        <v>0</v>
      </c>
      <c r="CO51" s="202">
        <f t="shared" si="50"/>
        <v>0</v>
      </c>
      <c r="CP51" s="202">
        <f t="shared" si="51"/>
        <v>0</v>
      </c>
      <c r="CQ51" s="202">
        <f t="shared" si="52"/>
        <v>0</v>
      </c>
      <c r="CR51" s="202">
        <f t="shared" si="53"/>
        <v>0</v>
      </c>
      <c r="CS51" s="202">
        <f t="shared" si="54"/>
        <v>0</v>
      </c>
      <c r="CT51" s="202">
        <f t="shared" si="55"/>
        <v>0</v>
      </c>
      <c r="CU51" s="202">
        <f t="shared" si="56"/>
        <v>0</v>
      </c>
      <c r="CV51" s="202">
        <f t="shared" si="57"/>
        <v>0</v>
      </c>
      <c r="CW51" s="202">
        <f t="shared" si="58"/>
        <v>0</v>
      </c>
      <c r="CX51" s="202">
        <f t="shared" si="59"/>
        <v>0</v>
      </c>
      <c r="CY51" s="202">
        <f t="shared" si="60"/>
        <v>0</v>
      </c>
      <c r="CZ51" s="202">
        <f t="shared" si="61"/>
        <v>0</v>
      </c>
      <c r="DA51" s="202">
        <f t="shared" si="62"/>
        <v>0</v>
      </c>
      <c r="DB51" s="202">
        <f t="shared" si="63"/>
        <v>0</v>
      </c>
      <c r="DC51" s="202">
        <f t="shared" si="64"/>
        <v>0</v>
      </c>
      <c r="DD51" s="202">
        <f t="shared" si="65"/>
        <v>0</v>
      </c>
      <c r="DE51" s="202">
        <f t="shared" si="66"/>
        <v>0</v>
      </c>
      <c r="DF51" s="202">
        <f t="shared" si="67"/>
        <v>0</v>
      </c>
      <c r="DG51" s="202">
        <f t="shared" si="68"/>
        <v>0</v>
      </c>
      <c r="DH51" s="202">
        <f t="shared" si="69"/>
        <v>0</v>
      </c>
      <c r="DI51" s="202">
        <f t="shared" si="70"/>
        <v>0</v>
      </c>
      <c r="DJ51" s="202">
        <f t="shared" si="71"/>
        <v>0</v>
      </c>
      <c r="DK51" s="202">
        <f t="shared" si="72"/>
        <v>0</v>
      </c>
      <c r="DL51" s="202">
        <f t="shared" si="73"/>
        <v>0</v>
      </c>
      <c r="DM51" s="202">
        <f t="shared" si="74"/>
        <v>0</v>
      </c>
      <c r="DN51" s="202">
        <f t="shared" si="75"/>
        <v>0</v>
      </c>
      <c r="DO51" s="202">
        <f t="shared" si="76"/>
        <v>0</v>
      </c>
      <c r="DP51" s="202">
        <f t="shared" si="77"/>
        <v>0</v>
      </c>
      <c r="DQ51" s="202">
        <f t="shared" si="78"/>
        <v>0</v>
      </c>
      <c r="DR51" s="223">
        <f t="shared" si="79"/>
        <v>0</v>
      </c>
      <c r="DS51" s="386">
        <f t="shared" si="80"/>
        <v>0</v>
      </c>
      <c r="DT51" s="202">
        <f t="shared" si="81"/>
        <v>0</v>
      </c>
      <c r="DU51" s="202">
        <f t="shared" si="82"/>
        <v>0</v>
      </c>
      <c r="DV51" s="202">
        <f t="shared" si="83"/>
        <v>0</v>
      </c>
      <c r="DW51" s="202">
        <f t="shared" si="84"/>
        <v>0</v>
      </c>
      <c r="DX51" s="203">
        <f t="shared" si="85"/>
        <v>0</v>
      </c>
      <c r="DY51" s="205">
        <f t="shared" si="122"/>
        <v>0</v>
      </c>
      <c r="EA51" s="195">
        <f>L51/Summary!$H$7</f>
        <v>0</v>
      </c>
      <c r="EB51" s="201">
        <f>M51/Summary!$H$7</f>
        <v>0</v>
      </c>
      <c r="EC51" s="201">
        <f>N51/Summary!$H$7</f>
        <v>0</v>
      </c>
      <c r="ED51" s="201">
        <f>O51/Summary!$H$7</f>
        <v>0</v>
      </c>
      <c r="EE51" s="201">
        <f>P51/Summary!$H$7</f>
        <v>0</v>
      </c>
      <c r="EF51" s="201">
        <f>Q51/Summary!$H$7</f>
        <v>0</v>
      </c>
      <c r="EG51" s="201">
        <f>R51/Summary!$H$7</f>
        <v>0</v>
      </c>
      <c r="EH51" s="201">
        <f>S51/Summary!$H$7</f>
        <v>0</v>
      </c>
      <c r="EI51" s="201">
        <f>T51/Summary!$H$7</f>
        <v>0</v>
      </c>
      <c r="EJ51" s="201">
        <f>U51/Summary!$H$7</f>
        <v>0</v>
      </c>
      <c r="EK51" s="201">
        <f>V51/Summary!$H$7</f>
        <v>0</v>
      </c>
      <c r="EL51" s="201">
        <f>W51/Summary!$H$7</f>
        <v>0</v>
      </c>
      <c r="EM51" s="201">
        <f>X51/Summary!$H$7</f>
        <v>0</v>
      </c>
      <c r="EN51" s="201">
        <f>Y51/Summary!$H$7</f>
        <v>0</v>
      </c>
      <c r="EO51" s="201">
        <f>Z51/Summary!$H$7</f>
        <v>0</v>
      </c>
      <c r="EP51" s="201">
        <f>AA51/Summary!$H$7</f>
        <v>0</v>
      </c>
      <c r="EQ51" s="201">
        <f>AB51/Summary!$H$7</f>
        <v>0</v>
      </c>
      <c r="ER51" s="201">
        <f>AC51/Summary!$H$7</f>
        <v>0</v>
      </c>
      <c r="ES51" s="201">
        <f>AD51/Summary!$H$7</f>
        <v>0</v>
      </c>
      <c r="ET51" s="201">
        <f>AE51/Summary!$H$7</f>
        <v>0</v>
      </c>
      <c r="EU51" s="201">
        <f>AF51/Summary!$H$7</f>
        <v>0</v>
      </c>
      <c r="EV51" s="201">
        <f>AG51/Summary!$H$7</f>
        <v>0</v>
      </c>
      <c r="EW51" s="201">
        <f>AH51/Summary!$H$7</f>
        <v>0</v>
      </c>
      <c r="EX51" s="201">
        <f>AI51/Summary!$H$7</f>
        <v>0</v>
      </c>
      <c r="EY51" s="201">
        <f>AJ51/Summary!$H$7</f>
        <v>0</v>
      </c>
      <c r="EZ51" s="201">
        <f>AK51/Summary!$H$7</f>
        <v>0</v>
      </c>
      <c r="FA51" s="201">
        <f>AL51/Summary!$H$7</f>
        <v>0</v>
      </c>
      <c r="FB51" s="201">
        <f>AM51/Summary!$H$7</f>
        <v>0</v>
      </c>
      <c r="FC51" s="201">
        <f>AN51/Summary!$H$7</f>
        <v>0</v>
      </c>
      <c r="FD51" s="191">
        <f>AO51/Summary!$H$7</f>
        <v>0</v>
      </c>
    </row>
    <row r="52" spans="1:160" s="141" customFormat="1" ht="14.25" x14ac:dyDescent="0.35">
      <c r="A52" s="306"/>
      <c r="B52" s="307"/>
      <c r="C52" s="307"/>
      <c r="D52" s="307"/>
      <c r="E52" s="302"/>
      <c r="F52" s="304"/>
      <c r="G52" s="308"/>
      <c r="H52" s="309"/>
      <c r="I52" s="190">
        <v>32.5</v>
      </c>
      <c r="J52" s="191">
        <f t="shared" si="44"/>
        <v>0</v>
      </c>
      <c r="K52" s="213">
        <f>Summary!$H$6*$H52</f>
        <v>0</v>
      </c>
      <c r="L52" s="192"/>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4"/>
      <c r="AP52" s="195">
        <f t="shared" si="45"/>
        <v>0</v>
      </c>
      <c r="AQ52" s="193"/>
      <c r="AR52" s="193"/>
      <c r="AS52" s="193"/>
      <c r="AT52" s="193"/>
      <c r="AU52" s="193"/>
      <c r="AV52" s="194"/>
      <c r="AW52" s="176">
        <f t="shared" si="46"/>
        <v>0</v>
      </c>
      <c r="AX52" s="176" t="str">
        <f t="shared" si="47"/>
        <v>OK</v>
      </c>
      <c r="AY52" s="196">
        <f t="shared" si="86"/>
        <v>0</v>
      </c>
      <c r="AZ52" s="197" t="str">
        <f t="shared" si="87"/>
        <v>OK</v>
      </c>
      <c r="BA52" s="178"/>
      <c r="BB52" s="198">
        <f t="shared" si="88"/>
        <v>0</v>
      </c>
      <c r="BC52" s="199">
        <f t="shared" si="89"/>
        <v>0</v>
      </c>
      <c r="BD52" s="199">
        <f t="shared" si="90"/>
        <v>0</v>
      </c>
      <c r="BE52" s="199">
        <f t="shared" si="91"/>
        <v>0</v>
      </c>
      <c r="BF52" s="199">
        <f t="shared" si="92"/>
        <v>0</v>
      </c>
      <c r="BG52" s="199">
        <f t="shared" si="93"/>
        <v>0</v>
      </c>
      <c r="BH52" s="199">
        <f t="shared" si="94"/>
        <v>0</v>
      </c>
      <c r="BI52" s="199">
        <f t="shared" si="95"/>
        <v>0</v>
      </c>
      <c r="BJ52" s="199">
        <f t="shared" si="96"/>
        <v>0</v>
      </c>
      <c r="BK52" s="199">
        <f t="shared" si="97"/>
        <v>0</v>
      </c>
      <c r="BL52" s="199">
        <f t="shared" si="98"/>
        <v>0</v>
      </c>
      <c r="BM52" s="199">
        <f t="shared" si="99"/>
        <v>0</v>
      </c>
      <c r="BN52" s="199">
        <f t="shared" si="100"/>
        <v>0</v>
      </c>
      <c r="BO52" s="199">
        <f t="shared" si="101"/>
        <v>0</v>
      </c>
      <c r="BP52" s="199">
        <f t="shared" si="102"/>
        <v>0</v>
      </c>
      <c r="BQ52" s="199">
        <f t="shared" si="103"/>
        <v>0</v>
      </c>
      <c r="BR52" s="199">
        <f t="shared" si="104"/>
        <v>0</v>
      </c>
      <c r="BS52" s="199">
        <f t="shared" si="105"/>
        <v>0</v>
      </c>
      <c r="BT52" s="199">
        <f t="shared" si="106"/>
        <v>0</v>
      </c>
      <c r="BU52" s="199">
        <f t="shared" si="107"/>
        <v>0</v>
      </c>
      <c r="BV52" s="199">
        <f t="shared" si="108"/>
        <v>0</v>
      </c>
      <c r="BW52" s="199">
        <f t="shared" si="109"/>
        <v>0</v>
      </c>
      <c r="BX52" s="199">
        <f t="shared" si="110"/>
        <v>0</v>
      </c>
      <c r="BY52" s="199">
        <f t="shared" si="111"/>
        <v>0</v>
      </c>
      <c r="BZ52" s="199">
        <f t="shared" si="112"/>
        <v>0</v>
      </c>
      <c r="CA52" s="199">
        <f t="shared" si="113"/>
        <v>0</v>
      </c>
      <c r="CB52" s="199">
        <f t="shared" si="114"/>
        <v>0</v>
      </c>
      <c r="CC52" s="199">
        <f t="shared" si="115"/>
        <v>0</v>
      </c>
      <c r="CD52" s="199">
        <f t="shared" si="116"/>
        <v>0</v>
      </c>
      <c r="CE52" s="199">
        <f t="shared" si="117"/>
        <v>0</v>
      </c>
      <c r="CF52" s="200">
        <f t="shared" si="118"/>
        <v>0</v>
      </c>
      <c r="CG52" s="195">
        <f t="shared" si="119"/>
        <v>0</v>
      </c>
      <c r="CH52" s="201">
        <f t="shared" si="120"/>
        <v>0</v>
      </c>
      <c r="CI52" s="201">
        <f t="shared" si="121"/>
        <v>0</v>
      </c>
      <c r="CJ52" s="201">
        <f>IFERROR(#REF!/32.5,0)</f>
        <v>0</v>
      </c>
      <c r="CK52" s="201">
        <f>IFERROR(#REF!/32.5,0)</f>
        <v>0</v>
      </c>
      <c r="CL52" s="191">
        <f t="shared" si="48"/>
        <v>0</v>
      </c>
      <c r="CN52" s="386">
        <f t="shared" si="49"/>
        <v>0</v>
      </c>
      <c r="CO52" s="202">
        <f t="shared" si="50"/>
        <v>0</v>
      </c>
      <c r="CP52" s="202">
        <f t="shared" si="51"/>
        <v>0</v>
      </c>
      <c r="CQ52" s="202">
        <f t="shared" si="52"/>
        <v>0</v>
      </c>
      <c r="CR52" s="202">
        <f t="shared" si="53"/>
        <v>0</v>
      </c>
      <c r="CS52" s="202">
        <f t="shared" si="54"/>
        <v>0</v>
      </c>
      <c r="CT52" s="202">
        <f t="shared" si="55"/>
        <v>0</v>
      </c>
      <c r="CU52" s="202">
        <f t="shared" si="56"/>
        <v>0</v>
      </c>
      <c r="CV52" s="202">
        <f t="shared" si="57"/>
        <v>0</v>
      </c>
      <c r="CW52" s="202">
        <f t="shared" si="58"/>
        <v>0</v>
      </c>
      <c r="CX52" s="202">
        <f t="shared" si="59"/>
        <v>0</v>
      </c>
      <c r="CY52" s="202">
        <f t="shared" si="60"/>
        <v>0</v>
      </c>
      <c r="CZ52" s="202">
        <f t="shared" si="61"/>
        <v>0</v>
      </c>
      <c r="DA52" s="202">
        <f t="shared" si="62"/>
        <v>0</v>
      </c>
      <c r="DB52" s="202">
        <f t="shared" si="63"/>
        <v>0</v>
      </c>
      <c r="DC52" s="202">
        <f t="shared" si="64"/>
        <v>0</v>
      </c>
      <c r="DD52" s="202">
        <f t="shared" si="65"/>
        <v>0</v>
      </c>
      <c r="DE52" s="202">
        <f t="shared" si="66"/>
        <v>0</v>
      </c>
      <c r="DF52" s="202">
        <f t="shared" si="67"/>
        <v>0</v>
      </c>
      <c r="DG52" s="202">
        <f t="shared" si="68"/>
        <v>0</v>
      </c>
      <c r="DH52" s="202">
        <f t="shared" si="69"/>
        <v>0</v>
      </c>
      <c r="DI52" s="202">
        <f t="shared" si="70"/>
        <v>0</v>
      </c>
      <c r="DJ52" s="202">
        <f t="shared" si="71"/>
        <v>0</v>
      </c>
      <c r="DK52" s="202">
        <f t="shared" si="72"/>
        <v>0</v>
      </c>
      <c r="DL52" s="202">
        <f t="shared" si="73"/>
        <v>0</v>
      </c>
      <c r="DM52" s="202">
        <f t="shared" si="74"/>
        <v>0</v>
      </c>
      <c r="DN52" s="202">
        <f t="shared" si="75"/>
        <v>0</v>
      </c>
      <c r="DO52" s="202">
        <f t="shared" si="76"/>
        <v>0</v>
      </c>
      <c r="DP52" s="202">
        <f t="shared" si="77"/>
        <v>0</v>
      </c>
      <c r="DQ52" s="202">
        <f t="shared" si="78"/>
        <v>0</v>
      </c>
      <c r="DR52" s="223">
        <f t="shared" si="79"/>
        <v>0</v>
      </c>
      <c r="DS52" s="386">
        <f t="shared" si="80"/>
        <v>0</v>
      </c>
      <c r="DT52" s="202">
        <f t="shared" si="81"/>
        <v>0</v>
      </c>
      <c r="DU52" s="202">
        <f t="shared" si="82"/>
        <v>0</v>
      </c>
      <c r="DV52" s="202">
        <f t="shared" si="83"/>
        <v>0</v>
      </c>
      <c r="DW52" s="202">
        <f t="shared" si="84"/>
        <v>0</v>
      </c>
      <c r="DX52" s="203">
        <f t="shared" si="85"/>
        <v>0</v>
      </c>
      <c r="DY52" s="205">
        <f t="shared" si="122"/>
        <v>0</v>
      </c>
      <c r="EA52" s="195">
        <f>L52/Summary!$H$7</f>
        <v>0</v>
      </c>
      <c r="EB52" s="201">
        <f>M52/Summary!$H$7</f>
        <v>0</v>
      </c>
      <c r="EC52" s="201">
        <f>N52/Summary!$H$7</f>
        <v>0</v>
      </c>
      <c r="ED52" s="201">
        <f>O52/Summary!$H$7</f>
        <v>0</v>
      </c>
      <c r="EE52" s="201">
        <f>P52/Summary!$H$7</f>
        <v>0</v>
      </c>
      <c r="EF52" s="201">
        <f>Q52/Summary!$H$7</f>
        <v>0</v>
      </c>
      <c r="EG52" s="201">
        <f>R52/Summary!$H$7</f>
        <v>0</v>
      </c>
      <c r="EH52" s="201">
        <f>S52/Summary!$H$7</f>
        <v>0</v>
      </c>
      <c r="EI52" s="201">
        <f>T52/Summary!$H$7</f>
        <v>0</v>
      </c>
      <c r="EJ52" s="201">
        <f>U52/Summary!$H$7</f>
        <v>0</v>
      </c>
      <c r="EK52" s="201">
        <f>V52/Summary!$H$7</f>
        <v>0</v>
      </c>
      <c r="EL52" s="201">
        <f>W52/Summary!$H$7</f>
        <v>0</v>
      </c>
      <c r="EM52" s="201">
        <f>X52/Summary!$H$7</f>
        <v>0</v>
      </c>
      <c r="EN52" s="201">
        <f>Y52/Summary!$H$7</f>
        <v>0</v>
      </c>
      <c r="EO52" s="201">
        <f>Z52/Summary!$H$7</f>
        <v>0</v>
      </c>
      <c r="EP52" s="201">
        <f>AA52/Summary!$H$7</f>
        <v>0</v>
      </c>
      <c r="EQ52" s="201">
        <f>AB52/Summary!$H$7</f>
        <v>0</v>
      </c>
      <c r="ER52" s="201">
        <f>AC52/Summary!$H$7</f>
        <v>0</v>
      </c>
      <c r="ES52" s="201">
        <f>AD52/Summary!$H$7</f>
        <v>0</v>
      </c>
      <c r="ET52" s="201">
        <f>AE52/Summary!$H$7</f>
        <v>0</v>
      </c>
      <c r="EU52" s="201">
        <f>AF52/Summary!$H$7</f>
        <v>0</v>
      </c>
      <c r="EV52" s="201">
        <f>AG52/Summary!$H$7</f>
        <v>0</v>
      </c>
      <c r="EW52" s="201">
        <f>AH52/Summary!$H$7</f>
        <v>0</v>
      </c>
      <c r="EX52" s="201">
        <f>AI52/Summary!$H$7</f>
        <v>0</v>
      </c>
      <c r="EY52" s="201">
        <f>AJ52/Summary!$H$7</f>
        <v>0</v>
      </c>
      <c r="EZ52" s="201">
        <f>AK52/Summary!$H$7</f>
        <v>0</v>
      </c>
      <c r="FA52" s="201">
        <f>AL52/Summary!$H$7</f>
        <v>0</v>
      </c>
      <c r="FB52" s="201">
        <f>AM52/Summary!$H$7</f>
        <v>0</v>
      </c>
      <c r="FC52" s="201">
        <f>AN52/Summary!$H$7</f>
        <v>0</v>
      </c>
      <c r="FD52" s="191">
        <f>AO52/Summary!$H$7</f>
        <v>0</v>
      </c>
    </row>
    <row r="53" spans="1:160" s="141" customFormat="1" ht="14.25" x14ac:dyDescent="0.35">
      <c r="A53" s="306"/>
      <c r="B53" s="307"/>
      <c r="C53" s="307"/>
      <c r="D53" s="307"/>
      <c r="E53" s="302"/>
      <c r="F53" s="304"/>
      <c r="G53" s="308"/>
      <c r="H53" s="309"/>
      <c r="I53" s="190">
        <v>32.5</v>
      </c>
      <c r="J53" s="191">
        <f t="shared" si="44"/>
        <v>0</v>
      </c>
      <c r="K53" s="213">
        <f>Summary!$H$6*$H53</f>
        <v>0</v>
      </c>
      <c r="L53" s="192"/>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4"/>
      <c r="AP53" s="195">
        <f t="shared" si="45"/>
        <v>0</v>
      </c>
      <c r="AQ53" s="193"/>
      <c r="AR53" s="193"/>
      <c r="AS53" s="193"/>
      <c r="AT53" s="193"/>
      <c r="AU53" s="193"/>
      <c r="AV53" s="194"/>
      <c r="AW53" s="176">
        <f t="shared" si="46"/>
        <v>0</v>
      </c>
      <c r="AX53" s="176" t="str">
        <f t="shared" si="47"/>
        <v>OK</v>
      </c>
      <c r="AY53" s="196">
        <f t="shared" si="86"/>
        <v>0</v>
      </c>
      <c r="AZ53" s="197" t="str">
        <f t="shared" si="87"/>
        <v>OK</v>
      </c>
      <c r="BA53" s="178"/>
      <c r="BB53" s="198">
        <f t="shared" si="88"/>
        <v>0</v>
      </c>
      <c r="BC53" s="199">
        <f t="shared" si="89"/>
        <v>0</v>
      </c>
      <c r="BD53" s="199">
        <f t="shared" si="90"/>
        <v>0</v>
      </c>
      <c r="BE53" s="199">
        <f t="shared" si="91"/>
        <v>0</v>
      </c>
      <c r="BF53" s="199">
        <f t="shared" si="92"/>
        <v>0</v>
      </c>
      <c r="BG53" s="199">
        <f t="shared" si="93"/>
        <v>0</v>
      </c>
      <c r="BH53" s="199">
        <f t="shared" si="94"/>
        <v>0</v>
      </c>
      <c r="BI53" s="199">
        <f t="shared" si="95"/>
        <v>0</v>
      </c>
      <c r="BJ53" s="199">
        <f t="shared" si="96"/>
        <v>0</v>
      </c>
      <c r="BK53" s="199">
        <f t="shared" si="97"/>
        <v>0</v>
      </c>
      <c r="BL53" s="199">
        <f t="shared" si="98"/>
        <v>0</v>
      </c>
      <c r="BM53" s="199">
        <f t="shared" si="99"/>
        <v>0</v>
      </c>
      <c r="BN53" s="199">
        <f t="shared" si="100"/>
        <v>0</v>
      </c>
      <c r="BO53" s="199">
        <f t="shared" si="101"/>
        <v>0</v>
      </c>
      <c r="BP53" s="199">
        <f t="shared" si="102"/>
        <v>0</v>
      </c>
      <c r="BQ53" s="199">
        <f t="shared" si="103"/>
        <v>0</v>
      </c>
      <c r="BR53" s="199">
        <f t="shared" si="104"/>
        <v>0</v>
      </c>
      <c r="BS53" s="199">
        <f t="shared" si="105"/>
        <v>0</v>
      </c>
      <c r="BT53" s="199">
        <f t="shared" si="106"/>
        <v>0</v>
      </c>
      <c r="BU53" s="199">
        <f t="shared" si="107"/>
        <v>0</v>
      </c>
      <c r="BV53" s="199">
        <f t="shared" si="108"/>
        <v>0</v>
      </c>
      <c r="BW53" s="199">
        <f t="shared" si="109"/>
        <v>0</v>
      </c>
      <c r="BX53" s="199">
        <f t="shared" si="110"/>
        <v>0</v>
      </c>
      <c r="BY53" s="199">
        <f t="shared" si="111"/>
        <v>0</v>
      </c>
      <c r="BZ53" s="199">
        <f t="shared" si="112"/>
        <v>0</v>
      </c>
      <c r="CA53" s="199">
        <f t="shared" si="113"/>
        <v>0</v>
      </c>
      <c r="CB53" s="199">
        <f t="shared" si="114"/>
        <v>0</v>
      </c>
      <c r="CC53" s="199">
        <f t="shared" si="115"/>
        <v>0</v>
      </c>
      <c r="CD53" s="199">
        <f t="shared" si="116"/>
        <v>0</v>
      </c>
      <c r="CE53" s="199">
        <f t="shared" si="117"/>
        <v>0</v>
      </c>
      <c r="CF53" s="200">
        <f t="shared" si="118"/>
        <v>0</v>
      </c>
      <c r="CG53" s="195">
        <f t="shared" si="119"/>
        <v>0</v>
      </c>
      <c r="CH53" s="201">
        <f t="shared" si="120"/>
        <v>0</v>
      </c>
      <c r="CI53" s="201">
        <f t="shared" si="121"/>
        <v>0</v>
      </c>
      <c r="CJ53" s="201">
        <f>IFERROR(#REF!/32.5,0)</f>
        <v>0</v>
      </c>
      <c r="CK53" s="201">
        <f>IFERROR(#REF!/32.5,0)</f>
        <v>0</v>
      </c>
      <c r="CL53" s="191">
        <f t="shared" si="48"/>
        <v>0</v>
      </c>
      <c r="CN53" s="386">
        <f t="shared" si="49"/>
        <v>0</v>
      </c>
      <c r="CO53" s="202">
        <f t="shared" si="50"/>
        <v>0</v>
      </c>
      <c r="CP53" s="202">
        <f t="shared" si="51"/>
        <v>0</v>
      </c>
      <c r="CQ53" s="202">
        <f t="shared" si="52"/>
        <v>0</v>
      </c>
      <c r="CR53" s="202">
        <f t="shared" si="53"/>
        <v>0</v>
      </c>
      <c r="CS53" s="202">
        <f t="shared" si="54"/>
        <v>0</v>
      </c>
      <c r="CT53" s="202">
        <f t="shared" si="55"/>
        <v>0</v>
      </c>
      <c r="CU53" s="202">
        <f t="shared" si="56"/>
        <v>0</v>
      </c>
      <c r="CV53" s="202">
        <f t="shared" si="57"/>
        <v>0</v>
      </c>
      <c r="CW53" s="202">
        <f t="shared" si="58"/>
        <v>0</v>
      </c>
      <c r="CX53" s="202">
        <f t="shared" si="59"/>
        <v>0</v>
      </c>
      <c r="CY53" s="202">
        <f t="shared" si="60"/>
        <v>0</v>
      </c>
      <c r="CZ53" s="202">
        <f t="shared" si="61"/>
        <v>0</v>
      </c>
      <c r="DA53" s="202">
        <f t="shared" si="62"/>
        <v>0</v>
      </c>
      <c r="DB53" s="202">
        <f t="shared" si="63"/>
        <v>0</v>
      </c>
      <c r="DC53" s="202">
        <f t="shared" si="64"/>
        <v>0</v>
      </c>
      <c r="DD53" s="202">
        <f t="shared" si="65"/>
        <v>0</v>
      </c>
      <c r="DE53" s="202">
        <f t="shared" si="66"/>
        <v>0</v>
      </c>
      <c r="DF53" s="202">
        <f t="shared" si="67"/>
        <v>0</v>
      </c>
      <c r="DG53" s="202">
        <f t="shared" si="68"/>
        <v>0</v>
      </c>
      <c r="DH53" s="202">
        <f t="shared" si="69"/>
        <v>0</v>
      </c>
      <c r="DI53" s="202">
        <f t="shared" si="70"/>
        <v>0</v>
      </c>
      <c r="DJ53" s="202">
        <f t="shared" si="71"/>
        <v>0</v>
      </c>
      <c r="DK53" s="202">
        <f t="shared" si="72"/>
        <v>0</v>
      </c>
      <c r="DL53" s="202">
        <f t="shared" si="73"/>
        <v>0</v>
      </c>
      <c r="DM53" s="202">
        <f t="shared" si="74"/>
        <v>0</v>
      </c>
      <c r="DN53" s="202">
        <f t="shared" si="75"/>
        <v>0</v>
      </c>
      <c r="DO53" s="202">
        <f t="shared" si="76"/>
        <v>0</v>
      </c>
      <c r="DP53" s="202">
        <f t="shared" si="77"/>
        <v>0</v>
      </c>
      <c r="DQ53" s="202">
        <f t="shared" si="78"/>
        <v>0</v>
      </c>
      <c r="DR53" s="223">
        <f t="shared" si="79"/>
        <v>0</v>
      </c>
      <c r="DS53" s="386">
        <f t="shared" si="80"/>
        <v>0</v>
      </c>
      <c r="DT53" s="202">
        <f t="shared" si="81"/>
        <v>0</v>
      </c>
      <c r="DU53" s="202">
        <f t="shared" si="82"/>
        <v>0</v>
      </c>
      <c r="DV53" s="202">
        <f t="shared" si="83"/>
        <v>0</v>
      </c>
      <c r="DW53" s="202">
        <f t="shared" si="84"/>
        <v>0</v>
      </c>
      <c r="DX53" s="203">
        <f t="shared" si="85"/>
        <v>0</v>
      </c>
      <c r="DY53" s="205">
        <f t="shared" si="122"/>
        <v>0</v>
      </c>
      <c r="EA53" s="195">
        <f>L53/Summary!$H$7</f>
        <v>0</v>
      </c>
      <c r="EB53" s="201">
        <f>M53/Summary!$H$7</f>
        <v>0</v>
      </c>
      <c r="EC53" s="201">
        <f>N53/Summary!$H$7</f>
        <v>0</v>
      </c>
      <c r="ED53" s="201">
        <f>O53/Summary!$H$7</f>
        <v>0</v>
      </c>
      <c r="EE53" s="201">
        <f>P53/Summary!$H$7</f>
        <v>0</v>
      </c>
      <c r="EF53" s="201">
        <f>Q53/Summary!$H$7</f>
        <v>0</v>
      </c>
      <c r="EG53" s="201">
        <f>R53/Summary!$H$7</f>
        <v>0</v>
      </c>
      <c r="EH53" s="201">
        <f>S53/Summary!$H$7</f>
        <v>0</v>
      </c>
      <c r="EI53" s="201">
        <f>T53/Summary!$H$7</f>
        <v>0</v>
      </c>
      <c r="EJ53" s="201">
        <f>U53/Summary!$H$7</f>
        <v>0</v>
      </c>
      <c r="EK53" s="201">
        <f>V53/Summary!$H$7</f>
        <v>0</v>
      </c>
      <c r="EL53" s="201">
        <f>W53/Summary!$H$7</f>
        <v>0</v>
      </c>
      <c r="EM53" s="201">
        <f>X53/Summary!$H$7</f>
        <v>0</v>
      </c>
      <c r="EN53" s="201">
        <f>Y53/Summary!$H$7</f>
        <v>0</v>
      </c>
      <c r="EO53" s="201">
        <f>Z53/Summary!$H$7</f>
        <v>0</v>
      </c>
      <c r="EP53" s="201">
        <f>AA53/Summary!$H$7</f>
        <v>0</v>
      </c>
      <c r="EQ53" s="201">
        <f>AB53/Summary!$H$7</f>
        <v>0</v>
      </c>
      <c r="ER53" s="201">
        <f>AC53/Summary!$H$7</f>
        <v>0</v>
      </c>
      <c r="ES53" s="201">
        <f>AD53/Summary!$H$7</f>
        <v>0</v>
      </c>
      <c r="ET53" s="201">
        <f>AE53/Summary!$H$7</f>
        <v>0</v>
      </c>
      <c r="EU53" s="201">
        <f>AF53/Summary!$H$7</f>
        <v>0</v>
      </c>
      <c r="EV53" s="201">
        <f>AG53/Summary!$H$7</f>
        <v>0</v>
      </c>
      <c r="EW53" s="201">
        <f>AH53/Summary!$H$7</f>
        <v>0</v>
      </c>
      <c r="EX53" s="201">
        <f>AI53/Summary!$H$7</f>
        <v>0</v>
      </c>
      <c r="EY53" s="201">
        <f>AJ53/Summary!$H$7</f>
        <v>0</v>
      </c>
      <c r="EZ53" s="201">
        <f>AK53/Summary!$H$7</f>
        <v>0</v>
      </c>
      <c r="FA53" s="201">
        <f>AL53/Summary!$H$7</f>
        <v>0</v>
      </c>
      <c r="FB53" s="201">
        <f>AM53/Summary!$H$7</f>
        <v>0</v>
      </c>
      <c r="FC53" s="201">
        <f>AN53/Summary!$H$7</f>
        <v>0</v>
      </c>
      <c r="FD53" s="191">
        <f>AO53/Summary!$H$7</f>
        <v>0</v>
      </c>
    </row>
    <row r="54" spans="1:160" s="141" customFormat="1" ht="14.25" x14ac:dyDescent="0.35">
      <c r="A54" s="306"/>
      <c r="B54" s="307"/>
      <c r="C54" s="307"/>
      <c r="D54" s="307"/>
      <c r="E54" s="302"/>
      <c r="F54" s="304"/>
      <c r="G54" s="308"/>
      <c r="H54" s="309"/>
      <c r="I54" s="190">
        <v>32.5</v>
      </c>
      <c r="J54" s="191">
        <f t="shared" ref="J54:J117" si="123">H54*I54</f>
        <v>0</v>
      </c>
      <c r="K54" s="213">
        <f>Summary!$H$6*$H54</f>
        <v>0</v>
      </c>
      <c r="L54" s="192"/>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4"/>
      <c r="AP54" s="195">
        <f t="shared" ref="AP54:AP117" si="124">SUM(L54:AO54)</f>
        <v>0</v>
      </c>
      <c r="AQ54" s="193"/>
      <c r="AR54" s="193"/>
      <c r="AS54" s="193"/>
      <c r="AT54" s="193"/>
      <c r="AU54" s="193"/>
      <c r="AV54" s="194"/>
      <c r="AW54" s="176">
        <f t="shared" si="46"/>
        <v>0</v>
      </c>
      <c r="AX54" s="176" t="str">
        <f t="shared" si="47"/>
        <v>OK</v>
      </c>
      <c r="AY54" s="196">
        <f t="shared" si="86"/>
        <v>0</v>
      </c>
      <c r="AZ54" s="197" t="str">
        <f t="shared" si="87"/>
        <v>OK</v>
      </c>
      <c r="BA54" s="178"/>
      <c r="BB54" s="198">
        <f t="shared" si="88"/>
        <v>0</v>
      </c>
      <c r="BC54" s="199">
        <f t="shared" si="89"/>
        <v>0</v>
      </c>
      <c r="BD54" s="199">
        <f t="shared" si="90"/>
        <v>0</v>
      </c>
      <c r="BE54" s="199">
        <f t="shared" si="91"/>
        <v>0</v>
      </c>
      <c r="BF54" s="199">
        <f t="shared" si="92"/>
        <v>0</v>
      </c>
      <c r="BG54" s="199">
        <f t="shared" si="93"/>
        <v>0</v>
      </c>
      <c r="BH54" s="199">
        <f t="shared" si="94"/>
        <v>0</v>
      </c>
      <c r="BI54" s="199">
        <f t="shared" si="95"/>
        <v>0</v>
      </c>
      <c r="BJ54" s="199">
        <f t="shared" si="96"/>
        <v>0</v>
      </c>
      <c r="BK54" s="199">
        <f t="shared" si="97"/>
        <v>0</v>
      </c>
      <c r="BL54" s="199">
        <f t="shared" si="98"/>
        <v>0</v>
      </c>
      <c r="BM54" s="199">
        <f t="shared" si="99"/>
        <v>0</v>
      </c>
      <c r="BN54" s="199">
        <f t="shared" si="100"/>
        <v>0</v>
      </c>
      <c r="BO54" s="199">
        <f t="shared" si="101"/>
        <v>0</v>
      </c>
      <c r="BP54" s="199">
        <f t="shared" si="102"/>
        <v>0</v>
      </c>
      <c r="BQ54" s="199">
        <f t="shared" si="103"/>
        <v>0</v>
      </c>
      <c r="BR54" s="199">
        <f t="shared" si="104"/>
        <v>0</v>
      </c>
      <c r="BS54" s="199">
        <f t="shared" si="105"/>
        <v>0</v>
      </c>
      <c r="BT54" s="199">
        <f t="shared" si="106"/>
        <v>0</v>
      </c>
      <c r="BU54" s="199">
        <f t="shared" si="107"/>
        <v>0</v>
      </c>
      <c r="BV54" s="199">
        <f t="shared" si="108"/>
        <v>0</v>
      </c>
      <c r="BW54" s="199">
        <f t="shared" si="109"/>
        <v>0</v>
      </c>
      <c r="BX54" s="199">
        <f t="shared" si="110"/>
        <v>0</v>
      </c>
      <c r="BY54" s="199">
        <f t="shared" si="111"/>
        <v>0</v>
      </c>
      <c r="BZ54" s="199">
        <f t="shared" si="112"/>
        <v>0</v>
      </c>
      <c r="CA54" s="199">
        <f t="shared" si="113"/>
        <v>0</v>
      </c>
      <c r="CB54" s="199">
        <f t="shared" si="114"/>
        <v>0</v>
      </c>
      <c r="CC54" s="199">
        <f t="shared" si="115"/>
        <v>0</v>
      </c>
      <c r="CD54" s="199">
        <f t="shared" si="116"/>
        <v>0</v>
      </c>
      <c r="CE54" s="199">
        <f t="shared" si="117"/>
        <v>0</v>
      </c>
      <c r="CF54" s="200">
        <f t="shared" ref="CF54:CF117" si="125">SUM(BB54:CE54)</f>
        <v>0</v>
      </c>
      <c r="CG54" s="195">
        <f t="shared" si="119"/>
        <v>0</v>
      </c>
      <c r="CH54" s="201">
        <f t="shared" si="120"/>
        <v>0</v>
      </c>
      <c r="CI54" s="201">
        <f t="shared" si="121"/>
        <v>0</v>
      </c>
      <c r="CJ54" s="201">
        <f>IFERROR(#REF!/32.5,0)</f>
        <v>0</v>
      </c>
      <c r="CK54" s="201">
        <f>IFERROR(#REF!/32.5,0)</f>
        <v>0</v>
      </c>
      <c r="CL54" s="191">
        <f t="shared" ref="CL54:CL117" si="126">IFERROR(AV54/32.5,0)</f>
        <v>0</v>
      </c>
      <c r="CN54" s="386">
        <f t="shared" si="49"/>
        <v>0</v>
      </c>
      <c r="CO54" s="202">
        <f t="shared" si="50"/>
        <v>0</v>
      </c>
      <c r="CP54" s="202">
        <f t="shared" si="51"/>
        <v>0</v>
      </c>
      <c r="CQ54" s="202">
        <f t="shared" si="52"/>
        <v>0</v>
      </c>
      <c r="CR54" s="202">
        <f t="shared" si="53"/>
        <v>0</v>
      </c>
      <c r="CS54" s="202">
        <f t="shared" si="54"/>
        <v>0</v>
      </c>
      <c r="CT54" s="202">
        <f t="shared" si="55"/>
        <v>0</v>
      </c>
      <c r="CU54" s="202">
        <f t="shared" si="56"/>
        <v>0</v>
      </c>
      <c r="CV54" s="202">
        <f t="shared" si="57"/>
        <v>0</v>
      </c>
      <c r="CW54" s="202">
        <f t="shared" si="58"/>
        <v>0</v>
      </c>
      <c r="CX54" s="202">
        <f t="shared" si="59"/>
        <v>0</v>
      </c>
      <c r="CY54" s="202">
        <f t="shared" si="60"/>
        <v>0</v>
      </c>
      <c r="CZ54" s="202">
        <f t="shared" si="61"/>
        <v>0</v>
      </c>
      <c r="DA54" s="202">
        <f t="shared" si="62"/>
        <v>0</v>
      </c>
      <c r="DB54" s="202">
        <f t="shared" si="63"/>
        <v>0</v>
      </c>
      <c r="DC54" s="202">
        <f t="shared" si="64"/>
        <v>0</v>
      </c>
      <c r="DD54" s="202">
        <f t="shared" si="65"/>
        <v>0</v>
      </c>
      <c r="DE54" s="202">
        <f t="shared" si="66"/>
        <v>0</v>
      </c>
      <c r="DF54" s="202">
        <f t="shared" si="67"/>
        <v>0</v>
      </c>
      <c r="DG54" s="202">
        <f t="shared" si="68"/>
        <v>0</v>
      </c>
      <c r="DH54" s="202">
        <f t="shared" si="69"/>
        <v>0</v>
      </c>
      <c r="DI54" s="202">
        <f t="shared" si="70"/>
        <v>0</v>
      </c>
      <c r="DJ54" s="202">
        <f t="shared" si="71"/>
        <v>0</v>
      </c>
      <c r="DK54" s="202">
        <f t="shared" si="72"/>
        <v>0</v>
      </c>
      <c r="DL54" s="202">
        <f t="shared" si="73"/>
        <v>0</v>
      </c>
      <c r="DM54" s="202">
        <f t="shared" si="74"/>
        <v>0</v>
      </c>
      <c r="DN54" s="202">
        <f t="shared" si="75"/>
        <v>0</v>
      </c>
      <c r="DO54" s="202">
        <f t="shared" si="76"/>
        <v>0</v>
      </c>
      <c r="DP54" s="202">
        <f t="shared" si="77"/>
        <v>0</v>
      </c>
      <c r="DQ54" s="202">
        <f t="shared" si="78"/>
        <v>0</v>
      </c>
      <c r="DR54" s="223">
        <f t="shared" ref="DR54:DR117" si="127">SUM(CN54:DQ54)</f>
        <v>0</v>
      </c>
      <c r="DS54" s="386">
        <f t="shared" si="80"/>
        <v>0</v>
      </c>
      <c r="DT54" s="202">
        <f t="shared" si="81"/>
        <v>0</v>
      </c>
      <c r="DU54" s="202">
        <f t="shared" si="82"/>
        <v>0</v>
      </c>
      <c r="DV54" s="202">
        <f t="shared" si="83"/>
        <v>0</v>
      </c>
      <c r="DW54" s="202">
        <f t="shared" si="84"/>
        <v>0</v>
      </c>
      <c r="DX54" s="203">
        <f t="shared" si="85"/>
        <v>0</v>
      </c>
      <c r="DY54" s="205">
        <f t="shared" si="122"/>
        <v>0</v>
      </c>
      <c r="EA54" s="195">
        <f>L54/Summary!$H$7</f>
        <v>0</v>
      </c>
      <c r="EB54" s="201">
        <f>M54/Summary!$H$7</f>
        <v>0</v>
      </c>
      <c r="EC54" s="201">
        <f>N54/Summary!$H$7</f>
        <v>0</v>
      </c>
      <c r="ED54" s="201">
        <f>O54/Summary!$H$7</f>
        <v>0</v>
      </c>
      <c r="EE54" s="201">
        <f>P54/Summary!$H$7</f>
        <v>0</v>
      </c>
      <c r="EF54" s="201">
        <f>Q54/Summary!$H$7</f>
        <v>0</v>
      </c>
      <c r="EG54" s="201">
        <f>R54/Summary!$H$7</f>
        <v>0</v>
      </c>
      <c r="EH54" s="201">
        <f>S54/Summary!$H$7</f>
        <v>0</v>
      </c>
      <c r="EI54" s="201">
        <f>T54/Summary!$H$7</f>
        <v>0</v>
      </c>
      <c r="EJ54" s="201">
        <f>U54/Summary!$H$7</f>
        <v>0</v>
      </c>
      <c r="EK54" s="201">
        <f>V54/Summary!$H$7</f>
        <v>0</v>
      </c>
      <c r="EL54" s="201">
        <f>W54/Summary!$H$7</f>
        <v>0</v>
      </c>
      <c r="EM54" s="201">
        <f>X54/Summary!$H$7</f>
        <v>0</v>
      </c>
      <c r="EN54" s="201">
        <f>Y54/Summary!$H$7</f>
        <v>0</v>
      </c>
      <c r="EO54" s="201">
        <f>Z54/Summary!$H$7</f>
        <v>0</v>
      </c>
      <c r="EP54" s="201">
        <f>AA54/Summary!$H$7</f>
        <v>0</v>
      </c>
      <c r="EQ54" s="201">
        <f>AB54/Summary!$H$7</f>
        <v>0</v>
      </c>
      <c r="ER54" s="201">
        <f>AC54/Summary!$H$7</f>
        <v>0</v>
      </c>
      <c r="ES54" s="201">
        <f>AD54/Summary!$H$7</f>
        <v>0</v>
      </c>
      <c r="ET54" s="201">
        <f>AE54/Summary!$H$7</f>
        <v>0</v>
      </c>
      <c r="EU54" s="201">
        <f>AF54/Summary!$H$7</f>
        <v>0</v>
      </c>
      <c r="EV54" s="201">
        <f>AG54/Summary!$H$7</f>
        <v>0</v>
      </c>
      <c r="EW54" s="201">
        <f>AH54/Summary!$H$7</f>
        <v>0</v>
      </c>
      <c r="EX54" s="201">
        <f>AI54/Summary!$H$7</f>
        <v>0</v>
      </c>
      <c r="EY54" s="201">
        <f>AJ54/Summary!$H$7</f>
        <v>0</v>
      </c>
      <c r="EZ54" s="201">
        <f>AK54/Summary!$H$7</f>
        <v>0</v>
      </c>
      <c r="FA54" s="201">
        <f>AL54/Summary!$H$7</f>
        <v>0</v>
      </c>
      <c r="FB54" s="201">
        <f>AM54/Summary!$H$7</f>
        <v>0</v>
      </c>
      <c r="FC54" s="201">
        <f>AN54/Summary!$H$7</f>
        <v>0</v>
      </c>
      <c r="FD54" s="191">
        <f>AO54/Summary!$H$7</f>
        <v>0</v>
      </c>
    </row>
    <row r="55" spans="1:160" s="141" customFormat="1" ht="14.25" x14ac:dyDescent="0.35">
      <c r="A55" s="306"/>
      <c r="B55" s="307"/>
      <c r="C55" s="307"/>
      <c r="D55" s="307"/>
      <c r="E55" s="302"/>
      <c r="F55" s="304"/>
      <c r="G55" s="308"/>
      <c r="H55" s="309"/>
      <c r="I55" s="190">
        <v>32.5</v>
      </c>
      <c r="J55" s="191">
        <f t="shared" si="123"/>
        <v>0</v>
      </c>
      <c r="K55" s="213">
        <f>Summary!$H$6*$H55</f>
        <v>0</v>
      </c>
      <c r="L55" s="192"/>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4"/>
      <c r="AP55" s="195">
        <f t="shared" si="124"/>
        <v>0</v>
      </c>
      <c r="AQ55" s="193"/>
      <c r="AR55" s="193"/>
      <c r="AS55" s="193"/>
      <c r="AT55" s="193"/>
      <c r="AU55" s="193"/>
      <c r="AV55" s="194"/>
      <c r="AW55" s="176">
        <f t="shared" si="46"/>
        <v>0</v>
      </c>
      <c r="AX55" s="176" t="str">
        <f t="shared" si="47"/>
        <v>OK</v>
      </c>
      <c r="AY55" s="196">
        <f t="shared" si="86"/>
        <v>0</v>
      </c>
      <c r="AZ55" s="197" t="str">
        <f t="shared" si="87"/>
        <v>OK</v>
      </c>
      <c r="BA55" s="178"/>
      <c r="BB55" s="198">
        <f t="shared" si="88"/>
        <v>0</v>
      </c>
      <c r="BC55" s="199">
        <f t="shared" si="89"/>
        <v>0</v>
      </c>
      <c r="BD55" s="199">
        <f t="shared" si="90"/>
        <v>0</v>
      </c>
      <c r="BE55" s="199">
        <f t="shared" si="91"/>
        <v>0</v>
      </c>
      <c r="BF55" s="199">
        <f t="shared" si="92"/>
        <v>0</v>
      </c>
      <c r="BG55" s="199">
        <f t="shared" si="93"/>
        <v>0</v>
      </c>
      <c r="BH55" s="199">
        <f t="shared" si="94"/>
        <v>0</v>
      </c>
      <c r="BI55" s="199">
        <f t="shared" si="95"/>
        <v>0</v>
      </c>
      <c r="BJ55" s="199">
        <f t="shared" si="96"/>
        <v>0</v>
      </c>
      <c r="BK55" s="199">
        <f t="shared" si="97"/>
        <v>0</v>
      </c>
      <c r="BL55" s="199">
        <f t="shared" si="98"/>
        <v>0</v>
      </c>
      <c r="BM55" s="199">
        <f t="shared" si="99"/>
        <v>0</v>
      </c>
      <c r="BN55" s="199">
        <f t="shared" si="100"/>
        <v>0</v>
      </c>
      <c r="BO55" s="199">
        <f t="shared" si="101"/>
        <v>0</v>
      </c>
      <c r="BP55" s="199">
        <f t="shared" si="102"/>
        <v>0</v>
      </c>
      <c r="BQ55" s="199">
        <f t="shared" si="103"/>
        <v>0</v>
      </c>
      <c r="BR55" s="199">
        <f t="shared" si="104"/>
        <v>0</v>
      </c>
      <c r="BS55" s="199">
        <f t="shared" si="105"/>
        <v>0</v>
      </c>
      <c r="BT55" s="199">
        <f t="shared" si="106"/>
        <v>0</v>
      </c>
      <c r="BU55" s="199">
        <f t="shared" si="107"/>
        <v>0</v>
      </c>
      <c r="BV55" s="199">
        <f t="shared" si="108"/>
        <v>0</v>
      </c>
      <c r="BW55" s="199">
        <f t="shared" si="109"/>
        <v>0</v>
      </c>
      <c r="BX55" s="199">
        <f t="shared" si="110"/>
        <v>0</v>
      </c>
      <c r="BY55" s="199">
        <f t="shared" si="111"/>
        <v>0</v>
      </c>
      <c r="BZ55" s="199">
        <f t="shared" si="112"/>
        <v>0</v>
      </c>
      <c r="CA55" s="199">
        <f t="shared" si="113"/>
        <v>0</v>
      </c>
      <c r="CB55" s="199">
        <f t="shared" si="114"/>
        <v>0</v>
      </c>
      <c r="CC55" s="199">
        <f t="shared" si="115"/>
        <v>0</v>
      </c>
      <c r="CD55" s="199">
        <f t="shared" si="116"/>
        <v>0</v>
      </c>
      <c r="CE55" s="199">
        <f t="shared" si="117"/>
        <v>0</v>
      </c>
      <c r="CF55" s="200">
        <f t="shared" si="125"/>
        <v>0</v>
      </c>
      <c r="CG55" s="195">
        <f t="shared" si="119"/>
        <v>0</v>
      </c>
      <c r="CH55" s="201">
        <f t="shared" si="120"/>
        <v>0</v>
      </c>
      <c r="CI55" s="201">
        <f t="shared" si="121"/>
        <v>0</v>
      </c>
      <c r="CJ55" s="201">
        <f>IFERROR(#REF!/32.5,0)</f>
        <v>0</v>
      </c>
      <c r="CK55" s="201">
        <f>IFERROR(#REF!/32.5,0)</f>
        <v>0</v>
      </c>
      <c r="CL55" s="191">
        <f t="shared" si="126"/>
        <v>0</v>
      </c>
      <c r="CN55" s="386">
        <f t="shared" si="49"/>
        <v>0</v>
      </c>
      <c r="CO55" s="202">
        <f t="shared" si="50"/>
        <v>0</v>
      </c>
      <c r="CP55" s="202">
        <f t="shared" si="51"/>
        <v>0</v>
      </c>
      <c r="CQ55" s="202">
        <f t="shared" si="52"/>
        <v>0</v>
      </c>
      <c r="CR55" s="202">
        <f t="shared" si="53"/>
        <v>0</v>
      </c>
      <c r="CS55" s="202">
        <f t="shared" si="54"/>
        <v>0</v>
      </c>
      <c r="CT55" s="202">
        <f t="shared" si="55"/>
        <v>0</v>
      </c>
      <c r="CU55" s="202">
        <f t="shared" si="56"/>
        <v>0</v>
      </c>
      <c r="CV55" s="202">
        <f t="shared" si="57"/>
        <v>0</v>
      </c>
      <c r="CW55" s="202">
        <f t="shared" si="58"/>
        <v>0</v>
      </c>
      <c r="CX55" s="202">
        <f t="shared" si="59"/>
        <v>0</v>
      </c>
      <c r="CY55" s="202">
        <f t="shared" si="60"/>
        <v>0</v>
      </c>
      <c r="CZ55" s="202">
        <f t="shared" si="61"/>
        <v>0</v>
      </c>
      <c r="DA55" s="202">
        <f t="shared" si="62"/>
        <v>0</v>
      </c>
      <c r="DB55" s="202">
        <f t="shared" si="63"/>
        <v>0</v>
      </c>
      <c r="DC55" s="202">
        <f t="shared" si="64"/>
        <v>0</v>
      </c>
      <c r="DD55" s="202">
        <f t="shared" si="65"/>
        <v>0</v>
      </c>
      <c r="DE55" s="202">
        <f t="shared" si="66"/>
        <v>0</v>
      </c>
      <c r="DF55" s="202">
        <f t="shared" si="67"/>
        <v>0</v>
      </c>
      <c r="DG55" s="202">
        <f t="shared" si="68"/>
        <v>0</v>
      </c>
      <c r="DH55" s="202">
        <f t="shared" si="69"/>
        <v>0</v>
      </c>
      <c r="DI55" s="202">
        <f t="shared" si="70"/>
        <v>0</v>
      </c>
      <c r="DJ55" s="202">
        <f t="shared" si="71"/>
        <v>0</v>
      </c>
      <c r="DK55" s="202">
        <f t="shared" si="72"/>
        <v>0</v>
      </c>
      <c r="DL55" s="202">
        <f t="shared" si="73"/>
        <v>0</v>
      </c>
      <c r="DM55" s="202">
        <f t="shared" si="74"/>
        <v>0</v>
      </c>
      <c r="DN55" s="202">
        <f t="shared" si="75"/>
        <v>0</v>
      </c>
      <c r="DO55" s="202">
        <f t="shared" si="76"/>
        <v>0</v>
      </c>
      <c r="DP55" s="202">
        <f t="shared" si="77"/>
        <v>0</v>
      </c>
      <c r="DQ55" s="202">
        <f t="shared" si="78"/>
        <v>0</v>
      </c>
      <c r="DR55" s="223">
        <f t="shared" si="127"/>
        <v>0</v>
      </c>
      <c r="DS55" s="386">
        <f t="shared" si="80"/>
        <v>0</v>
      </c>
      <c r="DT55" s="202">
        <f t="shared" si="81"/>
        <v>0</v>
      </c>
      <c r="DU55" s="202">
        <f t="shared" si="82"/>
        <v>0</v>
      </c>
      <c r="DV55" s="202">
        <f t="shared" si="83"/>
        <v>0</v>
      </c>
      <c r="DW55" s="202">
        <f t="shared" si="84"/>
        <v>0</v>
      </c>
      <c r="DX55" s="203">
        <f t="shared" si="85"/>
        <v>0</v>
      </c>
      <c r="DY55" s="205">
        <f t="shared" si="122"/>
        <v>0</v>
      </c>
      <c r="EA55" s="195">
        <f>L55/Summary!$H$7</f>
        <v>0</v>
      </c>
      <c r="EB55" s="201">
        <f>M55/Summary!$H$7</f>
        <v>0</v>
      </c>
      <c r="EC55" s="201">
        <f>N55/Summary!$H$7</f>
        <v>0</v>
      </c>
      <c r="ED55" s="201">
        <f>O55/Summary!$H$7</f>
        <v>0</v>
      </c>
      <c r="EE55" s="201">
        <f>P55/Summary!$H$7</f>
        <v>0</v>
      </c>
      <c r="EF55" s="201">
        <f>Q55/Summary!$H$7</f>
        <v>0</v>
      </c>
      <c r="EG55" s="201">
        <f>R55/Summary!$H$7</f>
        <v>0</v>
      </c>
      <c r="EH55" s="201">
        <f>S55/Summary!$H$7</f>
        <v>0</v>
      </c>
      <c r="EI55" s="201">
        <f>T55/Summary!$H$7</f>
        <v>0</v>
      </c>
      <c r="EJ55" s="201">
        <f>U55/Summary!$H$7</f>
        <v>0</v>
      </c>
      <c r="EK55" s="201">
        <f>V55/Summary!$H$7</f>
        <v>0</v>
      </c>
      <c r="EL55" s="201">
        <f>W55/Summary!$H$7</f>
        <v>0</v>
      </c>
      <c r="EM55" s="201">
        <f>X55/Summary!$H$7</f>
        <v>0</v>
      </c>
      <c r="EN55" s="201">
        <f>Y55/Summary!$H$7</f>
        <v>0</v>
      </c>
      <c r="EO55" s="201">
        <f>Z55/Summary!$H$7</f>
        <v>0</v>
      </c>
      <c r="EP55" s="201">
        <f>AA55/Summary!$H$7</f>
        <v>0</v>
      </c>
      <c r="EQ55" s="201">
        <f>AB55/Summary!$H$7</f>
        <v>0</v>
      </c>
      <c r="ER55" s="201">
        <f>AC55/Summary!$H$7</f>
        <v>0</v>
      </c>
      <c r="ES55" s="201">
        <f>AD55/Summary!$H$7</f>
        <v>0</v>
      </c>
      <c r="ET55" s="201">
        <f>AE55/Summary!$H$7</f>
        <v>0</v>
      </c>
      <c r="EU55" s="201">
        <f>AF55/Summary!$H$7</f>
        <v>0</v>
      </c>
      <c r="EV55" s="201">
        <f>AG55/Summary!$H$7</f>
        <v>0</v>
      </c>
      <c r="EW55" s="201">
        <f>AH55/Summary!$H$7</f>
        <v>0</v>
      </c>
      <c r="EX55" s="201">
        <f>AI55/Summary!$H$7</f>
        <v>0</v>
      </c>
      <c r="EY55" s="201">
        <f>AJ55/Summary!$H$7</f>
        <v>0</v>
      </c>
      <c r="EZ55" s="201">
        <f>AK55/Summary!$H$7</f>
        <v>0</v>
      </c>
      <c r="FA55" s="201">
        <f>AL55/Summary!$H$7</f>
        <v>0</v>
      </c>
      <c r="FB55" s="201">
        <f>AM55/Summary!$H$7</f>
        <v>0</v>
      </c>
      <c r="FC55" s="201">
        <f>AN55/Summary!$H$7</f>
        <v>0</v>
      </c>
      <c r="FD55" s="191">
        <f>AO55/Summary!$H$7</f>
        <v>0</v>
      </c>
    </row>
    <row r="56" spans="1:160" s="141" customFormat="1" ht="14.25" x14ac:dyDescent="0.35">
      <c r="A56" s="306"/>
      <c r="B56" s="307"/>
      <c r="C56" s="307"/>
      <c r="D56" s="307"/>
      <c r="E56" s="302"/>
      <c r="F56" s="304"/>
      <c r="G56" s="308"/>
      <c r="H56" s="309"/>
      <c r="I56" s="190">
        <v>32.5</v>
      </c>
      <c r="J56" s="191">
        <f t="shared" si="123"/>
        <v>0</v>
      </c>
      <c r="K56" s="213">
        <f>Summary!$H$6*$H56</f>
        <v>0</v>
      </c>
      <c r="L56" s="192"/>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4"/>
      <c r="AP56" s="195">
        <f t="shared" si="124"/>
        <v>0</v>
      </c>
      <c r="AQ56" s="193"/>
      <c r="AR56" s="193"/>
      <c r="AS56" s="193"/>
      <c r="AT56" s="193"/>
      <c r="AU56" s="193"/>
      <c r="AV56" s="194"/>
      <c r="AW56" s="176">
        <f t="shared" si="46"/>
        <v>0</v>
      </c>
      <c r="AX56" s="176" t="str">
        <f t="shared" si="47"/>
        <v>OK</v>
      </c>
      <c r="AY56" s="196">
        <f t="shared" si="86"/>
        <v>0</v>
      </c>
      <c r="AZ56" s="197" t="str">
        <f t="shared" si="87"/>
        <v>OK</v>
      </c>
      <c r="BA56" s="178"/>
      <c r="BB56" s="198">
        <f t="shared" si="88"/>
        <v>0</v>
      </c>
      <c r="BC56" s="199">
        <f t="shared" si="89"/>
        <v>0</v>
      </c>
      <c r="BD56" s="199">
        <f t="shared" si="90"/>
        <v>0</v>
      </c>
      <c r="BE56" s="199">
        <f t="shared" si="91"/>
        <v>0</v>
      </c>
      <c r="BF56" s="199">
        <f t="shared" si="92"/>
        <v>0</v>
      </c>
      <c r="BG56" s="199">
        <f t="shared" si="93"/>
        <v>0</v>
      </c>
      <c r="BH56" s="199">
        <f t="shared" si="94"/>
        <v>0</v>
      </c>
      <c r="BI56" s="199">
        <f t="shared" si="95"/>
        <v>0</v>
      </c>
      <c r="BJ56" s="199">
        <f t="shared" si="96"/>
        <v>0</v>
      </c>
      <c r="BK56" s="199">
        <f t="shared" si="97"/>
        <v>0</v>
      </c>
      <c r="BL56" s="199">
        <f t="shared" si="98"/>
        <v>0</v>
      </c>
      <c r="BM56" s="199">
        <f t="shared" si="99"/>
        <v>0</v>
      </c>
      <c r="BN56" s="199">
        <f t="shared" si="100"/>
        <v>0</v>
      </c>
      <c r="BO56" s="199">
        <f t="shared" si="101"/>
        <v>0</v>
      </c>
      <c r="BP56" s="199">
        <f t="shared" si="102"/>
        <v>0</v>
      </c>
      <c r="BQ56" s="199">
        <f t="shared" si="103"/>
        <v>0</v>
      </c>
      <c r="BR56" s="199">
        <f t="shared" si="104"/>
        <v>0</v>
      </c>
      <c r="BS56" s="199">
        <f t="shared" si="105"/>
        <v>0</v>
      </c>
      <c r="BT56" s="199">
        <f t="shared" si="106"/>
        <v>0</v>
      </c>
      <c r="BU56" s="199">
        <f t="shared" si="107"/>
        <v>0</v>
      </c>
      <c r="BV56" s="199">
        <f t="shared" si="108"/>
        <v>0</v>
      </c>
      <c r="BW56" s="199">
        <f t="shared" si="109"/>
        <v>0</v>
      </c>
      <c r="BX56" s="199">
        <f t="shared" si="110"/>
        <v>0</v>
      </c>
      <c r="BY56" s="199">
        <f t="shared" si="111"/>
        <v>0</v>
      </c>
      <c r="BZ56" s="199">
        <f t="shared" si="112"/>
        <v>0</v>
      </c>
      <c r="CA56" s="199">
        <f t="shared" si="113"/>
        <v>0</v>
      </c>
      <c r="CB56" s="199">
        <f t="shared" si="114"/>
        <v>0</v>
      </c>
      <c r="CC56" s="199">
        <f t="shared" si="115"/>
        <v>0</v>
      </c>
      <c r="CD56" s="199">
        <f t="shared" si="116"/>
        <v>0</v>
      </c>
      <c r="CE56" s="199">
        <f t="shared" si="117"/>
        <v>0</v>
      </c>
      <c r="CF56" s="200">
        <f t="shared" si="125"/>
        <v>0</v>
      </c>
      <c r="CG56" s="195">
        <f t="shared" si="119"/>
        <v>0</v>
      </c>
      <c r="CH56" s="201">
        <f t="shared" si="120"/>
        <v>0</v>
      </c>
      <c r="CI56" s="201">
        <f t="shared" si="121"/>
        <v>0</v>
      </c>
      <c r="CJ56" s="201">
        <f>IFERROR(#REF!/32.5,0)</f>
        <v>0</v>
      </c>
      <c r="CK56" s="201">
        <f>IFERROR(#REF!/32.5,0)</f>
        <v>0</v>
      </c>
      <c r="CL56" s="191">
        <f t="shared" si="126"/>
        <v>0</v>
      </c>
      <c r="CN56" s="386">
        <f t="shared" si="49"/>
        <v>0</v>
      </c>
      <c r="CO56" s="202">
        <f t="shared" si="50"/>
        <v>0</v>
      </c>
      <c r="CP56" s="202">
        <f t="shared" si="51"/>
        <v>0</v>
      </c>
      <c r="CQ56" s="202">
        <f t="shared" si="52"/>
        <v>0</v>
      </c>
      <c r="CR56" s="202">
        <f t="shared" si="53"/>
        <v>0</v>
      </c>
      <c r="CS56" s="202">
        <f t="shared" si="54"/>
        <v>0</v>
      </c>
      <c r="CT56" s="202">
        <f t="shared" si="55"/>
        <v>0</v>
      </c>
      <c r="CU56" s="202">
        <f t="shared" si="56"/>
        <v>0</v>
      </c>
      <c r="CV56" s="202">
        <f t="shared" si="57"/>
        <v>0</v>
      </c>
      <c r="CW56" s="202">
        <f t="shared" si="58"/>
        <v>0</v>
      </c>
      <c r="CX56" s="202">
        <f t="shared" si="59"/>
        <v>0</v>
      </c>
      <c r="CY56" s="202">
        <f t="shared" si="60"/>
        <v>0</v>
      </c>
      <c r="CZ56" s="202">
        <f t="shared" si="61"/>
        <v>0</v>
      </c>
      <c r="DA56" s="202">
        <f t="shared" si="62"/>
        <v>0</v>
      </c>
      <c r="DB56" s="202">
        <f t="shared" si="63"/>
        <v>0</v>
      </c>
      <c r="DC56" s="202">
        <f t="shared" si="64"/>
        <v>0</v>
      </c>
      <c r="DD56" s="202">
        <f t="shared" si="65"/>
        <v>0</v>
      </c>
      <c r="DE56" s="202">
        <f t="shared" si="66"/>
        <v>0</v>
      </c>
      <c r="DF56" s="202">
        <f t="shared" si="67"/>
        <v>0</v>
      </c>
      <c r="DG56" s="202">
        <f t="shared" si="68"/>
        <v>0</v>
      </c>
      <c r="DH56" s="202">
        <f t="shared" si="69"/>
        <v>0</v>
      </c>
      <c r="DI56" s="202">
        <f t="shared" si="70"/>
        <v>0</v>
      </c>
      <c r="DJ56" s="202">
        <f t="shared" si="71"/>
        <v>0</v>
      </c>
      <c r="DK56" s="202">
        <f t="shared" si="72"/>
        <v>0</v>
      </c>
      <c r="DL56" s="202">
        <f t="shared" si="73"/>
        <v>0</v>
      </c>
      <c r="DM56" s="202">
        <f t="shared" si="74"/>
        <v>0</v>
      </c>
      <c r="DN56" s="202">
        <f t="shared" si="75"/>
        <v>0</v>
      </c>
      <c r="DO56" s="202">
        <f t="shared" si="76"/>
        <v>0</v>
      </c>
      <c r="DP56" s="202">
        <f t="shared" si="77"/>
        <v>0</v>
      </c>
      <c r="DQ56" s="202">
        <f t="shared" si="78"/>
        <v>0</v>
      </c>
      <c r="DR56" s="223">
        <f t="shared" si="127"/>
        <v>0</v>
      </c>
      <c r="DS56" s="386">
        <f t="shared" si="80"/>
        <v>0</v>
      </c>
      <c r="DT56" s="202">
        <f t="shared" si="81"/>
        <v>0</v>
      </c>
      <c r="DU56" s="202">
        <f t="shared" si="82"/>
        <v>0</v>
      </c>
      <c r="DV56" s="202">
        <f t="shared" si="83"/>
        <v>0</v>
      </c>
      <c r="DW56" s="202">
        <f t="shared" si="84"/>
        <v>0</v>
      </c>
      <c r="DX56" s="203">
        <f t="shared" si="85"/>
        <v>0</v>
      </c>
      <c r="DY56" s="205">
        <f t="shared" si="122"/>
        <v>0</v>
      </c>
      <c r="EA56" s="195">
        <f>L56/Summary!$H$7</f>
        <v>0</v>
      </c>
      <c r="EB56" s="201">
        <f>M56/Summary!$H$7</f>
        <v>0</v>
      </c>
      <c r="EC56" s="201">
        <f>N56/Summary!$H$7</f>
        <v>0</v>
      </c>
      <c r="ED56" s="201">
        <f>O56/Summary!$H$7</f>
        <v>0</v>
      </c>
      <c r="EE56" s="201">
        <f>P56/Summary!$H$7</f>
        <v>0</v>
      </c>
      <c r="EF56" s="201">
        <f>Q56/Summary!$H$7</f>
        <v>0</v>
      </c>
      <c r="EG56" s="201">
        <f>R56/Summary!$H$7</f>
        <v>0</v>
      </c>
      <c r="EH56" s="201">
        <f>S56/Summary!$H$7</f>
        <v>0</v>
      </c>
      <c r="EI56" s="201">
        <f>T56/Summary!$H$7</f>
        <v>0</v>
      </c>
      <c r="EJ56" s="201">
        <f>U56/Summary!$H$7</f>
        <v>0</v>
      </c>
      <c r="EK56" s="201">
        <f>V56/Summary!$H$7</f>
        <v>0</v>
      </c>
      <c r="EL56" s="201">
        <f>W56/Summary!$H$7</f>
        <v>0</v>
      </c>
      <c r="EM56" s="201">
        <f>X56/Summary!$H$7</f>
        <v>0</v>
      </c>
      <c r="EN56" s="201">
        <f>Y56/Summary!$H$7</f>
        <v>0</v>
      </c>
      <c r="EO56" s="201">
        <f>Z56/Summary!$H$7</f>
        <v>0</v>
      </c>
      <c r="EP56" s="201">
        <f>AA56/Summary!$H$7</f>
        <v>0</v>
      </c>
      <c r="EQ56" s="201">
        <f>AB56/Summary!$H$7</f>
        <v>0</v>
      </c>
      <c r="ER56" s="201">
        <f>AC56/Summary!$H$7</f>
        <v>0</v>
      </c>
      <c r="ES56" s="201">
        <f>AD56/Summary!$H$7</f>
        <v>0</v>
      </c>
      <c r="ET56" s="201">
        <f>AE56/Summary!$H$7</f>
        <v>0</v>
      </c>
      <c r="EU56" s="201">
        <f>AF56/Summary!$H$7</f>
        <v>0</v>
      </c>
      <c r="EV56" s="201">
        <f>AG56/Summary!$H$7</f>
        <v>0</v>
      </c>
      <c r="EW56" s="201">
        <f>AH56/Summary!$H$7</f>
        <v>0</v>
      </c>
      <c r="EX56" s="201">
        <f>AI56/Summary!$H$7</f>
        <v>0</v>
      </c>
      <c r="EY56" s="201">
        <f>AJ56/Summary!$H$7</f>
        <v>0</v>
      </c>
      <c r="EZ56" s="201">
        <f>AK56/Summary!$H$7</f>
        <v>0</v>
      </c>
      <c r="FA56" s="201">
        <f>AL56/Summary!$H$7</f>
        <v>0</v>
      </c>
      <c r="FB56" s="201">
        <f>AM56/Summary!$H$7</f>
        <v>0</v>
      </c>
      <c r="FC56" s="201">
        <f>AN56/Summary!$H$7</f>
        <v>0</v>
      </c>
      <c r="FD56" s="191">
        <f>AO56/Summary!$H$7</f>
        <v>0</v>
      </c>
    </row>
    <row r="57" spans="1:160" s="141" customFormat="1" ht="14.25" x14ac:dyDescent="0.35">
      <c r="A57" s="306"/>
      <c r="B57" s="307"/>
      <c r="C57" s="307"/>
      <c r="D57" s="307"/>
      <c r="E57" s="302"/>
      <c r="F57" s="304"/>
      <c r="G57" s="308"/>
      <c r="H57" s="309"/>
      <c r="I57" s="190">
        <v>32.5</v>
      </c>
      <c r="J57" s="191">
        <f t="shared" si="123"/>
        <v>0</v>
      </c>
      <c r="K57" s="213">
        <f>Summary!$H$6*$H57</f>
        <v>0</v>
      </c>
      <c r="L57" s="192"/>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4"/>
      <c r="AP57" s="195">
        <f t="shared" si="124"/>
        <v>0</v>
      </c>
      <c r="AQ57" s="193"/>
      <c r="AR57" s="193"/>
      <c r="AS57" s="193"/>
      <c r="AT57" s="193"/>
      <c r="AU57" s="193"/>
      <c r="AV57" s="194"/>
      <c r="AW57" s="176">
        <f t="shared" si="46"/>
        <v>0</v>
      </c>
      <c r="AX57" s="176" t="str">
        <f t="shared" si="47"/>
        <v>OK</v>
      </c>
      <c r="AY57" s="196">
        <f t="shared" si="86"/>
        <v>0</v>
      </c>
      <c r="AZ57" s="197" t="str">
        <f t="shared" si="87"/>
        <v>OK</v>
      </c>
      <c r="BA57" s="178"/>
      <c r="BB57" s="198">
        <f t="shared" si="88"/>
        <v>0</v>
      </c>
      <c r="BC57" s="199">
        <f t="shared" si="89"/>
        <v>0</v>
      </c>
      <c r="BD57" s="199">
        <f t="shared" si="90"/>
        <v>0</v>
      </c>
      <c r="BE57" s="199">
        <f t="shared" si="91"/>
        <v>0</v>
      </c>
      <c r="BF57" s="199">
        <f t="shared" si="92"/>
        <v>0</v>
      </c>
      <c r="BG57" s="199">
        <f t="shared" si="93"/>
        <v>0</v>
      </c>
      <c r="BH57" s="199">
        <f t="shared" si="94"/>
        <v>0</v>
      </c>
      <c r="BI57" s="199">
        <f t="shared" si="95"/>
        <v>0</v>
      </c>
      <c r="BJ57" s="199">
        <f t="shared" si="96"/>
        <v>0</v>
      </c>
      <c r="BK57" s="199">
        <f t="shared" si="97"/>
        <v>0</v>
      </c>
      <c r="BL57" s="199">
        <f t="shared" si="98"/>
        <v>0</v>
      </c>
      <c r="BM57" s="199">
        <f t="shared" si="99"/>
        <v>0</v>
      </c>
      <c r="BN57" s="199">
        <f t="shared" si="100"/>
        <v>0</v>
      </c>
      <c r="BO57" s="199">
        <f t="shared" si="101"/>
        <v>0</v>
      </c>
      <c r="BP57" s="199">
        <f t="shared" si="102"/>
        <v>0</v>
      </c>
      <c r="BQ57" s="199">
        <f t="shared" si="103"/>
        <v>0</v>
      </c>
      <c r="BR57" s="199">
        <f t="shared" si="104"/>
        <v>0</v>
      </c>
      <c r="BS57" s="199">
        <f t="shared" si="105"/>
        <v>0</v>
      </c>
      <c r="BT57" s="199">
        <f t="shared" si="106"/>
        <v>0</v>
      </c>
      <c r="BU57" s="199">
        <f t="shared" si="107"/>
        <v>0</v>
      </c>
      <c r="BV57" s="199">
        <f t="shared" si="108"/>
        <v>0</v>
      </c>
      <c r="BW57" s="199">
        <f t="shared" si="109"/>
        <v>0</v>
      </c>
      <c r="BX57" s="199">
        <f t="shared" si="110"/>
        <v>0</v>
      </c>
      <c r="BY57" s="199">
        <f t="shared" si="111"/>
        <v>0</v>
      </c>
      <c r="BZ57" s="199">
        <f t="shared" si="112"/>
        <v>0</v>
      </c>
      <c r="CA57" s="199">
        <f t="shared" si="113"/>
        <v>0</v>
      </c>
      <c r="CB57" s="199">
        <f t="shared" si="114"/>
        <v>0</v>
      </c>
      <c r="CC57" s="199">
        <f t="shared" si="115"/>
        <v>0</v>
      </c>
      <c r="CD57" s="199">
        <f t="shared" si="116"/>
        <v>0</v>
      </c>
      <c r="CE57" s="199">
        <f t="shared" si="117"/>
        <v>0</v>
      </c>
      <c r="CF57" s="200">
        <f t="shared" si="125"/>
        <v>0</v>
      </c>
      <c r="CG57" s="195">
        <f t="shared" si="119"/>
        <v>0</v>
      </c>
      <c r="CH57" s="201">
        <f t="shared" si="120"/>
        <v>0</v>
      </c>
      <c r="CI57" s="201">
        <f t="shared" si="121"/>
        <v>0</v>
      </c>
      <c r="CJ57" s="201">
        <f>IFERROR(#REF!/32.5,0)</f>
        <v>0</v>
      </c>
      <c r="CK57" s="201">
        <f>IFERROR(#REF!/32.5,0)</f>
        <v>0</v>
      </c>
      <c r="CL57" s="191">
        <f t="shared" si="126"/>
        <v>0</v>
      </c>
      <c r="CN57" s="386">
        <f t="shared" si="49"/>
        <v>0</v>
      </c>
      <c r="CO57" s="202">
        <f t="shared" si="50"/>
        <v>0</v>
      </c>
      <c r="CP57" s="202">
        <f t="shared" si="51"/>
        <v>0</v>
      </c>
      <c r="CQ57" s="202">
        <f t="shared" si="52"/>
        <v>0</v>
      </c>
      <c r="CR57" s="202">
        <f t="shared" si="53"/>
        <v>0</v>
      </c>
      <c r="CS57" s="202">
        <f t="shared" si="54"/>
        <v>0</v>
      </c>
      <c r="CT57" s="202">
        <f t="shared" si="55"/>
        <v>0</v>
      </c>
      <c r="CU57" s="202">
        <f t="shared" si="56"/>
        <v>0</v>
      </c>
      <c r="CV57" s="202">
        <f t="shared" si="57"/>
        <v>0</v>
      </c>
      <c r="CW57" s="202">
        <f t="shared" si="58"/>
        <v>0</v>
      </c>
      <c r="CX57" s="202">
        <f t="shared" si="59"/>
        <v>0</v>
      </c>
      <c r="CY57" s="202">
        <f t="shared" si="60"/>
        <v>0</v>
      </c>
      <c r="CZ57" s="202">
        <f t="shared" si="61"/>
        <v>0</v>
      </c>
      <c r="DA57" s="202">
        <f t="shared" si="62"/>
        <v>0</v>
      </c>
      <c r="DB57" s="202">
        <f t="shared" si="63"/>
        <v>0</v>
      </c>
      <c r="DC57" s="202">
        <f t="shared" si="64"/>
        <v>0</v>
      </c>
      <c r="DD57" s="202">
        <f t="shared" si="65"/>
        <v>0</v>
      </c>
      <c r="DE57" s="202">
        <f t="shared" si="66"/>
        <v>0</v>
      </c>
      <c r="DF57" s="202">
        <f t="shared" si="67"/>
        <v>0</v>
      </c>
      <c r="DG57" s="202">
        <f t="shared" si="68"/>
        <v>0</v>
      </c>
      <c r="DH57" s="202">
        <f t="shared" si="69"/>
        <v>0</v>
      </c>
      <c r="DI57" s="202">
        <f t="shared" si="70"/>
        <v>0</v>
      </c>
      <c r="DJ57" s="202">
        <f t="shared" si="71"/>
        <v>0</v>
      </c>
      <c r="DK57" s="202">
        <f t="shared" si="72"/>
        <v>0</v>
      </c>
      <c r="DL57" s="202">
        <f t="shared" si="73"/>
        <v>0</v>
      </c>
      <c r="DM57" s="202">
        <f t="shared" si="74"/>
        <v>0</v>
      </c>
      <c r="DN57" s="202">
        <f t="shared" si="75"/>
        <v>0</v>
      </c>
      <c r="DO57" s="202">
        <f t="shared" si="76"/>
        <v>0</v>
      </c>
      <c r="DP57" s="202">
        <f t="shared" si="77"/>
        <v>0</v>
      </c>
      <c r="DQ57" s="202">
        <f t="shared" si="78"/>
        <v>0</v>
      </c>
      <c r="DR57" s="223">
        <f t="shared" si="127"/>
        <v>0</v>
      </c>
      <c r="DS57" s="386">
        <f t="shared" si="80"/>
        <v>0</v>
      </c>
      <c r="DT57" s="202">
        <f t="shared" si="81"/>
        <v>0</v>
      </c>
      <c r="DU57" s="202">
        <f t="shared" si="82"/>
        <v>0</v>
      </c>
      <c r="DV57" s="202">
        <f t="shared" si="83"/>
        <v>0</v>
      </c>
      <c r="DW57" s="202">
        <f t="shared" si="84"/>
        <v>0</v>
      </c>
      <c r="DX57" s="203">
        <f t="shared" si="85"/>
        <v>0</v>
      </c>
      <c r="DY57" s="205">
        <f t="shared" si="122"/>
        <v>0</v>
      </c>
      <c r="EA57" s="195">
        <f>L57/Summary!$H$7</f>
        <v>0</v>
      </c>
      <c r="EB57" s="201">
        <f>M57/Summary!$H$7</f>
        <v>0</v>
      </c>
      <c r="EC57" s="201">
        <f>N57/Summary!$H$7</f>
        <v>0</v>
      </c>
      <c r="ED57" s="201">
        <f>O57/Summary!$H$7</f>
        <v>0</v>
      </c>
      <c r="EE57" s="201">
        <f>P57/Summary!$H$7</f>
        <v>0</v>
      </c>
      <c r="EF57" s="201">
        <f>Q57/Summary!$H$7</f>
        <v>0</v>
      </c>
      <c r="EG57" s="201">
        <f>R57/Summary!$H$7</f>
        <v>0</v>
      </c>
      <c r="EH57" s="201">
        <f>S57/Summary!$H$7</f>
        <v>0</v>
      </c>
      <c r="EI57" s="201">
        <f>T57/Summary!$H$7</f>
        <v>0</v>
      </c>
      <c r="EJ57" s="201">
        <f>U57/Summary!$H$7</f>
        <v>0</v>
      </c>
      <c r="EK57" s="201">
        <f>V57/Summary!$H$7</f>
        <v>0</v>
      </c>
      <c r="EL57" s="201">
        <f>W57/Summary!$H$7</f>
        <v>0</v>
      </c>
      <c r="EM57" s="201">
        <f>X57/Summary!$H$7</f>
        <v>0</v>
      </c>
      <c r="EN57" s="201">
        <f>Y57/Summary!$H$7</f>
        <v>0</v>
      </c>
      <c r="EO57" s="201">
        <f>Z57/Summary!$H$7</f>
        <v>0</v>
      </c>
      <c r="EP57" s="201">
        <f>AA57/Summary!$H$7</f>
        <v>0</v>
      </c>
      <c r="EQ57" s="201">
        <f>AB57/Summary!$H$7</f>
        <v>0</v>
      </c>
      <c r="ER57" s="201">
        <f>AC57/Summary!$H$7</f>
        <v>0</v>
      </c>
      <c r="ES57" s="201">
        <f>AD57/Summary!$H$7</f>
        <v>0</v>
      </c>
      <c r="ET57" s="201">
        <f>AE57/Summary!$H$7</f>
        <v>0</v>
      </c>
      <c r="EU57" s="201">
        <f>AF57/Summary!$H$7</f>
        <v>0</v>
      </c>
      <c r="EV57" s="201">
        <f>AG57/Summary!$H$7</f>
        <v>0</v>
      </c>
      <c r="EW57" s="201">
        <f>AH57/Summary!$H$7</f>
        <v>0</v>
      </c>
      <c r="EX57" s="201">
        <f>AI57/Summary!$H$7</f>
        <v>0</v>
      </c>
      <c r="EY57" s="201">
        <f>AJ57/Summary!$H$7</f>
        <v>0</v>
      </c>
      <c r="EZ57" s="201">
        <f>AK57/Summary!$H$7</f>
        <v>0</v>
      </c>
      <c r="FA57" s="201">
        <f>AL57/Summary!$H$7</f>
        <v>0</v>
      </c>
      <c r="FB57" s="201">
        <f>AM57/Summary!$H$7</f>
        <v>0</v>
      </c>
      <c r="FC57" s="201">
        <f>AN57/Summary!$H$7</f>
        <v>0</v>
      </c>
      <c r="FD57" s="191">
        <f>AO57/Summary!$H$7</f>
        <v>0</v>
      </c>
    </row>
    <row r="58" spans="1:160" s="141" customFormat="1" ht="14.25" x14ac:dyDescent="0.35">
      <c r="A58" s="306"/>
      <c r="B58" s="307"/>
      <c r="C58" s="307"/>
      <c r="D58" s="307"/>
      <c r="E58" s="302"/>
      <c r="F58" s="304"/>
      <c r="G58" s="308"/>
      <c r="H58" s="309"/>
      <c r="I58" s="190">
        <v>32.5</v>
      </c>
      <c r="J58" s="191">
        <f t="shared" si="123"/>
        <v>0</v>
      </c>
      <c r="K58" s="213">
        <f>Summary!$H$6*$H58</f>
        <v>0</v>
      </c>
      <c r="L58" s="192"/>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4"/>
      <c r="AP58" s="195">
        <f t="shared" si="124"/>
        <v>0</v>
      </c>
      <c r="AQ58" s="193"/>
      <c r="AR58" s="193"/>
      <c r="AS58" s="193"/>
      <c r="AT58" s="193"/>
      <c r="AU58" s="193"/>
      <c r="AV58" s="194"/>
      <c r="AW58" s="176">
        <f t="shared" si="46"/>
        <v>0</v>
      </c>
      <c r="AX58" s="176" t="str">
        <f t="shared" si="47"/>
        <v>OK</v>
      </c>
      <c r="AY58" s="196">
        <f t="shared" si="86"/>
        <v>0</v>
      </c>
      <c r="AZ58" s="197" t="str">
        <f t="shared" si="87"/>
        <v>OK</v>
      </c>
      <c r="BA58" s="178"/>
      <c r="BB58" s="198">
        <f t="shared" si="88"/>
        <v>0</v>
      </c>
      <c r="BC58" s="199">
        <f t="shared" si="89"/>
        <v>0</v>
      </c>
      <c r="BD58" s="199">
        <f t="shared" si="90"/>
        <v>0</v>
      </c>
      <c r="BE58" s="199">
        <f t="shared" si="91"/>
        <v>0</v>
      </c>
      <c r="BF58" s="199">
        <f t="shared" si="92"/>
        <v>0</v>
      </c>
      <c r="BG58" s="199">
        <f t="shared" si="93"/>
        <v>0</v>
      </c>
      <c r="BH58" s="199">
        <f t="shared" si="94"/>
        <v>0</v>
      </c>
      <c r="BI58" s="199">
        <f t="shared" si="95"/>
        <v>0</v>
      </c>
      <c r="BJ58" s="199">
        <f t="shared" si="96"/>
        <v>0</v>
      </c>
      <c r="BK58" s="199">
        <f t="shared" si="97"/>
        <v>0</v>
      </c>
      <c r="BL58" s="199">
        <f t="shared" si="98"/>
        <v>0</v>
      </c>
      <c r="BM58" s="199">
        <f t="shared" si="99"/>
        <v>0</v>
      </c>
      <c r="BN58" s="199">
        <f t="shared" si="100"/>
        <v>0</v>
      </c>
      <c r="BO58" s="199">
        <f t="shared" si="101"/>
        <v>0</v>
      </c>
      <c r="BP58" s="199">
        <f t="shared" si="102"/>
        <v>0</v>
      </c>
      <c r="BQ58" s="199">
        <f t="shared" si="103"/>
        <v>0</v>
      </c>
      <c r="BR58" s="199">
        <f t="shared" si="104"/>
        <v>0</v>
      </c>
      <c r="BS58" s="199">
        <f t="shared" si="105"/>
        <v>0</v>
      </c>
      <c r="BT58" s="199">
        <f t="shared" si="106"/>
        <v>0</v>
      </c>
      <c r="BU58" s="199">
        <f t="shared" si="107"/>
        <v>0</v>
      </c>
      <c r="BV58" s="199">
        <f t="shared" si="108"/>
        <v>0</v>
      </c>
      <c r="BW58" s="199">
        <f t="shared" si="109"/>
        <v>0</v>
      </c>
      <c r="BX58" s="199">
        <f t="shared" si="110"/>
        <v>0</v>
      </c>
      <c r="BY58" s="199">
        <f t="shared" si="111"/>
        <v>0</v>
      </c>
      <c r="BZ58" s="199">
        <f t="shared" si="112"/>
        <v>0</v>
      </c>
      <c r="CA58" s="199">
        <f t="shared" si="113"/>
        <v>0</v>
      </c>
      <c r="CB58" s="199">
        <f t="shared" si="114"/>
        <v>0</v>
      </c>
      <c r="CC58" s="199">
        <f t="shared" si="115"/>
        <v>0</v>
      </c>
      <c r="CD58" s="199">
        <f t="shared" si="116"/>
        <v>0</v>
      </c>
      <c r="CE58" s="199">
        <f t="shared" si="117"/>
        <v>0</v>
      </c>
      <c r="CF58" s="200">
        <f t="shared" si="125"/>
        <v>0</v>
      </c>
      <c r="CG58" s="195">
        <f t="shared" si="119"/>
        <v>0</v>
      </c>
      <c r="CH58" s="201">
        <f t="shared" si="120"/>
        <v>0</v>
      </c>
      <c r="CI58" s="201">
        <f t="shared" si="121"/>
        <v>0</v>
      </c>
      <c r="CJ58" s="201">
        <f>IFERROR(#REF!/32.5,0)</f>
        <v>0</v>
      </c>
      <c r="CK58" s="201">
        <f>IFERROR(#REF!/32.5,0)</f>
        <v>0</v>
      </c>
      <c r="CL58" s="191">
        <f t="shared" si="126"/>
        <v>0</v>
      </c>
      <c r="CN58" s="386">
        <f t="shared" si="49"/>
        <v>0</v>
      </c>
      <c r="CO58" s="202">
        <f t="shared" si="50"/>
        <v>0</v>
      </c>
      <c r="CP58" s="202">
        <f t="shared" si="51"/>
        <v>0</v>
      </c>
      <c r="CQ58" s="202">
        <f t="shared" si="52"/>
        <v>0</v>
      </c>
      <c r="CR58" s="202">
        <f t="shared" si="53"/>
        <v>0</v>
      </c>
      <c r="CS58" s="202">
        <f t="shared" si="54"/>
        <v>0</v>
      </c>
      <c r="CT58" s="202">
        <f t="shared" si="55"/>
        <v>0</v>
      </c>
      <c r="CU58" s="202">
        <f t="shared" si="56"/>
        <v>0</v>
      </c>
      <c r="CV58" s="202">
        <f t="shared" si="57"/>
        <v>0</v>
      </c>
      <c r="CW58" s="202">
        <f t="shared" si="58"/>
        <v>0</v>
      </c>
      <c r="CX58" s="202">
        <f t="shared" si="59"/>
        <v>0</v>
      </c>
      <c r="CY58" s="202">
        <f t="shared" si="60"/>
        <v>0</v>
      </c>
      <c r="CZ58" s="202">
        <f t="shared" si="61"/>
        <v>0</v>
      </c>
      <c r="DA58" s="202">
        <f t="shared" si="62"/>
        <v>0</v>
      </c>
      <c r="DB58" s="202">
        <f t="shared" si="63"/>
        <v>0</v>
      </c>
      <c r="DC58" s="202">
        <f t="shared" si="64"/>
        <v>0</v>
      </c>
      <c r="DD58" s="202">
        <f t="shared" si="65"/>
        <v>0</v>
      </c>
      <c r="DE58" s="202">
        <f t="shared" si="66"/>
        <v>0</v>
      </c>
      <c r="DF58" s="202">
        <f t="shared" si="67"/>
        <v>0</v>
      </c>
      <c r="DG58" s="202">
        <f t="shared" si="68"/>
        <v>0</v>
      </c>
      <c r="DH58" s="202">
        <f t="shared" si="69"/>
        <v>0</v>
      </c>
      <c r="DI58" s="202">
        <f t="shared" si="70"/>
        <v>0</v>
      </c>
      <c r="DJ58" s="202">
        <f t="shared" si="71"/>
        <v>0</v>
      </c>
      <c r="DK58" s="202">
        <f t="shared" si="72"/>
        <v>0</v>
      </c>
      <c r="DL58" s="202">
        <f t="shared" si="73"/>
        <v>0</v>
      </c>
      <c r="DM58" s="202">
        <f t="shared" si="74"/>
        <v>0</v>
      </c>
      <c r="DN58" s="202">
        <f t="shared" si="75"/>
        <v>0</v>
      </c>
      <c r="DO58" s="202">
        <f t="shared" si="76"/>
        <v>0</v>
      </c>
      <c r="DP58" s="202">
        <f t="shared" si="77"/>
        <v>0</v>
      </c>
      <c r="DQ58" s="202">
        <f t="shared" si="78"/>
        <v>0</v>
      </c>
      <c r="DR58" s="223">
        <f t="shared" si="127"/>
        <v>0</v>
      </c>
      <c r="DS58" s="386">
        <f t="shared" si="80"/>
        <v>0</v>
      </c>
      <c r="DT58" s="202">
        <f t="shared" si="81"/>
        <v>0</v>
      </c>
      <c r="DU58" s="202">
        <f t="shared" si="82"/>
        <v>0</v>
      </c>
      <c r="DV58" s="202">
        <f t="shared" si="83"/>
        <v>0</v>
      </c>
      <c r="DW58" s="202">
        <f t="shared" si="84"/>
        <v>0</v>
      </c>
      <c r="DX58" s="203">
        <f t="shared" si="85"/>
        <v>0</v>
      </c>
      <c r="DY58" s="205">
        <f t="shared" si="122"/>
        <v>0</v>
      </c>
      <c r="EA58" s="195">
        <f>L58/Summary!$H$7</f>
        <v>0</v>
      </c>
      <c r="EB58" s="201">
        <f>M58/Summary!$H$7</f>
        <v>0</v>
      </c>
      <c r="EC58" s="201">
        <f>N58/Summary!$H$7</f>
        <v>0</v>
      </c>
      <c r="ED58" s="201">
        <f>O58/Summary!$H$7</f>
        <v>0</v>
      </c>
      <c r="EE58" s="201">
        <f>P58/Summary!$H$7</f>
        <v>0</v>
      </c>
      <c r="EF58" s="201">
        <f>Q58/Summary!$H$7</f>
        <v>0</v>
      </c>
      <c r="EG58" s="201">
        <f>R58/Summary!$H$7</f>
        <v>0</v>
      </c>
      <c r="EH58" s="201">
        <f>S58/Summary!$H$7</f>
        <v>0</v>
      </c>
      <c r="EI58" s="201">
        <f>T58/Summary!$H$7</f>
        <v>0</v>
      </c>
      <c r="EJ58" s="201">
        <f>U58/Summary!$H$7</f>
        <v>0</v>
      </c>
      <c r="EK58" s="201">
        <f>V58/Summary!$H$7</f>
        <v>0</v>
      </c>
      <c r="EL58" s="201">
        <f>W58/Summary!$H$7</f>
        <v>0</v>
      </c>
      <c r="EM58" s="201">
        <f>X58/Summary!$H$7</f>
        <v>0</v>
      </c>
      <c r="EN58" s="201">
        <f>Y58/Summary!$H$7</f>
        <v>0</v>
      </c>
      <c r="EO58" s="201">
        <f>Z58/Summary!$H$7</f>
        <v>0</v>
      </c>
      <c r="EP58" s="201">
        <f>AA58/Summary!$H$7</f>
        <v>0</v>
      </c>
      <c r="EQ58" s="201">
        <f>AB58/Summary!$H$7</f>
        <v>0</v>
      </c>
      <c r="ER58" s="201">
        <f>AC58/Summary!$H$7</f>
        <v>0</v>
      </c>
      <c r="ES58" s="201">
        <f>AD58/Summary!$H$7</f>
        <v>0</v>
      </c>
      <c r="ET58" s="201">
        <f>AE58/Summary!$H$7</f>
        <v>0</v>
      </c>
      <c r="EU58" s="201">
        <f>AF58/Summary!$H$7</f>
        <v>0</v>
      </c>
      <c r="EV58" s="201">
        <f>AG58/Summary!$H$7</f>
        <v>0</v>
      </c>
      <c r="EW58" s="201">
        <f>AH58/Summary!$H$7</f>
        <v>0</v>
      </c>
      <c r="EX58" s="201">
        <f>AI58/Summary!$H$7</f>
        <v>0</v>
      </c>
      <c r="EY58" s="201">
        <f>AJ58/Summary!$H$7</f>
        <v>0</v>
      </c>
      <c r="EZ58" s="201">
        <f>AK58/Summary!$H$7</f>
        <v>0</v>
      </c>
      <c r="FA58" s="201">
        <f>AL58/Summary!$H$7</f>
        <v>0</v>
      </c>
      <c r="FB58" s="201">
        <f>AM58/Summary!$H$7</f>
        <v>0</v>
      </c>
      <c r="FC58" s="201">
        <f>AN58/Summary!$H$7</f>
        <v>0</v>
      </c>
      <c r="FD58" s="191">
        <f>AO58/Summary!$H$7</f>
        <v>0</v>
      </c>
    </row>
    <row r="59" spans="1:160" s="141" customFormat="1" ht="14.25" x14ac:dyDescent="0.35">
      <c r="A59" s="306"/>
      <c r="B59" s="307"/>
      <c r="C59" s="307"/>
      <c r="D59" s="307"/>
      <c r="E59" s="302"/>
      <c r="F59" s="304"/>
      <c r="G59" s="308"/>
      <c r="H59" s="309"/>
      <c r="I59" s="190">
        <v>32.5</v>
      </c>
      <c r="J59" s="191">
        <f t="shared" si="123"/>
        <v>0</v>
      </c>
      <c r="K59" s="213">
        <f>Summary!$H$6*$H59</f>
        <v>0</v>
      </c>
      <c r="L59" s="192"/>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4"/>
      <c r="AP59" s="195">
        <f t="shared" si="124"/>
        <v>0</v>
      </c>
      <c r="AQ59" s="193"/>
      <c r="AR59" s="193"/>
      <c r="AS59" s="193"/>
      <c r="AT59" s="193"/>
      <c r="AU59" s="193"/>
      <c r="AV59" s="194"/>
      <c r="AW59" s="176">
        <f t="shared" si="46"/>
        <v>0</v>
      </c>
      <c r="AX59" s="176" t="str">
        <f t="shared" si="47"/>
        <v>OK</v>
      </c>
      <c r="AY59" s="196">
        <f t="shared" si="86"/>
        <v>0</v>
      </c>
      <c r="AZ59" s="197" t="str">
        <f t="shared" si="87"/>
        <v>OK</v>
      </c>
      <c r="BA59" s="178"/>
      <c r="BB59" s="198">
        <f t="shared" si="88"/>
        <v>0</v>
      </c>
      <c r="BC59" s="199">
        <f t="shared" si="89"/>
        <v>0</v>
      </c>
      <c r="BD59" s="199">
        <f t="shared" si="90"/>
        <v>0</v>
      </c>
      <c r="BE59" s="199">
        <f t="shared" si="91"/>
        <v>0</v>
      </c>
      <c r="BF59" s="199">
        <f t="shared" si="92"/>
        <v>0</v>
      </c>
      <c r="BG59" s="199">
        <f t="shared" si="93"/>
        <v>0</v>
      </c>
      <c r="BH59" s="199">
        <f t="shared" si="94"/>
        <v>0</v>
      </c>
      <c r="BI59" s="199">
        <f t="shared" si="95"/>
        <v>0</v>
      </c>
      <c r="BJ59" s="199">
        <f t="shared" si="96"/>
        <v>0</v>
      </c>
      <c r="BK59" s="199">
        <f t="shared" si="97"/>
        <v>0</v>
      </c>
      <c r="BL59" s="199">
        <f t="shared" si="98"/>
        <v>0</v>
      </c>
      <c r="BM59" s="199">
        <f t="shared" si="99"/>
        <v>0</v>
      </c>
      <c r="BN59" s="199">
        <f t="shared" si="100"/>
        <v>0</v>
      </c>
      <c r="BO59" s="199">
        <f t="shared" si="101"/>
        <v>0</v>
      </c>
      <c r="BP59" s="199">
        <f t="shared" si="102"/>
        <v>0</v>
      </c>
      <c r="BQ59" s="199">
        <f t="shared" si="103"/>
        <v>0</v>
      </c>
      <c r="BR59" s="199">
        <f t="shared" si="104"/>
        <v>0</v>
      </c>
      <c r="BS59" s="199">
        <f t="shared" si="105"/>
        <v>0</v>
      </c>
      <c r="BT59" s="199">
        <f t="shared" si="106"/>
        <v>0</v>
      </c>
      <c r="BU59" s="199">
        <f t="shared" si="107"/>
        <v>0</v>
      </c>
      <c r="BV59" s="199">
        <f t="shared" si="108"/>
        <v>0</v>
      </c>
      <c r="BW59" s="199">
        <f t="shared" si="109"/>
        <v>0</v>
      </c>
      <c r="BX59" s="199">
        <f t="shared" si="110"/>
        <v>0</v>
      </c>
      <c r="BY59" s="199">
        <f t="shared" si="111"/>
        <v>0</v>
      </c>
      <c r="BZ59" s="199">
        <f t="shared" si="112"/>
        <v>0</v>
      </c>
      <c r="CA59" s="199">
        <f t="shared" si="113"/>
        <v>0</v>
      </c>
      <c r="CB59" s="199">
        <f t="shared" si="114"/>
        <v>0</v>
      </c>
      <c r="CC59" s="199">
        <f t="shared" si="115"/>
        <v>0</v>
      </c>
      <c r="CD59" s="199">
        <f t="shared" si="116"/>
        <v>0</v>
      </c>
      <c r="CE59" s="199">
        <f t="shared" si="117"/>
        <v>0</v>
      </c>
      <c r="CF59" s="200">
        <f t="shared" si="125"/>
        <v>0</v>
      </c>
      <c r="CG59" s="195">
        <f t="shared" si="119"/>
        <v>0</v>
      </c>
      <c r="CH59" s="201">
        <f t="shared" si="120"/>
        <v>0</v>
      </c>
      <c r="CI59" s="201">
        <f t="shared" si="121"/>
        <v>0</v>
      </c>
      <c r="CJ59" s="201">
        <f>IFERROR(#REF!/32.5,0)</f>
        <v>0</v>
      </c>
      <c r="CK59" s="201">
        <f>IFERROR(#REF!/32.5,0)</f>
        <v>0</v>
      </c>
      <c r="CL59" s="191">
        <f t="shared" si="126"/>
        <v>0</v>
      </c>
      <c r="CN59" s="386">
        <f t="shared" si="49"/>
        <v>0</v>
      </c>
      <c r="CO59" s="202">
        <f t="shared" si="50"/>
        <v>0</v>
      </c>
      <c r="CP59" s="202">
        <f t="shared" si="51"/>
        <v>0</v>
      </c>
      <c r="CQ59" s="202">
        <f t="shared" si="52"/>
        <v>0</v>
      </c>
      <c r="CR59" s="202">
        <f t="shared" si="53"/>
        <v>0</v>
      </c>
      <c r="CS59" s="202">
        <f t="shared" si="54"/>
        <v>0</v>
      </c>
      <c r="CT59" s="202">
        <f t="shared" si="55"/>
        <v>0</v>
      </c>
      <c r="CU59" s="202">
        <f t="shared" si="56"/>
        <v>0</v>
      </c>
      <c r="CV59" s="202">
        <f t="shared" si="57"/>
        <v>0</v>
      </c>
      <c r="CW59" s="202">
        <f t="shared" si="58"/>
        <v>0</v>
      </c>
      <c r="CX59" s="202">
        <f t="shared" si="59"/>
        <v>0</v>
      </c>
      <c r="CY59" s="202">
        <f t="shared" si="60"/>
        <v>0</v>
      </c>
      <c r="CZ59" s="202">
        <f t="shared" si="61"/>
        <v>0</v>
      </c>
      <c r="DA59" s="202">
        <f t="shared" si="62"/>
        <v>0</v>
      </c>
      <c r="DB59" s="202">
        <f t="shared" si="63"/>
        <v>0</v>
      </c>
      <c r="DC59" s="202">
        <f t="shared" si="64"/>
        <v>0</v>
      </c>
      <c r="DD59" s="202">
        <f t="shared" si="65"/>
        <v>0</v>
      </c>
      <c r="DE59" s="202">
        <f t="shared" si="66"/>
        <v>0</v>
      </c>
      <c r="DF59" s="202">
        <f t="shared" si="67"/>
        <v>0</v>
      </c>
      <c r="DG59" s="202">
        <f t="shared" si="68"/>
        <v>0</v>
      </c>
      <c r="DH59" s="202">
        <f t="shared" si="69"/>
        <v>0</v>
      </c>
      <c r="DI59" s="202">
        <f t="shared" si="70"/>
        <v>0</v>
      </c>
      <c r="DJ59" s="202">
        <f t="shared" si="71"/>
        <v>0</v>
      </c>
      <c r="DK59" s="202">
        <f t="shared" si="72"/>
        <v>0</v>
      </c>
      <c r="DL59" s="202">
        <f t="shared" si="73"/>
        <v>0</v>
      </c>
      <c r="DM59" s="202">
        <f t="shared" si="74"/>
        <v>0</v>
      </c>
      <c r="DN59" s="202">
        <f t="shared" si="75"/>
        <v>0</v>
      </c>
      <c r="DO59" s="202">
        <f t="shared" si="76"/>
        <v>0</v>
      </c>
      <c r="DP59" s="202">
        <f t="shared" si="77"/>
        <v>0</v>
      </c>
      <c r="DQ59" s="202">
        <f t="shared" si="78"/>
        <v>0</v>
      </c>
      <c r="DR59" s="223">
        <f t="shared" si="127"/>
        <v>0</v>
      </c>
      <c r="DS59" s="386">
        <f t="shared" si="80"/>
        <v>0</v>
      </c>
      <c r="DT59" s="202">
        <f t="shared" si="81"/>
        <v>0</v>
      </c>
      <c r="DU59" s="202">
        <f t="shared" si="82"/>
        <v>0</v>
      </c>
      <c r="DV59" s="202">
        <f t="shared" si="83"/>
        <v>0</v>
      </c>
      <c r="DW59" s="202">
        <f t="shared" si="84"/>
        <v>0</v>
      </c>
      <c r="DX59" s="203">
        <f t="shared" si="85"/>
        <v>0</v>
      </c>
      <c r="DY59" s="205">
        <f t="shared" si="122"/>
        <v>0</v>
      </c>
      <c r="EA59" s="195">
        <f>L59/Summary!$H$7</f>
        <v>0</v>
      </c>
      <c r="EB59" s="201">
        <f>M59/Summary!$H$7</f>
        <v>0</v>
      </c>
      <c r="EC59" s="201">
        <f>N59/Summary!$H$7</f>
        <v>0</v>
      </c>
      <c r="ED59" s="201">
        <f>O59/Summary!$H$7</f>
        <v>0</v>
      </c>
      <c r="EE59" s="201">
        <f>P59/Summary!$H$7</f>
        <v>0</v>
      </c>
      <c r="EF59" s="201">
        <f>Q59/Summary!$H$7</f>
        <v>0</v>
      </c>
      <c r="EG59" s="201">
        <f>R59/Summary!$H$7</f>
        <v>0</v>
      </c>
      <c r="EH59" s="201">
        <f>S59/Summary!$H$7</f>
        <v>0</v>
      </c>
      <c r="EI59" s="201">
        <f>T59/Summary!$H$7</f>
        <v>0</v>
      </c>
      <c r="EJ59" s="201">
        <f>U59/Summary!$H$7</f>
        <v>0</v>
      </c>
      <c r="EK59" s="201">
        <f>V59/Summary!$H$7</f>
        <v>0</v>
      </c>
      <c r="EL59" s="201">
        <f>W59/Summary!$H$7</f>
        <v>0</v>
      </c>
      <c r="EM59" s="201">
        <f>X59/Summary!$H$7</f>
        <v>0</v>
      </c>
      <c r="EN59" s="201">
        <f>Y59/Summary!$H$7</f>
        <v>0</v>
      </c>
      <c r="EO59" s="201">
        <f>Z59/Summary!$H$7</f>
        <v>0</v>
      </c>
      <c r="EP59" s="201">
        <f>AA59/Summary!$H$7</f>
        <v>0</v>
      </c>
      <c r="EQ59" s="201">
        <f>AB59/Summary!$H$7</f>
        <v>0</v>
      </c>
      <c r="ER59" s="201">
        <f>AC59/Summary!$H$7</f>
        <v>0</v>
      </c>
      <c r="ES59" s="201">
        <f>AD59/Summary!$H$7</f>
        <v>0</v>
      </c>
      <c r="ET59" s="201">
        <f>AE59/Summary!$H$7</f>
        <v>0</v>
      </c>
      <c r="EU59" s="201">
        <f>AF59/Summary!$H$7</f>
        <v>0</v>
      </c>
      <c r="EV59" s="201">
        <f>AG59/Summary!$H$7</f>
        <v>0</v>
      </c>
      <c r="EW59" s="201">
        <f>AH59/Summary!$H$7</f>
        <v>0</v>
      </c>
      <c r="EX59" s="201">
        <f>AI59/Summary!$H$7</f>
        <v>0</v>
      </c>
      <c r="EY59" s="201">
        <f>AJ59/Summary!$H$7</f>
        <v>0</v>
      </c>
      <c r="EZ59" s="201">
        <f>AK59/Summary!$H$7</f>
        <v>0</v>
      </c>
      <c r="FA59" s="201">
        <f>AL59/Summary!$H$7</f>
        <v>0</v>
      </c>
      <c r="FB59" s="201">
        <f>AM59/Summary!$H$7</f>
        <v>0</v>
      </c>
      <c r="FC59" s="201">
        <f>AN59/Summary!$H$7</f>
        <v>0</v>
      </c>
      <c r="FD59" s="191">
        <f>AO59/Summary!$H$7</f>
        <v>0</v>
      </c>
    </row>
    <row r="60" spans="1:160" s="141" customFormat="1" ht="14.25" x14ac:dyDescent="0.35">
      <c r="A60" s="306"/>
      <c r="B60" s="307"/>
      <c r="C60" s="307"/>
      <c r="D60" s="307"/>
      <c r="E60" s="302"/>
      <c r="F60" s="304"/>
      <c r="G60" s="308"/>
      <c r="H60" s="309"/>
      <c r="I60" s="190">
        <v>32.5</v>
      </c>
      <c r="J60" s="191">
        <f t="shared" si="123"/>
        <v>0</v>
      </c>
      <c r="K60" s="213">
        <f>Summary!$H$6*$H60</f>
        <v>0</v>
      </c>
      <c r="L60" s="192"/>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4"/>
      <c r="AP60" s="195">
        <f t="shared" si="124"/>
        <v>0</v>
      </c>
      <c r="AQ60" s="193"/>
      <c r="AR60" s="193"/>
      <c r="AS60" s="193"/>
      <c r="AT60" s="193"/>
      <c r="AU60" s="193"/>
      <c r="AV60" s="194"/>
      <c r="AW60" s="176">
        <f t="shared" si="46"/>
        <v>0</v>
      </c>
      <c r="AX60" s="176" t="str">
        <f t="shared" si="47"/>
        <v>OK</v>
      </c>
      <c r="AY60" s="196">
        <f t="shared" si="86"/>
        <v>0</v>
      </c>
      <c r="AZ60" s="197" t="str">
        <f t="shared" si="87"/>
        <v>OK</v>
      </c>
      <c r="BA60" s="178"/>
      <c r="BB60" s="198">
        <f t="shared" si="88"/>
        <v>0</v>
      </c>
      <c r="BC60" s="199">
        <f t="shared" si="89"/>
        <v>0</v>
      </c>
      <c r="BD60" s="199">
        <f t="shared" si="90"/>
        <v>0</v>
      </c>
      <c r="BE60" s="199">
        <f t="shared" si="91"/>
        <v>0</v>
      </c>
      <c r="BF60" s="199">
        <f t="shared" si="92"/>
        <v>0</v>
      </c>
      <c r="BG60" s="199">
        <f t="shared" si="93"/>
        <v>0</v>
      </c>
      <c r="BH60" s="199">
        <f t="shared" si="94"/>
        <v>0</v>
      </c>
      <c r="BI60" s="199">
        <f t="shared" si="95"/>
        <v>0</v>
      </c>
      <c r="BJ60" s="199">
        <f t="shared" si="96"/>
        <v>0</v>
      </c>
      <c r="BK60" s="199">
        <f t="shared" si="97"/>
        <v>0</v>
      </c>
      <c r="BL60" s="199">
        <f t="shared" si="98"/>
        <v>0</v>
      </c>
      <c r="BM60" s="199">
        <f t="shared" si="99"/>
        <v>0</v>
      </c>
      <c r="BN60" s="199">
        <f t="shared" si="100"/>
        <v>0</v>
      </c>
      <c r="BO60" s="199">
        <f t="shared" si="101"/>
        <v>0</v>
      </c>
      <c r="BP60" s="199">
        <f t="shared" si="102"/>
        <v>0</v>
      </c>
      <c r="BQ60" s="199">
        <f t="shared" si="103"/>
        <v>0</v>
      </c>
      <c r="BR60" s="199">
        <f t="shared" si="104"/>
        <v>0</v>
      </c>
      <c r="BS60" s="199">
        <f t="shared" si="105"/>
        <v>0</v>
      </c>
      <c r="BT60" s="199">
        <f t="shared" si="106"/>
        <v>0</v>
      </c>
      <c r="BU60" s="199">
        <f t="shared" si="107"/>
        <v>0</v>
      </c>
      <c r="BV60" s="199">
        <f t="shared" si="108"/>
        <v>0</v>
      </c>
      <c r="BW60" s="199">
        <f t="shared" si="109"/>
        <v>0</v>
      </c>
      <c r="BX60" s="199">
        <f t="shared" si="110"/>
        <v>0</v>
      </c>
      <c r="BY60" s="199">
        <f t="shared" si="111"/>
        <v>0</v>
      </c>
      <c r="BZ60" s="199">
        <f t="shared" si="112"/>
        <v>0</v>
      </c>
      <c r="CA60" s="199">
        <f t="shared" si="113"/>
        <v>0</v>
      </c>
      <c r="CB60" s="199">
        <f t="shared" si="114"/>
        <v>0</v>
      </c>
      <c r="CC60" s="199">
        <f t="shared" si="115"/>
        <v>0</v>
      </c>
      <c r="CD60" s="199">
        <f t="shared" si="116"/>
        <v>0</v>
      </c>
      <c r="CE60" s="199">
        <f t="shared" si="117"/>
        <v>0</v>
      </c>
      <c r="CF60" s="200">
        <f t="shared" si="125"/>
        <v>0</v>
      </c>
      <c r="CG60" s="195">
        <f t="shared" si="119"/>
        <v>0</v>
      </c>
      <c r="CH60" s="201">
        <f t="shared" si="120"/>
        <v>0</v>
      </c>
      <c r="CI60" s="201">
        <f t="shared" si="121"/>
        <v>0</v>
      </c>
      <c r="CJ60" s="201">
        <f>IFERROR(#REF!/32.5,0)</f>
        <v>0</v>
      </c>
      <c r="CK60" s="201">
        <f>IFERROR(#REF!/32.5,0)</f>
        <v>0</v>
      </c>
      <c r="CL60" s="191">
        <f t="shared" si="126"/>
        <v>0</v>
      </c>
      <c r="CN60" s="386">
        <f t="shared" si="49"/>
        <v>0</v>
      </c>
      <c r="CO60" s="202">
        <f t="shared" si="50"/>
        <v>0</v>
      </c>
      <c r="CP60" s="202">
        <f t="shared" si="51"/>
        <v>0</v>
      </c>
      <c r="CQ60" s="202">
        <f t="shared" si="52"/>
        <v>0</v>
      </c>
      <c r="CR60" s="202">
        <f t="shared" si="53"/>
        <v>0</v>
      </c>
      <c r="CS60" s="202">
        <f t="shared" si="54"/>
        <v>0</v>
      </c>
      <c r="CT60" s="202">
        <f t="shared" si="55"/>
        <v>0</v>
      </c>
      <c r="CU60" s="202">
        <f t="shared" si="56"/>
        <v>0</v>
      </c>
      <c r="CV60" s="202">
        <f t="shared" si="57"/>
        <v>0</v>
      </c>
      <c r="CW60" s="202">
        <f t="shared" si="58"/>
        <v>0</v>
      </c>
      <c r="CX60" s="202">
        <f t="shared" si="59"/>
        <v>0</v>
      </c>
      <c r="CY60" s="202">
        <f t="shared" si="60"/>
        <v>0</v>
      </c>
      <c r="CZ60" s="202">
        <f t="shared" si="61"/>
        <v>0</v>
      </c>
      <c r="DA60" s="202">
        <f t="shared" si="62"/>
        <v>0</v>
      </c>
      <c r="DB60" s="202">
        <f t="shared" si="63"/>
        <v>0</v>
      </c>
      <c r="DC60" s="202">
        <f t="shared" si="64"/>
        <v>0</v>
      </c>
      <c r="DD60" s="202">
        <f t="shared" si="65"/>
        <v>0</v>
      </c>
      <c r="DE60" s="202">
        <f t="shared" si="66"/>
        <v>0</v>
      </c>
      <c r="DF60" s="202">
        <f t="shared" si="67"/>
        <v>0</v>
      </c>
      <c r="DG60" s="202">
        <f t="shared" si="68"/>
        <v>0</v>
      </c>
      <c r="DH60" s="202">
        <f t="shared" si="69"/>
        <v>0</v>
      </c>
      <c r="DI60" s="202">
        <f t="shared" si="70"/>
        <v>0</v>
      </c>
      <c r="DJ60" s="202">
        <f t="shared" si="71"/>
        <v>0</v>
      </c>
      <c r="DK60" s="202">
        <f t="shared" si="72"/>
        <v>0</v>
      </c>
      <c r="DL60" s="202">
        <f t="shared" si="73"/>
        <v>0</v>
      </c>
      <c r="DM60" s="202">
        <f t="shared" si="74"/>
        <v>0</v>
      </c>
      <c r="DN60" s="202">
        <f t="shared" si="75"/>
        <v>0</v>
      </c>
      <c r="DO60" s="202">
        <f t="shared" si="76"/>
        <v>0</v>
      </c>
      <c r="DP60" s="202">
        <f t="shared" si="77"/>
        <v>0</v>
      </c>
      <c r="DQ60" s="202">
        <f t="shared" si="78"/>
        <v>0</v>
      </c>
      <c r="DR60" s="223">
        <f t="shared" si="127"/>
        <v>0</v>
      </c>
      <c r="DS60" s="386">
        <f t="shared" si="80"/>
        <v>0</v>
      </c>
      <c r="DT60" s="202">
        <f t="shared" si="81"/>
        <v>0</v>
      </c>
      <c r="DU60" s="202">
        <f t="shared" si="82"/>
        <v>0</v>
      </c>
      <c r="DV60" s="202">
        <f t="shared" si="83"/>
        <v>0</v>
      </c>
      <c r="DW60" s="202">
        <f t="shared" si="84"/>
        <v>0</v>
      </c>
      <c r="DX60" s="203">
        <f t="shared" si="85"/>
        <v>0</v>
      </c>
      <c r="DY60" s="205">
        <f t="shared" si="122"/>
        <v>0</v>
      </c>
      <c r="EA60" s="195">
        <f>L60/Summary!$H$7</f>
        <v>0</v>
      </c>
      <c r="EB60" s="201">
        <f>M60/Summary!$H$7</f>
        <v>0</v>
      </c>
      <c r="EC60" s="201">
        <f>N60/Summary!$H$7</f>
        <v>0</v>
      </c>
      <c r="ED60" s="201">
        <f>O60/Summary!$H$7</f>
        <v>0</v>
      </c>
      <c r="EE60" s="201">
        <f>P60/Summary!$H$7</f>
        <v>0</v>
      </c>
      <c r="EF60" s="201">
        <f>Q60/Summary!$H$7</f>
        <v>0</v>
      </c>
      <c r="EG60" s="201">
        <f>R60/Summary!$H$7</f>
        <v>0</v>
      </c>
      <c r="EH60" s="201">
        <f>S60/Summary!$H$7</f>
        <v>0</v>
      </c>
      <c r="EI60" s="201">
        <f>T60/Summary!$H$7</f>
        <v>0</v>
      </c>
      <c r="EJ60" s="201">
        <f>U60/Summary!$H$7</f>
        <v>0</v>
      </c>
      <c r="EK60" s="201">
        <f>V60/Summary!$H$7</f>
        <v>0</v>
      </c>
      <c r="EL60" s="201">
        <f>W60/Summary!$H$7</f>
        <v>0</v>
      </c>
      <c r="EM60" s="201">
        <f>X60/Summary!$H$7</f>
        <v>0</v>
      </c>
      <c r="EN60" s="201">
        <f>Y60/Summary!$H$7</f>
        <v>0</v>
      </c>
      <c r="EO60" s="201">
        <f>Z60/Summary!$H$7</f>
        <v>0</v>
      </c>
      <c r="EP60" s="201">
        <f>AA60/Summary!$H$7</f>
        <v>0</v>
      </c>
      <c r="EQ60" s="201">
        <f>AB60/Summary!$H$7</f>
        <v>0</v>
      </c>
      <c r="ER60" s="201">
        <f>AC60/Summary!$H$7</f>
        <v>0</v>
      </c>
      <c r="ES60" s="201">
        <f>AD60/Summary!$H$7</f>
        <v>0</v>
      </c>
      <c r="ET60" s="201">
        <f>AE60/Summary!$H$7</f>
        <v>0</v>
      </c>
      <c r="EU60" s="201">
        <f>AF60/Summary!$H$7</f>
        <v>0</v>
      </c>
      <c r="EV60" s="201">
        <f>AG60/Summary!$H$7</f>
        <v>0</v>
      </c>
      <c r="EW60" s="201">
        <f>AH60/Summary!$H$7</f>
        <v>0</v>
      </c>
      <c r="EX60" s="201">
        <f>AI60/Summary!$H$7</f>
        <v>0</v>
      </c>
      <c r="EY60" s="201">
        <f>AJ60/Summary!$H$7</f>
        <v>0</v>
      </c>
      <c r="EZ60" s="201">
        <f>AK60/Summary!$H$7</f>
        <v>0</v>
      </c>
      <c r="FA60" s="201">
        <f>AL60/Summary!$H$7</f>
        <v>0</v>
      </c>
      <c r="FB60" s="201">
        <f>AM60/Summary!$H$7</f>
        <v>0</v>
      </c>
      <c r="FC60" s="201">
        <f>AN60/Summary!$H$7</f>
        <v>0</v>
      </c>
      <c r="FD60" s="191">
        <f>AO60/Summary!$H$7</f>
        <v>0</v>
      </c>
    </row>
    <row r="61" spans="1:160" s="141" customFormat="1" ht="14.25" x14ac:dyDescent="0.35">
      <c r="A61" s="306"/>
      <c r="B61" s="307"/>
      <c r="C61" s="307"/>
      <c r="D61" s="307"/>
      <c r="E61" s="302"/>
      <c r="F61" s="304"/>
      <c r="G61" s="308"/>
      <c r="H61" s="309"/>
      <c r="I61" s="190">
        <v>32.5</v>
      </c>
      <c r="J61" s="191">
        <f t="shared" si="123"/>
        <v>0</v>
      </c>
      <c r="K61" s="213">
        <f>Summary!$H$6*$H61</f>
        <v>0</v>
      </c>
      <c r="L61" s="192"/>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4"/>
      <c r="AP61" s="195">
        <f t="shared" si="124"/>
        <v>0</v>
      </c>
      <c r="AQ61" s="193"/>
      <c r="AR61" s="193"/>
      <c r="AS61" s="193"/>
      <c r="AT61" s="193"/>
      <c r="AU61" s="193"/>
      <c r="AV61" s="194"/>
      <c r="AW61" s="176">
        <f t="shared" si="46"/>
        <v>0</v>
      </c>
      <c r="AX61" s="176" t="str">
        <f t="shared" si="47"/>
        <v>OK</v>
      </c>
      <c r="AY61" s="196">
        <f t="shared" si="86"/>
        <v>0</v>
      </c>
      <c r="AZ61" s="197" t="str">
        <f t="shared" si="87"/>
        <v>OK</v>
      </c>
      <c r="BA61" s="178"/>
      <c r="BB61" s="198">
        <f t="shared" si="88"/>
        <v>0</v>
      </c>
      <c r="BC61" s="199">
        <f t="shared" si="89"/>
        <v>0</v>
      </c>
      <c r="BD61" s="199">
        <f t="shared" si="90"/>
        <v>0</v>
      </c>
      <c r="BE61" s="199">
        <f t="shared" si="91"/>
        <v>0</v>
      </c>
      <c r="BF61" s="199">
        <f t="shared" si="92"/>
        <v>0</v>
      </c>
      <c r="BG61" s="199">
        <f t="shared" si="93"/>
        <v>0</v>
      </c>
      <c r="BH61" s="199">
        <f t="shared" si="94"/>
        <v>0</v>
      </c>
      <c r="BI61" s="199">
        <f t="shared" si="95"/>
        <v>0</v>
      </c>
      <c r="BJ61" s="199">
        <f t="shared" si="96"/>
        <v>0</v>
      </c>
      <c r="BK61" s="199">
        <f t="shared" si="97"/>
        <v>0</v>
      </c>
      <c r="BL61" s="199">
        <f t="shared" si="98"/>
        <v>0</v>
      </c>
      <c r="BM61" s="199">
        <f t="shared" si="99"/>
        <v>0</v>
      </c>
      <c r="BN61" s="199">
        <f t="shared" si="100"/>
        <v>0</v>
      </c>
      <c r="BO61" s="199">
        <f t="shared" si="101"/>
        <v>0</v>
      </c>
      <c r="BP61" s="199">
        <f t="shared" si="102"/>
        <v>0</v>
      </c>
      <c r="BQ61" s="199">
        <f t="shared" si="103"/>
        <v>0</v>
      </c>
      <c r="BR61" s="199">
        <f t="shared" si="104"/>
        <v>0</v>
      </c>
      <c r="BS61" s="199">
        <f t="shared" si="105"/>
        <v>0</v>
      </c>
      <c r="BT61" s="199">
        <f t="shared" si="106"/>
        <v>0</v>
      </c>
      <c r="BU61" s="199">
        <f t="shared" si="107"/>
        <v>0</v>
      </c>
      <c r="BV61" s="199">
        <f t="shared" si="108"/>
        <v>0</v>
      </c>
      <c r="BW61" s="199">
        <f t="shared" si="109"/>
        <v>0</v>
      </c>
      <c r="BX61" s="199">
        <f t="shared" si="110"/>
        <v>0</v>
      </c>
      <c r="BY61" s="199">
        <f t="shared" si="111"/>
        <v>0</v>
      </c>
      <c r="BZ61" s="199">
        <f t="shared" si="112"/>
        <v>0</v>
      </c>
      <c r="CA61" s="199">
        <f t="shared" si="113"/>
        <v>0</v>
      </c>
      <c r="CB61" s="199">
        <f t="shared" si="114"/>
        <v>0</v>
      </c>
      <c r="CC61" s="199">
        <f t="shared" si="115"/>
        <v>0</v>
      </c>
      <c r="CD61" s="199">
        <f t="shared" si="116"/>
        <v>0</v>
      </c>
      <c r="CE61" s="199">
        <f t="shared" si="117"/>
        <v>0</v>
      </c>
      <c r="CF61" s="200">
        <f t="shared" si="125"/>
        <v>0</v>
      </c>
      <c r="CG61" s="195">
        <f t="shared" si="119"/>
        <v>0</v>
      </c>
      <c r="CH61" s="201">
        <f t="shared" si="120"/>
        <v>0</v>
      </c>
      <c r="CI61" s="201">
        <f t="shared" si="121"/>
        <v>0</v>
      </c>
      <c r="CJ61" s="201">
        <f>IFERROR(#REF!/32.5,0)</f>
        <v>0</v>
      </c>
      <c r="CK61" s="201">
        <f>IFERROR(#REF!/32.5,0)</f>
        <v>0</v>
      </c>
      <c r="CL61" s="191">
        <f t="shared" si="126"/>
        <v>0</v>
      </c>
      <c r="CN61" s="386">
        <f t="shared" si="49"/>
        <v>0</v>
      </c>
      <c r="CO61" s="202">
        <f t="shared" si="50"/>
        <v>0</v>
      </c>
      <c r="CP61" s="202">
        <f t="shared" si="51"/>
        <v>0</v>
      </c>
      <c r="CQ61" s="202">
        <f t="shared" si="52"/>
        <v>0</v>
      </c>
      <c r="CR61" s="202">
        <f t="shared" si="53"/>
        <v>0</v>
      </c>
      <c r="CS61" s="202">
        <f t="shared" si="54"/>
        <v>0</v>
      </c>
      <c r="CT61" s="202">
        <f t="shared" si="55"/>
        <v>0</v>
      </c>
      <c r="CU61" s="202">
        <f t="shared" si="56"/>
        <v>0</v>
      </c>
      <c r="CV61" s="202">
        <f t="shared" si="57"/>
        <v>0</v>
      </c>
      <c r="CW61" s="202">
        <f t="shared" si="58"/>
        <v>0</v>
      </c>
      <c r="CX61" s="202">
        <f t="shared" si="59"/>
        <v>0</v>
      </c>
      <c r="CY61" s="202">
        <f t="shared" si="60"/>
        <v>0</v>
      </c>
      <c r="CZ61" s="202">
        <f t="shared" si="61"/>
        <v>0</v>
      </c>
      <c r="DA61" s="202">
        <f t="shared" si="62"/>
        <v>0</v>
      </c>
      <c r="DB61" s="202">
        <f t="shared" si="63"/>
        <v>0</v>
      </c>
      <c r="DC61" s="202">
        <f t="shared" si="64"/>
        <v>0</v>
      </c>
      <c r="DD61" s="202">
        <f t="shared" si="65"/>
        <v>0</v>
      </c>
      <c r="DE61" s="202">
        <f t="shared" si="66"/>
        <v>0</v>
      </c>
      <c r="DF61" s="202">
        <f t="shared" si="67"/>
        <v>0</v>
      </c>
      <c r="DG61" s="202">
        <f t="shared" si="68"/>
        <v>0</v>
      </c>
      <c r="DH61" s="202">
        <f t="shared" si="69"/>
        <v>0</v>
      </c>
      <c r="DI61" s="202">
        <f t="shared" si="70"/>
        <v>0</v>
      </c>
      <c r="DJ61" s="202">
        <f t="shared" si="71"/>
        <v>0</v>
      </c>
      <c r="DK61" s="202">
        <f t="shared" si="72"/>
        <v>0</v>
      </c>
      <c r="DL61" s="202">
        <f t="shared" si="73"/>
        <v>0</v>
      </c>
      <c r="DM61" s="202">
        <f t="shared" si="74"/>
        <v>0</v>
      </c>
      <c r="DN61" s="202">
        <f t="shared" si="75"/>
        <v>0</v>
      </c>
      <c r="DO61" s="202">
        <f t="shared" si="76"/>
        <v>0</v>
      </c>
      <c r="DP61" s="202">
        <f t="shared" si="77"/>
        <v>0</v>
      </c>
      <c r="DQ61" s="202">
        <f t="shared" si="78"/>
        <v>0</v>
      </c>
      <c r="DR61" s="223">
        <f t="shared" si="127"/>
        <v>0</v>
      </c>
      <c r="DS61" s="386">
        <f t="shared" si="80"/>
        <v>0</v>
      </c>
      <c r="DT61" s="202">
        <f t="shared" si="81"/>
        <v>0</v>
      </c>
      <c r="DU61" s="202">
        <f t="shared" si="82"/>
        <v>0</v>
      </c>
      <c r="DV61" s="202">
        <f t="shared" si="83"/>
        <v>0</v>
      </c>
      <c r="DW61" s="202">
        <f t="shared" si="84"/>
        <v>0</v>
      </c>
      <c r="DX61" s="203">
        <f t="shared" si="85"/>
        <v>0</v>
      </c>
      <c r="DY61" s="205">
        <f t="shared" si="122"/>
        <v>0</v>
      </c>
      <c r="EA61" s="195">
        <f>L61/Summary!$H$7</f>
        <v>0</v>
      </c>
      <c r="EB61" s="201">
        <f>M61/Summary!$H$7</f>
        <v>0</v>
      </c>
      <c r="EC61" s="201">
        <f>N61/Summary!$H$7</f>
        <v>0</v>
      </c>
      <c r="ED61" s="201">
        <f>O61/Summary!$H$7</f>
        <v>0</v>
      </c>
      <c r="EE61" s="201">
        <f>P61/Summary!$H$7</f>
        <v>0</v>
      </c>
      <c r="EF61" s="201">
        <f>Q61/Summary!$H$7</f>
        <v>0</v>
      </c>
      <c r="EG61" s="201">
        <f>R61/Summary!$H$7</f>
        <v>0</v>
      </c>
      <c r="EH61" s="201">
        <f>S61/Summary!$H$7</f>
        <v>0</v>
      </c>
      <c r="EI61" s="201">
        <f>T61/Summary!$H$7</f>
        <v>0</v>
      </c>
      <c r="EJ61" s="201">
        <f>U61/Summary!$H$7</f>
        <v>0</v>
      </c>
      <c r="EK61" s="201">
        <f>V61/Summary!$H$7</f>
        <v>0</v>
      </c>
      <c r="EL61" s="201">
        <f>W61/Summary!$H$7</f>
        <v>0</v>
      </c>
      <c r="EM61" s="201">
        <f>X61/Summary!$H$7</f>
        <v>0</v>
      </c>
      <c r="EN61" s="201">
        <f>Y61/Summary!$H$7</f>
        <v>0</v>
      </c>
      <c r="EO61" s="201">
        <f>Z61/Summary!$H$7</f>
        <v>0</v>
      </c>
      <c r="EP61" s="201">
        <f>AA61/Summary!$H$7</f>
        <v>0</v>
      </c>
      <c r="EQ61" s="201">
        <f>AB61/Summary!$H$7</f>
        <v>0</v>
      </c>
      <c r="ER61" s="201">
        <f>AC61/Summary!$H$7</f>
        <v>0</v>
      </c>
      <c r="ES61" s="201">
        <f>AD61/Summary!$H$7</f>
        <v>0</v>
      </c>
      <c r="ET61" s="201">
        <f>AE61/Summary!$H$7</f>
        <v>0</v>
      </c>
      <c r="EU61" s="201">
        <f>AF61/Summary!$H$7</f>
        <v>0</v>
      </c>
      <c r="EV61" s="201">
        <f>AG61/Summary!$H$7</f>
        <v>0</v>
      </c>
      <c r="EW61" s="201">
        <f>AH61/Summary!$H$7</f>
        <v>0</v>
      </c>
      <c r="EX61" s="201">
        <f>AI61/Summary!$H$7</f>
        <v>0</v>
      </c>
      <c r="EY61" s="201">
        <f>AJ61/Summary!$H$7</f>
        <v>0</v>
      </c>
      <c r="EZ61" s="201">
        <f>AK61/Summary!$H$7</f>
        <v>0</v>
      </c>
      <c r="FA61" s="201">
        <f>AL61/Summary!$H$7</f>
        <v>0</v>
      </c>
      <c r="FB61" s="201">
        <f>AM61/Summary!$H$7</f>
        <v>0</v>
      </c>
      <c r="FC61" s="201">
        <f>AN61/Summary!$H$7</f>
        <v>0</v>
      </c>
      <c r="FD61" s="191">
        <f>AO61/Summary!$H$7</f>
        <v>0</v>
      </c>
    </row>
    <row r="62" spans="1:160" s="141" customFormat="1" ht="14.25" x14ac:dyDescent="0.35">
      <c r="A62" s="306"/>
      <c r="B62" s="307"/>
      <c r="C62" s="307"/>
      <c r="D62" s="307"/>
      <c r="E62" s="302"/>
      <c r="F62" s="304"/>
      <c r="G62" s="308"/>
      <c r="H62" s="309"/>
      <c r="I62" s="190">
        <v>32.5</v>
      </c>
      <c r="J62" s="191">
        <f t="shared" si="123"/>
        <v>0</v>
      </c>
      <c r="K62" s="213">
        <f>Summary!$H$6*$H62</f>
        <v>0</v>
      </c>
      <c r="L62" s="192"/>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4"/>
      <c r="AP62" s="195">
        <f t="shared" si="124"/>
        <v>0</v>
      </c>
      <c r="AQ62" s="193"/>
      <c r="AR62" s="193"/>
      <c r="AS62" s="193"/>
      <c r="AT62" s="193"/>
      <c r="AU62" s="193"/>
      <c r="AV62" s="194"/>
      <c r="AW62" s="176">
        <f t="shared" si="46"/>
        <v>0</v>
      </c>
      <c r="AX62" s="176" t="str">
        <f t="shared" si="47"/>
        <v>OK</v>
      </c>
      <c r="AY62" s="196">
        <f t="shared" si="86"/>
        <v>0</v>
      </c>
      <c r="AZ62" s="197" t="str">
        <f t="shared" si="87"/>
        <v>OK</v>
      </c>
      <c r="BA62" s="178"/>
      <c r="BB62" s="198">
        <f t="shared" si="88"/>
        <v>0</v>
      </c>
      <c r="BC62" s="199">
        <f t="shared" si="89"/>
        <v>0</v>
      </c>
      <c r="BD62" s="199">
        <f t="shared" si="90"/>
        <v>0</v>
      </c>
      <c r="BE62" s="199">
        <f t="shared" si="91"/>
        <v>0</v>
      </c>
      <c r="BF62" s="199">
        <f t="shared" si="92"/>
        <v>0</v>
      </c>
      <c r="BG62" s="199">
        <f t="shared" si="93"/>
        <v>0</v>
      </c>
      <c r="BH62" s="199">
        <f t="shared" si="94"/>
        <v>0</v>
      </c>
      <c r="BI62" s="199">
        <f t="shared" si="95"/>
        <v>0</v>
      </c>
      <c r="BJ62" s="199">
        <f t="shared" si="96"/>
        <v>0</v>
      </c>
      <c r="BK62" s="199">
        <f t="shared" si="97"/>
        <v>0</v>
      </c>
      <c r="BL62" s="199">
        <f t="shared" si="98"/>
        <v>0</v>
      </c>
      <c r="BM62" s="199">
        <f t="shared" si="99"/>
        <v>0</v>
      </c>
      <c r="BN62" s="199">
        <f t="shared" si="100"/>
        <v>0</v>
      </c>
      <c r="BO62" s="199">
        <f t="shared" si="101"/>
        <v>0</v>
      </c>
      <c r="BP62" s="199">
        <f t="shared" si="102"/>
        <v>0</v>
      </c>
      <c r="BQ62" s="199">
        <f t="shared" si="103"/>
        <v>0</v>
      </c>
      <c r="BR62" s="199">
        <f t="shared" si="104"/>
        <v>0</v>
      </c>
      <c r="BS62" s="199">
        <f t="shared" si="105"/>
        <v>0</v>
      </c>
      <c r="BT62" s="199">
        <f t="shared" si="106"/>
        <v>0</v>
      </c>
      <c r="BU62" s="199">
        <f t="shared" si="107"/>
        <v>0</v>
      </c>
      <c r="BV62" s="199">
        <f t="shared" si="108"/>
        <v>0</v>
      </c>
      <c r="BW62" s="199">
        <f t="shared" si="109"/>
        <v>0</v>
      </c>
      <c r="BX62" s="199">
        <f t="shared" si="110"/>
        <v>0</v>
      </c>
      <c r="BY62" s="199">
        <f t="shared" si="111"/>
        <v>0</v>
      </c>
      <c r="BZ62" s="199">
        <f t="shared" si="112"/>
        <v>0</v>
      </c>
      <c r="CA62" s="199">
        <f t="shared" si="113"/>
        <v>0</v>
      </c>
      <c r="CB62" s="199">
        <f t="shared" si="114"/>
        <v>0</v>
      </c>
      <c r="CC62" s="199">
        <f t="shared" si="115"/>
        <v>0</v>
      </c>
      <c r="CD62" s="199">
        <f t="shared" si="116"/>
        <v>0</v>
      </c>
      <c r="CE62" s="199">
        <f t="shared" si="117"/>
        <v>0</v>
      </c>
      <c r="CF62" s="200">
        <f t="shared" si="125"/>
        <v>0</v>
      </c>
      <c r="CG62" s="195">
        <f t="shared" si="119"/>
        <v>0</v>
      </c>
      <c r="CH62" s="201">
        <f t="shared" si="120"/>
        <v>0</v>
      </c>
      <c r="CI62" s="201">
        <f t="shared" si="121"/>
        <v>0</v>
      </c>
      <c r="CJ62" s="201">
        <f>IFERROR(#REF!/32.5,0)</f>
        <v>0</v>
      </c>
      <c r="CK62" s="201">
        <f>IFERROR(#REF!/32.5,0)</f>
        <v>0</v>
      </c>
      <c r="CL62" s="191">
        <f t="shared" si="126"/>
        <v>0</v>
      </c>
      <c r="CN62" s="386">
        <f t="shared" si="49"/>
        <v>0</v>
      </c>
      <c r="CO62" s="202">
        <f t="shared" si="50"/>
        <v>0</v>
      </c>
      <c r="CP62" s="202">
        <f t="shared" si="51"/>
        <v>0</v>
      </c>
      <c r="CQ62" s="202">
        <f t="shared" si="52"/>
        <v>0</v>
      </c>
      <c r="CR62" s="202">
        <f t="shared" si="53"/>
        <v>0</v>
      </c>
      <c r="CS62" s="202">
        <f t="shared" si="54"/>
        <v>0</v>
      </c>
      <c r="CT62" s="202">
        <f t="shared" si="55"/>
        <v>0</v>
      </c>
      <c r="CU62" s="202">
        <f t="shared" si="56"/>
        <v>0</v>
      </c>
      <c r="CV62" s="202">
        <f t="shared" si="57"/>
        <v>0</v>
      </c>
      <c r="CW62" s="202">
        <f t="shared" si="58"/>
        <v>0</v>
      </c>
      <c r="CX62" s="202">
        <f t="shared" si="59"/>
        <v>0</v>
      </c>
      <c r="CY62" s="202">
        <f t="shared" si="60"/>
        <v>0</v>
      </c>
      <c r="CZ62" s="202">
        <f t="shared" si="61"/>
        <v>0</v>
      </c>
      <c r="DA62" s="202">
        <f t="shared" si="62"/>
        <v>0</v>
      </c>
      <c r="DB62" s="202">
        <f t="shared" si="63"/>
        <v>0</v>
      </c>
      <c r="DC62" s="202">
        <f t="shared" si="64"/>
        <v>0</v>
      </c>
      <c r="DD62" s="202">
        <f t="shared" si="65"/>
        <v>0</v>
      </c>
      <c r="DE62" s="202">
        <f t="shared" si="66"/>
        <v>0</v>
      </c>
      <c r="DF62" s="202">
        <f t="shared" si="67"/>
        <v>0</v>
      </c>
      <c r="DG62" s="202">
        <f t="shared" si="68"/>
        <v>0</v>
      </c>
      <c r="DH62" s="202">
        <f t="shared" si="69"/>
        <v>0</v>
      </c>
      <c r="DI62" s="202">
        <f t="shared" si="70"/>
        <v>0</v>
      </c>
      <c r="DJ62" s="202">
        <f t="shared" si="71"/>
        <v>0</v>
      </c>
      <c r="DK62" s="202">
        <f t="shared" si="72"/>
        <v>0</v>
      </c>
      <c r="DL62" s="202">
        <f t="shared" si="73"/>
        <v>0</v>
      </c>
      <c r="DM62" s="202">
        <f t="shared" si="74"/>
        <v>0</v>
      </c>
      <c r="DN62" s="202">
        <f t="shared" si="75"/>
        <v>0</v>
      </c>
      <c r="DO62" s="202">
        <f t="shared" si="76"/>
        <v>0</v>
      </c>
      <c r="DP62" s="202">
        <f t="shared" si="77"/>
        <v>0</v>
      </c>
      <c r="DQ62" s="202">
        <f t="shared" si="78"/>
        <v>0</v>
      </c>
      <c r="DR62" s="223">
        <f t="shared" si="127"/>
        <v>0</v>
      </c>
      <c r="DS62" s="386">
        <f t="shared" si="80"/>
        <v>0</v>
      </c>
      <c r="DT62" s="202">
        <f t="shared" si="81"/>
        <v>0</v>
      </c>
      <c r="DU62" s="202">
        <f t="shared" si="82"/>
        <v>0</v>
      </c>
      <c r="DV62" s="202">
        <f t="shared" si="83"/>
        <v>0</v>
      </c>
      <c r="DW62" s="202">
        <f t="shared" si="84"/>
        <v>0</v>
      </c>
      <c r="DX62" s="203">
        <f t="shared" si="85"/>
        <v>0</v>
      </c>
      <c r="DY62" s="205">
        <f t="shared" si="122"/>
        <v>0</v>
      </c>
      <c r="EA62" s="195">
        <f>L62/Summary!$H$7</f>
        <v>0</v>
      </c>
      <c r="EB62" s="201">
        <f>M62/Summary!$H$7</f>
        <v>0</v>
      </c>
      <c r="EC62" s="201">
        <f>N62/Summary!$H$7</f>
        <v>0</v>
      </c>
      <c r="ED62" s="201">
        <f>O62/Summary!$H$7</f>
        <v>0</v>
      </c>
      <c r="EE62" s="201">
        <f>P62/Summary!$H$7</f>
        <v>0</v>
      </c>
      <c r="EF62" s="201">
        <f>Q62/Summary!$H$7</f>
        <v>0</v>
      </c>
      <c r="EG62" s="201">
        <f>R62/Summary!$H$7</f>
        <v>0</v>
      </c>
      <c r="EH62" s="201">
        <f>S62/Summary!$H$7</f>
        <v>0</v>
      </c>
      <c r="EI62" s="201">
        <f>T62/Summary!$H$7</f>
        <v>0</v>
      </c>
      <c r="EJ62" s="201">
        <f>U62/Summary!$H$7</f>
        <v>0</v>
      </c>
      <c r="EK62" s="201">
        <f>V62/Summary!$H$7</f>
        <v>0</v>
      </c>
      <c r="EL62" s="201">
        <f>W62/Summary!$H$7</f>
        <v>0</v>
      </c>
      <c r="EM62" s="201">
        <f>X62/Summary!$H$7</f>
        <v>0</v>
      </c>
      <c r="EN62" s="201">
        <f>Y62/Summary!$H$7</f>
        <v>0</v>
      </c>
      <c r="EO62" s="201">
        <f>Z62/Summary!$H$7</f>
        <v>0</v>
      </c>
      <c r="EP62" s="201">
        <f>AA62/Summary!$H$7</f>
        <v>0</v>
      </c>
      <c r="EQ62" s="201">
        <f>AB62/Summary!$H$7</f>
        <v>0</v>
      </c>
      <c r="ER62" s="201">
        <f>AC62/Summary!$H$7</f>
        <v>0</v>
      </c>
      <c r="ES62" s="201">
        <f>AD62/Summary!$H$7</f>
        <v>0</v>
      </c>
      <c r="ET62" s="201">
        <f>AE62/Summary!$H$7</f>
        <v>0</v>
      </c>
      <c r="EU62" s="201">
        <f>AF62/Summary!$H$7</f>
        <v>0</v>
      </c>
      <c r="EV62" s="201">
        <f>AG62/Summary!$H$7</f>
        <v>0</v>
      </c>
      <c r="EW62" s="201">
        <f>AH62/Summary!$H$7</f>
        <v>0</v>
      </c>
      <c r="EX62" s="201">
        <f>AI62/Summary!$H$7</f>
        <v>0</v>
      </c>
      <c r="EY62" s="201">
        <f>AJ62/Summary!$H$7</f>
        <v>0</v>
      </c>
      <c r="EZ62" s="201">
        <f>AK62/Summary!$H$7</f>
        <v>0</v>
      </c>
      <c r="FA62" s="201">
        <f>AL62/Summary!$H$7</f>
        <v>0</v>
      </c>
      <c r="FB62" s="201">
        <f>AM62/Summary!$H$7</f>
        <v>0</v>
      </c>
      <c r="FC62" s="201">
        <f>AN62/Summary!$H$7</f>
        <v>0</v>
      </c>
      <c r="FD62" s="191">
        <f>AO62/Summary!$H$7</f>
        <v>0</v>
      </c>
    </row>
    <row r="63" spans="1:160" s="141" customFormat="1" ht="14.25" x14ac:dyDescent="0.35">
      <c r="A63" s="306"/>
      <c r="B63" s="307"/>
      <c r="C63" s="307"/>
      <c r="D63" s="307"/>
      <c r="E63" s="302"/>
      <c r="F63" s="304"/>
      <c r="G63" s="308"/>
      <c r="H63" s="309"/>
      <c r="I63" s="190">
        <v>32.5</v>
      </c>
      <c r="J63" s="191">
        <f t="shared" si="123"/>
        <v>0</v>
      </c>
      <c r="K63" s="213">
        <f>Summary!$H$6*$H63</f>
        <v>0</v>
      </c>
      <c r="L63" s="192"/>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4"/>
      <c r="AP63" s="195">
        <f t="shared" si="124"/>
        <v>0</v>
      </c>
      <c r="AQ63" s="193"/>
      <c r="AR63" s="193"/>
      <c r="AS63" s="193"/>
      <c r="AT63" s="193"/>
      <c r="AU63" s="193"/>
      <c r="AV63" s="194"/>
      <c r="AW63" s="176">
        <f t="shared" si="46"/>
        <v>0</v>
      </c>
      <c r="AX63" s="176" t="str">
        <f t="shared" si="47"/>
        <v>OK</v>
      </c>
      <c r="AY63" s="196">
        <f t="shared" si="86"/>
        <v>0</v>
      </c>
      <c r="AZ63" s="197" t="str">
        <f t="shared" si="87"/>
        <v>OK</v>
      </c>
      <c r="BA63" s="178"/>
      <c r="BB63" s="198">
        <f t="shared" si="88"/>
        <v>0</v>
      </c>
      <c r="BC63" s="199">
        <f t="shared" si="89"/>
        <v>0</v>
      </c>
      <c r="BD63" s="199">
        <f t="shared" si="90"/>
        <v>0</v>
      </c>
      <c r="BE63" s="199">
        <f t="shared" si="91"/>
        <v>0</v>
      </c>
      <c r="BF63" s="199">
        <f t="shared" si="92"/>
        <v>0</v>
      </c>
      <c r="BG63" s="199">
        <f t="shared" si="93"/>
        <v>0</v>
      </c>
      <c r="BH63" s="199">
        <f t="shared" si="94"/>
        <v>0</v>
      </c>
      <c r="BI63" s="199">
        <f t="shared" si="95"/>
        <v>0</v>
      </c>
      <c r="BJ63" s="199">
        <f t="shared" si="96"/>
        <v>0</v>
      </c>
      <c r="BK63" s="199">
        <f t="shared" si="97"/>
        <v>0</v>
      </c>
      <c r="BL63" s="199">
        <f t="shared" si="98"/>
        <v>0</v>
      </c>
      <c r="BM63" s="199">
        <f t="shared" si="99"/>
        <v>0</v>
      </c>
      <c r="BN63" s="199">
        <f t="shared" si="100"/>
        <v>0</v>
      </c>
      <c r="BO63" s="199">
        <f t="shared" si="101"/>
        <v>0</v>
      </c>
      <c r="BP63" s="199">
        <f t="shared" si="102"/>
        <v>0</v>
      </c>
      <c r="BQ63" s="199">
        <f t="shared" si="103"/>
        <v>0</v>
      </c>
      <c r="BR63" s="199">
        <f t="shared" si="104"/>
        <v>0</v>
      </c>
      <c r="BS63" s="199">
        <f t="shared" si="105"/>
        <v>0</v>
      </c>
      <c r="BT63" s="199">
        <f t="shared" si="106"/>
        <v>0</v>
      </c>
      <c r="BU63" s="199">
        <f t="shared" si="107"/>
        <v>0</v>
      </c>
      <c r="BV63" s="199">
        <f t="shared" si="108"/>
        <v>0</v>
      </c>
      <c r="BW63" s="199">
        <f t="shared" si="109"/>
        <v>0</v>
      </c>
      <c r="BX63" s="199">
        <f t="shared" si="110"/>
        <v>0</v>
      </c>
      <c r="BY63" s="199">
        <f t="shared" si="111"/>
        <v>0</v>
      </c>
      <c r="BZ63" s="199">
        <f t="shared" si="112"/>
        <v>0</v>
      </c>
      <c r="CA63" s="199">
        <f t="shared" si="113"/>
        <v>0</v>
      </c>
      <c r="CB63" s="199">
        <f t="shared" si="114"/>
        <v>0</v>
      </c>
      <c r="CC63" s="199">
        <f t="shared" si="115"/>
        <v>0</v>
      </c>
      <c r="CD63" s="199">
        <f t="shared" si="116"/>
        <v>0</v>
      </c>
      <c r="CE63" s="199">
        <f t="shared" si="117"/>
        <v>0</v>
      </c>
      <c r="CF63" s="200">
        <f t="shared" si="125"/>
        <v>0</v>
      </c>
      <c r="CG63" s="195">
        <f t="shared" si="119"/>
        <v>0</v>
      </c>
      <c r="CH63" s="201">
        <f t="shared" si="120"/>
        <v>0</v>
      </c>
      <c r="CI63" s="201">
        <f t="shared" si="121"/>
        <v>0</v>
      </c>
      <c r="CJ63" s="201">
        <f>IFERROR(#REF!/32.5,0)</f>
        <v>0</v>
      </c>
      <c r="CK63" s="201">
        <f>IFERROR(#REF!/32.5,0)</f>
        <v>0</v>
      </c>
      <c r="CL63" s="191">
        <f t="shared" si="126"/>
        <v>0</v>
      </c>
      <c r="CN63" s="386">
        <f t="shared" si="49"/>
        <v>0</v>
      </c>
      <c r="CO63" s="202">
        <f t="shared" si="50"/>
        <v>0</v>
      </c>
      <c r="CP63" s="202">
        <f t="shared" si="51"/>
        <v>0</v>
      </c>
      <c r="CQ63" s="202">
        <f t="shared" si="52"/>
        <v>0</v>
      </c>
      <c r="CR63" s="202">
        <f t="shared" si="53"/>
        <v>0</v>
      </c>
      <c r="CS63" s="202">
        <f t="shared" si="54"/>
        <v>0</v>
      </c>
      <c r="CT63" s="202">
        <f t="shared" si="55"/>
        <v>0</v>
      </c>
      <c r="CU63" s="202">
        <f t="shared" si="56"/>
        <v>0</v>
      </c>
      <c r="CV63" s="202">
        <f t="shared" si="57"/>
        <v>0</v>
      </c>
      <c r="CW63" s="202">
        <f t="shared" si="58"/>
        <v>0</v>
      </c>
      <c r="CX63" s="202">
        <f t="shared" si="59"/>
        <v>0</v>
      </c>
      <c r="CY63" s="202">
        <f t="shared" si="60"/>
        <v>0</v>
      </c>
      <c r="CZ63" s="202">
        <f t="shared" si="61"/>
        <v>0</v>
      </c>
      <c r="DA63" s="202">
        <f t="shared" si="62"/>
        <v>0</v>
      </c>
      <c r="DB63" s="202">
        <f t="shared" si="63"/>
        <v>0</v>
      </c>
      <c r="DC63" s="202">
        <f t="shared" si="64"/>
        <v>0</v>
      </c>
      <c r="DD63" s="202">
        <f t="shared" si="65"/>
        <v>0</v>
      </c>
      <c r="DE63" s="202">
        <f t="shared" si="66"/>
        <v>0</v>
      </c>
      <c r="DF63" s="202">
        <f t="shared" si="67"/>
        <v>0</v>
      </c>
      <c r="DG63" s="202">
        <f t="shared" si="68"/>
        <v>0</v>
      </c>
      <c r="DH63" s="202">
        <f t="shared" si="69"/>
        <v>0</v>
      </c>
      <c r="DI63" s="202">
        <f t="shared" si="70"/>
        <v>0</v>
      </c>
      <c r="DJ63" s="202">
        <f t="shared" si="71"/>
        <v>0</v>
      </c>
      <c r="DK63" s="202">
        <f t="shared" si="72"/>
        <v>0</v>
      </c>
      <c r="DL63" s="202">
        <f t="shared" si="73"/>
        <v>0</v>
      </c>
      <c r="DM63" s="202">
        <f t="shared" si="74"/>
        <v>0</v>
      </c>
      <c r="DN63" s="202">
        <f t="shared" si="75"/>
        <v>0</v>
      </c>
      <c r="DO63" s="202">
        <f t="shared" si="76"/>
        <v>0</v>
      </c>
      <c r="DP63" s="202">
        <f t="shared" si="77"/>
        <v>0</v>
      </c>
      <c r="DQ63" s="202">
        <f t="shared" si="78"/>
        <v>0</v>
      </c>
      <c r="DR63" s="223">
        <f t="shared" si="127"/>
        <v>0</v>
      </c>
      <c r="DS63" s="386">
        <f t="shared" si="80"/>
        <v>0</v>
      </c>
      <c r="DT63" s="202">
        <f t="shared" si="81"/>
        <v>0</v>
      </c>
      <c r="DU63" s="202">
        <f t="shared" si="82"/>
        <v>0</v>
      </c>
      <c r="DV63" s="202">
        <f t="shared" si="83"/>
        <v>0</v>
      </c>
      <c r="DW63" s="202">
        <f t="shared" si="84"/>
        <v>0</v>
      </c>
      <c r="DX63" s="203">
        <f t="shared" si="85"/>
        <v>0</v>
      </c>
      <c r="DY63" s="205">
        <f t="shared" si="122"/>
        <v>0</v>
      </c>
      <c r="EA63" s="195">
        <f>L63/Summary!$H$7</f>
        <v>0</v>
      </c>
      <c r="EB63" s="201">
        <f>M63/Summary!$H$7</f>
        <v>0</v>
      </c>
      <c r="EC63" s="201">
        <f>N63/Summary!$H$7</f>
        <v>0</v>
      </c>
      <c r="ED63" s="201">
        <f>O63/Summary!$H$7</f>
        <v>0</v>
      </c>
      <c r="EE63" s="201">
        <f>P63/Summary!$H$7</f>
        <v>0</v>
      </c>
      <c r="EF63" s="201">
        <f>Q63/Summary!$H$7</f>
        <v>0</v>
      </c>
      <c r="EG63" s="201">
        <f>R63/Summary!$H$7</f>
        <v>0</v>
      </c>
      <c r="EH63" s="201">
        <f>S63/Summary!$H$7</f>
        <v>0</v>
      </c>
      <c r="EI63" s="201">
        <f>T63/Summary!$H$7</f>
        <v>0</v>
      </c>
      <c r="EJ63" s="201">
        <f>U63/Summary!$H$7</f>
        <v>0</v>
      </c>
      <c r="EK63" s="201">
        <f>V63/Summary!$H$7</f>
        <v>0</v>
      </c>
      <c r="EL63" s="201">
        <f>W63/Summary!$H$7</f>
        <v>0</v>
      </c>
      <c r="EM63" s="201">
        <f>X63/Summary!$H$7</f>
        <v>0</v>
      </c>
      <c r="EN63" s="201">
        <f>Y63/Summary!$H$7</f>
        <v>0</v>
      </c>
      <c r="EO63" s="201">
        <f>Z63/Summary!$H$7</f>
        <v>0</v>
      </c>
      <c r="EP63" s="201">
        <f>AA63/Summary!$H$7</f>
        <v>0</v>
      </c>
      <c r="EQ63" s="201">
        <f>AB63/Summary!$H$7</f>
        <v>0</v>
      </c>
      <c r="ER63" s="201">
        <f>AC63/Summary!$H$7</f>
        <v>0</v>
      </c>
      <c r="ES63" s="201">
        <f>AD63/Summary!$H$7</f>
        <v>0</v>
      </c>
      <c r="ET63" s="201">
        <f>AE63/Summary!$H$7</f>
        <v>0</v>
      </c>
      <c r="EU63" s="201">
        <f>AF63/Summary!$H$7</f>
        <v>0</v>
      </c>
      <c r="EV63" s="201">
        <f>AG63/Summary!$H$7</f>
        <v>0</v>
      </c>
      <c r="EW63" s="201">
        <f>AH63/Summary!$H$7</f>
        <v>0</v>
      </c>
      <c r="EX63" s="201">
        <f>AI63/Summary!$H$7</f>
        <v>0</v>
      </c>
      <c r="EY63" s="201">
        <f>AJ63/Summary!$H$7</f>
        <v>0</v>
      </c>
      <c r="EZ63" s="201">
        <f>AK63/Summary!$H$7</f>
        <v>0</v>
      </c>
      <c r="FA63" s="201">
        <f>AL63/Summary!$H$7</f>
        <v>0</v>
      </c>
      <c r="FB63" s="201">
        <f>AM63/Summary!$H$7</f>
        <v>0</v>
      </c>
      <c r="FC63" s="201">
        <f>AN63/Summary!$H$7</f>
        <v>0</v>
      </c>
      <c r="FD63" s="191">
        <f>AO63/Summary!$H$7</f>
        <v>0</v>
      </c>
    </row>
    <row r="64" spans="1:160" s="141" customFormat="1" ht="14.25" x14ac:dyDescent="0.35">
      <c r="A64" s="306"/>
      <c r="B64" s="307"/>
      <c r="C64" s="307"/>
      <c r="D64" s="307"/>
      <c r="E64" s="302"/>
      <c r="F64" s="304"/>
      <c r="G64" s="308"/>
      <c r="H64" s="309"/>
      <c r="I64" s="190">
        <v>32.5</v>
      </c>
      <c r="J64" s="191">
        <f t="shared" si="123"/>
        <v>0</v>
      </c>
      <c r="K64" s="213">
        <f>Summary!$H$6*$H64</f>
        <v>0</v>
      </c>
      <c r="L64" s="192"/>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4"/>
      <c r="AP64" s="195">
        <f t="shared" si="124"/>
        <v>0</v>
      </c>
      <c r="AQ64" s="193"/>
      <c r="AR64" s="193"/>
      <c r="AS64" s="193"/>
      <c r="AT64" s="193"/>
      <c r="AU64" s="193"/>
      <c r="AV64" s="194"/>
      <c r="AW64" s="176">
        <f t="shared" si="46"/>
        <v>0</v>
      </c>
      <c r="AX64" s="176" t="str">
        <f t="shared" si="47"/>
        <v>OK</v>
      </c>
      <c r="AY64" s="196">
        <f t="shared" si="86"/>
        <v>0</v>
      </c>
      <c r="AZ64" s="197" t="str">
        <f t="shared" si="87"/>
        <v>OK</v>
      </c>
      <c r="BA64" s="178"/>
      <c r="BB64" s="198">
        <f t="shared" si="88"/>
        <v>0</v>
      </c>
      <c r="BC64" s="199">
        <f t="shared" si="89"/>
        <v>0</v>
      </c>
      <c r="BD64" s="199">
        <f t="shared" si="90"/>
        <v>0</v>
      </c>
      <c r="BE64" s="199">
        <f t="shared" si="91"/>
        <v>0</v>
      </c>
      <c r="BF64" s="199">
        <f t="shared" si="92"/>
        <v>0</v>
      </c>
      <c r="BG64" s="199">
        <f t="shared" si="93"/>
        <v>0</v>
      </c>
      <c r="BH64" s="199">
        <f t="shared" si="94"/>
        <v>0</v>
      </c>
      <c r="BI64" s="199">
        <f t="shared" si="95"/>
        <v>0</v>
      </c>
      <c r="BJ64" s="199">
        <f t="shared" si="96"/>
        <v>0</v>
      </c>
      <c r="BK64" s="199">
        <f t="shared" si="97"/>
        <v>0</v>
      </c>
      <c r="BL64" s="199">
        <f t="shared" si="98"/>
        <v>0</v>
      </c>
      <c r="BM64" s="199">
        <f t="shared" si="99"/>
        <v>0</v>
      </c>
      <c r="BN64" s="199">
        <f t="shared" si="100"/>
        <v>0</v>
      </c>
      <c r="BO64" s="199">
        <f t="shared" si="101"/>
        <v>0</v>
      </c>
      <c r="BP64" s="199">
        <f t="shared" si="102"/>
        <v>0</v>
      </c>
      <c r="BQ64" s="199">
        <f t="shared" si="103"/>
        <v>0</v>
      </c>
      <c r="BR64" s="199">
        <f t="shared" si="104"/>
        <v>0</v>
      </c>
      <c r="BS64" s="199">
        <f t="shared" si="105"/>
        <v>0</v>
      </c>
      <c r="BT64" s="199">
        <f t="shared" si="106"/>
        <v>0</v>
      </c>
      <c r="BU64" s="199">
        <f t="shared" si="107"/>
        <v>0</v>
      </c>
      <c r="BV64" s="199">
        <f t="shared" si="108"/>
        <v>0</v>
      </c>
      <c r="BW64" s="199">
        <f t="shared" si="109"/>
        <v>0</v>
      </c>
      <c r="BX64" s="199">
        <f t="shared" si="110"/>
        <v>0</v>
      </c>
      <c r="BY64" s="199">
        <f t="shared" si="111"/>
        <v>0</v>
      </c>
      <c r="BZ64" s="199">
        <f t="shared" si="112"/>
        <v>0</v>
      </c>
      <c r="CA64" s="199">
        <f t="shared" si="113"/>
        <v>0</v>
      </c>
      <c r="CB64" s="199">
        <f t="shared" si="114"/>
        <v>0</v>
      </c>
      <c r="CC64" s="199">
        <f t="shared" si="115"/>
        <v>0</v>
      </c>
      <c r="CD64" s="199">
        <f t="shared" si="116"/>
        <v>0</v>
      </c>
      <c r="CE64" s="199">
        <f t="shared" si="117"/>
        <v>0</v>
      </c>
      <c r="CF64" s="200">
        <f t="shared" si="125"/>
        <v>0</v>
      </c>
      <c r="CG64" s="195">
        <f t="shared" si="119"/>
        <v>0</v>
      </c>
      <c r="CH64" s="201">
        <f t="shared" si="120"/>
        <v>0</v>
      </c>
      <c r="CI64" s="201">
        <f t="shared" si="121"/>
        <v>0</v>
      </c>
      <c r="CJ64" s="201">
        <f>IFERROR(#REF!/32.5,0)</f>
        <v>0</v>
      </c>
      <c r="CK64" s="201">
        <f>IFERROR(#REF!/32.5,0)</f>
        <v>0</v>
      </c>
      <c r="CL64" s="191">
        <f t="shared" si="126"/>
        <v>0</v>
      </c>
      <c r="CN64" s="386">
        <f t="shared" si="49"/>
        <v>0</v>
      </c>
      <c r="CO64" s="202">
        <f t="shared" si="50"/>
        <v>0</v>
      </c>
      <c r="CP64" s="202">
        <f t="shared" si="51"/>
        <v>0</v>
      </c>
      <c r="CQ64" s="202">
        <f t="shared" si="52"/>
        <v>0</v>
      </c>
      <c r="CR64" s="202">
        <f t="shared" si="53"/>
        <v>0</v>
      </c>
      <c r="CS64" s="202">
        <f t="shared" si="54"/>
        <v>0</v>
      </c>
      <c r="CT64" s="202">
        <f t="shared" si="55"/>
        <v>0</v>
      </c>
      <c r="CU64" s="202">
        <f t="shared" si="56"/>
        <v>0</v>
      </c>
      <c r="CV64" s="202">
        <f t="shared" si="57"/>
        <v>0</v>
      </c>
      <c r="CW64" s="202">
        <f t="shared" si="58"/>
        <v>0</v>
      </c>
      <c r="CX64" s="202">
        <f t="shared" si="59"/>
        <v>0</v>
      </c>
      <c r="CY64" s="202">
        <f t="shared" si="60"/>
        <v>0</v>
      </c>
      <c r="CZ64" s="202">
        <f t="shared" si="61"/>
        <v>0</v>
      </c>
      <c r="DA64" s="202">
        <f t="shared" si="62"/>
        <v>0</v>
      </c>
      <c r="DB64" s="202">
        <f t="shared" si="63"/>
        <v>0</v>
      </c>
      <c r="DC64" s="202">
        <f t="shared" si="64"/>
        <v>0</v>
      </c>
      <c r="DD64" s="202">
        <f t="shared" si="65"/>
        <v>0</v>
      </c>
      <c r="DE64" s="202">
        <f t="shared" si="66"/>
        <v>0</v>
      </c>
      <c r="DF64" s="202">
        <f t="shared" si="67"/>
        <v>0</v>
      </c>
      <c r="DG64" s="202">
        <f t="shared" si="68"/>
        <v>0</v>
      </c>
      <c r="DH64" s="202">
        <f t="shared" si="69"/>
        <v>0</v>
      </c>
      <c r="DI64" s="202">
        <f t="shared" si="70"/>
        <v>0</v>
      </c>
      <c r="DJ64" s="202">
        <f t="shared" si="71"/>
        <v>0</v>
      </c>
      <c r="DK64" s="202">
        <f t="shared" si="72"/>
        <v>0</v>
      </c>
      <c r="DL64" s="202">
        <f t="shared" si="73"/>
        <v>0</v>
      </c>
      <c r="DM64" s="202">
        <f t="shared" si="74"/>
        <v>0</v>
      </c>
      <c r="DN64" s="202">
        <f t="shared" si="75"/>
        <v>0</v>
      </c>
      <c r="DO64" s="202">
        <f t="shared" si="76"/>
        <v>0</v>
      </c>
      <c r="DP64" s="202">
        <f t="shared" si="77"/>
        <v>0</v>
      </c>
      <c r="DQ64" s="202">
        <f t="shared" si="78"/>
        <v>0</v>
      </c>
      <c r="DR64" s="223">
        <f t="shared" si="127"/>
        <v>0</v>
      </c>
      <c r="DS64" s="386">
        <f t="shared" si="80"/>
        <v>0</v>
      </c>
      <c r="DT64" s="202">
        <f t="shared" si="81"/>
        <v>0</v>
      </c>
      <c r="DU64" s="202">
        <f t="shared" si="82"/>
        <v>0</v>
      </c>
      <c r="DV64" s="202">
        <f t="shared" si="83"/>
        <v>0</v>
      </c>
      <c r="DW64" s="202">
        <f t="shared" si="84"/>
        <v>0</v>
      </c>
      <c r="DX64" s="203">
        <f t="shared" si="85"/>
        <v>0</v>
      </c>
      <c r="DY64" s="205">
        <f t="shared" si="122"/>
        <v>0</v>
      </c>
      <c r="EA64" s="195">
        <f>L64/Summary!$H$7</f>
        <v>0</v>
      </c>
      <c r="EB64" s="201">
        <f>M64/Summary!$H$7</f>
        <v>0</v>
      </c>
      <c r="EC64" s="201">
        <f>N64/Summary!$H$7</f>
        <v>0</v>
      </c>
      <c r="ED64" s="201">
        <f>O64/Summary!$H$7</f>
        <v>0</v>
      </c>
      <c r="EE64" s="201">
        <f>P64/Summary!$H$7</f>
        <v>0</v>
      </c>
      <c r="EF64" s="201">
        <f>Q64/Summary!$H$7</f>
        <v>0</v>
      </c>
      <c r="EG64" s="201">
        <f>R64/Summary!$H$7</f>
        <v>0</v>
      </c>
      <c r="EH64" s="201">
        <f>S64/Summary!$H$7</f>
        <v>0</v>
      </c>
      <c r="EI64" s="201">
        <f>T64/Summary!$H$7</f>
        <v>0</v>
      </c>
      <c r="EJ64" s="201">
        <f>U64/Summary!$H$7</f>
        <v>0</v>
      </c>
      <c r="EK64" s="201">
        <f>V64/Summary!$H$7</f>
        <v>0</v>
      </c>
      <c r="EL64" s="201">
        <f>W64/Summary!$H$7</f>
        <v>0</v>
      </c>
      <c r="EM64" s="201">
        <f>X64/Summary!$H$7</f>
        <v>0</v>
      </c>
      <c r="EN64" s="201">
        <f>Y64/Summary!$H$7</f>
        <v>0</v>
      </c>
      <c r="EO64" s="201">
        <f>Z64/Summary!$H$7</f>
        <v>0</v>
      </c>
      <c r="EP64" s="201">
        <f>AA64/Summary!$H$7</f>
        <v>0</v>
      </c>
      <c r="EQ64" s="201">
        <f>AB64/Summary!$H$7</f>
        <v>0</v>
      </c>
      <c r="ER64" s="201">
        <f>AC64/Summary!$H$7</f>
        <v>0</v>
      </c>
      <c r="ES64" s="201">
        <f>AD64/Summary!$H$7</f>
        <v>0</v>
      </c>
      <c r="ET64" s="201">
        <f>AE64/Summary!$H$7</f>
        <v>0</v>
      </c>
      <c r="EU64" s="201">
        <f>AF64/Summary!$H$7</f>
        <v>0</v>
      </c>
      <c r="EV64" s="201">
        <f>AG64/Summary!$H$7</f>
        <v>0</v>
      </c>
      <c r="EW64" s="201">
        <f>AH64/Summary!$H$7</f>
        <v>0</v>
      </c>
      <c r="EX64" s="201">
        <f>AI64/Summary!$H$7</f>
        <v>0</v>
      </c>
      <c r="EY64" s="201">
        <f>AJ64/Summary!$H$7</f>
        <v>0</v>
      </c>
      <c r="EZ64" s="201">
        <f>AK64/Summary!$H$7</f>
        <v>0</v>
      </c>
      <c r="FA64" s="201">
        <f>AL64/Summary!$H$7</f>
        <v>0</v>
      </c>
      <c r="FB64" s="201">
        <f>AM64/Summary!$H$7</f>
        <v>0</v>
      </c>
      <c r="FC64" s="201">
        <f>AN64/Summary!$H$7</f>
        <v>0</v>
      </c>
      <c r="FD64" s="191">
        <f>AO64/Summary!$H$7</f>
        <v>0</v>
      </c>
    </row>
    <row r="65" spans="1:160" s="141" customFormat="1" ht="14.25" x14ac:dyDescent="0.35">
      <c r="A65" s="306"/>
      <c r="B65" s="307"/>
      <c r="C65" s="307"/>
      <c r="D65" s="307"/>
      <c r="E65" s="302"/>
      <c r="F65" s="304"/>
      <c r="G65" s="308"/>
      <c r="H65" s="309"/>
      <c r="I65" s="190">
        <v>32.5</v>
      </c>
      <c r="J65" s="191">
        <f t="shared" si="123"/>
        <v>0</v>
      </c>
      <c r="K65" s="213">
        <f>Summary!$H$6*$H65</f>
        <v>0</v>
      </c>
      <c r="L65" s="192"/>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4"/>
      <c r="AP65" s="195">
        <f t="shared" si="124"/>
        <v>0</v>
      </c>
      <c r="AQ65" s="193"/>
      <c r="AR65" s="193"/>
      <c r="AS65" s="193"/>
      <c r="AT65" s="193"/>
      <c r="AU65" s="193"/>
      <c r="AV65" s="194"/>
      <c r="AW65" s="176">
        <f t="shared" si="46"/>
        <v>0</v>
      </c>
      <c r="AX65" s="176" t="str">
        <f t="shared" si="47"/>
        <v>OK</v>
      </c>
      <c r="AY65" s="196">
        <f t="shared" si="86"/>
        <v>0</v>
      </c>
      <c r="AZ65" s="197" t="str">
        <f t="shared" si="87"/>
        <v>OK</v>
      </c>
      <c r="BA65" s="178"/>
      <c r="BB65" s="198">
        <f t="shared" si="88"/>
        <v>0</v>
      </c>
      <c r="BC65" s="199">
        <f t="shared" si="89"/>
        <v>0</v>
      </c>
      <c r="BD65" s="199">
        <f t="shared" si="90"/>
        <v>0</v>
      </c>
      <c r="BE65" s="199">
        <f t="shared" si="91"/>
        <v>0</v>
      </c>
      <c r="BF65" s="199">
        <f t="shared" si="92"/>
        <v>0</v>
      </c>
      <c r="BG65" s="199">
        <f t="shared" si="93"/>
        <v>0</v>
      </c>
      <c r="BH65" s="199">
        <f t="shared" si="94"/>
        <v>0</v>
      </c>
      <c r="BI65" s="199">
        <f t="shared" si="95"/>
        <v>0</v>
      </c>
      <c r="BJ65" s="199">
        <f t="shared" si="96"/>
        <v>0</v>
      </c>
      <c r="BK65" s="199">
        <f t="shared" si="97"/>
        <v>0</v>
      </c>
      <c r="BL65" s="199">
        <f t="shared" si="98"/>
        <v>0</v>
      </c>
      <c r="BM65" s="199">
        <f t="shared" si="99"/>
        <v>0</v>
      </c>
      <c r="BN65" s="199">
        <f t="shared" si="100"/>
        <v>0</v>
      </c>
      <c r="BO65" s="199">
        <f t="shared" si="101"/>
        <v>0</v>
      </c>
      <c r="BP65" s="199">
        <f t="shared" si="102"/>
        <v>0</v>
      </c>
      <c r="BQ65" s="199">
        <f t="shared" si="103"/>
        <v>0</v>
      </c>
      <c r="BR65" s="199">
        <f t="shared" si="104"/>
        <v>0</v>
      </c>
      <c r="BS65" s="199">
        <f t="shared" si="105"/>
        <v>0</v>
      </c>
      <c r="BT65" s="199">
        <f t="shared" si="106"/>
        <v>0</v>
      </c>
      <c r="BU65" s="199">
        <f t="shared" si="107"/>
        <v>0</v>
      </c>
      <c r="BV65" s="199">
        <f t="shared" si="108"/>
        <v>0</v>
      </c>
      <c r="BW65" s="199">
        <f t="shared" si="109"/>
        <v>0</v>
      </c>
      <c r="BX65" s="199">
        <f t="shared" si="110"/>
        <v>0</v>
      </c>
      <c r="BY65" s="199">
        <f t="shared" si="111"/>
        <v>0</v>
      </c>
      <c r="BZ65" s="199">
        <f t="shared" si="112"/>
        <v>0</v>
      </c>
      <c r="CA65" s="199">
        <f t="shared" si="113"/>
        <v>0</v>
      </c>
      <c r="CB65" s="199">
        <f t="shared" si="114"/>
        <v>0</v>
      </c>
      <c r="CC65" s="199">
        <f t="shared" si="115"/>
        <v>0</v>
      </c>
      <c r="CD65" s="199">
        <f t="shared" si="116"/>
        <v>0</v>
      </c>
      <c r="CE65" s="199">
        <f t="shared" si="117"/>
        <v>0</v>
      </c>
      <c r="CF65" s="200">
        <f t="shared" si="125"/>
        <v>0</v>
      </c>
      <c r="CG65" s="195">
        <f t="shared" si="119"/>
        <v>0</v>
      </c>
      <c r="CH65" s="201">
        <f t="shared" si="120"/>
        <v>0</v>
      </c>
      <c r="CI65" s="201">
        <f t="shared" si="121"/>
        <v>0</v>
      </c>
      <c r="CJ65" s="201">
        <f>IFERROR(#REF!/32.5,0)</f>
        <v>0</v>
      </c>
      <c r="CK65" s="201">
        <f>IFERROR(#REF!/32.5,0)</f>
        <v>0</v>
      </c>
      <c r="CL65" s="191">
        <f t="shared" si="126"/>
        <v>0</v>
      </c>
      <c r="CN65" s="386">
        <f t="shared" si="49"/>
        <v>0</v>
      </c>
      <c r="CO65" s="202">
        <f t="shared" si="50"/>
        <v>0</v>
      </c>
      <c r="CP65" s="202">
        <f t="shared" si="51"/>
        <v>0</v>
      </c>
      <c r="CQ65" s="202">
        <f t="shared" si="52"/>
        <v>0</v>
      </c>
      <c r="CR65" s="202">
        <f t="shared" si="53"/>
        <v>0</v>
      </c>
      <c r="CS65" s="202">
        <f t="shared" si="54"/>
        <v>0</v>
      </c>
      <c r="CT65" s="202">
        <f t="shared" si="55"/>
        <v>0</v>
      </c>
      <c r="CU65" s="202">
        <f t="shared" si="56"/>
        <v>0</v>
      </c>
      <c r="CV65" s="202">
        <f t="shared" si="57"/>
        <v>0</v>
      </c>
      <c r="CW65" s="202">
        <f t="shared" si="58"/>
        <v>0</v>
      </c>
      <c r="CX65" s="202">
        <f t="shared" si="59"/>
        <v>0</v>
      </c>
      <c r="CY65" s="202">
        <f t="shared" si="60"/>
        <v>0</v>
      </c>
      <c r="CZ65" s="202">
        <f t="shared" si="61"/>
        <v>0</v>
      </c>
      <c r="DA65" s="202">
        <f t="shared" si="62"/>
        <v>0</v>
      </c>
      <c r="DB65" s="202">
        <f t="shared" si="63"/>
        <v>0</v>
      </c>
      <c r="DC65" s="202">
        <f t="shared" si="64"/>
        <v>0</v>
      </c>
      <c r="DD65" s="202">
        <f t="shared" si="65"/>
        <v>0</v>
      </c>
      <c r="DE65" s="202">
        <f t="shared" si="66"/>
        <v>0</v>
      </c>
      <c r="DF65" s="202">
        <f t="shared" si="67"/>
        <v>0</v>
      </c>
      <c r="DG65" s="202">
        <f t="shared" si="68"/>
        <v>0</v>
      </c>
      <c r="DH65" s="202">
        <f t="shared" si="69"/>
        <v>0</v>
      </c>
      <c r="DI65" s="202">
        <f t="shared" si="70"/>
        <v>0</v>
      </c>
      <c r="DJ65" s="202">
        <f t="shared" si="71"/>
        <v>0</v>
      </c>
      <c r="DK65" s="202">
        <f t="shared" si="72"/>
        <v>0</v>
      </c>
      <c r="DL65" s="202">
        <f t="shared" si="73"/>
        <v>0</v>
      </c>
      <c r="DM65" s="202">
        <f t="shared" si="74"/>
        <v>0</v>
      </c>
      <c r="DN65" s="202">
        <f t="shared" si="75"/>
        <v>0</v>
      </c>
      <c r="DO65" s="202">
        <f t="shared" si="76"/>
        <v>0</v>
      </c>
      <c r="DP65" s="202">
        <f t="shared" si="77"/>
        <v>0</v>
      </c>
      <c r="DQ65" s="202">
        <f t="shared" si="78"/>
        <v>0</v>
      </c>
      <c r="DR65" s="223">
        <f t="shared" si="127"/>
        <v>0</v>
      </c>
      <c r="DS65" s="386">
        <f t="shared" si="80"/>
        <v>0</v>
      </c>
      <c r="DT65" s="202">
        <f t="shared" si="81"/>
        <v>0</v>
      </c>
      <c r="DU65" s="202">
        <f t="shared" si="82"/>
        <v>0</v>
      </c>
      <c r="DV65" s="202">
        <f t="shared" si="83"/>
        <v>0</v>
      </c>
      <c r="DW65" s="202">
        <f t="shared" si="84"/>
        <v>0</v>
      </c>
      <c r="DX65" s="203">
        <f t="shared" si="85"/>
        <v>0</v>
      </c>
      <c r="DY65" s="205">
        <f t="shared" si="122"/>
        <v>0</v>
      </c>
      <c r="EA65" s="195">
        <f>L65/Summary!$H$7</f>
        <v>0</v>
      </c>
      <c r="EB65" s="201">
        <f>M65/Summary!$H$7</f>
        <v>0</v>
      </c>
      <c r="EC65" s="201">
        <f>N65/Summary!$H$7</f>
        <v>0</v>
      </c>
      <c r="ED65" s="201">
        <f>O65/Summary!$H$7</f>
        <v>0</v>
      </c>
      <c r="EE65" s="201">
        <f>P65/Summary!$H$7</f>
        <v>0</v>
      </c>
      <c r="EF65" s="201">
        <f>Q65/Summary!$H$7</f>
        <v>0</v>
      </c>
      <c r="EG65" s="201">
        <f>R65/Summary!$H$7</f>
        <v>0</v>
      </c>
      <c r="EH65" s="201">
        <f>S65/Summary!$H$7</f>
        <v>0</v>
      </c>
      <c r="EI65" s="201">
        <f>T65/Summary!$H$7</f>
        <v>0</v>
      </c>
      <c r="EJ65" s="201">
        <f>U65/Summary!$H$7</f>
        <v>0</v>
      </c>
      <c r="EK65" s="201">
        <f>V65/Summary!$H$7</f>
        <v>0</v>
      </c>
      <c r="EL65" s="201">
        <f>W65/Summary!$H$7</f>
        <v>0</v>
      </c>
      <c r="EM65" s="201">
        <f>X65/Summary!$H$7</f>
        <v>0</v>
      </c>
      <c r="EN65" s="201">
        <f>Y65/Summary!$H$7</f>
        <v>0</v>
      </c>
      <c r="EO65" s="201">
        <f>Z65/Summary!$H$7</f>
        <v>0</v>
      </c>
      <c r="EP65" s="201">
        <f>AA65/Summary!$H$7</f>
        <v>0</v>
      </c>
      <c r="EQ65" s="201">
        <f>AB65/Summary!$H$7</f>
        <v>0</v>
      </c>
      <c r="ER65" s="201">
        <f>AC65/Summary!$H$7</f>
        <v>0</v>
      </c>
      <c r="ES65" s="201">
        <f>AD65/Summary!$H$7</f>
        <v>0</v>
      </c>
      <c r="ET65" s="201">
        <f>AE65/Summary!$H$7</f>
        <v>0</v>
      </c>
      <c r="EU65" s="201">
        <f>AF65/Summary!$H$7</f>
        <v>0</v>
      </c>
      <c r="EV65" s="201">
        <f>AG65/Summary!$H$7</f>
        <v>0</v>
      </c>
      <c r="EW65" s="201">
        <f>AH65/Summary!$H$7</f>
        <v>0</v>
      </c>
      <c r="EX65" s="201">
        <f>AI65/Summary!$H$7</f>
        <v>0</v>
      </c>
      <c r="EY65" s="201">
        <f>AJ65/Summary!$H$7</f>
        <v>0</v>
      </c>
      <c r="EZ65" s="201">
        <f>AK65/Summary!$H$7</f>
        <v>0</v>
      </c>
      <c r="FA65" s="201">
        <f>AL65/Summary!$H$7</f>
        <v>0</v>
      </c>
      <c r="FB65" s="201">
        <f>AM65/Summary!$H$7</f>
        <v>0</v>
      </c>
      <c r="FC65" s="201">
        <f>AN65/Summary!$H$7</f>
        <v>0</v>
      </c>
      <c r="FD65" s="191">
        <f>AO65/Summary!$H$7</f>
        <v>0</v>
      </c>
    </row>
    <row r="66" spans="1:160" s="141" customFormat="1" ht="14.25" x14ac:dyDescent="0.35">
      <c r="A66" s="306"/>
      <c r="B66" s="307"/>
      <c r="C66" s="307"/>
      <c r="D66" s="307"/>
      <c r="E66" s="302"/>
      <c r="F66" s="304"/>
      <c r="G66" s="308"/>
      <c r="H66" s="309"/>
      <c r="I66" s="190">
        <v>32.5</v>
      </c>
      <c r="J66" s="191">
        <f t="shared" si="123"/>
        <v>0</v>
      </c>
      <c r="K66" s="213">
        <f>Summary!$H$6*$H66</f>
        <v>0</v>
      </c>
      <c r="L66" s="192"/>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4"/>
      <c r="AP66" s="195">
        <f t="shared" si="124"/>
        <v>0</v>
      </c>
      <c r="AQ66" s="193"/>
      <c r="AR66" s="193"/>
      <c r="AS66" s="193"/>
      <c r="AT66" s="193"/>
      <c r="AU66" s="193"/>
      <c r="AV66" s="194"/>
      <c r="AW66" s="176">
        <f t="shared" si="46"/>
        <v>0</v>
      </c>
      <c r="AX66" s="176" t="str">
        <f t="shared" si="47"/>
        <v>OK</v>
      </c>
      <c r="AY66" s="196">
        <f t="shared" si="86"/>
        <v>0</v>
      </c>
      <c r="AZ66" s="197" t="str">
        <f t="shared" si="87"/>
        <v>OK</v>
      </c>
      <c r="BA66" s="178"/>
      <c r="BB66" s="198">
        <f t="shared" si="88"/>
        <v>0</v>
      </c>
      <c r="BC66" s="199">
        <f t="shared" si="89"/>
        <v>0</v>
      </c>
      <c r="BD66" s="199">
        <f t="shared" si="90"/>
        <v>0</v>
      </c>
      <c r="BE66" s="199">
        <f t="shared" si="91"/>
        <v>0</v>
      </c>
      <c r="BF66" s="199">
        <f t="shared" si="92"/>
        <v>0</v>
      </c>
      <c r="BG66" s="199">
        <f t="shared" si="93"/>
        <v>0</v>
      </c>
      <c r="BH66" s="199">
        <f t="shared" si="94"/>
        <v>0</v>
      </c>
      <c r="BI66" s="199">
        <f t="shared" si="95"/>
        <v>0</v>
      </c>
      <c r="BJ66" s="199">
        <f t="shared" si="96"/>
        <v>0</v>
      </c>
      <c r="BK66" s="199">
        <f t="shared" si="97"/>
        <v>0</v>
      </c>
      <c r="BL66" s="199">
        <f t="shared" si="98"/>
        <v>0</v>
      </c>
      <c r="BM66" s="199">
        <f t="shared" si="99"/>
        <v>0</v>
      </c>
      <c r="BN66" s="199">
        <f t="shared" si="100"/>
        <v>0</v>
      </c>
      <c r="BO66" s="199">
        <f t="shared" si="101"/>
        <v>0</v>
      </c>
      <c r="BP66" s="199">
        <f t="shared" si="102"/>
        <v>0</v>
      </c>
      <c r="BQ66" s="199">
        <f t="shared" si="103"/>
        <v>0</v>
      </c>
      <c r="BR66" s="199">
        <f t="shared" si="104"/>
        <v>0</v>
      </c>
      <c r="BS66" s="199">
        <f t="shared" si="105"/>
        <v>0</v>
      </c>
      <c r="BT66" s="199">
        <f t="shared" si="106"/>
        <v>0</v>
      </c>
      <c r="BU66" s="199">
        <f t="shared" si="107"/>
        <v>0</v>
      </c>
      <c r="BV66" s="199">
        <f t="shared" si="108"/>
        <v>0</v>
      </c>
      <c r="BW66" s="199">
        <f t="shared" si="109"/>
        <v>0</v>
      </c>
      <c r="BX66" s="199">
        <f t="shared" si="110"/>
        <v>0</v>
      </c>
      <c r="BY66" s="199">
        <f t="shared" si="111"/>
        <v>0</v>
      </c>
      <c r="BZ66" s="199">
        <f t="shared" si="112"/>
        <v>0</v>
      </c>
      <c r="CA66" s="199">
        <f t="shared" si="113"/>
        <v>0</v>
      </c>
      <c r="CB66" s="199">
        <f t="shared" si="114"/>
        <v>0</v>
      </c>
      <c r="CC66" s="199">
        <f t="shared" si="115"/>
        <v>0</v>
      </c>
      <c r="CD66" s="199">
        <f t="shared" si="116"/>
        <v>0</v>
      </c>
      <c r="CE66" s="199">
        <f t="shared" si="117"/>
        <v>0</v>
      </c>
      <c r="CF66" s="200">
        <f t="shared" si="125"/>
        <v>0</v>
      </c>
      <c r="CG66" s="195">
        <f t="shared" si="119"/>
        <v>0</v>
      </c>
      <c r="CH66" s="201">
        <f t="shared" si="120"/>
        <v>0</v>
      </c>
      <c r="CI66" s="201">
        <f t="shared" si="121"/>
        <v>0</v>
      </c>
      <c r="CJ66" s="201">
        <f>IFERROR(#REF!/32.5,0)</f>
        <v>0</v>
      </c>
      <c r="CK66" s="201">
        <f>IFERROR(#REF!/32.5,0)</f>
        <v>0</v>
      </c>
      <c r="CL66" s="191">
        <f t="shared" si="126"/>
        <v>0</v>
      </c>
      <c r="CN66" s="386">
        <f t="shared" si="49"/>
        <v>0</v>
      </c>
      <c r="CO66" s="202">
        <f t="shared" si="50"/>
        <v>0</v>
      </c>
      <c r="CP66" s="202">
        <f t="shared" si="51"/>
        <v>0</v>
      </c>
      <c r="CQ66" s="202">
        <f t="shared" si="52"/>
        <v>0</v>
      </c>
      <c r="CR66" s="202">
        <f t="shared" si="53"/>
        <v>0</v>
      </c>
      <c r="CS66" s="202">
        <f t="shared" si="54"/>
        <v>0</v>
      </c>
      <c r="CT66" s="202">
        <f t="shared" si="55"/>
        <v>0</v>
      </c>
      <c r="CU66" s="202">
        <f t="shared" si="56"/>
        <v>0</v>
      </c>
      <c r="CV66" s="202">
        <f t="shared" si="57"/>
        <v>0</v>
      </c>
      <c r="CW66" s="202">
        <f t="shared" si="58"/>
        <v>0</v>
      </c>
      <c r="CX66" s="202">
        <f t="shared" si="59"/>
        <v>0</v>
      </c>
      <c r="CY66" s="202">
        <f t="shared" si="60"/>
        <v>0</v>
      </c>
      <c r="CZ66" s="202">
        <f t="shared" si="61"/>
        <v>0</v>
      </c>
      <c r="DA66" s="202">
        <f t="shared" si="62"/>
        <v>0</v>
      </c>
      <c r="DB66" s="202">
        <f t="shared" si="63"/>
        <v>0</v>
      </c>
      <c r="DC66" s="202">
        <f t="shared" si="64"/>
        <v>0</v>
      </c>
      <c r="DD66" s="202">
        <f t="shared" si="65"/>
        <v>0</v>
      </c>
      <c r="DE66" s="202">
        <f t="shared" si="66"/>
        <v>0</v>
      </c>
      <c r="DF66" s="202">
        <f t="shared" si="67"/>
        <v>0</v>
      </c>
      <c r="DG66" s="202">
        <f t="shared" si="68"/>
        <v>0</v>
      </c>
      <c r="DH66" s="202">
        <f t="shared" si="69"/>
        <v>0</v>
      </c>
      <c r="DI66" s="202">
        <f t="shared" si="70"/>
        <v>0</v>
      </c>
      <c r="DJ66" s="202">
        <f t="shared" si="71"/>
        <v>0</v>
      </c>
      <c r="DK66" s="202">
        <f t="shared" si="72"/>
        <v>0</v>
      </c>
      <c r="DL66" s="202">
        <f t="shared" si="73"/>
        <v>0</v>
      </c>
      <c r="DM66" s="202">
        <f t="shared" si="74"/>
        <v>0</v>
      </c>
      <c r="DN66" s="202">
        <f t="shared" si="75"/>
        <v>0</v>
      </c>
      <c r="DO66" s="202">
        <f t="shared" si="76"/>
        <v>0</v>
      </c>
      <c r="DP66" s="202">
        <f t="shared" si="77"/>
        <v>0</v>
      </c>
      <c r="DQ66" s="202">
        <f t="shared" si="78"/>
        <v>0</v>
      </c>
      <c r="DR66" s="223">
        <f t="shared" si="127"/>
        <v>0</v>
      </c>
      <c r="DS66" s="386">
        <f t="shared" si="80"/>
        <v>0</v>
      </c>
      <c r="DT66" s="202">
        <f t="shared" si="81"/>
        <v>0</v>
      </c>
      <c r="DU66" s="202">
        <f t="shared" si="82"/>
        <v>0</v>
      </c>
      <c r="DV66" s="202">
        <f t="shared" si="83"/>
        <v>0</v>
      </c>
      <c r="DW66" s="202">
        <f t="shared" si="84"/>
        <v>0</v>
      </c>
      <c r="DX66" s="203">
        <f t="shared" si="85"/>
        <v>0</v>
      </c>
      <c r="DY66" s="205">
        <f t="shared" si="122"/>
        <v>0</v>
      </c>
      <c r="EA66" s="195">
        <f>L66/Summary!$H$7</f>
        <v>0</v>
      </c>
      <c r="EB66" s="201">
        <f>M66/Summary!$H$7</f>
        <v>0</v>
      </c>
      <c r="EC66" s="201">
        <f>N66/Summary!$H$7</f>
        <v>0</v>
      </c>
      <c r="ED66" s="201">
        <f>O66/Summary!$H$7</f>
        <v>0</v>
      </c>
      <c r="EE66" s="201">
        <f>P66/Summary!$H$7</f>
        <v>0</v>
      </c>
      <c r="EF66" s="201">
        <f>Q66/Summary!$H$7</f>
        <v>0</v>
      </c>
      <c r="EG66" s="201">
        <f>R66/Summary!$H$7</f>
        <v>0</v>
      </c>
      <c r="EH66" s="201">
        <f>S66/Summary!$H$7</f>
        <v>0</v>
      </c>
      <c r="EI66" s="201">
        <f>T66/Summary!$H$7</f>
        <v>0</v>
      </c>
      <c r="EJ66" s="201">
        <f>U66/Summary!$H$7</f>
        <v>0</v>
      </c>
      <c r="EK66" s="201">
        <f>V66/Summary!$H$7</f>
        <v>0</v>
      </c>
      <c r="EL66" s="201">
        <f>W66/Summary!$H$7</f>
        <v>0</v>
      </c>
      <c r="EM66" s="201">
        <f>X66/Summary!$H$7</f>
        <v>0</v>
      </c>
      <c r="EN66" s="201">
        <f>Y66/Summary!$H$7</f>
        <v>0</v>
      </c>
      <c r="EO66" s="201">
        <f>Z66/Summary!$H$7</f>
        <v>0</v>
      </c>
      <c r="EP66" s="201">
        <f>AA66/Summary!$H$7</f>
        <v>0</v>
      </c>
      <c r="EQ66" s="201">
        <f>AB66/Summary!$H$7</f>
        <v>0</v>
      </c>
      <c r="ER66" s="201">
        <f>AC66/Summary!$H$7</f>
        <v>0</v>
      </c>
      <c r="ES66" s="201">
        <f>AD66/Summary!$H$7</f>
        <v>0</v>
      </c>
      <c r="ET66" s="201">
        <f>AE66/Summary!$H$7</f>
        <v>0</v>
      </c>
      <c r="EU66" s="201">
        <f>AF66/Summary!$H$7</f>
        <v>0</v>
      </c>
      <c r="EV66" s="201">
        <f>AG66/Summary!$H$7</f>
        <v>0</v>
      </c>
      <c r="EW66" s="201">
        <f>AH66/Summary!$H$7</f>
        <v>0</v>
      </c>
      <c r="EX66" s="201">
        <f>AI66/Summary!$H$7</f>
        <v>0</v>
      </c>
      <c r="EY66" s="201">
        <f>AJ66/Summary!$H$7</f>
        <v>0</v>
      </c>
      <c r="EZ66" s="201">
        <f>AK66/Summary!$H$7</f>
        <v>0</v>
      </c>
      <c r="FA66" s="201">
        <f>AL66/Summary!$H$7</f>
        <v>0</v>
      </c>
      <c r="FB66" s="201">
        <f>AM66/Summary!$H$7</f>
        <v>0</v>
      </c>
      <c r="FC66" s="201">
        <f>AN66/Summary!$H$7</f>
        <v>0</v>
      </c>
      <c r="FD66" s="191">
        <f>AO66/Summary!$H$7</f>
        <v>0</v>
      </c>
    </row>
    <row r="67" spans="1:160" s="141" customFormat="1" ht="14.25" x14ac:dyDescent="0.35">
      <c r="A67" s="306"/>
      <c r="B67" s="307"/>
      <c r="C67" s="307"/>
      <c r="D67" s="307"/>
      <c r="E67" s="302"/>
      <c r="F67" s="304"/>
      <c r="G67" s="308"/>
      <c r="H67" s="309"/>
      <c r="I67" s="190">
        <v>32.5</v>
      </c>
      <c r="J67" s="191">
        <f t="shared" si="123"/>
        <v>0</v>
      </c>
      <c r="K67" s="213">
        <f>Summary!$H$6*$H67</f>
        <v>0</v>
      </c>
      <c r="L67" s="192"/>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4"/>
      <c r="AP67" s="195">
        <f t="shared" si="124"/>
        <v>0</v>
      </c>
      <c r="AQ67" s="193"/>
      <c r="AR67" s="193"/>
      <c r="AS67" s="193"/>
      <c r="AT67" s="193"/>
      <c r="AU67" s="193"/>
      <c r="AV67" s="194"/>
      <c r="AW67" s="176">
        <f t="shared" si="46"/>
        <v>0</v>
      </c>
      <c r="AX67" s="176" t="str">
        <f t="shared" si="47"/>
        <v>OK</v>
      </c>
      <c r="AY67" s="196">
        <f t="shared" si="86"/>
        <v>0</v>
      </c>
      <c r="AZ67" s="197" t="str">
        <f t="shared" si="87"/>
        <v>OK</v>
      </c>
      <c r="BA67" s="178"/>
      <c r="BB67" s="198">
        <f t="shared" si="88"/>
        <v>0</v>
      </c>
      <c r="BC67" s="199">
        <f t="shared" si="89"/>
        <v>0</v>
      </c>
      <c r="BD67" s="199">
        <f t="shared" si="90"/>
        <v>0</v>
      </c>
      <c r="BE67" s="199">
        <f t="shared" si="91"/>
        <v>0</v>
      </c>
      <c r="BF67" s="199">
        <f t="shared" si="92"/>
        <v>0</v>
      </c>
      <c r="BG67" s="199">
        <f t="shared" si="93"/>
        <v>0</v>
      </c>
      <c r="BH67" s="199">
        <f t="shared" si="94"/>
        <v>0</v>
      </c>
      <c r="BI67" s="199">
        <f t="shared" si="95"/>
        <v>0</v>
      </c>
      <c r="BJ67" s="199">
        <f t="shared" si="96"/>
        <v>0</v>
      </c>
      <c r="BK67" s="199">
        <f t="shared" si="97"/>
        <v>0</v>
      </c>
      <c r="BL67" s="199">
        <f t="shared" si="98"/>
        <v>0</v>
      </c>
      <c r="BM67" s="199">
        <f t="shared" si="99"/>
        <v>0</v>
      </c>
      <c r="BN67" s="199">
        <f t="shared" si="100"/>
        <v>0</v>
      </c>
      <c r="BO67" s="199">
        <f t="shared" si="101"/>
        <v>0</v>
      </c>
      <c r="BP67" s="199">
        <f t="shared" si="102"/>
        <v>0</v>
      </c>
      <c r="BQ67" s="199">
        <f t="shared" si="103"/>
        <v>0</v>
      </c>
      <c r="BR67" s="199">
        <f t="shared" si="104"/>
        <v>0</v>
      </c>
      <c r="BS67" s="199">
        <f t="shared" si="105"/>
        <v>0</v>
      </c>
      <c r="BT67" s="199">
        <f t="shared" si="106"/>
        <v>0</v>
      </c>
      <c r="BU67" s="199">
        <f t="shared" si="107"/>
        <v>0</v>
      </c>
      <c r="BV67" s="199">
        <f t="shared" si="108"/>
        <v>0</v>
      </c>
      <c r="BW67" s="199">
        <f t="shared" si="109"/>
        <v>0</v>
      </c>
      <c r="BX67" s="199">
        <f t="shared" si="110"/>
        <v>0</v>
      </c>
      <c r="BY67" s="199">
        <f t="shared" si="111"/>
        <v>0</v>
      </c>
      <c r="BZ67" s="199">
        <f t="shared" si="112"/>
        <v>0</v>
      </c>
      <c r="CA67" s="199">
        <f t="shared" si="113"/>
        <v>0</v>
      </c>
      <c r="CB67" s="199">
        <f t="shared" si="114"/>
        <v>0</v>
      </c>
      <c r="CC67" s="199">
        <f t="shared" si="115"/>
        <v>0</v>
      </c>
      <c r="CD67" s="199">
        <f t="shared" si="116"/>
        <v>0</v>
      </c>
      <c r="CE67" s="199">
        <f t="shared" si="117"/>
        <v>0</v>
      </c>
      <c r="CF67" s="200">
        <f t="shared" si="125"/>
        <v>0</v>
      </c>
      <c r="CG67" s="195">
        <f t="shared" si="119"/>
        <v>0</v>
      </c>
      <c r="CH67" s="201">
        <f t="shared" si="120"/>
        <v>0</v>
      </c>
      <c r="CI67" s="201">
        <f t="shared" si="121"/>
        <v>0</v>
      </c>
      <c r="CJ67" s="201">
        <f>IFERROR(#REF!/32.5,0)</f>
        <v>0</v>
      </c>
      <c r="CK67" s="201">
        <f>IFERROR(#REF!/32.5,0)</f>
        <v>0</v>
      </c>
      <c r="CL67" s="191">
        <f t="shared" si="126"/>
        <v>0</v>
      </c>
      <c r="CN67" s="386">
        <f t="shared" si="49"/>
        <v>0</v>
      </c>
      <c r="CO67" s="202">
        <f t="shared" si="50"/>
        <v>0</v>
      </c>
      <c r="CP67" s="202">
        <f t="shared" si="51"/>
        <v>0</v>
      </c>
      <c r="CQ67" s="202">
        <f t="shared" si="52"/>
        <v>0</v>
      </c>
      <c r="CR67" s="202">
        <f t="shared" si="53"/>
        <v>0</v>
      </c>
      <c r="CS67" s="202">
        <f t="shared" si="54"/>
        <v>0</v>
      </c>
      <c r="CT67" s="202">
        <f t="shared" si="55"/>
        <v>0</v>
      </c>
      <c r="CU67" s="202">
        <f t="shared" si="56"/>
        <v>0</v>
      </c>
      <c r="CV67" s="202">
        <f t="shared" si="57"/>
        <v>0</v>
      </c>
      <c r="CW67" s="202">
        <f t="shared" si="58"/>
        <v>0</v>
      </c>
      <c r="CX67" s="202">
        <f t="shared" si="59"/>
        <v>0</v>
      </c>
      <c r="CY67" s="202">
        <f t="shared" si="60"/>
        <v>0</v>
      </c>
      <c r="CZ67" s="202">
        <f t="shared" si="61"/>
        <v>0</v>
      </c>
      <c r="DA67" s="202">
        <f t="shared" si="62"/>
        <v>0</v>
      </c>
      <c r="DB67" s="202">
        <f t="shared" si="63"/>
        <v>0</v>
      </c>
      <c r="DC67" s="202">
        <f t="shared" si="64"/>
        <v>0</v>
      </c>
      <c r="DD67" s="202">
        <f t="shared" si="65"/>
        <v>0</v>
      </c>
      <c r="DE67" s="202">
        <f t="shared" si="66"/>
        <v>0</v>
      </c>
      <c r="DF67" s="202">
        <f t="shared" si="67"/>
        <v>0</v>
      </c>
      <c r="DG67" s="202">
        <f t="shared" si="68"/>
        <v>0</v>
      </c>
      <c r="DH67" s="202">
        <f t="shared" si="69"/>
        <v>0</v>
      </c>
      <c r="DI67" s="202">
        <f t="shared" si="70"/>
        <v>0</v>
      </c>
      <c r="DJ67" s="202">
        <f t="shared" si="71"/>
        <v>0</v>
      </c>
      <c r="DK67" s="202">
        <f t="shared" si="72"/>
        <v>0</v>
      </c>
      <c r="DL67" s="202">
        <f t="shared" si="73"/>
        <v>0</v>
      </c>
      <c r="DM67" s="202">
        <f t="shared" si="74"/>
        <v>0</v>
      </c>
      <c r="DN67" s="202">
        <f t="shared" si="75"/>
        <v>0</v>
      </c>
      <c r="DO67" s="202">
        <f t="shared" si="76"/>
        <v>0</v>
      </c>
      <c r="DP67" s="202">
        <f t="shared" si="77"/>
        <v>0</v>
      </c>
      <c r="DQ67" s="202">
        <f t="shared" si="78"/>
        <v>0</v>
      </c>
      <c r="DR67" s="223">
        <f t="shared" si="127"/>
        <v>0</v>
      </c>
      <c r="DS67" s="386">
        <f t="shared" si="80"/>
        <v>0</v>
      </c>
      <c r="DT67" s="202">
        <f t="shared" si="81"/>
        <v>0</v>
      </c>
      <c r="DU67" s="202">
        <f t="shared" si="82"/>
        <v>0</v>
      </c>
      <c r="DV67" s="202">
        <f t="shared" si="83"/>
        <v>0</v>
      </c>
      <c r="DW67" s="202">
        <f t="shared" si="84"/>
        <v>0</v>
      </c>
      <c r="DX67" s="203">
        <f t="shared" si="85"/>
        <v>0</v>
      </c>
      <c r="DY67" s="205">
        <f t="shared" si="122"/>
        <v>0</v>
      </c>
      <c r="EA67" s="195">
        <f>L67/Summary!$H$7</f>
        <v>0</v>
      </c>
      <c r="EB67" s="201">
        <f>M67/Summary!$H$7</f>
        <v>0</v>
      </c>
      <c r="EC67" s="201">
        <f>N67/Summary!$H$7</f>
        <v>0</v>
      </c>
      <c r="ED67" s="201">
        <f>O67/Summary!$H$7</f>
        <v>0</v>
      </c>
      <c r="EE67" s="201">
        <f>P67/Summary!$H$7</f>
        <v>0</v>
      </c>
      <c r="EF67" s="201">
        <f>Q67/Summary!$H$7</f>
        <v>0</v>
      </c>
      <c r="EG67" s="201">
        <f>R67/Summary!$H$7</f>
        <v>0</v>
      </c>
      <c r="EH67" s="201">
        <f>S67/Summary!$H$7</f>
        <v>0</v>
      </c>
      <c r="EI67" s="201">
        <f>T67/Summary!$H$7</f>
        <v>0</v>
      </c>
      <c r="EJ67" s="201">
        <f>U67/Summary!$H$7</f>
        <v>0</v>
      </c>
      <c r="EK67" s="201">
        <f>V67/Summary!$H$7</f>
        <v>0</v>
      </c>
      <c r="EL67" s="201">
        <f>W67/Summary!$H$7</f>
        <v>0</v>
      </c>
      <c r="EM67" s="201">
        <f>X67/Summary!$H$7</f>
        <v>0</v>
      </c>
      <c r="EN67" s="201">
        <f>Y67/Summary!$H$7</f>
        <v>0</v>
      </c>
      <c r="EO67" s="201">
        <f>Z67/Summary!$H$7</f>
        <v>0</v>
      </c>
      <c r="EP67" s="201">
        <f>AA67/Summary!$H$7</f>
        <v>0</v>
      </c>
      <c r="EQ67" s="201">
        <f>AB67/Summary!$H$7</f>
        <v>0</v>
      </c>
      <c r="ER67" s="201">
        <f>AC67/Summary!$H$7</f>
        <v>0</v>
      </c>
      <c r="ES67" s="201">
        <f>AD67/Summary!$H$7</f>
        <v>0</v>
      </c>
      <c r="ET67" s="201">
        <f>AE67/Summary!$H$7</f>
        <v>0</v>
      </c>
      <c r="EU67" s="201">
        <f>AF67/Summary!$H$7</f>
        <v>0</v>
      </c>
      <c r="EV67" s="201">
        <f>AG67/Summary!$H$7</f>
        <v>0</v>
      </c>
      <c r="EW67" s="201">
        <f>AH67/Summary!$H$7</f>
        <v>0</v>
      </c>
      <c r="EX67" s="201">
        <f>AI67/Summary!$H$7</f>
        <v>0</v>
      </c>
      <c r="EY67" s="201">
        <f>AJ67/Summary!$H$7</f>
        <v>0</v>
      </c>
      <c r="EZ67" s="201">
        <f>AK67/Summary!$H$7</f>
        <v>0</v>
      </c>
      <c r="FA67" s="201">
        <f>AL67/Summary!$H$7</f>
        <v>0</v>
      </c>
      <c r="FB67" s="201">
        <f>AM67/Summary!$H$7</f>
        <v>0</v>
      </c>
      <c r="FC67" s="201">
        <f>AN67/Summary!$H$7</f>
        <v>0</v>
      </c>
      <c r="FD67" s="191">
        <f>AO67/Summary!$H$7</f>
        <v>0</v>
      </c>
    </row>
    <row r="68" spans="1:160" s="141" customFormat="1" ht="14.25" x14ac:dyDescent="0.35">
      <c r="A68" s="306"/>
      <c r="B68" s="307"/>
      <c r="C68" s="307"/>
      <c r="D68" s="307"/>
      <c r="E68" s="302"/>
      <c r="F68" s="304"/>
      <c r="G68" s="308"/>
      <c r="H68" s="309"/>
      <c r="I68" s="190">
        <v>32.5</v>
      </c>
      <c r="J68" s="191">
        <f t="shared" si="123"/>
        <v>0</v>
      </c>
      <c r="K68" s="213">
        <f>Summary!$H$6*$H68</f>
        <v>0</v>
      </c>
      <c r="L68" s="192"/>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4"/>
      <c r="AP68" s="195">
        <f t="shared" si="124"/>
        <v>0</v>
      </c>
      <c r="AQ68" s="193"/>
      <c r="AR68" s="193"/>
      <c r="AS68" s="193"/>
      <c r="AT68" s="193"/>
      <c r="AU68" s="193"/>
      <c r="AV68" s="194"/>
      <c r="AW68" s="176">
        <f t="shared" si="46"/>
        <v>0</v>
      </c>
      <c r="AX68" s="176" t="str">
        <f t="shared" si="47"/>
        <v>OK</v>
      </c>
      <c r="AY68" s="196">
        <f t="shared" si="86"/>
        <v>0</v>
      </c>
      <c r="AZ68" s="197" t="str">
        <f t="shared" si="87"/>
        <v>OK</v>
      </c>
      <c r="BA68" s="178"/>
      <c r="BB68" s="198">
        <f t="shared" si="88"/>
        <v>0</v>
      </c>
      <c r="BC68" s="199">
        <f t="shared" si="89"/>
        <v>0</v>
      </c>
      <c r="BD68" s="199">
        <f t="shared" si="90"/>
        <v>0</v>
      </c>
      <c r="BE68" s="199">
        <f t="shared" si="91"/>
        <v>0</v>
      </c>
      <c r="BF68" s="199">
        <f t="shared" si="92"/>
        <v>0</v>
      </c>
      <c r="BG68" s="199">
        <f t="shared" si="93"/>
        <v>0</v>
      </c>
      <c r="BH68" s="199">
        <f t="shared" si="94"/>
        <v>0</v>
      </c>
      <c r="BI68" s="199">
        <f t="shared" si="95"/>
        <v>0</v>
      </c>
      <c r="BJ68" s="199">
        <f t="shared" si="96"/>
        <v>0</v>
      </c>
      <c r="BK68" s="199">
        <f t="shared" si="97"/>
        <v>0</v>
      </c>
      <c r="BL68" s="199">
        <f t="shared" si="98"/>
        <v>0</v>
      </c>
      <c r="BM68" s="199">
        <f t="shared" si="99"/>
        <v>0</v>
      </c>
      <c r="BN68" s="199">
        <f t="shared" si="100"/>
        <v>0</v>
      </c>
      <c r="BO68" s="199">
        <f t="shared" si="101"/>
        <v>0</v>
      </c>
      <c r="BP68" s="199">
        <f t="shared" si="102"/>
        <v>0</v>
      </c>
      <c r="BQ68" s="199">
        <f t="shared" si="103"/>
        <v>0</v>
      </c>
      <c r="BR68" s="199">
        <f t="shared" si="104"/>
        <v>0</v>
      </c>
      <c r="BS68" s="199">
        <f t="shared" si="105"/>
        <v>0</v>
      </c>
      <c r="BT68" s="199">
        <f t="shared" si="106"/>
        <v>0</v>
      </c>
      <c r="BU68" s="199">
        <f t="shared" si="107"/>
        <v>0</v>
      </c>
      <c r="BV68" s="199">
        <f t="shared" si="108"/>
        <v>0</v>
      </c>
      <c r="BW68" s="199">
        <f t="shared" si="109"/>
        <v>0</v>
      </c>
      <c r="BX68" s="199">
        <f t="shared" si="110"/>
        <v>0</v>
      </c>
      <c r="BY68" s="199">
        <f t="shared" si="111"/>
        <v>0</v>
      </c>
      <c r="BZ68" s="199">
        <f t="shared" si="112"/>
        <v>0</v>
      </c>
      <c r="CA68" s="199">
        <f t="shared" si="113"/>
        <v>0</v>
      </c>
      <c r="CB68" s="199">
        <f t="shared" si="114"/>
        <v>0</v>
      </c>
      <c r="CC68" s="199">
        <f t="shared" si="115"/>
        <v>0</v>
      </c>
      <c r="CD68" s="199">
        <f t="shared" si="116"/>
        <v>0</v>
      </c>
      <c r="CE68" s="199">
        <f t="shared" si="117"/>
        <v>0</v>
      </c>
      <c r="CF68" s="200">
        <f t="shared" si="125"/>
        <v>0</v>
      </c>
      <c r="CG68" s="195">
        <f t="shared" si="119"/>
        <v>0</v>
      </c>
      <c r="CH68" s="201">
        <f t="shared" si="120"/>
        <v>0</v>
      </c>
      <c r="CI68" s="201">
        <f t="shared" si="121"/>
        <v>0</v>
      </c>
      <c r="CJ68" s="201">
        <f>IFERROR(#REF!/32.5,0)</f>
        <v>0</v>
      </c>
      <c r="CK68" s="201">
        <f>IFERROR(#REF!/32.5,0)</f>
        <v>0</v>
      </c>
      <c r="CL68" s="191">
        <f t="shared" si="126"/>
        <v>0</v>
      </c>
      <c r="CN68" s="386">
        <f t="shared" si="49"/>
        <v>0</v>
      </c>
      <c r="CO68" s="202">
        <f t="shared" si="50"/>
        <v>0</v>
      </c>
      <c r="CP68" s="202">
        <f t="shared" si="51"/>
        <v>0</v>
      </c>
      <c r="CQ68" s="202">
        <f t="shared" si="52"/>
        <v>0</v>
      </c>
      <c r="CR68" s="202">
        <f t="shared" si="53"/>
        <v>0</v>
      </c>
      <c r="CS68" s="202">
        <f t="shared" si="54"/>
        <v>0</v>
      </c>
      <c r="CT68" s="202">
        <f t="shared" si="55"/>
        <v>0</v>
      </c>
      <c r="CU68" s="202">
        <f t="shared" si="56"/>
        <v>0</v>
      </c>
      <c r="CV68" s="202">
        <f t="shared" si="57"/>
        <v>0</v>
      </c>
      <c r="CW68" s="202">
        <f t="shared" si="58"/>
        <v>0</v>
      </c>
      <c r="CX68" s="202">
        <f t="shared" si="59"/>
        <v>0</v>
      </c>
      <c r="CY68" s="202">
        <f t="shared" si="60"/>
        <v>0</v>
      </c>
      <c r="CZ68" s="202">
        <f t="shared" si="61"/>
        <v>0</v>
      </c>
      <c r="DA68" s="202">
        <f t="shared" si="62"/>
        <v>0</v>
      </c>
      <c r="DB68" s="202">
        <f t="shared" si="63"/>
        <v>0</v>
      </c>
      <c r="DC68" s="202">
        <f t="shared" si="64"/>
        <v>0</v>
      </c>
      <c r="DD68" s="202">
        <f t="shared" si="65"/>
        <v>0</v>
      </c>
      <c r="DE68" s="202">
        <f t="shared" si="66"/>
        <v>0</v>
      </c>
      <c r="DF68" s="202">
        <f t="shared" si="67"/>
        <v>0</v>
      </c>
      <c r="DG68" s="202">
        <f t="shared" si="68"/>
        <v>0</v>
      </c>
      <c r="DH68" s="202">
        <f t="shared" si="69"/>
        <v>0</v>
      </c>
      <c r="DI68" s="202">
        <f t="shared" si="70"/>
        <v>0</v>
      </c>
      <c r="DJ68" s="202">
        <f t="shared" si="71"/>
        <v>0</v>
      </c>
      <c r="DK68" s="202">
        <f t="shared" si="72"/>
        <v>0</v>
      </c>
      <c r="DL68" s="202">
        <f t="shared" si="73"/>
        <v>0</v>
      </c>
      <c r="DM68" s="202">
        <f t="shared" si="74"/>
        <v>0</v>
      </c>
      <c r="DN68" s="202">
        <f t="shared" si="75"/>
        <v>0</v>
      </c>
      <c r="DO68" s="202">
        <f t="shared" si="76"/>
        <v>0</v>
      </c>
      <c r="DP68" s="202">
        <f t="shared" si="77"/>
        <v>0</v>
      </c>
      <c r="DQ68" s="202">
        <f t="shared" si="78"/>
        <v>0</v>
      </c>
      <c r="DR68" s="223">
        <f t="shared" si="127"/>
        <v>0</v>
      </c>
      <c r="DS68" s="386">
        <f t="shared" si="80"/>
        <v>0</v>
      </c>
      <c r="DT68" s="202">
        <f t="shared" si="81"/>
        <v>0</v>
      </c>
      <c r="DU68" s="202">
        <f t="shared" si="82"/>
        <v>0</v>
      </c>
      <c r="DV68" s="202">
        <f t="shared" si="83"/>
        <v>0</v>
      </c>
      <c r="DW68" s="202">
        <f t="shared" si="84"/>
        <v>0</v>
      </c>
      <c r="DX68" s="203">
        <f t="shared" si="85"/>
        <v>0</v>
      </c>
      <c r="DY68" s="205">
        <f t="shared" si="122"/>
        <v>0</v>
      </c>
      <c r="EA68" s="195">
        <f>L68/Summary!$H$7</f>
        <v>0</v>
      </c>
      <c r="EB68" s="201">
        <f>M68/Summary!$H$7</f>
        <v>0</v>
      </c>
      <c r="EC68" s="201">
        <f>N68/Summary!$H$7</f>
        <v>0</v>
      </c>
      <c r="ED68" s="201">
        <f>O68/Summary!$H$7</f>
        <v>0</v>
      </c>
      <c r="EE68" s="201">
        <f>P68/Summary!$H$7</f>
        <v>0</v>
      </c>
      <c r="EF68" s="201">
        <f>Q68/Summary!$H$7</f>
        <v>0</v>
      </c>
      <c r="EG68" s="201">
        <f>R68/Summary!$H$7</f>
        <v>0</v>
      </c>
      <c r="EH68" s="201">
        <f>S68/Summary!$H$7</f>
        <v>0</v>
      </c>
      <c r="EI68" s="201">
        <f>T68/Summary!$H$7</f>
        <v>0</v>
      </c>
      <c r="EJ68" s="201">
        <f>U68/Summary!$H$7</f>
        <v>0</v>
      </c>
      <c r="EK68" s="201">
        <f>V68/Summary!$H$7</f>
        <v>0</v>
      </c>
      <c r="EL68" s="201">
        <f>W68/Summary!$H$7</f>
        <v>0</v>
      </c>
      <c r="EM68" s="201">
        <f>X68/Summary!$H$7</f>
        <v>0</v>
      </c>
      <c r="EN68" s="201">
        <f>Y68/Summary!$H$7</f>
        <v>0</v>
      </c>
      <c r="EO68" s="201">
        <f>Z68/Summary!$H$7</f>
        <v>0</v>
      </c>
      <c r="EP68" s="201">
        <f>AA68/Summary!$H$7</f>
        <v>0</v>
      </c>
      <c r="EQ68" s="201">
        <f>AB68/Summary!$H$7</f>
        <v>0</v>
      </c>
      <c r="ER68" s="201">
        <f>AC68/Summary!$H$7</f>
        <v>0</v>
      </c>
      <c r="ES68" s="201">
        <f>AD68/Summary!$H$7</f>
        <v>0</v>
      </c>
      <c r="ET68" s="201">
        <f>AE68/Summary!$H$7</f>
        <v>0</v>
      </c>
      <c r="EU68" s="201">
        <f>AF68/Summary!$H$7</f>
        <v>0</v>
      </c>
      <c r="EV68" s="201">
        <f>AG68/Summary!$H$7</f>
        <v>0</v>
      </c>
      <c r="EW68" s="201">
        <f>AH68/Summary!$H$7</f>
        <v>0</v>
      </c>
      <c r="EX68" s="201">
        <f>AI68/Summary!$H$7</f>
        <v>0</v>
      </c>
      <c r="EY68" s="201">
        <f>AJ68/Summary!$H$7</f>
        <v>0</v>
      </c>
      <c r="EZ68" s="201">
        <f>AK68/Summary!$H$7</f>
        <v>0</v>
      </c>
      <c r="FA68" s="201">
        <f>AL68/Summary!$H$7</f>
        <v>0</v>
      </c>
      <c r="FB68" s="201">
        <f>AM68/Summary!$H$7</f>
        <v>0</v>
      </c>
      <c r="FC68" s="201">
        <f>AN68/Summary!$H$7</f>
        <v>0</v>
      </c>
      <c r="FD68" s="191">
        <f>AO68/Summary!$H$7</f>
        <v>0</v>
      </c>
    </row>
    <row r="69" spans="1:160" s="141" customFormat="1" ht="14.25" x14ac:dyDescent="0.35">
      <c r="A69" s="306"/>
      <c r="B69" s="307"/>
      <c r="C69" s="307"/>
      <c r="D69" s="307"/>
      <c r="E69" s="302"/>
      <c r="F69" s="304"/>
      <c r="G69" s="308"/>
      <c r="H69" s="309"/>
      <c r="I69" s="190">
        <v>32.5</v>
      </c>
      <c r="J69" s="191">
        <f t="shared" si="123"/>
        <v>0</v>
      </c>
      <c r="K69" s="213">
        <f>Summary!$H$6*$H69</f>
        <v>0</v>
      </c>
      <c r="L69" s="192"/>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4"/>
      <c r="AP69" s="195">
        <f t="shared" si="124"/>
        <v>0</v>
      </c>
      <c r="AQ69" s="193"/>
      <c r="AR69" s="193"/>
      <c r="AS69" s="193"/>
      <c r="AT69" s="193"/>
      <c r="AU69" s="193"/>
      <c r="AV69" s="194"/>
      <c r="AW69" s="176">
        <f t="shared" si="46"/>
        <v>0</v>
      </c>
      <c r="AX69" s="176" t="str">
        <f t="shared" si="47"/>
        <v>OK</v>
      </c>
      <c r="AY69" s="196">
        <f t="shared" ref="AY69:AY100" si="128">SUM(AP69:AV69)</f>
        <v>0</v>
      </c>
      <c r="AZ69" s="197" t="str">
        <f t="shared" ref="AZ69:AZ100" si="129">IF(ROUND(AY69,2)=ROUND(J69,2),"OK","Incomplete")</f>
        <v>OK</v>
      </c>
      <c r="BA69" s="178"/>
      <c r="BB69" s="198">
        <f t="shared" ref="BB69:BB100" si="130">IFERROR(L69/32.5,0)</f>
        <v>0</v>
      </c>
      <c r="BC69" s="199">
        <f t="shared" ref="BC69:BC100" si="131">IFERROR(M69/32.5,0)</f>
        <v>0</v>
      </c>
      <c r="BD69" s="199">
        <f t="shared" ref="BD69:BD100" si="132">IFERROR(N69/32.5,0)</f>
        <v>0</v>
      </c>
      <c r="BE69" s="199">
        <f t="shared" ref="BE69:BE100" si="133">IFERROR(O69/32.5,0)</f>
        <v>0</v>
      </c>
      <c r="BF69" s="199">
        <f t="shared" ref="BF69:BF100" si="134">IFERROR(P69/32.5,0)</f>
        <v>0</v>
      </c>
      <c r="BG69" s="199">
        <f t="shared" ref="BG69:BG100" si="135">IFERROR(Q69/32.5,0)</f>
        <v>0</v>
      </c>
      <c r="BH69" s="199">
        <f t="shared" ref="BH69:BH100" si="136">IFERROR(R69/32.5,0)</f>
        <v>0</v>
      </c>
      <c r="BI69" s="199">
        <f t="shared" ref="BI69:BI100" si="137">IFERROR(S69/32.5,0)</f>
        <v>0</v>
      </c>
      <c r="BJ69" s="199">
        <f t="shared" ref="BJ69:BJ100" si="138">IFERROR(T69/32.5,0)</f>
        <v>0</v>
      </c>
      <c r="BK69" s="199">
        <f t="shared" ref="BK69:BK100" si="139">IFERROR(U69/32.5,0)</f>
        <v>0</v>
      </c>
      <c r="BL69" s="199">
        <f t="shared" ref="BL69:BL100" si="140">IFERROR(V69/32.5,0)</f>
        <v>0</v>
      </c>
      <c r="BM69" s="199">
        <f t="shared" ref="BM69:BM100" si="141">IFERROR(W69/32.5,0)</f>
        <v>0</v>
      </c>
      <c r="BN69" s="199">
        <f t="shared" ref="BN69:BN100" si="142">IFERROR(X69/32.5,0)</f>
        <v>0</v>
      </c>
      <c r="BO69" s="199">
        <f t="shared" ref="BO69:BO100" si="143">IFERROR(Y69/32.5,0)</f>
        <v>0</v>
      </c>
      <c r="BP69" s="199">
        <f t="shared" ref="BP69:BP100" si="144">IFERROR(Z69/32.5,0)</f>
        <v>0</v>
      </c>
      <c r="BQ69" s="199">
        <f t="shared" ref="BQ69:BQ100" si="145">IFERROR(AA69/32.5,0)</f>
        <v>0</v>
      </c>
      <c r="BR69" s="199">
        <f t="shared" ref="BR69:BR100" si="146">IFERROR(AB69/32.5,0)</f>
        <v>0</v>
      </c>
      <c r="BS69" s="199">
        <f t="shared" ref="BS69:BS100" si="147">IFERROR(AC69/32.5,0)</f>
        <v>0</v>
      </c>
      <c r="BT69" s="199">
        <f t="shared" ref="BT69:BT100" si="148">IFERROR(AD69/32.5,0)</f>
        <v>0</v>
      </c>
      <c r="BU69" s="199">
        <f t="shared" ref="BU69:BU100" si="149">IFERROR(AE69/32.5,0)</f>
        <v>0</v>
      </c>
      <c r="BV69" s="199">
        <f t="shared" ref="BV69:BV100" si="150">IFERROR(AF69/32.5,0)</f>
        <v>0</v>
      </c>
      <c r="BW69" s="199">
        <f t="shared" ref="BW69:BW100" si="151">IFERROR(AG69/32.5,0)</f>
        <v>0</v>
      </c>
      <c r="BX69" s="199">
        <f t="shared" ref="BX69:BX100" si="152">IFERROR(AH69/32.5,0)</f>
        <v>0</v>
      </c>
      <c r="BY69" s="199">
        <f t="shared" ref="BY69:BY100" si="153">IFERROR(AI69/32.5,0)</f>
        <v>0</v>
      </c>
      <c r="BZ69" s="199">
        <f t="shared" ref="BZ69:BZ100" si="154">IFERROR(AJ69/32.5,0)</f>
        <v>0</v>
      </c>
      <c r="CA69" s="199">
        <f t="shared" ref="CA69:CA100" si="155">IFERROR(AK69/32.5,0)</f>
        <v>0</v>
      </c>
      <c r="CB69" s="199">
        <f t="shared" ref="CB69:CB100" si="156">IFERROR(AL69/32.5,0)</f>
        <v>0</v>
      </c>
      <c r="CC69" s="199">
        <f t="shared" ref="CC69:CC100" si="157">IFERROR(AM69/32.5,0)</f>
        <v>0</v>
      </c>
      <c r="CD69" s="199">
        <f t="shared" ref="CD69:CD100" si="158">IFERROR(AN69/32.5,0)</f>
        <v>0</v>
      </c>
      <c r="CE69" s="199">
        <f t="shared" ref="CE69:CE100" si="159">IFERROR(AO69/32.5,0)</f>
        <v>0</v>
      </c>
      <c r="CF69" s="200">
        <f t="shared" si="125"/>
        <v>0</v>
      </c>
      <c r="CG69" s="195">
        <f t="shared" ref="CG69:CG100" si="160">IFERROR(AS69/32.5,0)</f>
        <v>0</v>
      </c>
      <c r="CH69" s="201">
        <f t="shared" ref="CH69:CH100" si="161">IFERROR(AT69/32.5,0)</f>
        <v>0</v>
      </c>
      <c r="CI69" s="201">
        <f t="shared" ref="CI69:CI100" si="162">IFERROR(AU69/32.5,0)</f>
        <v>0</v>
      </c>
      <c r="CJ69" s="201">
        <f>IFERROR(#REF!/32.5,0)</f>
        <v>0</v>
      </c>
      <c r="CK69" s="201">
        <f>IFERROR(#REF!/32.5,0)</f>
        <v>0</v>
      </c>
      <c r="CL69" s="191">
        <f t="shared" si="126"/>
        <v>0</v>
      </c>
      <c r="CN69" s="386">
        <f t="shared" si="49"/>
        <v>0</v>
      </c>
      <c r="CO69" s="202">
        <f t="shared" si="50"/>
        <v>0</v>
      </c>
      <c r="CP69" s="202">
        <f t="shared" si="51"/>
        <v>0</v>
      </c>
      <c r="CQ69" s="202">
        <f t="shared" si="52"/>
        <v>0</v>
      </c>
      <c r="CR69" s="202">
        <f t="shared" si="53"/>
        <v>0</v>
      </c>
      <c r="CS69" s="202">
        <f t="shared" si="54"/>
        <v>0</v>
      </c>
      <c r="CT69" s="202">
        <f t="shared" si="55"/>
        <v>0</v>
      </c>
      <c r="CU69" s="202">
        <f t="shared" si="56"/>
        <v>0</v>
      </c>
      <c r="CV69" s="202">
        <f t="shared" si="57"/>
        <v>0</v>
      </c>
      <c r="CW69" s="202">
        <f t="shared" si="58"/>
        <v>0</v>
      </c>
      <c r="CX69" s="202">
        <f t="shared" si="59"/>
        <v>0</v>
      </c>
      <c r="CY69" s="202">
        <f t="shared" si="60"/>
        <v>0</v>
      </c>
      <c r="CZ69" s="202">
        <f t="shared" si="61"/>
        <v>0</v>
      </c>
      <c r="DA69" s="202">
        <f t="shared" si="62"/>
        <v>0</v>
      </c>
      <c r="DB69" s="202">
        <f t="shared" si="63"/>
        <v>0</v>
      </c>
      <c r="DC69" s="202">
        <f t="shared" si="64"/>
        <v>0</v>
      </c>
      <c r="DD69" s="202">
        <f t="shared" si="65"/>
        <v>0</v>
      </c>
      <c r="DE69" s="202">
        <f t="shared" si="66"/>
        <v>0</v>
      </c>
      <c r="DF69" s="202">
        <f t="shared" si="67"/>
        <v>0</v>
      </c>
      <c r="DG69" s="202">
        <f t="shared" si="68"/>
        <v>0</v>
      </c>
      <c r="DH69" s="202">
        <f t="shared" si="69"/>
        <v>0</v>
      </c>
      <c r="DI69" s="202">
        <f t="shared" si="70"/>
        <v>0</v>
      </c>
      <c r="DJ69" s="202">
        <f t="shared" si="71"/>
        <v>0</v>
      </c>
      <c r="DK69" s="202">
        <f t="shared" si="72"/>
        <v>0</v>
      </c>
      <c r="DL69" s="202">
        <f t="shared" si="73"/>
        <v>0</v>
      </c>
      <c r="DM69" s="202">
        <f t="shared" si="74"/>
        <v>0</v>
      </c>
      <c r="DN69" s="202">
        <f t="shared" si="75"/>
        <v>0</v>
      </c>
      <c r="DO69" s="202">
        <f t="shared" si="76"/>
        <v>0</v>
      </c>
      <c r="DP69" s="202">
        <f t="shared" si="77"/>
        <v>0</v>
      </c>
      <c r="DQ69" s="202">
        <f t="shared" si="78"/>
        <v>0</v>
      </c>
      <c r="DR69" s="223">
        <f t="shared" si="127"/>
        <v>0</v>
      </c>
      <c r="DS69" s="386">
        <f t="shared" si="80"/>
        <v>0</v>
      </c>
      <c r="DT69" s="202">
        <f t="shared" si="81"/>
        <v>0</v>
      </c>
      <c r="DU69" s="202">
        <f t="shared" si="82"/>
        <v>0</v>
      </c>
      <c r="DV69" s="202">
        <f t="shared" si="83"/>
        <v>0</v>
      </c>
      <c r="DW69" s="202">
        <f t="shared" si="84"/>
        <v>0</v>
      </c>
      <c r="DX69" s="203">
        <f t="shared" si="85"/>
        <v>0</v>
      </c>
      <c r="DY69" s="205">
        <f t="shared" ref="DY69:DY100" si="163">(F69+G69)-SUM(DR69:DX69)</f>
        <v>0</v>
      </c>
      <c r="EA69" s="195">
        <f>L69/Summary!$H$7</f>
        <v>0</v>
      </c>
      <c r="EB69" s="201">
        <f>M69/Summary!$H$7</f>
        <v>0</v>
      </c>
      <c r="EC69" s="201">
        <f>N69/Summary!$H$7</f>
        <v>0</v>
      </c>
      <c r="ED69" s="201">
        <f>O69/Summary!$H$7</f>
        <v>0</v>
      </c>
      <c r="EE69" s="201">
        <f>P69/Summary!$H$7</f>
        <v>0</v>
      </c>
      <c r="EF69" s="201">
        <f>Q69/Summary!$H$7</f>
        <v>0</v>
      </c>
      <c r="EG69" s="201">
        <f>R69/Summary!$H$7</f>
        <v>0</v>
      </c>
      <c r="EH69" s="201">
        <f>S69/Summary!$H$7</f>
        <v>0</v>
      </c>
      <c r="EI69" s="201">
        <f>T69/Summary!$H$7</f>
        <v>0</v>
      </c>
      <c r="EJ69" s="201">
        <f>U69/Summary!$H$7</f>
        <v>0</v>
      </c>
      <c r="EK69" s="201">
        <f>V69/Summary!$H$7</f>
        <v>0</v>
      </c>
      <c r="EL69" s="201">
        <f>W69/Summary!$H$7</f>
        <v>0</v>
      </c>
      <c r="EM69" s="201">
        <f>X69/Summary!$H$7</f>
        <v>0</v>
      </c>
      <c r="EN69" s="201">
        <f>Y69/Summary!$H$7</f>
        <v>0</v>
      </c>
      <c r="EO69" s="201">
        <f>Z69/Summary!$H$7</f>
        <v>0</v>
      </c>
      <c r="EP69" s="201">
        <f>AA69/Summary!$H$7</f>
        <v>0</v>
      </c>
      <c r="EQ69" s="201">
        <f>AB69/Summary!$H$7</f>
        <v>0</v>
      </c>
      <c r="ER69" s="201">
        <f>AC69/Summary!$H$7</f>
        <v>0</v>
      </c>
      <c r="ES69" s="201">
        <f>AD69/Summary!$H$7</f>
        <v>0</v>
      </c>
      <c r="ET69" s="201">
        <f>AE69/Summary!$H$7</f>
        <v>0</v>
      </c>
      <c r="EU69" s="201">
        <f>AF69/Summary!$H$7</f>
        <v>0</v>
      </c>
      <c r="EV69" s="201">
        <f>AG69/Summary!$H$7</f>
        <v>0</v>
      </c>
      <c r="EW69" s="201">
        <f>AH69/Summary!$H$7</f>
        <v>0</v>
      </c>
      <c r="EX69" s="201">
        <f>AI69/Summary!$H$7</f>
        <v>0</v>
      </c>
      <c r="EY69" s="201">
        <f>AJ69/Summary!$H$7</f>
        <v>0</v>
      </c>
      <c r="EZ69" s="201">
        <f>AK69/Summary!$H$7</f>
        <v>0</v>
      </c>
      <c r="FA69" s="201">
        <f>AL69/Summary!$H$7</f>
        <v>0</v>
      </c>
      <c r="FB69" s="201">
        <f>AM69/Summary!$H$7</f>
        <v>0</v>
      </c>
      <c r="FC69" s="201">
        <f>AN69/Summary!$H$7</f>
        <v>0</v>
      </c>
      <c r="FD69" s="191">
        <f>AO69/Summary!$H$7</f>
        <v>0</v>
      </c>
    </row>
    <row r="70" spans="1:160" s="141" customFormat="1" ht="14.25" x14ac:dyDescent="0.35">
      <c r="A70" s="306"/>
      <c r="B70" s="307"/>
      <c r="C70" s="307"/>
      <c r="D70" s="307"/>
      <c r="E70" s="302"/>
      <c r="F70" s="304"/>
      <c r="G70" s="308"/>
      <c r="H70" s="309"/>
      <c r="I70" s="190">
        <v>32.5</v>
      </c>
      <c r="J70" s="191">
        <f t="shared" si="123"/>
        <v>0</v>
      </c>
      <c r="K70" s="213">
        <f>Summary!$H$6*$H70</f>
        <v>0</v>
      </c>
      <c r="L70" s="192"/>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4"/>
      <c r="AP70" s="195">
        <f t="shared" si="124"/>
        <v>0</v>
      </c>
      <c r="AQ70" s="193"/>
      <c r="AR70" s="193"/>
      <c r="AS70" s="193"/>
      <c r="AT70" s="193"/>
      <c r="AU70" s="193"/>
      <c r="AV70" s="194"/>
      <c r="AW70" s="176">
        <f t="shared" ref="AW70:AW133" si="164">SUM(AP70:AR70)</f>
        <v>0</v>
      </c>
      <c r="AX70" s="176" t="str">
        <f t="shared" ref="AX70:AX133" si="165">IF(ROUND(SUM(AP70:AS70),2)=ROUND(K70,2),"OK","Incomplete")</f>
        <v>OK</v>
      </c>
      <c r="AY70" s="196">
        <f t="shared" si="128"/>
        <v>0</v>
      </c>
      <c r="AZ70" s="197" t="str">
        <f t="shared" si="129"/>
        <v>OK</v>
      </c>
      <c r="BA70" s="178"/>
      <c r="BB70" s="198">
        <f t="shared" si="130"/>
        <v>0</v>
      </c>
      <c r="BC70" s="199">
        <f t="shared" si="131"/>
        <v>0</v>
      </c>
      <c r="BD70" s="199">
        <f t="shared" si="132"/>
        <v>0</v>
      </c>
      <c r="BE70" s="199">
        <f t="shared" si="133"/>
        <v>0</v>
      </c>
      <c r="BF70" s="199">
        <f t="shared" si="134"/>
        <v>0</v>
      </c>
      <c r="BG70" s="199">
        <f t="shared" si="135"/>
        <v>0</v>
      </c>
      <c r="BH70" s="199">
        <f t="shared" si="136"/>
        <v>0</v>
      </c>
      <c r="BI70" s="199">
        <f t="shared" si="137"/>
        <v>0</v>
      </c>
      <c r="BJ70" s="199">
        <f t="shared" si="138"/>
        <v>0</v>
      </c>
      <c r="BK70" s="199">
        <f t="shared" si="139"/>
        <v>0</v>
      </c>
      <c r="BL70" s="199">
        <f t="shared" si="140"/>
        <v>0</v>
      </c>
      <c r="BM70" s="199">
        <f t="shared" si="141"/>
        <v>0</v>
      </c>
      <c r="BN70" s="199">
        <f t="shared" si="142"/>
        <v>0</v>
      </c>
      <c r="BO70" s="199">
        <f t="shared" si="143"/>
        <v>0</v>
      </c>
      <c r="BP70" s="199">
        <f t="shared" si="144"/>
        <v>0</v>
      </c>
      <c r="BQ70" s="199">
        <f t="shared" si="145"/>
        <v>0</v>
      </c>
      <c r="BR70" s="199">
        <f t="shared" si="146"/>
        <v>0</v>
      </c>
      <c r="BS70" s="199">
        <f t="shared" si="147"/>
        <v>0</v>
      </c>
      <c r="BT70" s="199">
        <f t="shared" si="148"/>
        <v>0</v>
      </c>
      <c r="BU70" s="199">
        <f t="shared" si="149"/>
        <v>0</v>
      </c>
      <c r="BV70" s="199">
        <f t="shared" si="150"/>
        <v>0</v>
      </c>
      <c r="BW70" s="199">
        <f t="shared" si="151"/>
        <v>0</v>
      </c>
      <c r="BX70" s="199">
        <f t="shared" si="152"/>
        <v>0</v>
      </c>
      <c r="BY70" s="199">
        <f t="shared" si="153"/>
        <v>0</v>
      </c>
      <c r="BZ70" s="199">
        <f t="shared" si="154"/>
        <v>0</v>
      </c>
      <c r="CA70" s="199">
        <f t="shared" si="155"/>
        <v>0</v>
      </c>
      <c r="CB70" s="199">
        <f t="shared" si="156"/>
        <v>0</v>
      </c>
      <c r="CC70" s="199">
        <f t="shared" si="157"/>
        <v>0</v>
      </c>
      <c r="CD70" s="199">
        <f t="shared" si="158"/>
        <v>0</v>
      </c>
      <c r="CE70" s="199">
        <f t="shared" si="159"/>
        <v>0</v>
      </c>
      <c r="CF70" s="200">
        <f t="shared" si="125"/>
        <v>0</v>
      </c>
      <c r="CG70" s="195">
        <f t="shared" si="160"/>
        <v>0</v>
      </c>
      <c r="CH70" s="201">
        <f t="shared" si="161"/>
        <v>0</v>
      </c>
      <c r="CI70" s="201">
        <f t="shared" si="162"/>
        <v>0</v>
      </c>
      <c r="CJ70" s="201">
        <f>IFERROR(#REF!/32.5,0)</f>
        <v>0</v>
      </c>
      <c r="CK70" s="201">
        <f>IFERROR(#REF!/32.5,0)</f>
        <v>0</v>
      </c>
      <c r="CL70" s="191">
        <f t="shared" si="126"/>
        <v>0</v>
      </c>
      <c r="CN70" s="386">
        <f t="shared" ref="CN70:CN133" si="166">IFERROR(($F70+$G70)*(BB70/$H70),0)</f>
        <v>0</v>
      </c>
      <c r="CO70" s="202">
        <f t="shared" ref="CO70:CO133" si="167">IFERROR(($F70+$G70)*(BC70/$H70),0)</f>
        <v>0</v>
      </c>
      <c r="CP70" s="202">
        <f t="shared" ref="CP70:CP133" si="168">IFERROR(($F70+$G70)*(BD70/$H70),0)</f>
        <v>0</v>
      </c>
      <c r="CQ70" s="202">
        <f t="shared" ref="CQ70:CQ133" si="169">IFERROR(($F70+$G70)*(BE70/$H70),0)</f>
        <v>0</v>
      </c>
      <c r="CR70" s="202">
        <f t="shared" ref="CR70:CR133" si="170">IFERROR(($F70+$G70)*(BF70/$H70),0)</f>
        <v>0</v>
      </c>
      <c r="CS70" s="202">
        <f t="shared" ref="CS70:CS133" si="171">IFERROR(($F70+$G70)*(BG70/$H70),0)</f>
        <v>0</v>
      </c>
      <c r="CT70" s="202">
        <f t="shared" ref="CT70:CT133" si="172">IFERROR(($F70+$G70)*(BH70/$H70),0)</f>
        <v>0</v>
      </c>
      <c r="CU70" s="202">
        <f t="shared" ref="CU70:CU133" si="173">IFERROR(($F70+$G70)*(BI70/$H70),0)</f>
        <v>0</v>
      </c>
      <c r="CV70" s="202">
        <f t="shared" ref="CV70:CV133" si="174">IFERROR(($F70+$G70)*(BJ70/$H70),0)</f>
        <v>0</v>
      </c>
      <c r="CW70" s="202">
        <f t="shared" ref="CW70:CW133" si="175">IFERROR(($F70+$G70)*(BK70/$H70),0)</f>
        <v>0</v>
      </c>
      <c r="CX70" s="202">
        <f t="shared" ref="CX70:CX133" si="176">IFERROR(($F70+$G70)*(BL70/$H70),0)</f>
        <v>0</v>
      </c>
      <c r="CY70" s="202">
        <f t="shared" ref="CY70:CY133" si="177">IFERROR(($F70+$G70)*(BM70/$H70),0)</f>
        <v>0</v>
      </c>
      <c r="CZ70" s="202">
        <f t="shared" ref="CZ70:CZ133" si="178">IFERROR(($F70+$G70)*(BN70/$H70),0)</f>
        <v>0</v>
      </c>
      <c r="DA70" s="202">
        <f t="shared" ref="DA70:DA133" si="179">IFERROR(($F70+$G70)*(BO70/$H70),0)</f>
        <v>0</v>
      </c>
      <c r="DB70" s="202">
        <f t="shared" ref="DB70:DB133" si="180">IFERROR(($F70+$G70)*(BP70/$H70),0)</f>
        <v>0</v>
      </c>
      <c r="DC70" s="202">
        <f t="shared" ref="DC70:DC133" si="181">IFERROR(($F70+$G70)*(BQ70/$H70),0)</f>
        <v>0</v>
      </c>
      <c r="DD70" s="202">
        <f t="shared" ref="DD70:DD133" si="182">IFERROR(($F70+$G70)*(BR70/$H70),0)</f>
        <v>0</v>
      </c>
      <c r="DE70" s="202">
        <f t="shared" ref="DE70:DE133" si="183">IFERROR(($F70+$G70)*(BS70/$H70),0)</f>
        <v>0</v>
      </c>
      <c r="DF70" s="202">
        <f t="shared" ref="DF70:DF133" si="184">IFERROR(($F70+$G70)*(BT70/$H70),0)</f>
        <v>0</v>
      </c>
      <c r="DG70" s="202">
        <f t="shared" ref="DG70:DG133" si="185">IFERROR(($F70+$G70)*(BU70/$H70),0)</f>
        <v>0</v>
      </c>
      <c r="DH70" s="202">
        <f t="shared" ref="DH70:DH133" si="186">IFERROR(($F70+$G70)*(BV70/$H70),0)</f>
        <v>0</v>
      </c>
      <c r="DI70" s="202">
        <f t="shared" ref="DI70:DI133" si="187">IFERROR(($F70+$G70)*(BW70/$H70),0)</f>
        <v>0</v>
      </c>
      <c r="DJ70" s="202">
        <f t="shared" ref="DJ70:DJ133" si="188">IFERROR(($F70+$G70)*(BX70/$H70),0)</f>
        <v>0</v>
      </c>
      <c r="DK70" s="202">
        <f t="shared" ref="DK70:DK133" si="189">IFERROR(($F70+$G70)*(BY70/$H70),0)</f>
        <v>0</v>
      </c>
      <c r="DL70" s="202">
        <f t="shared" ref="DL70:DL133" si="190">IFERROR(($F70+$G70)*(BZ70/$H70),0)</f>
        <v>0</v>
      </c>
      <c r="DM70" s="202">
        <f t="shared" ref="DM70:DM133" si="191">IFERROR(($F70+$G70)*(CA70/$H70),0)</f>
        <v>0</v>
      </c>
      <c r="DN70" s="202">
        <f t="shared" ref="DN70:DN133" si="192">IFERROR(($F70+$G70)*(CB70/$H70),0)</f>
        <v>0</v>
      </c>
      <c r="DO70" s="202">
        <f t="shared" ref="DO70:DO133" si="193">IFERROR(($F70+$G70)*(CC70/$H70),0)</f>
        <v>0</v>
      </c>
      <c r="DP70" s="202">
        <f t="shared" ref="DP70:DP133" si="194">IFERROR(($F70+$G70)*(CD70/$H70),0)</f>
        <v>0</v>
      </c>
      <c r="DQ70" s="202">
        <f t="shared" ref="DQ70:DQ133" si="195">IFERROR(($F70+$G70)*(CE70/$H70),0)</f>
        <v>0</v>
      </c>
      <c r="DR70" s="223">
        <f t="shared" si="127"/>
        <v>0</v>
      </c>
      <c r="DS70" s="386">
        <f t="shared" ref="DS70:DS133" si="196">IFERROR(($F70+$G70)*(CG70/$H70),0)</f>
        <v>0</v>
      </c>
      <c r="DT70" s="202">
        <f t="shared" ref="DT70:DT133" si="197">IFERROR(($F70+$G70)*(CH70/$H70),0)</f>
        <v>0</v>
      </c>
      <c r="DU70" s="202">
        <f t="shared" ref="DU70:DU133" si="198">IFERROR(($F70+$G70)*(CI70/$H70),0)</f>
        <v>0</v>
      </c>
      <c r="DV70" s="202">
        <f t="shared" ref="DV70:DV133" si="199">IFERROR(($F70+$G70)*(CJ70/$H70),0)</f>
        <v>0</v>
      </c>
      <c r="DW70" s="202">
        <f t="shared" ref="DW70:DW133" si="200">IFERROR(($F70+$G70)*(CK70/$H70),0)</f>
        <v>0</v>
      </c>
      <c r="DX70" s="203">
        <f t="shared" ref="DX70:DX133" si="201">IFERROR(($F70+$G70)*(CL70/$H70),0)</f>
        <v>0</v>
      </c>
      <c r="DY70" s="205">
        <f t="shared" si="163"/>
        <v>0</v>
      </c>
      <c r="EA70" s="195">
        <f>L70/Summary!$H$7</f>
        <v>0</v>
      </c>
      <c r="EB70" s="201">
        <f>M70/Summary!$H$7</f>
        <v>0</v>
      </c>
      <c r="EC70" s="201">
        <f>N70/Summary!$H$7</f>
        <v>0</v>
      </c>
      <c r="ED70" s="201">
        <f>O70/Summary!$H$7</f>
        <v>0</v>
      </c>
      <c r="EE70" s="201">
        <f>P70/Summary!$H$7</f>
        <v>0</v>
      </c>
      <c r="EF70" s="201">
        <f>Q70/Summary!$H$7</f>
        <v>0</v>
      </c>
      <c r="EG70" s="201">
        <f>R70/Summary!$H$7</f>
        <v>0</v>
      </c>
      <c r="EH70" s="201">
        <f>S70/Summary!$H$7</f>
        <v>0</v>
      </c>
      <c r="EI70" s="201">
        <f>T70/Summary!$H$7</f>
        <v>0</v>
      </c>
      <c r="EJ70" s="201">
        <f>U70/Summary!$H$7</f>
        <v>0</v>
      </c>
      <c r="EK70" s="201">
        <f>V70/Summary!$H$7</f>
        <v>0</v>
      </c>
      <c r="EL70" s="201">
        <f>W70/Summary!$H$7</f>
        <v>0</v>
      </c>
      <c r="EM70" s="201">
        <f>X70/Summary!$H$7</f>
        <v>0</v>
      </c>
      <c r="EN70" s="201">
        <f>Y70/Summary!$H$7</f>
        <v>0</v>
      </c>
      <c r="EO70" s="201">
        <f>Z70/Summary!$H$7</f>
        <v>0</v>
      </c>
      <c r="EP70" s="201">
        <f>AA70/Summary!$H$7</f>
        <v>0</v>
      </c>
      <c r="EQ70" s="201">
        <f>AB70/Summary!$H$7</f>
        <v>0</v>
      </c>
      <c r="ER70" s="201">
        <f>AC70/Summary!$H$7</f>
        <v>0</v>
      </c>
      <c r="ES70" s="201">
        <f>AD70/Summary!$H$7</f>
        <v>0</v>
      </c>
      <c r="ET70" s="201">
        <f>AE70/Summary!$H$7</f>
        <v>0</v>
      </c>
      <c r="EU70" s="201">
        <f>AF70/Summary!$H$7</f>
        <v>0</v>
      </c>
      <c r="EV70" s="201">
        <f>AG70/Summary!$H$7</f>
        <v>0</v>
      </c>
      <c r="EW70" s="201">
        <f>AH70/Summary!$H$7</f>
        <v>0</v>
      </c>
      <c r="EX70" s="201">
        <f>AI70/Summary!$H$7</f>
        <v>0</v>
      </c>
      <c r="EY70" s="201">
        <f>AJ70/Summary!$H$7</f>
        <v>0</v>
      </c>
      <c r="EZ70" s="201">
        <f>AK70/Summary!$H$7</f>
        <v>0</v>
      </c>
      <c r="FA70" s="201">
        <f>AL70/Summary!$H$7</f>
        <v>0</v>
      </c>
      <c r="FB70" s="201">
        <f>AM70/Summary!$H$7</f>
        <v>0</v>
      </c>
      <c r="FC70" s="201">
        <f>AN70/Summary!$H$7</f>
        <v>0</v>
      </c>
      <c r="FD70" s="191">
        <f>AO70/Summary!$H$7</f>
        <v>0</v>
      </c>
    </row>
    <row r="71" spans="1:160" s="141" customFormat="1" ht="14.25" x14ac:dyDescent="0.35">
      <c r="A71" s="306"/>
      <c r="B71" s="307"/>
      <c r="C71" s="307"/>
      <c r="D71" s="307"/>
      <c r="E71" s="302"/>
      <c r="F71" s="304"/>
      <c r="G71" s="308"/>
      <c r="H71" s="309"/>
      <c r="I71" s="190">
        <v>32.5</v>
      </c>
      <c r="J71" s="191">
        <f t="shared" si="123"/>
        <v>0</v>
      </c>
      <c r="K71" s="213">
        <f>Summary!$H$6*$H71</f>
        <v>0</v>
      </c>
      <c r="L71" s="192"/>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4"/>
      <c r="AP71" s="195">
        <f t="shared" si="124"/>
        <v>0</v>
      </c>
      <c r="AQ71" s="193"/>
      <c r="AR71" s="193"/>
      <c r="AS71" s="193"/>
      <c r="AT71" s="193"/>
      <c r="AU71" s="193"/>
      <c r="AV71" s="194"/>
      <c r="AW71" s="176">
        <f t="shared" si="164"/>
        <v>0</v>
      </c>
      <c r="AX71" s="176" t="str">
        <f t="shared" si="165"/>
        <v>OK</v>
      </c>
      <c r="AY71" s="196">
        <f t="shared" si="128"/>
        <v>0</v>
      </c>
      <c r="AZ71" s="197" t="str">
        <f t="shared" si="129"/>
        <v>OK</v>
      </c>
      <c r="BA71" s="178"/>
      <c r="BB71" s="198">
        <f t="shared" si="130"/>
        <v>0</v>
      </c>
      <c r="BC71" s="199">
        <f t="shared" si="131"/>
        <v>0</v>
      </c>
      <c r="BD71" s="199">
        <f t="shared" si="132"/>
        <v>0</v>
      </c>
      <c r="BE71" s="199">
        <f t="shared" si="133"/>
        <v>0</v>
      </c>
      <c r="BF71" s="199">
        <f t="shared" si="134"/>
        <v>0</v>
      </c>
      <c r="BG71" s="199">
        <f t="shared" si="135"/>
        <v>0</v>
      </c>
      <c r="BH71" s="199">
        <f t="shared" si="136"/>
        <v>0</v>
      </c>
      <c r="BI71" s="199">
        <f t="shared" si="137"/>
        <v>0</v>
      </c>
      <c r="BJ71" s="199">
        <f t="shared" si="138"/>
        <v>0</v>
      </c>
      <c r="BK71" s="199">
        <f t="shared" si="139"/>
        <v>0</v>
      </c>
      <c r="BL71" s="199">
        <f t="shared" si="140"/>
        <v>0</v>
      </c>
      <c r="BM71" s="199">
        <f t="shared" si="141"/>
        <v>0</v>
      </c>
      <c r="BN71" s="199">
        <f t="shared" si="142"/>
        <v>0</v>
      </c>
      <c r="BO71" s="199">
        <f t="shared" si="143"/>
        <v>0</v>
      </c>
      <c r="BP71" s="199">
        <f t="shared" si="144"/>
        <v>0</v>
      </c>
      <c r="BQ71" s="199">
        <f t="shared" si="145"/>
        <v>0</v>
      </c>
      <c r="BR71" s="199">
        <f t="shared" si="146"/>
        <v>0</v>
      </c>
      <c r="BS71" s="199">
        <f t="shared" si="147"/>
        <v>0</v>
      </c>
      <c r="BT71" s="199">
        <f t="shared" si="148"/>
        <v>0</v>
      </c>
      <c r="BU71" s="199">
        <f t="shared" si="149"/>
        <v>0</v>
      </c>
      <c r="BV71" s="199">
        <f t="shared" si="150"/>
        <v>0</v>
      </c>
      <c r="BW71" s="199">
        <f t="shared" si="151"/>
        <v>0</v>
      </c>
      <c r="BX71" s="199">
        <f t="shared" si="152"/>
        <v>0</v>
      </c>
      <c r="BY71" s="199">
        <f t="shared" si="153"/>
        <v>0</v>
      </c>
      <c r="BZ71" s="199">
        <f t="shared" si="154"/>
        <v>0</v>
      </c>
      <c r="CA71" s="199">
        <f t="shared" si="155"/>
        <v>0</v>
      </c>
      <c r="CB71" s="199">
        <f t="shared" si="156"/>
        <v>0</v>
      </c>
      <c r="CC71" s="199">
        <f t="shared" si="157"/>
        <v>0</v>
      </c>
      <c r="CD71" s="199">
        <f t="shared" si="158"/>
        <v>0</v>
      </c>
      <c r="CE71" s="199">
        <f t="shared" si="159"/>
        <v>0</v>
      </c>
      <c r="CF71" s="200">
        <f t="shared" si="125"/>
        <v>0</v>
      </c>
      <c r="CG71" s="195">
        <f t="shared" si="160"/>
        <v>0</v>
      </c>
      <c r="CH71" s="201">
        <f t="shared" si="161"/>
        <v>0</v>
      </c>
      <c r="CI71" s="201">
        <f t="shared" si="162"/>
        <v>0</v>
      </c>
      <c r="CJ71" s="201">
        <f>IFERROR(#REF!/32.5,0)</f>
        <v>0</v>
      </c>
      <c r="CK71" s="201">
        <f>IFERROR(#REF!/32.5,0)</f>
        <v>0</v>
      </c>
      <c r="CL71" s="191">
        <f t="shared" si="126"/>
        <v>0</v>
      </c>
      <c r="CN71" s="386">
        <f t="shared" si="166"/>
        <v>0</v>
      </c>
      <c r="CO71" s="202">
        <f t="shared" si="167"/>
        <v>0</v>
      </c>
      <c r="CP71" s="202">
        <f t="shared" si="168"/>
        <v>0</v>
      </c>
      <c r="CQ71" s="202">
        <f t="shared" si="169"/>
        <v>0</v>
      </c>
      <c r="CR71" s="202">
        <f t="shared" si="170"/>
        <v>0</v>
      </c>
      <c r="CS71" s="202">
        <f t="shared" si="171"/>
        <v>0</v>
      </c>
      <c r="CT71" s="202">
        <f t="shared" si="172"/>
        <v>0</v>
      </c>
      <c r="CU71" s="202">
        <f t="shared" si="173"/>
        <v>0</v>
      </c>
      <c r="CV71" s="202">
        <f t="shared" si="174"/>
        <v>0</v>
      </c>
      <c r="CW71" s="202">
        <f t="shared" si="175"/>
        <v>0</v>
      </c>
      <c r="CX71" s="202">
        <f t="shared" si="176"/>
        <v>0</v>
      </c>
      <c r="CY71" s="202">
        <f t="shared" si="177"/>
        <v>0</v>
      </c>
      <c r="CZ71" s="202">
        <f t="shared" si="178"/>
        <v>0</v>
      </c>
      <c r="DA71" s="202">
        <f t="shared" si="179"/>
        <v>0</v>
      </c>
      <c r="DB71" s="202">
        <f t="shared" si="180"/>
        <v>0</v>
      </c>
      <c r="DC71" s="202">
        <f t="shared" si="181"/>
        <v>0</v>
      </c>
      <c r="DD71" s="202">
        <f t="shared" si="182"/>
        <v>0</v>
      </c>
      <c r="DE71" s="202">
        <f t="shared" si="183"/>
        <v>0</v>
      </c>
      <c r="DF71" s="202">
        <f t="shared" si="184"/>
        <v>0</v>
      </c>
      <c r="DG71" s="202">
        <f t="shared" si="185"/>
        <v>0</v>
      </c>
      <c r="DH71" s="202">
        <f t="shared" si="186"/>
        <v>0</v>
      </c>
      <c r="DI71" s="202">
        <f t="shared" si="187"/>
        <v>0</v>
      </c>
      <c r="DJ71" s="202">
        <f t="shared" si="188"/>
        <v>0</v>
      </c>
      <c r="DK71" s="202">
        <f t="shared" si="189"/>
        <v>0</v>
      </c>
      <c r="DL71" s="202">
        <f t="shared" si="190"/>
        <v>0</v>
      </c>
      <c r="DM71" s="202">
        <f t="shared" si="191"/>
        <v>0</v>
      </c>
      <c r="DN71" s="202">
        <f t="shared" si="192"/>
        <v>0</v>
      </c>
      <c r="DO71" s="202">
        <f t="shared" si="193"/>
        <v>0</v>
      </c>
      <c r="DP71" s="202">
        <f t="shared" si="194"/>
        <v>0</v>
      </c>
      <c r="DQ71" s="202">
        <f t="shared" si="195"/>
        <v>0</v>
      </c>
      <c r="DR71" s="223">
        <f t="shared" si="127"/>
        <v>0</v>
      </c>
      <c r="DS71" s="386">
        <f t="shared" si="196"/>
        <v>0</v>
      </c>
      <c r="DT71" s="202">
        <f t="shared" si="197"/>
        <v>0</v>
      </c>
      <c r="DU71" s="202">
        <f t="shared" si="198"/>
        <v>0</v>
      </c>
      <c r="DV71" s="202">
        <f t="shared" si="199"/>
        <v>0</v>
      </c>
      <c r="DW71" s="202">
        <f t="shared" si="200"/>
        <v>0</v>
      </c>
      <c r="DX71" s="203">
        <f t="shared" si="201"/>
        <v>0</v>
      </c>
      <c r="DY71" s="205">
        <f t="shared" si="163"/>
        <v>0</v>
      </c>
      <c r="EA71" s="195">
        <f>L71/Summary!$H$7</f>
        <v>0</v>
      </c>
      <c r="EB71" s="201">
        <f>M71/Summary!$H$7</f>
        <v>0</v>
      </c>
      <c r="EC71" s="201">
        <f>N71/Summary!$H$7</f>
        <v>0</v>
      </c>
      <c r="ED71" s="201">
        <f>O71/Summary!$H$7</f>
        <v>0</v>
      </c>
      <c r="EE71" s="201">
        <f>P71/Summary!$H$7</f>
        <v>0</v>
      </c>
      <c r="EF71" s="201">
        <f>Q71/Summary!$H$7</f>
        <v>0</v>
      </c>
      <c r="EG71" s="201">
        <f>R71/Summary!$H$7</f>
        <v>0</v>
      </c>
      <c r="EH71" s="201">
        <f>S71/Summary!$H$7</f>
        <v>0</v>
      </c>
      <c r="EI71" s="201">
        <f>T71/Summary!$H$7</f>
        <v>0</v>
      </c>
      <c r="EJ71" s="201">
        <f>U71/Summary!$H$7</f>
        <v>0</v>
      </c>
      <c r="EK71" s="201">
        <f>V71/Summary!$H$7</f>
        <v>0</v>
      </c>
      <c r="EL71" s="201">
        <f>W71/Summary!$H$7</f>
        <v>0</v>
      </c>
      <c r="EM71" s="201">
        <f>X71/Summary!$H$7</f>
        <v>0</v>
      </c>
      <c r="EN71" s="201">
        <f>Y71/Summary!$H$7</f>
        <v>0</v>
      </c>
      <c r="EO71" s="201">
        <f>Z71/Summary!$H$7</f>
        <v>0</v>
      </c>
      <c r="EP71" s="201">
        <f>AA71/Summary!$H$7</f>
        <v>0</v>
      </c>
      <c r="EQ71" s="201">
        <f>AB71/Summary!$H$7</f>
        <v>0</v>
      </c>
      <c r="ER71" s="201">
        <f>AC71/Summary!$H$7</f>
        <v>0</v>
      </c>
      <c r="ES71" s="201">
        <f>AD71/Summary!$H$7</f>
        <v>0</v>
      </c>
      <c r="ET71" s="201">
        <f>AE71/Summary!$H$7</f>
        <v>0</v>
      </c>
      <c r="EU71" s="201">
        <f>AF71/Summary!$H$7</f>
        <v>0</v>
      </c>
      <c r="EV71" s="201">
        <f>AG71/Summary!$H$7</f>
        <v>0</v>
      </c>
      <c r="EW71" s="201">
        <f>AH71/Summary!$H$7</f>
        <v>0</v>
      </c>
      <c r="EX71" s="201">
        <f>AI71/Summary!$H$7</f>
        <v>0</v>
      </c>
      <c r="EY71" s="201">
        <f>AJ71/Summary!$H$7</f>
        <v>0</v>
      </c>
      <c r="EZ71" s="201">
        <f>AK71/Summary!$H$7</f>
        <v>0</v>
      </c>
      <c r="FA71" s="201">
        <f>AL71/Summary!$H$7</f>
        <v>0</v>
      </c>
      <c r="FB71" s="201">
        <f>AM71/Summary!$H$7</f>
        <v>0</v>
      </c>
      <c r="FC71" s="201">
        <f>AN71/Summary!$H$7</f>
        <v>0</v>
      </c>
      <c r="FD71" s="191">
        <f>AO71/Summary!$H$7</f>
        <v>0</v>
      </c>
    </row>
    <row r="72" spans="1:160" s="141" customFormat="1" ht="14.25" x14ac:dyDescent="0.35">
      <c r="A72" s="306"/>
      <c r="B72" s="307"/>
      <c r="C72" s="307"/>
      <c r="D72" s="307"/>
      <c r="E72" s="302"/>
      <c r="F72" s="304"/>
      <c r="G72" s="308"/>
      <c r="H72" s="309"/>
      <c r="I72" s="190">
        <v>32.5</v>
      </c>
      <c r="J72" s="191">
        <f t="shared" si="123"/>
        <v>0</v>
      </c>
      <c r="K72" s="213">
        <f>Summary!$H$6*$H72</f>
        <v>0</v>
      </c>
      <c r="L72" s="192"/>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4"/>
      <c r="AP72" s="195">
        <f t="shared" si="124"/>
        <v>0</v>
      </c>
      <c r="AQ72" s="193"/>
      <c r="AR72" s="193"/>
      <c r="AS72" s="193"/>
      <c r="AT72" s="193"/>
      <c r="AU72" s="193"/>
      <c r="AV72" s="194"/>
      <c r="AW72" s="176">
        <f t="shared" si="164"/>
        <v>0</v>
      </c>
      <c r="AX72" s="176" t="str">
        <f t="shared" si="165"/>
        <v>OK</v>
      </c>
      <c r="AY72" s="196">
        <f t="shared" si="128"/>
        <v>0</v>
      </c>
      <c r="AZ72" s="197" t="str">
        <f t="shared" si="129"/>
        <v>OK</v>
      </c>
      <c r="BA72" s="178"/>
      <c r="BB72" s="198">
        <f t="shared" si="130"/>
        <v>0</v>
      </c>
      <c r="BC72" s="199">
        <f t="shared" si="131"/>
        <v>0</v>
      </c>
      <c r="BD72" s="199">
        <f t="shared" si="132"/>
        <v>0</v>
      </c>
      <c r="BE72" s="199">
        <f t="shared" si="133"/>
        <v>0</v>
      </c>
      <c r="BF72" s="199">
        <f t="shared" si="134"/>
        <v>0</v>
      </c>
      <c r="BG72" s="199">
        <f t="shared" si="135"/>
        <v>0</v>
      </c>
      <c r="BH72" s="199">
        <f t="shared" si="136"/>
        <v>0</v>
      </c>
      <c r="BI72" s="199">
        <f t="shared" si="137"/>
        <v>0</v>
      </c>
      <c r="BJ72" s="199">
        <f t="shared" si="138"/>
        <v>0</v>
      </c>
      <c r="BK72" s="199">
        <f t="shared" si="139"/>
        <v>0</v>
      </c>
      <c r="BL72" s="199">
        <f t="shared" si="140"/>
        <v>0</v>
      </c>
      <c r="BM72" s="199">
        <f t="shared" si="141"/>
        <v>0</v>
      </c>
      <c r="BN72" s="199">
        <f t="shared" si="142"/>
        <v>0</v>
      </c>
      <c r="BO72" s="199">
        <f t="shared" si="143"/>
        <v>0</v>
      </c>
      <c r="BP72" s="199">
        <f t="shared" si="144"/>
        <v>0</v>
      </c>
      <c r="BQ72" s="199">
        <f t="shared" si="145"/>
        <v>0</v>
      </c>
      <c r="BR72" s="199">
        <f t="shared" si="146"/>
        <v>0</v>
      </c>
      <c r="BS72" s="199">
        <f t="shared" si="147"/>
        <v>0</v>
      </c>
      <c r="BT72" s="199">
        <f t="shared" si="148"/>
        <v>0</v>
      </c>
      <c r="BU72" s="199">
        <f t="shared" si="149"/>
        <v>0</v>
      </c>
      <c r="BV72" s="199">
        <f t="shared" si="150"/>
        <v>0</v>
      </c>
      <c r="BW72" s="199">
        <f t="shared" si="151"/>
        <v>0</v>
      </c>
      <c r="BX72" s="199">
        <f t="shared" si="152"/>
        <v>0</v>
      </c>
      <c r="BY72" s="199">
        <f t="shared" si="153"/>
        <v>0</v>
      </c>
      <c r="BZ72" s="199">
        <f t="shared" si="154"/>
        <v>0</v>
      </c>
      <c r="CA72" s="199">
        <f t="shared" si="155"/>
        <v>0</v>
      </c>
      <c r="CB72" s="199">
        <f t="shared" si="156"/>
        <v>0</v>
      </c>
      <c r="CC72" s="199">
        <f t="shared" si="157"/>
        <v>0</v>
      </c>
      <c r="CD72" s="199">
        <f t="shared" si="158"/>
        <v>0</v>
      </c>
      <c r="CE72" s="199">
        <f t="shared" si="159"/>
        <v>0</v>
      </c>
      <c r="CF72" s="200">
        <f t="shared" si="125"/>
        <v>0</v>
      </c>
      <c r="CG72" s="195">
        <f t="shared" si="160"/>
        <v>0</v>
      </c>
      <c r="CH72" s="201">
        <f t="shared" si="161"/>
        <v>0</v>
      </c>
      <c r="CI72" s="201">
        <f t="shared" si="162"/>
        <v>0</v>
      </c>
      <c r="CJ72" s="201">
        <f>IFERROR(#REF!/32.5,0)</f>
        <v>0</v>
      </c>
      <c r="CK72" s="201">
        <f>IFERROR(#REF!/32.5,0)</f>
        <v>0</v>
      </c>
      <c r="CL72" s="191">
        <f t="shared" si="126"/>
        <v>0</v>
      </c>
      <c r="CN72" s="386">
        <f t="shared" si="166"/>
        <v>0</v>
      </c>
      <c r="CO72" s="202">
        <f t="shared" si="167"/>
        <v>0</v>
      </c>
      <c r="CP72" s="202">
        <f t="shared" si="168"/>
        <v>0</v>
      </c>
      <c r="CQ72" s="202">
        <f t="shared" si="169"/>
        <v>0</v>
      </c>
      <c r="CR72" s="202">
        <f t="shared" si="170"/>
        <v>0</v>
      </c>
      <c r="CS72" s="202">
        <f t="shared" si="171"/>
        <v>0</v>
      </c>
      <c r="CT72" s="202">
        <f t="shared" si="172"/>
        <v>0</v>
      </c>
      <c r="CU72" s="202">
        <f t="shared" si="173"/>
        <v>0</v>
      </c>
      <c r="CV72" s="202">
        <f t="shared" si="174"/>
        <v>0</v>
      </c>
      <c r="CW72" s="202">
        <f t="shared" si="175"/>
        <v>0</v>
      </c>
      <c r="CX72" s="202">
        <f t="shared" si="176"/>
        <v>0</v>
      </c>
      <c r="CY72" s="202">
        <f t="shared" si="177"/>
        <v>0</v>
      </c>
      <c r="CZ72" s="202">
        <f t="shared" si="178"/>
        <v>0</v>
      </c>
      <c r="DA72" s="202">
        <f t="shared" si="179"/>
        <v>0</v>
      </c>
      <c r="DB72" s="202">
        <f t="shared" si="180"/>
        <v>0</v>
      </c>
      <c r="DC72" s="202">
        <f t="shared" si="181"/>
        <v>0</v>
      </c>
      <c r="DD72" s="202">
        <f t="shared" si="182"/>
        <v>0</v>
      </c>
      <c r="DE72" s="202">
        <f t="shared" si="183"/>
        <v>0</v>
      </c>
      <c r="DF72" s="202">
        <f t="shared" si="184"/>
        <v>0</v>
      </c>
      <c r="DG72" s="202">
        <f t="shared" si="185"/>
        <v>0</v>
      </c>
      <c r="DH72" s="202">
        <f t="shared" si="186"/>
        <v>0</v>
      </c>
      <c r="DI72" s="202">
        <f t="shared" si="187"/>
        <v>0</v>
      </c>
      <c r="DJ72" s="202">
        <f t="shared" si="188"/>
        <v>0</v>
      </c>
      <c r="DK72" s="202">
        <f t="shared" si="189"/>
        <v>0</v>
      </c>
      <c r="DL72" s="202">
        <f t="shared" si="190"/>
        <v>0</v>
      </c>
      <c r="DM72" s="202">
        <f t="shared" si="191"/>
        <v>0</v>
      </c>
      <c r="DN72" s="202">
        <f t="shared" si="192"/>
        <v>0</v>
      </c>
      <c r="DO72" s="202">
        <f t="shared" si="193"/>
        <v>0</v>
      </c>
      <c r="DP72" s="202">
        <f t="shared" si="194"/>
        <v>0</v>
      </c>
      <c r="DQ72" s="202">
        <f t="shared" si="195"/>
        <v>0</v>
      </c>
      <c r="DR72" s="223">
        <f t="shared" si="127"/>
        <v>0</v>
      </c>
      <c r="DS72" s="386">
        <f t="shared" si="196"/>
        <v>0</v>
      </c>
      <c r="DT72" s="202">
        <f t="shared" si="197"/>
        <v>0</v>
      </c>
      <c r="DU72" s="202">
        <f t="shared" si="198"/>
        <v>0</v>
      </c>
      <c r="DV72" s="202">
        <f t="shared" si="199"/>
        <v>0</v>
      </c>
      <c r="DW72" s="202">
        <f t="shared" si="200"/>
        <v>0</v>
      </c>
      <c r="DX72" s="203">
        <f t="shared" si="201"/>
        <v>0</v>
      </c>
      <c r="DY72" s="205">
        <f t="shared" si="163"/>
        <v>0</v>
      </c>
      <c r="EA72" s="195">
        <f>L72/Summary!$H$7</f>
        <v>0</v>
      </c>
      <c r="EB72" s="201">
        <f>M72/Summary!$H$7</f>
        <v>0</v>
      </c>
      <c r="EC72" s="201">
        <f>N72/Summary!$H$7</f>
        <v>0</v>
      </c>
      <c r="ED72" s="201">
        <f>O72/Summary!$H$7</f>
        <v>0</v>
      </c>
      <c r="EE72" s="201">
        <f>P72/Summary!$H$7</f>
        <v>0</v>
      </c>
      <c r="EF72" s="201">
        <f>Q72/Summary!$H$7</f>
        <v>0</v>
      </c>
      <c r="EG72" s="201">
        <f>R72/Summary!$H$7</f>
        <v>0</v>
      </c>
      <c r="EH72" s="201">
        <f>S72/Summary!$H$7</f>
        <v>0</v>
      </c>
      <c r="EI72" s="201">
        <f>T72/Summary!$H$7</f>
        <v>0</v>
      </c>
      <c r="EJ72" s="201">
        <f>U72/Summary!$H$7</f>
        <v>0</v>
      </c>
      <c r="EK72" s="201">
        <f>V72/Summary!$H$7</f>
        <v>0</v>
      </c>
      <c r="EL72" s="201">
        <f>W72/Summary!$H$7</f>
        <v>0</v>
      </c>
      <c r="EM72" s="201">
        <f>X72/Summary!$H$7</f>
        <v>0</v>
      </c>
      <c r="EN72" s="201">
        <f>Y72/Summary!$H$7</f>
        <v>0</v>
      </c>
      <c r="EO72" s="201">
        <f>Z72/Summary!$H$7</f>
        <v>0</v>
      </c>
      <c r="EP72" s="201">
        <f>AA72/Summary!$H$7</f>
        <v>0</v>
      </c>
      <c r="EQ72" s="201">
        <f>AB72/Summary!$H$7</f>
        <v>0</v>
      </c>
      <c r="ER72" s="201">
        <f>AC72/Summary!$H$7</f>
        <v>0</v>
      </c>
      <c r="ES72" s="201">
        <f>AD72/Summary!$H$7</f>
        <v>0</v>
      </c>
      <c r="ET72" s="201">
        <f>AE72/Summary!$H$7</f>
        <v>0</v>
      </c>
      <c r="EU72" s="201">
        <f>AF72/Summary!$H$7</f>
        <v>0</v>
      </c>
      <c r="EV72" s="201">
        <f>AG72/Summary!$H$7</f>
        <v>0</v>
      </c>
      <c r="EW72" s="201">
        <f>AH72/Summary!$H$7</f>
        <v>0</v>
      </c>
      <c r="EX72" s="201">
        <f>AI72/Summary!$H$7</f>
        <v>0</v>
      </c>
      <c r="EY72" s="201">
        <f>AJ72/Summary!$H$7</f>
        <v>0</v>
      </c>
      <c r="EZ72" s="201">
        <f>AK72/Summary!$H$7</f>
        <v>0</v>
      </c>
      <c r="FA72" s="201">
        <f>AL72/Summary!$H$7</f>
        <v>0</v>
      </c>
      <c r="FB72" s="201">
        <f>AM72/Summary!$H$7</f>
        <v>0</v>
      </c>
      <c r="FC72" s="201">
        <f>AN72/Summary!$H$7</f>
        <v>0</v>
      </c>
      <c r="FD72" s="191">
        <f>AO72/Summary!$H$7</f>
        <v>0</v>
      </c>
    </row>
    <row r="73" spans="1:160" s="141" customFormat="1" ht="14.25" x14ac:dyDescent="0.35">
      <c r="A73" s="306"/>
      <c r="B73" s="307"/>
      <c r="C73" s="307"/>
      <c r="D73" s="307"/>
      <c r="E73" s="302"/>
      <c r="F73" s="304"/>
      <c r="G73" s="308"/>
      <c r="H73" s="309"/>
      <c r="I73" s="190">
        <v>32.5</v>
      </c>
      <c r="J73" s="191">
        <f t="shared" si="123"/>
        <v>0</v>
      </c>
      <c r="K73" s="213">
        <f>Summary!$H$6*$H73</f>
        <v>0</v>
      </c>
      <c r="L73" s="192"/>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4"/>
      <c r="AP73" s="195">
        <f t="shared" si="124"/>
        <v>0</v>
      </c>
      <c r="AQ73" s="193"/>
      <c r="AR73" s="193"/>
      <c r="AS73" s="193"/>
      <c r="AT73" s="193"/>
      <c r="AU73" s="193"/>
      <c r="AV73" s="194"/>
      <c r="AW73" s="176">
        <f t="shared" si="164"/>
        <v>0</v>
      </c>
      <c r="AX73" s="176" t="str">
        <f t="shared" si="165"/>
        <v>OK</v>
      </c>
      <c r="AY73" s="196">
        <f t="shared" si="128"/>
        <v>0</v>
      </c>
      <c r="AZ73" s="197" t="str">
        <f t="shared" si="129"/>
        <v>OK</v>
      </c>
      <c r="BA73" s="178"/>
      <c r="BB73" s="198">
        <f t="shared" si="130"/>
        <v>0</v>
      </c>
      <c r="BC73" s="199">
        <f t="shared" si="131"/>
        <v>0</v>
      </c>
      <c r="BD73" s="199">
        <f t="shared" si="132"/>
        <v>0</v>
      </c>
      <c r="BE73" s="199">
        <f t="shared" si="133"/>
        <v>0</v>
      </c>
      <c r="BF73" s="199">
        <f t="shared" si="134"/>
        <v>0</v>
      </c>
      <c r="BG73" s="199">
        <f t="shared" si="135"/>
        <v>0</v>
      </c>
      <c r="BH73" s="199">
        <f t="shared" si="136"/>
        <v>0</v>
      </c>
      <c r="BI73" s="199">
        <f t="shared" si="137"/>
        <v>0</v>
      </c>
      <c r="BJ73" s="199">
        <f t="shared" si="138"/>
        <v>0</v>
      </c>
      <c r="BK73" s="199">
        <f t="shared" si="139"/>
        <v>0</v>
      </c>
      <c r="BL73" s="199">
        <f t="shared" si="140"/>
        <v>0</v>
      </c>
      <c r="BM73" s="199">
        <f t="shared" si="141"/>
        <v>0</v>
      </c>
      <c r="BN73" s="199">
        <f t="shared" si="142"/>
        <v>0</v>
      </c>
      <c r="BO73" s="199">
        <f t="shared" si="143"/>
        <v>0</v>
      </c>
      <c r="BP73" s="199">
        <f t="shared" si="144"/>
        <v>0</v>
      </c>
      <c r="BQ73" s="199">
        <f t="shared" si="145"/>
        <v>0</v>
      </c>
      <c r="BR73" s="199">
        <f t="shared" si="146"/>
        <v>0</v>
      </c>
      <c r="BS73" s="199">
        <f t="shared" si="147"/>
        <v>0</v>
      </c>
      <c r="BT73" s="199">
        <f t="shared" si="148"/>
        <v>0</v>
      </c>
      <c r="BU73" s="199">
        <f t="shared" si="149"/>
        <v>0</v>
      </c>
      <c r="BV73" s="199">
        <f t="shared" si="150"/>
        <v>0</v>
      </c>
      <c r="BW73" s="199">
        <f t="shared" si="151"/>
        <v>0</v>
      </c>
      <c r="BX73" s="199">
        <f t="shared" si="152"/>
        <v>0</v>
      </c>
      <c r="BY73" s="199">
        <f t="shared" si="153"/>
        <v>0</v>
      </c>
      <c r="BZ73" s="199">
        <f t="shared" si="154"/>
        <v>0</v>
      </c>
      <c r="CA73" s="199">
        <f t="shared" si="155"/>
        <v>0</v>
      </c>
      <c r="CB73" s="199">
        <f t="shared" si="156"/>
        <v>0</v>
      </c>
      <c r="CC73" s="199">
        <f t="shared" si="157"/>
        <v>0</v>
      </c>
      <c r="CD73" s="199">
        <f t="shared" si="158"/>
        <v>0</v>
      </c>
      <c r="CE73" s="199">
        <f t="shared" si="159"/>
        <v>0</v>
      </c>
      <c r="CF73" s="200">
        <f t="shared" si="125"/>
        <v>0</v>
      </c>
      <c r="CG73" s="195">
        <f t="shared" si="160"/>
        <v>0</v>
      </c>
      <c r="CH73" s="201">
        <f t="shared" si="161"/>
        <v>0</v>
      </c>
      <c r="CI73" s="201">
        <f t="shared" si="162"/>
        <v>0</v>
      </c>
      <c r="CJ73" s="201">
        <f>IFERROR(#REF!/32.5,0)</f>
        <v>0</v>
      </c>
      <c r="CK73" s="201">
        <f>IFERROR(#REF!/32.5,0)</f>
        <v>0</v>
      </c>
      <c r="CL73" s="191">
        <f t="shared" si="126"/>
        <v>0</v>
      </c>
      <c r="CN73" s="386">
        <f t="shared" si="166"/>
        <v>0</v>
      </c>
      <c r="CO73" s="202">
        <f t="shared" si="167"/>
        <v>0</v>
      </c>
      <c r="CP73" s="202">
        <f t="shared" si="168"/>
        <v>0</v>
      </c>
      <c r="CQ73" s="202">
        <f t="shared" si="169"/>
        <v>0</v>
      </c>
      <c r="CR73" s="202">
        <f t="shared" si="170"/>
        <v>0</v>
      </c>
      <c r="CS73" s="202">
        <f t="shared" si="171"/>
        <v>0</v>
      </c>
      <c r="CT73" s="202">
        <f t="shared" si="172"/>
        <v>0</v>
      </c>
      <c r="CU73" s="202">
        <f t="shared" si="173"/>
        <v>0</v>
      </c>
      <c r="CV73" s="202">
        <f t="shared" si="174"/>
        <v>0</v>
      </c>
      <c r="CW73" s="202">
        <f t="shared" si="175"/>
        <v>0</v>
      </c>
      <c r="CX73" s="202">
        <f t="shared" si="176"/>
        <v>0</v>
      </c>
      <c r="CY73" s="202">
        <f t="shared" si="177"/>
        <v>0</v>
      </c>
      <c r="CZ73" s="202">
        <f t="shared" si="178"/>
        <v>0</v>
      </c>
      <c r="DA73" s="202">
        <f t="shared" si="179"/>
        <v>0</v>
      </c>
      <c r="DB73" s="202">
        <f t="shared" si="180"/>
        <v>0</v>
      </c>
      <c r="DC73" s="202">
        <f t="shared" si="181"/>
        <v>0</v>
      </c>
      <c r="DD73" s="202">
        <f t="shared" si="182"/>
        <v>0</v>
      </c>
      <c r="DE73" s="202">
        <f t="shared" si="183"/>
        <v>0</v>
      </c>
      <c r="DF73" s="202">
        <f t="shared" si="184"/>
        <v>0</v>
      </c>
      <c r="DG73" s="202">
        <f t="shared" si="185"/>
        <v>0</v>
      </c>
      <c r="DH73" s="202">
        <f t="shared" si="186"/>
        <v>0</v>
      </c>
      <c r="DI73" s="202">
        <f t="shared" si="187"/>
        <v>0</v>
      </c>
      <c r="DJ73" s="202">
        <f t="shared" si="188"/>
        <v>0</v>
      </c>
      <c r="DK73" s="202">
        <f t="shared" si="189"/>
        <v>0</v>
      </c>
      <c r="DL73" s="202">
        <f t="shared" si="190"/>
        <v>0</v>
      </c>
      <c r="DM73" s="202">
        <f t="shared" si="191"/>
        <v>0</v>
      </c>
      <c r="DN73" s="202">
        <f t="shared" si="192"/>
        <v>0</v>
      </c>
      <c r="DO73" s="202">
        <f t="shared" si="193"/>
        <v>0</v>
      </c>
      <c r="DP73" s="202">
        <f t="shared" si="194"/>
        <v>0</v>
      </c>
      <c r="DQ73" s="202">
        <f t="shared" si="195"/>
        <v>0</v>
      </c>
      <c r="DR73" s="223">
        <f t="shared" si="127"/>
        <v>0</v>
      </c>
      <c r="DS73" s="386">
        <f t="shared" si="196"/>
        <v>0</v>
      </c>
      <c r="DT73" s="202">
        <f t="shared" si="197"/>
        <v>0</v>
      </c>
      <c r="DU73" s="202">
        <f t="shared" si="198"/>
        <v>0</v>
      </c>
      <c r="DV73" s="202">
        <f t="shared" si="199"/>
        <v>0</v>
      </c>
      <c r="DW73" s="202">
        <f t="shared" si="200"/>
        <v>0</v>
      </c>
      <c r="DX73" s="203">
        <f t="shared" si="201"/>
        <v>0</v>
      </c>
      <c r="DY73" s="205">
        <f t="shared" si="163"/>
        <v>0</v>
      </c>
      <c r="EA73" s="195">
        <f>L73/Summary!$H$7</f>
        <v>0</v>
      </c>
      <c r="EB73" s="201">
        <f>M73/Summary!$H$7</f>
        <v>0</v>
      </c>
      <c r="EC73" s="201">
        <f>N73/Summary!$H$7</f>
        <v>0</v>
      </c>
      <c r="ED73" s="201">
        <f>O73/Summary!$H$7</f>
        <v>0</v>
      </c>
      <c r="EE73" s="201">
        <f>P73/Summary!$H$7</f>
        <v>0</v>
      </c>
      <c r="EF73" s="201">
        <f>Q73/Summary!$H$7</f>
        <v>0</v>
      </c>
      <c r="EG73" s="201">
        <f>R73/Summary!$H$7</f>
        <v>0</v>
      </c>
      <c r="EH73" s="201">
        <f>S73/Summary!$H$7</f>
        <v>0</v>
      </c>
      <c r="EI73" s="201">
        <f>T73/Summary!$H$7</f>
        <v>0</v>
      </c>
      <c r="EJ73" s="201">
        <f>U73/Summary!$H$7</f>
        <v>0</v>
      </c>
      <c r="EK73" s="201">
        <f>V73/Summary!$H$7</f>
        <v>0</v>
      </c>
      <c r="EL73" s="201">
        <f>W73/Summary!$H$7</f>
        <v>0</v>
      </c>
      <c r="EM73" s="201">
        <f>X73/Summary!$H$7</f>
        <v>0</v>
      </c>
      <c r="EN73" s="201">
        <f>Y73/Summary!$H$7</f>
        <v>0</v>
      </c>
      <c r="EO73" s="201">
        <f>Z73/Summary!$H$7</f>
        <v>0</v>
      </c>
      <c r="EP73" s="201">
        <f>AA73/Summary!$H$7</f>
        <v>0</v>
      </c>
      <c r="EQ73" s="201">
        <f>AB73/Summary!$H$7</f>
        <v>0</v>
      </c>
      <c r="ER73" s="201">
        <f>AC73/Summary!$H$7</f>
        <v>0</v>
      </c>
      <c r="ES73" s="201">
        <f>AD73/Summary!$H$7</f>
        <v>0</v>
      </c>
      <c r="ET73" s="201">
        <f>AE73/Summary!$H$7</f>
        <v>0</v>
      </c>
      <c r="EU73" s="201">
        <f>AF73/Summary!$H$7</f>
        <v>0</v>
      </c>
      <c r="EV73" s="201">
        <f>AG73/Summary!$H$7</f>
        <v>0</v>
      </c>
      <c r="EW73" s="201">
        <f>AH73/Summary!$H$7</f>
        <v>0</v>
      </c>
      <c r="EX73" s="201">
        <f>AI73/Summary!$H$7</f>
        <v>0</v>
      </c>
      <c r="EY73" s="201">
        <f>AJ73/Summary!$H$7</f>
        <v>0</v>
      </c>
      <c r="EZ73" s="201">
        <f>AK73/Summary!$H$7</f>
        <v>0</v>
      </c>
      <c r="FA73" s="201">
        <f>AL73/Summary!$H$7</f>
        <v>0</v>
      </c>
      <c r="FB73" s="201">
        <f>AM73/Summary!$H$7</f>
        <v>0</v>
      </c>
      <c r="FC73" s="201">
        <f>AN73/Summary!$H$7</f>
        <v>0</v>
      </c>
      <c r="FD73" s="191">
        <f>AO73/Summary!$H$7</f>
        <v>0</v>
      </c>
    </row>
    <row r="74" spans="1:160" s="141" customFormat="1" ht="14.25" x14ac:dyDescent="0.35">
      <c r="A74" s="306"/>
      <c r="B74" s="307"/>
      <c r="C74" s="307"/>
      <c r="D74" s="307"/>
      <c r="E74" s="302"/>
      <c r="F74" s="304"/>
      <c r="G74" s="308"/>
      <c r="H74" s="309"/>
      <c r="I74" s="190">
        <v>32.5</v>
      </c>
      <c r="J74" s="191">
        <f t="shared" si="123"/>
        <v>0</v>
      </c>
      <c r="K74" s="213">
        <f>Summary!$H$6*$H74</f>
        <v>0</v>
      </c>
      <c r="L74" s="192"/>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4"/>
      <c r="AP74" s="195">
        <f t="shared" si="124"/>
        <v>0</v>
      </c>
      <c r="AQ74" s="193"/>
      <c r="AR74" s="193"/>
      <c r="AS74" s="193"/>
      <c r="AT74" s="193"/>
      <c r="AU74" s="193"/>
      <c r="AV74" s="194"/>
      <c r="AW74" s="176">
        <f t="shared" si="164"/>
        <v>0</v>
      </c>
      <c r="AX74" s="176" t="str">
        <f t="shared" si="165"/>
        <v>OK</v>
      </c>
      <c r="AY74" s="196">
        <f t="shared" si="128"/>
        <v>0</v>
      </c>
      <c r="AZ74" s="197" t="str">
        <f t="shared" si="129"/>
        <v>OK</v>
      </c>
      <c r="BA74" s="178"/>
      <c r="BB74" s="198">
        <f t="shared" si="130"/>
        <v>0</v>
      </c>
      <c r="BC74" s="199">
        <f t="shared" si="131"/>
        <v>0</v>
      </c>
      <c r="BD74" s="199">
        <f t="shared" si="132"/>
        <v>0</v>
      </c>
      <c r="BE74" s="199">
        <f t="shared" si="133"/>
        <v>0</v>
      </c>
      <c r="BF74" s="199">
        <f t="shared" si="134"/>
        <v>0</v>
      </c>
      <c r="BG74" s="199">
        <f t="shared" si="135"/>
        <v>0</v>
      </c>
      <c r="BH74" s="199">
        <f t="shared" si="136"/>
        <v>0</v>
      </c>
      <c r="BI74" s="199">
        <f t="shared" si="137"/>
        <v>0</v>
      </c>
      <c r="BJ74" s="199">
        <f t="shared" si="138"/>
        <v>0</v>
      </c>
      <c r="BK74" s="199">
        <f t="shared" si="139"/>
        <v>0</v>
      </c>
      <c r="BL74" s="199">
        <f t="shared" si="140"/>
        <v>0</v>
      </c>
      <c r="BM74" s="199">
        <f t="shared" si="141"/>
        <v>0</v>
      </c>
      <c r="BN74" s="199">
        <f t="shared" si="142"/>
        <v>0</v>
      </c>
      <c r="BO74" s="199">
        <f t="shared" si="143"/>
        <v>0</v>
      </c>
      <c r="BP74" s="199">
        <f t="shared" si="144"/>
        <v>0</v>
      </c>
      <c r="BQ74" s="199">
        <f t="shared" si="145"/>
        <v>0</v>
      </c>
      <c r="BR74" s="199">
        <f t="shared" si="146"/>
        <v>0</v>
      </c>
      <c r="BS74" s="199">
        <f t="shared" si="147"/>
        <v>0</v>
      </c>
      <c r="BT74" s="199">
        <f t="shared" si="148"/>
        <v>0</v>
      </c>
      <c r="BU74" s="199">
        <f t="shared" si="149"/>
        <v>0</v>
      </c>
      <c r="BV74" s="199">
        <f t="shared" si="150"/>
        <v>0</v>
      </c>
      <c r="BW74" s="199">
        <f t="shared" si="151"/>
        <v>0</v>
      </c>
      <c r="BX74" s="199">
        <f t="shared" si="152"/>
        <v>0</v>
      </c>
      <c r="BY74" s="199">
        <f t="shared" si="153"/>
        <v>0</v>
      </c>
      <c r="BZ74" s="199">
        <f t="shared" si="154"/>
        <v>0</v>
      </c>
      <c r="CA74" s="199">
        <f t="shared" si="155"/>
        <v>0</v>
      </c>
      <c r="CB74" s="199">
        <f t="shared" si="156"/>
        <v>0</v>
      </c>
      <c r="CC74" s="199">
        <f t="shared" si="157"/>
        <v>0</v>
      </c>
      <c r="CD74" s="199">
        <f t="shared" si="158"/>
        <v>0</v>
      </c>
      <c r="CE74" s="199">
        <f t="shared" si="159"/>
        <v>0</v>
      </c>
      <c r="CF74" s="200">
        <f t="shared" si="125"/>
        <v>0</v>
      </c>
      <c r="CG74" s="195">
        <f t="shared" si="160"/>
        <v>0</v>
      </c>
      <c r="CH74" s="201">
        <f t="shared" si="161"/>
        <v>0</v>
      </c>
      <c r="CI74" s="201">
        <f t="shared" si="162"/>
        <v>0</v>
      </c>
      <c r="CJ74" s="201">
        <f>IFERROR(#REF!/32.5,0)</f>
        <v>0</v>
      </c>
      <c r="CK74" s="201">
        <f>IFERROR(#REF!/32.5,0)</f>
        <v>0</v>
      </c>
      <c r="CL74" s="191">
        <f t="shared" si="126"/>
        <v>0</v>
      </c>
      <c r="CN74" s="386">
        <f t="shared" si="166"/>
        <v>0</v>
      </c>
      <c r="CO74" s="202">
        <f t="shared" si="167"/>
        <v>0</v>
      </c>
      <c r="CP74" s="202">
        <f t="shared" si="168"/>
        <v>0</v>
      </c>
      <c r="CQ74" s="202">
        <f t="shared" si="169"/>
        <v>0</v>
      </c>
      <c r="CR74" s="202">
        <f t="shared" si="170"/>
        <v>0</v>
      </c>
      <c r="CS74" s="202">
        <f t="shared" si="171"/>
        <v>0</v>
      </c>
      <c r="CT74" s="202">
        <f t="shared" si="172"/>
        <v>0</v>
      </c>
      <c r="CU74" s="202">
        <f t="shared" si="173"/>
        <v>0</v>
      </c>
      <c r="CV74" s="202">
        <f t="shared" si="174"/>
        <v>0</v>
      </c>
      <c r="CW74" s="202">
        <f t="shared" si="175"/>
        <v>0</v>
      </c>
      <c r="CX74" s="202">
        <f t="shared" si="176"/>
        <v>0</v>
      </c>
      <c r="CY74" s="202">
        <f t="shared" si="177"/>
        <v>0</v>
      </c>
      <c r="CZ74" s="202">
        <f t="shared" si="178"/>
        <v>0</v>
      </c>
      <c r="DA74" s="202">
        <f t="shared" si="179"/>
        <v>0</v>
      </c>
      <c r="DB74" s="202">
        <f t="shared" si="180"/>
        <v>0</v>
      </c>
      <c r="DC74" s="202">
        <f t="shared" si="181"/>
        <v>0</v>
      </c>
      <c r="DD74" s="202">
        <f t="shared" si="182"/>
        <v>0</v>
      </c>
      <c r="DE74" s="202">
        <f t="shared" si="183"/>
        <v>0</v>
      </c>
      <c r="DF74" s="202">
        <f t="shared" si="184"/>
        <v>0</v>
      </c>
      <c r="DG74" s="202">
        <f t="shared" si="185"/>
        <v>0</v>
      </c>
      <c r="DH74" s="202">
        <f t="shared" si="186"/>
        <v>0</v>
      </c>
      <c r="DI74" s="202">
        <f t="shared" si="187"/>
        <v>0</v>
      </c>
      <c r="DJ74" s="202">
        <f t="shared" si="188"/>
        <v>0</v>
      </c>
      <c r="DK74" s="202">
        <f t="shared" si="189"/>
        <v>0</v>
      </c>
      <c r="DL74" s="202">
        <f t="shared" si="190"/>
        <v>0</v>
      </c>
      <c r="DM74" s="202">
        <f t="shared" si="191"/>
        <v>0</v>
      </c>
      <c r="DN74" s="202">
        <f t="shared" si="192"/>
        <v>0</v>
      </c>
      <c r="DO74" s="202">
        <f t="shared" si="193"/>
        <v>0</v>
      </c>
      <c r="DP74" s="202">
        <f t="shared" si="194"/>
        <v>0</v>
      </c>
      <c r="DQ74" s="202">
        <f t="shared" si="195"/>
        <v>0</v>
      </c>
      <c r="DR74" s="223">
        <f t="shared" si="127"/>
        <v>0</v>
      </c>
      <c r="DS74" s="386">
        <f t="shared" si="196"/>
        <v>0</v>
      </c>
      <c r="DT74" s="202">
        <f t="shared" si="197"/>
        <v>0</v>
      </c>
      <c r="DU74" s="202">
        <f t="shared" si="198"/>
        <v>0</v>
      </c>
      <c r="DV74" s="202">
        <f t="shared" si="199"/>
        <v>0</v>
      </c>
      <c r="DW74" s="202">
        <f t="shared" si="200"/>
        <v>0</v>
      </c>
      <c r="DX74" s="203">
        <f t="shared" si="201"/>
        <v>0</v>
      </c>
      <c r="DY74" s="205">
        <f t="shared" si="163"/>
        <v>0</v>
      </c>
      <c r="EA74" s="195">
        <f>L74/Summary!$H$7</f>
        <v>0</v>
      </c>
      <c r="EB74" s="201">
        <f>M74/Summary!$H$7</f>
        <v>0</v>
      </c>
      <c r="EC74" s="201">
        <f>N74/Summary!$H$7</f>
        <v>0</v>
      </c>
      <c r="ED74" s="201">
        <f>O74/Summary!$H$7</f>
        <v>0</v>
      </c>
      <c r="EE74" s="201">
        <f>P74/Summary!$H$7</f>
        <v>0</v>
      </c>
      <c r="EF74" s="201">
        <f>Q74/Summary!$H$7</f>
        <v>0</v>
      </c>
      <c r="EG74" s="201">
        <f>R74/Summary!$H$7</f>
        <v>0</v>
      </c>
      <c r="EH74" s="201">
        <f>S74/Summary!$H$7</f>
        <v>0</v>
      </c>
      <c r="EI74" s="201">
        <f>T74/Summary!$H$7</f>
        <v>0</v>
      </c>
      <c r="EJ74" s="201">
        <f>U74/Summary!$H$7</f>
        <v>0</v>
      </c>
      <c r="EK74" s="201">
        <f>V74/Summary!$H$7</f>
        <v>0</v>
      </c>
      <c r="EL74" s="201">
        <f>W74/Summary!$H$7</f>
        <v>0</v>
      </c>
      <c r="EM74" s="201">
        <f>X74/Summary!$H$7</f>
        <v>0</v>
      </c>
      <c r="EN74" s="201">
        <f>Y74/Summary!$H$7</f>
        <v>0</v>
      </c>
      <c r="EO74" s="201">
        <f>Z74/Summary!$H$7</f>
        <v>0</v>
      </c>
      <c r="EP74" s="201">
        <f>AA74/Summary!$H$7</f>
        <v>0</v>
      </c>
      <c r="EQ74" s="201">
        <f>AB74/Summary!$H$7</f>
        <v>0</v>
      </c>
      <c r="ER74" s="201">
        <f>AC74/Summary!$H$7</f>
        <v>0</v>
      </c>
      <c r="ES74" s="201">
        <f>AD74/Summary!$H$7</f>
        <v>0</v>
      </c>
      <c r="ET74" s="201">
        <f>AE74/Summary!$H$7</f>
        <v>0</v>
      </c>
      <c r="EU74" s="201">
        <f>AF74/Summary!$H$7</f>
        <v>0</v>
      </c>
      <c r="EV74" s="201">
        <f>AG74/Summary!$H$7</f>
        <v>0</v>
      </c>
      <c r="EW74" s="201">
        <f>AH74/Summary!$H$7</f>
        <v>0</v>
      </c>
      <c r="EX74" s="201">
        <f>AI74/Summary!$H$7</f>
        <v>0</v>
      </c>
      <c r="EY74" s="201">
        <f>AJ74/Summary!$H$7</f>
        <v>0</v>
      </c>
      <c r="EZ74" s="201">
        <f>AK74/Summary!$H$7</f>
        <v>0</v>
      </c>
      <c r="FA74" s="201">
        <f>AL74/Summary!$H$7</f>
        <v>0</v>
      </c>
      <c r="FB74" s="201">
        <f>AM74/Summary!$H$7</f>
        <v>0</v>
      </c>
      <c r="FC74" s="201">
        <f>AN74/Summary!$H$7</f>
        <v>0</v>
      </c>
      <c r="FD74" s="191">
        <f>AO74/Summary!$H$7</f>
        <v>0</v>
      </c>
    </row>
    <row r="75" spans="1:160" s="141" customFormat="1" ht="14.25" x14ac:dyDescent="0.35">
      <c r="A75" s="306"/>
      <c r="B75" s="307"/>
      <c r="C75" s="307"/>
      <c r="D75" s="307"/>
      <c r="E75" s="302"/>
      <c r="F75" s="304"/>
      <c r="G75" s="308"/>
      <c r="H75" s="309"/>
      <c r="I75" s="190">
        <v>32.5</v>
      </c>
      <c r="J75" s="191">
        <f t="shared" si="123"/>
        <v>0</v>
      </c>
      <c r="K75" s="213">
        <f>Summary!$H$6*$H75</f>
        <v>0</v>
      </c>
      <c r="L75" s="192"/>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4"/>
      <c r="AP75" s="195">
        <f t="shared" si="124"/>
        <v>0</v>
      </c>
      <c r="AQ75" s="193"/>
      <c r="AR75" s="193"/>
      <c r="AS75" s="193"/>
      <c r="AT75" s="193"/>
      <c r="AU75" s="193"/>
      <c r="AV75" s="194"/>
      <c r="AW75" s="176">
        <f t="shared" si="164"/>
        <v>0</v>
      </c>
      <c r="AX75" s="176" t="str">
        <f t="shared" si="165"/>
        <v>OK</v>
      </c>
      <c r="AY75" s="196">
        <f t="shared" si="128"/>
        <v>0</v>
      </c>
      <c r="AZ75" s="197" t="str">
        <f t="shared" si="129"/>
        <v>OK</v>
      </c>
      <c r="BA75" s="178"/>
      <c r="BB75" s="198">
        <f t="shared" si="130"/>
        <v>0</v>
      </c>
      <c r="BC75" s="199">
        <f t="shared" si="131"/>
        <v>0</v>
      </c>
      <c r="BD75" s="199">
        <f t="shared" si="132"/>
        <v>0</v>
      </c>
      <c r="BE75" s="199">
        <f t="shared" si="133"/>
        <v>0</v>
      </c>
      <c r="BF75" s="199">
        <f t="shared" si="134"/>
        <v>0</v>
      </c>
      <c r="BG75" s="199">
        <f t="shared" si="135"/>
        <v>0</v>
      </c>
      <c r="BH75" s="199">
        <f t="shared" si="136"/>
        <v>0</v>
      </c>
      <c r="BI75" s="199">
        <f t="shared" si="137"/>
        <v>0</v>
      </c>
      <c r="BJ75" s="199">
        <f t="shared" si="138"/>
        <v>0</v>
      </c>
      <c r="BK75" s="199">
        <f t="shared" si="139"/>
        <v>0</v>
      </c>
      <c r="BL75" s="199">
        <f t="shared" si="140"/>
        <v>0</v>
      </c>
      <c r="BM75" s="199">
        <f t="shared" si="141"/>
        <v>0</v>
      </c>
      <c r="BN75" s="199">
        <f t="shared" si="142"/>
        <v>0</v>
      </c>
      <c r="BO75" s="199">
        <f t="shared" si="143"/>
        <v>0</v>
      </c>
      <c r="BP75" s="199">
        <f t="shared" si="144"/>
        <v>0</v>
      </c>
      <c r="BQ75" s="199">
        <f t="shared" si="145"/>
        <v>0</v>
      </c>
      <c r="BR75" s="199">
        <f t="shared" si="146"/>
        <v>0</v>
      </c>
      <c r="BS75" s="199">
        <f t="shared" si="147"/>
        <v>0</v>
      </c>
      <c r="BT75" s="199">
        <f t="shared" si="148"/>
        <v>0</v>
      </c>
      <c r="BU75" s="199">
        <f t="shared" si="149"/>
        <v>0</v>
      </c>
      <c r="BV75" s="199">
        <f t="shared" si="150"/>
        <v>0</v>
      </c>
      <c r="BW75" s="199">
        <f t="shared" si="151"/>
        <v>0</v>
      </c>
      <c r="BX75" s="199">
        <f t="shared" si="152"/>
        <v>0</v>
      </c>
      <c r="BY75" s="199">
        <f t="shared" si="153"/>
        <v>0</v>
      </c>
      <c r="BZ75" s="199">
        <f t="shared" si="154"/>
        <v>0</v>
      </c>
      <c r="CA75" s="199">
        <f t="shared" si="155"/>
        <v>0</v>
      </c>
      <c r="CB75" s="199">
        <f t="shared" si="156"/>
        <v>0</v>
      </c>
      <c r="CC75" s="199">
        <f t="shared" si="157"/>
        <v>0</v>
      </c>
      <c r="CD75" s="199">
        <f t="shared" si="158"/>
        <v>0</v>
      </c>
      <c r="CE75" s="199">
        <f t="shared" si="159"/>
        <v>0</v>
      </c>
      <c r="CF75" s="200">
        <f t="shared" si="125"/>
        <v>0</v>
      </c>
      <c r="CG75" s="195">
        <f t="shared" si="160"/>
        <v>0</v>
      </c>
      <c r="CH75" s="201">
        <f t="shared" si="161"/>
        <v>0</v>
      </c>
      <c r="CI75" s="201">
        <f t="shared" si="162"/>
        <v>0</v>
      </c>
      <c r="CJ75" s="201">
        <f>IFERROR(#REF!/32.5,0)</f>
        <v>0</v>
      </c>
      <c r="CK75" s="201">
        <f>IFERROR(#REF!/32.5,0)</f>
        <v>0</v>
      </c>
      <c r="CL75" s="191">
        <f t="shared" si="126"/>
        <v>0</v>
      </c>
      <c r="CN75" s="386">
        <f t="shared" si="166"/>
        <v>0</v>
      </c>
      <c r="CO75" s="202">
        <f t="shared" si="167"/>
        <v>0</v>
      </c>
      <c r="CP75" s="202">
        <f t="shared" si="168"/>
        <v>0</v>
      </c>
      <c r="CQ75" s="202">
        <f t="shared" si="169"/>
        <v>0</v>
      </c>
      <c r="CR75" s="202">
        <f t="shared" si="170"/>
        <v>0</v>
      </c>
      <c r="CS75" s="202">
        <f t="shared" si="171"/>
        <v>0</v>
      </c>
      <c r="CT75" s="202">
        <f t="shared" si="172"/>
        <v>0</v>
      </c>
      <c r="CU75" s="202">
        <f t="shared" si="173"/>
        <v>0</v>
      </c>
      <c r="CV75" s="202">
        <f t="shared" si="174"/>
        <v>0</v>
      </c>
      <c r="CW75" s="202">
        <f t="shared" si="175"/>
        <v>0</v>
      </c>
      <c r="CX75" s="202">
        <f t="shared" si="176"/>
        <v>0</v>
      </c>
      <c r="CY75" s="202">
        <f t="shared" si="177"/>
        <v>0</v>
      </c>
      <c r="CZ75" s="202">
        <f t="shared" si="178"/>
        <v>0</v>
      </c>
      <c r="DA75" s="202">
        <f t="shared" si="179"/>
        <v>0</v>
      </c>
      <c r="DB75" s="202">
        <f t="shared" si="180"/>
        <v>0</v>
      </c>
      <c r="DC75" s="202">
        <f t="shared" si="181"/>
        <v>0</v>
      </c>
      <c r="DD75" s="202">
        <f t="shared" si="182"/>
        <v>0</v>
      </c>
      <c r="DE75" s="202">
        <f t="shared" si="183"/>
        <v>0</v>
      </c>
      <c r="DF75" s="202">
        <f t="shared" si="184"/>
        <v>0</v>
      </c>
      <c r="DG75" s="202">
        <f t="shared" si="185"/>
        <v>0</v>
      </c>
      <c r="DH75" s="202">
        <f t="shared" si="186"/>
        <v>0</v>
      </c>
      <c r="DI75" s="202">
        <f t="shared" si="187"/>
        <v>0</v>
      </c>
      <c r="DJ75" s="202">
        <f t="shared" si="188"/>
        <v>0</v>
      </c>
      <c r="DK75" s="202">
        <f t="shared" si="189"/>
        <v>0</v>
      </c>
      <c r="DL75" s="202">
        <f t="shared" si="190"/>
        <v>0</v>
      </c>
      <c r="DM75" s="202">
        <f t="shared" si="191"/>
        <v>0</v>
      </c>
      <c r="DN75" s="202">
        <f t="shared" si="192"/>
        <v>0</v>
      </c>
      <c r="DO75" s="202">
        <f t="shared" si="193"/>
        <v>0</v>
      </c>
      <c r="DP75" s="202">
        <f t="shared" si="194"/>
        <v>0</v>
      </c>
      <c r="DQ75" s="202">
        <f t="shared" si="195"/>
        <v>0</v>
      </c>
      <c r="DR75" s="223">
        <f t="shared" si="127"/>
        <v>0</v>
      </c>
      <c r="DS75" s="386">
        <f t="shared" si="196"/>
        <v>0</v>
      </c>
      <c r="DT75" s="202">
        <f t="shared" si="197"/>
        <v>0</v>
      </c>
      <c r="DU75" s="202">
        <f t="shared" si="198"/>
        <v>0</v>
      </c>
      <c r="DV75" s="202">
        <f t="shared" si="199"/>
        <v>0</v>
      </c>
      <c r="DW75" s="202">
        <f t="shared" si="200"/>
        <v>0</v>
      </c>
      <c r="DX75" s="203">
        <f t="shared" si="201"/>
        <v>0</v>
      </c>
      <c r="DY75" s="205">
        <f t="shared" si="163"/>
        <v>0</v>
      </c>
      <c r="EA75" s="195">
        <f>L75/Summary!$H$7</f>
        <v>0</v>
      </c>
      <c r="EB75" s="201">
        <f>M75/Summary!$H$7</f>
        <v>0</v>
      </c>
      <c r="EC75" s="201">
        <f>N75/Summary!$H$7</f>
        <v>0</v>
      </c>
      <c r="ED75" s="201">
        <f>O75/Summary!$H$7</f>
        <v>0</v>
      </c>
      <c r="EE75" s="201">
        <f>P75/Summary!$H$7</f>
        <v>0</v>
      </c>
      <c r="EF75" s="201">
        <f>Q75/Summary!$H$7</f>
        <v>0</v>
      </c>
      <c r="EG75" s="201">
        <f>R75/Summary!$H$7</f>
        <v>0</v>
      </c>
      <c r="EH75" s="201">
        <f>S75/Summary!$H$7</f>
        <v>0</v>
      </c>
      <c r="EI75" s="201">
        <f>T75/Summary!$H$7</f>
        <v>0</v>
      </c>
      <c r="EJ75" s="201">
        <f>U75/Summary!$H$7</f>
        <v>0</v>
      </c>
      <c r="EK75" s="201">
        <f>V75/Summary!$H$7</f>
        <v>0</v>
      </c>
      <c r="EL75" s="201">
        <f>W75/Summary!$H$7</f>
        <v>0</v>
      </c>
      <c r="EM75" s="201">
        <f>X75/Summary!$H$7</f>
        <v>0</v>
      </c>
      <c r="EN75" s="201">
        <f>Y75/Summary!$H$7</f>
        <v>0</v>
      </c>
      <c r="EO75" s="201">
        <f>Z75/Summary!$H$7</f>
        <v>0</v>
      </c>
      <c r="EP75" s="201">
        <f>AA75/Summary!$H$7</f>
        <v>0</v>
      </c>
      <c r="EQ75" s="201">
        <f>AB75/Summary!$H$7</f>
        <v>0</v>
      </c>
      <c r="ER75" s="201">
        <f>AC75/Summary!$H$7</f>
        <v>0</v>
      </c>
      <c r="ES75" s="201">
        <f>AD75/Summary!$H$7</f>
        <v>0</v>
      </c>
      <c r="ET75" s="201">
        <f>AE75/Summary!$H$7</f>
        <v>0</v>
      </c>
      <c r="EU75" s="201">
        <f>AF75/Summary!$H$7</f>
        <v>0</v>
      </c>
      <c r="EV75" s="201">
        <f>AG75/Summary!$H$7</f>
        <v>0</v>
      </c>
      <c r="EW75" s="201">
        <f>AH75/Summary!$H$7</f>
        <v>0</v>
      </c>
      <c r="EX75" s="201">
        <f>AI75/Summary!$H$7</f>
        <v>0</v>
      </c>
      <c r="EY75" s="201">
        <f>AJ75/Summary!$H$7</f>
        <v>0</v>
      </c>
      <c r="EZ75" s="201">
        <f>AK75/Summary!$H$7</f>
        <v>0</v>
      </c>
      <c r="FA75" s="201">
        <f>AL75/Summary!$H$7</f>
        <v>0</v>
      </c>
      <c r="FB75" s="201">
        <f>AM75/Summary!$H$7</f>
        <v>0</v>
      </c>
      <c r="FC75" s="201">
        <f>AN75/Summary!$H$7</f>
        <v>0</v>
      </c>
      <c r="FD75" s="191">
        <f>AO75/Summary!$H$7</f>
        <v>0</v>
      </c>
    </row>
    <row r="76" spans="1:160" s="141" customFormat="1" ht="14.25" x14ac:dyDescent="0.35">
      <c r="A76" s="306"/>
      <c r="B76" s="307"/>
      <c r="C76" s="307"/>
      <c r="D76" s="307"/>
      <c r="E76" s="302"/>
      <c r="F76" s="304"/>
      <c r="G76" s="308"/>
      <c r="H76" s="309"/>
      <c r="I76" s="190">
        <v>32.5</v>
      </c>
      <c r="J76" s="191">
        <f t="shared" si="123"/>
        <v>0</v>
      </c>
      <c r="K76" s="213">
        <f>Summary!$H$6*$H76</f>
        <v>0</v>
      </c>
      <c r="L76" s="192"/>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4"/>
      <c r="AP76" s="195">
        <f t="shared" si="124"/>
        <v>0</v>
      </c>
      <c r="AQ76" s="193"/>
      <c r="AR76" s="193"/>
      <c r="AS76" s="193"/>
      <c r="AT76" s="193"/>
      <c r="AU76" s="193"/>
      <c r="AV76" s="194"/>
      <c r="AW76" s="176">
        <f t="shared" si="164"/>
        <v>0</v>
      </c>
      <c r="AX76" s="176" t="str">
        <f t="shared" si="165"/>
        <v>OK</v>
      </c>
      <c r="AY76" s="196">
        <f t="shared" si="128"/>
        <v>0</v>
      </c>
      <c r="AZ76" s="197" t="str">
        <f t="shared" si="129"/>
        <v>OK</v>
      </c>
      <c r="BA76" s="178"/>
      <c r="BB76" s="198">
        <f t="shared" si="130"/>
        <v>0</v>
      </c>
      <c r="BC76" s="199">
        <f t="shared" si="131"/>
        <v>0</v>
      </c>
      <c r="BD76" s="199">
        <f t="shared" si="132"/>
        <v>0</v>
      </c>
      <c r="BE76" s="199">
        <f t="shared" si="133"/>
        <v>0</v>
      </c>
      <c r="BF76" s="199">
        <f t="shared" si="134"/>
        <v>0</v>
      </c>
      <c r="BG76" s="199">
        <f t="shared" si="135"/>
        <v>0</v>
      </c>
      <c r="BH76" s="199">
        <f t="shared" si="136"/>
        <v>0</v>
      </c>
      <c r="BI76" s="199">
        <f t="shared" si="137"/>
        <v>0</v>
      </c>
      <c r="BJ76" s="199">
        <f t="shared" si="138"/>
        <v>0</v>
      </c>
      <c r="BK76" s="199">
        <f t="shared" si="139"/>
        <v>0</v>
      </c>
      <c r="BL76" s="199">
        <f t="shared" si="140"/>
        <v>0</v>
      </c>
      <c r="BM76" s="199">
        <f t="shared" si="141"/>
        <v>0</v>
      </c>
      <c r="BN76" s="199">
        <f t="shared" si="142"/>
        <v>0</v>
      </c>
      <c r="BO76" s="199">
        <f t="shared" si="143"/>
        <v>0</v>
      </c>
      <c r="BP76" s="199">
        <f t="shared" si="144"/>
        <v>0</v>
      </c>
      <c r="BQ76" s="199">
        <f t="shared" si="145"/>
        <v>0</v>
      </c>
      <c r="BR76" s="199">
        <f t="shared" si="146"/>
        <v>0</v>
      </c>
      <c r="BS76" s="199">
        <f t="shared" si="147"/>
        <v>0</v>
      </c>
      <c r="BT76" s="199">
        <f t="shared" si="148"/>
        <v>0</v>
      </c>
      <c r="BU76" s="199">
        <f t="shared" si="149"/>
        <v>0</v>
      </c>
      <c r="BV76" s="199">
        <f t="shared" si="150"/>
        <v>0</v>
      </c>
      <c r="BW76" s="199">
        <f t="shared" si="151"/>
        <v>0</v>
      </c>
      <c r="BX76" s="199">
        <f t="shared" si="152"/>
        <v>0</v>
      </c>
      <c r="BY76" s="199">
        <f t="shared" si="153"/>
        <v>0</v>
      </c>
      <c r="BZ76" s="199">
        <f t="shared" si="154"/>
        <v>0</v>
      </c>
      <c r="CA76" s="199">
        <f t="shared" si="155"/>
        <v>0</v>
      </c>
      <c r="CB76" s="199">
        <f t="shared" si="156"/>
        <v>0</v>
      </c>
      <c r="CC76" s="199">
        <f t="shared" si="157"/>
        <v>0</v>
      </c>
      <c r="CD76" s="199">
        <f t="shared" si="158"/>
        <v>0</v>
      </c>
      <c r="CE76" s="199">
        <f t="shared" si="159"/>
        <v>0</v>
      </c>
      <c r="CF76" s="200">
        <f t="shared" si="125"/>
        <v>0</v>
      </c>
      <c r="CG76" s="195">
        <f t="shared" si="160"/>
        <v>0</v>
      </c>
      <c r="CH76" s="201">
        <f t="shared" si="161"/>
        <v>0</v>
      </c>
      <c r="CI76" s="201">
        <f t="shared" si="162"/>
        <v>0</v>
      </c>
      <c r="CJ76" s="201">
        <f>IFERROR(#REF!/32.5,0)</f>
        <v>0</v>
      </c>
      <c r="CK76" s="201">
        <f>IFERROR(#REF!/32.5,0)</f>
        <v>0</v>
      </c>
      <c r="CL76" s="191">
        <f t="shared" si="126"/>
        <v>0</v>
      </c>
      <c r="CN76" s="386">
        <f t="shared" si="166"/>
        <v>0</v>
      </c>
      <c r="CO76" s="202">
        <f t="shared" si="167"/>
        <v>0</v>
      </c>
      <c r="CP76" s="202">
        <f t="shared" si="168"/>
        <v>0</v>
      </c>
      <c r="CQ76" s="202">
        <f t="shared" si="169"/>
        <v>0</v>
      </c>
      <c r="CR76" s="202">
        <f t="shared" si="170"/>
        <v>0</v>
      </c>
      <c r="CS76" s="202">
        <f t="shared" si="171"/>
        <v>0</v>
      </c>
      <c r="CT76" s="202">
        <f t="shared" si="172"/>
        <v>0</v>
      </c>
      <c r="CU76" s="202">
        <f t="shared" si="173"/>
        <v>0</v>
      </c>
      <c r="CV76" s="202">
        <f t="shared" si="174"/>
        <v>0</v>
      </c>
      <c r="CW76" s="202">
        <f t="shared" si="175"/>
        <v>0</v>
      </c>
      <c r="CX76" s="202">
        <f t="shared" si="176"/>
        <v>0</v>
      </c>
      <c r="CY76" s="202">
        <f t="shared" si="177"/>
        <v>0</v>
      </c>
      <c r="CZ76" s="202">
        <f t="shared" si="178"/>
        <v>0</v>
      </c>
      <c r="DA76" s="202">
        <f t="shared" si="179"/>
        <v>0</v>
      </c>
      <c r="DB76" s="202">
        <f t="shared" si="180"/>
        <v>0</v>
      </c>
      <c r="DC76" s="202">
        <f t="shared" si="181"/>
        <v>0</v>
      </c>
      <c r="DD76" s="202">
        <f t="shared" si="182"/>
        <v>0</v>
      </c>
      <c r="DE76" s="202">
        <f t="shared" si="183"/>
        <v>0</v>
      </c>
      <c r="DF76" s="202">
        <f t="shared" si="184"/>
        <v>0</v>
      </c>
      <c r="DG76" s="202">
        <f t="shared" si="185"/>
        <v>0</v>
      </c>
      <c r="DH76" s="202">
        <f t="shared" si="186"/>
        <v>0</v>
      </c>
      <c r="DI76" s="202">
        <f t="shared" si="187"/>
        <v>0</v>
      </c>
      <c r="DJ76" s="202">
        <f t="shared" si="188"/>
        <v>0</v>
      </c>
      <c r="DK76" s="202">
        <f t="shared" si="189"/>
        <v>0</v>
      </c>
      <c r="DL76" s="202">
        <f t="shared" si="190"/>
        <v>0</v>
      </c>
      <c r="DM76" s="202">
        <f t="shared" si="191"/>
        <v>0</v>
      </c>
      <c r="DN76" s="202">
        <f t="shared" si="192"/>
        <v>0</v>
      </c>
      <c r="DO76" s="202">
        <f t="shared" si="193"/>
        <v>0</v>
      </c>
      <c r="DP76" s="202">
        <f t="shared" si="194"/>
        <v>0</v>
      </c>
      <c r="DQ76" s="202">
        <f t="shared" si="195"/>
        <v>0</v>
      </c>
      <c r="DR76" s="223">
        <f t="shared" si="127"/>
        <v>0</v>
      </c>
      <c r="DS76" s="386">
        <f t="shared" si="196"/>
        <v>0</v>
      </c>
      <c r="DT76" s="202">
        <f t="shared" si="197"/>
        <v>0</v>
      </c>
      <c r="DU76" s="202">
        <f t="shared" si="198"/>
        <v>0</v>
      </c>
      <c r="DV76" s="202">
        <f t="shared" si="199"/>
        <v>0</v>
      </c>
      <c r="DW76" s="202">
        <f t="shared" si="200"/>
        <v>0</v>
      </c>
      <c r="DX76" s="203">
        <f t="shared" si="201"/>
        <v>0</v>
      </c>
      <c r="DY76" s="205">
        <f t="shared" si="163"/>
        <v>0</v>
      </c>
      <c r="EA76" s="195">
        <f>L76/Summary!$H$7</f>
        <v>0</v>
      </c>
      <c r="EB76" s="201">
        <f>M76/Summary!$H$7</f>
        <v>0</v>
      </c>
      <c r="EC76" s="201">
        <f>N76/Summary!$H$7</f>
        <v>0</v>
      </c>
      <c r="ED76" s="201">
        <f>O76/Summary!$H$7</f>
        <v>0</v>
      </c>
      <c r="EE76" s="201">
        <f>P76/Summary!$H$7</f>
        <v>0</v>
      </c>
      <c r="EF76" s="201">
        <f>Q76/Summary!$H$7</f>
        <v>0</v>
      </c>
      <c r="EG76" s="201">
        <f>R76/Summary!$H$7</f>
        <v>0</v>
      </c>
      <c r="EH76" s="201">
        <f>S76/Summary!$H$7</f>
        <v>0</v>
      </c>
      <c r="EI76" s="201">
        <f>T76/Summary!$H$7</f>
        <v>0</v>
      </c>
      <c r="EJ76" s="201">
        <f>U76/Summary!$H$7</f>
        <v>0</v>
      </c>
      <c r="EK76" s="201">
        <f>V76/Summary!$H$7</f>
        <v>0</v>
      </c>
      <c r="EL76" s="201">
        <f>W76/Summary!$H$7</f>
        <v>0</v>
      </c>
      <c r="EM76" s="201">
        <f>X76/Summary!$H$7</f>
        <v>0</v>
      </c>
      <c r="EN76" s="201">
        <f>Y76/Summary!$H$7</f>
        <v>0</v>
      </c>
      <c r="EO76" s="201">
        <f>Z76/Summary!$H$7</f>
        <v>0</v>
      </c>
      <c r="EP76" s="201">
        <f>AA76/Summary!$H$7</f>
        <v>0</v>
      </c>
      <c r="EQ76" s="201">
        <f>AB76/Summary!$H$7</f>
        <v>0</v>
      </c>
      <c r="ER76" s="201">
        <f>AC76/Summary!$H$7</f>
        <v>0</v>
      </c>
      <c r="ES76" s="201">
        <f>AD76/Summary!$H$7</f>
        <v>0</v>
      </c>
      <c r="ET76" s="201">
        <f>AE76/Summary!$H$7</f>
        <v>0</v>
      </c>
      <c r="EU76" s="201">
        <f>AF76/Summary!$H$7</f>
        <v>0</v>
      </c>
      <c r="EV76" s="201">
        <f>AG76/Summary!$H$7</f>
        <v>0</v>
      </c>
      <c r="EW76" s="201">
        <f>AH76/Summary!$H$7</f>
        <v>0</v>
      </c>
      <c r="EX76" s="201">
        <f>AI76/Summary!$H$7</f>
        <v>0</v>
      </c>
      <c r="EY76" s="201">
        <f>AJ76/Summary!$H$7</f>
        <v>0</v>
      </c>
      <c r="EZ76" s="201">
        <f>AK76/Summary!$H$7</f>
        <v>0</v>
      </c>
      <c r="FA76" s="201">
        <f>AL76/Summary!$H$7</f>
        <v>0</v>
      </c>
      <c r="FB76" s="201">
        <f>AM76/Summary!$H$7</f>
        <v>0</v>
      </c>
      <c r="FC76" s="201">
        <f>AN76/Summary!$H$7</f>
        <v>0</v>
      </c>
      <c r="FD76" s="191">
        <f>AO76/Summary!$H$7</f>
        <v>0</v>
      </c>
    </row>
    <row r="77" spans="1:160" s="141" customFormat="1" ht="14.25" x14ac:dyDescent="0.35">
      <c r="A77" s="306"/>
      <c r="B77" s="307"/>
      <c r="C77" s="307"/>
      <c r="D77" s="307"/>
      <c r="E77" s="302"/>
      <c r="F77" s="304"/>
      <c r="G77" s="308"/>
      <c r="H77" s="309"/>
      <c r="I77" s="190">
        <v>32.5</v>
      </c>
      <c r="J77" s="191">
        <f t="shared" si="123"/>
        <v>0</v>
      </c>
      <c r="K77" s="213">
        <f>Summary!$H$6*$H77</f>
        <v>0</v>
      </c>
      <c r="L77" s="192"/>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4"/>
      <c r="AP77" s="195">
        <f t="shared" si="124"/>
        <v>0</v>
      </c>
      <c r="AQ77" s="193"/>
      <c r="AR77" s="193"/>
      <c r="AS77" s="193"/>
      <c r="AT77" s="193"/>
      <c r="AU77" s="193"/>
      <c r="AV77" s="194"/>
      <c r="AW77" s="176">
        <f t="shared" si="164"/>
        <v>0</v>
      </c>
      <c r="AX77" s="176" t="str">
        <f t="shared" si="165"/>
        <v>OK</v>
      </c>
      <c r="AY77" s="196">
        <f t="shared" si="128"/>
        <v>0</v>
      </c>
      <c r="AZ77" s="197" t="str">
        <f t="shared" si="129"/>
        <v>OK</v>
      </c>
      <c r="BA77" s="178"/>
      <c r="BB77" s="198">
        <f t="shared" si="130"/>
        <v>0</v>
      </c>
      <c r="BC77" s="199">
        <f t="shared" si="131"/>
        <v>0</v>
      </c>
      <c r="BD77" s="199">
        <f t="shared" si="132"/>
        <v>0</v>
      </c>
      <c r="BE77" s="199">
        <f t="shared" si="133"/>
        <v>0</v>
      </c>
      <c r="BF77" s="199">
        <f t="shared" si="134"/>
        <v>0</v>
      </c>
      <c r="BG77" s="199">
        <f t="shared" si="135"/>
        <v>0</v>
      </c>
      <c r="BH77" s="199">
        <f t="shared" si="136"/>
        <v>0</v>
      </c>
      <c r="BI77" s="199">
        <f t="shared" si="137"/>
        <v>0</v>
      </c>
      <c r="BJ77" s="199">
        <f t="shared" si="138"/>
        <v>0</v>
      </c>
      <c r="BK77" s="199">
        <f t="shared" si="139"/>
        <v>0</v>
      </c>
      <c r="BL77" s="199">
        <f t="shared" si="140"/>
        <v>0</v>
      </c>
      <c r="BM77" s="199">
        <f t="shared" si="141"/>
        <v>0</v>
      </c>
      <c r="BN77" s="199">
        <f t="shared" si="142"/>
        <v>0</v>
      </c>
      <c r="BO77" s="199">
        <f t="shared" si="143"/>
        <v>0</v>
      </c>
      <c r="BP77" s="199">
        <f t="shared" si="144"/>
        <v>0</v>
      </c>
      <c r="BQ77" s="199">
        <f t="shared" si="145"/>
        <v>0</v>
      </c>
      <c r="BR77" s="199">
        <f t="shared" si="146"/>
        <v>0</v>
      </c>
      <c r="BS77" s="199">
        <f t="shared" si="147"/>
        <v>0</v>
      </c>
      <c r="BT77" s="199">
        <f t="shared" si="148"/>
        <v>0</v>
      </c>
      <c r="BU77" s="199">
        <f t="shared" si="149"/>
        <v>0</v>
      </c>
      <c r="BV77" s="199">
        <f t="shared" si="150"/>
        <v>0</v>
      </c>
      <c r="BW77" s="199">
        <f t="shared" si="151"/>
        <v>0</v>
      </c>
      <c r="BX77" s="199">
        <f t="shared" si="152"/>
        <v>0</v>
      </c>
      <c r="BY77" s="199">
        <f t="shared" si="153"/>
        <v>0</v>
      </c>
      <c r="BZ77" s="199">
        <f t="shared" si="154"/>
        <v>0</v>
      </c>
      <c r="CA77" s="199">
        <f t="shared" si="155"/>
        <v>0</v>
      </c>
      <c r="CB77" s="199">
        <f t="shared" si="156"/>
        <v>0</v>
      </c>
      <c r="CC77" s="199">
        <f t="shared" si="157"/>
        <v>0</v>
      </c>
      <c r="CD77" s="199">
        <f t="shared" si="158"/>
        <v>0</v>
      </c>
      <c r="CE77" s="199">
        <f t="shared" si="159"/>
        <v>0</v>
      </c>
      <c r="CF77" s="200">
        <f t="shared" si="125"/>
        <v>0</v>
      </c>
      <c r="CG77" s="195">
        <f t="shared" si="160"/>
        <v>0</v>
      </c>
      <c r="CH77" s="201">
        <f t="shared" si="161"/>
        <v>0</v>
      </c>
      <c r="CI77" s="201">
        <f t="shared" si="162"/>
        <v>0</v>
      </c>
      <c r="CJ77" s="201">
        <f>IFERROR(#REF!/32.5,0)</f>
        <v>0</v>
      </c>
      <c r="CK77" s="201">
        <f>IFERROR(#REF!/32.5,0)</f>
        <v>0</v>
      </c>
      <c r="CL77" s="191">
        <f t="shared" si="126"/>
        <v>0</v>
      </c>
      <c r="CN77" s="386">
        <f t="shared" si="166"/>
        <v>0</v>
      </c>
      <c r="CO77" s="202">
        <f t="shared" si="167"/>
        <v>0</v>
      </c>
      <c r="CP77" s="202">
        <f t="shared" si="168"/>
        <v>0</v>
      </c>
      <c r="CQ77" s="202">
        <f t="shared" si="169"/>
        <v>0</v>
      </c>
      <c r="CR77" s="202">
        <f t="shared" si="170"/>
        <v>0</v>
      </c>
      <c r="CS77" s="202">
        <f t="shared" si="171"/>
        <v>0</v>
      </c>
      <c r="CT77" s="202">
        <f t="shared" si="172"/>
        <v>0</v>
      </c>
      <c r="CU77" s="202">
        <f t="shared" si="173"/>
        <v>0</v>
      </c>
      <c r="CV77" s="202">
        <f t="shared" si="174"/>
        <v>0</v>
      </c>
      <c r="CW77" s="202">
        <f t="shared" si="175"/>
        <v>0</v>
      </c>
      <c r="CX77" s="202">
        <f t="shared" si="176"/>
        <v>0</v>
      </c>
      <c r="CY77" s="202">
        <f t="shared" si="177"/>
        <v>0</v>
      </c>
      <c r="CZ77" s="202">
        <f t="shared" si="178"/>
        <v>0</v>
      </c>
      <c r="DA77" s="202">
        <f t="shared" si="179"/>
        <v>0</v>
      </c>
      <c r="DB77" s="202">
        <f t="shared" si="180"/>
        <v>0</v>
      </c>
      <c r="DC77" s="202">
        <f t="shared" si="181"/>
        <v>0</v>
      </c>
      <c r="DD77" s="202">
        <f t="shared" si="182"/>
        <v>0</v>
      </c>
      <c r="DE77" s="202">
        <f t="shared" si="183"/>
        <v>0</v>
      </c>
      <c r="DF77" s="202">
        <f t="shared" si="184"/>
        <v>0</v>
      </c>
      <c r="DG77" s="202">
        <f t="shared" si="185"/>
        <v>0</v>
      </c>
      <c r="DH77" s="202">
        <f t="shared" si="186"/>
        <v>0</v>
      </c>
      <c r="DI77" s="202">
        <f t="shared" si="187"/>
        <v>0</v>
      </c>
      <c r="DJ77" s="202">
        <f t="shared" si="188"/>
        <v>0</v>
      </c>
      <c r="DK77" s="202">
        <f t="shared" si="189"/>
        <v>0</v>
      </c>
      <c r="DL77" s="202">
        <f t="shared" si="190"/>
        <v>0</v>
      </c>
      <c r="DM77" s="202">
        <f t="shared" si="191"/>
        <v>0</v>
      </c>
      <c r="DN77" s="202">
        <f t="shared" si="192"/>
        <v>0</v>
      </c>
      <c r="DO77" s="202">
        <f t="shared" si="193"/>
        <v>0</v>
      </c>
      <c r="DP77" s="202">
        <f t="shared" si="194"/>
        <v>0</v>
      </c>
      <c r="DQ77" s="202">
        <f t="shared" si="195"/>
        <v>0</v>
      </c>
      <c r="DR77" s="223">
        <f t="shared" si="127"/>
        <v>0</v>
      </c>
      <c r="DS77" s="386">
        <f t="shared" si="196"/>
        <v>0</v>
      </c>
      <c r="DT77" s="202">
        <f t="shared" si="197"/>
        <v>0</v>
      </c>
      <c r="DU77" s="202">
        <f t="shared" si="198"/>
        <v>0</v>
      </c>
      <c r="DV77" s="202">
        <f t="shared" si="199"/>
        <v>0</v>
      </c>
      <c r="DW77" s="202">
        <f t="shared" si="200"/>
        <v>0</v>
      </c>
      <c r="DX77" s="203">
        <f t="shared" si="201"/>
        <v>0</v>
      </c>
      <c r="DY77" s="205">
        <f t="shared" si="163"/>
        <v>0</v>
      </c>
      <c r="EA77" s="195">
        <f>L77/Summary!$H$7</f>
        <v>0</v>
      </c>
      <c r="EB77" s="201">
        <f>M77/Summary!$H$7</f>
        <v>0</v>
      </c>
      <c r="EC77" s="201">
        <f>N77/Summary!$H$7</f>
        <v>0</v>
      </c>
      <c r="ED77" s="201">
        <f>O77/Summary!$H$7</f>
        <v>0</v>
      </c>
      <c r="EE77" s="201">
        <f>P77/Summary!$H$7</f>
        <v>0</v>
      </c>
      <c r="EF77" s="201">
        <f>Q77/Summary!$H$7</f>
        <v>0</v>
      </c>
      <c r="EG77" s="201">
        <f>R77/Summary!$H$7</f>
        <v>0</v>
      </c>
      <c r="EH77" s="201">
        <f>S77/Summary!$H$7</f>
        <v>0</v>
      </c>
      <c r="EI77" s="201">
        <f>T77/Summary!$H$7</f>
        <v>0</v>
      </c>
      <c r="EJ77" s="201">
        <f>U77/Summary!$H$7</f>
        <v>0</v>
      </c>
      <c r="EK77" s="201">
        <f>V77/Summary!$H$7</f>
        <v>0</v>
      </c>
      <c r="EL77" s="201">
        <f>W77/Summary!$H$7</f>
        <v>0</v>
      </c>
      <c r="EM77" s="201">
        <f>X77/Summary!$H$7</f>
        <v>0</v>
      </c>
      <c r="EN77" s="201">
        <f>Y77/Summary!$H$7</f>
        <v>0</v>
      </c>
      <c r="EO77" s="201">
        <f>Z77/Summary!$H$7</f>
        <v>0</v>
      </c>
      <c r="EP77" s="201">
        <f>AA77/Summary!$H$7</f>
        <v>0</v>
      </c>
      <c r="EQ77" s="201">
        <f>AB77/Summary!$H$7</f>
        <v>0</v>
      </c>
      <c r="ER77" s="201">
        <f>AC77/Summary!$H$7</f>
        <v>0</v>
      </c>
      <c r="ES77" s="201">
        <f>AD77/Summary!$H$7</f>
        <v>0</v>
      </c>
      <c r="ET77" s="201">
        <f>AE77/Summary!$H$7</f>
        <v>0</v>
      </c>
      <c r="EU77" s="201">
        <f>AF77/Summary!$H$7</f>
        <v>0</v>
      </c>
      <c r="EV77" s="201">
        <f>AG77/Summary!$H$7</f>
        <v>0</v>
      </c>
      <c r="EW77" s="201">
        <f>AH77/Summary!$H$7</f>
        <v>0</v>
      </c>
      <c r="EX77" s="201">
        <f>AI77/Summary!$H$7</f>
        <v>0</v>
      </c>
      <c r="EY77" s="201">
        <f>AJ77/Summary!$H$7</f>
        <v>0</v>
      </c>
      <c r="EZ77" s="201">
        <f>AK77/Summary!$H$7</f>
        <v>0</v>
      </c>
      <c r="FA77" s="201">
        <f>AL77/Summary!$H$7</f>
        <v>0</v>
      </c>
      <c r="FB77" s="201">
        <f>AM77/Summary!$H$7</f>
        <v>0</v>
      </c>
      <c r="FC77" s="201">
        <f>AN77/Summary!$H$7</f>
        <v>0</v>
      </c>
      <c r="FD77" s="191">
        <f>AO77/Summary!$H$7</f>
        <v>0</v>
      </c>
    </row>
    <row r="78" spans="1:160" s="141" customFormat="1" ht="14.25" x14ac:dyDescent="0.35">
      <c r="A78" s="306"/>
      <c r="B78" s="307"/>
      <c r="C78" s="307"/>
      <c r="D78" s="307"/>
      <c r="E78" s="302"/>
      <c r="F78" s="304"/>
      <c r="G78" s="308"/>
      <c r="H78" s="309"/>
      <c r="I78" s="190">
        <v>32.5</v>
      </c>
      <c r="J78" s="191">
        <f t="shared" si="123"/>
        <v>0</v>
      </c>
      <c r="K78" s="213">
        <f>Summary!$H$6*$H78</f>
        <v>0</v>
      </c>
      <c r="L78" s="192"/>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4"/>
      <c r="AP78" s="195">
        <f t="shared" si="124"/>
        <v>0</v>
      </c>
      <c r="AQ78" s="193"/>
      <c r="AR78" s="193"/>
      <c r="AS78" s="193"/>
      <c r="AT78" s="193"/>
      <c r="AU78" s="193"/>
      <c r="AV78" s="194"/>
      <c r="AW78" s="176">
        <f t="shared" si="164"/>
        <v>0</v>
      </c>
      <c r="AX78" s="176" t="str">
        <f t="shared" si="165"/>
        <v>OK</v>
      </c>
      <c r="AY78" s="196">
        <f t="shared" si="128"/>
        <v>0</v>
      </c>
      <c r="AZ78" s="197" t="str">
        <f t="shared" si="129"/>
        <v>OK</v>
      </c>
      <c r="BA78" s="178"/>
      <c r="BB78" s="198">
        <f t="shared" si="130"/>
        <v>0</v>
      </c>
      <c r="BC78" s="199">
        <f t="shared" si="131"/>
        <v>0</v>
      </c>
      <c r="BD78" s="199">
        <f t="shared" si="132"/>
        <v>0</v>
      </c>
      <c r="BE78" s="199">
        <f t="shared" si="133"/>
        <v>0</v>
      </c>
      <c r="BF78" s="199">
        <f t="shared" si="134"/>
        <v>0</v>
      </c>
      <c r="BG78" s="199">
        <f t="shared" si="135"/>
        <v>0</v>
      </c>
      <c r="BH78" s="199">
        <f t="shared" si="136"/>
        <v>0</v>
      </c>
      <c r="BI78" s="199">
        <f t="shared" si="137"/>
        <v>0</v>
      </c>
      <c r="BJ78" s="199">
        <f t="shared" si="138"/>
        <v>0</v>
      </c>
      <c r="BK78" s="199">
        <f t="shared" si="139"/>
        <v>0</v>
      </c>
      <c r="BL78" s="199">
        <f t="shared" si="140"/>
        <v>0</v>
      </c>
      <c r="BM78" s="199">
        <f t="shared" si="141"/>
        <v>0</v>
      </c>
      <c r="BN78" s="199">
        <f t="shared" si="142"/>
        <v>0</v>
      </c>
      <c r="BO78" s="199">
        <f t="shared" si="143"/>
        <v>0</v>
      </c>
      <c r="BP78" s="199">
        <f t="shared" si="144"/>
        <v>0</v>
      </c>
      <c r="BQ78" s="199">
        <f t="shared" si="145"/>
        <v>0</v>
      </c>
      <c r="BR78" s="199">
        <f t="shared" si="146"/>
        <v>0</v>
      </c>
      <c r="BS78" s="199">
        <f t="shared" si="147"/>
        <v>0</v>
      </c>
      <c r="BT78" s="199">
        <f t="shared" si="148"/>
        <v>0</v>
      </c>
      <c r="BU78" s="199">
        <f t="shared" si="149"/>
        <v>0</v>
      </c>
      <c r="BV78" s="199">
        <f t="shared" si="150"/>
        <v>0</v>
      </c>
      <c r="BW78" s="199">
        <f t="shared" si="151"/>
        <v>0</v>
      </c>
      <c r="BX78" s="199">
        <f t="shared" si="152"/>
        <v>0</v>
      </c>
      <c r="BY78" s="199">
        <f t="shared" si="153"/>
        <v>0</v>
      </c>
      <c r="BZ78" s="199">
        <f t="shared" si="154"/>
        <v>0</v>
      </c>
      <c r="CA78" s="199">
        <f t="shared" si="155"/>
        <v>0</v>
      </c>
      <c r="CB78" s="199">
        <f t="shared" si="156"/>
        <v>0</v>
      </c>
      <c r="CC78" s="199">
        <f t="shared" si="157"/>
        <v>0</v>
      </c>
      <c r="CD78" s="199">
        <f t="shared" si="158"/>
        <v>0</v>
      </c>
      <c r="CE78" s="199">
        <f t="shared" si="159"/>
        <v>0</v>
      </c>
      <c r="CF78" s="200">
        <f t="shared" si="125"/>
        <v>0</v>
      </c>
      <c r="CG78" s="195">
        <f t="shared" si="160"/>
        <v>0</v>
      </c>
      <c r="CH78" s="201">
        <f t="shared" si="161"/>
        <v>0</v>
      </c>
      <c r="CI78" s="201">
        <f t="shared" si="162"/>
        <v>0</v>
      </c>
      <c r="CJ78" s="201">
        <f>IFERROR(#REF!/32.5,0)</f>
        <v>0</v>
      </c>
      <c r="CK78" s="201">
        <f>IFERROR(#REF!/32.5,0)</f>
        <v>0</v>
      </c>
      <c r="CL78" s="191">
        <f t="shared" si="126"/>
        <v>0</v>
      </c>
      <c r="CN78" s="386">
        <f t="shared" si="166"/>
        <v>0</v>
      </c>
      <c r="CO78" s="202">
        <f t="shared" si="167"/>
        <v>0</v>
      </c>
      <c r="CP78" s="202">
        <f t="shared" si="168"/>
        <v>0</v>
      </c>
      <c r="CQ78" s="202">
        <f t="shared" si="169"/>
        <v>0</v>
      </c>
      <c r="CR78" s="202">
        <f t="shared" si="170"/>
        <v>0</v>
      </c>
      <c r="CS78" s="202">
        <f t="shared" si="171"/>
        <v>0</v>
      </c>
      <c r="CT78" s="202">
        <f t="shared" si="172"/>
        <v>0</v>
      </c>
      <c r="CU78" s="202">
        <f t="shared" si="173"/>
        <v>0</v>
      </c>
      <c r="CV78" s="202">
        <f t="shared" si="174"/>
        <v>0</v>
      </c>
      <c r="CW78" s="202">
        <f t="shared" si="175"/>
        <v>0</v>
      </c>
      <c r="CX78" s="202">
        <f t="shared" si="176"/>
        <v>0</v>
      </c>
      <c r="CY78" s="202">
        <f t="shared" si="177"/>
        <v>0</v>
      </c>
      <c r="CZ78" s="202">
        <f t="shared" si="178"/>
        <v>0</v>
      </c>
      <c r="DA78" s="202">
        <f t="shared" si="179"/>
        <v>0</v>
      </c>
      <c r="DB78" s="202">
        <f t="shared" si="180"/>
        <v>0</v>
      </c>
      <c r="DC78" s="202">
        <f t="shared" si="181"/>
        <v>0</v>
      </c>
      <c r="DD78" s="202">
        <f t="shared" si="182"/>
        <v>0</v>
      </c>
      <c r="DE78" s="202">
        <f t="shared" si="183"/>
        <v>0</v>
      </c>
      <c r="DF78" s="202">
        <f t="shared" si="184"/>
        <v>0</v>
      </c>
      <c r="DG78" s="202">
        <f t="shared" si="185"/>
        <v>0</v>
      </c>
      <c r="DH78" s="202">
        <f t="shared" si="186"/>
        <v>0</v>
      </c>
      <c r="DI78" s="202">
        <f t="shared" si="187"/>
        <v>0</v>
      </c>
      <c r="DJ78" s="202">
        <f t="shared" si="188"/>
        <v>0</v>
      </c>
      <c r="DK78" s="202">
        <f t="shared" si="189"/>
        <v>0</v>
      </c>
      <c r="DL78" s="202">
        <f t="shared" si="190"/>
        <v>0</v>
      </c>
      <c r="DM78" s="202">
        <f t="shared" si="191"/>
        <v>0</v>
      </c>
      <c r="DN78" s="202">
        <f t="shared" si="192"/>
        <v>0</v>
      </c>
      <c r="DO78" s="202">
        <f t="shared" si="193"/>
        <v>0</v>
      </c>
      <c r="DP78" s="202">
        <f t="shared" si="194"/>
        <v>0</v>
      </c>
      <c r="DQ78" s="202">
        <f t="shared" si="195"/>
        <v>0</v>
      </c>
      <c r="DR78" s="223">
        <f t="shared" si="127"/>
        <v>0</v>
      </c>
      <c r="DS78" s="386">
        <f t="shared" si="196"/>
        <v>0</v>
      </c>
      <c r="DT78" s="202">
        <f t="shared" si="197"/>
        <v>0</v>
      </c>
      <c r="DU78" s="202">
        <f t="shared" si="198"/>
        <v>0</v>
      </c>
      <c r="DV78" s="202">
        <f t="shared" si="199"/>
        <v>0</v>
      </c>
      <c r="DW78" s="202">
        <f t="shared" si="200"/>
        <v>0</v>
      </c>
      <c r="DX78" s="203">
        <f t="shared" si="201"/>
        <v>0</v>
      </c>
      <c r="DY78" s="205">
        <f t="shared" si="163"/>
        <v>0</v>
      </c>
      <c r="EA78" s="195">
        <f>L78/Summary!$H$7</f>
        <v>0</v>
      </c>
      <c r="EB78" s="201">
        <f>M78/Summary!$H$7</f>
        <v>0</v>
      </c>
      <c r="EC78" s="201">
        <f>N78/Summary!$H$7</f>
        <v>0</v>
      </c>
      <c r="ED78" s="201">
        <f>O78/Summary!$H$7</f>
        <v>0</v>
      </c>
      <c r="EE78" s="201">
        <f>P78/Summary!$H$7</f>
        <v>0</v>
      </c>
      <c r="EF78" s="201">
        <f>Q78/Summary!$H$7</f>
        <v>0</v>
      </c>
      <c r="EG78" s="201">
        <f>R78/Summary!$H$7</f>
        <v>0</v>
      </c>
      <c r="EH78" s="201">
        <f>S78/Summary!$H$7</f>
        <v>0</v>
      </c>
      <c r="EI78" s="201">
        <f>T78/Summary!$H$7</f>
        <v>0</v>
      </c>
      <c r="EJ78" s="201">
        <f>U78/Summary!$H$7</f>
        <v>0</v>
      </c>
      <c r="EK78" s="201">
        <f>V78/Summary!$H$7</f>
        <v>0</v>
      </c>
      <c r="EL78" s="201">
        <f>W78/Summary!$H$7</f>
        <v>0</v>
      </c>
      <c r="EM78" s="201">
        <f>X78/Summary!$H$7</f>
        <v>0</v>
      </c>
      <c r="EN78" s="201">
        <f>Y78/Summary!$H$7</f>
        <v>0</v>
      </c>
      <c r="EO78" s="201">
        <f>Z78/Summary!$H$7</f>
        <v>0</v>
      </c>
      <c r="EP78" s="201">
        <f>AA78/Summary!$H$7</f>
        <v>0</v>
      </c>
      <c r="EQ78" s="201">
        <f>AB78/Summary!$H$7</f>
        <v>0</v>
      </c>
      <c r="ER78" s="201">
        <f>AC78/Summary!$H$7</f>
        <v>0</v>
      </c>
      <c r="ES78" s="201">
        <f>AD78/Summary!$H$7</f>
        <v>0</v>
      </c>
      <c r="ET78" s="201">
        <f>AE78/Summary!$H$7</f>
        <v>0</v>
      </c>
      <c r="EU78" s="201">
        <f>AF78/Summary!$H$7</f>
        <v>0</v>
      </c>
      <c r="EV78" s="201">
        <f>AG78/Summary!$H$7</f>
        <v>0</v>
      </c>
      <c r="EW78" s="201">
        <f>AH78/Summary!$H$7</f>
        <v>0</v>
      </c>
      <c r="EX78" s="201">
        <f>AI78/Summary!$H$7</f>
        <v>0</v>
      </c>
      <c r="EY78" s="201">
        <f>AJ78/Summary!$H$7</f>
        <v>0</v>
      </c>
      <c r="EZ78" s="201">
        <f>AK78/Summary!$H$7</f>
        <v>0</v>
      </c>
      <c r="FA78" s="201">
        <f>AL78/Summary!$H$7</f>
        <v>0</v>
      </c>
      <c r="FB78" s="201">
        <f>AM78/Summary!$H$7</f>
        <v>0</v>
      </c>
      <c r="FC78" s="201">
        <f>AN78/Summary!$H$7</f>
        <v>0</v>
      </c>
      <c r="FD78" s="191">
        <f>AO78/Summary!$H$7</f>
        <v>0</v>
      </c>
    </row>
    <row r="79" spans="1:160" s="141" customFormat="1" ht="14.25" x14ac:dyDescent="0.35">
      <c r="A79" s="306"/>
      <c r="B79" s="307"/>
      <c r="C79" s="307"/>
      <c r="D79" s="307"/>
      <c r="E79" s="302"/>
      <c r="F79" s="304"/>
      <c r="G79" s="308"/>
      <c r="H79" s="309"/>
      <c r="I79" s="190">
        <v>32.5</v>
      </c>
      <c r="J79" s="191">
        <f t="shared" si="123"/>
        <v>0</v>
      </c>
      <c r="K79" s="213">
        <f>Summary!$H$6*$H79</f>
        <v>0</v>
      </c>
      <c r="L79" s="192"/>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4"/>
      <c r="AP79" s="195">
        <f t="shared" si="124"/>
        <v>0</v>
      </c>
      <c r="AQ79" s="193"/>
      <c r="AR79" s="193"/>
      <c r="AS79" s="193"/>
      <c r="AT79" s="193"/>
      <c r="AU79" s="193"/>
      <c r="AV79" s="194"/>
      <c r="AW79" s="176">
        <f t="shared" si="164"/>
        <v>0</v>
      </c>
      <c r="AX79" s="176" t="str">
        <f t="shared" si="165"/>
        <v>OK</v>
      </c>
      <c r="AY79" s="196">
        <f t="shared" si="128"/>
        <v>0</v>
      </c>
      <c r="AZ79" s="197" t="str">
        <f t="shared" si="129"/>
        <v>OK</v>
      </c>
      <c r="BA79" s="178"/>
      <c r="BB79" s="198">
        <f t="shared" si="130"/>
        <v>0</v>
      </c>
      <c r="BC79" s="199">
        <f t="shared" si="131"/>
        <v>0</v>
      </c>
      <c r="BD79" s="199">
        <f t="shared" si="132"/>
        <v>0</v>
      </c>
      <c r="BE79" s="199">
        <f t="shared" si="133"/>
        <v>0</v>
      </c>
      <c r="BF79" s="199">
        <f t="shared" si="134"/>
        <v>0</v>
      </c>
      <c r="BG79" s="199">
        <f t="shared" si="135"/>
        <v>0</v>
      </c>
      <c r="BH79" s="199">
        <f t="shared" si="136"/>
        <v>0</v>
      </c>
      <c r="BI79" s="199">
        <f t="shared" si="137"/>
        <v>0</v>
      </c>
      <c r="BJ79" s="199">
        <f t="shared" si="138"/>
        <v>0</v>
      </c>
      <c r="BK79" s="199">
        <f t="shared" si="139"/>
        <v>0</v>
      </c>
      <c r="BL79" s="199">
        <f t="shared" si="140"/>
        <v>0</v>
      </c>
      <c r="BM79" s="199">
        <f t="shared" si="141"/>
        <v>0</v>
      </c>
      <c r="BN79" s="199">
        <f t="shared" si="142"/>
        <v>0</v>
      </c>
      <c r="BO79" s="199">
        <f t="shared" si="143"/>
        <v>0</v>
      </c>
      <c r="BP79" s="199">
        <f t="shared" si="144"/>
        <v>0</v>
      </c>
      <c r="BQ79" s="199">
        <f t="shared" si="145"/>
        <v>0</v>
      </c>
      <c r="BR79" s="199">
        <f t="shared" si="146"/>
        <v>0</v>
      </c>
      <c r="BS79" s="199">
        <f t="shared" si="147"/>
        <v>0</v>
      </c>
      <c r="BT79" s="199">
        <f t="shared" si="148"/>
        <v>0</v>
      </c>
      <c r="BU79" s="199">
        <f t="shared" si="149"/>
        <v>0</v>
      </c>
      <c r="BV79" s="199">
        <f t="shared" si="150"/>
        <v>0</v>
      </c>
      <c r="BW79" s="199">
        <f t="shared" si="151"/>
        <v>0</v>
      </c>
      <c r="BX79" s="199">
        <f t="shared" si="152"/>
        <v>0</v>
      </c>
      <c r="BY79" s="199">
        <f t="shared" si="153"/>
        <v>0</v>
      </c>
      <c r="BZ79" s="199">
        <f t="shared" si="154"/>
        <v>0</v>
      </c>
      <c r="CA79" s="199">
        <f t="shared" si="155"/>
        <v>0</v>
      </c>
      <c r="CB79" s="199">
        <f t="shared" si="156"/>
        <v>0</v>
      </c>
      <c r="CC79" s="199">
        <f t="shared" si="157"/>
        <v>0</v>
      </c>
      <c r="CD79" s="199">
        <f t="shared" si="158"/>
        <v>0</v>
      </c>
      <c r="CE79" s="199">
        <f t="shared" si="159"/>
        <v>0</v>
      </c>
      <c r="CF79" s="200">
        <f t="shared" si="125"/>
        <v>0</v>
      </c>
      <c r="CG79" s="195">
        <f t="shared" si="160"/>
        <v>0</v>
      </c>
      <c r="CH79" s="201">
        <f t="shared" si="161"/>
        <v>0</v>
      </c>
      <c r="CI79" s="201">
        <f t="shared" si="162"/>
        <v>0</v>
      </c>
      <c r="CJ79" s="201">
        <f>IFERROR(#REF!/32.5,0)</f>
        <v>0</v>
      </c>
      <c r="CK79" s="201">
        <f>IFERROR(#REF!/32.5,0)</f>
        <v>0</v>
      </c>
      <c r="CL79" s="191">
        <f t="shared" si="126"/>
        <v>0</v>
      </c>
      <c r="CN79" s="386">
        <f t="shared" si="166"/>
        <v>0</v>
      </c>
      <c r="CO79" s="202">
        <f t="shared" si="167"/>
        <v>0</v>
      </c>
      <c r="CP79" s="202">
        <f t="shared" si="168"/>
        <v>0</v>
      </c>
      <c r="CQ79" s="202">
        <f t="shared" si="169"/>
        <v>0</v>
      </c>
      <c r="CR79" s="202">
        <f t="shared" si="170"/>
        <v>0</v>
      </c>
      <c r="CS79" s="202">
        <f t="shared" si="171"/>
        <v>0</v>
      </c>
      <c r="CT79" s="202">
        <f t="shared" si="172"/>
        <v>0</v>
      </c>
      <c r="CU79" s="202">
        <f t="shared" si="173"/>
        <v>0</v>
      </c>
      <c r="CV79" s="202">
        <f t="shared" si="174"/>
        <v>0</v>
      </c>
      <c r="CW79" s="202">
        <f t="shared" si="175"/>
        <v>0</v>
      </c>
      <c r="CX79" s="202">
        <f t="shared" si="176"/>
        <v>0</v>
      </c>
      <c r="CY79" s="202">
        <f t="shared" si="177"/>
        <v>0</v>
      </c>
      <c r="CZ79" s="202">
        <f t="shared" si="178"/>
        <v>0</v>
      </c>
      <c r="DA79" s="202">
        <f t="shared" si="179"/>
        <v>0</v>
      </c>
      <c r="DB79" s="202">
        <f t="shared" si="180"/>
        <v>0</v>
      </c>
      <c r="DC79" s="202">
        <f t="shared" si="181"/>
        <v>0</v>
      </c>
      <c r="DD79" s="202">
        <f t="shared" si="182"/>
        <v>0</v>
      </c>
      <c r="DE79" s="202">
        <f t="shared" si="183"/>
        <v>0</v>
      </c>
      <c r="DF79" s="202">
        <f t="shared" si="184"/>
        <v>0</v>
      </c>
      <c r="DG79" s="202">
        <f t="shared" si="185"/>
        <v>0</v>
      </c>
      <c r="DH79" s="202">
        <f t="shared" si="186"/>
        <v>0</v>
      </c>
      <c r="DI79" s="202">
        <f t="shared" si="187"/>
        <v>0</v>
      </c>
      <c r="DJ79" s="202">
        <f t="shared" si="188"/>
        <v>0</v>
      </c>
      <c r="DK79" s="202">
        <f t="shared" si="189"/>
        <v>0</v>
      </c>
      <c r="DL79" s="202">
        <f t="shared" si="190"/>
        <v>0</v>
      </c>
      <c r="DM79" s="202">
        <f t="shared" si="191"/>
        <v>0</v>
      </c>
      <c r="DN79" s="202">
        <f t="shared" si="192"/>
        <v>0</v>
      </c>
      <c r="DO79" s="202">
        <f t="shared" si="193"/>
        <v>0</v>
      </c>
      <c r="DP79" s="202">
        <f t="shared" si="194"/>
        <v>0</v>
      </c>
      <c r="DQ79" s="202">
        <f t="shared" si="195"/>
        <v>0</v>
      </c>
      <c r="DR79" s="223">
        <f t="shared" si="127"/>
        <v>0</v>
      </c>
      <c r="DS79" s="386">
        <f t="shared" si="196"/>
        <v>0</v>
      </c>
      <c r="DT79" s="202">
        <f t="shared" si="197"/>
        <v>0</v>
      </c>
      <c r="DU79" s="202">
        <f t="shared" si="198"/>
        <v>0</v>
      </c>
      <c r="DV79" s="202">
        <f t="shared" si="199"/>
        <v>0</v>
      </c>
      <c r="DW79" s="202">
        <f t="shared" si="200"/>
        <v>0</v>
      </c>
      <c r="DX79" s="203">
        <f t="shared" si="201"/>
        <v>0</v>
      </c>
      <c r="DY79" s="205">
        <f t="shared" si="163"/>
        <v>0</v>
      </c>
      <c r="EA79" s="195">
        <f>L79/Summary!$H$7</f>
        <v>0</v>
      </c>
      <c r="EB79" s="201">
        <f>M79/Summary!$H$7</f>
        <v>0</v>
      </c>
      <c r="EC79" s="201">
        <f>N79/Summary!$H$7</f>
        <v>0</v>
      </c>
      <c r="ED79" s="201">
        <f>O79/Summary!$H$7</f>
        <v>0</v>
      </c>
      <c r="EE79" s="201">
        <f>P79/Summary!$H$7</f>
        <v>0</v>
      </c>
      <c r="EF79" s="201">
        <f>Q79/Summary!$H$7</f>
        <v>0</v>
      </c>
      <c r="EG79" s="201">
        <f>R79/Summary!$H$7</f>
        <v>0</v>
      </c>
      <c r="EH79" s="201">
        <f>S79/Summary!$H$7</f>
        <v>0</v>
      </c>
      <c r="EI79" s="201">
        <f>T79/Summary!$H$7</f>
        <v>0</v>
      </c>
      <c r="EJ79" s="201">
        <f>U79/Summary!$H$7</f>
        <v>0</v>
      </c>
      <c r="EK79" s="201">
        <f>V79/Summary!$H$7</f>
        <v>0</v>
      </c>
      <c r="EL79" s="201">
        <f>W79/Summary!$H$7</f>
        <v>0</v>
      </c>
      <c r="EM79" s="201">
        <f>X79/Summary!$H$7</f>
        <v>0</v>
      </c>
      <c r="EN79" s="201">
        <f>Y79/Summary!$H$7</f>
        <v>0</v>
      </c>
      <c r="EO79" s="201">
        <f>Z79/Summary!$H$7</f>
        <v>0</v>
      </c>
      <c r="EP79" s="201">
        <f>AA79/Summary!$H$7</f>
        <v>0</v>
      </c>
      <c r="EQ79" s="201">
        <f>AB79/Summary!$H$7</f>
        <v>0</v>
      </c>
      <c r="ER79" s="201">
        <f>AC79/Summary!$H$7</f>
        <v>0</v>
      </c>
      <c r="ES79" s="201">
        <f>AD79/Summary!$H$7</f>
        <v>0</v>
      </c>
      <c r="ET79" s="201">
        <f>AE79/Summary!$H$7</f>
        <v>0</v>
      </c>
      <c r="EU79" s="201">
        <f>AF79/Summary!$H$7</f>
        <v>0</v>
      </c>
      <c r="EV79" s="201">
        <f>AG79/Summary!$H$7</f>
        <v>0</v>
      </c>
      <c r="EW79" s="201">
        <f>AH79/Summary!$H$7</f>
        <v>0</v>
      </c>
      <c r="EX79" s="201">
        <f>AI79/Summary!$H$7</f>
        <v>0</v>
      </c>
      <c r="EY79" s="201">
        <f>AJ79/Summary!$H$7</f>
        <v>0</v>
      </c>
      <c r="EZ79" s="201">
        <f>AK79/Summary!$H$7</f>
        <v>0</v>
      </c>
      <c r="FA79" s="201">
        <f>AL79/Summary!$H$7</f>
        <v>0</v>
      </c>
      <c r="FB79" s="201">
        <f>AM79/Summary!$H$7</f>
        <v>0</v>
      </c>
      <c r="FC79" s="201">
        <f>AN79/Summary!$H$7</f>
        <v>0</v>
      </c>
      <c r="FD79" s="191">
        <f>AO79/Summary!$H$7</f>
        <v>0</v>
      </c>
    </row>
    <row r="80" spans="1:160" s="141" customFormat="1" ht="14.25" x14ac:dyDescent="0.35">
      <c r="A80" s="306"/>
      <c r="B80" s="307"/>
      <c r="C80" s="307"/>
      <c r="D80" s="307"/>
      <c r="E80" s="302"/>
      <c r="F80" s="304"/>
      <c r="G80" s="308"/>
      <c r="H80" s="309"/>
      <c r="I80" s="190">
        <v>32.5</v>
      </c>
      <c r="J80" s="191">
        <f t="shared" si="123"/>
        <v>0</v>
      </c>
      <c r="K80" s="213">
        <f>Summary!$H$6*$H80</f>
        <v>0</v>
      </c>
      <c r="L80" s="192"/>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4"/>
      <c r="AP80" s="195">
        <f t="shared" si="124"/>
        <v>0</v>
      </c>
      <c r="AQ80" s="193"/>
      <c r="AR80" s="193"/>
      <c r="AS80" s="193"/>
      <c r="AT80" s="193"/>
      <c r="AU80" s="193"/>
      <c r="AV80" s="194"/>
      <c r="AW80" s="176">
        <f t="shared" si="164"/>
        <v>0</v>
      </c>
      <c r="AX80" s="176" t="str">
        <f t="shared" si="165"/>
        <v>OK</v>
      </c>
      <c r="AY80" s="196">
        <f t="shared" si="128"/>
        <v>0</v>
      </c>
      <c r="AZ80" s="197" t="str">
        <f t="shared" si="129"/>
        <v>OK</v>
      </c>
      <c r="BA80" s="178"/>
      <c r="BB80" s="198">
        <f t="shared" si="130"/>
        <v>0</v>
      </c>
      <c r="BC80" s="199">
        <f t="shared" si="131"/>
        <v>0</v>
      </c>
      <c r="BD80" s="199">
        <f t="shared" si="132"/>
        <v>0</v>
      </c>
      <c r="BE80" s="199">
        <f t="shared" si="133"/>
        <v>0</v>
      </c>
      <c r="BF80" s="199">
        <f t="shared" si="134"/>
        <v>0</v>
      </c>
      <c r="BG80" s="199">
        <f t="shared" si="135"/>
        <v>0</v>
      </c>
      <c r="BH80" s="199">
        <f t="shared" si="136"/>
        <v>0</v>
      </c>
      <c r="BI80" s="199">
        <f t="shared" si="137"/>
        <v>0</v>
      </c>
      <c r="BJ80" s="199">
        <f t="shared" si="138"/>
        <v>0</v>
      </c>
      <c r="BK80" s="199">
        <f t="shared" si="139"/>
        <v>0</v>
      </c>
      <c r="BL80" s="199">
        <f t="shared" si="140"/>
        <v>0</v>
      </c>
      <c r="BM80" s="199">
        <f t="shared" si="141"/>
        <v>0</v>
      </c>
      <c r="BN80" s="199">
        <f t="shared" si="142"/>
        <v>0</v>
      </c>
      <c r="BO80" s="199">
        <f t="shared" si="143"/>
        <v>0</v>
      </c>
      <c r="BP80" s="199">
        <f t="shared" si="144"/>
        <v>0</v>
      </c>
      <c r="BQ80" s="199">
        <f t="shared" si="145"/>
        <v>0</v>
      </c>
      <c r="BR80" s="199">
        <f t="shared" si="146"/>
        <v>0</v>
      </c>
      <c r="BS80" s="199">
        <f t="shared" si="147"/>
        <v>0</v>
      </c>
      <c r="BT80" s="199">
        <f t="shared" si="148"/>
        <v>0</v>
      </c>
      <c r="BU80" s="199">
        <f t="shared" si="149"/>
        <v>0</v>
      </c>
      <c r="BV80" s="199">
        <f t="shared" si="150"/>
        <v>0</v>
      </c>
      <c r="BW80" s="199">
        <f t="shared" si="151"/>
        <v>0</v>
      </c>
      <c r="BX80" s="199">
        <f t="shared" si="152"/>
        <v>0</v>
      </c>
      <c r="BY80" s="199">
        <f t="shared" si="153"/>
        <v>0</v>
      </c>
      <c r="BZ80" s="199">
        <f t="shared" si="154"/>
        <v>0</v>
      </c>
      <c r="CA80" s="199">
        <f t="shared" si="155"/>
        <v>0</v>
      </c>
      <c r="CB80" s="199">
        <f t="shared" si="156"/>
        <v>0</v>
      </c>
      <c r="CC80" s="199">
        <f t="shared" si="157"/>
        <v>0</v>
      </c>
      <c r="CD80" s="199">
        <f t="shared" si="158"/>
        <v>0</v>
      </c>
      <c r="CE80" s="199">
        <f t="shared" si="159"/>
        <v>0</v>
      </c>
      <c r="CF80" s="200">
        <f t="shared" si="125"/>
        <v>0</v>
      </c>
      <c r="CG80" s="195">
        <f t="shared" si="160"/>
        <v>0</v>
      </c>
      <c r="CH80" s="201">
        <f t="shared" si="161"/>
        <v>0</v>
      </c>
      <c r="CI80" s="201">
        <f t="shared" si="162"/>
        <v>0</v>
      </c>
      <c r="CJ80" s="201">
        <f>IFERROR(#REF!/32.5,0)</f>
        <v>0</v>
      </c>
      <c r="CK80" s="201">
        <f>IFERROR(#REF!/32.5,0)</f>
        <v>0</v>
      </c>
      <c r="CL80" s="191">
        <f t="shared" si="126"/>
        <v>0</v>
      </c>
      <c r="CN80" s="386">
        <f t="shared" si="166"/>
        <v>0</v>
      </c>
      <c r="CO80" s="202">
        <f t="shared" si="167"/>
        <v>0</v>
      </c>
      <c r="CP80" s="202">
        <f t="shared" si="168"/>
        <v>0</v>
      </c>
      <c r="CQ80" s="202">
        <f t="shared" si="169"/>
        <v>0</v>
      </c>
      <c r="CR80" s="202">
        <f t="shared" si="170"/>
        <v>0</v>
      </c>
      <c r="CS80" s="202">
        <f t="shared" si="171"/>
        <v>0</v>
      </c>
      <c r="CT80" s="202">
        <f t="shared" si="172"/>
        <v>0</v>
      </c>
      <c r="CU80" s="202">
        <f t="shared" si="173"/>
        <v>0</v>
      </c>
      <c r="CV80" s="202">
        <f t="shared" si="174"/>
        <v>0</v>
      </c>
      <c r="CW80" s="202">
        <f t="shared" si="175"/>
        <v>0</v>
      </c>
      <c r="CX80" s="202">
        <f t="shared" si="176"/>
        <v>0</v>
      </c>
      <c r="CY80" s="202">
        <f t="shared" si="177"/>
        <v>0</v>
      </c>
      <c r="CZ80" s="202">
        <f t="shared" si="178"/>
        <v>0</v>
      </c>
      <c r="DA80" s="202">
        <f t="shared" si="179"/>
        <v>0</v>
      </c>
      <c r="DB80" s="202">
        <f t="shared" si="180"/>
        <v>0</v>
      </c>
      <c r="DC80" s="202">
        <f t="shared" si="181"/>
        <v>0</v>
      </c>
      <c r="DD80" s="202">
        <f t="shared" si="182"/>
        <v>0</v>
      </c>
      <c r="DE80" s="202">
        <f t="shared" si="183"/>
        <v>0</v>
      </c>
      <c r="DF80" s="202">
        <f t="shared" si="184"/>
        <v>0</v>
      </c>
      <c r="DG80" s="202">
        <f t="shared" si="185"/>
        <v>0</v>
      </c>
      <c r="DH80" s="202">
        <f t="shared" si="186"/>
        <v>0</v>
      </c>
      <c r="DI80" s="202">
        <f t="shared" si="187"/>
        <v>0</v>
      </c>
      <c r="DJ80" s="202">
        <f t="shared" si="188"/>
        <v>0</v>
      </c>
      <c r="DK80" s="202">
        <f t="shared" si="189"/>
        <v>0</v>
      </c>
      <c r="DL80" s="202">
        <f t="shared" si="190"/>
        <v>0</v>
      </c>
      <c r="DM80" s="202">
        <f t="shared" si="191"/>
        <v>0</v>
      </c>
      <c r="DN80" s="202">
        <f t="shared" si="192"/>
        <v>0</v>
      </c>
      <c r="DO80" s="202">
        <f t="shared" si="193"/>
        <v>0</v>
      </c>
      <c r="DP80" s="202">
        <f t="shared" si="194"/>
        <v>0</v>
      </c>
      <c r="DQ80" s="202">
        <f t="shared" si="195"/>
        <v>0</v>
      </c>
      <c r="DR80" s="223">
        <f t="shared" si="127"/>
        <v>0</v>
      </c>
      <c r="DS80" s="386">
        <f t="shared" si="196"/>
        <v>0</v>
      </c>
      <c r="DT80" s="202">
        <f t="shared" si="197"/>
        <v>0</v>
      </c>
      <c r="DU80" s="202">
        <f t="shared" si="198"/>
        <v>0</v>
      </c>
      <c r="DV80" s="202">
        <f t="shared" si="199"/>
        <v>0</v>
      </c>
      <c r="DW80" s="202">
        <f t="shared" si="200"/>
        <v>0</v>
      </c>
      <c r="DX80" s="203">
        <f t="shared" si="201"/>
        <v>0</v>
      </c>
      <c r="DY80" s="205">
        <f t="shared" si="163"/>
        <v>0</v>
      </c>
      <c r="EA80" s="195">
        <f>L80/Summary!$H$7</f>
        <v>0</v>
      </c>
      <c r="EB80" s="201">
        <f>M80/Summary!$H$7</f>
        <v>0</v>
      </c>
      <c r="EC80" s="201">
        <f>N80/Summary!$H$7</f>
        <v>0</v>
      </c>
      <c r="ED80" s="201">
        <f>O80/Summary!$H$7</f>
        <v>0</v>
      </c>
      <c r="EE80" s="201">
        <f>P80/Summary!$H$7</f>
        <v>0</v>
      </c>
      <c r="EF80" s="201">
        <f>Q80/Summary!$H$7</f>
        <v>0</v>
      </c>
      <c r="EG80" s="201">
        <f>R80/Summary!$H$7</f>
        <v>0</v>
      </c>
      <c r="EH80" s="201">
        <f>S80/Summary!$H$7</f>
        <v>0</v>
      </c>
      <c r="EI80" s="201">
        <f>T80/Summary!$H$7</f>
        <v>0</v>
      </c>
      <c r="EJ80" s="201">
        <f>U80/Summary!$H$7</f>
        <v>0</v>
      </c>
      <c r="EK80" s="201">
        <f>V80/Summary!$H$7</f>
        <v>0</v>
      </c>
      <c r="EL80" s="201">
        <f>W80/Summary!$H$7</f>
        <v>0</v>
      </c>
      <c r="EM80" s="201">
        <f>X80/Summary!$H$7</f>
        <v>0</v>
      </c>
      <c r="EN80" s="201">
        <f>Y80/Summary!$H$7</f>
        <v>0</v>
      </c>
      <c r="EO80" s="201">
        <f>Z80/Summary!$H$7</f>
        <v>0</v>
      </c>
      <c r="EP80" s="201">
        <f>AA80/Summary!$H$7</f>
        <v>0</v>
      </c>
      <c r="EQ80" s="201">
        <f>AB80/Summary!$H$7</f>
        <v>0</v>
      </c>
      <c r="ER80" s="201">
        <f>AC80/Summary!$H$7</f>
        <v>0</v>
      </c>
      <c r="ES80" s="201">
        <f>AD80/Summary!$H$7</f>
        <v>0</v>
      </c>
      <c r="ET80" s="201">
        <f>AE80/Summary!$H$7</f>
        <v>0</v>
      </c>
      <c r="EU80" s="201">
        <f>AF80/Summary!$H$7</f>
        <v>0</v>
      </c>
      <c r="EV80" s="201">
        <f>AG80/Summary!$H$7</f>
        <v>0</v>
      </c>
      <c r="EW80" s="201">
        <f>AH80/Summary!$H$7</f>
        <v>0</v>
      </c>
      <c r="EX80" s="201">
        <f>AI80/Summary!$H$7</f>
        <v>0</v>
      </c>
      <c r="EY80" s="201">
        <f>AJ80/Summary!$H$7</f>
        <v>0</v>
      </c>
      <c r="EZ80" s="201">
        <f>AK80/Summary!$H$7</f>
        <v>0</v>
      </c>
      <c r="FA80" s="201">
        <f>AL80/Summary!$H$7</f>
        <v>0</v>
      </c>
      <c r="FB80" s="201">
        <f>AM80/Summary!$H$7</f>
        <v>0</v>
      </c>
      <c r="FC80" s="201">
        <f>AN80/Summary!$H$7</f>
        <v>0</v>
      </c>
      <c r="FD80" s="191">
        <f>AO80/Summary!$H$7</f>
        <v>0</v>
      </c>
    </row>
    <row r="81" spans="1:160" s="141" customFormat="1" ht="14.25" x14ac:dyDescent="0.35">
      <c r="A81" s="306"/>
      <c r="B81" s="307"/>
      <c r="C81" s="307"/>
      <c r="D81" s="307"/>
      <c r="E81" s="302"/>
      <c r="F81" s="304"/>
      <c r="G81" s="308"/>
      <c r="H81" s="309"/>
      <c r="I81" s="190">
        <v>32.5</v>
      </c>
      <c r="J81" s="191">
        <f t="shared" si="123"/>
        <v>0</v>
      </c>
      <c r="K81" s="213">
        <f>Summary!$H$6*$H81</f>
        <v>0</v>
      </c>
      <c r="L81" s="192"/>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4"/>
      <c r="AP81" s="195">
        <f t="shared" si="124"/>
        <v>0</v>
      </c>
      <c r="AQ81" s="193"/>
      <c r="AR81" s="193"/>
      <c r="AS81" s="193"/>
      <c r="AT81" s="193"/>
      <c r="AU81" s="193"/>
      <c r="AV81" s="194"/>
      <c r="AW81" s="176">
        <f t="shared" si="164"/>
        <v>0</v>
      </c>
      <c r="AX81" s="176" t="str">
        <f t="shared" si="165"/>
        <v>OK</v>
      </c>
      <c r="AY81" s="196">
        <f t="shared" si="128"/>
        <v>0</v>
      </c>
      <c r="AZ81" s="197" t="str">
        <f t="shared" si="129"/>
        <v>OK</v>
      </c>
      <c r="BA81" s="178"/>
      <c r="BB81" s="198">
        <f t="shared" si="130"/>
        <v>0</v>
      </c>
      <c r="BC81" s="199">
        <f t="shared" si="131"/>
        <v>0</v>
      </c>
      <c r="BD81" s="199">
        <f t="shared" si="132"/>
        <v>0</v>
      </c>
      <c r="BE81" s="199">
        <f t="shared" si="133"/>
        <v>0</v>
      </c>
      <c r="BF81" s="199">
        <f t="shared" si="134"/>
        <v>0</v>
      </c>
      <c r="BG81" s="199">
        <f t="shared" si="135"/>
        <v>0</v>
      </c>
      <c r="BH81" s="199">
        <f t="shared" si="136"/>
        <v>0</v>
      </c>
      <c r="BI81" s="199">
        <f t="shared" si="137"/>
        <v>0</v>
      </c>
      <c r="BJ81" s="199">
        <f t="shared" si="138"/>
        <v>0</v>
      </c>
      <c r="BK81" s="199">
        <f t="shared" si="139"/>
        <v>0</v>
      </c>
      <c r="BL81" s="199">
        <f t="shared" si="140"/>
        <v>0</v>
      </c>
      <c r="BM81" s="199">
        <f t="shared" si="141"/>
        <v>0</v>
      </c>
      <c r="BN81" s="199">
        <f t="shared" si="142"/>
        <v>0</v>
      </c>
      <c r="BO81" s="199">
        <f t="shared" si="143"/>
        <v>0</v>
      </c>
      <c r="BP81" s="199">
        <f t="shared" si="144"/>
        <v>0</v>
      </c>
      <c r="BQ81" s="199">
        <f t="shared" si="145"/>
        <v>0</v>
      </c>
      <c r="BR81" s="199">
        <f t="shared" si="146"/>
        <v>0</v>
      </c>
      <c r="BS81" s="199">
        <f t="shared" si="147"/>
        <v>0</v>
      </c>
      <c r="BT81" s="199">
        <f t="shared" si="148"/>
        <v>0</v>
      </c>
      <c r="BU81" s="199">
        <f t="shared" si="149"/>
        <v>0</v>
      </c>
      <c r="BV81" s="199">
        <f t="shared" si="150"/>
        <v>0</v>
      </c>
      <c r="BW81" s="199">
        <f t="shared" si="151"/>
        <v>0</v>
      </c>
      <c r="BX81" s="199">
        <f t="shared" si="152"/>
        <v>0</v>
      </c>
      <c r="BY81" s="199">
        <f t="shared" si="153"/>
        <v>0</v>
      </c>
      <c r="BZ81" s="199">
        <f t="shared" si="154"/>
        <v>0</v>
      </c>
      <c r="CA81" s="199">
        <f t="shared" si="155"/>
        <v>0</v>
      </c>
      <c r="CB81" s="199">
        <f t="shared" si="156"/>
        <v>0</v>
      </c>
      <c r="CC81" s="199">
        <f t="shared" si="157"/>
        <v>0</v>
      </c>
      <c r="CD81" s="199">
        <f t="shared" si="158"/>
        <v>0</v>
      </c>
      <c r="CE81" s="199">
        <f t="shared" si="159"/>
        <v>0</v>
      </c>
      <c r="CF81" s="200">
        <f t="shared" si="125"/>
        <v>0</v>
      </c>
      <c r="CG81" s="195">
        <f t="shared" si="160"/>
        <v>0</v>
      </c>
      <c r="CH81" s="201">
        <f t="shared" si="161"/>
        <v>0</v>
      </c>
      <c r="CI81" s="201">
        <f t="shared" si="162"/>
        <v>0</v>
      </c>
      <c r="CJ81" s="201">
        <f>IFERROR(#REF!/32.5,0)</f>
        <v>0</v>
      </c>
      <c r="CK81" s="201">
        <f>IFERROR(#REF!/32.5,0)</f>
        <v>0</v>
      </c>
      <c r="CL81" s="191">
        <f t="shared" si="126"/>
        <v>0</v>
      </c>
      <c r="CN81" s="386">
        <f t="shared" si="166"/>
        <v>0</v>
      </c>
      <c r="CO81" s="202">
        <f t="shared" si="167"/>
        <v>0</v>
      </c>
      <c r="CP81" s="202">
        <f t="shared" si="168"/>
        <v>0</v>
      </c>
      <c r="CQ81" s="202">
        <f t="shared" si="169"/>
        <v>0</v>
      </c>
      <c r="CR81" s="202">
        <f t="shared" si="170"/>
        <v>0</v>
      </c>
      <c r="CS81" s="202">
        <f t="shared" si="171"/>
        <v>0</v>
      </c>
      <c r="CT81" s="202">
        <f t="shared" si="172"/>
        <v>0</v>
      </c>
      <c r="CU81" s="202">
        <f t="shared" si="173"/>
        <v>0</v>
      </c>
      <c r="CV81" s="202">
        <f t="shared" si="174"/>
        <v>0</v>
      </c>
      <c r="CW81" s="202">
        <f t="shared" si="175"/>
        <v>0</v>
      </c>
      <c r="CX81" s="202">
        <f t="shared" si="176"/>
        <v>0</v>
      </c>
      <c r="CY81" s="202">
        <f t="shared" si="177"/>
        <v>0</v>
      </c>
      <c r="CZ81" s="202">
        <f t="shared" si="178"/>
        <v>0</v>
      </c>
      <c r="DA81" s="202">
        <f t="shared" si="179"/>
        <v>0</v>
      </c>
      <c r="DB81" s="202">
        <f t="shared" si="180"/>
        <v>0</v>
      </c>
      <c r="DC81" s="202">
        <f t="shared" si="181"/>
        <v>0</v>
      </c>
      <c r="DD81" s="202">
        <f t="shared" si="182"/>
        <v>0</v>
      </c>
      <c r="DE81" s="202">
        <f t="shared" si="183"/>
        <v>0</v>
      </c>
      <c r="DF81" s="202">
        <f t="shared" si="184"/>
        <v>0</v>
      </c>
      <c r="DG81" s="202">
        <f t="shared" si="185"/>
        <v>0</v>
      </c>
      <c r="DH81" s="202">
        <f t="shared" si="186"/>
        <v>0</v>
      </c>
      <c r="DI81" s="202">
        <f t="shared" si="187"/>
        <v>0</v>
      </c>
      <c r="DJ81" s="202">
        <f t="shared" si="188"/>
        <v>0</v>
      </c>
      <c r="DK81" s="202">
        <f t="shared" si="189"/>
        <v>0</v>
      </c>
      <c r="DL81" s="202">
        <f t="shared" si="190"/>
        <v>0</v>
      </c>
      <c r="DM81" s="202">
        <f t="shared" si="191"/>
        <v>0</v>
      </c>
      <c r="DN81" s="202">
        <f t="shared" si="192"/>
        <v>0</v>
      </c>
      <c r="DO81" s="202">
        <f t="shared" si="193"/>
        <v>0</v>
      </c>
      <c r="DP81" s="202">
        <f t="shared" si="194"/>
        <v>0</v>
      </c>
      <c r="DQ81" s="202">
        <f t="shared" si="195"/>
        <v>0</v>
      </c>
      <c r="DR81" s="223">
        <f t="shared" si="127"/>
        <v>0</v>
      </c>
      <c r="DS81" s="386">
        <f t="shared" si="196"/>
        <v>0</v>
      </c>
      <c r="DT81" s="202">
        <f t="shared" si="197"/>
        <v>0</v>
      </c>
      <c r="DU81" s="202">
        <f t="shared" si="198"/>
        <v>0</v>
      </c>
      <c r="DV81" s="202">
        <f t="shared" si="199"/>
        <v>0</v>
      </c>
      <c r="DW81" s="202">
        <f t="shared" si="200"/>
        <v>0</v>
      </c>
      <c r="DX81" s="203">
        <f t="shared" si="201"/>
        <v>0</v>
      </c>
      <c r="DY81" s="205">
        <f t="shared" si="163"/>
        <v>0</v>
      </c>
      <c r="EA81" s="195">
        <f>L81/Summary!$H$7</f>
        <v>0</v>
      </c>
      <c r="EB81" s="201">
        <f>M81/Summary!$H$7</f>
        <v>0</v>
      </c>
      <c r="EC81" s="201">
        <f>N81/Summary!$H$7</f>
        <v>0</v>
      </c>
      <c r="ED81" s="201">
        <f>O81/Summary!$H$7</f>
        <v>0</v>
      </c>
      <c r="EE81" s="201">
        <f>P81/Summary!$H$7</f>
        <v>0</v>
      </c>
      <c r="EF81" s="201">
        <f>Q81/Summary!$H$7</f>
        <v>0</v>
      </c>
      <c r="EG81" s="201">
        <f>R81/Summary!$H$7</f>
        <v>0</v>
      </c>
      <c r="EH81" s="201">
        <f>S81/Summary!$H$7</f>
        <v>0</v>
      </c>
      <c r="EI81" s="201">
        <f>T81/Summary!$H$7</f>
        <v>0</v>
      </c>
      <c r="EJ81" s="201">
        <f>U81/Summary!$H$7</f>
        <v>0</v>
      </c>
      <c r="EK81" s="201">
        <f>V81/Summary!$H$7</f>
        <v>0</v>
      </c>
      <c r="EL81" s="201">
        <f>W81/Summary!$H$7</f>
        <v>0</v>
      </c>
      <c r="EM81" s="201">
        <f>X81/Summary!$H$7</f>
        <v>0</v>
      </c>
      <c r="EN81" s="201">
        <f>Y81/Summary!$H$7</f>
        <v>0</v>
      </c>
      <c r="EO81" s="201">
        <f>Z81/Summary!$H$7</f>
        <v>0</v>
      </c>
      <c r="EP81" s="201">
        <f>AA81/Summary!$H$7</f>
        <v>0</v>
      </c>
      <c r="EQ81" s="201">
        <f>AB81/Summary!$H$7</f>
        <v>0</v>
      </c>
      <c r="ER81" s="201">
        <f>AC81/Summary!$H$7</f>
        <v>0</v>
      </c>
      <c r="ES81" s="201">
        <f>AD81/Summary!$H$7</f>
        <v>0</v>
      </c>
      <c r="ET81" s="201">
        <f>AE81/Summary!$H$7</f>
        <v>0</v>
      </c>
      <c r="EU81" s="201">
        <f>AF81/Summary!$H$7</f>
        <v>0</v>
      </c>
      <c r="EV81" s="201">
        <f>AG81/Summary!$H$7</f>
        <v>0</v>
      </c>
      <c r="EW81" s="201">
        <f>AH81/Summary!$H$7</f>
        <v>0</v>
      </c>
      <c r="EX81" s="201">
        <f>AI81/Summary!$H$7</f>
        <v>0</v>
      </c>
      <c r="EY81" s="201">
        <f>AJ81/Summary!$H$7</f>
        <v>0</v>
      </c>
      <c r="EZ81" s="201">
        <f>AK81/Summary!$H$7</f>
        <v>0</v>
      </c>
      <c r="FA81" s="201">
        <f>AL81/Summary!$H$7</f>
        <v>0</v>
      </c>
      <c r="FB81" s="201">
        <f>AM81/Summary!$H$7</f>
        <v>0</v>
      </c>
      <c r="FC81" s="201">
        <f>AN81/Summary!$H$7</f>
        <v>0</v>
      </c>
      <c r="FD81" s="191">
        <f>AO81/Summary!$H$7</f>
        <v>0</v>
      </c>
    </row>
    <row r="82" spans="1:160" s="141" customFormat="1" ht="14.25" x14ac:dyDescent="0.35">
      <c r="A82" s="306"/>
      <c r="B82" s="307"/>
      <c r="C82" s="307"/>
      <c r="D82" s="307"/>
      <c r="E82" s="302"/>
      <c r="F82" s="304"/>
      <c r="G82" s="308"/>
      <c r="H82" s="309"/>
      <c r="I82" s="190">
        <v>32.5</v>
      </c>
      <c r="J82" s="191">
        <f t="shared" si="123"/>
        <v>0</v>
      </c>
      <c r="K82" s="213">
        <f>Summary!$H$6*$H82</f>
        <v>0</v>
      </c>
      <c r="L82" s="192"/>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4"/>
      <c r="AP82" s="195">
        <f t="shared" si="124"/>
        <v>0</v>
      </c>
      <c r="AQ82" s="193"/>
      <c r="AR82" s="193"/>
      <c r="AS82" s="193"/>
      <c r="AT82" s="193"/>
      <c r="AU82" s="193"/>
      <c r="AV82" s="194"/>
      <c r="AW82" s="176">
        <f t="shared" si="164"/>
        <v>0</v>
      </c>
      <c r="AX82" s="176" t="str">
        <f t="shared" si="165"/>
        <v>OK</v>
      </c>
      <c r="AY82" s="196">
        <f t="shared" si="128"/>
        <v>0</v>
      </c>
      <c r="AZ82" s="197" t="str">
        <f t="shared" si="129"/>
        <v>OK</v>
      </c>
      <c r="BA82" s="178"/>
      <c r="BB82" s="198">
        <f t="shared" si="130"/>
        <v>0</v>
      </c>
      <c r="BC82" s="199">
        <f t="shared" si="131"/>
        <v>0</v>
      </c>
      <c r="BD82" s="199">
        <f t="shared" si="132"/>
        <v>0</v>
      </c>
      <c r="BE82" s="199">
        <f t="shared" si="133"/>
        <v>0</v>
      </c>
      <c r="BF82" s="199">
        <f t="shared" si="134"/>
        <v>0</v>
      </c>
      <c r="BG82" s="199">
        <f t="shared" si="135"/>
        <v>0</v>
      </c>
      <c r="BH82" s="199">
        <f t="shared" si="136"/>
        <v>0</v>
      </c>
      <c r="BI82" s="199">
        <f t="shared" si="137"/>
        <v>0</v>
      </c>
      <c r="BJ82" s="199">
        <f t="shared" si="138"/>
        <v>0</v>
      </c>
      <c r="BK82" s="199">
        <f t="shared" si="139"/>
        <v>0</v>
      </c>
      <c r="BL82" s="199">
        <f t="shared" si="140"/>
        <v>0</v>
      </c>
      <c r="BM82" s="199">
        <f t="shared" si="141"/>
        <v>0</v>
      </c>
      <c r="BN82" s="199">
        <f t="shared" si="142"/>
        <v>0</v>
      </c>
      <c r="BO82" s="199">
        <f t="shared" si="143"/>
        <v>0</v>
      </c>
      <c r="BP82" s="199">
        <f t="shared" si="144"/>
        <v>0</v>
      </c>
      <c r="BQ82" s="199">
        <f t="shared" si="145"/>
        <v>0</v>
      </c>
      <c r="BR82" s="199">
        <f t="shared" si="146"/>
        <v>0</v>
      </c>
      <c r="BS82" s="199">
        <f t="shared" si="147"/>
        <v>0</v>
      </c>
      <c r="BT82" s="199">
        <f t="shared" si="148"/>
        <v>0</v>
      </c>
      <c r="BU82" s="199">
        <f t="shared" si="149"/>
        <v>0</v>
      </c>
      <c r="BV82" s="199">
        <f t="shared" si="150"/>
        <v>0</v>
      </c>
      <c r="BW82" s="199">
        <f t="shared" si="151"/>
        <v>0</v>
      </c>
      <c r="BX82" s="199">
        <f t="shared" si="152"/>
        <v>0</v>
      </c>
      <c r="BY82" s="199">
        <f t="shared" si="153"/>
        <v>0</v>
      </c>
      <c r="BZ82" s="199">
        <f t="shared" si="154"/>
        <v>0</v>
      </c>
      <c r="CA82" s="199">
        <f t="shared" si="155"/>
        <v>0</v>
      </c>
      <c r="CB82" s="199">
        <f t="shared" si="156"/>
        <v>0</v>
      </c>
      <c r="CC82" s="199">
        <f t="shared" si="157"/>
        <v>0</v>
      </c>
      <c r="CD82" s="199">
        <f t="shared" si="158"/>
        <v>0</v>
      </c>
      <c r="CE82" s="199">
        <f t="shared" si="159"/>
        <v>0</v>
      </c>
      <c r="CF82" s="200">
        <f t="shared" si="125"/>
        <v>0</v>
      </c>
      <c r="CG82" s="195">
        <f t="shared" si="160"/>
        <v>0</v>
      </c>
      <c r="CH82" s="201">
        <f t="shared" si="161"/>
        <v>0</v>
      </c>
      <c r="CI82" s="201">
        <f t="shared" si="162"/>
        <v>0</v>
      </c>
      <c r="CJ82" s="201">
        <f>IFERROR(#REF!/32.5,0)</f>
        <v>0</v>
      </c>
      <c r="CK82" s="201">
        <f>IFERROR(#REF!/32.5,0)</f>
        <v>0</v>
      </c>
      <c r="CL82" s="191">
        <f t="shared" si="126"/>
        <v>0</v>
      </c>
      <c r="CN82" s="386">
        <f t="shared" si="166"/>
        <v>0</v>
      </c>
      <c r="CO82" s="202">
        <f t="shared" si="167"/>
        <v>0</v>
      </c>
      <c r="CP82" s="202">
        <f t="shared" si="168"/>
        <v>0</v>
      </c>
      <c r="CQ82" s="202">
        <f t="shared" si="169"/>
        <v>0</v>
      </c>
      <c r="CR82" s="202">
        <f t="shared" si="170"/>
        <v>0</v>
      </c>
      <c r="CS82" s="202">
        <f t="shared" si="171"/>
        <v>0</v>
      </c>
      <c r="CT82" s="202">
        <f t="shared" si="172"/>
        <v>0</v>
      </c>
      <c r="CU82" s="202">
        <f t="shared" si="173"/>
        <v>0</v>
      </c>
      <c r="CV82" s="202">
        <f t="shared" si="174"/>
        <v>0</v>
      </c>
      <c r="CW82" s="202">
        <f t="shared" si="175"/>
        <v>0</v>
      </c>
      <c r="CX82" s="202">
        <f t="shared" si="176"/>
        <v>0</v>
      </c>
      <c r="CY82" s="202">
        <f t="shared" si="177"/>
        <v>0</v>
      </c>
      <c r="CZ82" s="202">
        <f t="shared" si="178"/>
        <v>0</v>
      </c>
      <c r="DA82" s="202">
        <f t="shared" si="179"/>
        <v>0</v>
      </c>
      <c r="DB82" s="202">
        <f t="shared" si="180"/>
        <v>0</v>
      </c>
      <c r="DC82" s="202">
        <f t="shared" si="181"/>
        <v>0</v>
      </c>
      <c r="DD82" s="202">
        <f t="shared" si="182"/>
        <v>0</v>
      </c>
      <c r="DE82" s="202">
        <f t="shared" si="183"/>
        <v>0</v>
      </c>
      <c r="DF82" s="202">
        <f t="shared" si="184"/>
        <v>0</v>
      </c>
      <c r="DG82" s="202">
        <f t="shared" si="185"/>
        <v>0</v>
      </c>
      <c r="DH82" s="202">
        <f t="shared" si="186"/>
        <v>0</v>
      </c>
      <c r="DI82" s="202">
        <f t="shared" si="187"/>
        <v>0</v>
      </c>
      <c r="DJ82" s="202">
        <f t="shared" si="188"/>
        <v>0</v>
      </c>
      <c r="DK82" s="202">
        <f t="shared" si="189"/>
        <v>0</v>
      </c>
      <c r="DL82" s="202">
        <f t="shared" si="190"/>
        <v>0</v>
      </c>
      <c r="DM82" s="202">
        <f t="shared" si="191"/>
        <v>0</v>
      </c>
      <c r="DN82" s="202">
        <f t="shared" si="192"/>
        <v>0</v>
      </c>
      <c r="DO82" s="202">
        <f t="shared" si="193"/>
        <v>0</v>
      </c>
      <c r="DP82" s="202">
        <f t="shared" si="194"/>
        <v>0</v>
      </c>
      <c r="DQ82" s="202">
        <f t="shared" si="195"/>
        <v>0</v>
      </c>
      <c r="DR82" s="223">
        <f t="shared" si="127"/>
        <v>0</v>
      </c>
      <c r="DS82" s="386">
        <f t="shared" si="196"/>
        <v>0</v>
      </c>
      <c r="DT82" s="202">
        <f t="shared" si="197"/>
        <v>0</v>
      </c>
      <c r="DU82" s="202">
        <f t="shared" si="198"/>
        <v>0</v>
      </c>
      <c r="DV82" s="202">
        <f t="shared" si="199"/>
        <v>0</v>
      </c>
      <c r="DW82" s="202">
        <f t="shared" si="200"/>
        <v>0</v>
      </c>
      <c r="DX82" s="203">
        <f t="shared" si="201"/>
        <v>0</v>
      </c>
      <c r="DY82" s="205">
        <f t="shared" si="163"/>
        <v>0</v>
      </c>
      <c r="EA82" s="195">
        <f>L82/Summary!$H$7</f>
        <v>0</v>
      </c>
      <c r="EB82" s="201">
        <f>M82/Summary!$H$7</f>
        <v>0</v>
      </c>
      <c r="EC82" s="201">
        <f>N82/Summary!$H$7</f>
        <v>0</v>
      </c>
      <c r="ED82" s="201">
        <f>O82/Summary!$H$7</f>
        <v>0</v>
      </c>
      <c r="EE82" s="201">
        <f>P82/Summary!$H$7</f>
        <v>0</v>
      </c>
      <c r="EF82" s="201">
        <f>Q82/Summary!$H$7</f>
        <v>0</v>
      </c>
      <c r="EG82" s="201">
        <f>R82/Summary!$H$7</f>
        <v>0</v>
      </c>
      <c r="EH82" s="201">
        <f>S82/Summary!$H$7</f>
        <v>0</v>
      </c>
      <c r="EI82" s="201">
        <f>T82/Summary!$H$7</f>
        <v>0</v>
      </c>
      <c r="EJ82" s="201">
        <f>U82/Summary!$H$7</f>
        <v>0</v>
      </c>
      <c r="EK82" s="201">
        <f>V82/Summary!$H$7</f>
        <v>0</v>
      </c>
      <c r="EL82" s="201">
        <f>W82/Summary!$H$7</f>
        <v>0</v>
      </c>
      <c r="EM82" s="201">
        <f>X82/Summary!$H$7</f>
        <v>0</v>
      </c>
      <c r="EN82" s="201">
        <f>Y82/Summary!$H$7</f>
        <v>0</v>
      </c>
      <c r="EO82" s="201">
        <f>Z82/Summary!$H$7</f>
        <v>0</v>
      </c>
      <c r="EP82" s="201">
        <f>AA82/Summary!$H$7</f>
        <v>0</v>
      </c>
      <c r="EQ82" s="201">
        <f>AB82/Summary!$H$7</f>
        <v>0</v>
      </c>
      <c r="ER82" s="201">
        <f>AC82/Summary!$H$7</f>
        <v>0</v>
      </c>
      <c r="ES82" s="201">
        <f>AD82/Summary!$H$7</f>
        <v>0</v>
      </c>
      <c r="ET82" s="201">
        <f>AE82/Summary!$H$7</f>
        <v>0</v>
      </c>
      <c r="EU82" s="201">
        <f>AF82/Summary!$H$7</f>
        <v>0</v>
      </c>
      <c r="EV82" s="201">
        <f>AG82/Summary!$H$7</f>
        <v>0</v>
      </c>
      <c r="EW82" s="201">
        <f>AH82/Summary!$H$7</f>
        <v>0</v>
      </c>
      <c r="EX82" s="201">
        <f>AI82/Summary!$H$7</f>
        <v>0</v>
      </c>
      <c r="EY82" s="201">
        <f>AJ82/Summary!$H$7</f>
        <v>0</v>
      </c>
      <c r="EZ82" s="201">
        <f>AK82/Summary!$H$7</f>
        <v>0</v>
      </c>
      <c r="FA82" s="201">
        <f>AL82/Summary!$H$7</f>
        <v>0</v>
      </c>
      <c r="FB82" s="201">
        <f>AM82/Summary!$H$7</f>
        <v>0</v>
      </c>
      <c r="FC82" s="201">
        <f>AN82/Summary!$H$7</f>
        <v>0</v>
      </c>
      <c r="FD82" s="191">
        <f>AO82/Summary!$H$7</f>
        <v>0</v>
      </c>
    </row>
    <row r="83" spans="1:160" s="141" customFormat="1" ht="14.25" x14ac:dyDescent="0.35">
      <c r="A83" s="306"/>
      <c r="B83" s="307"/>
      <c r="C83" s="307"/>
      <c r="D83" s="307"/>
      <c r="E83" s="302"/>
      <c r="F83" s="304"/>
      <c r="G83" s="308"/>
      <c r="H83" s="309"/>
      <c r="I83" s="190">
        <v>32.5</v>
      </c>
      <c r="J83" s="191">
        <f t="shared" si="123"/>
        <v>0</v>
      </c>
      <c r="K83" s="213">
        <f>Summary!$H$6*$H83</f>
        <v>0</v>
      </c>
      <c r="L83" s="192"/>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4"/>
      <c r="AP83" s="195">
        <f t="shared" si="124"/>
        <v>0</v>
      </c>
      <c r="AQ83" s="193"/>
      <c r="AR83" s="193"/>
      <c r="AS83" s="193"/>
      <c r="AT83" s="193"/>
      <c r="AU83" s="193"/>
      <c r="AV83" s="194"/>
      <c r="AW83" s="176">
        <f t="shared" si="164"/>
        <v>0</v>
      </c>
      <c r="AX83" s="176" t="str">
        <f t="shared" si="165"/>
        <v>OK</v>
      </c>
      <c r="AY83" s="196">
        <f t="shared" si="128"/>
        <v>0</v>
      </c>
      <c r="AZ83" s="197" t="str">
        <f t="shared" si="129"/>
        <v>OK</v>
      </c>
      <c r="BA83" s="178"/>
      <c r="BB83" s="198">
        <f t="shared" si="130"/>
        <v>0</v>
      </c>
      <c r="BC83" s="199">
        <f t="shared" si="131"/>
        <v>0</v>
      </c>
      <c r="BD83" s="199">
        <f t="shared" si="132"/>
        <v>0</v>
      </c>
      <c r="BE83" s="199">
        <f t="shared" si="133"/>
        <v>0</v>
      </c>
      <c r="BF83" s="199">
        <f t="shared" si="134"/>
        <v>0</v>
      </c>
      <c r="BG83" s="199">
        <f t="shared" si="135"/>
        <v>0</v>
      </c>
      <c r="BH83" s="199">
        <f t="shared" si="136"/>
        <v>0</v>
      </c>
      <c r="BI83" s="199">
        <f t="shared" si="137"/>
        <v>0</v>
      </c>
      <c r="BJ83" s="199">
        <f t="shared" si="138"/>
        <v>0</v>
      </c>
      <c r="BK83" s="199">
        <f t="shared" si="139"/>
        <v>0</v>
      </c>
      <c r="BL83" s="199">
        <f t="shared" si="140"/>
        <v>0</v>
      </c>
      <c r="BM83" s="199">
        <f t="shared" si="141"/>
        <v>0</v>
      </c>
      <c r="BN83" s="199">
        <f t="shared" si="142"/>
        <v>0</v>
      </c>
      <c r="BO83" s="199">
        <f t="shared" si="143"/>
        <v>0</v>
      </c>
      <c r="BP83" s="199">
        <f t="shared" si="144"/>
        <v>0</v>
      </c>
      <c r="BQ83" s="199">
        <f t="shared" si="145"/>
        <v>0</v>
      </c>
      <c r="BR83" s="199">
        <f t="shared" si="146"/>
        <v>0</v>
      </c>
      <c r="BS83" s="199">
        <f t="shared" si="147"/>
        <v>0</v>
      </c>
      <c r="BT83" s="199">
        <f t="shared" si="148"/>
        <v>0</v>
      </c>
      <c r="BU83" s="199">
        <f t="shared" si="149"/>
        <v>0</v>
      </c>
      <c r="BV83" s="199">
        <f t="shared" si="150"/>
        <v>0</v>
      </c>
      <c r="BW83" s="199">
        <f t="shared" si="151"/>
        <v>0</v>
      </c>
      <c r="BX83" s="199">
        <f t="shared" si="152"/>
        <v>0</v>
      </c>
      <c r="BY83" s="199">
        <f t="shared" si="153"/>
        <v>0</v>
      </c>
      <c r="BZ83" s="199">
        <f t="shared" si="154"/>
        <v>0</v>
      </c>
      <c r="CA83" s="199">
        <f t="shared" si="155"/>
        <v>0</v>
      </c>
      <c r="CB83" s="199">
        <f t="shared" si="156"/>
        <v>0</v>
      </c>
      <c r="CC83" s="199">
        <f t="shared" si="157"/>
        <v>0</v>
      </c>
      <c r="CD83" s="199">
        <f t="shared" si="158"/>
        <v>0</v>
      </c>
      <c r="CE83" s="199">
        <f t="shared" si="159"/>
        <v>0</v>
      </c>
      <c r="CF83" s="200">
        <f t="shared" si="125"/>
        <v>0</v>
      </c>
      <c r="CG83" s="195">
        <f t="shared" si="160"/>
        <v>0</v>
      </c>
      <c r="CH83" s="201">
        <f t="shared" si="161"/>
        <v>0</v>
      </c>
      <c r="CI83" s="201">
        <f t="shared" si="162"/>
        <v>0</v>
      </c>
      <c r="CJ83" s="201">
        <f>IFERROR(#REF!/32.5,0)</f>
        <v>0</v>
      </c>
      <c r="CK83" s="201">
        <f>IFERROR(#REF!/32.5,0)</f>
        <v>0</v>
      </c>
      <c r="CL83" s="191">
        <f t="shared" si="126"/>
        <v>0</v>
      </c>
      <c r="CN83" s="386">
        <f t="shared" si="166"/>
        <v>0</v>
      </c>
      <c r="CO83" s="202">
        <f t="shared" si="167"/>
        <v>0</v>
      </c>
      <c r="CP83" s="202">
        <f t="shared" si="168"/>
        <v>0</v>
      </c>
      <c r="CQ83" s="202">
        <f t="shared" si="169"/>
        <v>0</v>
      </c>
      <c r="CR83" s="202">
        <f t="shared" si="170"/>
        <v>0</v>
      </c>
      <c r="CS83" s="202">
        <f t="shared" si="171"/>
        <v>0</v>
      </c>
      <c r="CT83" s="202">
        <f t="shared" si="172"/>
        <v>0</v>
      </c>
      <c r="CU83" s="202">
        <f t="shared" si="173"/>
        <v>0</v>
      </c>
      <c r="CV83" s="202">
        <f t="shared" si="174"/>
        <v>0</v>
      </c>
      <c r="CW83" s="202">
        <f t="shared" si="175"/>
        <v>0</v>
      </c>
      <c r="CX83" s="202">
        <f t="shared" si="176"/>
        <v>0</v>
      </c>
      <c r="CY83" s="202">
        <f t="shared" si="177"/>
        <v>0</v>
      </c>
      <c r="CZ83" s="202">
        <f t="shared" si="178"/>
        <v>0</v>
      </c>
      <c r="DA83" s="202">
        <f t="shared" si="179"/>
        <v>0</v>
      </c>
      <c r="DB83" s="202">
        <f t="shared" si="180"/>
        <v>0</v>
      </c>
      <c r="DC83" s="202">
        <f t="shared" si="181"/>
        <v>0</v>
      </c>
      <c r="DD83" s="202">
        <f t="shared" si="182"/>
        <v>0</v>
      </c>
      <c r="DE83" s="202">
        <f t="shared" si="183"/>
        <v>0</v>
      </c>
      <c r="DF83" s="202">
        <f t="shared" si="184"/>
        <v>0</v>
      </c>
      <c r="DG83" s="202">
        <f t="shared" si="185"/>
        <v>0</v>
      </c>
      <c r="DH83" s="202">
        <f t="shared" si="186"/>
        <v>0</v>
      </c>
      <c r="DI83" s="202">
        <f t="shared" si="187"/>
        <v>0</v>
      </c>
      <c r="DJ83" s="202">
        <f t="shared" si="188"/>
        <v>0</v>
      </c>
      <c r="DK83" s="202">
        <f t="shared" si="189"/>
        <v>0</v>
      </c>
      <c r="DL83" s="202">
        <f t="shared" si="190"/>
        <v>0</v>
      </c>
      <c r="DM83" s="202">
        <f t="shared" si="191"/>
        <v>0</v>
      </c>
      <c r="DN83" s="202">
        <f t="shared" si="192"/>
        <v>0</v>
      </c>
      <c r="DO83" s="202">
        <f t="shared" si="193"/>
        <v>0</v>
      </c>
      <c r="DP83" s="202">
        <f t="shared" si="194"/>
        <v>0</v>
      </c>
      <c r="DQ83" s="202">
        <f t="shared" si="195"/>
        <v>0</v>
      </c>
      <c r="DR83" s="223">
        <f t="shared" si="127"/>
        <v>0</v>
      </c>
      <c r="DS83" s="386">
        <f t="shared" si="196"/>
        <v>0</v>
      </c>
      <c r="DT83" s="202">
        <f t="shared" si="197"/>
        <v>0</v>
      </c>
      <c r="DU83" s="202">
        <f t="shared" si="198"/>
        <v>0</v>
      </c>
      <c r="DV83" s="202">
        <f t="shared" si="199"/>
        <v>0</v>
      </c>
      <c r="DW83" s="202">
        <f t="shared" si="200"/>
        <v>0</v>
      </c>
      <c r="DX83" s="203">
        <f t="shared" si="201"/>
        <v>0</v>
      </c>
      <c r="DY83" s="205">
        <f t="shared" si="163"/>
        <v>0</v>
      </c>
      <c r="EA83" s="195">
        <f>L83/Summary!$H$7</f>
        <v>0</v>
      </c>
      <c r="EB83" s="201">
        <f>M83/Summary!$H$7</f>
        <v>0</v>
      </c>
      <c r="EC83" s="201">
        <f>N83/Summary!$H$7</f>
        <v>0</v>
      </c>
      <c r="ED83" s="201">
        <f>O83/Summary!$H$7</f>
        <v>0</v>
      </c>
      <c r="EE83" s="201">
        <f>P83/Summary!$H$7</f>
        <v>0</v>
      </c>
      <c r="EF83" s="201">
        <f>Q83/Summary!$H$7</f>
        <v>0</v>
      </c>
      <c r="EG83" s="201">
        <f>R83/Summary!$H$7</f>
        <v>0</v>
      </c>
      <c r="EH83" s="201">
        <f>S83/Summary!$H$7</f>
        <v>0</v>
      </c>
      <c r="EI83" s="201">
        <f>T83/Summary!$H$7</f>
        <v>0</v>
      </c>
      <c r="EJ83" s="201">
        <f>U83/Summary!$H$7</f>
        <v>0</v>
      </c>
      <c r="EK83" s="201">
        <f>V83/Summary!$H$7</f>
        <v>0</v>
      </c>
      <c r="EL83" s="201">
        <f>W83/Summary!$H$7</f>
        <v>0</v>
      </c>
      <c r="EM83" s="201">
        <f>X83/Summary!$H$7</f>
        <v>0</v>
      </c>
      <c r="EN83" s="201">
        <f>Y83/Summary!$H$7</f>
        <v>0</v>
      </c>
      <c r="EO83" s="201">
        <f>Z83/Summary!$H$7</f>
        <v>0</v>
      </c>
      <c r="EP83" s="201">
        <f>AA83/Summary!$H$7</f>
        <v>0</v>
      </c>
      <c r="EQ83" s="201">
        <f>AB83/Summary!$H$7</f>
        <v>0</v>
      </c>
      <c r="ER83" s="201">
        <f>AC83/Summary!$H$7</f>
        <v>0</v>
      </c>
      <c r="ES83" s="201">
        <f>AD83/Summary!$H$7</f>
        <v>0</v>
      </c>
      <c r="ET83" s="201">
        <f>AE83/Summary!$H$7</f>
        <v>0</v>
      </c>
      <c r="EU83" s="201">
        <f>AF83/Summary!$H$7</f>
        <v>0</v>
      </c>
      <c r="EV83" s="201">
        <f>AG83/Summary!$H$7</f>
        <v>0</v>
      </c>
      <c r="EW83" s="201">
        <f>AH83/Summary!$H$7</f>
        <v>0</v>
      </c>
      <c r="EX83" s="201">
        <f>AI83/Summary!$H$7</f>
        <v>0</v>
      </c>
      <c r="EY83" s="201">
        <f>AJ83/Summary!$H$7</f>
        <v>0</v>
      </c>
      <c r="EZ83" s="201">
        <f>AK83/Summary!$H$7</f>
        <v>0</v>
      </c>
      <c r="FA83" s="201">
        <f>AL83/Summary!$H$7</f>
        <v>0</v>
      </c>
      <c r="FB83" s="201">
        <f>AM83/Summary!$H$7</f>
        <v>0</v>
      </c>
      <c r="FC83" s="201">
        <f>AN83/Summary!$H$7</f>
        <v>0</v>
      </c>
      <c r="FD83" s="191">
        <f>AO83/Summary!$H$7</f>
        <v>0</v>
      </c>
    </row>
    <row r="84" spans="1:160" s="141" customFormat="1" ht="14.25" x14ac:dyDescent="0.35">
      <c r="A84" s="306"/>
      <c r="B84" s="307"/>
      <c r="C84" s="307"/>
      <c r="D84" s="307"/>
      <c r="E84" s="302"/>
      <c r="F84" s="304"/>
      <c r="G84" s="308"/>
      <c r="H84" s="309"/>
      <c r="I84" s="190">
        <v>32.5</v>
      </c>
      <c r="J84" s="191">
        <f t="shared" si="123"/>
        <v>0</v>
      </c>
      <c r="K84" s="213">
        <f>Summary!$H$6*$H84</f>
        <v>0</v>
      </c>
      <c r="L84" s="192"/>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4"/>
      <c r="AP84" s="195">
        <f t="shared" si="124"/>
        <v>0</v>
      </c>
      <c r="AQ84" s="193"/>
      <c r="AR84" s="193"/>
      <c r="AS84" s="193"/>
      <c r="AT84" s="193"/>
      <c r="AU84" s="193"/>
      <c r="AV84" s="194"/>
      <c r="AW84" s="176">
        <f t="shared" si="164"/>
        <v>0</v>
      </c>
      <c r="AX84" s="176" t="str">
        <f t="shared" si="165"/>
        <v>OK</v>
      </c>
      <c r="AY84" s="196">
        <f t="shared" si="128"/>
        <v>0</v>
      </c>
      <c r="AZ84" s="197" t="str">
        <f t="shared" si="129"/>
        <v>OK</v>
      </c>
      <c r="BA84" s="178"/>
      <c r="BB84" s="198">
        <f t="shared" si="130"/>
        <v>0</v>
      </c>
      <c r="BC84" s="199">
        <f t="shared" si="131"/>
        <v>0</v>
      </c>
      <c r="BD84" s="199">
        <f t="shared" si="132"/>
        <v>0</v>
      </c>
      <c r="BE84" s="199">
        <f t="shared" si="133"/>
        <v>0</v>
      </c>
      <c r="BF84" s="199">
        <f t="shared" si="134"/>
        <v>0</v>
      </c>
      <c r="BG84" s="199">
        <f t="shared" si="135"/>
        <v>0</v>
      </c>
      <c r="BH84" s="199">
        <f t="shared" si="136"/>
        <v>0</v>
      </c>
      <c r="BI84" s="199">
        <f t="shared" si="137"/>
        <v>0</v>
      </c>
      <c r="BJ84" s="199">
        <f t="shared" si="138"/>
        <v>0</v>
      </c>
      <c r="BK84" s="199">
        <f t="shared" si="139"/>
        <v>0</v>
      </c>
      <c r="BL84" s="199">
        <f t="shared" si="140"/>
        <v>0</v>
      </c>
      <c r="BM84" s="199">
        <f t="shared" si="141"/>
        <v>0</v>
      </c>
      <c r="BN84" s="199">
        <f t="shared" si="142"/>
        <v>0</v>
      </c>
      <c r="BO84" s="199">
        <f t="shared" si="143"/>
        <v>0</v>
      </c>
      <c r="BP84" s="199">
        <f t="shared" si="144"/>
        <v>0</v>
      </c>
      <c r="BQ84" s="199">
        <f t="shared" si="145"/>
        <v>0</v>
      </c>
      <c r="BR84" s="199">
        <f t="shared" si="146"/>
        <v>0</v>
      </c>
      <c r="BS84" s="199">
        <f t="shared" si="147"/>
        <v>0</v>
      </c>
      <c r="BT84" s="199">
        <f t="shared" si="148"/>
        <v>0</v>
      </c>
      <c r="BU84" s="199">
        <f t="shared" si="149"/>
        <v>0</v>
      </c>
      <c r="BV84" s="199">
        <f t="shared" si="150"/>
        <v>0</v>
      </c>
      <c r="BW84" s="199">
        <f t="shared" si="151"/>
        <v>0</v>
      </c>
      <c r="BX84" s="199">
        <f t="shared" si="152"/>
        <v>0</v>
      </c>
      <c r="BY84" s="199">
        <f t="shared" si="153"/>
        <v>0</v>
      </c>
      <c r="BZ84" s="199">
        <f t="shared" si="154"/>
        <v>0</v>
      </c>
      <c r="CA84" s="199">
        <f t="shared" si="155"/>
        <v>0</v>
      </c>
      <c r="CB84" s="199">
        <f t="shared" si="156"/>
        <v>0</v>
      </c>
      <c r="CC84" s="199">
        <f t="shared" si="157"/>
        <v>0</v>
      </c>
      <c r="CD84" s="199">
        <f t="shared" si="158"/>
        <v>0</v>
      </c>
      <c r="CE84" s="199">
        <f t="shared" si="159"/>
        <v>0</v>
      </c>
      <c r="CF84" s="200">
        <f t="shared" si="125"/>
        <v>0</v>
      </c>
      <c r="CG84" s="195">
        <f t="shared" si="160"/>
        <v>0</v>
      </c>
      <c r="CH84" s="201">
        <f t="shared" si="161"/>
        <v>0</v>
      </c>
      <c r="CI84" s="201">
        <f t="shared" si="162"/>
        <v>0</v>
      </c>
      <c r="CJ84" s="201">
        <f>IFERROR(#REF!/32.5,0)</f>
        <v>0</v>
      </c>
      <c r="CK84" s="201">
        <f>IFERROR(#REF!/32.5,0)</f>
        <v>0</v>
      </c>
      <c r="CL84" s="191">
        <f t="shared" si="126"/>
        <v>0</v>
      </c>
      <c r="CN84" s="386">
        <f t="shared" si="166"/>
        <v>0</v>
      </c>
      <c r="CO84" s="202">
        <f t="shared" si="167"/>
        <v>0</v>
      </c>
      <c r="CP84" s="202">
        <f t="shared" si="168"/>
        <v>0</v>
      </c>
      <c r="CQ84" s="202">
        <f t="shared" si="169"/>
        <v>0</v>
      </c>
      <c r="CR84" s="202">
        <f t="shared" si="170"/>
        <v>0</v>
      </c>
      <c r="CS84" s="202">
        <f t="shared" si="171"/>
        <v>0</v>
      </c>
      <c r="CT84" s="202">
        <f t="shared" si="172"/>
        <v>0</v>
      </c>
      <c r="CU84" s="202">
        <f t="shared" si="173"/>
        <v>0</v>
      </c>
      <c r="CV84" s="202">
        <f t="shared" si="174"/>
        <v>0</v>
      </c>
      <c r="CW84" s="202">
        <f t="shared" si="175"/>
        <v>0</v>
      </c>
      <c r="CX84" s="202">
        <f t="shared" si="176"/>
        <v>0</v>
      </c>
      <c r="CY84" s="202">
        <f t="shared" si="177"/>
        <v>0</v>
      </c>
      <c r="CZ84" s="202">
        <f t="shared" si="178"/>
        <v>0</v>
      </c>
      <c r="DA84" s="202">
        <f t="shared" si="179"/>
        <v>0</v>
      </c>
      <c r="DB84" s="202">
        <f t="shared" si="180"/>
        <v>0</v>
      </c>
      <c r="DC84" s="202">
        <f t="shared" si="181"/>
        <v>0</v>
      </c>
      <c r="DD84" s="202">
        <f t="shared" si="182"/>
        <v>0</v>
      </c>
      <c r="DE84" s="202">
        <f t="shared" si="183"/>
        <v>0</v>
      </c>
      <c r="DF84" s="202">
        <f t="shared" si="184"/>
        <v>0</v>
      </c>
      <c r="DG84" s="202">
        <f t="shared" si="185"/>
        <v>0</v>
      </c>
      <c r="DH84" s="202">
        <f t="shared" si="186"/>
        <v>0</v>
      </c>
      <c r="DI84" s="202">
        <f t="shared" si="187"/>
        <v>0</v>
      </c>
      <c r="DJ84" s="202">
        <f t="shared" si="188"/>
        <v>0</v>
      </c>
      <c r="DK84" s="202">
        <f t="shared" si="189"/>
        <v>0</v>
      </c>
      <c r="DL84" s="202">
        <f t="shared" si="190"/>
        <v>0</v>
      </c>
      <c r="DM84" s="202">
        <f t="shared" si="191"/>
        <v>0</v>
      </c>
      <c r="DN84" s="202">
        <f t="shared" si="192"/>
        <v>0</v>
      </c>
      <c r="DO84" s="202">
        <f t="shared" si="193"/>
        <v>0</v>
      </c>
      <c r="DP84" s="202">
        <f t="shared" si="194"/>
        <v>0</v>
      </c>
      <c r="DQ84" s="202">
        <f t="shared" si="195"/>
        <v>0</v>
      </c>
      <c r="DR84" s="223">
        <f t="shared" si="127"/>
        <v>0</v>
      </c>
      <c r="DS84" s="386">
        <f t="shared" si="196"/>
        <v>0</v>
      </c>
      <c r="DT84" s="202">
        <f t="shared" si="197"/>
        <v>0</v>
      </c>
      <c r="DU84" s="202">
        <f t="shared" si="198"/>
        <v>0</v>
      </c>
      <c r="DV84" s="202">
        <f t="shared" si="199"/>
        <v>0</v>
      </c>
      <c r="DW84" s="202">
        <f t="shared" si="200"/>
        <v>0</v>
      </c>
      <c r="DX84" s="203">
        <f t="shared" si="201"/>
        <v>0</v>
      </c>
      <c r="DY84" s="205">
        <f t="shared" si="163"/>
        <v>0</v>
      </c>
      <c r="EA84" s="195">
        <f>L84/Summary!$H$7</f>
        <v>0</v>
      </c>
      <c r="EB84" s="201">
        <f>M84/Summary!$H$7</f>
        <v>0</v>
      </c>
      <c r="EC84" s="201">
        <f>N84/Summary!$H$7</f>
        <v>0</v>
      </c>
      <c r="ED84" s="201">
        <f>O84/Summary!$H$7</f>
        <v>0</v>
      </c>
      <c r="EE84" s="201">
        <f>P84/Summary!$H$7</f>
        <v>0</v>
      </c>
      <c r="EF84" s="201">
        <f>Q84/Summary!$H$7</f>
        <v>0</v>
      </c>
      <c r="EG84" s="201">
        <f>R84/Summary!$H$7</f>
        <v>0</v>
      </c>
      <c r="EH84" s="201">
        <f>S84/Summary!$H$7</f>
        <v>0</v>
      </c>
      <c r="EI84" s="201">
        <f>T84/Summary!$H$7</f>
        <v>0</v>
      </c>
      <c r="EJ84" s="201">
        <f>U84/Summary!$H$7</f>
        <v>0</v>
      </c>
      <c r="EK84" s="201">
        <f>V84/Summary!$H$7</f>
        <v>0</v>
      </c>
      <c r="EL84" s="201">
        <f>W84/Summary!$H$7</f>
        <v>0</v>
      </c>
      <c r="EM84" s="201">
        <f>X84/Summary!$H$7</f>
        <v>0</v>
      </c>
      <c r="EN84" s="201">
        <f>Y84/Summary!$H$7</f>
        <v>0</v>
      </c>
      <c r="EO84" s="201">
        <f>Z84/Summary!$H$7</f>
        <v>0</v>
      </c>
      <c r="EP84" s="201">
        <f>AA84/Summary!$H$7</f>
        <v>0</v>
      </c>
      <c r="EQ84" s="201">
        <f>AB84/Summary!$H$7</f>
        <v>0</v>
      </c>
      <c r="ER84" s="201">
        <f>AC84/Summary!$H$7</f>
        <v>0</v>
      </c>
      <c r="ES84" s="201">
        <f>AD84/Summary!$H$7</f>
        <v>0</v>
      </c>
      <c r="ET84" s="201">
        <f>AE84/Summary!$H$7</f>
        <v>0</v>
      </c>
      <c r="EU84" s="201">
        <f>AF84/Summary!$H$7</f>
        <v>0</v>
      </c>
      <c r="EV84" s="201">
        <f>AG84/Summary!$H$7</f>
        <v>0</v>
      </c>
      <c r="EW84" s="201">
        <f>AH84/Summary!$H$7</f>
        <v>0</v>
      </c>
      <c r="EX84" s="201">
        <f>AI84/Summary!$H$7</f>
        <v>0</v>
      </c>
      <c r="EY84" s="201">
        <f>AJ84/Summary!$H$7</f>
        <v>0</v>
      </c>
      <c r="EZ84" s="201">
        <f>AK84/Summary!$H$7</f>
        <v>0</v>
      </c>
      <c r="FA84" s="201">
        <f>AL84/Summary!$H$7</f>
        <v>0</v>
      </c>
      <c r="FB84" s="201">
        <f>AM84/Summary!$H$7</f>
        <v>0</v>
      </c>
      <c r="FC84" s="201">
        <f>AN84/Summary!$H$7</f>
        <v>0</v>
      </c>
      <c r="FD84" s="191">
        <f>AO84/Summary!$H$7</f>
        <v>0</v>
      </c>
    </row>
    <row r="85" spans="1:160" s="141" customFormat="1" ht="14.25" x14ac:dyDescent="0.35">
      <c r="A85" s="306"/>
      <c r="B85" s="307"/>
      <c r="C85" s="307"/>
      <c r="D85" s="307"/>
      <c r="E85" s="302"/>
      <c r="F85" s="304"/>
      <c r="G85" s="308"/>
      <c r="H85" s="309"/>
      <c r="I85" s="190">
        <v>32.5</v>
      </c>
      <c r="J85" s="191">
        <f t="shared" si="123"/>
        <v>0</v>
      </c>
      <c r="K85" s="213">
        <f>Summary!$H$6*$H85</f>
        <v>0</v>
      </c>
      <c r="L85" s="192"/>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4"/>
      <c r="AP85" s="195">
        <f t="shared" si="124"/>
        <v>0</v>
      </c>
      <c r="AQ85" s="193"/>
      <c r="AR85" s="193"/>
      <c r="AS85" s="193"/>
      <c r="AT85" s="193"/>
      <c r="AU85" s="193"/>
      <c r="AV85" s="194"/>
      <c r="AW85" s="176">
        <f t="shared" si="164"/>
        <v>0</v>
      </c>
      <c r="AX85" s="176" t="str">
        <f t="shared" si="165"/>
        <v>OK</v>
      </c>
      <c r="AY85" s="196">
        <f t="shared" si="128"/>
        <v>0</v>
      </c>
      <c r="AZ85" s="197" t="str">
        <f t="shared" si="129"/>
        <v>OK</v>
      </c>
      <c r="BA85" s="178"/>
      <c r="BB85" s="198">
        <f t="shared" si="130"/>
        <v>0</v>
      </c>
      <c r="BC85" s="199">
        <f t="shared" si="131"/>
        <v>0</v>
      </c>
      <c r="BD85" s="199">
        <f t="shared" si="132"/>
        <v>0</v>
      </c>
      <c r="BE85" s="199">
        <f t="shared" si="133"/>
        <v>0</v>
      </c>
      <c r="BF85" s="199">
        <f t="shared" si="134"/>
        <v>0</v>
      </c>
      <c r="BG85" s="199">
        <f t="shared" si="135"/>
        <v>0</v>
      </c>
      <c r="BH85" s="199">
        <f t="shared" si="136"/>
        <v>0</v>
      </c>
      <c r="BI85" s="199">
        <f t="shared" si="137"/>
        <v>0</v>
      </c>
      <c r="BJ85" s="199">
        <f t="shared" si="138"/>
        <v>0</v>
      </c>
      <c r="BK85" s="199">
        <f t="shared" si="139"/>
        <v>0</v>
      </c>
      <c r="BL85" s="199">
        <f t="shared" si="140"/>
        <v>0</v>
      </c>
      <c r="BM85" s="199">
        <f t="shared" si="141"/>
        <v>0</v>
      </c>
      <c r="BN85" s="199">
        <f t="shared" si="142"/>
        <v>0</v>
      </c>
      <c r="BO85" s="199">
        <f t="shared" si="143"/>
        <v>0</v>
      </c>
      <c r="BP85" s="199">
        <f t="shared" si="144"/>
        <v>0</v>
      </c>
      <c r="BQ85" s="199">
        <f t="shared" si="145"/>
        <v>0</v>
      </c>
      <c r="BR85" s="199">
        <f t="shared" si="146"/>
        <v>0</v>
      </c>
      <c r="BS85" s="199">
        <f t="shared" si="147"/>
        <v>0</v>
      </c>
      <c r="BT85" s="199">
        <f t="shared" si="148"/>
        <v>0</v>
      </c>
      <c r="BU85" s="199">
        <f t="shared" si="149"/>
        <v>0</v>
      </c>
      <c r="BV85" s="199">
        <f t="shared" si="150"/>
        <v>0</v>
      </c>
      <c r="BW85" s="199">
        <f t="shared" si="151"/>
        <v>0</v>
      </c>
      <c r="BX85" s="199">
        <f t="shared" si="152"/>
        <v>0</v>
      </c>
      <c r="BY85" s="199">
        <f t="shared" si="153"/>
        <v>0</v>
      </c>
      <c r="BZ85" s="199">
        <f t="shared" si="154"/>
        <v>0</v>
      </c>
      <c r="CA85" s="199">
        <f t="shared" si="155"/>
        <v>0</v>
      </c>
      <c r="CB85" s="199">
        <f t="shared" si="156"/>
        <v>0</v>
      </c>
      <c r="CC85" s="199">
        <f t="shared" si="157"/>
        <v>0</v>
      </c>
      <c r="CD85" s="199">
        <f t="shared" si="158"/>
        <v>0</v>
      </c>
      <c r="CE85" s="199">
        <f t="shared" si="159"/>
        <v>0</v>
      </c>
      <c r="CF85" s="200">
        <f t="shared" si="125"/>
        <v>0</v>
      </c>
      <c r="CG85" s="195">
        <f t="shared" si="160"/>
        <v>0</v>
      </c>
      <c r="CH85" s="201">
        <f t="shared" si="161"/>
        <v>0</v>
      </c>
      <c r="CI85" s="201">
        <f t="shared" si="162"/>
        <v>0</v>
      </c>
      <c r="CJ85" s="201">
        <f>IFERROR(#REF!/32.5,0)</f>
        <v>0</v>
      </c>
      <c r="CK85" s="201">
        <f>IFERROR(#REF!/32.5,0)</f>
        <v>0</v>
      </c>
      <c r="CL85" s="191">
        <f t="shared" si="126"/>
        <v>0</v>
      </c>
      <c r="CN85" s="386">
        <f t="shared" si="166"/>
        <v>0</v>
      </c>
      <c r="CO85" s="202">
        <f t="shared" si="167"/>
        <v>0</v>
      </c>
      <c r="CP85" s="202">
        <f t="shared" si="168"/>
        <v>0</v>
      </c>
      <c r="CQ85" s="202">
        <f t="shared" si="169"/>
        <v>0</v>
      </c>
      <c r="CR85" s="202">
        <f t="shared" si="170"/>
        <v>0</v>
      </c>
      <c r="CS85" s="202">
        <f t="shared" si="171"/>
        <v>0</v>
      </c>
      <c r="CT85" s="202">
        <f t="shared" si="172"/>
        <v>0</v>
      </c>
      <c r="CU85" s="202">
        <f t="shared" si="173"/>
        <v>0</v>
      </c>
      <c r="CV85" s="202">
        <f t="shared" si="174"/>
        <v>0</v>
      </c>
      <c r="CW85" s="202">
        <f t="shared" si="175"/>
        <v>0</v>
      </c>
      <c r="CX85" s="202">
        <f t="shared" si="176"/>
        <v>0</v>
      </c>
      <c r="CY85" s="202">
        <f t="shared" si="177"/>
        <v>0</v>
      </c>
      <c r="CZ85" s="202">
        <f t="shared" si="178"/>
        <v>0</v>
      </c>
      <c r="DA85" s="202">
        <f t="shared" si="179"/>
        <v>0</v>
      </c>
      <c r="DB85" s="202">
        <f t="shared" si="180"/>
        <v>0</v>
      </c>
      <c r="DC85" s="202">
        <f t="shared" si="181"/>
        <v>0</v>
      </c>
      <c r="DD85" s="202">
        <f t="shared" si="182"/>
        <v>0</v>
      </c>
      <c r="DE85" s="202">
        <f t="shared" si="183"/>
        <v>0</v>
      </c>
      <c r="DF85" s="202">
        <f t="shared" si="184"/>
        <v>0</v>
      </c>
      <c r="DG85" s="202">
        <f t="shared" si="185"/>
        <v>0</v>
      </c>
      <c r="DH85" s="202">
        <f t="shared" si="186"/>
        <v>0</v>
      </c>
      <c r="DI85" s="202">
        <f t="shared" si="187"/>
        <v>0</v>
      </c>
      <c r="DJ85" s="202">
        <f t="shared" si="188"/>
        <v>0</v>
      </c>
      <c r="DK85" s="202">
        <f t="shared" si="189"/>
        <v>0</v>
      </c>
      <c r="DL85" s="202">
        <f t="shared" si="190"/>
        <v>0</v>
      </c>
      <c r="DM85" s="202">
        <f t="shared" si="191"/>
        <v>0</v>
      </c>
      <c r="DN85" s="202">
        <f t="shared" si="192"/>
        <v>0</v>
      </c>
      <c r="DO85" s="202">
        <f t="shared" si="193"/>
        <v>0</v>
      </c>
      <c r="DP85" s="202">
        <f t="shared" si="194"/>
        <v>0</v>
      </c>
      <c r="DQ85" s="202">
        <f t="shared" si="195"/>
        <v>0</v>
      </c>
      <c r="DR85" s="223">
        <f t="shared" si="127"/>
        <v>0</v>
      </c>
      <c r="DS85" s="386">
        <f t="shared" si="196"/>
        <v>0</v>
      </c>
      <c r="DT85" s="202">
        <f t="shared" si="197"/>
        <v>0</v>
      </c>
      <c r="DU85" s="202">
        <f t="shared" si="198"/>
        <v>0</v>
      </c>
      <c r="DV85" s="202">
        <f t="shared" si="199"/>
        <v>0</v>
      </c>
      <c r="DW85" s="202">
        <f t="shared" si="200"/>
        <v>0</v>
      </c>
      <c r="DX85" s="203">
        <f t="shared" si="201"/>
        <v>0</v>
      </c>
      <c r="DY85" s="205">
        <f t="shared" si="163"/>
        <v>0</v>
      </c>
      <c r="EA85" s="195">
        <f>L85/Summary!$H$7</f>
        <v>0</v>
      </c>
      <c r="EB85" s="201">
        <f>M85/Summary!$H$7</f>
        <v>0</v>
      </c>
      <c r="EC85" s="201">
        <f>N85/Summary!$H$7</f>
        <v>0</v>
      </c>
      <c r="ED85" s="201">
        <f>O85/Summary!$H$7</f>
        <v>0</v>
      </c>
      <c r="EE85" s="201">
        <f>P85/Summary!$H$7</f>
        <v>0</v>
      </c>
      <c r="EF85" s="201">
        <f>Q85/Summary!$H$7</f>
        <v>0</v>
      </c>
      <c r="EG85" s="201">
        <f>R85/Summary!$H$7</f>
        <v>0</v>
      </c>
      <c r="EH85" s="201">
        <f>S85/Summary!$H$7</f>
        <v>0</v>
      </c>
      <c r="EI85" s="201">
        <f>T85/Summary!$H$7</f>
        <v>0</v>
      </c>
      <c r="EJ85" s="201">
        <f>U85/Summary!$H$7</f>
        <v>0</v>
      </c>
      <c r="EK85" s="201">
        <f>V85/Summary!$H$7</f>
        <v>0</v>
      </c>
      <c r="EL85" s="201">
        <f>W85/Summary!$H$7</f>
        <v>0</v>
      </c>
      <c r="EM85" s="201">
        <f>X85/Summary!$H$7</f>
        <v>0</v>
      </c>
      <c r="EN85" s="201">
        <f>Y85/Summary!$H$7</f>
        <v>0</v>
      </c>
      <c r="EO85" s="201">
        <f>Z85/Summary!$H$7</f>
        <v>0</v>
      </c>
      <c r="EP85" s="201">
        <f>AA85/Summary!$H$7</f>
        <v>0</v>
      </c>
      <c r="EQ85" s="201">
        <f>AB85/Summary!$H$7</f>
        <v>0</v>
      </c>
      <c r="ER85" s="201">
        <f>AC85/Summary!$H$7</f>
        <v>0</v>
      </c>
      <c r="ES85" s="201">
        <f>AD85/Summary!$H$7</f>
        <v>0</v>
      </c>
      <c r="ET85" s="201">
        <f>AE85/Summary!$H$7</f>
        <v>0</v>
      </c>
      <c r="EU85" s="201">
        <f>AF85/Summary!$H$7</f>
        <v>0</v>
      </c>
      <c r="EV85" s="201">
        <f>AG85/Summary!$H$7</f>
        <v>0</v>
      </c>
      <c r="EW85" s="201">
        <f>AH85/Summary!$H$7</f>
        <v>0</v>
      </c>
      <c r="EX85" s="201">
        <f>AI85/Summary!$H$7</f>
        <v>0</v>
      </c>
      <c r="EY85" s="201">
        <f>AJ85/Summary!$H$7</f>
        <v>0</v>
      </c>
      <c r="EZ85" s="201">
        <f>AK85/Summary!$H$7</f>
        <v>0</v>
      </c>
      <c r="FA85" s="201">
        <f>AL85/Summary!$H$7</f>
        <v>0</v>
      </c>
      <c r="FB85" s="201">
        <f>AM85/Summary!$H$7</f>
        <v>0</v>
      </c>
      <c r="FC85" s="201">
        <f>AN85/Summary!$H$7</f>
        <v>0</v>
      </c>
      <c r="FD85" s="191">
        <f>AO85/Summary!$H$7</f>
        <v>0</v>
      </c>
    </row>
    <row r="86" spans="1:160" s="141" customFormat="1" ht="14.25" x14ac:dyDescent="0.35">
      <c r="A86" s="306"/>
      <c r="B86" s="307"/>
      <c r="C86" s="307"/>
      <c r="D86" s="307"/>
      <c r="E86" s="302"/>
      <c r="F86" s="304"/>
      <c r="G86" s="308"/>
      <c r="H86" s="309"/>
      <c r="I86" s="190">
        <v>32.5</v>
      </c>
      <c r="J86" s="191">
        <f t="shared" si="123"/>
        <v>0</v>
      </c>
      <c r="K86" s="213">
        <f>Summary!$H$6*$H86</f>
        <v>0</v>
      </c>
      <c r="L86" s="192"/>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4"/>
      <c r="AP86" s="195">
        <f t="shared" si="124"/>
        <v>0</v>
      </c>
      <c r="AQ86" s="193"/>
      <c r="AR86" s="193"/>
      <c r="AS86" s="193"/>
      <c r="AT86" s="193"/>
      <c r="AU86" s="193"/>
      <c r="AV86" s="194"/>
      <c r="AW86" s="176">
        <f t="shared" si="164"/>
        <v>0</v>
      </c>
      <c r="AX86" s="176" t="str">
        <f t="shared" si="165"/>
        <v>OK</v>
      </c>
      <c r="AY86" s="196">
        <f t="shared" si="128"/>
        <v>0</v>
      </c>
      <c r="AZ86" s="197" t="str">
        <f t="shared" si="129"/>
        <v>OK</v>
      </c>
      <c r="BA86" s="178"/>
      <c r="BB86" s="198">
        <f t="shared" si="130"/>
        <v>0</v>
      </c>
      <c r="BC86" s="199">
        <f t="shared" si="131"/>
        <v>0</v>
      </c>
      <c r="BD86" s="199">
        <f t="shared" si="132"/>
        <v>0</v>
      </c>
      <c r="BE86" s="199">
        <f t="shared" si="133"/>
        <v>0</v>
      </c>
      <c r="BF86" s="199">
        <f t="shared" si="134"/>
        <v>0</v>
      </c>
      <c r="BG86" s="199">
        <f t="shared" si="135"/>
        <v>0</v>
      </c>
      <c r="BH86" s="199">
        <f t="shared" si="136"/>
        <v>0</v>
      </c>
      <c r="BI86" s="199">
        <f t="shared" si="137"/>
        <v>0</v>
      </c>
      <c r="BJ86" s="199">
        <f t="shared" si="138"/>
        <v>0</v>
      </c>
      <c r="BK86" s="199">
        <f t="shared" si="139"/>
        <v>0</v>
      </c>
      <c r="BL86" s="199">
        <f t="shared" si="140"/>
        <v>0</v>
      </c>
      <c r="BM86" s="199">
        <f t="shared" si="141"/>
        <v>0</v>
      </c>
      <c r="BN86" s="199">
        <f t="shared" si="142"/>
        <v>0</v>
      </c>
      <c r="BO86" s="199">
        <f t="shared" si="143"/>
        <v>0</v>
      </c>
      <c r="BP86" s="199">
        <f t="shared" si="144"/>
        <v>0</v>
      </c>
      <c r="BQ86" s="199">
        <f t="shared" si="145"/>
        <v>0</v>
      </c>
      <c r="BR86" s="199">
        <f t="shared" si="146"/>
        <v>0</v>
      </c>
      <c r="BS86" s="199">
        <f t="shared" si="147"/>
        <v>0</v>
      </c>
      <c r="BT86" s="199">
        <f t="shared" si="148"/>
        <v>0</v>
      </c>
      <c r="BU86" s="199">
        <f t="shared" si="149"/>
        <v>0</v>
      </c>
      <c r="BV86" s="199">
        <f t="shared" si="150"/>
        <v>0</v>
      </c>
      <c r="BW86" s="199">
        <f t="shared" si="151"/>
        <v>0</v>
      </c>
      <c r="BX86" s="199">
        <f t="shared" si="152"/>
        <v>0</v>
      </c>
      <c r="BY86" s="199">
        <f t="shared" si="153"/>
        <v>0</v>
      </c>
      <c r="BZ86" s="199">
        <f t="shared" si="154"/>
        <v>0</v>
      </c>
      <c r="CA86" s="199">
        <f t="shared" si="155"/>
        <v>0</v>
      </c>
      <c r="CB86" s="199">
        <f t="shared" si="156"/>
        <v>0</v>
      </c>
      <c r="CC86" s="199">
        <f t="shared" si="157"/>
        <v>0</v>
      </c>
      <c r="CD86" s="199">
        <f t="shared" si="158"/>
        <v>0</v>
      </c>
      <c r="CE86" s="199">
        <f t="shared" si="159"/>
        <v>0</v>
      </c>
      <c r="CF86" s="200">
        <f t="shared" si="125"/>
        <v>0</v>
      </c>
      <c r="CG86" s="195">
        <f t="shared" si="160"/>
        <v>0</v>
      </c>
      <c r="CH86" s="201">
        <f t="shared" si="161"/>
        <v>0</v>
      </c>
      <c r="CI86" s="201">
        <f t="shared" si="162"/>
        <v>0</v>
      </c>
      <c r="CJ86" s="201">
        <f>IFERROR(#REF!/32.5,0)</f>
        <v>0</v>
      </c>
      <c r="CK86" s="201">
        <f>IFERROR(#REF!/32.5,0)</f>
        <v>0</v>
      </c>
      <c r="CL86" s="191">
        <f t="shared" si="126"/>
        <v>0</v>
      </c>
      <c r="CN86" s="386">
        <f t="shared" si="166"/>
        <v>0</v>
      </c>
      <c r="CO86" s="202">
        <f t="shared" si="167"/>
        <v>0</v>
      </c>
      <c r="CP86" s="202">
        <f t="shared" si="168"/>
        <v>0</v>
      </c>
      <c r="CQ86" s="202">
        <f t="shared" si="169"/>
        <v>0</v>
      </c>
      <c r="CR86" s="202">
        <f t="shared" si="170"/>
        <v>0</v>
      </c>
      <c r="CS86" s="202">
        <f t="shared" si="171"/>
        <v>0</v>
      </c>
      <c r="CT86" s="202">
        <f t="shared" si="172"/>
        <v>0</v>
      </c>
      <c r="CU86" s="202">
        <f t="shared" si="173"/>
        <v>0</v>
      </c>
      <c r="CV86" s="202">
        <f t="shared" si="174"/>
        <v>0</v>
      </c>
      <c r="CW86" s="202">
        <f t="shared" si="175"/>
        <v>0</v>
      </c>
      <c r="CX86" s="202">
        <f t="shared" si="176"/>
        <v>0</v>
      </c>
      <c r="CY86" s="202">
        <f t="shared" si="177"/>
        <v>0</v>
      </c>
      <c r="CZ86" s="202">
        <f t="shared" si="178"/>
        <v>0</v>
      </c>
      <c r="DA86" s="202">
        <f t="shared" si="179"/>
        <v>0</v>
      </c>
      <c r="DB86" s="202">
        <f t="shared" si="180"/>
        <v>0</v>
      </c>
      <c r="DC86" s="202">
        <f t="shared" si="181"/>
        <v>0</v>
      </c>
      <c r="DD86" s="202">
        <f t="shared" si="182"/>
        <v>0</v>
      </c>
      <c r="DE86" s="202">
        <f t="shared" si="183"/>
        <v>0</v>
      </c>
      <c r="DF86" s="202">
        <f t="shared" si="184"/>
        <v>0</v>
      </c>
      <c r="DG86" s="202">
        <f t="shared" si="185"/>
        <v>0</v>
      </c>
      <c r="DH86" s="202">
        <f t="shared" si="186"/>
        <v>0</v>
      </c>
      <c r="DI86" s="202">
        <f t="shared" si="187"/>
        <v>0</v>
      </c>
      <c r="DJ86" s="202">
        <f t="shared" si="188"/>
        <v>0</v>
      </c>
      <c r="DK86" s="202">
        <f t="shared" si="189"/>
        <v>0</v>
      </c>
      <c r="DL86" s="202">
        <f t="shared" si="190"/>
        <v>0</v>
      </c>
      <c r="DM86" s="202">
        <f t="shared" si="191"/>
        <v>0</v>
      </c>
      <c r="DN86" s="202">
        <f t="shared" si="192"/>
        <v>0</v>
      </c>
      <c r="DO86" s="202">
        <f t="shared" si="193"/>
        <v>0</v>
      </c>
      <c r="DP86" s="202">
        <f t="shared" si="194"/>
        <v>0</v>
      </c>
      <c r="DQ86" s="202">
        <f t="shared" si="195"/>
        <v>0</v>
      </c>
      <c r="DR86" s="223">
        <f t="shared" si="127"/>
        <v>0</v>
      </c>
      <c r="DS86" s="386">
        <f t="shared" si="196"/>
        <v>0</v>
      </c>
      <c r="DT86" s="202">
        <f t="shared" si="197"/>
        <v>0</v>
      </c>
      <c r="DU86" s="202">
        <f t="shared" si="198"/>
        <v>0</v>
      </c>
      <c r="DV86" s="202">
        <f t="shared" si="199"/>
        <v>0</v>
      </c>
      <c r="DW86" s="202">
        <f t="shared" si="200"/>
        <v>0</v>
      </c>
      <c r="DX86" s="203">
        <f t="shared" si="201"/>
        <v>0</v>
      </c>
      <c r="DY86" s="205">
        <f t="shared" si="163"/>
        <v>0</v>
      </c>
      <c r="EA86" s="195">
        <f>L86/Summary!$H$7</f>
        <v>0</v>
      </c>
      <c r="EB86" s="201">
        <f>M86/Summary!$H$7</f>
        <v>0</v>
      </c>
      <c r="EC86" s="201">
        <f>N86/Summary!$H$7</f>
        <v>0</v>
      </c>
      <c r="ED86" s="201">
        <f>O86/Summary!$H$7</f>
        <v>0</v>
      </c>
      <c r="EE86" s="201">
        <f>P86/Summary!$H$7</f>
        <v>0</v>
      </c>
      <c r="EF86" s="201">
        <f>Q86/Summary!$H$7</f>
        <v>0</v>
      </c>
      <c r="EG86" s="201">
        <f>R86/Summary!$H$7</f>
        <v>0</v>
      </c>
      <c r="EH86" s="201">
        <f>S86/Summary!$H$7</f>
        <v>0</v>
      </c>
      <c r="EI86" s="201">
        <f>T86/Summary!$H$7</f>
        <v>0</v>
      </c>
      <c r="EJ86" s="201">
        <f>U86/Summary!$H$7</f>
        <v>0</v>
      </c>
      <c r="EK86" s="201">
        <f>V86/Summary!$H$7</f>
        <v>0</v>
      </c>
      <c r="EL86" s="201">
        <f>W86/Summary!$H$7</f>
        <v>0</v>
      </c>
      <c r="EM86" s="201">
        <f>X86/Summary!$H$7</f>
        <v>0</v>
      </c>
      <c r="EN86" s="201">
        <f>Y86/Summary!$H$7</f>
        <v>0</v>
      </c>
      <c r="EO86" s="201">
        <f>Z86/Summary!$H$7</f>
        <v>0</v>
      </c>
      <c r="EP86" s="201">
        <f>AA86/Summary!$H$7</f>
        <v>0</v>
      </c>
      <c r="EQ86" s="201">
        <f>AB86/Summary!$H$7</f>
        <v>0</v>
      </c>
      <c r="ER86" s="201">
        <f>AC86/Summary!$H$7</f>
        <v>0</v>
      </c>
      <c r="ES86" s="201">
        <f>AD86/Summary!$H$7</f>
        <v>0</v>
      </c>
      <c r="ET86" s="201">
        <f>AE86/Summary!$H$7</f>
        <v>0</v>
      </c>
      <c r="EU86" s="201">
        <f>AF86/Summary!$H$7</f>
        <v>0</v>
      </c>
      <c r="EV86" s="201">
        <f>AG86/Summary!$H$7</f>
        <v>0</v>
      </c>
      <c r="EW86" s="201">
        <f>AH86/Summary!$H$7</f>
        <v>0</v>
      </c>
      <c r="EX86" s="201">
        <f>AI86/Summary!$H$7</f>
        <v>0</v>
      </c>
      <c r="EY86" s="201">
        <f>AJ86/Summary!$H$7</f>
        <v>0</v>
      </c>
      <c r="EZ86" s="201">
        <f>AK86/Summary!$H$7</f>
        <v>0</v>
      </c>
      <c r="FA86" s="201">
        <f>AL86/Summary!$H$7</f>
        <v>0</v>
      </c>
      <c r="FB86" s="201">
        <f>AM86/Summary!$H$7</f>
        <v>0</v>
      </c>
      <c r="FC86" s="201">
        <f>AN86/Summary!$H$7</f>
        <v>0</v>
      </c>
      <c r="FD86" s="191">
        <f>AO86/Summary!$H$7</f>
        <v>0</v>
      </c>
    </row>
    <row r="87" spans="1:160" s="141" customFormat="1" ht="14.25" x14ac:dyDescent="0.35">
      <c r="A87" s="306"/>
      <c r="B87" s="307"/>
      <c r="C87" s="307"/>
      <c r="D87" s="307"/>
      <c r="E87" s="302"/>
      <c r="F87" s="304"/>
      <c r="G87" s="308"/>
      <c r="H87" s="309"/>
      <c r="I87" s="190">
        <v>32.5</v>
      </c>
      <c r="J87" s="191">
        <f t="shared" si="123"/>
        <v>0</v>
      </c>
      <c r="K87" s="213">
        <f>Summary!$H$6*$H87</f>
        <v>0</v>
      </c>
      <c r="L87" s="192"/>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4"/>
      <c r="AP87" s="195">
        <f t="shared" si="124"/>
        <v>0</v>
      </c>
      <c r="AQ87" s="193"/>
      <c r="AR87" s="193"/>
      <c r="AS87" s="193"/>
      <c r="AT87" s="193"/>
      <c r="AU87" s="193"/>
      <c r="AV87" s="194"/>
      <c r="AW87" s="176">
        <f t="shared" si="164"/>
        <v>0</v>
      </c>
      <c r="AX87" s="176" t="str">
        <f t="shared" si="165"/>
        <v>OK</v>
      </c>
      <c r="AY87" s="196">
        <f t="shared" si="128"/>
        <v>0</v>
      </c>
      <c r="AZ87" s="197" t="str">
        <f t="shared" si="129"/>
        <v>OK</v>
      </c>
      <c r="BA87" s="178"/>
      <c r="BB87" s="198">
        <f t="shared" si="130"/>
        <v>0</v>
      </c>
      <c r="BC87" s="199">
        <f t="shared" si="131"/>
        <v>0</v>
      </c>
      <c r="BD87" s="199">
        <f t="shared" si="132"/>
        <v>0</v>
      </c>
      <c r="BE87" s="199">
        <f t="shared" si="133"/>
        <v>0</v>
      </c>
      <c r="BF87" s="199">
        <f t="shared" si="134"/>
        <v>0</v>
      </c>
      <c r="BG87" s="199">
        <f t="shared" si="135"/>
        <v>0</v>
      </c>
      <c r="BH87" s="199">
        <f t="shared" si="136"/>
        <v>0</v>
      </c>
      <c r="BI87" s="199">
        <f t="shared" si="137"/>
        <v>0</v>
      </c>
      <c r="BJ87" s="199">
        <f t="shared" si="138"/>
        <v>0</v>
      </c>
      <c r="BK87" s="199">
        <f t="shared" si="139"/>
        <v>0</v>
      </c>
      <c r="BL87" s="199">
        <f t="shared" si="140"/>
        <v>0</v>
      </c>
      <c r="BM87" s="199">
        <f t="shared" si="141"/>
        <v>0</v>
      </c>
      <c r="BN87" s="199">
        <f t="shared" si="142"/>
        <v>0</v>
      </c>
      <c r="BO87" s="199">
        <f t="shared" si="143"/>
        <v>0</v>
      </c>
      <c r="BP87" s="199">
        <f t="shared" si="144"/>
        <v>0</v>
      </c>
      <c r="BQ87" s="199">
        <f t="shared" si="145"/>
        <v>0</v>
      </c>
      <c r="BR87" s="199">
        <f t="shared" si="146"/>
        <v>0</v>
      </c>
      <c r="BS87" s="199">
        <f t="shared" si="147"/>
        <v>0</v>
      </c>
      <c r="BT87" s="199">
        <f t="shared" si="148"/>
        <v>0</v>
      </c>
      <c r="BU87" s="199">
        <f t="shared" si="149"/>
        <v>0</v>
      </c>
      <c r="BV87" s="199">
        <f t="shared" si="150"/>
        <v>0</v>
      </c>
      <c r="BW87" s="199">
        <f t="shared" si="151"/>
        <v>0</v>
      </c>
      <c r="BX87" s="199">
        <f t="shared" si="152"/>
        <v>0</v>
      </c>
      <c r="BY87" s="199">
        <f t="shared" si="153"/>
        <v>0</v>
      </c>
      <c r="BZ87" s="199">
        <f t="shared" si="154"/>
        <v>0</v>
      </c>
      <c r="CA87" s="199">
        <f t="shared" si="155"/>
        <v>0</v>
      </c>
      <c r="CB87" s="199">
        <f t="shared" si="156"/>
        <v>0</v>
      </c>
      <c r="CC87" s="199">
        <f t="shared" si="157"/>
        <v>0</v>
      </c>
      <c r="CD87" s="199">
        <f t="shared" si="158"/>
        <v>0</v>
      </c>
      <c r="CE87" s="199">
        <f t="shared" si="159"/>
        <v>0</v>
      </c>
      <c r="CF87" s="200">
        <f t="shared" si="125"/>
        <v>0</v>
      </c>
      <c r="CG87" s="195">
        <f t="shared" si="160"/>
        <v>0</v>
      </c>
      <c r="CH87" s="201">
        <f t="shared" si="161"/>
        <v>0</v>
      </c>
      <c r="CI87" s="201">
        <f t="shared" si="162"/>
        <v>0</v>
      </c>
      <c r="CJ87" s="201">
        <f>IFERROR(#REF!/32.5,0)</f>
        <v>0</v>
      </c>
      <c r="CK87" s="201">
        <f>IFERROR(#REF!/32.5,0)</f>
        <v>0</v>
      </c>
      <c r="CL87" s="191">
        <f t="shared" si="126"/>
        <v>0</v>
      </c>
      <c r="CN87" s="386">
        <f t="shared" si="166"/>
        <v>0</v>
      </c>
      <c r="CO87" s="202">
        <f t="shared" si="167"/>
        <v>0</v>
      </c>
      <c r="CP87" s="202">
        <f t="shared" si="168"/>
        <v>0</v>
      </c>
      <c r="CQ87" s="202">
        <f t="shared" si="169"/>
        <v>0</v>
      </c>
      <c r="CR87" s="202">
        <f t="shared" si="170"/>
        <v>0</v>
      </c>
      <c r="CS87" s="202">
        <f t="shared" si="171"/>
        <v>0</v>
      </c>
      <c r="CT87" s="202">
        <f t="shared" si="172"/>
        <v>0</v>
      </c>
      <c r="CU87" s="202">
        <f t="shared" si="173"/>
        <v>0</v>
      </c>
      <c r="CV87" s="202">
        <f t="shared" si="174"/>
        <v>0</v>
      </c>
      <c r="CW87" s="202">
        <f t="shared" si="175"/>
        <v>0</v>
      </c>
      <c r="CX87" s="202">
        <f t="shared" si="176"/>
        <v>0</v>
      </c>
      <c r="CY87" s="202">
        <f t="shared" si="177"/>
        <v>0</v>
      </c>
      <c r="CZ87" s="202">
        <f t="shared" si="178"/>
        <v>0</v>
      </c>
      <c r="DA87" s="202">
        <f t="shared" si="179"/>
        <v>0</v>
      </c>
      <c r="DB87" s="202">
        <f t="shared" si="180"/>
        <v>0</v>
      </c>
      <c r="DC87" s="202">
        <f t="shared" si="181"/>
        <v>0</v>
      </c>
      <c r="DD87" s="202">
        <f t="shared" si="182"/>
        <v>0</v>
      </c>
      <c r="DE87" s="202">
        <f t="shared" si="183"/>
        <v>0</v>
      </c>
      <c r="DF87" s="202">
        <f t="shared" si="184"/>
        <v>0</v>
      </c>
      <c r="DG87" s="202">
        <f t="shared" si="185"/>
        <v>0</v>
      </c>
      <c r="DH87" s="202">
        <f t="shared" si="186"/>
        <v>0</v>
      </c>
      <c r="DI87" s="202">
        <f t="shared" si="187"/>
        <v>0</v>
      </c>
      <c r="DJ87" s="202">
        <f t="shared" si="188"/>
        <v>0</v>
      </c>
      <c r="DK87" s="202">
        <f t="shared" si="189"/>
        <v>0</v>
      </c>
      <c r="DL87" s="202">
        <f t="shared" si="190"/>
        <v>0</v>
      </c>
      <c r="DM87" s="202">
        <f t="shared" si="191"/>
        <v>0</v>
      </c>
      <c r="DN87" s="202">
        <f t="shared" si="192"/>
        <v>0</v>
      </c>
      <c r="DO87" s="202">
        <f t="shared" si="193"/>
        <v>0</v>
      </c>
      <c r="DP87" s="202">
        <f t="shared" si="194"/>
        <v>0</v>
      </c>
      <c r="DQ87" s="202">
        <f t="shared" si="195"/>
        <v>0</v>
      </c>
      <c r="DR87" s="223">
        <f t="shared" si="127"/>
        <v>0</v>
      </c>
      <c r="DS87" s="386">
        <f t="shared" si="196"/>
        <v>0</v>
      </c>
      <c r="DT87" s="202">
        <f t="shared" si="197"/>
        <v>0</v>
      </c>
      <c r="DU87" s="202">
        <f t="shared" si="198"/>
        <v>0</v>
      </c>
      <c r="DV87" s="202">
        <f t="shared" si="199"/>
        <v>0</v>
      </c>
      <c r="DW87" s="202">
        <f t="shared" si="200"/>
        <v>0</v>
      </c>
      <c r="DX87" s="203">
        <f t="shared" si="201"/>
        <v>0</v>
      </c>
      <c r="DY87" s="205">
        <f t="shared" si="163"/>
        <v>0</v>
      </c>
      <c r="EA87" s="195">
        <f>L87/Summary!$H$7</f>
        <v>0</v>
      </c>
      <c r="EB87" s="201">
        <f>M87/Summary!$H$7</f>
        <v>0</v>
      </c>
      <c r="EC87" s="201">
        <f>N87/Summary!$H$7</f>
        <v>0</v>
      </c>
      <c r="ED87" s="201">
        <f>O87/Summary!$H$7</f>
        <v>0</v>
      </c>
      <c r="EE87" s="201">
        <f>P87/Summary!$H$7</f>
        <v>0</v>
      </c>
      <c r="EF87" s="201">
        <f>Q87/Summary!$H$7</f>
        <v>0</v>
      </c>
      <c r="EG87" s="201">
        <f>R87/Summary!$H$7</f>
        <v>0</v>
      </c>
      <c r="EH87" s="201">
        <f>S87/Summary!$H$7</f>
        <v>0</v>
      </c>
      <c r="EI87" s="201">
        <f>T87/Summary!$H$7</f>
        <v>0</v>
      </c>
      <c r="EJ87" s="201">
        <f>U87/Summary!$H$7</f>
        <v>0</v>
      </c>
      <c r="EK87" s="201">
        <f>V87/Summary!$H$7</f>
        <v>0</v>
      </c>
      <c r="EL87" s="201">
        <f>W87/Summary!$H$7</f>
        <v>0</v>
      </c>
      <c r="EM87" s="201">
        <f>X87/Summary!$H$7</f>
        <v>0</v>
      </c>
      <c r="EN87" s="201">
        <f>Y87/Summary!$H$7</f>
        <v>0</v>
      </c>
      <c r="EO87" s="201">
        <f>Z87/Summary!$H$7</f>
        <v>0</v>
      </c>
      <c r="EP87" s="201">
        <f>AA87/Summary!$H$7</f>
        <v>0</v>
      </c>
      <c r="EQ87" s="201">
        <f>AB87/Summary!$H$7</f>
        <v>0</v>
      </c>
      <c r="ER87" s="201">
        <f>AC87/Summary!$H$7</f>
        <v>0</v>
      </c>
      <c r="ES87" s="201">
        <f>AD87/Summary!$H$7</f>
        <v>0</v>
      </c>
      <c r="ET87" s="201">
        <f>AE87/Summary!$H$7</f>
        <v>0</v>
      </c>
      <c r="EU87" s="201">
        <f>AF87/Summary!$H$7</f>
        <v>0</v>
      </c>
      <c r="EV87" s="201">
        <f>AG87/Summary!$H$7</f>
        <v>0</v>
      </c>
      <c r="EW87" s="201">
        <f>AH87/Summary!$H$7</f>
        <v>0</v>
      </c>
      <c r="EX87" s="201">
        <f>AI87/Summary!$H$7</f>
        <v>0</v>
      </c>
      <c r="EY87" s="201">
        <f>AJ87/Summary!$H$7</f>
        <v>0</v>
      </c>
      <c r="EZ87" s="201">
        <f>AK87/Summary!$H$7</f>
        <v>0</v>
      </c>
      <c r="FA87" s="201">
        <f>AL87/Summary!$H$7</f>
        <v>0</v>
      </c>
      <c r="FB87" s="201">
        <f>AM87/Summary!$H$7</f>
        <v>0</v>
      </c>
      <c r="FC87" s="201">
        <f>AN87/Summary!$H$7</f>
        <v>0</v>
      </c>
      <c r="FD87" s="191">
        <f>AO87/Summary!$H$7</f>
        <v>0</v>
      </c>
    </row>
    <row r="88" spans="1:160" s="141" customFormat="1" ht="14.25" x14ac:dyDescent="0.35">
      <c r="A88" s="306"/>
      <c r="B88" s="307"/>
      <c r="C88" s="307"/>
      <c r="D88" s="307"/>
      <c r="E88" s="302"/>
      <c r="F88" s="304"/>
      <c r="G88" s="308"/>
      <c r="H88" s="309"/>
      <c r="I88" s="190">
        <v>32.5</v>
      </c>
      <c r="J88" s="191">
        <f t="shared" si="123"/>
        <v>0</v>
      </c>
      <c r="K88" s="213">
        <f>Summary!$H$6*$H88</f>
        <v>0</v>
      </c>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4"/>
      <c r="AP88" s="195">
        <f t="shared" si="124"/>
        <v>0</v>
      </c>
      <c r="AQ88" s="193"/>
      <c r="AR88" s="193"/>
      <c r="AS88" s="193"/>
      <c r="AT88" s="193"/>
      <c r="AU88" s="193"/>
      <c r="AV88" s="194"/>
      <c r="AW88" s="176">
        <f t="shared" si="164"/>
        <v>0</v>
      </c>
      <c r="AX88" s="176" t="str">
        <f t="shared" si="165"/>
        <v>OK</v>
      </c>
      <c r="AY88" s="196">
        <f t="shared" si="128"/>
        <v>0</v>
      </c>
      <c r="AZ88" s="197" t="str">
        <f t="shared" si="129"/>
        <v>OK</v>
      </c>
      <c r="BA88" s="178"/>
      <c r="BB88" s="198">
        <f t="shared" si="130"/>
        <v>0</v>
      </c>
      <c r="BC88" s="199">
        <f t="shared" si="131"/>
        <v>0</v>
      </c>
      <c r="BD88" s="199">
        <f t="shared" si="132"/>
        <v>0</v>
      </c>
      <c r="BE88" s="199">
        <f t="shared" si="133"/>
        <v>0</v>
      </c>
      <c r="BF88" s="199">
        <f t="shared" si="134"/>
        <v>0</v>
      </c>
      <c r="BG88" s="199">
        <f t="shared" si="135"/>
        <v>0</v>
      </c>
      <c r="BH88" s="199">
        <f t="shared" si="136"/>
        <v>0</v>
      </c>
      <c r="BI88" s="199">
        <f t="shared" si="137"/>
        <v>0</v>
      </c>
      <c r="BJ88" s="199">
        <f t="shared" si="138"/>
        <v>0</v>
      </c>
      <c r="BK88" s="199">
        <f t="shared" si="139"/>
        <v>0</v>
      </c>
      <c r="BL88" s="199">
        <f t="shared" si="140"/>
        <v>0</v>
      </c>
      <c r="BM88" s="199">
        <f t="shared" si="141"/>
        <v>0</v>
      </c>
      <c r="BN88" s="199">
        <f t="shared" si="142"/>
        <v>0</v>
      </c>
      <c r="BO88" s="199">
        <f t="shared" si="143"/>
        <v>0</v>
      </c>
      <c r="BP88" s="199">
        <f t="shared" si="144"/>
        <v>0</v>
      </c>
      <c r="BQ88" s="199">
        <f t="shared" si="145"/>
        <v>0</v>
      </c>
      <c r="BR88" s="199">
        <f t="shared" si="146"/>
        <v>0</v>
      </c>
      <c r="BS88" s="199">
        <f t="shared" si="147"/>
        <v>0</v>
      </c>
      <c r="BT88" s="199">
        <f t="shared" si="148"/>
        <v>0</v>
      </c>
      <c r="BU88" s="199">
        <f t="shared" si="149"/>
        <v>0</v>
      </c>
      <c r="BV88" s="199">
        <f t="shared" si="150"/>
        <v>0</v>
      </c>
      <c r="BW88" s="199">
        <f t="shared" si="151"/>
        <v>0</v>
      </c>
      <c r="BX88" s="199">
        <f t="shared" si="152"/>
        <v>0</v>
      </c>
      <c r="BY88" s="199">
        <f t="shared" si="153"/>
        <v>0</v>
      </c>
      <c r="BZ88" s="199">
        <f t="shared" si="154"/>
        <v>0</v>
      </c>
      <c r="CA88" s="199">
        <f t="shared" si="155"/>
        <v>0</v>
      </c>
      <c r="CB88" s="199">
        <f t="shared" si="156"/>
        <v>0</v>
      </c>
      <c r="CC88" s="199">
        <f t="shared" si="157"/>
        <v>0</v>
      </c>
      <c r="CD88" s="199">
        <f t="shared" si="158"/>
        <v>0</v>
      </c>
      <c r="CE88" s="199">
        <f t="shared" si="159"/>
        <v>0</v>
      </c>
      <c r="CF88" s="200">
        <f t="shared" si="125"/>
        <v>0</v>
      </c>
      <c r="CG88" s="195">
        <f t="shared" si="160"/>
        <v>0</v>
      </c>
      <c r="CH88" s="201">
        <f t="shared" si="161"/>
        <v>0</v>
      </c>
      <c r="CI88" s="201">
        <f t="shared" si="162"/>
        <v>0</v>
      </c>
      <c r="CJ88" s="201">
        <f>IFERROR(#REF!/32.5,0)</f>
        <v>0</v>
      </c>
      <c r="CK88" s="201">
        <f>IFERROR(#REF!/32.5,0)</f>
        <v>0</v>
      </c>
      <c r="CL88" s="191">
        <f t="shared" si="126"/>
        <v>0</v>
      </c>
      <c r="CN88" s="386">
        <f t="shared" si="166"/>
        <v>0</v>
      </c>
      <c r="CO88" s="202">
        <f t="shared" si="167"/>
        <v>0</v>
      </c>
      <c r="CP88" s="202">
        <f t="shared" si="168"/>
        <v>0</v>
      </c>
      <c r="CQ88" s="202">
        <f t="shared" si="169"/>
        <v>0</v>
      </c>
      <c r="CR88" s="202">
        <f t="shared" si="170"/>
        <v>0</v>
      </c>
      <c r="CS88" s="202">
        <f t="shared" si="171"/>
        <v>0</v>
      </c>
      <c r="CT88" s="202">
        <f t="shared" si="172"/>
        <v>0</v>
      </c>
      <c r="CU88" s="202">
        <f t="shared" si="173"/>
        <v>0</v>
      </c>
      <c r="CV88" s="202">
        <f t="shared" si="174"/>
        <v>0</v>
      </c>
      <c r="CW88" s="202">
        <f t="shared" si="175"/>
        <v>0</v>
      </c>
      <c r="CX88" s="202">
        <f t="shared" si="176"/>
        <v>0</v>
      </c>
      <c r="CY88" s="202">
        <f t="shared" si="177"/>
        <v>0</v>
      </c>
      <c r="CZ88" s="202">
        <f t="shared" si="178"/>
        <v>0</v>
      </c>
      <c r="DA88" s="202">
        <f t="shared" si="179"/>
        <v>0</v>
      </c>
      <c r="DB88" s="202">
        <f t="shared" si="180"/>
        <v>0</v>
      </c>
      <c r="DC88" s="202">
        <f t="shared" si="181"/>
        <v>0</v>
      </c>
      <c r="DD88" s="202">
        <f t="shared" si="182"/>
        <v>0</v>
      </c>
      <c r="DE88" s="202">
        <f t="shared" si="183"/>
        <v>0</v>
      </c>
      <c r="DF88" s="202">
        <f t="shared" si="184"/>
        <v>0</v>
      </c>
      <c r="DG88" s="202">
        <f t="shared" si="185"/>
        <v>0</v>
      </c>
      <c r="DH88" s="202">
        <f t="shared" si="186"/>
        <v>0</v>
      </c>
      <c r="DI88" s="202">
        <f t="shared" si="187"/>
        <v>0</v>
      </c>
      <c r="DJ88" s="202">
        <f t="shared" si="188"/>
        <v>0</v>
      </c>
      <c r="DK88" s="202">
        <f t="shared" si="189"/>
        <v>0</v>
      </c>
      <c r="DL88" s="202">
        <f t="shared" si="190"/>
        <v>0</v>
      </c>
      <c r="DM88" s="202">
        <f t="shared" si="191"/>
        <v>0</v>
      </c>
      <c r="DN88" s="202">
        <f t="shared" si="192"/>
        <v>0</v>
      </c>
      <c r="DO88" s="202">
        <f t="shared" si="193"/>
        <v>0</v>
      </c>
      <c r="DP88" s="202">
        <f t="shared" si="194"/>
        <v>0</v>
      </c>
      <c r="DQ88" s="202">
        <f t="shared" si="195"/>
        <v>0</v>
      </c>
      <c r="DR88" s="223">
        <f t="shared" si="127"/>
        <v>0</v>
      </c>
      <c r="DS88" s="386">
        <f t="shared" si="196"/>
        <v>0</v>
      </c>
      <c r="DT88" s="202">
        <f t="shared" si="197"/>
        <v>0</v>
      </c>
      <c r="DU88" s="202">
        <f t="shared" si="198"/>
        <v>0</v>
      </c>
      <c r="DV88" s="202">
        <f t="shared" si="199"/>
        <v>0</v>
      </c>
      <c r="DW88" s="202">
        <f t="shared" si="200"/>
        <v>0</v>
      </c>
      <c r="DX88" s="203">
        <f t="shared" si="201"/>
        <v>0</v>
      </c>
      <c r="DY88" s="205">
        <f t="shared" si="163"/>
        <v>0</v>
      </c>
      <c r="EA88" s="195">
        <f>L88/Summary!$H$7</f>
        <v>0</v>
      </c>
      <c r="EB88" s="201">
        <f>M88/Summary!$H$7</f>
        <v>0</v>
      </c>
      <c r="EC88" s="201">
        <f>N88/Summary!$H$7</f>
        <v>0</v>
      </c>
      <c r="ED88" s="201">
        <f>O88/Summary!$H$7</f>
        <v>0</v>
      </c>
      <c r="EE88" s="201">
        <f>P88/Summary!$H$7</f>
        <v>0</v>
      </c>
      <c r="EF88" s="201">
        <f>Q88/Summary!$H$7</f>
        <v>0</v>
      </c>
      <c r="EG88" s="201">
        <f>R88/Summary!$H$7</f>
        <v>0</v>
      </c>
      <c r="EH88" s="201">
        <f>S88/Summary!$H$7</f>
        <v>0</v>
      </c>
      <c r="EI88" s="201">
        <f>T88/Summary!$H$7</f>
        <v>0</v>
      </c>
      <c r="EJ88" s="201">
        <f>U88/Summary!$H$7</f>
        <v>0</v>
      </c>
      <c r="EK88" s="201">
        <f>V88/Summary!$H$7</f>
        <v>0</v>
      </c>
      <c r="EL88" s="201">
        <f>W88/Summary!$H$7</f>
        <v>0</v>
      </c>
      <c r="EM88" s="201">
        <f>X88/Summary!$H$7</f>
        <v>0</v>
      </c>
      <c r="EN88" s="201">
        <f>Y88/Summary!$H$7</f>
        <v>0</v>
      </c>
      <c r="EO88" s="201">
        <f>Z88/Summary!$H$7</f>
        <v>0</v>
      </c>
      <c r="EP88" s="201">
        <f>AA88/Summary!$H$7</f>
        <v>0</v>
      </c>
      <c r="EQ88" s="201">
        <f>AB88/Summary!$H$7</f>
        <v>0</v>
      </c>
      <c r="ER88" s="201">
        <f>AC88/Summary!$H$7</f>
        <v>0</v>
      </c>
      <c r="ES88" s="201">
        <f>AD88/Summary!$H$7</f>
        <v>0</v>
      </c>
      <c r="ET88" s="201">
        <f>AE88/Summary!$H$7</f>
        <v>0</v>
      </c>
      <c r="EU88" s="201">
        <f>AF88/Summary!$H$7</f>
        <v>0</v>
      </c>
      <c r="EV88" s="201">
        <f>AG88/Summary!$H$7</f>
        <v>0</v>
      </c>
      <c r="EW88" s="201">
        <f>AH88/Summary!$H$7</f>
        <v>0</v>
      </c>
      <c r="EX88" s="201">
        <f>AI88/Summary!$H$7</f>
        <v>0</v>
      </c>
      <c r="EY88" s="201">
        <f>AJ88/Summary!$H$7</f>
        <v>0</v>
      </c>
      <c r="EZ88" s="201">
        <f>AK88/Summary!$H$7</f>
        <v>0</v>
      </c>
      <c r="FA88" s="201">
        <f>AL88/Summary!$H$7</f>
        <v>0</v>
      </c>
      <c r="FB88" s="201">
        <f>AM88/Summary!$H$7</f>
        <v>0</v>
      </c>
      <c r="FC88" s="201">
        <f>AN88/Summary!$H$7</f>
        <v>0</v>
      </c>
      <c r="FD88" s="191">
        <f>AO88/Summary!$H$7</f>
        <v>0</v>
      </c>
    </row>
    <row r="89" spans="1:160" s="141" customFormat="1" ht="14.25" x14ac:dyDescent="0.35">
      <c r="A89" s="306"/>
      <c r="B89" s="307"/>
      <c r="C89" s="307"/>
      <c r="D89" s="307"/>
      <c r="E89" s="302"/>
      <c r="F89" s="304"/>
      <c r="G89" s="308"/>
      <c r="H89" s="309"/>
      <c r="I89" s="190">
        <v>32.5</v>
      </c>
      <c r="J89" s="191">
        <f t="shared" si="123"/>
        <v>0</v>
      </c>
      <c r="K89" s="213">
        <f>Summary!$H$6*$H89</f>
        <v>0</v>
      </c>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4"/>
      <c r="AP89" s="195">
        <f t="shared" si="124"/>
        <v>0</v>
      </c>
      <c r="AQ89" s="193"/>
      <c r="AR89" s="193"/>
      <c r="AS89" s="193"/>
      <c r="AT89" s="193"/>
      <c r="AU89" s="193"/>
      <c r="AV89" s="194"/>
      <c r="AW89" s="176">
        <f t="shared" si="164"/>
        <v>0</v>
      </c>
      <c r="AX89" s="176" t="str">
        <f t="shared" si="165"/>
        <v>OK</v>
      </c>
      <c r="AY89" s="196">
        <f t="shared" si="128"/>
        <v>0</v>
      </c>
      <c r="AZ89" s="197" t="str">
        <f t="shared" si="129"/>
        <v>OK</v>
      </c>
      <c r="BA89" s="178"/>
      <c r="BB89" s="198">
        <f t="shared" si="130"/>
        <v>0</v>
      </c>
      <c r="BC89" s="199">
        <f t="shared" si="131"/>
        <v>0</v>
      </c>
      <c r="BD89" s="199">
        <f t="shared" si="132"/>
        <v>0</v>
      </c>
      <c r="BE89" s="199">
        <f t="shared" si="133"/>
        <v>0</v>
      </c>
      <c r="BF89" s="199">
        <f t="shared" si="134"/>
        <v>0</v>
      </c>
      <c r="BG89" s="199">
        <f t="shared" si="135"/>
        <v>0</v>
      </c>
      <c r="BH89" s="199">
        <f t="shared" si="136"/>
        <v>0</v>
      </c>
      <c r="BI89" s="199">
        <f t="shared" si="137"/>
        <v>0</v>
      </c>
      <c r="BJ89" s="199">
        <f t="shared" si="138"/>
        <v>0</v>
      </c>
      <c r="BK89" s="199">
        <f t="shared" si="139"/>
        <v>0</v>
      </c>
      <c r="BL89" s="199">
        <f t="shared" si="140"/>
        <v>0</v>
      </c>
      <c r="BM89" s="199">
        <f t="shared" si="141"/>
        <v>0</v>
      </c>
      <c r="BN89" s="199">
        <f t="shared" si="142"/>
        <v>0</v>
      </c>
      <c r="BO89" s="199">
        <f t="shared" si="143"/>
        <v>0</v>
      </c>
      <c r="BP89" s="199">
        <f t="shared" si="144"/>
        <v>0</v>
      </c>
      <c r="BQ89" s="199">
        <f t="shared" si="145"/>
        <v>0</v>
      </c>
      <c r="BR89" s="199">
        <f t="shared" si="146"/>
        <v>0</v>
      </c>
      <c r="BS89" s="199">
        <f t="shared" si="147"/>
        <v>0</v>
      </c>
      <c r="BT89" s="199">
        <f t="shared" si="148"/>
        <v>0</v>
      </c>
      <c r="BU89" s="199">
        <f t="shared" si="149"/>
        <v>0</v>
      </c>
      <c r="BV89" s="199">
        <f t="shared" si="150"/>
        <v>0</v>
      </c>
      <c r="BW89" s="199">
        <f t="shared" si="151"/>
        <v>0</v>
      </c>
      <c r="BX89" s="199">
        <f t="shared" si="152"/>
        <v>0</v>
      </c>
      <c r="BY89" s="199">
        <f t="shared" si="153"/>
        <v>0</v>
      </c>
      <c r="BZ89" s="199">
        <f t="shared" si="154"/>
        <v>0</v>
      </c>
      <c r="CA89" s="199">
        <f t="shared" si="155"/>
        <v>0</v>
      </c>
      <c r="CB89" s="199">
        <f t="shared" si="156"/>
        <v>0</v>
      </c>
      <c r="CC89" s="199">
        <f t="shared" si="157"/>
        <v>0</v>
      </c>
      <c r="CD89" s="199">
        <f t="shared" si="158"/>
        <v>0</v>
      </c>
      <c r="CE89" s="199">
        <f t="shared" si="159"/>
        <v>0</v>
      </c>
      <c r="CF89" s="200">
        <f t="shared" si="125"/>
        <v>0</v>
      </c>
      <c r="CG89" s="195">
        <f t="shared" si="160"/>
        <v>0</v>
      </c>
      <c r="CH89" s="201">
        <f t="shared" si="161"/>
        <v>0</v>
      </c>
      <c r="CI89" s="201">
        <f t="shared" si="162"/>
        <v>0</v>
      </c>
      <c r="CJ89" s="201">
        <f>IFERROR(#REF!/32.5,0)</f>
        <v>0</v>
      </c>
      <c r="CK89" s="201">
        <f>IFERROR(#REF!/32.5,0)</f>
        <v>0</v>
      </c>
      <c r="CL89" s="191">
        <f t="shared" si="126"/>
        <v>0</v>
      </c>
      <c r="CN89" s="386">
        <f t="shared" si="166"/>
        <v>0</v>
      </c>
      <c r="CO89" s="202">
        <f t="shared" si="167"/>
        <v>0</v>
      </c>
      <c r="CP89" s="202">
        <f t="shared" si="168"/>
        <v>0</v>
      </c>
      <c r="CQ89" s="202">
        <f t="shared" si="169"/>
        <v>0</v>
      </c>
      <c r="CR89" s="202">
        <f t="shared" si="170"/>
        <v>0</v>
      </c>
      <c r="CS89" s="202">
        <f t="shared" si="171"/>
        <v>0</v>
      </c>
      <c r="CT89" s="202">
        <f t="shared" si="172"/>
        <v>0</v>
      </c>
      <c r="CU89" s="202">
        <f t="shared" si="173"/>
        <v>0</v>
      </c>
      <c r="CV89" s="202">
        <f t="shared" si="174"/>
        <v>0</v>
      </c>
      <c r="CW89" s="202">
        <f t="shared" si="175"/>
        <v>0</v>
      </c>
      <c r="CX89" s="202">
        <f t="shared" si="176"/>
        <v>0</v>
      </c>
      <c r="CY89" s="202">
        <f t="shared" si="177"/>
        <v>0</v>
      </c>
      <c r="CZ89" s="202">
        <f t="shared" si="178"/>
        <v>0</v>
      </c>
      <c r="DA89" s="202">
        <f t="shared" si="179"/>
        <v>0</v>
      </c>
      <c r="DB89" s="202">
        <f t="shared" si="180"/>
        <v>0</v>
      </c>
      <c r="DC89" s="202">
        <f t="shared" si="181"/>
        <v>0</v>
      </c>
      <c r="DD89" s="202">
        <f t="shared" si="182"/>
        <v>0</v>
      </c>
      <c r="DE89" s="202">
        <f t="shared" si="183"/>
        <v>0</v>
      </c>
      <c r="DF89" s="202">
        <f t="shared" si="184"/>
        <v>0</v>
      </c>
      <c r="DG89" s="202">
        <f t="shared" si="185"/>
        <v>0</v>
      </c>
      <c r="DH89" s="202">
        <f t="shared" si="186"/>
        <v>0</v>
      </c>
      <c r="DI89" s="202">
        <f t="shared" si="187"/>
        <v>0</v>
      </c>
      <c r="DJ89" s="202">
        <f t="shared" si="188"/>
        <v>0</v>
      </c>
      <c r="DK89" s="202">
        <f t="shared" si="189"/>
        <v>0</v>
      </c>
      <c r="DL89" s="202">
        <f t="shared" si="190"/>
        <v>0</v>
      </c>
      <c r="DM89" s="202">
        <f t="shared" si="191"/>
        <v>0</v>
      </c>
      <c r="DN89" s="202">
        <f t="shared" si="192"/>
        <v>0</v>
      </c>
      <c r="DO89" s="202">
        <f t="shared" si="193"/>
        <v>0</v>
      </c>
      <c r="DP89" s="202">
        <f t="shared" si="194"/>
        <v>0</v>
      </c>
      <c r="DQ89" s="202">
        <f t="shared" si="195"/>
        <v>0</v>
      </c>
      <c r="DR89" s="223">
        <f t="shared" si="127"/>
        <v>0</v>
      </c>
      <c r="DS89" s="386">
        <f t="shared" si="196"/>
        <v>0</v>
      </c>
      <c r="DT89" s="202">
        <f t="shared" si="197"/>
        <v>0</v>
      </c>
      <c r="DU89" s="202">
        <f t="shared" si="198"/>
        <v>0</v>
      </c>
      <c r="DV89" s="202">
        <f t="shared" si="199"/>
        <v>0</v>
      </c>
      <c r="DW89" s="202">
        <f t="shared" si="200"/>
        <v>0</v>
      </c>
      <c r="DX89" s="203">
        <f t="shared" si="201"/>
        <v>0</v>
      </c>
      <c r="DY89" s="205">
        <f t="shared" si="163"/>
        <v>0</v>
      </c>
      <c r="EA89" s="195">
        <f>L89/Summary!$H$7</f>
        <v>0</v>
      </c>
      <c r="EB89" s="201">
        <f>M89/Summary!$H$7</f>
        <v>0</v>
      </c>
      <c r="EC89" s="201">
        <f>N89/Summary!$H$7</f>
        <v>0</v>
      </c>
      <c r="ED89" s="201">
        <f>O89/Summary!$H$7</f>
        <v>0</v>
      </c>
      <c r="EE89" s="201">
        <f>P89/Summary!$H$7</f>
        <v>0</v>
      </c>
      <c r="EF89" s="201">
        <f>Q89/Summary!$H$7</f>
        <v>0</v>
      </c>
      <c r="EG89" s="201">
        <f>R89/Summary!$H$7</f>
        <v>0</v>
      </c>
      <c r="EH89" s="201">
        <f>S89/Summary!$H$7</f>
        <v>0</v>
      </c>
      <c r="EI89" s="201">
        <f>T89/Summary!$H$7</f>
        <v>0</v>
      </c>
      <c r="EJ89" s="201">
        <f>U89/Summary!$H$7</f>
        <v>0</v>
      </c>
      <c r="EK89" s="201">
        <f>V89/Summary!$H$7</f>
        <v>0</v>
      </c>
      <c r="EL89" s="201">
        <f>W89/Summary!$H$7</f>
        <v>0</v>
      </c>
      <c r="EM89" s="201">
        <f>X89/Summary!$H$7</f>
        <v>0</v>
      </c>
      <c r="EN89" s="201">
        <f>Y89/Summary!$H$7</f>
        <v>0</v>
      </c>
      <c r="EO89" s="201">
        <f>Z89/Summary!$H$7</f>
        <v>0</v>
      </c>
      <c r="EP89" s="201">
        <f>AA89/Summary!$H$7</f>
        <v>0</v>
      </c>
      <c r="EQ89" s="201">
        <f>AB89/Summary!$H$7</f>
        <v>0</v>
      </c>
      <c r="ER89" s="201">
        <f>AC89/Summary!$H$7</f>
        <v>0</v>
      </c>
      <c r="ES89" s="201">
        <f>AD89/Summary!$H$7</f>
        <v>0</v>
      </c>
      <c r="ET89" s="201">
        <f>AE89/Summary!$H$7</f>
        <v>0</v>
      </c>
      <c r="EU89" s="201">
        <f>AF89/Summary!$H$7</f>
        <v>0</v>
      </c>
      <c r="EV89" s="201">
        <f>AG89/Summary!$H$7</f>
        <v>0</v>
      </c>
      <c r="EW89" s="201">
        <f>AH89/Summary!$H$7</f>
        <v>0</v>
      </c>
      <c r="EX89" s="201">
        <f>AI89/Summary!$H$7</f>
        <v>0</v>
      </c>
      <c r="EY89" s="201">
        <f>AJ89/Summary!$H$7</f>
        <v>0</v>
      </c>
      <c r="EZ89" s="201">
        <f>AK89/Summary!$H$7</f>
        <v>0</v>
      </c>
      <c r="FA89" s="201">
        <f>AL89/Summary!$H$7</f>
        <v>0</v>
      </c>
      <c r="FB89" s="201">
        <f>AM89/Summary!$H$7</f>
        <v>0</v>
      </c>
      <c r="FC89" s="201">
        <f>AN89/Summary!$H$7</f>
        <v>0</v>
      </c>
      <c r="FD89" s="191">
        <f>AO89/Summary!$H$7</f>
        <v>0</v>
      </c>
    </row>
    <row r="90" spans="1:160" s="141" customFormat="1" ht="14.25" x14ac:dyDescent="0.35">
      <c r="A90" s="306"/>
      <c r="B90" s="307"/>
      <c r="C90" s="307"/>
      <c r="D90" s="307"/>
      <c r="E90" s="302"/>
      <c r="F90" s="304"/>
      <c r="G90" s="308"/>
      <c r="H90" s="309"/>
      <c r="I90" s="190">
        <v>32.5</v>
      </c>
      <c r="J90" s="191">
        <f t="shared" si="123"/>
        <v>0</v>
      </c>
      <c r="K90" s="213">
        <f>Summary!$H$6*$H90</f>
        <v>0</v>
      </c>
      <c r="L90" s="192"/>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4"/>
      <c r="AP90" s="195">
        <f t="shared" si="124"/>
        <v>0</v>
      </c>
      <c r="AQ90" s="193"/>
      <c r="AR90" s="193"/>
      <c r="AS90" s="193"/>
      <c r="AT90" s="193"/>
      <c r="AU90" s="193"/>
      <c r="AV90" s="194"/>
      <c r="AW90" s="176">
        <f t="shared" si="164"/>
        <v>0</v>
      </c>
      <c r="AX90" s="176" t="str">
        <f t="shared" si="165"/>
        <v>OK</v>
      </c>
      <c r="AY90" s="196">
        <f t="shared" si="128"/>
        <v>0</v>
      </c>
      <c r="AZ90" s="197" t="str">
        <f t="shared" si="129"/>
        <v>OK</v>
      </c>
      <c r="BA90" s="178"/>
      <c r="BB90" s="198">
        <f t="shared" si="130"/>
        <v>0</v>
      </c>
      <c r="BC90" s="199">
        <f t="shared" si="131"/>
        <v>0</v>
      </c>
      <c r="BD90" s="199">
        <f t="shared" si="132"/>
        <v>0</v>
      </c>
      <c r="BE90" s="199">
        <f t="shared" si="133"/>
        <v>0</v>
      </c>
      <c r="BF90" s="199">
        <f t="shared" si="134"/>
        <v>0</v>
      </c>
      <c r="BG90" s="199">
        <f t="shared" si="135"/>
        <v>0</v>
      </c>
      <c r="BH90" s="199">
        <f t="shared" si="136"/>
        <v>0</v>
      </c>
      <c r="BI90" s="199">
        <f t="shared" si="137"/>
        <v>0</v>
      </c>
      <c r="BJ90" s="199">
        <f t="shared" si="138"/>
        <v>0</v>
      </c>
      <c r="BK90" s="199">
        <f t="shared" si="139"/>
        <v>0</v>
      </c>
      <c r="BL90" s="199">
        <f t="shared" si="140"/>
        <v>0</v>
      </c>
      <c r="BM90" s="199">
        <f t="shared" si="141"/>
        <v>0</v>
      </c>
      <c r="BN90" s="199">
        <f t="shared" si="142"/>
        <v>0</v>
      </c>
      <c r="BO90" s="199">
        <f t="shared" si="143"/>
        <v>0</v>
      </c>
      <c r="BP90" s="199">
        <f t="shared" si="144"/>
        <v>0</v>
      </c>
      <c r="BQ90" s="199">
        <f t="shared" si="145"/>
        <v>0</v>
      </c>
      <c r="BR90" s="199">
        <f t="shared" si="146"/>
        <v>0</v>
      </c>
      <c r="BS90" s="199">
        <f t="shared" si="147"/>
        <v>0</v>
      </c>
      <c r="BT90" s="199">
        <f t="shared" si="148"/>
        <v>0</v>
      </c>
      <c r="BU90" s="199">
        <f t="shared" si="149"/>
        <v>0</v>
      </c>
      <c r="BV90" s="199">
        <f t="shared" si="150"/>
        <v>0</v>
      </c>
      <c r="BW90" s="199">
        <f t="shared" si="151"/>
        <v>0</v>
      </c>
      <c r="BX90" s="199">
        <f t="shared" si="152"/>
        <v>0</v>
      </c>
      <c r="BY90" s="199">
        <f t="shared" si="153"/>
        <v>0</v>
      </c>
      <c r="BZ90" s="199">
        <f t="shared" si="154"/>
        <v>0</v>
      </c>
      <c r="CA90" s="199">
        <f t="shared" si="155"/>
        <v>0</v>
      </c>
      <c r="CB90" s="199">
        <f t="shared" si="156"/>
        <v>0</v>
      </c>
      <c r="CC90" s="199">
        <f t="shared" si="157"/>
        <v>0</v>
      </c>
      <c r="CD90" s="199">
        <f t="shared" si="158"/>
        <v>0</v>
      </c>
      <c r="CE90" s="199">
        <f t="shared" si="159"/>
        <v>0</v>
      </c>
      <c r="CF90" s="200">
        <f t="shared" si="125"/>
        <v>0</v>
      </c>
      <c r="CG90" s="195">
        <f t="shared" si="160"/>
        <v>0</v>
      </c>
      <c r="CH90" s="201">
        <f t="shared" si="161"/>
        <v>0</v>
      </c>
      <c r="CI90" s="201">
        <f t="shared" si="162"/>
        <v>0</v>
      </c>
      <c r="CJ90" s="201">
        <f>IFERROR(#REF!/32.5,0)</f>
        <v>0</v>
      </c>
      <c r="CK90" s="201">
        <f>IFERROR(#REF!/32.5,0)</f>
        <v>0</v>
      </c>
      <c r="CL90" s="191">
        <f t="shared" si="126"/>
        <v>0</v>
      </c>
      <c r="CN90" s="386">
        <f t="shared" si="166"/>
        <v>0</v>
      </c>
      <c r="CO90" s="202">
        <f t="shared" si="167"/>
        <v>0</v>
      </c>
      <c r="CP90" s="202">
        <f t="shared" si="168"/>
        <v>0</v>
      </c>
      <c r="CQ90" s="202">
        <f t="shared" si="169"/>
        <v>0</v>
      </c>
      <c r="CR90" s="202">
        <f t="shared" si="170"/>
        <v>0</v>
      </c>
      <c r="CS90" s="202">
        <f t="shared" si="171"/>
        <v>0</v>
      </c>
      <c r="CT90" s="202">
        <f t="shared" si="172"/>
        <v>0</v>
      </c>
      <c r="CU90" s="202">
        <f t="shared" si="173"/>
        <v>0</v>
      </c>
      <c r="CV90" s="202">
        <f t="shared" si="174"/>
        <v>0</v>
      </c>
      <c r="CW90" s="202">
        <f t="shared" si="175"/>
        <v>0</v>
      </c>
      <c r="CX90" s="202">
        <f t="shared" si="176"/>
        <v>0</v>
      </c>
      <c r="CY90" s="202">
        <f t="shared" si="177"/>
        <v>0</v>
      </c>
      <c r="CZ90" s="202">
        <f t="shared" si="178"/>
        <v>0</v>
      </c>
      <c r="DA90" s="202">
        <f t="shared" si="179"/>
        <v>0</v>
      </c>
      <c r="DB90" s="202">
        <f t="shared" si="180"/>
        <v>0</v>
      </c>
      <c r="DC90" s="202">
        <f t="shared" si="181"/>
        <v>0</v>
      </c>
      <c r="DD90" s="202">
        <f t="shared" si="182"/>
        <v>0</v>
      </c>
      <c r="DE90" s="202">
        <f t="shared" si="183"/>
        <v>0</v>
      </c>
      <c r="DF90" s="202">
        <f t="shared" si="184"/>
        <v>0</v>
      </c>
      <c r="DG90" s="202">
        <f t="shared" si="185"/>
        <v>0</v>
      </c>
      <c r="DH90" s="202">
        <f t="shared" si="186"/>
        <v>0</v>
      </c>
      <c r="DI90" s="202">
        <f t="shared" si="187"/>
        <v>0</v>
      </c>
      <c r="DJ90" s="202">
        <f t="shared" si="188"/>
        <v>0</v>
      </c>
      <c r="DK90" s="202">
        <f t="shared" si="189"/>
        <v>0</v>
      </c>
      <c r="DL90" s="202">
        <f t="shared" si="190"/>
        <v>0</v>
      </c>
      <c r="DM90" s="202">
        <f t="shared" si="191"/>
        <v>0</v>
      </c>
      <c r="DN90" s="202">
        <f t="shared" si="192"/>
        <v>0</v>
      </c>
      <c r="DO90" s="202">
        <f t="shared" si="193"/>
        <v>0</v>
      </c>
      <c r="DP90" s="202">
        <f t="shared" si="194"/>
        <v>0</v>
      </c>
      <c r="DQ90" s="202">
        <f t="shared" si="195"/>
        <v>0</v>
      </c>
      <c r="DR90" s="223">
        <f t="shared" si="127"/>
        <v>0</v>
      </c>
      <c r="DS90" s="386">
        <f t="shared" si="196"/>
        <v>0</v>
      </c>
      <c r="DT90" s="202">
        <f t="shared" si="197"/>
        <v>0</v>
      </c>
      <c r="DU90" s="202">
        <f t="shared" si="198"/>
        <v>0</v>
      </c>
      <c r="DV90" s="202">
        <f t="shared" si="199"/>
        <v>0</v>
      </c>
      <c r="DW90" s="202">
        <f t="shared" si="200"/>
        <v>0</v>
      </c>
      <c r="DX90" s="203">
        <f t="shared" si="201"/>
        <v>0</v>
      </c>
      <c r="DY90" s="205">
        <f t="shared" si="163"/>
        <v>0</v>
      </c>
      <c r="EA90" s="195">
        <f>L90/Summary!$H$7</f>
        <v>0</v>
      </c>
      <c r="EB90" s="201">
        <f>M90/Summary!$H$7</f>
        <v>0</v>
      </c>
      <c r="EC90" s="201">
        <f>N90/Summary!$H$7</f>
        <v>0</v>
      </c>
      <c r="ED90" s="201">
        <f>O90/Summary!$H$7</f>
        <v>0</v>
      </c>
      <c r="EE90" s="201">
        <f>P90/Summary!$H$7</f>
        <v>0</v>
      </c>
      <c r="EF90" s="201">
        <f>Q90/Summary!$H$7</f>
        <v>0</v>
      </c>
      <c r="EG90" s="201">
        <f>R90/Summary!$H$7</f>
        <v>0</v>
      </c>
      <c r="EH90" s="201">
        <f>S90/Summary!$H$7</f>
        <v>0</v>
      </c>
      <c r="EI90" s="201">
        <f>T90/Summary!$H$7</f>
        <v>0</v>
      </c>
      <c r="EJ90" s="201">
        <f>U90/Summary!$H$7</f>
        <v>0</v>
      </c>
      <c r="EK90" s="201">
        <f>V90/Summary!$H$7</f>
        <v>0</v>
      </c>
      <c r="EL90" s="201">
        <f>W90/Summary!$H$7</f>
        <v>0</v>
      </c>
      <c r="EM90" s="201">
        <f>X90/Summary!$H$7</f>
        <v>0</v>
      </c>
      <c r="EN90" s="201">
        <f>Y90/Summary!$H$7</f>
        <v>0</v>
      </c>
      <c r="EO90" s="201">
        <f>Z90/Summary!$H$7</f>
        <v>0</v>
      </c>
      <c r="EP90" s="201">
        <f>AA90/Summary!$H$7</f>
        <v>0</v>
      </c>
      <c r="EQ90" s="201">
        <f>AB90/Summary!$H$7</f>
        <v>0</v>
      </c>
      <c r="ER90" s="201">
        <f>AC90/Summary!$H$7</f>
        <v>0</v>
      </c>
      <c r="ES90" s="201">
        <f>AD90/Summary!$H$7</f>
        <v>0</v>
      </c>
      <c r="ET90" s="201">
        <f>AE90/Summary!$H$7</f>
        <v>0</v>
      </c>
      <c r="EU90" s="201">
        <f>AF90/Summary!$H$7</f>
        <v>0</v>
      </c>
      <c r="EV90" s="201">
        <f>AG90/Summary!$H$7</f>
        <v>0</v>
      </c>
      <c r="EW90" s="201">
        <f>AH90/Summary!$H$7</f>
        <v>0</v>
      </c>
      <c r="EX90" s="201">
        <f>AI90/Summary!$H$7</f>
        <v>0</v>
      </c>
      <c r="EY90" s="201">
        <f>AJ90/Summary!$H$7</f>
        <v>0</v>
      </c>
      <c r="EZ90" s="201">
        <f>AK90/Summary!$H$7</f>
        <v>0</v>
      </c>
      <c r="FA90" s="201">
        <f>AL90/Summary!$H$7</f>
        <v>0</v>
      </c>
      <c r="FB90" s="201">
        <f>AM90/Summary!$H$7</f>
        <v>0</v>
      </c>
      <c r="FC90" s="201">
        <f>AN90/Summary!$H$7</f>
        <v>0</v>
      </c>
      <c r="FD90" s="191">
        <f>AO90/Summary!$H$7</f>
        <v>0</v>
      </c>
    </row>
    <row r="91" spans="1:160" s="141" customFormat="1" ht="14.25" x14ac:dyDescent="0.35">
      <c r="A91" s="306"/>
      <c r="B91" s="307"/>
      <c r="C91" s="307"/>
      <c r="D91" s="307"/>
      <c r="E91" s="302"/>
      <c r="F91" s="304"/>
      <c r="G91" s="308"/>
      <c r="H91" s="309"/>
      <c r="I91" s="190">
        <v>32.5</v>
      </c>
      <c r="J91" s="191">
        <f t="shared" si="123"/>
        <v>0</v>
      </c>
      <c r="K91" s="213">
        <f>Summary!$H$6*$H91</f>
        <v>0</v>
      </c>
      <c r="L91" s="192"/>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4"/>
      <c r="AP91" s="195">
        <f t="shared" si="124"/>
        <v>0</v>
      </c>
      <c r="AQ91" s="193"/>
      <c r="AR91" s="193"/>
      <c r="AS91" s="193"/>
      <c r="AT91" s="193"/>
      <c r="AU91" s="193"/>
      <c r="AV91" s="194"/>
      <c r="AW91" s="176">
        <f t="shared" si="164"/>
        <v>0</v>
      </c>
      <c r="AX91" s="176" t="str">
        <f t="shared" si="165"/>
        <v>OK</v>
      </c>
      <c r="AY91" s="196">
        <f t="shared" si="128"/>
        <v>0</v>
      </c>
      <c r="AZ91" s="197" t="str">
        <f t="shared" si="129"/>
        <v>OK</v>
      </c>
      <c r="BA91" s="178"/>
      <c r="BB91" s="198">
        <f t="shared" si="130"/>
        <v>0</v>
      </c>
      <c r="BC91" s="199">
        <f t="shared" si="131"/>
        <v>0</v>
      </c>
      <c r="BD91" s="199">
        <f t="shared" si="132"/>
        <v>0</v>
      </c>
      <c r="BE91" s="199">
        <f t="shared" si="133"/>
        <v>0</v>
      </c>
      <c r="BF91" s="199">
        <f t="shared" si="134"/>
        <v>0</v>
      </c>
      <c r="BG91" s="199">
        <f t="shared" si="135"/>
        <v>0</v>
      </c>
      <c r="BH91" s="199">
        <f t="shared" si="136"/>
        <v>0</v>
      </c>
      <c r="BI91" s="199">
        <f t="shared" si="137"/>
        <v>0</v>
      </c>
      <c r="BJ91" s="199">
        <f t="shared" si="138"/>
        <v>0</v>
      </c>
      <c r="BK91" s="199">
        <f t="shared" si="139"/>
        <v>0</v>
      </c>
      <c r="BL91" s="199">
        <f t="shared" si="140"/>
        <v>0</v>
      </c>
      <c r="BM91" s="199">
        <f t="shared" si="141"/>
        <v>0</v>
      </c>
      <c r="BN91" s="199">
        <f t="shared" si="142"/>
        <v>0</v>
      </c>
      <c r="BO91" s="199">
        <f t="shared" si="143"/>
        <v>0</v>
      </c>
      <c r="BP91" s="199">
        <f t="shared" si="144"/>
        <v>0</v>
      </c>
      <c r="BQ91" s="199">
        <f t="shared" si="145"/>
        <v>0</v>
      </c>
      <c r="BR91" s="199">
        <f t="shared" si="146"/>
        <v>0</v>
      </c>
      <c r="BS91" s="199">
        <f t="shared" si="147"/>
        <v>0</v>
      </c>
      <c r="BT91" s="199">
        <f t="shared" si="148"/>
        <v>0</v>
      </c>
      <c r="BU91" s="199">
        <f t="shared" si="149"/>
        <v>0</v>
      </c>
      <c r="BV91" s="199">
        <f t="shared" si="150"/>
        <v>0</v>
      </c>
      <c r="BW91" s="199">
        <f t="shared" si="151"/>
        <v>0</v>
      </c>
      <c r="BX91" s="199">
        <f t="shared" si="152"/>
        <v>0</v>
      </c>
      <c r="BY91" s="199">
        <f t="shared" si="153"/>
        <v>0</v>
      </c>
      <c r="BZ91" s="199">
        <f t="shared" si="154"/>
        <v>0</v>
      </c>
      <c r="CA91" s="199">
        <f t="shared" si="155"/>
        <v>0</v>
      </c>
      <c r="CB91" s="199">
        <f t="shared" si="156"/>
        <v>0</v>
      </c>
      <c r="CC91" s="199">
        <f t="shared" si="157"/>
        <v>0</v>
      </c>
      <c r="CD91" s="199">
        <f t="shared" si="158"/>
        <v>0</v>
      </c>
      <c r="CE91" s="199">
        <f t="shared" si="159"/>
        <v>0</v>
      </c>
      <c r="CF91" s="200">
        <f t="shared" si="125"/>
        <v>0</v>
      </c>
      <c r="CG91" s="195">
        <f t="shared" si="160"/>
        <v>0</v>
      </c>
      <c r="CH91" s="201">
        <f t="shared" si="161"/>
        <v>0</v>
      </c>
      <c r="CI91" s="201">
        <f t="shared" si="162"/>
        <v>0</v>
      </c>
      <c r="CJ91" s="201">
        <f>IFERROR(#REF!/32.5,0)</f>
        <v>0</v>
      </c>
      <c r="CK91" s="201">
        <f>IFERROR(#REF!/32.5,0)</f>
        <v>0</v>
      </c>
      <c r="CL91" s="191">
        <f t="shared" si="126"/>
        <v>0</v>
      </c>
      <c r="CN91" s="386">
        <f t="shared" si="166"/>
        <v>0</v>
      </c>
      <c r="CO91" s="202">
        <f t="shared" si="167"/>
        <v>0</v>
      </c>
      <c r="CP91" s="202">
        <f t="shared" si="168"/>
        <v>0</v>
      </c>
      <c r="CQ91" s="202">
        <f t="shared" si="169"/>
        <v>0</v>
      </c>
      <c r="CR91" s="202">
        <f t="shared" si="170"/>
        <v>0</v>
      </c>
      <c r="CS91" s="202">
        <f t="shared" si="171"/>
        <v>0</v>
      </c>
      <c r="CT91" s="202">
        <f t="shared" si="172"/>
        <v>0</v>
      </c>
      <c r="CU91" s="202">
        <f t="shared" si="173"/>
        <v>0</v>
      </c>
      <c r="CV91" s="202">
        <f t="shared" si="174"/>
        <v>0</v>
      </c>
      <c r="CW91" s="202">
        <f t="shared" si="175"/>
        <v>0</v>
      </c>
      <c r="CX91" s="202">
        <f t="shared" si="176"/>
        <v>0</v>
      </c>
      <c r="CY91" s="202">
        <f t="shared" si="177"/>
        <v>0</v>
      </c>
      <c r="CZ91" s="202">
        <f t="shared" si="178"/>
        <v>0</v>
      </c>
      <c r="DA91" s="202">
        <f t="shared" si="179"/>
        <v>0</v>
      </c>
      <c r="DB91" s="202">
        <f t="shared" si="180"/>
        <v>0</v>
      </c>
      <c r="DC91" s="202">
        <f t="shared" si="181"/>
        <v>0</v>
      </c>
      <c r="DD91" s="202">
        <f t="shared" si="182"/>
        <v>0</v>
      </c>
      <c r="DE91" s="202">
        <f t="shared" si="183"/>
        <v>0</v>
      </c>
      <c r="DF91" s="202">
        <f t="shared" si="184"/>
        <v>0</v>
      </c>
      <c r="DG91" s="202">
        <f t="shared" si="185"/>
        <v>0</v>
      </c>
      <c r="DH91" s="202">
        <f t="shared" si="186"/>
        <v>0</v>
      </c>
      <c r="DI91" s="202">
        <f t="shared" si="187"/>
        <v>0</v>
      </c>
      <c r="DJ91" s="202">
        <f t="shared" si="188"/>
        <v>0</v>
      </c>
      <c r="DK91" s="202">
        <f t="shared" si="189"/>
        <v>0</v>
      </c>
      <c r="DL91" s="202">
        <f t="shared" si="190"/>
        <v>0</v>
      </c>
      <c r="DM91" s="202">
        <f t="shared" si="191"/>
        <v>0</v>
      </c>
      <c r="DN91" s="202">
        <f t="shared" si="192"/>
        <v>0</v>
      </c>
      <c r="DO91" s="202">
        <f t="shared" si="193"/>
        <v>0</v>
      </c>
      <c r="DP91" s="202">
        <f t="shared" si="194"/>
        <v>0</v>
      </c>
      <c r="DQ91" s="202">
        <f t="shared" si="195"/>
        <v>0</v>
      </c>
      <c r="DR91" s="223">
        <f t="shared" si="127"/>
        <v>0</v>
      </c>
      <c r="DS91" s="386">
        <f t="shared" si="196"/>
        <v>0</v>
      </c>
      <c r="DT91" s="202">
        <f t="shared" si="197"/>
        <v>0</v>
      </c>
      <c r="DU91" s="202">
        <f t="shared" si="198"/>
        <v>0</v>
      </c>
      <c r="DV91" s="202">
        <f t="shared" si="199"/>
        <v>0</v>
      </c>
      <c r="DW91" s="202">
        <f t="shared" si="200"/>
        <v>0</v>
      </c>
      <c r="DX91" s="203">
        <f t="shared" si="201"/>
        <v>0</v>
      </c>
      <c r="DY91" s="205">
        <f t="shared" si="163"/>
        <v>0</v>
      </c>
      <c r="EA91" s="195">
        <f>L91/Summary!$H$7</f>
        <v>0</v>
      </c>
      <c r="EB91" s="201">
        <f>M91/Summary!$H$7</f>
        <v>0</v>
      </c>
      <c r="EC91" s="201">
        <f>N91/Summary!$H$7</f>
        <v>0</v>
      </c>
      <c r="ED91" s="201">
        <f>O91/Summary!$H$7</f>
        <v>0</v>
      </c>
      <c r="EE91" s="201">
        <f>P91/Summary!$H$7</f>
        <v>0</v>
      </c>
      <c r="EF91" s="201">
        <f>Q91/Summary!$H$7</f>
        <v>0</v>
      </c>
      <c r="EG91" s="201">
        <f>R91/Summary!$H$7</f>
        <v>0</v>
      </c>
      <c r="EH91" s="201">
        <f>S91/Summary!$H$7</f>
        <v>0</v>
      </c>
      <c r="EI91" s="201">
        <f>T91/Summary!$H$7</f>
        <v>0</v>
      </c>
      <c r="EJ91" s="201">
        <f>U91/Summary!$H$7</f>
        <v>0</v>
      </c>
      <c r="EK91" s="201">
        <f>V91/Summary!$H$7</f>
        <v>0</v>
      </c>
      <c r="EL91" s="201">
        <f>W91/Summary!$H$7</f>
        <v>0</v>
      </c>
      <c r="EM91" s="201">
        <f>X91/Summary!$H$7</f>
        <v>0</v>
      </c>
      <c r="EN91" s="201">
        <f>Y91/Summary!$H$7</f>
        <v>0</v>
      </c>
      <c r="EO91" s="201">
        <f>Z91/Summary!$H$7</f>
        <v>0</v>
      </c>
      <c r="EP91" s="201">
        <f>AA91/Summary!$H$7</f>
        <v>0</v>
      </c>
      <c r="EQ91" s="201">
        <f>AB91/Summary!$H$7</f>
        <v>0</v>
      </c>
      <c r="ER91" s="201">
        <f>AC91/Summary!$H$7</f>
        <v>0</v>
      </c>
      <c r="ES91" s="201">
        <f>AD91/Summary!$H$7</f>
        <v>0</v>
      </c>
      <c r="ET91" s="201">
        <f>AE91/Summary!$H$7</f>
        <v>0</v>
      </c>
      <c r="EU91" s="201">
        <f>AF91/Summary!$H$7</f>
        <v>0</v>
      </c>
      <c r="EV91" s="201">
        <f>AG91/Summary!$H$7</f>
        <v>0</v>
      </c>
      <c r="EW91" s="201">
        <f>AH91/Summary!$H$7</f>
        <v>0</v>
      </c>
      <c r="EX91" s="201">
        <f>AI91/Summary!$H$7</f>
        <v>0</v>
      </c>
      <c r="EY91" s="201">
        <f>AJ91/Summary!$H$7</f>
        <v>0</v>
      </c>
      <c r="EZ91" s="201">
        <f>AK91/Summary!$H$7</f>
        <v>0</v>
      </c>
      <c r="FA91" s="201">
        <f>AL91/Summary!$H$7</f>
        <v>0</v>
      </c>
      <c r="FB91" s="201">
        <f>AM91/Summary!$H$7</f>
        <v>0</v>
      </c>
      <c r="FC91" s="201">
        <f>AN91/Summary!$H$7</f>
        <v>0</v>
      </c>
      <c r="FD91" s="191">
        <f>AO91/Summary!$H$7</f>
        <v>0</v>
      </c>
    </row>
    <row r="92" spans="1:160" s="141" customFormat="1" ht="14.25" x14ac:dyDescent="0.35">
      <c r="A92" s="306"/>
      <c r="B92" s="307"/>
      <c r="C92" s="307"/>
      <c r="D92" s="307"/>
      <c r="E92" s="302"/>
      <c r="F92" s="304"/>
      <c r="G92" s="308"/>
      <c r="H92" s="309"/>
      <c r="I92" s="190">
        <v>32.5</v>
      </c>
      <c r="J92" s="191">
        <f t="shared" si="123"/>
        <v>0</v>
      </c>
      <c r="K92" s="213">
        <f>Summary!$H$6*$H92</f>
        <v>0</v>
      </c>
      <c r="L92" s="192"/>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4"/>
      <c r="AP92" s="195">
        <f t="shared" si="124"/>
        <v>0</v>
      </c>
      <c r="AQ92" s="193"/>
      <c r="AR92" s="193"/>
      <c r="AS92" s="193"/>
      <c r="AT92" s="193"/>
      <c r="AU92" s="193"/>
      <c r="AV92" s="194"/>
      <c r="AW92" s="176">
        <f t="shared" si="164"/>
        <v>0</v>
      </c>
      <c r="AX92" s="176" t="str">
        <f t="shared" si="165"/>
        <v>OK</v>
      </c>
      <c r="AY92" s="196">
        <f t="shared" si="128"/>
        <v>0</v>
      </c>
      <c r="AZ92" s="197" t="str">
        <f t="shared" si="129"/>
        <v>OK</v>
      </c>
      <c r="BA92" s="178"/>
      <c r="BB92" s="198">
        <f t="shared" si="130"/>
        <v>0</v>
      </c>
      <c r="BC92" s="199">
        <f t="shared" si="131"/>
        <v>0</v>
      </c>
      <c r="BD92" s="199">
        <f t="shared" si="132"/>
        <v>0</v>
      </c>
      <c r="BE92" s="199">
        <f t="shared" si="133"/>
        <v>0</v>
      </c>
      <c r="BF92" s="199">
        <f t="shared" si="134"/>
        <v>0</v>
      </c>
      <c r="BG92" s="199">
        <f t="shared" si="135"/>
        <v>0</v>
      </c>
      <c r="BH92" s="199">
        <f t="shared" si="136"/>
        <v>0</v>
      </c>
      <c r="BI92" s="199">
        <f t="shared" si="137"/>
        <v>0</v>
      </c>
      <c r="BJ92" s="199">
        <f t="shared" si="138"/>
        <v>0</v>
      </c>
      <c r="BK92" s="199">
        <f t="shared" si="139"/>
        <v>0</v>
      </c>
      <c r="BL92" s="199">
        <f t="shared" si="140"/>
        <v>0</v>
      </c>
      <c r="BM92" s="199">
        <f t="shared" si="141"/>
        <v>0</v>
      </c>
      <c r="BN92" s="199">
        <f t="shared" si="142"/>
        <v>0</v>
      </c>
      <c r="BO92" s="199">
        <f t="shared" si="143"/>
        <v>0</v>
      </c>
      <c r="BP92" s="199">
        <f t="shared" si="144"/>
        <v>0</v>
      </c>
      <c r="BQ92" s="199">
        <f t="shared" si="145"/>
        <v>0</v>
      </c>
      <c r="BR92" s="199">
        <f t="shared" si="146"/>
        <v>0</v>
      </c>
      <c r="BS92" s="199">
        <f t="shared" si="147"/>
        <v>0</v>
      </c>
      <c r="BT92" s="199">
        <f t="shared" si="148"/>
        <v>0</v>
      </c>
      <c r="BU92" s="199">
        <f t="shared" si="149"/>
        <v>0</v>
      </c>
      <c r="BV92" s="199">
        <f t="shared" si="150"/>
        <v>0</v>
      </c>
      <c r="BW92" s="199">
        <f t="shared" si="151"/>
        <v>0</v>
      </c>
      <c r="BX92" s="199">
        <f t="shared" si="152"/>
        <v>0</v>
      </c>
      <c r="BY92" s="199">
        <f t="shared" si="153"/>
        <v>0</v>
      </c>
      <c r="BZ92" s="199">
        <f t="shared" si="154"/>
        <v>0</v>
      </c>
      <c r="CA92" s="199">
        <f t="shared" si="155"/>
        <v>0</v>
      </c>
      <c r="CB92" s="199">
        <f t="shared" si="156"/>
        <v>0</v>
      </c>
      <c r="CC92" s="199">
        <f t="shared" si="157"/>
        <v>0</v>
      </c>
      <c r="CD92" s="199">
        <f t="shared" si="158"/>
        <v>0</v>
      </c>
      <c r="CE92" s="199">
        <f t="shared" si="159"/>
        <v>0</v>
      </c>
      <c r="CF92" s="200">
        <f t="shared" si="125"/>
        <v>0</v>
      </c>
      <c r="CG92" s="195">
        <f t="shared" si="160"/>
        <v>0</v>
      </c>
      <c r="CH92" s="201">
        <f t="shared" si="161"/>
        <v>0</v>
      </c>
      <c r="CI92" s="201">
        <f t="shared" si="162"/>
        <v>0</v>
      </c>
      <c r="CJ92" s="201">
        <f>IFERROR(#REF!/32.5,0)</f>
        <v>0</v>
      </c>
      <c r="CK92" s="201">
        <f>IFERROR(#REF!/32.5,0)</f>
        <v>0</v>
      </c>
      <c r="CL92" s="191">
        <f t="shared" si="126"/>
        <v>0</v>
      </c>
      <c r="CN92" s="386">
        <f t="shared" si="166"/>
        <v>0</v>
      </c>
      <c r="CO92" s="202">
        <f t="shared" si="167"/>
        <v>0</v>
      </c>
      <c r="CP92" s="202">
        <f t="shared" si="168"/>
        <v>0</v>
      </c>
      <c r="CQ92" s="202">
        <f t="shared" si="169"/>
        <v>0</v>
      </c>
      <c r="CR92" s="202">
        <f t="shared" si="170"/>
        <v>0</v>
      </c>
      <c r="CS92" s="202">
        <f t="shared" si="171"/>
        <v>0</v>
      </c>
      <c r="CT92" s="202">
        <f t="shared" si="172"/>
        <v>0</v>
      </c>
      <c r="CU92" s="202">
        <f t="shared" si="173"/>
        <v>0</v>
      </c>
      <c r="CV92" s="202">
        <f t="shared" si="174"/>
        <v>0</v>
      </c>
      <c r="CW92" s="202">
        <f t="shared" si="175"/>
        <v>0</v>
      </c>
      <c r="CX92" s="202">
        <f t="shared" si="176"/>
        <v>0</v>
      </c>
      <c r="CY92" s="202">
        <f t="shared" si="177"/>
        <v>0</v>
      </c>
      <c r="CZ92" s="202">
        <f t="shared" si="178"/>
        <v>0</v>
      </c>
      <c r="DA92" s="202">
        <f t="shared" si="179"/>
        <v>0</v>
      </c>
      <c r="DB92" s="202">
        <f t="shared" si="180"/>
        <v>0</v>
      </c>
      <c r="DC92" s="202">
        <f t="shared" si="181"/>
        <v>0</v>
      </c>
      <c r="DD92" s="202">
        <f t="shared" si="182"/>
        <v>0</v>
      </c>
      <c r="DE92" s="202">
        <f t="shared" si="183"/>
        <v>0</v>
      </c>
      <c r="DF92" s="202">
        <f t="shared" si="184"/>
        <v>0</v>
      </c>
      <c r="DG92" s="202">
        <f t="shared" si="185"/>
        <v>0</v>
      </c>
      <c r="DH92" s="202">
        <f t="shared" si="186"/>
        <v>0</v>
      </c>
      <c r="DI92" s="202">
        <f t="shared" si="187"/>
        <v>0</v>
      </c>
      <c r="DJ92" s="202">
        <f t="shared" si="188"/>
        <v>0</v>
      </c>
      <c r="DK92" s="202">
        <f t="shared" si="189"/>
        <v>0</v>
      </c>
      <c r="DL92" s="202">
        <f t="shared" si="190"/>
        <v>0</v>
      </c>
      <c r="DM92" s="202">
        <f t="shared" si="191"/>
        <v>0</v>
      </c>
      <c r="DN92" s="202">
        <f t="shared" si="192"/>
        <v>0</v>
      </c>
      <c r="DO92" s="202">
        <f t="shared" si="193"/>
        <v>0</v>
      </c>
      <c r="DP92" s="202">
        <f t="shared" si="194"/>
        <v>0</v>
      </c>
      <c r="DQ92" s="202">
        <f t="shared" si="195"/>
        <v>0</v>
      </c>
      <c r="DR92" s="223">
        <f t="shared" si="127"/>
        <v>0</v>
      </c>
      <c r="DS92" s="386">
        <f t="shared" si="196"/>
        <v>0</v>
      </c>
      <c r="DT92" s="202">
        <f t="shared" si="197"/>
        <v>0</v>
      </c>
      <c r="DU92" s="202">
        <f t="shared" si="198"/>
        <v>0</v>
      </c>
      <c r="DV92" s="202">
        <f t="shared" si="199"/>
        <v>0</v>
      </c>
      <c r="DW92" s="202">
        <f t="shared" si="200"/>
        <v>0</v>
      </c>
      <c r="DX92" s="203">
        <f t="shared" si="201"/>
        <v>0</v>
      </c>
      <c r="DY92" s="205">
        <f t="shared" si="163"/>
        <v>0</v>
      </c>
      <c r="EA92" s="195">
        <f>L92/Summary!$H$7</f>
        <v>0</v>
      </c>
      <c r="EB92" s="201">
        <f>M92/Summary!$H$7</f>
        <v>0</v>
      </c>
      <c r="EC92" s="201">
        <f>N92/Summary!$H$7</f>
        <v>0</v>
      </c>
      <c r="ED92" s="201">
        <f>O92/Summary!$H$7</f>
        <v>0</v>
      </c>
      <c r="EE92" s="201">
        <f>P92/Summary!$H$7</f>
        <v>0</v>
      </c>
      <c r="EF92" s="201">
        <f>Q92/Summary!$H$7</f>
        <v>0</v>
      </c>
      <c r="EG92" s="201">
        <f>R92/Summary!$H$7</f>
        <v>0</v>
      </c>
      <c r="EH92" s="201">
        <f>S92/Summary!$H$7</f>
        <v>0</v>
      </c>
      <c r="EI92" s="201">
        <f>T92/Summary!$H$7</f>
        <v>0</v>
      </c>
      <c r="EJ92" s="201">
        <f>U92/Summary!$H$7</f>
        <v>0</v>
      </c>
      <c r="EK92" s="201">
        <f>V92/Summary!$H$7</f>
        <v>0</v>
      </c>
      <c r="EL92" s="201">
        <f>W92/Summary!$H$7</f>
        <v>0</v>
      </c>
      <c r="EM92" s="201">
        <f>X92/Summary!$H$7</f>
        <v>0</v>
      </c>
      <c r="EN92" s="201">
        <f>Y92/Summary!$H$7</f>
        <v>0</v>
      </c>
      <c r="EO92" s="201">
        <f>Z92/Summary!$H$7</f>
        <v>0</v>
      </c>
      <c r="EP92" s="201">
        <f>AA92/Summary!$H$7</f>
        <v>0</v>
      </c>
      <c r="EQ92" s="201">
        <f>AB92/Summary!$H$7</f>
        <v>0</v>
      </c>
      <c r="ER92" s="201">
        <f>AC92/Summary!$H$7</f>
        <v>0</v>
      </c>
      <c r="ES92" s="201">
        <f>AD92/Summary!$H$7</f>
        <v>0</v>
      </c>
      <c r="ET92" s="201">
        <f>AE92/Summary!$H$7</f>
        <v>0</v>
      </c>
      <c r="EU92" s="201">
        <f>AF92/Summary!$H$7</f>
        <v>0</v>
      </c>
      <c r="EV92" s="201">
        <f>AG92/Summary!$H$7</f>
        <v>0</v>
      </c>
      <c r="EW92" s="201">
        <f>AH92/Summary!$H$7</f>
        <v>0</v>
      </c>
      <c r="EX92" s="201">
        <f>AI92/Summary!$H$7</f>
        <v>0</v>
      </c>
      <c r="EY92" s="201">
        <f>AJ92/Summary!$H$7</f>
        <v>0</v>
      </c>
      <c r="EZ92" s="201">
        <f>AK92/Summary!$H$7</f>
        <v>0</v>
      </c>
      <c r="FA92" s="201">
        <f>AL92/Summary!$H$7</f>
        <v>0</v>
      </c>
      <c r="FB92" s="201">
        <f>AM92/Summary!$H$7</f>
        <v>0</v>
      </c>
      <c r="FC92" s="201">
        <f>AN92/Summary!$H$7</f>
        <v>0</v>
      </c>
      <c r="FD92" s="191">
        <f>AO92/Summary!$H$7</f>
        <v>0</v>
      </c>
    </row>
    <row r="93" spans="1:160" s="141" customFormat="1" ht="14.25" x14ac:dyDescent="0.35">
      <c r="A93" s="306"/>
      <c r="B93" s="307"/>
      <c r="C93" s="307"/>
      <c r="D93" s="307"/>
      <c r="E93" s="302"/>
      <c r="F93" s="304"/>
      <c r="G93" s="308"/>
      <c r="H93" s="309"/>
      <c r="I93" s="190">
        <v>32.5</v>
      </c>
      <c r="J93" s="191">
        <f t="shared" si="123"/>
        <v>0</v>
      </c>
      <c r="K93" s="213">
        <f>Summary!$H$6*$H93</f>
        <v>0</v>
      </c>
      <c r="L93" s="192"/>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c r="AP93" s="195">
        <f t="shared" si="124"/>
        <v>0</v>
      </c>
      <c r="AQ93" s="193"/>
      <c r="AR93" s="193"/>
      <c r="AS93" s="193"/>
      <c r="AT93" s="193"/>
      <c r="AU93" s="193"/>
      <c r="AV93" s="194"/>
      <c r="AW93" s="176">
        <f t="shared" si="164"/>
        <v>0</v>
      </c>
      <c r="AX93" s="176" t="str">
        <f t="shared" si="165"/>
        <v>OK</v>
      </c>
      <c r="AY93" s="196">
        <f t="shared" si="128"/>
        <v>0</v>
      </c>
      <c r="AZ93" s="197" t="str">
        <f t="shared" si="129"/>
        <v>OK</v>
      </c>
      <c r="BA93" s="178"/>
      <c r="BB93" s="198">
        <f t="shared" si="130"/>
        <v>0</v>
      </c>
      <c r="BC93" s="199">
        <f t="shared" si="131"/>
        <v>0</v>
      </c>
      <c r="BD93" s="199">
        <f t="shared" si="132"/>
        <v>0</v>
      </c>
      <c r="BE93" s="199">
        <f t="shared" si="133"/>
        <v>0</v>
      </c>
      <c r="BF93" s="199">
        <f t="shared" si="134"/>
        <v>0</v>
      </c>
      <c r="BG93" s="199">
        <f t="shared" si="135"/>
        <v>0</v>
      </c>
      <c r="BH93" s="199">
        <f t="shared" si="136"/>
        <v>0</v>
      </c>
      <c r="BI93" s="199">
        <f t="shared" si="137"/>
        <v>0</v>
      </c>
      <c r="BJ93" s="199">
        <f t="shared" si="138"/>
        <v>0</v>
      </c>
      <c r="BK93" s="199">
        <f t="shared" si="139"/>
        <v>0</v>
      </c>
      <c r="BL93" s="199">
        <f t="shared" si="140"/>
        <v>0</v>
      </c>
      <c r="BM93" s="199">
        <f t="shared" si="141"/>
        <v>0</v>
      </c>
      <c r="BN93" s="199">
        <f t="shared" si="142"/>
        <v>0</v>
      </c>
      <c r="BO93" s="199">
        <f t="shared" si="143"/>
        <v>0</v>
      </c>
      <c r="BP93" s="199">
        <f t="shared" si="144"/>
        <v>0</v>
      </c>
      <c r="BQ93" s="199">
        <f t="shared" si="145"/>
        <v>0</v>
      </c>
      <c r="BR93" s="199">
        <f t="shared" si="146"/>
        <v>0</v>
      </c>
      <c r="BS93" s="199">
        <f t="shared" si="147"/>
        <v>0</v>
      </c>
      <c r="BT93" s="199">
        <f t="shared" si="148"/>
        <v>0</v>
      </c>
      <c r="BU93" s="199">
        <f t="shared" si="149"/>
        <v>0</v>
      </c>
      <c r="BV93" s="199">
        <f t="shared" si="150"/>
        <v>0</v>
      </c>
      <c r="BW93" s="199">
        <f t="shared" si="151"/>
        <v>0</v>
      </c>
      <c r="BX93" s="199">
        <f t="shared" si="152"/>
        <v>0</v>
      </c>
      <c r="BY93" s="199">
        <f t="shared" si="153"/>
        <v>0</v>
      </c>
      <c r="BZ93" s="199">
        <f t="shared" si="154"/>
        <v>0</v>
      </c>
      <c r="CA93" s="199">
        <f t="shared" si="155"/>
        <v>0</v>
      </c>
      <c r="CB93" s="199">
        <f t="shared" si="156"/>
        <v>0</v>
      </c>
      <c r="CC93" s="199">
        <f t="shared" si="157"/>
        <v>0</v>
      </c>
      <c r="CD93" s="199">
        <f t="shared" si="158"/>
        <v>0</v>
      </c>
      <c r="CE93" s="199">
        <f t="shared" si="159"/>
        <v>0</v>
      </c>
      <c r="CF93" s="200">
        <f t="shared" si="125"/>
        <v>0</v>
      </c>
      <c r="CG93" s="195">
        <f t="shared" si="160"/>
        <v>0</v>
      </c>
      <c r="CH93" s="201">
        <f t="shared" si="161"/>
        <v>0</v>
      </c>
      <c r="CI93" s="201">
        <f t="shared" si="162"/>
        <v>0</v>
      </c>
      <c r="CJ93" s="201">
        <f>IFERROR(#REF!/32.5,0)</f>
        <v>0</v>
      </c>
      <c r="CK93" s="201">
        <f>IFERROR(#REF!/32.5,0)</f>
        <v>0</v>
      </c>
      <c r="CL93" s="191">
        <f t="shared" si="126"/>
        <v>0</v>
      </c>
      <c r="CN93" s="386">
        <f t="shared" si="166"/>
        <v>0</v>
      </c>
      <c r="CO93" s="202">
        <f t="shared" si="167"/>
        <v>0</v>
      </c>
      <c r="CP93" s="202">
        <f t="shared" si="168"/>
        <v>0</v>
      </c>
      <c r="CQ93" s="202">
        <f t="shared" si="169"/>
        <v>0</v>
      </c>
      <c r="CR93" s="202">
        <f t="shared" si="170"/>
        <v>0</v>
      </c>
      <c r="CS93" s="202">
        <f t="shared" si="171"/>
        <v>0</v>
      </c>
      <c r="CT93" s="202">
        <f t="shared" si="172"/>
        <v>0</v>
      </c>
      <c r="CU93" s="202">
        <f t="shared" si="173"/>
        <v>0</v>
      </c>
      <c r="CV93" s="202">
        <f t="shared" si="174"/>
        <v>0</v>
      </c>
      <c r="CW93" s="202">
        <f t="shared" si="175"/>
        <v>0</v>
      </c>
      <c r="CX93" s="202">
        <f t="shared" si="176"/>
        <v>0</v>
      </c>
      <c r="CY93" s="202">
        <f t="shared" si="177"/>
        <v>0</v>
      </c>
      <c r="CZ93" s="202">
        <f t="shared" si="178"/>
        <v>0</v>
      </c>
      <c r="DA93" s="202">
        <f t="shared" si="179"/>
        <v>0</v>
      </c>
      <c r="DB93" s="202">
        <f t="shared" si="180"/>
        <v>0</v>
      </c>
      <c r="DC93" s="202">
        <f t="shared" si="181"/>
        <v>0</v>
      </c>
      <c r="DD93" s="202">
        <f t="shared" si="182"/>
        <v>0</v>
      </c>
      <c r="DE93" s="202">
        <f t="shared" si="183"/>
        <v>0</v>
      </c>
      <c r="DF93" s="202">
        <f t="shared" si="184"/>
        <v>0</v>
      </c>
      <c r="DG93" s="202">
        <f t="shared" si="185"/>
        <v>0</v>
      </c>
      <c r="DH93" s="202">
        <f t="shared" si="186"/>
        <v>0</v>
      </c>
      <c r="DI93" s="202">
        <f t="shared" si="187"/>
        <v>0</v>
      </c>
      <c r="DJ93" s="202">
        <f t="shared" si="188"/>
        <v>0</v>
      </c>
      <c r="DK93" s="202">
        <f t="shared" si="189"/>
        <v>0</v>
      </c>
      <c r="DL93" s="202">
        <f t="shared" si="190"/>
        <v>0</v>
      </c>
      <c r="DM93" s="202">
        <f t="shared" si="191"/>
        <v>0</v>
      </c>
      <c r="DN93" s="202">
        <f t="shared" si="192"/>
        <v>0</v>
      </c>
      <c r="DO93" s="202">
        <f t="shared" si="193"/>
        <v>0</v>
      </c>
      <c r="DP93" s="202">
        <f t="shared" si="194"/>
        <v>0</v>
      </c>
      <c r="DQ93" s="202">
        <f t="shared" si="195"/>
        <v>0</v>
      </c>
      <c r="DR93" s="223">
        <f t="shared" si="127"/>
        <v>0</v>
      </c>
      <c r="DS93" s="386">
        <f t="shared" si="196"/>
        <v>0</v>
      </c>
      <c r="DT93" s="202">
        <f t="shared" si="197"/>
        <v>0</v>
      </c>
      <c r="DU93" s="202">
        <f t="shared" si="198"/>
        <v>0</v>
      </c>
      <c r="DV93" s="202">
        <f t="shared" si="199"/>
        <v>0</v>
      </c>
      <c r="DW93" s="202">
        <f t="shared" si="200"/>
        <v>0</v>
      </c>
      <c r="DX93" s="203">
        <f t="shared" si="201"/>
        <v>0</v>
      </c>
      <c r="DY93" s="205">
        <f t="shared" si="163"/>
        <v>0</v>
      </c>
      <c r="EA93" s="195">
        <f>L93/Summary!$H$7</f>
        <v>0</v>
      </c>
      <c r="EB93" s="201">
        <f>M93/Summary!$H$7</f>
        <v>0</v>
      </c>
      <c r="EC93" s="201">
        <f>N93/Summary!$H$7</f>
        <v>0</v>
      </c>
      <c r="ED93" s="201">
        <f>O93/Summary!$H$7</f>
        <v>0</v>
      </c>
      <c r="EE93" s="201">
        <f>P93/Summary!$H$7</f>
        <v>0</v>
      </c>
      <c r="EF93" s="201">
        <f>Q93/Summary!$H$7</f>
        <v>0</v>
      </c>
      <c r="EG93" s="201">
        <f>R93/Summary!$H$7</f>
        <v>0</v>
      </c>
      <c r="EH93" s="201">
        <f>S93/Summary!$H$7</f>
        <v>0</v>
      </c>
      <c r="EI93" s="201">
        <f>T93/Summary!$H$7</f>
        <v>0</v>
      </c>
      <c r="EJ93" s="201">
        <f>U93/Summary!$H$7</f>
        <v>0</v>
      </c>
      <c r="EK93" s="201">
        <f>V93/Summary!$H$7</f>
        <v>0</v>
      </c>
      <c r="EL93" s="201">
        <f>W93/Summary!$H$7</f>
        <v>0</v>
      </c>
      <c r="EM93" s="201">
        <f>X93/Summary!$H$7</f>
        <v>0</v>
      </c>
      <c r="EN93" s="201">
        <f>Y93/Summary!$H$7</f>
        <v>0</v>
      </c>
      <c r="EO93" s="201">
        <f>Z93/Summary!$H$7</f>
        <v>0</v>
      </c>
      <c r="EP93" s="201">
        <f>AA93/Summary!$H$7</f>
        <v>0</v>
      </c>
      <c r="EQ93" s="201">
        <f>AB93/Summary!$H$7</f>
        <v>0</v>
      </c>
      <c r="ER93" s="201">
        <f>AC93/Summary!$H$7</f>
        <v>0</v>
      </c>
      <c r="ES93" s="201">
        <f>AD93/Summary!$H$7</f>
        <v>0</v>
      </c>
      <c r="ET93" s="201">
        <f>AE93/Summary!$H$7</f>
        <v>0</v>
      </c>
      <c r="EU93" s="201">
        <f>AF93/Summary!$H$7</f>
        <v>0</v>
      </c>
      <c r="EV93" s="201">
        <f>AG93/Summary!$H$7</f>
        <v>0</v>
      </c>
      <c r="EW93" s="201">
        <f>AH93/Summary!$H$7</f>
        <v>0</v>
      </c>
      <c r="EX93" s="201">
        <f>AI93/Summary!$H$7</f>
        <v>0</v>
      </c>
      <c r="EY93" s="201">
        <f>AJ93/Summary!$H$7</f>
        <v>0</v>
      </c>
      <c r="EZ93" s="201">
        <f>AK93/Summary!$H$7</f>
        <v>0</v>
      </c>
      <c r="FA93" s="201">
        <f>AL93/Summary!$H$7</f>
        <v>0</v>
      </c>
      <c r="FB93" s="201">
        <f>AM93/Summary!$H$7</f>
        <v>0</v>
      </c>
      <c r="FC93" s="201">
        <f>AN93/Summary!$H$7</f>
        <v>0</v>
      </c>
      <c r="FD93" s="191">
        <f>AO93/Summary!$H$7</f>
        <v>0</v>
      </c>
    </row>
    <row r="94" spans="1:160" s="141" customFormat="1" ht="14.25" x14ac:dyDescent="0.35">
      <c r="A94" s="306"/>
      <c r="B94" s="307"/>
      <c r="C94" s="307"/>
      <c r="D94" s="307"/>
      <c r="E94" s="302"/>
      <c r="F94" s="304"/>
      <c r="G94" s="308"/>
      <c r="H94" s="309"/>
      <c r="I94" s="190">
        <v>32.5</v>
      </c>
      <c r="J94" s="191">
        <f t="shared" si="123"/>
        <v>0</v>
      </c>
      <c r="K94" s="213">
        <f>Summary!$H$6*$H94</f>
        <v>0</v>
      </c>
      <c r="L94" s="192"/>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c r="AP94" s="195">
        <f t="shared" si="124"/>
        <v>0</v>
      </c>
      <c r="AQ94" s="193"/>
      <c r="AR94" s="193"/>
      <c r="AS94" s="193"/>
      <c r="AT94" s="193"/>
      <c r="AU94" s="193"/>
      <c r="AV94" s="194"/>
      <c r="AW94" s="176">
        <f t="shared" si="164"/>
        <v>0</v>
      </c>
      <c r="AX94" s="176" t="str">
        <f t="shared" si="165"/>
        <v>OK</v>
      </c>
      <c r="AY94" s="196">
        <f t="shared" si="128"/>
        <v>0</v>
      </c>
      <c r="AZ94" s="197" t="str">
        <f t="shared" si="129"/>
        <v>OK</v>
      </c>
      <c r="BA94" s="178"/>
      <c r="BB94" s="198">
        <f t="shared" si="130"/>
        <v>0</v>
      </c>
      <c r="BC94" s="199">
        <f t="shared" si="131"/>
        <v>0</v>
      </c>
      <c r="BD94" s="199">
        <f t="shared" si="132"/>
        <v>0</v>
      </c>
      <c r="BE94" s="199">
        <f t="shared" si="133"/>
        <v>0</v>
      </c>
      <c r="BF94" s="199">
        <f t="shared" si="134"/>
        <v>0</v>
      </c>
      <c r="BG94" s="199">
        <f t="shared" si="135"/>
        <v>0</v>
      </c>
      <c r="BH94" s="199">
        <f t="shared" si="136"/>
        <v>0</v>
      </c>
      <c r="BI94" s="199">
        <f t="shared" si="137"/>
        <v>0</v>
      </c>
      <c r="BJ94" s="199">
        <f t="shared" si="138"/>
        <v>0</v>
      </c>
      <c r="BK94" s="199">
        <f t="shared" si="139"/>
        <v>0</v>
      </c>
      <c r="BL94" s="199">
        <f t="shared" si="140"/>
        <v>0</v>
      </c>
      <c r="BM94" s="199">
        <f t="shared" si="141"/>
        <v>0</v>
      </c>
      <c r="BN94" s="199">
        <f t="shared" si="142"/>
        <v>0</v>
      </c>
      <c r="BO94" s="199">
        <f t="shared" si="143"/>
        <v>0</v>
      </c>
      <c r="BP94" s="199">
        <f t="shared" si="144"/>
        <v>0</v>
      </c>
      <c r="BQ94" s="199">
        <f t="shared" si="145"/>
        <v>0</v>
      </c>
      <c r="BR94" s="199">
        <f t="shared" si="146"/>
        <v>0</v>
      </c>
      <c r="BS94" s="199">
        <f t="shared" si="147"/>
        <v>0</v>
      </c>
      <c r="BT94" s="199">
        <f t="shared" si="148"/>
        <v>0</v>
      </c>
      <c r="BU94" s="199">
        <f t="shared" si="149"/>
        <v>0</v>
      </c>
      <c r="BV94" s="199">
        <f t="shared" si="150"/>
        <v>0</v>
      </c>
      <c r="BW94" s="199">
        <f t="shared" si="151"/>
        <v>0</v>
      </c>
      <c r="BX94" s="199">
        <f t="shared" si="152"/>
        <v>0</v>
      </c>
      <c r="BY94" s="199">
        <f t="shared" si="153"/>
        <v>0</v>
      </c>
      <c r="BZ94" s="199">
        <f t="shared" si="154"/>
        <v>0</v>
      </c>
      <c r="CA94" s="199">
        <f t="shared" si="155"/>
        <v>0</v>
      </c>
      <c r="CB94" s="199">
        <f t="shared" si="156"/>
        <v>0</v>
      </c>
      <c r="CC94" s="199">
        <f t="shared" si="157"/>
        <v>0</v>
      </c>
      <c r="CD94" s="199">
        <f t="shared" si="158"/>
        <v>0</v>
      </c>
      <c r="CE94" s="199">
        <f t="shared" si="159"/>
        <v>0</v>
      </c>
      <c r="CF94" s="200">
        <f t="shared" si="125"/>
        <v>0</v>
      </c>
      <c r="CG94" s="195">
        <f t="shared" si="160"/>
        <v>0</v>
      </c>
      <c r="CH94" s="201">
        <f t="shared" si="161"/>
        <v>0</v>
      </c>
      <c r="CI94" s="201">
        <f t="shared" si="162"/>
        <v>0</v>
      </c>
      <c r="CJ94" s="201">
        <f>IFERROR(#REF!/32.5,0)</f>
        <v>0</v>
      </c>
      <c r="CK94" s="201">
        <f>IFERROR(#REF!/32.5,0)</f>
        <v>0</v>
      </c>
      <c r="CL94" s="191">
        <f t="shared" si="126"/>
        <v>0</v>
      </c>
      <c r="CN94" s="386">
        <f t="shared" si="166"/>
        <v>0</v>
      </c>
      <c r="CO94" s="202">
        <f t="shared" si="167"/>
        <v>0</v>
      </c>
      <c r="CP94" s="202">
        <f t="shared" si="168"/>
        <v>0</v>
      </c>
      <c r="CQ94" s="202">
        <f t="shared" si="169"/>
        <v>0</v>
      </c>
      <c r="CR94" s="202">
        <f t="shared" si="170"/>
        <v>0</v>
      </c>
      <c r="CS94" s="202">
        <f t="shared" si="171"/>
        <v>0</v>
      </c>
      <c r="CT94" s="202">
        <f t="shared" si="172"/>
        <v>0</v>
      </c>
      <c r="CU94" s="202">
        <f t="shared" si="173"/>
        <v>0</v>
      </c>
      <c r="CV94" s="202">
        <f t="shared" si="174"/>
        <v>0</v>
      </c>
      <c r="CW94" s="202">
        <f t="shared" si="175"/>
        <v>0</v>
      </c>
      <c r="CX94" s="202">
        <f t="shared" si="176"/>
        <v>0</v>
      </c>
      <c r="CY94" s="202">
        <f t="shared" si="177"/>
        <v>0</v>
      </c>
      <c r="CZ94" s="202">
        <f t="shared" si="178"/>
        <v>0</v>
      </c>
      <c r="DA94" s="202">
        <f t="shared" si="179"/>
        <v>0</v>
      </c>
      <c r="DB94" s="202">
        <f t="shared" si="180"/>
        <v>0</v>
      </c>
      <c r="DC94" s="202">
        <f t="shared" si="181"/>
        <v>0</v>
      </c>
      <c r="DD94" s="202">
        <f t="shared" si="182"/>
        <v>0</v>
      </c>
      <c r="DE94" s="202">
        <f t="shared" si="183"/>
        <v>0</v>
      </c>
      <c r="DF94" s="202">
        <f t="shared" si="184"/>
        <v>0</v>
      </c>
      <c r="DG94" s="202">
        <f t="shared" si="185"/>
        <v>0</v>
      </c>
      <c r="DH94" s="202">
        <f t="shared" si="186"/>
        <v>0</v>
      </c>
      <c r="DI94" s="202">
        <f t="shared" si="187"/>
        <v>0</v>
      </c>
      <c r="DJ94" s="202">
        <f t="shared" si="188"/>
        <v>0</v>
      </c>
      <c r="DK94" s="202">
        <f t="shared" si="189"/>
        <v>0</v>
      </c>
      <c r="DL94" s="202">
        <f t="shared" si="190"/>
        <v>0</v>
      </c>
      <c r="DM94" s="202">
        <f t="shared" si="191"/>
        <v>0</v>
      </c>
      <c r="DN94" s="202">
        <f t="shared" si="192"/>
        <v>0</v>
      </c>
      <c r="DO94" s="202">
        <f t="shared" si="193"/>
        <v>0</v>
      </c>
      <c r="DP94" s="202">
        <f t="shared" si="194"/>
        <v>0</v>
      </c>
      <c r="DQ94" s="202">
        <f t="shared" si="195"/>
        <v>0</v>
      </c>
      <c r="DR94" s="223">
        <f t="shared" si="127"/>
        <v>0</v>
      </c>
      <c r="DS94" s="386">
        <f t="shared" si="196"/>
        <v>0</v>
      </c>
      <c r="DT94" s="202">
        <f t="shared" si="197"/>
        <v>0</v>
      </c>
      <c r="DU94" s="202">
        <f t="shared" si="198"/>
        <v>0</v>
      </c>
      <c r="DV94" s="202">
        <f t="shared" si="199"/>
        <v>0</v>
      </c>
      <c r="DW94" s="202">
        <f t="shared" si="200"/>
        <v>0</v>
      </c>
      <c r="DX94" s="203">
        <f t="shared" si="201"/>
        <v>0</v>
      </c>
      <c r="DY94" s="205">
        <f t="shared" si="163"/>
        <v>0</v>
      </c>
      <c r="EA94" s="195">
        <f>L94/Summary!$H$7</f>
        <v>0</v>
      </c>
      <c r="EB94" s="201">
        <f>M94/Summary!$H$7</f>
        <v>0</v>
      </c>
      <c r="EC94" s="201">
        <f>N94/Summary!$H$7</f>
        <v>0</v>
      </c>
      <c r="ED94" s="201">
        <f>O94/Summary!$H$7</f>
        <v>0</v>
      </c>
      <c r="EE94" s="201">
        <f>P94/Summary!$H$7</f>
        <v>0</v>
      </c>
      <c r="EF94" s="201">
        <f>Q94/Summary!$H$7</f>
        <v>0</v>
      </c>
      <c r="EG94" s="201">
        <f>R94/Summary!$H$7</f>
        <v>0</v>
      </c>
      <c r="EH94" s="201">
        <f>S94/Summary!$H$7</f>
        <v>0</v>
      </c>
      <c r="EI94" s="201">
        <f>T94/Summary!$H$7</f>
        <v>0</v>
      </c>
      <c r="EJ94" s="201">
        <f>U94/Summary!$H$7</f>
        <v>0</v>
      </c>
      <c r="EK94" s="201">
        <f>V94/Summary!$H$7</f>
        <v>0</v>
      </c>
      <c r="EL94" s="201">
        <f>W94/Summary!$H$7</f>
        <v>0</v>
      </c>
      <c r="EM94" s="201">
        <f>X94/Summary!$H$7</f>
        <v>0</v>
      </c>
      <c r="EN94" s="201">
        <f>Y94/Summary!$H$7</f>
        <v>0</v>
      </c>
      <c r="EO94" s="201">
        <f>Z94/Summary!$H$7</f>
        <v>0</v>
      </c>
      <c r="EP94" s="201">
        <f>AA94/Summary!$H$7</f>
        <v>0</v>
      </c>
      <c r="EQ94" s="201">
        <f>AB94/Summary!$H$7</f>
        <v>0</v>
      </c>
      <c r="ER94" s="201">
        <f>AC94/Summary!$H$7</f>
        <v>0</v>
      </c>
      <c r="ES94" s="201">
        <f>AD94/Summary!$H$7</f>
        <v>0</v>
      </c>
      <c r="ET94" s="201">
        <f>AE94/Summary!$H$7</f>
        <v>0</v>
      </c>
      <c r="EU94" s="201">
        <f>AF94/Summary!$H$7</f>
        <v>0</v>
      </c>
      <c r="EV94" s="201">
        <f>AG94/Summary!$H$7</f>
        <v>0</v>
      </c>
      <c r="EW94" s="201">
        <f>AH94/Summary!$H$7</f>
        <v>0</v>
      </c>
      <c r="EX94" s="201">
        <f>AI94/Summary!$H$7</f>
        <v>0</v>
      </c>
      <c r="EY94" s="201">
        <f>AJ94/Summary!$H$7</f>
        <v>0</v>
      </c>
      <c r="EZ94" s="201">
        <f>AK94/Summary!$H$7</f>
        <v>0</v>
      </c>
      <c r="FA94" s="201">
        <f>AL94/Summary!$H$7</f>
        <v>0</v>
      </c>
      <c r="FB94" s="201">
        <f>AM94/Summary!$H$7</f>
        <v>0</v>
      </c>
      <c r="FC94" s="201">
        <f>AN94/Summary!$H$7</f>
        <v>0</v>
      </c>
      <c r="FD94" s="191">
        <f>AO94/Summary!$H$7</f>
        <v>0</v>
      </c>
    </row>
    <row r="95" spans="1:160" s="141" customFormat="1" ht="14.25" x14ac:dyDescent="0.35">
      <c r="A95" s="306"/>
      <c r="B95" s="307"/>
      <c r="C95" s="307"/>
      <c r="D95" s="307"/>
      <c r="E95" s="302"/>
      <c r="F95" s="304"/>
      <c r="G95" s="308"/>
      <c r="H95" s="309"/>
      <c r="I95" s="190">
        <v>32.5</v>
      </c>
      <c r="J95" s="191">
        <f t="shared" si="123"/>
        <v>0</v>
      </c>
      <c r="K95" s="213">
        <f>Summary!$H$6*$H95</f>
        <v>0</v>
      </c>
      <c r="L95" s="192"/>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4"/>
      <c r="AP95" s="195">
        <f t="shared" si="124"/>
        <v>0</v>
      </c>
      <c r="AQ95" s="193"/>
      <c r="AR95" s="193"/>
      <c r="AS95" s="193"/>
      <c r="AT95" s="193"/>
      <c r="AU95" s="193"/>
      <c r="AV95" s="194"/>
      <c r="AW95" s="176">
        <f t="shared" si="164"/>
        <v>0</v>
      </c>
      <c r="AX95" s="176" t="str">
        <f t="shared" si="165"/>
        <v>OK</v>
      </c>
      <c r="AY95" s="196">
        <f t="shared" si="128"/>
        <v>0</v>
      </c>
      <c r="AZ95" s="197" t="str">
        <f t="shared" si="129"/>
        <v>OK</v>
      </c>
      <c r="BA95" s="178"/>
      <c r="BB95" s="198">
        <f t="shared" si="130"/>
        <v>0</v>
      </c>
      <c r="BC95" s="199">
        <f t="shared" si="131"/>
        <v>0</v>
      </c>
      <c r="BD95" s="199">
        <f t="shared" si="132"/>
        <v>0</v>
      </c>
      <c r="BE95" s="199">
        <f t="shared" si="133"/>
        <v>0</v>
      </c>
      <c r="BF95" s="199">
        <f t="shared" si="134"/>
        <v>0</v>
      </c>
      <c r="BG95" s="199">
        <f t="shared" si="135"/>
        <v>0</v>
      </c>
      <c r="BH95" s="199">
        <f t="shared" si="136"/>
        <v>0</v>
      </c>
      <c r="BI95" s="199">
        <f t="shared" si="137"/>
        <v>0</v>
      </c>
      <c r="BJ95" s="199">
        <f t="shared" si="138"/>
        <v>0</v>
      </c>
      <c r="BK95" s="199">
        <f t="shared" si="139"/>
        <v>0</v>
      </c>
      <c r="BL95" s="199">
        <f t="shared" si="140"/>
        <v>0</v>
      </c>
      <c r="BM95" s="199">
        <f t="shared" si="141"/>
        <v>0</v>
      </c>
      <c r="BN95" s="199">
        <f t="shared" si="142"/>
        <v>0</v>
      </c>
      <c r="BO95" s="199">
        <f t="shared" si="143"/>
        <v>0</v>
      </c>
      <c r="BP95" s="199">
        <f t="shared" si="144"/>
        <v>0</v>
      </c>
      <c r="BQ95" s="199">
        <f t="shared" si="145"/>
        <v>0</v>
      </c>
      <c r="BR95" s="199">
        <f t="shared" si="146"/>
        <v>0</v>
      </c>
      <c r="BS95" s="199">
        <f t="shared" si="147"/>
        <v>0</v>
      </c>
      <c r="BT95" s="199">
        <f t="shared" si="148"/>
        <v>0</v>
      </c>
      <c r="BU95" s="199">
        <f t="shared" si="149"/>
        <v>0</v>
      </c>
      <c r="BV95" s="199">
        <f t="shared" si="150"/>
        <v>0</v>
      </c>
      <c r="BW95" s="199">
        <f t="shared" si="151"/>
        <v>0</v>
      </c>
      <c r="BX95" s="199">
        <f t="shared" si="152"/>
        <v>0</v>
      </c>
      <c r="BY95" s="199">
        <f t="shared" si="153"/>
        <v>0</v>
      </c>
      <c r="BZ95" s="199">
        <f t="shared" si="154"/>
        <v>0</v>
      </c>
      <c r="CA95" s="199">
        <f t="shared" si="155"/>
        <v>0</v>
      </c>
      <c r="CB95" s="199">
        <f t="shared" si="156"/>
        <v>0</v>
      </c>
      <c r="CC95" s="199">
        <f t="shared" si="157"/>
        <v>0</v>
      </c>
      <c r="CD95" s="199">
        <f t="shared" si="158"/>
        <v>0</v>
      </c>
      <c r="CE95" s="199">
        <f t="shared" si="159"/>
        <v>0</v>
      </c>
      <c r="CF95" s="200">
        <f t="shared" si="125"/>
        <v>0</v>
      </c>
      <c r="CG95" s="195">
        <f t="shared" si="160"/>
        <v>0</v>
      </c>
      <c r="CH95" s="201">
        <f t="shared" si="161"/>
        <v>0</v>
      </c>
      <c r="CI95" s="201">
        <f t="shared" si="162"/>
        <v>0</v>
      </c>
      <c r="CJ95" s="201">
        <f>IFERROR(#REF!/32.5,0)</f>
        <v>0</v>
      </c>
      <c r="CK95" s="201">
        <f>IFERROR(#REF!/32.5,0)</f>
        <v>0</v>
      </c>
      <c r="CL95" s="191">
        <f t="shared" si="126"/>
        <v>0</v>
      </c>
      <c r="CN95" s="386">
        <f t="shared" si="166"/>
        <v>0</v>
      </c>
      <c r="CO95" s="202">
        <f t="shared" si="167"/>
        <v>0</v>
      </c>
      <c r="CP95" s="202">
        <f t="shared" si="168"/>
        <v>0</v>
      </c>
      <c r="CQ95" s="202">
        <f t="shared" si="169"/>
        <v>0</v>
      </c>
      <c r="CR95" s="202">
        <f t="shared" si="170"/>
        <v>0</v>
      </c>
      <c r="CS95" s="202">
        <f t="shared" si="171"/>
        <v>0</v>
      </c>
      <c r="CT95" s="202">
        <f t="shared" si="172"/>
        <v>0</v>
      </c>
      <c r="CU95" s="202">
        <f t="shared" si="173"/>
        <v>0</v>
      </c>
      <c r="CV95" s="202">
        <f t="shared" si="174"/>
        <v>0</v>
      </c>
      <c r="CW95" s="202">
        <f t="shared" si="175"/>
        <v>0</v>
      </c>
      <c r="CX95" s="202">
        <f t="shared" si="176"/>
        <v>0</v>
      </c>
      <c r="CY95" s="202">
        <f t="shared" si="177"/>
        <v>0</v>
      </c>
      <c r="CZ95" s="202">
        <f t="shared" si="178"/>
        <v>0</v>
      </c>
      <c r="DA95" s="202">
        <f t="shared" si="179"/>
        <v>0</v>
      </c>
      <c r="DB95" s="202">
        <f t="shared" si="180"/>
        <v>0</v>
      </c>
      <c r="DC95" s="202">
        <f t="shared" si="181"/>
        <v>0</v>
      </c>
      <c r="DD95" s="202">
        <f t="shared" si="182"/>
        <v>0</v>
      </c>
      <c r="DE95" s="202">
        <f t="shared" si="183"/>
        <v>0</v>
      </c>
      <c r="DF95" s="202">
        <f t="shared" si="184"/>
        <v>0</v>
      </c>
      <c r="DG95" s="202">
        <f t="shared" si="185"/>
        <v>0</v>
      </c>
      <c r="DH95" s="202">
        <f t="shared" si="186"/>
        <v>0</v>
      </c>
      <c r="DI95" s="202">
        <f t="shared" si="187"/>
        <v>0</v>
      </c>
      <c r="DJ95" s="202">
        <f t="shared" si="188"/>
        <v>0</v>
      </c>
      <c r="DK95" s="202">
        <f t="shared" si="189"/>
        <v>0</v>
      </c>
      <c r="DL95" s="202">
        <f t="shared" si="190"/>
        <v>0</v>
      </c>
      <c r="DM95" s="202">
        <f t="shared" si="191"/>
        <v>0</v>
      </c>
      <c r="DN95" s="202">
        <f t="shared" si="192"/>
        <v>0</v>
      </c>
      <c r="DO95" s="202">
        <f t="shared" si="193"/>
        <v>0</v>
      </c>
      <c r="DP95" s="202">
        <f t="shared" si="194"/>
        <v>0</v>
      </c>
      <c r="DQ95" s="202">
        <f t="shared" si="195"/>
        <v>0</v>
      </c>
      <c r="DR95" s="223">
        <f t="shared" si="127"/>
        <v>0</v>
      </c>
      <c r="DS95" s="386">
        <f t="shared" si="196"/>
        <v>0</v>
      </c>
      <c r="DT95" s="202">
        <f t="shared" si="197"/>
        <v>0</v>
      </c>
      <c r="DU95" s="202">
        <f t="shared" si="198"/>
        <v>0</v>
      </c>
      <c r="DV95" s="202">
        <f t="shared" si="199"/>
        <v>0</v>
      </c>
      <c r="DW95" s="202">
        <f t="shared" si="200"/>
        <v>0</v>
      </c>
      <c r="DX95" s="203">
        <f t="shared" si="201"/>
        <v>0</v>
      </c>
      <c r="DY95" s="205">
        <f t="shared" si="163"/>
        <v>0</v>
      </c>
      <c r="EA95" s="195">
        <f>L95/Summary!$H$7</f>
        <v>0</v>
      </c>
      <c r="EB95" s="201">
        <f>M95/Summary!$H$7</f>
        <v>0</v>
      </c>
      <c r="EC95" s="201">
        <f>N95/Summary!$H$7</f>
        <v>0</v>
      </c>
      <c r="ED95" s="201">
        <f>O95/Summary!$H$7</f>
        <v>0</v>
      </c>
      <c r="EE95" s="201">
        <f>P95/Summary!$H$7</f>
        <v>0</v>
      </c>
      <c r="EF95" s="201">
        <f>Q95/Summary!$H$7</f>
        <v>0</v>
      </c>
      <c r="EG95" s="201">
        <f>R95/Summary!$H$7</f>
        <v>0</v>
      </c>
      <c r="EH95" s="201">
        <f>S95/Summary!$H$7</f>
        <v>0</v>
      </c>
      <c r="EI95" s="201">
        <f>T95/Summary!$H$7</f>
        <v>0</v>
      </c>
      <c r="EJ95" s="201">
        <f>U95/Summary!$H$7</f>
        <v>0</v>
      </c>
      <c r="EK95" s="201">
        <f>V95/Summary!$H$7</f>
        <v>0</v>
      </c>
      <c r="EL95" s="201">
        <f>W95/Summary!$H$7</f>
        <v>0</v>
      </c>
      <c r="EM95" s="201">
        <f>X95/Summary!$H$7</f>
        <v>0</v>
      </c>
      <c r="EN95" s="201">
        <f>Y95/Summary!$H$7</f>
        <v>0</v>
      </c>
      <c r="EO95" s="201">
        <f>Z95/Summary!$H$7</f>
        <v>0</v>
      </c>
      <c r="EP95" s="201">
        <f>AA95/Summary!$H$7</f>
        <v>0</v>
      </c>
      <c r="EQ95" s="201">
        <f>AB95/Summary!$H$7</f>
        <v>0</v>
      </c>
      <c r="ER95" s="201">
        <f>AC95/Summary!$H$7</f>
        <v>0</v>
      </c>
      <c r="ES95" s="201">
        <f>AD95/Summary!$H$7</f>
        <v>0</v>
      </c>
      <c r="ET95" s="201">
        <f>AE95/Summary!$H$7</f>
        <v>0</v>
      </c>
      <c r="EU95" s="201">
        <f>AF95/Summary!$H$7</f>
        <v>0</v>
      </c>
      <c r="EV95" s="201">
        <f>AG95/Summary!$H$7</f>
        <v>0</v>
      </c>
      <c r="EW95" s="201">
        <f>AH95/Summary!$H$7</f>
        <v>0</v>
      </c>
      <c r="EX95" s="201">
        <f>AI95/Summary!$H$7</f>
        <v>0</v>
      </c>
      <c r="EY95" s="201">
        <f>AJ95/Summary!$H$7</f>
        <v>0</v>
      </c>
      <c r="EZ95" s="201">
        <f>AK95/Summary!$H$7</f>
        <v>0</v>
      </c>
      <c r="FA95" s="201">
        <f>AL95/Summary!$H$7</f>
        <v>0</v>
      </c>
      <c r="FB95" s="201">
        <f>AM95/Summary!$H$7</f>
        <v>0</v>
      </c>
      <c r="FC95" s="201">
        <f>AN95/Summary!$H$7</f>
        <v>0</v>
      </c>
      <c r="FD95" s="191">
        <f>AO95/Summary!$H$7</f>
        <v>0</v>
      </c>
    </row>
    <row r="96" spans="1:160" s="141" customFormat="1" ht="14.25" x14ac:dyDescent="0.35">
      <c r="A96" s="306"/>
      <c r="B96" s="307"/>
      <c r="C96" s="307"/>
      <c r="D96" s="307"/>
      <c r="E96" s="302"/>
      <c r="F96" s="304"/>
      <c r="G96" s="308"/>
      <c r="H96" s="309"/>
      <c r="I96" s="190">
        <v>32.5</v>
      </c>
      <c r="J96" s="191">
        <f t="shared" si="123"/>
        <v>0</v>
      </c>
      <c r="K96" s="213">
        <f>Summary!$H$6*$H96</f>
        <v>0</v>
      </c>
      <c r="L96" s="192"/>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4"/>
      <c r="AP96" s="195">
        <f t="shared" si="124"/>
        <v>0</v>
      </c>
      <c r="AQ96" s="193"/>
      <c r="AR96" s="193"/>
      <c r="AS96" s="193"/>
      <c r="AT96" s="193"/>
      <c r="AU96" s="193"/>
      <c r="AV96" s="194"/>
      <c r="AW96" s="176">
        <f t="shared" si="164"/>
        <v>0</v>
      </c>
      <c r="AX96" s="176" t="str">
        <f t="shared" si="165"/>
        <v>OK</v>
      </c>
      <c r="AY96" s="196">
        <f t="shared" si="128"/>
        <v>0</v>
      </c>
      <c r="AZ96" s="197" t="str">
        <f t="shared" si="129"/>
        <v>OK</v>
      </c>
      <c r="BA96" s="178"/>
      <c r="BB96" s="198">
        <f t="shared" si="130"/>
        <v>0</v>
      </c>
      <c r="BC96" s="199">
        <f t="shared" si="131"/>
        <v>0</v>
      </c>
      <c r="BD96" s="199">
        <f t="shared" si="132"/>
        <v>0</v>
      </c>
      <c r="BE96" s="199">
        <f t="shared" si="133"/>
        <v>0</v>
      </c>
      <c r="BF96" s="199">
        <f t="shared" si="134"/>
        <v>0</v>
      </c>
      <c r="BG96" s="199">
        <f t="shared" si="135"/>
        <v>0</v>
      </c>
      <c r="BH96" s="199">
        <f t="shared" si="136"/>
        <v>0</v>
      </c>
      <c r="BI96" s="199">
        <f t="shared" si="137"/>
        <v>0</v>
      </c>
      <c r="BJ96" s="199">
        <f t="shared" si="138"/>
        <v>0</v>
      </c>
      <c r="BK96" s="199">
        <f t="shared" si="139"/>
        <v>0</v>
      </c>
      <c r="BL96" s="199">
        <f t="shared" si="140"/>
        <v>0</v>
      </c>
      <c r="BM96" s="199">
        <f t="shared" si="141"/>
        <v>0</v>
      </c>
      <c r="BN96" s="199">
        <f t="shared" si="142"/>
        <v>0</v>
      </c>
      <c r="BO96" s="199">
        <f t="shared" si="143"/>
        <v>0</v>
      </c>
      <c r="BP96" s="199">
        <f t="shared" si="144"/>
        <v>0</v>
      </c>
      <c r="BQ96" s="199">
        <f t="shared" si="145"/>
        <v>0</v>
      </c>
      <c r="BR96" s="199">
        <f t="shared" si="146"/>
        <v>0</v>
      </c>
      <c r="BS96" s="199">
        <f t="shared" si="147"/>
        <v>0</v>
      </c>
      <c r="BT96" s="199">
        <f t="shared" si="148"/>
        <v>0</v>
      </c>
      <c r="BU96" s="199">
        <f t="shared" si="149"/>
        <v>0</v>
      </c>
      <c r="BV96" s="199">
        <f t="shared" si="150"/>
        <v>0</v>
      </c>
      <c r="BW96" s="199">
        <f t="shared" si="151"/>
        <v>0</v>
      </c>
      <c r="BX96" s="199">
        <f t="shared" si="152"/>
        <v>0</v>
      </c>
      <c r="BY96" s="199">
        <f t="shared" si="153"/>
        <v>0</v>
      </c>
      <c r="BZ96" s="199">
        <f t="shared" si="154"/>
        <v>0</v>
      </c>
      <c r="CA96" s="199">
        <f t="shared" si="155"/>
        <v>0</v>
      </c>
      <c r="CB96" s="199">
        <f t="shared" si="156"/>
        <v>0</v>
      </c>
      <c r="CC96" s="199">
        <f t="shared" si="157"/>
        <v>0</v>
      </c>
      <c r="CD96" s="199">
        <f t="shared" si="158"/>
        <v>0</v>
      </c>
      <c r="CE96" s="199">
        <f t="shared" si="159"/>
        <v>0</v>
      </c>
      <c r="CF96" s="200">
        <f t="shared" si="125"/>
        <v>0</v>
      </c>
      <c r="CG96" s="195">
        <f t="shared" si="160"/>
        <v>0</v>
      </c>
      <c r="CH96" s="201">
        <f t="shared" si="161"/>
        <v>0</v>
      </c>
      <c r="CI96" s="201">
        <f t="shared" si="162"/>
        <v>0</v>
      </c>
      <c r="CJ96" s="201">
        <f>IFERROR(#REF!/32.5,0)</f>
        <v>0</v>
      </c>
      <c r="CK96" s="201">
        <f>IFERROR(#REF!/32.5,0)</f>
        <v>0</v>
      </c>
      <c r="CL96" s="191">
        <f t="shared" si="126"/>
        <v>0</v>
      </c>
      <c r="CN96" s="386">
        <f t="shared" si="166"/>
        <v>0</v>
      </c>
      <c r="CO96" s="202">
        <f t="shared" si="167"/>
        <v>0</v>
      </c>
      <c r="CP96" s="202">
        <f t="shared" si="168"/>
        <v>0</v>
      </c>
      <c r="CQ96" s="202">
        <f t="shared" si="169"/>
        <v>0</v>
      </c>
      <c r="CR96" s="202">
        <f t="shared" si="170"/>
        <v>0</v>
      </c>
      <c r="CS96" s="202">
        <f t="shared" si="171"/>
        <v>0</v>
      </c>
      <c r="CT96" s="202">
        <f t="shared" si="172"/>
        <v>0</v>
      </c>
      <c r="CU96" s="202">
        <f t="shared" si="173"/>
        <v>0</v>
      </c>
      <c r="CV96" s="202">
        <f t="shared" si="174"/>
        <v>0</v>
      </c>
      <c r="CW96" s="202">
        <f t="shared" si="175"/>
        <v>0</v>
      </c>
      <c r="CX96" s="202">
        <f t="shared" si="176"/>
        <v>0</v>
      </c>
      <c r="CY96" s="202">
        <f t="shared" si="177"/>
        <v>0</v>
      </c>
      <c r="CZ96" s="202">
        <f t="shared" si="178"/>
        <v>0</v>
      </c>
      <c r="DA96" s="202">
        <f t="shared" si="179"/>
        <v>0</v>
      </c>
      <c r="DB96" s="202">
        <f t="shared" si="180"/>
        <v>0</v>
      </c>
      <c r="DC96" s="202">
        <f t="shared" si="181"/>
        <v>0</v>
      </c>
      <c r="DD96" s="202">
        <f t="shared" si="182"/>
        <v>0</v>
      </c>
      <c r="DE96" s="202">
        <f t="shared" si="183"/>
        <v>0</v>
      </c>
      <c r="DF96" s="202">
        <f t="shared" si="184"/>
        <v>0</v>
      </c>
      <c r="DG96" s="202">
        <f t="shared" si="185"/>
        <v>0</v>
      </c>
      <c r="DH96" s="202">
        <f t="shared" si="186"/>
        <v>0</v>
      </c>
      <c r="DI96" s="202">
        <f t="shared" si="187"/>
        <v>0</v>
      </c>
      <c r="DJ96" s="202">
        <f t="shared" si="188"/>
        <v>0</v>
      </c>
      <c r="DK96" s="202">
        <f t="shared" si="189"/>
        <v>0</v>
      </c>
      <c r="DL96" s="202">
        <f t="shared" si="190"/>
        <v>0</v>
      </c>
      <c r="DM96" s="202">
        <f t="shared" si="191"/>
        <v>0</v>
      </c>
      <c r="DN96" s="202">
        <f t="shared" si="192"/>
        <v>0</v>
      </c>
      <c r="DO96" s="202">
        <f t="shared" si="193"/>
        <v>0</v>
      </c>
      <c r="DP96" s="202">
        <f t="shared" si="194"/>
        <v>0</v>
      </c>
      <c r="DQ96" s="202">
        <f t="shared" si="195"/>
        <v>0</v>
      </c>
      <c r="DR96" s="223">
        <f t="shared" si="127"/>
        <v>0</v>
      </c>
      <c r="DS96" s="386">
        <f t="shared" si="196"/>
        <v>0</v>
      </c>
      <c r="DT96" s="202">
        <f t="shared" si="197"/>
        <v>0</v>
      </c>
      <c r="DU96" s="202">
        <f t="shared" si="198"/>
        <v>0</v>
      </c>
      <c r="DV96" s="202">
        <f t="shared" si="199"/>
        <v>0</v>
      </c>
      <c r="DW96" s="202">
        <f t="shared" si="200"/>
        <v>0</v>
      </c>
      <c r="DX96" s="203">
        <f t="shared" si="201"/>
        <v>0</v>
      </c>
      <c r="DY96" s="205">
        <f t="shared" si="163"/>
        <v>0</v>
      </c>
      <c r="EA96" s="195">
        <f>L96/Summary!$H$7</f>
        <v>0</v>
      </c>
      <c r="EB96" s="201">
        <f>M96/Summary!$H$7</f>
        <v>0</v>
      </c>
      <c r="EC96" s="201">
        <f>N96/Summary!$H$7</f>
        <v>0</v>
      </c>
      <c r="ED96" s="201">
        <f>O96/Summary!$H$7</f>
        <v>0</v>
      </c>
      <c r="EE96" s="201">
        <f>P96/Summary!$H$7</f>
        <v>0</v>
      </c>
      <c r="EF96" s="201">
        <f>Q96/Summary!$H$7</f>
        <v>0</v>
      </c>
      <c r="EG96" s="201">
        <f>R96/Summary!$H$7</f>
        <v>0</v>
      </c>
      <c r="EH96" s="201">
        <f>S96/Summary!$H$7</f>
        <v>0</v>
      </c>
      <c r="EI96" s="201">
        <f>T96/Summary!$H$7</f>
        <v>0</v>
      </c>
      <c r="EJ96" s="201">
        <f>U96/Summary!$H$7</f>
        <v>0</v>
      </c>
      <c r="EK96" s="201">
        <f>V96/Summary!$H$7</f>
        <v>0</v>
      </c>
      <c r="EL96" s="201">
        <f>W96/Summary!$H$7</f>
        <v>0</v>
      </c>
      <c r="EM96" s="201">
        <f>X96/Summary!$H$7</f>
        <v>0</v>
      </c>
      <c r="EN96" s="201">
        <f>Y96/Summary!$H$7</f>
        <v>0</v>
      </c>
      <c r="EO96" s="201">
        <f>Z96/Summary!$H$7</f>
        <v>0</v>
      </c>
      <c r="EP96" s="201">
        <f>AA96/Summary!$H$7</f>
        <v>0</v>
      </c>
      <c r="EQ96" s="201">
        <f>AB96/Summary!$H$7</f>
        <v>0</v>
      </c>
      <c r="ER96" s="201">
        <f>AC96/Summary!$H$7</f>
        <v>0</v>
      </c>
      <c r="ES96" s="201">
        <f>AD96/Summary!$H$7</f>
        <v>0</v>
      </c>
      <c r="ET96" s="201">
        <f>AE96/Summary!$H$7</f>
        <v>0</v>
      </c>
      <c r="EU96" s="201">
        <f>AF96/Summary!$H$7</f>
        <v>0</v>
      </c>
      <c r="EV96" s="201">
        <f>AG96/Summary!$H$7</f>
        <v>0</v>
      </c>
      <c r="EW96" s="201">
        <f>AH96/Summary!$H$7</f>
        <v>0</v>
      </c>
      <c r="EX96" s="201">
        <f>AI96/Summary!$H$7</f>
        <v>0</v>
      </c>
      <c r="EY96" s="201">
        <f>AJ96/Summary!$H$7</f>
        <v>0</v>
      </c>
      <c r="EZ96" s="201">
        <f>AK96/Summary!$H$7</f>
        <v>0</v>
      </c>
      <c r="FA96" s="201">
        <f>AL96/Summary!$H$7</f>
        <v>0</v>
      </c>
      <c r="FB96" s="201">
        <f>AM96/Summary!$H$7</f>
        <v>0</v>
      </c>
      <c r="FC96" s="201">
        <f>AN96/Summary!$H$7</f>
        <v>0</v>
      </c>
      <c r="FD96" s="191">
        <f>AO96/Summary!$H$7</f>
        <v>0</v>
      </c>
    </row>
    <row r="97" spans="1:160" s="141" customFormat="1" ht="14.25" x14ac:dyDescent="0.35">
      <c r="A97" s="306"/>
      <c r="B97" s="307"/>
      <c r="C97" s="307"/>
      <c r="D97" s="307"/>
      <c r="E97" s="302"/>
      <c r="F97" s="304"/>
      <c r="G97" s="308"/>
      <c r="H97" s="309"/>
      <c r="I97" s="190">
        <v>32.5</v>
      </c>
      <c r="J97" s="191">
        <f t="shared" si="123"/>
        <v>0</v>
      </c>
      <c r="K97" s="213">
        <f>Summary!$H$6*$H97</f>
        <v>0</v>
      </c>
      <c r="L97" s="192"/>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4"/>
      <c r="AP97" s="195">
        <f t="shared" si="124"/>
        <v>0</v>
      </c>
      <c r="AQ97" s="193"/>
      <c r="AR97" s="193"/>
      <c r="AS97" s="193"/>
      <c r="AT97" s="193"/>
      <c r="AU97" s="193"/>
      <c r="AV97" s="194"/>
      <c r="AW97" s="176">
        <f t="shared" si="164"/>
        <v>0</v>
      </c>
      <c r="AX97" s="176" t="str">
        <f t="shared" si="165"/>
        <v>OK</v>
      </c>
      <c r="AY97" s="196">
        <f t="shared" si="128"/>
        <v>0</v>
      </c>
      <c r="AZ97" s="197" t="str">
        <f t="shared" si="129"/>
        <v>OK</v>
      </c>
      <c r="BA97" s="178"/>
      <c r="BB97" s="198">
        <f t="shared" si="130"/>
        <v>0</v>
      </c>
      <c r="BC97" s="199">
        <f t="shared" si="131"/>
        <v>0</v>
      </c>
      <c r="BD97" s="199">
        <f t="shared" si="132"/>
        <v>0</v>
      </c>
      <c r="BE97" s="199">
        <f t="shared" si="133"/>
        <v>0</v>
      </c>
      <c r="BF97" s="199">
        <f t="shared" si="134"/>
        <v>0</v>
      </c>
      <c r="BG97" s="199">
        <f t="shared" si="135"/>
        <v>0</v>
      </c>
      <c r="BH97" s="199">
        <f t="shared" si="136"/>
        <v>0</v>
      </c>
      <c r="BI97" s="199">
        <f t="shared" si="137"/>
        <v>0</v>
      </c>
      <c r="BJ97" s="199">
        <f t="shared" si="138"/>
        <v>0</v>
      </c>
      <c r="BK97" s="199">
        <f t="shared" si="139"/>
        <v>0</v>
      </c>
      <c r="BL97" s="199">
        <f t="shared" si="140"/>
        <v>0</v>
      </c>
      <c r="BM97" s="199">
        <f t="shared" si="141"/>
        <v>0</v>
      </c>
      <c r="BN97" s="199">
        <f t="shared" si="142"/>
        <v>0</v>
      </c>
      <c r="BO97" s="199">
        <f t="shared" si="143"/>
        <v>0</v>
      </c>
      <c r="BP97" s="199">
        <f t="shared" si="144"/>
        <v>0</v>
      </c>
      <c r="BQ97" s="199">
        <f t="shared" si="145"/>
        <v>0</v>
      </c>
      <c r="BR97" s="199">
        <f t="shared" si="146"/>
        <v>0</v>
      </c>
      <c r="BS97" s="199">
        <f t="shared" si="147"/>
        <v>0</v>
      </c>
      <c r="BT97" s="199">
        <f t="shared" si="148"/>
        <v>0</v>
      </c>
      <c r="BU97" s="199">
        <f t="shared" si="149"/>
        <v>0</v>
      </c>
      <c r="BV97" s="199">
        <f t="shared" si="150"/>
        <v>0</v>
      </c>
      <c r="BW97" s="199">
        <f t="shared" si="151"/>
        <v>0</v>
      </c>
      <c r="BX97" s="199">
        <f t="shared" si="152"/>
        <v>0</v>
      </c>
      <c r="BY97" s="199">
        <f t="shared" si="153"/>
        <v>0</v>
      </c>
      <c r="BZ97" s="199">
        <f t="shared" si="154"/>
        <v>0</v>
      </c>
      <c r="CA97" s="199">
        <f t="shared" si="155"/>
        <v>0</v>
      </c>
      <c r="CB97" s="199">
        <f t="shared" si="156"/>
        <v>0</v>
      </c>
      <c r="CC97" s="199">
        <f t="shared" si="157"/>
        <v>0</v>
      </c>
      <c r="CD97" s="199">
        <f t="shared" si="158"/>
        <v>0</v>
      </c>
      <c r="CE97" s="199">
        <f t="shared" si="159"/>
        <v>0</v>
      </c>
      <c r="CF97" s="200">
        <f t="shared" si="125"/>
        <v>0</v>
      </c>
      <c r="CG97" s="195">
        <f t="shared" si="160"/>
        <v>0</v>
      </c>
      <c r="CH97" s="201">
        <f t="shared" si="161"/>
        <v>0</v>
      </c>
      <c r="CI97" s="201">
        <f t="shared" si="162"/>
        <v>0</v>
      </c>
      <c r="CJ97" s="201">
        <f>IFERROR(#REF!/32.5,0)</f>
        <v>0</v>
      </c>
      <c r="CK97" s="201">
        <f>IFERROR(#REF!/32.5,0)</f>
        <v>0</v>
      </c>
      <c r="CL97" s="191">
        <f t="shared" si="126"/>
        <v>0</v>
      </c>
      <c r="CN97" s="386">
        <f t="shared" si="166"/>
        <v>0</v>
      </c>
      <c r="CO97" s="202">
        <f t="shared" si="167"/>
        <v>0</v>
      </c>
      <c r="CP97" s="202">
        <f t="shared" si="168"/>
        <v>0</v>
      </c>
      <c r="CQ97" s="202">
        <f t="shared" si="169"/>
        <v>0</v>
      </c>
      <c r="CR97" s="202">
        <f t="shared" si="170"/>
        <v>0</v>
      </c>
      <c r="CS97" s="202">
        <f t="shared" si="171"/>
        <v>0</v>
      </c>
      <c r="CT97" s="202">
        <f t="shared" si="172"/>
        <v>0</v>
      </c>
      <c r="CU97" s="202">
        <f t="shared" si="173"/>
        <v>0</v>
      </c>
      <c r="CV97" s="202">
        <f t="shared" si="174"/>
        <v>0</v>
      </c>
      <c r="CW97" s="202">
        <f t="shared" si="175"/>
        <v>0</v>
      </c>
      <c r="CX97" s="202">
        <f t="shared" si="176"/>
        <v>0</v>
      </c>
      <c r="CY97" s="202">
        <f t="shared" si="177"/>
        <v>0</v>
      </c>
      <c r="CZ97" s="202">
        <f t="shared" si="178"/>
        <v>0</v>
      </c>
      <c r="DA97" s="202">
        <f t="shared" si="179"/>
        <v>0</v>
      </c>
      <c r="DB97" s="202">
        <f t="shared" si="180"/>
        <v>0</v>
      </c>
      <c r="DC97" s="202">
        <f t="shared" si="181"/>
        <v>0</v>
      </c>
      <c r="DD97" s="202">
        <f t="shared" si="182"/>
        <v>0</v>
      </c>
      <c r="DE97" s="202">
        <f t="shared" si="183"/>
        <v>0</v>
      </c>
      <c r="DF97" s="202">
        <f t="shared" si="184"/>
        <v>0</v>
      </c>
      <c r="DG97" s="202">
        <f t="shared" si="185"/>
        <v>0</v>
      </c>
      <c r="DH97" s="202">
        <f t="shared" si="186"/>
        <v>0</v>
      </c>
      <c r="DI97" s="202">
        <f t="shared" si="187"/>
        <v>0</v>
      </c>
      <c r="DJ97" s="202">
        <f t="shared" si="188"/>
        <v>0</v>
      </c>
      <c r="DK97" s="202">
        <f t="shared" si="189"/>
        <v>0</v>
      </c>
      <c r="DL97" s="202">
        <f t="shared" si="190"/>
        <v>0</v>
      </c>
      <c r="DM97" s="202">
        <f t="shared" si="191"/>
        <v>0</v>
      </c>
      <c r="DN97" s="202">
        <f t="shared" si="192"/>
        <v>0</v>
      </c>
      <c r="DO97" s="202">
        <f t="shared" si="193"/>
        <v>0</v>
      </c>
      <c r="DP97" s="202">
        <f t="shared" si="194"/>
        <v>0</v>
      </c>
      <c r="DQ97" s="202">
        <f t="shared" si="195"/>
        <v>0</v>
      </c>
      <c r="DR97" s="223">
        <f t="shared" si="127"/>
        <v>0</v>
      </c>
      <c r="DS97" s="386">
        <f t="shared" si="196"/>
        <v>0</v>
      </c>
      <c r="DT97" s="202">
        <f t="shared" si="197"/>
        <v>0</v>
      </c>
      <c r="DU97" s="202">
        <f t="shared" si="198"/>
        <v>0</v>
      </c>
      <c r="DV97" s="202">
        <f t="shared" si="199"/>
        <v>0</v>
      </c>
      <c r="DW97" s="202">
        <f t="shared" si="200"/>
        <v>0</v>
      </c>
      <c r="DX97" s="203">
        <f t="shared" si="201"/>
        <v>0</v>
      </c>
      <c r="DY97" s="205">
        <f t="shared" si="163"/>
        <v>0</v>
      </c>
      <c r="EA97" s="195">
        <f>L97/Summary!$H$7</f>
        <v>0</v>
      </c>
      <c r="EB97" s="201">
        <f>M97/Summary!$H$7</f>
        <v>0</v>
      </c>
      <c r="EC97" s="201">
        <f>N97/Summary!$H$7</f>
        <v>0</v>
      </c>
      <c r="ED97" s="201">
        <f>O97/Summary!$H$7</f>
        <v>0</v>
      </c>
      <c r="EE97" s="201">
        <f>P97/Summary!$H$7</f>
        <v>0</v>
      </c>
      <c r="EF97" s="201">
        <f>Q97/Summary!$H$7</f>
        <v>0</v>
      </c>
      <c r="EG97" s="201">
        <f>R97/Summary!$H$7</f>
        <v>0</v>
      </c>
      <c r="EH97" s="201">
        <f>S97/Summary!$H$7</f>
        <v>0</v>
      </c>
      <c r="EI97" s="201">
        <f>T97/Summary!$H$7</f>
        <v>0</v>
      </c>
      <c r="EJ97" s="201">
        <f>U97/Summary!$H$7</f>
        <v>0</v>
      </c>
      <c r="EK97" s="201">
        <f>V97/Summary!$H$7</f>
        <v>0</v>
      </c>
      <c r="EL97" s="201">
        <f>W97/Summary!$H$7</f>
        <v>0</v>
      </c>
      <c r="EM97" s="201">
        <f>X97/Summary!$H$7</f>
        <v>0</v>
      </c>
      <c r="EN97" s="201">
        <f>Y97/Summary!$H$7</f>
        <v>0</v>
      </c>
      <c r="EO97" s="201">
        <f>Z97/Summary!$H$7</f>
        <v>0</v>
      </c>
      <c r="EP97" s="201">
        <f>AA97/Summary!$H$7</f>
        <v>0</v>
      </c>
      <c r="EQ97" s="201">
        <f>AB97/Summary!$H$7</f>
        <v>0</v>
      </c>
      <c r="ER97" s="201">
        <f>AC97/Summary!$H$7</f>
        <v>0</v>
      </c>
      <c r="ES97" s="201">
        <f>AD97/Summary!$H$7</f>
        <v>0</v>
      </c>
      <c r="ET97" s="201">
        <f>AE97/Summary!$H$7</f>
        <v>0</v>
      </c>
      <c r="EU97" s="201">
        <f>AF97/Summary!$H$7</f>
        <v>0</v>
      </c>
      <c r="EV97" s="201">
        <f>AG97/Summary!$H$7</f>
        <v>0</v>
      </c>
      <c r="EW97" s="201">
        <f>AH97/Summary!$H$7</f>
        <v>0</v>
      </c>
      <c r="EX97" s="201">
        <f>AI97/Summary!$H$7</f>
        <v>0</v>
      </c>
      <c r="EY97" s="201">
        <f>AJ97/Summary!$H$7</f>
        <v>0</v>
      </c>
      <c r="EZ97" s="201">
        <f>AK97/Summary!$H$7</f>
        <v>0</v>
      </c>
      <c r="FA97" s="201">
        <f>AL97/Summary!$H$7</f>
        <v>0</v>
      </c>
      <c r="FB97" s="201">
        <f>AM97/Summary!$H$7</f>
        <v>0</v>
      </c>
      <c r="FC97" s="201">
        <f>AN97/Summary!$H$7</f>
        <v>0</v>
      </c>
      <c r="FD97" s="191">
        <f>AO97/Summary!$H$7</f>
        <v>0</v>
      </c>
    </row>
    <row r="98" spans="1:160" s="141" customFormat="1" ht="14.25" x14ac:dyDescent="0.35">
      <c r="A98" s="306"/>
      <c r="B98" s="307"/>
      <c r="C98" s="307"/>
      <c r="D98" s="307"/>
      <c r="E98" s="302"/>
      <c r="F98" s="304"/>
      <c r="G98" s="308"/>
      <c r="H98" s="309"/>
      <c r="I98" s="190">
        <v>32.5</v>
      </c>
      <c r="J98" s="191">
        <f t="shared" si="123"/>
        <v>0</v>
      </c>
      <c r="K98" s="213">
        <f>Summary!$H$6*$H98</f>
        <v>0</v>
      </c>
      <c r="L98" s="192"/>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4"/>
      <c r="AP98" s="195">
        <f t="shared" si="124"/>
        <v>0</v>
      </c>
      <c r="AQ98" s="193"/>
      <c r="AR98" s="193"/>
      <c r="AS98" s="193"/>
      <c r="AT98" s="193"/>
      <c r="AU98" s="193"/>
      <c r="AV98" s="194"/>
      <c r="AW98" s="176">
        <f t="shared" si="164"/>
        <v>0</v>
      </c>
      <c r="AX98" s="176" t="str">
        <f t="shared" si="165"/>
        <v>OK</v>
      </c>
      <c r="AY98" s="196">
        <f t="shared" si="128"/>
        <v>0</v>
      </c>
      <c r="AZ98" s="197" t="str">
        <f t="shared" si="129"/>
        <v>OK</v>
      </c>
      <c r="BA98" s="178"/>
      <c r="BB98" s="198">
        <f t="shared" si="130"/>
        <v>0</v>
      </c>
      <c r="BC98" s="199">
        <f t="shared" si="131"/>
        <v>0</v>
      </c>
      <c r="BD98" s="199">
        <f t="shared" si="132"/>
        <v>0</v>
      </c>
      <c r="BE98" s="199">
        <f t="shared" si="133"/>
        <v>0</v>
      </c>
      <c r="BF98" s="199">
        <f t="shared" si="134"/>
        <v>0</v>
      </c>
      <c r="BG98" s="199">
        <f t="shared" si="135"/>
        <v>0</v>
      </c>
      <c r="BH98" s="199">
        <f t="shared" si="136"/>
        <v>0</v>
      </c>
      <c r="BI98" s="199">
        <f t="shared" si="137"/>
        <v>0</v>
      </c>
      <c r="BJ98" s="199">
        <f t="shared" si="138"/>
        <v>0</v>
      </c>
      <c r="BK98" s="199">
        <f t="shared" si="139"/>
        <v>0</v>
      </c>
      <c r="BL98" s="199">
        <f t="shared" si="140"/>
        <v>0</v>
      </c>
      <c r="BM98" s="199">
        <f t="shared" si="141"/>
        <v>0</v>
      </c>
      <c r="BN98" s="199">
        <f t="shared" si="142"/>
        <v>0</v>
      </c>
      <c r="BO98" s="199">
        <f t="shared" si="143"/>
        <v>0</v>
      </c>
      <c r="BP98" s="199">
        <f t="shared" si="144"/>
        <v>0</v>
      </c>
      <c r="BQ98" s="199">
        <f t="shared" si="145"/>
        <v>0</v>
      </c>
      <c r="BR98" s="199">
        <f t="shared" si="146"/>
        <v>0</v>
      </c>
      <c r="BS98" s="199">
        <f t="shared" si="147"/>
        <v>0</v>
      </c>
      <c r="BT98" s="199">
        <f t="shared" si="148"/>
        <v>0</v>
      </c>
      <c r="BU98" s="199">
        <f t="shared" si="149"/>
        <v>0</v>
      </c>
      <c r="BV98" s="199">
        <f t="shared" si="150"/>
        <v>0</v>
      </c>
      <c r="BW98" s="199">
        <f t="shared" si="151"/>
        <v>0</v>
      </c>
      <c r="BX98" s="199">
        <f t="shared" si="152"/>
        <v>0</v>
      </c>
      <c r="BY98" s="199">
        <f t="shared" si="153"/>
        <v>0</v>
      </c>
      <c r="BZ98" s="199">
        <f t="shared" si="154"/>
        <v>0</v>
      </c>
      <c r="CA98" s="199">
        <f t="shared" si="155"/>
        <v>0</v>
      </c>
      <c r="CB98" s="199">
        <f t="shared" si="156"/>
        <v>0</v>
      </c>
      <c r="CC98" s="199">
        <f t="shared" si="157"/>
        <v>0</v>
      </c>
      <c r="CD98" s="199">
        <f t="shared" si="158"/>
        <v>0</v>
      </c>
      <c r="CE98" s="199">
        <f t="shared" si="159"/>
        <v>0</v>
      </c>
      <c r="CF98" s="200">
        <f t="shared" si="125"/>
        <v>0</v>
      </c>
      <c r="CG98" s="195">
        <f t="shared" si="160"/>
        <v>0</v>
      </c>
      <c r="CH98" s="201">
        <f t="shared" si="161"/>
        <v>0</v>
      </c>
      <c r="CI98" s="201">
        <f t="shared" si="162"/>
        <v>0</v>
      </c>
      <c r="CJ98" s="201">
        <f>IFERROR(#REF!/32.5,0)</f>
        <v>0</v>
      </c>
      <c r="CK98" s="201">
        <f>IFERROR(#REF!/32.5,0)</f>
        <v>0</v>
      </c>
      <c r="CL98" s="191">
        <f t="shared" si="126"/>
        <v>0</v>
      </c>
      <c r="CN98" s="386">
        <f t="shared" si="166"/>
        <v>0</v>
      </c>
      <c r="CO98" s="202">
        <f t="shared" si="167"/>
        <v>0</v>
      </c>
      <c r="CP98" s="202">
        <f t="shared" si="168"/>
        <v>0</v>
      </c>
      <c r="CQ98" s="202">
        <f t="shared" si="169"/>
        <v>0</v>
      </c>
      <c r="CR98" s="202">
        <f t="shared" si="170"/>
        <v>0</v>
      </c>
      <c r="CS98" s="202">
        <f t="shared" si="171"/>
        <v>0</v>
      </c>
      <c r="CT98" s="202">
        <f t="shared" si="172"/>
        <v>0</v>
      </c>
      <c r="CU98" s="202">
        <f t="shared" si="173"/>
        <v>0</v>
      </c>
      <c r="CV98" s="202">
        <f t="shared" si="174"/>
        <v>0</v>
      </c>
      <c r="CW98" s="202">
        <f t="shared" si="175"/>
        <v>0</v>
      </c>
      <c r="CX98" s="202">
        <f t="shared" si="176"/>
        <v>0</v>
      </c>
      <c r="CY98" s="202">
        <f t="shared" si="177"/>
        <v>0</v>
      </c>
      <c r="CZ98" s="202">
        <f t="shared" si="178"/>
        <v>0</v>
      </c>
      <c r="DA98" s="202">
        <f t="shared" si="179"/>
        <v>0</v>
      </c>
      <c r="DB98" s="202">
        <f t="shared" si="180"/>
        <v>0</v>
      </c>
      <c r="DC98" s="202">
        <f t="shared" si="181"/>
        <v>0</v>
      </c>
      <c r="DD98" s="202">
        <f t="shared" si="182"/>
        <v>0</v>
      </c>
      <c r="DE98" s="202">
        <f t="shared" si="183"/>
        <v>0</v>
      </c>
      <c r="DF98" s="202">
        <f t="shared" si="184"/>
        <v>0</v>
      </c>
      <c r="DG98" s="202">
        <f t="shared" si="185"/>
        <v>0</v>
      </c>
      <c r="DH98" s="202">
        <f t="shared" si="186"/>
        <v>0</v>
      </c>
      <c r="DI98" s="202">
        <f t="shared" si="187"/>
        <v>0</v>
      </c>
      <c r="DJ98" s="202">
        <f t="shared" si="188"/>
        <v>0</v>
      </c>
      <c r="DK98" s="202">
        <f t="shared" si="189"/>
        <v>0</v>
      </c>
      <c r="DL98" s="202">
        <f t="shared" si="190"/>
        <v>0</v>
      </c>
      <c r="DM98" s="202">
        <f t="shared" si="191"/>
        <v>0</v>
      </c>
      <c r="DN98" s="202">
        <f t="shared" si="192"/>
        <v>0</v>
      </c>
      <c r="DO98" s="202">
        <f t="shared" si="193"/>
        <v>0</v>
      </c>
      <c r="DP98" s="202">
        <f t="shared" si="194"/>
        <v>0</v>
      </c>
      <c r="DQ98" s="202">
        <f t="shared" si="195"/>
        <v>0</v>
      </c>
      <c r="DR98" s="223">
        <f t="shared" si="127"/>
        <v>0</v>
      </c>
      <c r="DS98" s="386">
        <f t="shared" si="196"/>
        <v>0</v>
      </c>
      <c r="DT98" s="202">
        <f t="shared" si="197"/>
        <v>0</v>
      </c>
      <c r="DU98" s="202">
        <f t="shared" si="198"/>
        <v>0</v>
      </c>
      <c r="DV98" s="202">
        <f t="shared" si="199"/>
        <v>0</v>
      </c>
      <c r="DW98" s="202">
        <f t="shared" si="200"/>
        <v>0</v>
      </c>
      <c r="DX98" s="203">
        <f t="shared" si="201"/>
        <v>0</v>
      </c>
      <c r="DY98" s="205">
        <f t="shared" si="163"/>
        <v>0</v>
      </c>
      <c r="EA98" s="195">
        <f>L98/Summary!$H$7</f>
        <v>0</v>
      </c>
      <c r="EB98" s="201">
        <f>M98/Summary!$H$7</f>
        <v>0</v>
      </c>
      <c r="EC98" s="201">
        <f>N98/Summary!$H$7</f>
        <v>0</v>
      </c>
      <c r="ED98" s="201">
        <f>O98/Summary!$H$7</f>
        <v>0</v>
      </c>
      <c r="EE98" s="201">
        <f>P98/Summary!$H$7</f>
        <v>0</v>
      </c>
      <c r="EF98" s="201">
        <f>Q98/Summary!$H$7</f>
        <v>0</v>
      </c>
      <c r="EG98" s="201">
        <f>R98/Summary!$H$7</f>
        <v>0</v>
      </c>
      <c r="EH98" s="201">
        <f>S98/Summary!$H$7</f>
        <v>0</v>
      </c>
      <c r="EI98" s="201">
        <f>T98/Summary!$H$7</f>
        <v>0</v>
      </c>
      <c r="EJ98" s="201">
        <f>U98/Summary!$H$7</f>
        <v>0</v>
      </c>
      <c r="EK98" s="201">
        <f>V98/Summary!$H$7</f>
        <v>0</v>
      </c>
      <c r="EL98" s="201">
        <f>W98/Summary!$H$7</f>
        <v>0</v>
      </c>
      <c r="EM98" s="201">
        <f>X98/Summary!$H$7</f>
        <v>0</v>
      </c>
      <c r="EN98" s="201">
        <f>Y98/Summary!$H$7</f>
        <v>0</v>
      </c>
      <c r="EO98" s="201">
        <f>Z98/Summary!$H$7</f>
        <v>0</v>
      </c>
      <c r="EP98" s="201">
        <f>AA98/Summary!$H$7</f>
        <v>0</v>
      </c>
      <c r="EQ98" s="201">
        <f>AB98/Summary!$H$7</f>
        <v>0</v>
      </c>
      <c r="ER98" s="201">
        <f>AC98/Summary!$H$7</f>
        <v>0</v>
      </c>
      <c r="ES98" s="201">
        <f>AD98/Summary!$H$7</f>
        <v>0</v>
      </c>
      <c r="ET98" s="201">
        <f>AE98/Summary!$H$7</f>
        <v>0</v>
      </c>
      <c r="EU98" s="201">
        <f>AF98/Summary!$H$7</f>
        <v>0</v>
      </c>
      <c r="EV98" s="201">
        <f>AG98/Summary!$H$7</f>
        <v>0</v>
      </c>
      <c r="EW98" s="201">
        <f>AH98/Summary!$H$7</f>
        <v>0</v>
      </c>
      <c r="EX98" s="201">
        <f>AI98/Summary!$H$7</f>
        <v>0</v>
      </c>
      <c r="EY98" s="201">
        <f>AJ98/Summary!$H$7</f>
        <v>0</v>
      </c>
      <c r="EZ98" s="201">
        <f>AK98/Summary!$H$7</f>
        <v>0</v>
      </c>
      <c r="FA98" s="201">
        <f>AL98/Summary!$H$7</f>
        <v>0</v>
      </c>
      <c r="FB98" s="201">
        <f>AM98/Summary!$H$7</f>
        <v>0</v>
      </c>
      <c r="FC98" s="201">
        <f>AN98/Summary!$H$7</f>
        <v>0</v>
      </c>
      <c r="FD98" s="191">
        <f>AO98/Summary!$H$7</f>
        <v>0</v>
      </c>
    </row>
    <row r="99" spans="1:160" s="141" customFormat="1" ht="14.25" x14ac:dyDescent="0.35">
      <c r="A99" s="306"/>
      <c r="B99" s="307"/>
      <c r="C99" s="307"/>
      <c r="D99" s="307"/>
      <c r="E99" s="302"/>
      <c r="F99" s="304"/>
      <c r="G99" s="308"/>
      <c r="H99" s="309"/>
      <c r="I99" s="190">
        <v>32.5</v>
      </c>
      <c r="J99" s="191">
        <f t="shared" si="123"/>
        <v>0</v>
      </c>
      <c r="K99" s="213">
        <f>Summary!$H$6*$H99</f>
        <v>0</v>
      </c>
      <c r="L99" s="192"/>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4"/>
      <c r="AP99" s="195">
        <f t="shared" si="124"/>
        <v>0</v>
      </c>
      <c r="AQ99" s="193"/>
      <c r="AR99" s="193"/>
      <c r="AS99" s="193"/>
      <c r="AT99" s="193"/>
      <c r="AU99" s="193"/>
      <c r="AV99" s="194"/>
      <c r="AW99" s="176">
        <f t="shared" si="164"/>
        <v>0</v>
      </c>
      <c r="AX99" s="176" t="str">
        <f t="shared" si="165"/>
        <v>OK</v>
      </c>
      <c r="AY99" s="196">
        <f t="shared" si="128"/>
        <v>0</v>
      </c>
      <c r="AZ99" s="197" t="str">
        <f t="shared" si="129"/>
        <v>OK</v>
      </c>
      <c r="BA99" s="178"/>
      <c r="BB99" s="198">
        <f t="shared" si="130"/>
        <v>0</v>
      </c>
      <c r="BC99" s="199">
        <f t="shared" si="131"/>
        <v>0</v>
      </c>
      <c r="BD99" s="199">
        <f t="shared" si="132"/>
        <v>0</v>
      </c>
      <c r="BE99" s="199">
        <f t="shared" si="133"/>
        <v>0</v>
      </c>
      <c r="BF99" s="199">
        <f t="shared" si="134"/>
        <v>0</v>
      </c>
      <c r="BG99" s="199">
        <f t="shared" si="135"/>
        <v>0</v>
      </c>
      <c r="BH99" s="199">
        <f t="shared" si="136"/>
        <v>0</v>
      </c>
      <c r="BI99" s="199">
        <f t="shared" si="137"/>
        <v>0</v>
      </c>
      <c r="BJ99" s="199">
        <f t="shared" si="138"/>
        <v>0</v>
      </c>
      <c r="BK99" s="199">
        <f t="shared" si="139"/>
        <v>0</v>
      </c>
      <c r="BL99" s="199">
        <f t="shared" si="140"/>
        <v>0</v>
      </c>
      <c r="BM99" s="199">
        <f t="shared" si="141"/>
        <v>0</v>
      </c>
      <c r="BN99" s="199">
        <f t="shared" si="142"/>
        <v>0</v>
      </c>
      <c r="BO99" s="199">
        <f t="shared" si="143"/>
        <v>0</v>
      </c>
      <c r="BP99" s="199">
        <f t="shared" si="144"/>
        <v>0</v>
      </c>
      <c r="BQ99" s="199">
        <f t="shared" si="145"/>
        <v>0</v>
      </c>
      <c r="BR99" s="199">
        <f t="shared" si="146"/>
        <v>0</v>
      </c>
      <c r="BS99" s="199">
        <f t="shared" si="147"/>
        <v>0</v>
      </c>
      <c r="BT99" s="199">
        <f t="shared" si="148"/>
        <v>0</v>
      </c>
      <c r="BU99" s="199">
        <f t="shared" si="149"/>
        <v>0</v>
      </c>
      <c r="BV99" s="199">
        <f t="shared" si="150"/>
        <v>0</v>
      </c>
      <c r="BW99" s="199">
        <f t="shared" si="151"/>
        <v>0</v>
      </c>
      <c r="BX99" s="199">
        <f t="shared" si="152"/>
        <v>0</v>
      </c>
      <c r="BY99" s="199">
        <f t="shared" si="153"/>
        <v>0</v>
      </c>
      <c r="BZ99" s="199">
        <f t="shared" si="154"/>
        <v>0</v>
      </c>
      <c r="CA99" s="199">
        <f t="shared" si="155"/>
        <v>0</v>
      </c>
      <c r="CB99" s="199">
        <f t="shared" si="156"/>
        <v>0</v>
      </c>
      <c r="CC99" s="199">
        <f t="shared" si="157"/>
        <v>0</v>
      </c>
      <c r="CD99" s="199">
        <f t="shared" si="158"/>
        <v>0</v>
      </c>
      <c r="CE99" s="199">
        <f t="shared" si="159"/>
        <v>0</v>
      </c>
      <c r="CF99" s="200">
        <f t="shared" si="125"/>
        <v>0</v>
      </c>
      <c r="CG99" s="195">
        <f t="shared" si="160"/>
        <v>0</v>
      </c>
      <c r="CH99" s="201">
        <f t="shared" si="161"/>
        <v>0</v>
      </c>
      <c r="CI99" s="201">
        <f t="shared" si="162"/>
        <v>0</v>
      </c>
      <c r="CJ99" s="201">
        <f>IFERROR(#REF!/32.5,0)</f>
        <v>0</v>
      </c>
      <c r="CK99" s="201">
        <f>IFERROR(#REF!/32.5,0)</f>
        <v>0</v>
      </c>
      <c r="CL99" s="191">
        <f t="shared" si="126"/>
        <v>0</v>
      </c>
      <c r="CN99" s="386">
        <f t="shared" si="166"/>
        <v>0</v>
      </c>
      <c r="CO99" s="202">
        <f t="shared" si="167"/>
        <v>0</v>
      </c>
      <c r="CP99" s="202">
        <f t="shared" si="168"/>
        <v>0</v>
      </c>
      <c r="CQ99" s="202">
        <f t="shared" si="169"/>
        <v>0</v>
      </c>
      <c r="CR99" s="202">
        <f t="shared" si="170"/>
        <v>0</v>
      </c>
      <c r="CS99" s="202">
        <f t="shared" si="171"/>
        <v>0</v>
      </c>
      <c r="CT99" s="202">
        <f t="shared" si="172"/>
        <v>0</v>
      </c>
      <c r="CU99" s="202">
        <f t="shared" si="173"/>
        <v>0</v>
      </c>
      <c r="CV99" s="202">
        <f t="shared" si="174"/>
        <v>0</v>
      </c>
      <c r="CW99" s="202">
        <f t="shared" si="175"/>
        <v>0</v>
      </c>
      <c r="CX99" s="202">
        <f t="shared" si="176"/>
        <v>0</v>
      </c>
      <c r="CY99" s="202">
        <f t="shared" si="177"/>
        <v>0</v>
      </c>
      <c r="CZ99" s="202">
        <f t="shared" si="178"/>
        <v>0</v>
      </c>
      <c r="DA99" s="202">
        <f t="shared" si="179"/>
        <v>0</v>
      </c>
      <c r="DB99" s="202">
        <f t="shared" si="180"/>
        <v>0</v>
      </c>
      <c r="DC99" s="202">
        <f t="shared" si="181"/>
        <v>0</v>
      </c>
      <c r="DD99" s="202">
        <f t="shared" si="182"/>
        <v>0</v>
      </c>
      <c r="DE99" s="202">
        <f t="shared" si="183"/>
        <v>0</v>
      </c>
      <c r="DF99" s="202">
        <f t="shared" si="184"/>
        <v>0</v>
      </c>
      <c r="DG99" s="202">
        <f t="shared" si="185"/>
        <v>0</v>
      </c>
      <c r="DH99" s="202">
        <f t="shared" si="186"/>
        <v>0</v>
      </c>
      <c r="DI99" s="202">
        <f t="shared" si="187"/>
        <v>0</v>
      </c>
      <c r="DJ99" s="202">
        <f t="shared" si="188"/>
        <v>0</v>
      </c>
      <c r="DK99" s="202">
        <f t="shared" si="189"/>
        <v>0</v>
      </c>
      <c r="DL99" s="202">
        <f t="shared" si="190"/>
        <v>0</v>
      </c>
      <c r="DM99" s="202">
        <f t="shared" si="191"/>
        <v>0</v>
      </c>
      <c r="DN99" s="202">
        <f t="shared" si="192"/>
        <v>0</v>
      </c>
      <c r="DO99" s="202">
        <f t="shared" si="193"/>
        <v>0</v>
      </c>
      <c r="DP99" s="202">
        <f t="shared" si="194"/>
        <v>0</v>
      </c>
      <c r="DQ99" s="202">
        <f t="shared" si="195"/>
        <v>0</v>
      </c>
      <c r="DR99" s="223">
        <f t="shared" si="127"/>
        <v>0</v>
      </c>
      <c r="DS99" s="386">
        <f t="shared" si="196"/>
        <v>0</v>
      </c>
      <c r="DT99" s="202">
        <f t="shared" si="197"/>
        <v>0</v>
      </c>
      <c r="DU99" s="202">
        <f t="shared" si="198"/>
        <v>0</v>
      </c>
      <c r="DV99" s="202">
        <f t="shared" si="199"/>
        <v>0</v>
      </c>
      <c r="DW99" s="202">
        <f t="shared" si="200"/>
        <v>0</v>
      </c>
      <c r="DX99" s="203">
        <f t="shared" si="201"/>
        <v>0</v>
      </c>
      <c r="DY99" s="205">
        <f t="shared" si="163"/>
        <v>0</v>
      </c>
      <c r="EA99" s="195">
        <f>L99/Summary!$H$7</f>
        <v>0</v>
      </c>
      <c r="EB99" s="201">
        <f>M99/Summary!$H$7</f>
        <v>0</v>
      </c>
      <c r="EC99" s="201">
        <f>N99/Summary!$H$7</f>
        <v>0</v>
      </c>
      <c r="ED99" s="201">
        <f>O99/Summary!$H$7</f>
        <v>0</v>
      </c>
      <c r="EE99" s="201">
        <f>P99/Summary!$H$7</f>
        <v>0</v>
      </c>
      <c r="EF99" s="201">
        <f>Q99/Summary!$H$7</f>
        <v>0</v>
      </c>
      <c r="EG99" s="201">
        <f>R99/Summary!$H$7</f>
        <v>0</v>
      </c>
      <c r="EH99" s="201">
        <f>S99/Summary!$H$7</f>
        <v>0</v>
      </c>
      <c r="EI99" s="201">
        <f>T99/Summary!$H$7</f>
        <v>0</v>
      </c>
      <c r="EJ99" s="201">
        <f>U99/Summary!$H$7</f>
        <v>0</v>
      </c>
      <c r="EK99" s="201">
        <f>V99/Summary!$H$7</f>
        <v>0</v>
      </c>
      <c r="EL99" s="201">
        <f>W99/Summary!$H$7</f>
        <v>0</v>
      </c>
      <c r="EM99" s="201">
        <f>X99/Summary!$H$7</f>
        <v>0</v>
      </c>
      <c r="EN99" s="201">
        <f>Y99/Summary!$H$7</f>
        <v>0</v>
      </c>
      <c r="EO99" s="201">
        <f>Z99/Summary!$H$7</f>
        <v>0</v>
      </c>
      <c r="EP99" s="201">
        <f>AA99/Summary!$H$7</f>
        <v>0</v>
      </c>
      <c r="EQ99" s="201">
        <f>AB99/Summary!$H$7</f>
        <v>0</v>
      </c>
      <c r="ER99" s="201">
        <f>AC99/Summary!$H$7</f>
        <v>0</v>
      </c>
      <c r="ES99" s="201">
        <f>AD99/Summary!$H$7</f>
        <v>0</v>
      </c>
      <c r="ET99" s="201">
        <f>AE99/Summary!$H$7</f>
        <v>0</v>
      </c>
      <c r="EU99" s="201">
        <f>AF99/Summary!$H$7</f>
        <v>0</v>
      </c>
      <c r="EV99" s="201">
        <f>AG99/Summary!$H$7</f>
        <v>0</v>
      </c>
      <c r="EW99" s="201">
        <f>AH99/Summary!$H$7</f>
        <v>0</v>
      </c>
      <c r="EX99" s="201">
        <f>AI99/Summary!$H$7</f>
        <v>0</v>
      </c>
      <c r="EY99" s="201">
        <f>AJ99/Summary!$H$7</f>
        <v>0</v>
      </c>
      <c r="EZ99" s="201">
        <f>AK99/Summary!$H$7</f>
        <v>0</v>
      </c>
      <c r="FA99" s="201">
        <f>AL99/Summary!$H$7</f>
        <v>0</v>
      </c>
      <c r="FB99" s="201">
        <f>AM99/Summary!$H$7</f>
        <v>0</v>
      </c>
      <c r="FC99" s="201">
        <f>AN99/Summary!$H$7</f>
        <v>0</v>
      </c>
      <c r="FD99" s="191">
        <f>AO99/Summary!$H$7</f>
        <v>0</v>
      </c>
    </row>
    <row r="100" spans="1:160" s="141" customFormat="1" ht="14.25" x14ac:dyDescent="0.35">
      <c r="A100" s="306"/>
      <c r="B100" s="307"/>
      <c r="C100" s="307"/>
      <c r="D100" s="307"/>
      <c r="E100" s="302"/>
      <c r="F100" s="304"/>
      <c r="G100" s="308"/>
      <c r="H100" s="309"/>
      <c r="I100" s="190">
        <v>32.5</v>
      </c>
      <c r="J100" s="191">
        <f t="shared" si="123"/>
        <v>0</v>
      </c>
      <c r="K100" s="213">
        <f>Summary!$H$6*$H100</f>
        <v>0</v>
      </c>
      <c r="L100" s="192"/>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4"/>
      <c r="AP100" s="195">
        <f t="shared" si="124"/>
        <v>0</v>
      </c>
      <c r="AQ100" s="193"/>
      <c r="AR100" s="193"/>
      <c r="AS100" s="193"/>
      <c r="AT100" s="193"/>
      <c r="AU100" s="193"/>
      <c r="AV100" s="194"/>
      <c r="AW100" s="176">
        <f t="shared" si="164"/>
        <v>0</v>
      </c>
      <c r="AX100" s="176" t="str">
        <f t="shared" si="165"/>
        <v>OK</v>
      </c>
      <c r="AY100" s="196">
        <f t="shared" si="128"/>
        <v>0</v>
      </c>
      <c r="AZ100" s="197" t="str">
        <f t="shared" si="129"/>
        <v>OK</v>
      </c>
      <c r="BA100" s="178"/>
      <c r="BB100" s="198">
        <f t="shared" si="130"/>
        <v>0</v>
      </c>
      <c r="BC100" s="199">
        <f t="shared" si="131"/>
        <v>0</v>
      </c>
      <c r="BD100" s="199">
        <f t="shared" si="132"/>
        <v>0</v>
      </c>
      <c r="BE100" s="199">
        <f t="shared" si="133"/>
        <v>0</v>
      </c>
      <c r="BF100" s="199">
        <f t="shared" si="134"/>
        <v>0</v>
      </c>
      <c r="BG100" s="199">
        <f t="shared" si="135"/>
        <v>0</v>
      </c>
      <c r="BH100" s="199">
        <f t="shared" si="136"/>
        <v>0</v>
      </c>
      <c r="BI100" s="199">
        <f t="shared" si="137"/>
        <v>0</v>
      </c>
      <c r="BJ100" s="199">
        <f t="shared" si="138"/>
        <v>0</v>
      </c>
      <c r="BK100" s="199">
        <f t="shared" si="139"/>
        <v>0</v>
      </c>
      <c r="BL100" s="199">
        <f t="shared" si="140"/>
        <v>0</v>
      </c>
      <c r="BM100" s="199">
        <f t="shared" si="141"/>
        <v>0</v>
      </c>
      <c r="BN100" s="199">
        <f t="shared" si="142"/>
        <v>0</v>
      </c>
      <c r="BO100" s="199">
        <f t="shared" si="143"/>
        <v>0</v>
      </c>
      <c r="BP100" s="199">
        <f t="shared" si="144"/>
        <v>0</v>
      </c>
      <c r="BQ100" s="199">
        <f t="shared" si="145"/>
        <v>0</v>
      </c>
      <c r="BR100" s="199">
        <f t="shared" si="146"/>
        <v>0</v>
      </c>
      <c r="BS100" s="199">
        <f t="shared" si="147"/>
        <v>0</v>
      </c>
      <c r="BT100" s="199">
        <f t="shared" si="148"/>
        <v>0</v>
      </c>
      <c r="BU100" s="199">
        <f t="shared" si="149"/>
        <v>0</v>
      </c>
      <c r="BV100" s="199">
        <f t="shared" si="150"/>
        <v>0</v>
      </c>
      <c r="BW100" s="199">
        <f t="shared" si="151"/>
        <v>0</v>
      </c>
      <c r="BX100" s="199">
        <f t="shared" si="152"/>
        <v>0</v>
      </c>
      <c r="BY100" s="199">
        <f t="shared" si="153"/>
        <v>0</v>
      </c>
      <c r="BZ100" s="199">
        <f t="shared" si="154"/>
        <v>0</v>
      </c>
      <c r="CA100" s="199">
        <f t="shared" si="155"/>
        <v>0</v>
      </c>
      <c r="CB100" s="199">
        <f t="shared" si="156"/>
        <v>0</v>
      </c>
      <c r="CC100" s="199">
        <f t="shared" si="157"/>
        <v>0</v>
      </c>
      <c r="CD100" s="199">
        <f t="shared" si="158"/>
        <v>0</v>
      </c>
      <c r="CE100" s="199">
        <f t="shared" si="159"/>
        <v>0</v>
      </c>
      <c r="CF100" s="200">
        <f t="shared" si="125"/>
        <v>0</v>
      </c>
      <c r="CG100" s="195">
        <f t="shared" si="160"/>
        <v>0</v>
      </c>
      <c r="CH100" s="201">
        <f t="shared" si="161"/>
        <v>0</v>
      </c>
      <c r="CI100" s="201">
        <f t="shared" si="162"/>
        <v>0</v>
      </c>
      <c r="CJ100" s="201">
        <f>IFERROR(#REF!/32.5,0)</f>
        <v>0</v>
      </c>
      <c r="CK100" s="201">
        <f>IFERROR(#REF!/32.5,0)</f>
        <v>0</v>
      </c>
      <c r="CL100" s="191">
        <f t="shared" si="126"/>
        <v>0</v>
      </c>
      <c r="CN100" s="386">
        <f t="shared" si="166"/>
        <v>0</v>
      </c>
      <c r="CO100" s="202">
        <f t="shared" si="167"/>
        <v>0</v>
      </c>
      <c r="CP100" s="202">
        <f t="shared" si="168"/>
        <v>0</v>
      </c>
      <c r="CQ100" s="202">
        <f t="shared" si="169"/>
        <v>0</v>
      </c>
      <c r="CR100" s="202">
        <f t="shared" si="170"/>
        <v>0</v>
      </c>
      <c r="CS100" s="202">
        <f t="shared" si="171"/>
        <v>0</v>
      </c>
      <c r="CT100" s="202">
        <f t="shared" si="172"/>
        <v>0</v>
      </c>
      <c r="CU100" s="202">
        <f t="shared" si="173"/>
        <v>0</v>
      </c>
      <c r="CV100" s="202">
        <f t="shared" si="174"/>
        <v>0</v>
      </c>
      <c r="CW100" s="202">
        <f t="shared" si="175"/>
        <v>0</v>
      </c>
      <c r="CX100" s="202">
        <f t="shared" si="176"/>
        <v>0</v>
      </c>
      <c r="CY100" s="202">
        <f t="shared" si="177"/>
        <v>0</v>
      </c>
      <c r="CZ100" s="202">
        <f t="shared" si="178"/>
        <v>0</v>
      </c>
      <c r="DA100" s="202">
        <f t="shared" si="179"/>
        <v>0</v>
      </c>
      <c r="DB100" s="202">
        <f t="shared" si="180"/>
        <v>0</v>
      </c>
      <c r="DC100" s="202">
        <f t="shared" si="181"/>
        <v>0</v>
      </c>
      <c r="DD100" s="202">
        <f t="shared" si="182"/>
        <v>0</v>
      </c>
      <c r="DE100" s="202">
        <f t="shared" si="183"/>
        <v>0</v>
      </c>
      <c r="DF100" s="202">
        <f t="shared" si="184"/>
        <v>0</v>
      </c>
      <c r="DG100" s="202">
        <f t="shared" si="185"/>
        <v>0</v>
      </c>
      <c r="DH100" s="202">
        <f t="shared" si="186"/>
        <v>0</v>
      </c>
      <c r="DI100" s="202">
        <f t="shared" si="187"/>
        <v>0</v>
      </c>
      <c r="DJ100" s="202">
        <f t="shared" si="188"/>
        <v>0</v>
      </c>
      <c r="DK100" s="202">
        <f t="shared" si="189"/>
        <v>0</v>
      </c>
      <c r="DL100" s="202">
        <f t="shared" si="190"/>
        <v>0</v>
      </c>
      <c r="DM100" s="202">
        <f t="shared" si="191"/>
        <v>0</v>
      </c>
      <c r="DN100" s="202">
        <f t="shared" si="192"/>
        <v>0</v>
      </c>
      <c r="DO100" s="202">
        <f t="shared" si="193"/>
        <v>0</v>
      </c>
      <c r="DP100" s="202">
        <f t="shared" si="194"/>
        <v>0</v>
      </c>
      <c r="DQ100" s="202">
        <f t="shared" si="195"/>
        <v>0</v>
      </c>
      <c r="DR100" s="223">
        <f t="shared" si="127"/>
        <v>0</v>
      </c>
      <c r="DS100" s="386">
        <f t="shared" si="196"/>
        <v>0</v>
      </c>
      <c r="DT100" s="202">
        <f t="shared" si="197"/>
        <v>0</v>
      </c>
      <c r="DU100" s="202">
        <f t="shared" si="198"/>
        <v>0</v>
      </c>
      <c r="DV100" s="202">
        <f t="shared" si="199"/>
        <v>0</v>
      </c>
      <c r="DW100" s="202">
        <f t="shared" si="200"/>
        <v>0</v>
      </c>
      <c r="DX100" s="203">
        <f t="shared" si="201"/>
        <v>0</v>
      </c>
      <c r="DY100" s="205">
        <f t="shared" si="163"/>
        <v>0</v>
      </c>
      <c r="EA100" s="195">
        <f>L100/Summary!$H$7</f>
        <v>0</v>
      </c>
      <c r="EB100" s="201">
        <f>M100/Summary!$H$7</f>
        <v>0</v>
      </c>
      <c r="EC100" s="201">
        <f>N100/Summary!$H$7</f>
        <v>0</v>
      </c>
      <c r="ED100" s="201">
        <f>O100/Summary!$H$7</f>
        <v>0</v>
      </c>
      <c r="EE100" s="201">
        <f>P100/Summary!$H$7</f>
        <v>0</v>
      </c>
      <c r="EF100" s="201">
        <f>Q100/Summary!$H$7</f>
        <v>0</v>
      </c>
      <c r="EG100" s="201">
        <f>R100/Summary!$H$7</f>
        <v>0</v>
      </c>
      <c r="EH100" s="201">
        <f>S100/Summary!$H$7</f>
        <v>0</v>
      </c>
      <c r="EI100" s="201">
        <f>T100/Summary!$H$7</f>
        <v>0</v>
      </c>
      <c r="EJ100" s="201">
        <f>U100/Summary!$H$7</f>
        <v>0</v>
      </c>
      <c r="EK100" s="201">
        <f>V100/Summary!$H$7</f>
        <v>0</v>
      </c>
      <c r="EL100" s="201">
        <f>W100/Summary!$H$7</f>
        <v>0</v>
      </c>
      <c r="EM100" s="201">
        <f>X100/Summary!$H$7</f>
        <v>0</v>
      </c>
      <c r="EN100" s="201">
        <f>Y100/Summary!$H$7</f>
        <v>0</v>
      </c>
      <c r="EO100" s="201">
        <f>Z100/Summary!$H$7</f>
        <v>0</v>
      </c>
      <c r="EP100" s="201">
        <f>AA100/Summary!$H$7</f>
        <v>0</v>
      </c>
      <c r="EQ100" s="201">
        <f>AB100/Summary!$H$7</f>
        <v>0</v>
      </c>
      <c r="ER100" s="201">
        <f>AC100/Summary!$H$7</f>
        <v>0</v>
      </c>
      <c r="ES100" s="201">
        <f>AD100/Summary!$H$7</f>
        <v>0</v>
      </c>
      <c r="ET100" s="201">
        <f>AE100/Summary!$H$7</f>
        <v>0</v>
      </c>
      <c r="EU100" s="201">
        <f>AF100/Summary!$H$7</f>
        <v>0</v>
      </c>
      <c r="EV100" s="201">
        <f>AG100/Summary!$H$7</f>
        <v>0</v>
      </c>
      <c r="EW100" s="201">
        <f>AH100/Summary!$H$7</f>
        <v>0</v>
      </c>
      <c r="EX100" s="201">
        <f>AI100/Summary!$H$7</f>
        <v>0</v>
      </c>
      <c r="EY100" s="201">
        <f>AJ100/Summary!$H$7</f>
        <v>0</v>
      </c>
      <c r="EZ100" s="201">
        <f>AK100/Summary!$H$7</f>
        <v>0</v>
      </c>
      <c r="FA100" s="201">
        <f>AL100/Summary!$H$7</f>
        <v>0</v>
      </c>
      <c r="FB100" s="201">
        <f>AM100/Summary!$H$7</f>
        <v>0</v>
      </c>
      <c r="FC100" s="201">
        <f>AN100/Summary!$H$7</f>
        <v>0</v>
      </c>
      <c r="FD100" s="191">
        <f>AO100/Summary!$H$7</f>
        <v>0</v>
      </c>
    </row>
    <row r="101" spans="1:160" s="141" customFormat="1" ht="14.25" x14ac:dyDescent="0.35">
      <c r="A101" s="306"/>
      <c r="B101" s="307"/>
      <c r="C101" s="307"/>
      <c r="D101" s="307"/>
      <c r="E101" s="302"/>
      <c r="F101" s="304"/>
      <c r="G101" s="308"/>
      <c r="H101" s="309"/>
      <c r="I101" s="190">
        <v>32.5</v>
      </c>
      <c r="J101" s="191">
        <f t="shared" si="123"/>
        <v>0</v>
      </c>
      <c r="K101" s="213">
        <f>Summary!$H$6*$H101</f>
        <v>0</v>
      </c>
      <c r="L101" s="192"/>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4"/>
      <c r="AP101" s="195">
        <f t="shared" si="124"/>
        <v>0</v>
      </c>
      <c r="AQ101" s="193"/>
      <c r="AR101" s="193"/>
      <c r="AS101" s="193"/>
      <c r="AT101" s="193"/>
      <c r="AU101" s="193"/>
      <c r="AV101" s="194"/>
      <c r="AW101" s="176">
        <f t="shared" si="164"/>
        <v>0</v>
      </c>
      <c r="AX101" s="176" t="str">
        <f t="shared" si="165"/>
        <v>OK</v>
      </c>
      <c r="AY101" s="196">
        <f t="shared" ref="AY101:AY132" si="202">SUM(AP101:AV101)</f>
        <v>0</v>
      </c>
      <c r="AZ101" s="197" t="str">
        <f t="shared" ref="AZ101:AZ132" si="203">IF(ROUND(AY101,2)=ROUND(J101,2),"OK","Incomplete")</f>
        <v>OK</v>
      </c>
      <c r="BA101" s="178"/>
      <c r="BB101" s="198">
        <f t="shared" ref="BB101:BB132" si="204">IFERROR(L101/32.5,0)</f>
        <v>0</v>
      </c>
      <c r="BC101" s="199">
        <f t="shared" ref="BC101:BC132" si="205">IFERROR(M101/32.5,0)</f>
        <v>0</v>
      </c>
      <c r="BD101" s="199">
        <f t="shared" ref="BD101:BD132" si="206">IFERROR(N101/32.5,0)</f>
        <v>0</v>
      </c>
      <c r="BE101" s="199">
        <f t="shared" ref="BE101:BE132" si="207">IFERROR(O101/32.5,0)</f>
        <v>0</v>
      </c>
      <c r="BF101" s="199">
        <f t="shared" ref="BF101:BF132" si="208">IFERROR(P101/32.5,0)</f>
        <v>0</v>
      </c>
      <c r="BG101" s="199">
        <f t="shared" ref="BG101:BG132" si="209">IFERROR(Q101/32.5,0)</f>
        <v>0</v>
      </c>
      <c r="BH101" s="199">
        <f t="shared" ref="BH101:BH132" si="210">IFERROR(R101/32.5,0)</f>
        <v>0</v>
      </c>
      <c r="BI101" s="199">
        <f t="shared" ref="BI101:BI132" si="211">IFERROR(S101/32.5,0)</f>
        <v>0</v>
      </c>
      <c r="BJ101" s="199">
        <f t="shared" ref="BJ101:BJ132" si="212">IFERROR(T101/32.5,0)</f>
        <v>0</v>
      </c>
      <c r="BK101" s="199">
        <f t="shared" ref="BK101:BK132" si="213">IFERROR(U101/32.5,0)</f>
        <v>0</v>
      </c>
      <c r="BL101" s="199">
        <f t="shared" ref="BL101:BL132" si="214">IFERROR(V101/32.5,0)</f>
        <v>0</v>
      </c>
      <c r="BM101" s="199">
        <f t="shared" ref="BM101:BM132" si="215">IFERROR(W101/32.5,0)</f>
        <v>0</v>
      </c>
      <c r="BN101" s="199">
        <f t="shared" ref="BN101:BN132" si="216">IFERROR(X101/32.5,0)</f>
        <v>0</v>
      </c>
      <c r="BO101" s="199">
        <f t="shared" ref="BO101:BO132" si="217">IFERROR(Y101/32.5,0)</f>
        <v>0</v>
      </c>
      <c r="BP101" s="199">
        <f t="shared" ref="BP101:BP132" si="218">IFERROR(Z101/32.5,0)</f>
        <v>0</v>
      </c>
      <c r="BQ101" s="199">
        <f t="shared" ref="BQ101:BQ132" si="219">IFERROR(AA101/32.5,0)</f>
        <v>0</v>
      </c>
      <c r="BR101" s="199">
        <f t="shared" ref="BR101:BR132" si="220">IFERROR(AB101/32.5,0)</f>
        <v>0</v>
      </c>
      <c r="BS101" s="199">
        <f t="shared" ref="BS101:BS132" si="221">IFERROR(AC101/32.5,0)</f>
        <v>0</v>
      </c>
      <c r="BT101" s="199">
        <f t="shared" ref="BT101:BT132" si="222">IFERROR(AD101/32.5,0)</f>
        <v>0</v>
      </c>
      <c r="BU101" s="199">
        <f t="shared" ref="BU101:BU132" si="223">IFERROR(AE101/32.5,0)</f>
        <v>0</v>
      </c>
      <c r="BV101" s="199">
        <f t="shared" ref="BV101:BV132" si="224">IFERROR(AF101/32.5,0)</f>
        <v>0</v>
      </c>
      <c r="BW101" s="199">
        <f t="shared" ref="BW101:BW132" si="225">IFERROR(AG101/32.5,0)</f>
        <v>0</v>
      </c>
      <c r="BX101" s="199">
        <f t="shared" ref="BX101:BX132" si="226">IFERROR(AH101/32.5,0)</f>
        <v>0</v>
      </c>
      <c r="BY101" s="199">
        <f t="shared" ref="BY101:BY132" si="227">IFERROR(AI101/32.5,0)</f>
        <v>0</v>
      </c>
      <c r="BZ101" s="199">
        <f t="shared" ref="BZ101:BZ132" si="228">IFERROR(AJ101/32.5,0)</f>
        <v>0</v>
      </c>
      <c r="CA101" s="199">
        <f t="shared" ref="CA101:CA132" si="229">IFERROR(AK101/32.5,0)</f>
        <v>0</v>
      </c>
      <c r="CB101" s="199">
        <f t="shared" ref="CB101:CB132" si="230">IFERROR(AL101/32.5,0)</f>
        <v>0</v>
      </c>
      <c r="CC101" s="199">
        <f t="shared" ref="CC101:CC132" si="231">IFERROR(AM101/32.5,0)</f>
        <v>0</v>
      </c>
      <c r="CD101" s="199">
        <f t="shared" ref="CD101:CD132" si="232">IFERROR(AN101/32.5,0)</f>
        <v>0</v>
      </c>
      <c r="CE101" s="199">
        <f t="shared" ref="CE101:CE132" si="233">IFERROR(AO101/32.5,0)</f>
        <v>0</v>
      </c>
      <c r="CF101" s="200">
        <f t="shared" si="125"/>
        <v>0</v>
      </c>
      <c r="CG101" s="195">
        <f t="shared" ref="CG101:CG132" si="234">IFERROR(AS101/32.5,0)</f>
        <v>0</v>
      </c>
      <c r="CH101" s="201">
        <f t="shared" ref="CH101:CH132" si="235">IFERROR(AT101/32.5,0)</f>
        <v>0</v>
      </c>
      <c r="CI101" s="201">
        <f t="shared" ref="CI101:CI132" si="236">IFERROR(AU101/32.5,0)</f>
        <v>0</v>
      </c>
      <c r="CJ101" s="201">
        <f>IFERROR(#REF!/32.5,0)</f>
        <v>0</v>
      </c>
      <c r="CK101" s="201">
        <f>IFERROR(#REF!/32.5,0)</f>
        <v>0</v>
      </c>
      <c r="CL101" s="191">
        <f t="shared" si="126"/>
        <v>0</v>
      </c>
      <c r="CN101" s="386">
        <f t="shared" si="166"/>
        <v>0</v>
      </c>
      <c r="CO101" s="202">
        <f t="shared" si="167"/>
        <v>0</v>
      </c>
      <c r="CP101" s="202">
        <f t="shared" si="168"/>
        <v>0</v>
      </c>
      <c r="CQ101" s="202">
        <f t="shared" si="169"/>
        <v>0</v>
      </c>
      <c r="CR101" s="202">
        <f t="shared" si="170"/>
        <v>0</v>
      </c>
      <c r="CS101" s="202">
        <f t="shared" si="171"/>
        <v>0</v>
      </c>
      <c r="CT101" s="202">
        <f t="shared" si="172"/>
        <v>0</v>
      </c>
      <c r="CU101" s="202">
        <f t="shared" si="173"/>
        <v>0</v>
      </c>
      <c r="CV101" s="202">
        <f t="shared" si="174"/>
        <v>0</v>
      </c>
      <c r="CW101" s="202">
        <f t="shared" si="175"/>
        <v>0</v>
      </c>
      <c r="CX101" s="202">
        <f t="shared" si="176"/>
        <v>0</v>
      </c>
      <c r="CY101" s="202">
        <f t="shared" si="177"/>
        <v>0</v>
      </c>
      <c r="CZ101" s="202">
        <f t="shared" si="178"/>
        <v>0</v>
      </c>
      <c r="DA101" s="202">
        <f t="shared" si="179"/>
        <v>0</v>
      </c>
      <c r="DB101" s="202">
        <f t="shared" si="180"/>
        <v>0</v>
      </c>
      <c r="DC101" s="202">
        <f t="shared" si="181"/>
        <v>0</v>
      </c>
      <c r="DD101" s="202">
        <f t="shared" si="182"/>
        <v>0</v>
      </c>
      <c r="DE101" s="202">
        <f t="shared" si="183"/>
        <v>0</v>
      </c>
      <c r="DF101" s="202">
        <f t="shared" si="184"/>
        <v>0</v>
      </c>
      <c r="DG101" s="202">
        <f t="shared" si="185"/>
        <v>0</v>
      </c>
      <c r="DH101" s="202">
        <f t="shared" si="186"/>
        <v>0</v>
      </c>
      <c r="DI101" s="202">
        <f t="shared" si="187"/>
        <v>0</v>
      </c>
      <c r="DJ101" s="202">
        <f t="shared" si="188"/>
        <v>0</v>
      </c>
      <c r="DK101" s="202">
        <f t="shared" si="189"/>
        <v>0</v>
      </c>
      <c r="DL101" s="202">
        <f t="shared" si="190"/>
        <v>0</v>
      </c>
      <c r="DM101" s="202">
        <f t="shared" si="191"/>
        <v>0</v>
      </c>
      <c r="DN101" s="202">
        <f t="shared" si="192"/>
        <v>0</v>
      </c>
      <c r="DO101" s="202">
        <f t="shared" si="193"/>
        <v>0</v>
      </c>
      <c r="DP101" s="202">
        <f t="shared" si="194"/>
        <v>0</v>
      </c>
      <c r="DQ101" s="202">
        <f t="shared" si="195"/>
        <v>0</v>
      </c>
      <c r="DR101" s="223">
        <f t="shared" si="127"/>
        <v>0</v>
      </c>
      <c r="DS101" s="386">
        <f t="shared" si="196"/>
        <v>0</v>
      </c>
      <c r="DT101" s="202">
        <f t="shared" si="197"/>
        <v>0</v>
      </c>
      <c r="DU101" s="202">
        <f t="shared" si="198"/>
        <v>0</v>
      </c>
      <c r="DV101" s="202">
        <f t="shared" si="199"/>
        <v>0</v>
      </c>
      <c r="DW101" s="202">
        <f t="shared" si="200"/>
        <v>0</v>
      </c>
      <c r="DX101" s="203">
        <f t="shared" si="201"/>
        <v>0</v>
      </c>
      <c r="DY101" s="205">
        <f t="shared" ref="DY101:DY132" si="237">(F101+G101)-SUM(DR101:DX101)</f>
        <v>0</v>
      </c>
      <c r="EA101" s="195">
        <f>L101/Summary!$H$7</f>
        <v>0</v>
      </c>
      <c r="EB101" s="201">
        <f>M101/Summary!$H$7</f>
        <v>0</v>
      </c>
      <c r="EC101" s="201">
        <f>N101/Summary!$H$7</f>
        <v>0</v>
      </c>
      <c r="ED101" s="201">
        <f>O101/Summary!$H$7</f>
        <v>0</v>
      </c>
      <c r="EE101" s="201">
        <f>P101/Summary!$H$7</f>
        <v>0</v>
      </c>
      <c r="EF101" s="201">
        <f>Q101/Summary!$H$7</f>
        <v>0</v>
      </c>
      <c r="EG101" s="201">
        <f>R101/Summary!$H$7</f>
        <v>0</v>
      </c>
      <c r="EH101" s="201">
        <f>S101/Summary!$H$7</f>
        <v>0</v>
      </c>
      <c r="EI101" s="201">
        <f>T101/Summary!$H$7</f>
        <v>0</v>
      </c>
      <c r="EJ101" s="201">
        <f>U101/Summary!$H$7</f>
        <v>0</v>
      </c>
      <c r="EK101" s="201">
        <f>V101/Summary!$H$7</f>
        <v>0</v>
      </c>
      <c r="EL101" s="201">
        <f>W101/Summary!$H$7</f>
        <v>0</v>
      </c>
      <c r="EM101" s="201">
        <f>X101/Summary!$H$7</f>
        <v>0</v>
      </c>
      <c r="EN101" s="201">
        <f>Y101/Summary!$H$7</f>
        <v>0</v>
      </c>
      <c r="EO101" s="201">
        <f>Z101/Summary!$H$7</f>
        <v>0</v>
      </c>
      <c r="EP101" s="201">
        <f>AA101/Summary!$H$7</f>
        <v>0</v>
      </c>
      <c r="EQ101" s="201">
        <f>AB101/Summary!$H$7</f>
        <v>0</v>
      </c>
      <c r="ER101" s="201">
        <f>AC101/Summary!$H$7</f>
        <v>0</v>
      </c>
      <c r="ES101" s="201">
        <f>AD101/Summary!$H$7</f>
        <v>0</v>
      </c>
      <c r="ET101" s="201">
        <f>AE101/Summary!$H$7</f>
        <v>0</v>
      </c>
      <c r="EU101" s="201">
        <f>AF101/Summary!$H$7</f>
        <v>0</v>
      </c>
      <c r="EV101" s="201">
        <f>AG101/Summary!$H$7</f>
        <v>0</v>
      </c>
      <c r="EW101" s="201">
        <f>AH101/Summary!$H$7</f>
        <v>0</v>
      </c>
      <c r="EX101" s="201">
        <f>AI101/Summary!$H$7</f>
        <v>0</v>
      </c>
      <c r="EY101" s="201">
        <f>AJ101/Summary!$H$7</f>
        <v>0</v>
      </c>
      <c r="EZ101" s="201">
        <f>AK101/Summary!$H$7</f>
        <v>0</v>
      </c>
      <c r="FA101" s="201">
        <f>AL101/Summary!$H$7</f>
        <v>0</v>
      </c>
      <c r="FB101" s="201">
        <f>AM101/Summary!$H$7</f>
        <v>0</v>
      </c>
      <c r="FC101" s="201">
        <f>AN101/Summary!$H$7</f>
        <v>0</v>
      </c>
      <c r="FD101" s="191">
        <f>AO101/Summary!$H$7</f>
        <v>0</v>
      </c>
    </row>
    <row r="102" spans="1:160" s="141" customFormat="1" ht="14.25" x14ac:dyDescent="0.35">
      <c r="A102" s="306"/>
      <c r="B102" s="307"/>
      <c r="C102" s="307"/>
      <c r="D102" s="307"/>
      <c r="E102" s="302"/>
      <c r="F102" s="304"/>
      <c r="G102" s="308"/>
      <c r="H102" s="309"/>
      <c r="I102" s="190">
        <v>32.5</v>
      </c>
      <c r="J102" s="191">
        <f t="shared" si="123"/>
        <v>0</v>
      </c>
      <c r="K102" s="213">
        <f>Summary!$H$6*$H102</f>
        <v>0</v>
      </c>
      <c r="L102" s="192"/>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4"/>
      <c r="AP102" s="195">
        <f t="shared" si="124"/>
        <v>0</v>
      </c>
      <c r="AQ102" s="193"/>
      <c r="AR102" s="193"/>
      <c r="AS102" s="193"/>
      <c r="AT102" s="193"/>
      <c r="AU102" s="193"/>
      <c r="AV102" s="194"/>
      <c r="AW102" s="176">
        <f t="shared" si="164"/>
        <v>0</v>
      </c>
      <c r="AX102" s="176" t="str">
        <f t="shared" si="165"/>
        <v>OK</v>
      </c>
      <c r="AY102" s="196">
        <f t="shared" si="202"/>
        <v>0</v>
      </c>
      <c r="AZ102" s="197" t="str">
        <f t="shared" si="203"/>
        <v>OK</v>
      </c>
      <c r="BA102" s="178"/>
      <c r="BB102" s="198">
        <f t="shared" si="204"/>
        <v>0</v>
      </c>
      <c r="BC102" s="199">
        <f t="shared" si="205"/>
        <v>0</v>
      </c>
      <c r="BD102" s="199">
        <f t="shared" si="206"/>
        <v>0</v>
      </c>
      <c r="BE102" s="199">
        <f t="shared" si="207"/>
        <v>0</v>
      </c>
      <c r="BF102" s="199">
        <f t="shared" si="208"/>
        <v>0</v>
      </c>
      <c r="BG102" s="199">
        <f t="shared" si="209"/>
        <v>0</v>
      </c>
      <c r="BH102" s="199">
        <f t="shared" si="210"/>
        <v>0</v>
      </c>
      <c r="BI102" s="199">
        <f t="shared" si="211"/>
        <v>0</v>
      </c>
      <c r="BJ102" s="199">
        <f t="shared" si="212"/>
        <v>0</v>
      </c>
      <c r="BK102" s="199">
        <f t="shared" si="213"/>
        <v>0</v>
      </c>
      <c r="BL102" s="199">
        <f t="shared" si="214"/>
        <v>0</v>
      </c>
      <c r="BM102" s="199">
        <f t="shared" si="215"/>
        <v>0</v>
      </c>
      <c r="BN102" s="199">
        <f t="shared" si="216"/>
        <v>0</v>
      </c>
      <c r="BO102" s="199">
        <f t="shared" si="217"/>
        <v>0</v>
      </c>
      <c r="BP102" s="199">
        <f t="shared" si="218"/>
        <v>0</v>
      </c>
      <c r="BQ102" s="199">
        <f t="shared" si="219"/>
        <v>0</v>
      </c>
      <c r="BR102" s="199">
        <f t="shared" si="220"/>
        <v>0</v>
      </c>
      <c r="BS102" s="199">
        <f t="shared" si="221"/>
        <v>0</v>
      </c>
      <c r="BT102" s="199">
        <f t="shared" si="222"/>
        <v>0</v>
      </c>
      <c r="BU102" s="199">
        <f t="shared" si="223"/>
        <v>0</v>
      </c>
      <c r="BV102" s="199">
        <f t="shared" si="224"/>
        <v>0</v>
      </c>
      <c r="BW102" s="199">
        <f t="shared" si="225"/>
        <v>0</v>
      </c>
      <c r="BX102" s="199">
        <f t="shared" si="226"/>
        <v>0</v>
      </c>
      <c r="BY102" s="199">
        <f t="shared" si="227"/>
        <v>0</v>
      </c>
      <c r="BZ102" s="199">
        <f t="shared" si="228"/>
        <v>0</v>
      </c>
      <c r="CA102" s="199">
        <f t="shared" si="229"/>
        <v>0</v>
      </c>
      <c r="CB102" s="199">
        <f t="shared" si="230"/>
        <v>0</v>
      </c>
      <c r="CC102" s="199">
        <f t="shared" si="231"/>
        <v>0</v>
      </c>
      <c r="CD102" s="199">
        <f t="shared" si="232"/>
        <v>0</v>
      </c>
      <c r="CE102" s="199">
        <f t="shared" si="233"/>
        <v>0</v>
      </c>
      <c r="CF102" s="200">
        <f t="shared" si="125"/>
        <v>0</v>
      </c>
      <c r="CG102" s="195">
        <f t="shared" si="234"/>
        <v>0</v>
      </c>
      <c r="CH102" s="201">
        <f t="shared" si="235"/>
        <v>0</v>
      </c>
      <c r="CI102" s="201">
        <f t="shared" si="236"/>
        <v>0</v>
      </c>
      <c r="CJ102" s="201">
        <f>IFERROR(#REF!/32.5,0)</f>
        <v>0</v>
      </c>
      <c r="CK102" s="201">
        <f>IFERROR(#REF!/32.5,0)</f>
        <v>0</v>
      </c>
      <c r="CL102" s="191">
        <f t="shared" si="126"/>
        <v>0</v>
      </c>
      <c r="CN102" s="386">
        <f t="shared" si="166"/>
        <v>0</v>
      </c>
      <c r="CO102" s="202">
        <f t="shared" si="167"/>
        <v>0</v>
      </c>
      <c r="CP102" s="202">
        <f t="shared" si="168"/>
        <v>0</v>
      </c>
      <c r="CQ102" s="202">
        <f t="shared" si="169"/>
        <v>0</v>
      </c>
      <c r="CR102" s="202">
        <f t="shared" si="170"/>
        <v>0</v>
      </c>
      <c r="CS102" s="202">
        <f t="shared" si="171"/>
        <v>0</v>
      </c>
      <c r="CT102" s="202">
        <f t="shared" si="172"/>
        <v>0</v>
      </c>
      <c r="CU102" s="202">
        <f t="shared" si="173"/>
        <v>0</v>
      </c>
      <c r="CV102" s="202">
        <f t="shared" si="174"/>
        <v>0</v>
      </c>
      <c r="CW102" s="202">
        <f t="shared" si="175"/>
        <v>0</v>
      </c>
      <c r="CX102" s="202">
        <f t="shared" si="176"/>
        <v>0</v>
      </c>
      <c r="CY102" s="202">
        <f t="shared" si="177"/>
        <v>0</v>
      </c>
      <c r="CZ102" s="202">
        <f t="shared" si="178"/>
        <v>0</v>
      </c>
      <c r="DA102" s="202">
        <f t="shared" si="179"/>
        <v>0</v>
      </c>
      <c r="DB102" s="202">
        <f t="shared" si="180"/>
        <v>0</v>
      </c>
      <c r="DC102" s="202">
        <f t="shared" si="181"/>
        <v>0</v>
      </c>
      <c r="DD102" s="202">
        <f t="shared" si="182"/>
        <v>0</v>
      </c>
      <c r="DE102" s="202">
        <f t="shared" si="183"/>
        <v>0</v>
      </c>
      <c r="DF102" s="202">
        <f t="shared" si="184"/>
        <v>0</v>
      </c>
      <c r="DG102" s="202">
        <f t="shared" si="185"/>
        <v>0</v>
      </c>
      <c r="DH102" s="202">
        <f t="shared" si="186"/>
        <v>0</v>
      </c>
      <c r="DI102" s="202">
        <f t="shared" si="187"/>
        <v>0</v>
      </c>
      <c r="DJ102" s="202">
        <f t="shared" si="188"/>
        <v>0</v>
      </c>
      <c r="DK102" s="202">
        <f t="shared" si="189"/>
        <v>0</v>
      </c>
      <c r="DL102" s="202">
        <f t="shared" si="190"/>
        <v>0</v>
      </c>
      <c r="DM102" s="202">
        <f t="shared" si="191"/>
        <v>0</v>
      </c>
      <c r="DN102" s="202">
        <f t="shared" si="192"/>
        <v>0</v>
      </c>
      <c r="DO102" s="202">
        <f t="shared" si="193"/>
        <v>0</v>
      </c>
      <c r="DP102" s="202">
        <f t="shared" si="194"/>
        <v>0</v>
      </c>
      <c r="DQ102" s="202">
        <f t="shared" si="195"/>
        <v>0</v>
      </c>
      <c r="DR102" s="223">
        <f t="shared" si="127"/>
        <v>0</v>
      </c>
      <c r="DS102" s="386">
        <f t="shared" si="196"/>
        <v>0</v>
      </c>
      <c r="DT102" s="202">
        <f t="shared" si="197"/>
        <v>0</v>
      </c>
      <c r="DU102" s="202">
        <f t="shared" si="198"/>
        <v>0</v>
      </c>
      <c r="DV102" s="202">
        <f t="shared" si="199"/>
        <v>0</v>
      </c>
      <c r="DW102" s="202">
        <f t="shared" si="200"/>
        <v>0</v>
      </c>
      <c r="DX102" s="203">
        <f t="shared" si="201"/>
        <v>0</v>
      </c>
      <c r="DY102" s="205">
        <f t="shared" si="237"/>
        <v>0</v>
      </c>
      <c r="EA102" s="195">
        <f>L102/Summary!$H$7</f>
        <v>0</v>
      </c>
      <c r="EB102" s="201">
        <f>M102/Summary!$H$7</f>
        <v>0</v>
      </c>
      <c r="EC102" s="201">
        <f>N102/Summary!$H$7</f>
        <v>0</v>
      </c>
      <c r="ED102" s="201">
        <f>O102/Summary!$H$7</f>
        <v>0</v>
      </c>
      <c r="EE102" s="201">
        <f>P102/Summary!$H$7</f>
        <v>0</v>
      </c>
      <c r="EF102" s="201">
        <f>Q102/Summary!$H$7</f>
        <v>0</v>
      </c>
      <c r="EG102" s="201">
        <f>R102/Summary!$H$7</f>
        <v>0</v>
      </c>
      <c r="EH102" s="201">
        <f>S102/Summary!$H$7</f>
        <v>0</v>
      </c>
      <c r="EI102" s="201">
        <f>T102/Summary!$H$7</f>
        <v>0</v>
      </c>
      <c r="EJ102" s="201">
        <f>U102/Summary!$H$7</f>
        <v>0</v>
      </c>
      <c r="EK102" s="201">
        <f>V102/Summary!$H$7</f>
        <v>0</v>
      </c>
      <c r="EL102" s="201">
        <f>W102/Summary!$H$7</f>
        <v>0</v>
      </c>
      <c r="EM102" s="201">
        <f>X102/Summary!$H$7</f>
        <v>0</v>
      </c>
      <c r="EN102" s="201">
        <f>Y102/Summary!$H$7</f>
        <v>0</v>
      </c>
      <c r="EO102" s="201">
        <f>Z102/Summary!$H$7</f>
        <v>0</v>
      </c>
      <c r="EP102" s="201">
        <f>AA102/Summary!$H$7</f>
        <v>0</v>
      </c>
      <c r="EQ102" s="201">
        <f>AB102/Summary!$H$7</f>
        <v>0</v>
      </c>
      <c r="ER102" s="201">
        <f>AC102/Summary!$H$7</f>
        <v>0</v>
      </c>
      <c r="ES102" s="201">
        <f>AD102/Summary!$H$7</f>
        <v>0</v>
      </c>
      <c r="ET102" s="201">
        <f>AE102/Summary!$H$7</f>
        <v>0</v>
      </c>
      <c r="EU102" s="201">
        <f>AF102/Summary!$H$7</f>
        <v>0</v>
      </c>
      <c r="EV102" s="201">
        <f>AG102/Summary!$H$7</f>
        <v>0</v>
      </c>
      <c r="EW102" s="201">
        <f>AH102/Summary!$H$7</f>
        <v>0</v>
      </c>
      <c r="EX102" s="201">
        <f>AI102/Summary!$H$7</f>
        <v>0</v>
      </c>
      <c r="EY102" s="201">
        <f>AJ102/Summary!$H$7</f>
        <v>0</v>
      </c>
      <c r="EZ102" s="201">
        <f>AK102/Summary!$H$7</f>
        <v>0</v>
      </c>
      <c r="FA102" s="201">
        <f>AL102/Summary!$H$7</f>
        <v>0</v>
      </c>
      <c r="FB102" s="201">
        <f>AM102/Summary!$H$7</f>
        <v>0</v>
      </c>
      <c r="FC102" s="201">
        <f>AN102/Summary!$H$7</f>
        <v>0</v>
      </c>
      <c r="FD102" s="191">
        <f>AO102/Summary!$H$7</f>
        <v>0</v>
      </c>
    </row>
    <row r="103" spans="1:160" s="141" customFormat="1" ht="14.25" x14ac:dyDescent="0.35">
      <c r="A103" s="306"/>
      <c r="B103" s="307"/>
      <c r="C103" s="307"/>
      <c r="D103" s="307"/>
      <c r="E103" s="302"/>
      <c r="F103" s="304"/>
      <c r="G103" s="308"/>
      <c r="H103" s="309"/>
      <c r="I103" s="190">
        <v>32.5</v>
      </c>
      <c r="J103" s="191">
        <f t="shared" si="123"/>
        <v>0</v>
      </c>
      <c r="K103" s="213">
        <f>Summary!$H$6*$H103</f>
        <v>0</v>
      </c>
      <c r="L103" s="192"/>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4"/>
      <c r="AP103" s="195">
        <f t="shared" si="124"/>
        <v>0</v>
      </c>
      <c r="AQ103" s="193"/>
      <c r="AR103" s="193"/>
      <c r="AS103" s="193"/>
      <c r="AT103" s="193"/>
      <c r="AU103" s="193"/>
      <c r="AV103" s="194"/>
      <c r="AW103" s="176">
        <f t="shared" si="164"/>
        <v>0</v>
      </c>
      <c r="AX103" s="176" t="str">
        <f t="shared" si="165"/>
        <v>OK</v>
      </c>
      <c r="AY103" s="196">
        <f t="shared" si="202"/>
        <v>0</v>
      </c>
      <c r="AZ103" s="197" t="str">
        <f t="shared" si="203"/>
        <v>OK</v>
      </c>
      <c r="BA103" s="178"/>
      <c r="BB103" s="198">
        <f t="shared" si="204"/>
        <v>0</v>
      </c>
      <c r="BC103" s="199">
        <f t="shared" si="205"/>
        <v>0</v>
      </c>
      <c r="BD103" s="199">
        <f t="shared" si="206"/>
        <v>0</v>
      </c>
      <c r="BE103" s="199">
        <f t="shared" si="207"/>
        <v>0</v>
      </c>
      <c r="BF103" s="199">
        <f t="shared" si="208"/>
        <v>0</v>
      </c>
      <c r="BG103" s="199">
        <f t="shared" si="209"/>
        <v>0</v>
      </c>
      <c r="BH103" s="199">
        <f t="shared" si="210"/>
        <v>0</v>
      </c>
      <c r="BI103" s="199">
        <f t="shared" si="211"/>
        <v>0</v>
      </c>
      <c r="BJ103" s="199">
        <f t="shared" si="212"/>
        <v>0</v>
      </c>
      <c r="BK103" s="199">
        <f t="shared" si="213"/>
        <v>0</v>
      </c>
      <c r="BL103" s="199">
        <f t="shared" si="214"/>
        <v>0</v>
      </c>
      <c r="BM103" s="199">
        <f t="shared" si="215"/>
        <v>0</v>
      </c>
      <c r="BN103" s="199">
        <f t="shared" si="216"/>
        <v>0</v>
      </c>
      <c r="BO103" s="199">
        <f t="shared" si="217"/>
        <v>0</v>
      </c>
      <c r="BP103" s="199">
        <f t="shared" si="218"/>
        <v>0</v>
      </c>
      <c r="BQ103" s="199">
        <f t="shared" si="219"/>
        <v>0</v>
      </c>
      <c r="BR103" s="199">
        <f t="shared" si="220"/>
        <v>0</v>
      </c>
      <c r="BS103" s="199">
        <f t="shared" si="221"/>
        <v>0</v>
      </c>
      <c r="BT103" s="199">
        <f t="shared" si="222"/>
        <v>0</v>
      </c>
      <c r="BU103" s="199">
        <f t="shared" si="223"/>
        <v>0</v>
      </c>
      <c r="BV103" s="199">
        <f t="shared" si="224"/>
        <v>0</v>
      </c>
      <c r="BW103" s="199">
        <f t="shared" si="225"/>
        <v>0</v>
      </c>
      <c r="BX103" s="199">
        <f t="shared" si="226"/>
        <v>0</v>
      </c>
      <c r="BY103" s="199">
        <f t="shared" si="227"/>
        <v>0</v>
      </c>
      <c r="BZ103" s="199">
        <f t="shared" si="228"/>
        <v>0</v>
      </c>
      <c r="CA103" s="199">
        <f t="shared" si="229"/>
        <v>0</v>
      </c>
      <c r="CB103" s="199">
        <f t="shared" si="230"/>
        <v>0</v>
      </c>
      <c r="CC103" s="199">
        <f t="shared" si="231"/>
        <v>0</v>
      </c>
      <c r="CD103" s="199">
        <f t="shared" si="232"/>
        <v>0</v>
      </c>
      <c r="CE103" s="199">
        <f t="shared" si="233"/>
        <v>0</v>
      </c>
      <c r="CF103" s="200">
        <f t="shared" si="125"/>
        <v>0</v>
      </c>
      <c r="CG103" s="195">
        <f t="shared" si="234"/>
        <v>0</v>
      </c>
      <c r="CH103" s="201">
        <f t="shared" si="235"/>
        <v>0</v>
      </c>
      <c r="CI103" s="201">
        <f t="shared" si="236"/>
        <v>0</v>
      </c>
      <c r="CJ103" s="201">
        <f>IFERROR(#REF!/32.5,0)</f>
        <v>0</v>
      </c>
      <c r="CK103" s="201">
        <f>IFERROR(#REF!/32.5,0)</f>
        <v>0</v>
      </c>
      <c r="CL103" s="191">
        <f t="shared" si="126"/>
        <v>0</v>
      </c>
      <c r="CN103" s="386">
        <f t="shared" si="166"/>
        <v>0</v>
      </c>
      <c r="CO103" s="202">
        <f t="shared" si="167"/>
        <v>0</v>
      </c>
      <c r="CP103" s="202">
        <f t="shared" si="168"/>
        <v>0</v>
      </c>
      <c r="CQ103" s="202">
        <f t="shared" si="169"/>
        <v>0</v>
      </c>
      <c r="CR103" s="202">
        <f t="shared" si="170"/>
        <v>0</v>
      </c>
      <c r="CS103" s="202">
        <f t="shared" si="171"/>
        <v>0</v>
      </c>
      <c r="CT103" s="202">
        <f t="shared" si="172"/>
        <v>0</v>
      </c>
      <c r="CU103" s="202">
        <f t="shared" si="173"/>
        <v>0</v>
      </c>
      <c r="CV103" s="202">
        <f t="shared" si="174"/>
        <v>0</v>
      </c>
      <c r="CW103" s="202">
        <f t="shared" si="175"/>
        <v>0</v>
      </c>
      <c r="CX103" s="202">
        <f t="shared" si="176"/>
        <v>0</v>
      </c>
      <c r="CY103" s="202">
        <f t="shared" si="177"/>
        <v>0</v>
      </c>
      <c r="CZ103" s="202">
        <f t="shared" si="178"/>
        <v>0</v>
      </c>
      <c r="DA103" s="202">
        <f t="shared" si="179"/>
        <v>0</v>
      </c>
      <c r="DB103" s="202">
        <f t="shared" si="180"/>
        <v>0</v>
      </c>
      <c r="DC103" s="202">
        <f t="shared" si="181"/>
        <v>0</v>
      </c>
      <c r="DD103" s="202">
        <f t="shared" si="182"/>
        <v>0</v>
      </c>
      <c r="DE103" s="202">
        <f t="shared" si="183"/>
        <v>0</v>
      </c>
      <c r="DF103" s="202">
        <f t="shared" si="184"/>
        <v>0</v>
      </c>
      <c r="DG103" s="202">
        <f t="shared" si="185"/>
        <v>0</v>
      </c>
      <c r="DH103" s="202">
        <f t="shared" si="186"/>
        <v>0</v>
      </c>
      <c r="DI103" s="202">
        <f t="shared" si="187"/>
        <v>0</v>
      </c>
      <c r="DJ103" s="202">
        <f t="shared" si="188"/>
        <v>0</v>
      </c>
      <c r="DK103" s="202">
        <f t="shared" si="189"/>
        <v>0</v>
      </c>
      <c r="DL103" s="202">
        <f t="shared" si="190"/>
        <v>0</v>
      </c>
      <c r="DM103" s="202">
        <f t="shared" si="191"/>
        <v>0</v>
      </c>
      <c r="DN103" s="202">
        <f t="shared" si="192"/>
        <v>0</v>
      </c>
      <c r="DO103" s="202">
        <f t="shared" si="193"/>
        <v>0</v>
      </c>
      <c r="DP103" s="202">
        <f t="shared" si="194"/>
        <v>0</v>
      </c>
      <c r="DQ103" s="202">
        <f t="shared" si="195"/>
        <v>0</v>
      </c>
      <c r="DR103" s="223">
        <f t="shared" si="127"/>
        <v>0</v>
      </c>
      <c r="DS103" s="386">
        <f t="shared" si="196"/>
        <v>0</v>
      </c>
      <c r="DT103" s="202">
        <f t="shared" si="197"/>
        <v>0</v>
      </c>
      <c r="DU103" s="202">
        <f t="shared" si="198"/>
        <v>0</v>
      </c>
      <c r="DV103" s="202">
        <f t="shared" si="199"/>
        <v>0</v>
      </c>
      <c r="DW103" s="202">
        <f t="shared" si="200"/>
        <v>0</v>
      </c>
      <c r="DX103" s="203">
        <f t="shared" si="201"/>
        <v>0</v>
      </c>
      <c r="DY103" s="205">
        <f t="shared" si="237"/>
        <v>0</v>
      </c>
      <c r="EA103" s="195">
        <f>L103/Summary!$H$7</f>
        <v>0</v>
      </c>
      <c r="EB103" s="201">
        <f>M103/Summary!$H$7</f>
        <v>0</v>
      </c>
      <c r="EC103" s="201">
        <f>N103/Summary!$H$7</f>
        <v>0</v>
      </c>
      <c r="ED103" s="201">
        <f>O103/Summary!$H$7</f>
        <v>0</v>
      </c>
      <c r="EE103" s="201">
        <f>P103/Summary!$H$7</f>
        <v>0</v>
      </c>
      <c r="EF103" s="201">
        <f>Q103/Summary!$H$7</f>
        <v>0</v>
      </c>
      <c r="EG103" s="201">
        <f>R103/Summary!$H$7</f>
        <v>0</v>
      </c>
      <c r="EH103" s="201">
        <f>S103/Summary!$H$7</f>
        <v>0</v>
      </c>
      <c r="EI103" s="201">
        <f>T103/Summary!$H$7</f>
        <v>0</v>
      </c>
      <c r="EJ103" s="201">
        <f>U103/Summary!$H$7</f>
        <v>0</v>
      </c>
      <c r="EK103" s="201">
        <f>V103/Summary!$H$7</f>
        <v>0</v>
      </c>
      <c r="EL103" s="201">
        <f>W103/Summary!$H$7</f>
        <v>0</v>
      </c>
      <c r="EM103" s="201">
        <f>X103/Summary!$H$7</f>
        <v>0</v>
      </c>
      <c r="EN103" s="201">
        <f>Y103/Summary!$H$7</f>
        <v>0</v>
      </c>
      <c r="EO103" s="201">
        <f>Z103/Summary!$H$7</f>
        <v>0</v>
      </c>
      <c r="EP103" s="201">
        <f>AA103/Summary!$H$7</f>
        <v>0</v>
      </c>
      <c r="EQ103" s="201">
        <f>AB103/Summary!$H$7</f>
        <v>0</v>
      </c>
      <c r="ER103" s="201">
        <f>AC103/Summary!$H$7</f>
        <v>0</v>
      </c>
      <c r="ES103" s="201">
        <f>AD103/Summary!$H$7</f>
        <v>0</v>
      </c>
      <c r="ET103" s="201">
        <f>AE103/Summary!$H$7</f>
        <v>0</v>
      </c>
      <c r="EU103" s="201">
        <f>AF103/Summary!$H$7</f>
        <v>0</v>
      </c>
      <c r="EV103" s="201">
        <f>AG103/Summary!$H$7</f>
        <v>0</v>
      </c>
      <c r="EW103" s="201">
        <f>AH103/Summary!$H$7</f>
        <v>0</v>
      </c>
      <c r="EX103" s="201">
        <f>AI103/Summary!$H$7</f>
        <v>0</v>
      </c>
      <c r="EY103" s="201">
        <f>AJ103/Summary!$H$7</f>
        <v>0</v>
      </c>
      <c r="EZ103" s="201">
        <f>AK103/Summary!$H$7</f>
        <v>0</v>
      </c>
      <c r="FA103" s="201">
        <f>AL103/Summary!$H$7</f>
        <v>0</v>
      </c>
      <c r="FB103" s="201">
        <f>AM103/Summary!$H$7</f>
        <v>0</v>
      </c>
      <c r="FC103" s="201">
        <f>AN103/Summary!$H$7</f>
        <v>0</v>
      </c>
      <c r="FD103" s="191">
        <f>AO103/Summary!$H$7</f>
        <v>0</v>
      </c>
    </row>
    <row r="104" spans="1:160" s="141" customFormat="1" ht="14.25" x14ac:dyDescent="0.35">
      <c r="A104" s="306"/>
      <c r="B104" s="307"/>
      <c r="C104" s="307"/>
      <c r="D104" s="307"/>
      <c r="E104" s="302"/>
      <c r="F104" s="304"/>
      <c r="G104" s="308"/>
      <c r="H104" s="309"/>
      <c r="I104" s="190">
        <v>32.5</v>
      </c>
      <c r="J104" s="191">
        <f t="shared" si="123"/>
        <v>0</v>
      </c>
      <c r="K104" s="213">
        <f>Summary!$H$6*$H104</f>
        <v>0</v>
      </c>
      <c r="L104" s="192"/>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4"/>
      <c r="AP104" s="195">
        <f t="shared" si="124"/>
        <v>0</v>
      </c>
      <c r="AQ104" s="193"/>
      <c r="AR104" s="193"/>
      <c r="AS104" s="193"/>
      <c r="AT104" s="193"/>
      <c r="AU104" s="193"/>
      <c r="AV104" s="194"/>
      <c r="AW104" s="176">
        <f t="shared" si="164"/>
        <v>0</v>
      </c>
      <c r="AX104" s="176" t="str">
        <f t="shared" si="165"/>
        <v>OK</v>
      </c>
      <c r="AY104" s="196">
        <f t="shared" si="202"/>
        <v>0</v>
      </c>
      <c r="AZ104" s="197" t="str">
        <f t="shared" si="203"/>
        <v>OK</v>
      </c>
      <c r="BA104" s="178"/>
      <c r="BB104" s="198">
        <f t="shared" si="204"/>
        <v>0</v>
      </c>
      <c r="BC104" s="199">
        <f t="shared" si="205"/>
        <v>0</v>
      </c>
      <c r="BD104" s="199">
        <f t="shared" si="206"/>
        <v>0</v>
      </c>
      <c r="BE104" s="199">
        <f t="shared" si="207"/>
        <v>0</v>
      </c>
      <c r="BF104" s="199">
        <f t="shared" si="208"/>
        <v>0</v>
      </c>
      <c r="BG104" s="199">
        <f t="shared" si="209"/>
        <v>0</v>
      </c>
      <c r="BH104" s="199">
        <f t="shared" si="210"/>
        <v>0</v>
      </c>
      <c r="BI104" s="199">
        <f t="shared" si="211"/>
        <v>0</v>
      </c>
      <c r="BJ104" s="199">
        <f t="shared" si="212"/>
        <v>0</v>
      </c>
      <c r="BK104" s="199">
        <f t="shared" si="213"/>
        <v>0</v>
      </c>
      <c r="BL104" s="199">
        <f t="shared" si="214"/>
        <v>0</v>
      </c>
      <c r="BM104" s="199">
        <f t="shared" si="215"/>
        <v>0</v>
      </c>
      <c r="BN104" s="199">
        <f t="shared" si="216"/>
        <v>0</v>
      </c>
      <c r="BO104" s="199">
        <f t="shared" si="217"/>
        <v>0</v>
      </c>
      <c r="BP104" s="199">
        <f t="shared" si="218"/>
        <v>0</v>
      </c>
      <c r="BQ104" s="199">
        <f t="shared" si="219"/>
        <v>0</v>
      </c>
      <c r="BR104" s="199">
        <f t="shared" si="220"/>
        <v>0</v>
      </c>
      <c r="BS104" s="199">
        <f t="shared" si="221"/>
        <v>0</v>
      </c>
      <c r="BT104" s="199">
        <f t="shared" si="222"/>
        <v>0</v>
      </c>
      <c r="BU104" s="199">
        <f t="shared" si="223"/>
        <v>0</v>
      </c>
      <c r="BV104" s="199">
        <f t="shared" si="224"/>
        <v>0</v>
      </c>
      <c r="BW104" s="199">
        <f t="shared" si="225"/>
        <v>0</v>
      </c>
      <c r="BX104" s="199">
        <f t="shared" si="226"/>
        <v>0</v>
      </c>
      <c r="BY104" s="199">
        <f t="shared" si="227"/>
        <v>0</v>
      </c>
      <c r="BZ104" s="199">
        <f t="shared" si="228"/>
        <v>0</v>
      </c>
      <c r="CA104" s="199">
        <f t="shared" si="229"/>
        <v>0</v>
      </c>
      <c r="CB104" s="199">
        <f t="shared" si="230"/>
        <v>0</v>
      </c>
      <c r="CC104" s="199">
        <f t="shared" si="231"/>
        <v>0</v>
      </c>
      <c r="CD104" s="199">
        <f t="shared" si="232"/>
        <v>0</v>
      </c>
      <c r="CE104" s="199">
        <f t="shared" si="233"/>
        <v>0</v>
      </c>
      <c r="CF104" s="200">
        <f t="shared" si="125"/>
        <v>0</v>
      </c>
      <c r="CG104" s="195">
        <f t="shared" si="234"/>
        <v>0</v>
      </c>
      <c r="CH104" s="201">
        <f t="shared" si="235"/>
        <v>0</v>
      </c>
      <c r="CI104" s="201">
        <f t="shared" si="236"/>
        <v>0</v>
      </c>
      <c r="CJ104" s="201">
        <f>IFERROR(#REF!/32.5,0)</f>
        <v>0</v>
      </c>
      <c r="CK104" s="201">
        <f>IFERROR(#REF!/32.5,0)</f>
        <v>0</v>
      </c>
      <c r="CL104" s="191">
        <f t="shared" si="126"/>
        <v>0</v>
      </c>
      <c r="CN104" s="386">
        <f t="shared" si="166"/>
        <v>0</v>
      </c>
      <c r="CO104" s="202">
        <f t="shared" si="167"/>
        <v>0</v>
      </c>
      <c r="CP104" s="202">
        <f t="shared" si="168"/>
        <v>0</v>
      </c>
      <c r="CQ104" s="202">
        <f t="shared" si="169"/>
        <v>0</v>
      </c>
      <c r="CR104" s="202">
        <f t="shared" si="170"/>
        <v>0</v>
      </c>
      <c r="CS104" s="202">
        <f t="shared" si="171"/>
        <v>0</v>
      </c>
      <c r="CT104" s="202">
        <f t="shared" si="172"/>
        <v>0</v>
      </c>
      <c r="CU104" s="202">
        <f t="shared" si="173"/>
        <v>0</v>
      </c>
      <c r="CV104" s="202">
        <f t="shared" si="174"/>
        <v>0</v>
      </c>
      <c r="CW104" s="202">
        <f t="shared" si="175"/>
        <v>0</v>
      </c>
      <c r="CX104" s="202">
        <f t="shared" si="176"/>
        <v>0</v>
      </c>
      <c r="CY104" s="202">
        <f t="shared" si="177"/>
        <v>0</v>
      </c>
      <c r="CZ104" s="202">
        <f t="shared" si="178"/>
        <v>0</v>
      </c>
      <c r="DA104" s="202">
        <f t="shared" si="179"/>
        <v>0</v>
      </c>
      <c r="DB104" s="202">
        <f t="shared" si="180"/>
        <v>0</v>
      </c>
      <c r="DC104" s="202">
        <f t="shared" si="181"/>
        <v>0</v>
      </c>
      <c r="DD104" s="202">
        <f t="shared" si="182"/>
        <v>0</v>
      </c>
      <c r="DE104" s="202">
        <f t="shared" si="183"/>
        <v>0</v>
      </c>
      <c r="DF104" s="202">
        <f t="shared" si="184"/>
        <v>0</v>
      </c>
      <c r="DG104" s="202">
        <f t="shared" si="185"/>
        <v>0</v>
      </c>
      <c r="DH104" s="202">
        <f t="shared" si="186"/>
        <v>0</v>
      </c>
      <c r="DI104" s="202">
        <f t="shared" si="187"/>
        <v>0</v>
      </c>
      <c r="DJ104" s="202">
        <f t="shared" si="188"/>
        <v>0</v>
      </c>
      <c r="DK104" s="202">
        <f t="shared" si="189"/>
        <v>0</v>
      </c>
      <c r="DL104" s="202">
        <f t="shared" si="190"/>
        <v>0</v>
      </c>
      <c r="DM104" s="202">
        <f t="shared" si="191"/>
        <v>0</v>
      </c>
      <c r="DN104" s="202">
        <f t="shared" si="192"/>
        <v>0</v>
      </c>
      <c r="DO104" s="202">
        <f t="shared" si="193"/>
        <v>0</v>
      </c>
      <c r="DP104" s="202">
        <f t="shared" si="194"/>
        <v>0</v>
      </c>
      <c r="DQ104" s="202">
        <f t="shared" si="195"/>
        <v>0</v>
      </c>
      <c r="DR104" s="223">
        <f t="shared" si="127"/>
        <v>0</v>
      </c>
      <c r="DS104" s="386">
        <f t="shared" si="196"/>
        <v>0</v>
      </c>
      <c r="DT104" s="202">
        <f t="shared" si="197"/>
        <v>0</v>
      </c>
      <c r="DU104" s="202">
        <f t="shared" si="198"/>
        <v>0</v>
      </c>
      <c r="DV104" s="202">
        <f t="shared" si="199"/>
        <v>0</v>
      </c>
      <c r="DW104" s="202">
        <f t="shared" si="200"/>
        <v>0</v>
      </c>
      <c r="DX104" s="203">
        <f t="shared" si="201"/>
        <v>0</v>
      </c>
      <c r="DY104" s="205">
        <f t="shared" si="237"/>
        <v>0</v>
      </c>
      <c r="EA104" s="195">
        <f>L104/Summary!$H$7</f>
        <v>0</v>
      </c>
      <c r="EB104" s="201">
        <f>M104/Summary!$H$7</f>
        <v>0</v>
      </c>
      <c r="EC104" s="201">
        <f>N104/Summary!$H$7</f>
        <v>0</v>
      </c>
      <c r="ED104" s="201">
        <f>O104/Summary!$H$7</f>
        <v>0</v>
      </c>
      <c r="EE104" s="201">
        <f>P104/Summary!$H$7</f>
        <v>0</v>
      </c>
      <c r="EF104" s="201">
        <f>Q104/Summary!$H$7</f>
        <v>0</v>
      </c>
      <c r="EG104" s="201">
        <f>R104/Summary!$H$7</f>
        <v>0</v>
      </c>
      <c r="EH104" s="201">
        <f>S104/Summary!$H$7</f>
        <v>0</v>
      </c>
      <c r="EI104" s="201">
        <f>T104/Summary!$H$7</f>
        <v>0</v>
      </c>
      <c r="EJ104" s="201">
        <f>U104/Summary!$H$7</f>
        <v>0</v>
      </c>
      <c r="EK104" s="201">
        <f>V104/Summary!$H$7</f>
        <v>0</v>
      </c>
      <c r="EL104" s="201">
        <f>W104/Summary!$H$7</f>
        <v>0</v>
      </c>
      <c r="EM104" s="201">
        <f>X104/Summary!$H$7</f>
        <v>0</v>
      </c>
      <c r="EN104" s="201">
        <f>Y104/Summary!$H$7</f>
        <v>0</v>
      </c>
      <c r="EO104" s="201">
        <f>Z104/Summary!$H$7</f>
        <v>0</v>
      </c>
      <c r="EP104" s="201">
        <f>AA104/Summary!$H$7</f>
        <v>0</v>
      </c>
      <c r="EQ104" s="201">
        <f>AB104/Summary!$H$7</f>
        <v>0</v>
      </c>
      <c r="ER104" s="201">
        <f>AC104/Summary!$H$7</f>
        <v>0</v>
      </c>
      <c r="ES104" s="201">
        <f>AD104/Summary!$H$7</f>
        <v>0</v>
      </c>
      <c r="ET104" s="201">
        <f>AE104/Summary!$H$7</f>
        <v>0</v>
      </c>
      <c r="EU104" s="201">
        <f>AF104/Summary!$H$7</f>
        <v>0</v>
      </c>
      <c r="EV104" s="201">
        <f>AG104/Summary!$H$7</f>
        <v>0</v>
      </c>
      <c r="EW104" s="201">
        <f>AH104/Summary!$H$7</f>
        <v>0</v>
      </c>
      <c r="EX104" s="201">
        <f>AI104/Summary!$H$7</f>
        <v>0</v>
      </c>
      <c r="EY104" s="201">
        <f>AJ104/Summary!$H$7</f>
        <v>0</v>
      </c>
      <c r="EZ104" s="201">
        <f>AK104/Summary!$H$7</f>
        <v>0</v>
      </c>
      <c r="FA104" s="201">
        <f>AL104/Summary!$H$7</f>
        <v>0</v>
      </c>
      <c r="FB104" s="201">
        <f>AM104/Summary!$H$7</f>
        <v>0</v>
      </c>
      <c r="FC104" s="201">
        <f>AN104/Summary!$H$7</f>
        <v>0</v>
      </c>
      <c r="FD104" s="191">
        <f>AO104/Summary!$H$7</f>
        <v>0</v>
      </c>
    </row>
    <row r="105" spans="1:160" s="141" customFormat="1" ht="14.25" x14ac:dyDescent="0.35">
      <c r="A105" s="306"/>
      <c r="B105" s="307"/>
      <c r="C105" s="307"/>
      <c r="D105" s="307"/>
      <c r="E105" s="302"/>
      <c r="F105" s="304"/>
      <c r="G105" s="308"/>
      <c r="H105" s="309"/>
      <c r="I105" s="190">
        <v>32.5</v>
      </c>
      <c r="J105" s="191">
        <f t="shared" si="123"/>
        <v>0</v>
      </c>
      <c r="K105" s="213">
        <f>Summary!$H$6*$H105</f>
        <v>0</v>
      </c>
      <c r="L105" s="192"/>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4"/>
      <c r="AP105" s="195">
        <f t="shared" si="124"/>
        <v>0</v>
      </c>
      <c r="AQ105" s="193"/>
      <c r="AR105" s="193"/>
      <c r="AS105" s="193"/>
      <c r="AT105" s="193"/>
      <c r="AU105" s="193"/>
      <c r="AV105" s="194"/>
      <c r="AW105" s="176">
        <f t="shared" si="164"/>
        <v>0</v>
      </c>
      <c r="AX105" s="176" t="str">
        <f t="shared" si="165"/>
        <v>OK</v>
      </c>
      <c r="AY105" s="196">
        <f t="shared" si="202"/>
        <v>0</v>
      </c>
      <c r="AZ105" s="197" t="str">
        <f t="shared" si="203"/>
        <v>OK</v>
      </c>
      <c r="BA105" s="178"/>
      <c r="BB105" s="198">
        <f t="shared" si="204"/>
        <v>0</v>
      </c>
      <c r="BC105" s="199">
        <f t="shared" si="205"/>
        <v>0</v>
      </c>
      <c r="BD105" s="199">
        <f t="shared" si="206"/>
        <v>0</v>
      </c>
      <c r="BE105" s="199">
        <f t="shared" si="207"/>
        <v>0</v>
      </c>
      <c r="BF105" s="199">
        <f t="shared" si="208"/>
        <v>0</v>
      </c>
      <c r="BG105" s="199">
        <f t="shared" si="209"/>
        <v>0</v>
      </c>
      <c r="BH105" s="199">
        <f t="shared" si="210"/>
        <v>0</v>
      </c>
      <c r="BI105" s="199">
        <f t="shared" si="211"/>
        <v>0</v>
      </c>
      <c r="BJ105" s="199">
        <f t="shared" si="212"/>
        <v>0</v>
      </c>
      <c r="BK105" s="199">
        <f t="shared" si="213"/>
        <v>0</v>
      </c>
      <c r="BL105" s="199">
        <f t="shared" si="214"/>
        <v>0</v>
      </c>
      <c r="BM105" s="199">
        <f t="shared" si="215"/>
        <v>0</v>
      </c>
      <c r="BN105" s="199">
        <f t="shared" si="216"/>
        <v>0</v>
      </c>
      <c r="BO105" s="199">
        <f t="shared" si="217"/>
        <v>0</v>
      </c>
      <c r="BP105" s="199">
        <f t="shared" si="218"/>
        <v>0</v>
      </c>
      <c r="BQ105" s="199">
        <f t="shared" si="219"/>
        <v>0</v>
      </c>
      <c r="BR105" s="199">
        <f t="shared" si="220"/>
        <v>0</v>
      </c>
      <c r="BS105" s="199">
        <f t="shared" si="221"/>
        <v>0</v>
      </c>
      <c r="BT105" s="199">
        <f t="shared" si="222"/>
        <v>0</v>
      </c>
      <c r="BU105" s="199">
        <f t="shared" si="223"/>
        <v>0</v>
      </c>
      <c r="BV105" s="199">
        <f t="shared" si="224"/>
        <v>0</v>
      </c>
      <c r="BW105" s="199">
        <f t="shared" si="225"/>
        <v>0</v>
      </c>
      <c r="BX105" s="199">
        <f t="shared" si="226"/>
        <v>0</v>
      </c>
      <c r="BY105" s="199">
        <f t="shared" si="227"/>
        <v>0</v>
      </c>
      <c r="BZ105" s="199">
        <f t="shared" si="228"/>
        <v>0</v>
      </c>
      <c r="CA105" s="199">
        <f t="shared" si="229"/>
        <v>0</v>
      </c>
      <c r="CB105" s="199">
        <f t="shared" si="230"/>
        <v>0</v>
      </c>
      <c r="CC105" s="199">
        <f t="shared" si="231"/>
        <v>0</v>
      </c>
      <c r="CD105" s="199">
        <f t="shared" si="232"/>
        <v>0</v>
      </c>
      <c r="CE105" s="199">
        <f t="shared" si="233"/>
        <v>0</v>
      </c>
      <c r="CF105" s="200">
        <f t="shared" si="125"/>
        <v>0</v>
      </c>
      <c r="CG105" s="195">
        <f t="shared" si="234"/>
        <v>0</v>
      </c>
      <c r="CH105" s="201">
        <f t="shared" si="235"/>
        <v>0</v>
      </c>
      <c r="CI105" s="201">
        <f t="shared" si="236"/>
        <v>0</v>
      </c>
      <c r="CJ105" s="201">
        <f>IFERROR(#REF!/32.5,0)</f>
        <v>0</v>
      </c>
      <c r="CK105" s="201">
        <f>IFERROR(#REF!/32.5,0)</f>
        <v>0</v>
      </c>
      <c r="CL105" s="191">
        <f t="shared" si="126"/>
        <v>0</v>
      </c>
      <c r="CN105" s="386">
        <f t="shared" si="166"/>
        <v>0</v>
      </c>
      <c r="CO105" s="202">
        <f t="shared" si="167"/>
        <v>0</v>
      </c>
      <c r="CP105" s="202">
        <f t="shared" si="168"/>
        <v>0</v>
      </c>
      <c r="CQ105" s="202">
        <f t="shared" si="169"/>
        <v>0</v>
      </c>
      <c r="CR105" s="202">
        <f t="shared" si="170"/>
        <v>0</v>
      </c>
      <c r="CS105" s="202">
        <f t="shared" si="171"/>
        <v>0</v>
      </c>
      <c r="CT105" s="202">
        <f t="shared" si="172"/>
        <v>0</v>
      </c>
      <c r="CU105" s="202">
        <f t="shared" si="173"/>
        <v>0</v>
      </c>
      <c r="CV105" s="202">
        <f t="shared" si="174"/>
        <v>0</v>
      </c>
      <c r="CW105" s="202">
        <f t="shared" si="175"/>
        <v>0</v>
      </c>
      <c r="CX105" s="202">
        <f t="shared" si="176"/>
        <v>0</v>
      </c>
      <c r="CY105" s="202">
        <f t="shared" si="177"/>
        <v>0</v>
      </c>
      <c r="CZ105" s="202">
        <f t="shared" si="178"/>
        <v>0</v>
      </c>
      <c r="DA105" s="202">
        <f t="shared" si="179"/>
        <v>0</v>
      </c>
      <c r="DB105" s="202">
        <f t="shared" si="180"/>
        <v>0</v>
      </c>
      <c r="DC105" s="202">
        <f t="shared" si="181"/>
        <v>0</v>
      </c>
      <c r="DD105" s="202">
        <f t="shared" si="182"/>
        <v>0</v>
      </c>
      <c r="DE105" s="202">
        <f t="shared" si="183"/>
        <v>0</v>
      </c>
      <c r="DF105" s="202">
        <f t="shared" si="184"/>
        <v>0</v>
      </c>
      <c r="DG105" s="202">
        <f t="shared" si="185"/>
        <v>0</v>
      </c>
      <c r="DH105" s="202">
        <f t="shared" si="186"/>
        <v>0</v>
      </c>
      <c r="DI105" s="202">
        <f t="shared" si="187"/>
        <v>0</v>
      </c>
      <c r="DJ105" s="202">
        <f t="shared" si="188"/>
        <v>0</v>
      </c>
      <c r="DK105" s="202">
        <f t="shared" si="189"/>
        <v>0</v>
      </c>
      <c r="DL105" s="202">
        <f t="shared" si="190"/>
        <v>0</v>
      </c>
      <c r="DM105" s="202">
        <f t="shared" si="191"/>
        <v>0</v>
      </c>
      <c r="DN105" s="202">
        <f t="shared" si="192"/>
        <v>0</v>
      </c>
      <c r="DO105" s="202">
        <f t="shared" si="193"/>
        <v>0</v>
      </c>
      <c r="DP105" s="202">
        <f t="shared" si="194"/>
        <v>0</v>
      </c>
      <c r="DQ105" s="202">
        <f t="shared" si="195"/>
        <v>0</v>
      </c>
      <c r="DR105" s="223">
        <f t="shared" si="127"/>
        <v>0</v>
      </c>
      <c r="DS105" s="386">
        <f t="shared" si="196"/>
        <v>0</v>
      </c>
      <c r="DT105" s="202">
        <f t="shared" si="197"/>
        <v>0</v>
      </c>
      <c r="DU105" s="202">
        <f t="shared" si="198"/>
        <v>0</v>
      </c>
      <c r="DV105" s="202">
        <f t="shared" si="199"/>
        <v>0</v>
      </c>
      <c r="DW105" s="202">
        <f t="shared" si="200"/>
        <v>0</v>
      </c>
      <c r="DX105" s="203">
        <f t="shared" si="201"/>
        <v>0</v>
      </c>
      <c r="DY105" s="205">
        <f t="shared" si="237"/>
        <v>0</v>
      </c>
      <c r="EA105" s="195">
        <f>L105/Summary!$H$7</f>
        <v>0</v>
      </c>
      <c r="EB105" s="201">
        <f>M105/Summary!$H$7</f>
        <v>0</v>
      </c>
      <c r="EC105" s="201">
        <f>N105/Summary!$H$7</f>
        <v>0</v>
      </c>
      <c r="ED105" s="201">
        <f>O105/Summary!$H$7</f>
        <v>0</v>
      </c>
      <c r="EE105" s="201">
        <f>P105/Summary!$H$7</f>
        <v>0</v>
      </c>
      <c r="EF105" s="201">
        <f>Q105/Summary!$H$7</f>
        <v>0</v>
      </c>
      <c r="EG105" s="201">
        <f>R105/Summary!$H$7</f>
        <v>0</v>
      </c>
      <c r="EH105" s="201">
        <f>S105/Summary!$H$7</f>
        <v>0</v>
      </c>
      <c r="EI105" s="201">
        <f>T105/Summary!$H$7</f>
        <v>0</v>
      </c>
      <c r="EJ105" s="201">
        <f>U105/Summary!$H$7</f>
        <v>0</v>
      </c>
      <c r="EK105" s="201">
        <f>V105/Summary!$H$7</f>
        <v>0</v>
      </c>
      <c r="EL105" s="201">
        <f>W105/Summary!$H$7</f>
        <v>0</v>
      </c>
      <c r="EM105" s="201">
        <f>X105/Summary!$H$7</f>
        <v>0</v>
      </c>
      <c r="EN105" s="201">
        <f>Y105/Summary!$H$7</f>
        <v>0</v>
      </c>
      <c r="EO105" s="201">
        <f>Z105/Summary!$H$7</f>
        <v>0</v>
      </c>
      <c r="EP105" s="201">
        <f>AA105/Summary!$H$7</f>
        <v>0</v>
      </c>
      <c r="EQ105" s="201">
        <f>AB105/Summary!$H$7</f>
        <v>0</v>
      </c>
      <c r="ER105" s="201">
        <f>AC105/Summary!$H$7</f>
        <v>0</v>
      </c>
      <c r="ES105" s="201">
        <f>AD105/Summary!$H$7</f>
        <v>0</v>
      </c>
      <c r="ET105" s="201">
        <f>AE105/Summary!$H$7</f>
        <v>0</v>
      </c>
      <c r="EU105" s="201">
        <f>AF105/Summary!$H$7</f>
        <v>0</v>
      </c>
      <c r="EV105" s="201">
        <f>AG105/Summary!$H$7</f>
        <v>0</v>
      </c>
      <c r="EW105" s="201">
        <f>AH105/Summary!$H$7</f>
        <v>0</v>
      </c>
      <c r="EX105" s="201">
        <f>AI105/Summary!$H$7</f>
        <v>0</v>
      </c>
      <c r="EY105" s="201">
        <f>AJ105/Summary!$H$7</f>
        <v>0</v>
      </c>
      <c r="EZ105" s="201">
        <f>AK105/Summary!$H$7</f>
        <v>0</v>
      </c>
      <c r="FA105" s="201">
        <f>AL105/Summary!$H$7</f>
        <v>0</v>
      </c>
      <c r="FB105" s="201">
        <f>AM105/Summary!$H$7</f>
        <v>0</v>
      </c>
      <c r="FC105" s="201">
        <f>AN105/Summary!$H$7</f>
        <v>0</v>
      </c>
      <c r="FD105" s="191">
        <f>AO105/Summary!$H$7</f>
        <v>0</v>
      </c>
    </row>
    <row r="106" spans="1:160" s="141" customFormat="1" ht="14.25" x14ac:dyDescent="0.35">
      <c r="A106" s="306"/>
      <c r="B106" s="307"/>
      <c r="C106" s="307"/>
      <c r="D106" s="307"/>
      <c r="E106" s="302"/>
      <c r="F106" s="304"/>
      <c r="G106" s="308"/>
      <c r="H106" s="309"/>
      <c r="I106" s="190">
        <v>32.5</v>
      </c>
      <c r="J106" s="191">
        <f t="shared" si="123"/>
        <v>0</v>
      </c>
      <c r="K106" s="213">
        <f>Summary!$H$6*$H106</f>
        <v>0</v>
      </c>
      <c r="L106" s="192"/>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4"/>
      <c r="AP106" s="195">
        <f t="shared" si="124"/>
        <v>0</v>
      </c>
      <c r="AQ106" s="193"/>
      <c r="AR106" s="193"/>
      <c r="AS106" s="193"/>
      <c r="AT106" s="193"/>
      <c r="AU106" s="193"/>
      <c r="AV106" s="194"/>
      <c r="AW106" s="176">
        <f t="shared" si="164"/>
        <v>0</v>
      </c>
      <c r="AX106" s="176" t="str">
        <f t="shared" si="165"/>
        <v>OK</v>
      </c>
      <c r="AY106" s="196">
        <f t="shared" si="202"/>
        <v>0</v>
      </c>
      <c r="AZ106" s="197" t="str">
        <f t="shared" si="203"/>
        <v>OK</v>
      </c>
      <c r="BA106" s="178"/>
      <c r="BB106" s="198">
        <f t="shared" si="204"/>
        <v>0</v>
      </c>
      <c r="BC106" s="199">
        <f t="shared" si="205"/>
        <v>0</v>
      </c>
      <c r="BD106" s="199">
        <f t="shared" si="206"/>
        <v>0</v>
      </c>
      <c r="BE106" s="199">
        <f t="shared" si="207"/>
        <v>0</v>
      </c>
      <c r="BF106" s="199">
        <f t="shared" si="208"/>
        <v>0</v>
      </c>
      <c r="BG106" s="199">
        <f t="shared" si="209"/>
        <v>0</v>
      </c>
      <c r="BH106" s="199">
        <f t="shared" si="210"/>
        <v>0</v>
      </c>
      <c r="BI106" s="199">
        <f t="shared" si="211"/>
        <v>0</v>
      </c>
      <c r="BJ106" s="199">
        <f t="shared" si="212"/>
        <v>0</v>
      </c>
      <c r="BK106" s="199">
        <f t="shared" si="213"/>
        <v>0</v>
      </c>
      <c r="BL106" s="199">
        <f t="shared" si="214"/>
        <v>0</v>
      </c>
      <c r="BM106" s="199">
        <f t="shared" si="215"/>
        <v>0</v>
      </c>
      <c r="BN106" s="199">
        <f t="shared" si="216"/>
        <v>0</v>
      </c>
      <c r="BO106" s="199">
        <f t="shared" si="217"/>
        <v>0</v>
      </c>
      <c r="BP106" s="199">
        <f t="shared" si="218"/>
        <v>0</v>
      </c>
      <c r="BQ106" s="199">
        <f t="shared" si="219"/>
        <v>0</v>
      </c>
      <c r="BR106" s="199">
        <f t="shared" si="220"/>
        <v>0</v>
      </c>
      <c r="BS106" s="199">
        <f t="shared" si="221"/>
        <v>0</v>
      </c>
      <c r="BT106" s="199">
        <f t="shared" si="222"/>
        <v>0</v>
      </c>
      <c r="BU106" s="199">
        <f t="shared" si="223"/>
        <v>0</v>
      </c>
      <c r="BV106" s="199">
        <f t="shared" si="224"/>
        <v>0</v>
      </c>
      <c r="BW106" s="199">
        <f t="shared" si="225"/>
        <v>0</v>
      </c>
      <c r="BX106" s="199">
        <f t="shared" si="226"/>
        <v>0</v>
      </c>
      <c r="BY106" s="199">
        <f t="shared" si="227"/>
        <v>0</v>
      </c>
      <c r="BZ106" s="199">
        <f t="shared" si="228"/>
        <v>0</v>
      </c>
      <c r="CA106" s="199">
        <f t="shared" si="229"/>
        <v>0</v>
      </c>
      <c r="CB106" s="199">
        <f t="shared" si="230"/>
        <v>0</v>
      </c>
      <c r="CC106" s="199">
        <f t="shared" si="231"/>
        <v>0</v>
      </c>
      <c r="CD106" s="199">
        <f t="shared" si="232"/>
        <v>0</v>
      </c>
      <c r="CE106" s="199">
        <f t="shared" si="233"/>
        <v>0</v>
      </c>
      <c r="CF106" s="200">
        <f t="shared" si="125"/>
        <v>0</v>
      </c>
      <c r="CG106" s="195">
        <f t="shared" si="234"/>
        <v>0</v>
      </c>
      <c r="CH106" s="201">
        <f t="shared" si="235"/>
        <v>0</v>
      </c>
      <c r="CI106" s="201">
        <f t="shared" si="236"/>
        <v>0</v>
      </c>
      <c r="CJ106" s="201">
        <f>IFERROR(#REF!/32.5,0)</f>
        <v>0</v>
      </c>
      <c r="CK106" s="201">
        <f>IFERROR(#REF!/32.5,0)</f>
        <v>0</v>
      </c>
      <c r="CL106" s="191">
        <f t="shared" si="126"/>
        <v>0</v>
      </c>
      <c r="CN106" s="386">
        <f t="shared" si="166"/>
        <v>0</v>
      </c>
      <c r="CO106" s="202">
        <f t="shared" si="167"/>
        <v>0</v>
      </c>
      <c r="CP106" s="202">
        <f t="shared" si="168"/>
        <v>0</v>
      </c>
      <c r="CQ106" s="202">
        <f t="shared" si="169"/>
        <v>0</v>
      </c>
      <c r="CR106" s="202">
        <f t="shared" si="170"/>
        <v>0</v>
      </c>
      <c r="CS106" s="202">
        <f t="shared" si="171"/>
        <v>0</v>
      </c>
      <c r="CT106" s="202">
        <f t="shared" si="172"/>
        <v>0</v>
      </c>
      <c r="CU106" s="202">
        <f t="shared" si="173"/>
        <v>0</v>
      </c>
      <c r="CV106" s="202">
        <f t="shared" si="174"/>
        <v>0</v>
      </c>
      <c r="CW106" s="202">
        <f t="shared" si="175"/>
        <v>0</v>
      </c>
      <c r="CX106" s="202">
        <f t="shared" si="176"/>
        <v>0</v>
      </c>
      <c r="CY106" s="202">
        <f t="shared" si="177"/>
        <v>0</v>
      </c>
      <c r="CZ106" s="202">
        <f t="shared" si="178"/>
        <v>0</v>
      </c>
      <c r="DA106" s="202">
        <f t="shared" si="179"/>
        <v>0</v>
      </c>
      <c r="DB106" s="202">
        <f t="shared" si="180"/>
        <v>0</v>
      </c>
      <c r="DC106" s="202">
        <f t="shared" si="181"/>
        <v>0</v>
      </c>
      <c r="DD106" s="202">
        <f t="shared" si="182"/>
        <v>0</v>
      </c>
      <c r="DE106" s="202">
        <f t="shared" si="183"/>
        <v>0</v>
      </c>
      <c r="DF106" s="202">
        <f t="shared" si="184"/>
        <v>0</v>
      </c>
      <c r="DG106" s="202">
        <f t="shared" si="185"/>
        <v>0</v>
      </c>
      <c r="DH106" s="202">
        <f t="shared" si="186"/>
        <v>0</v>
      </c>
      <c r="DI106" s="202">
        <f t="shared" si="187"/>
        <v>0</v>
      </c>
      <c r="DJ106" s="202">
        <f t="shared" si="188"/>
        <v>0</v>
      </c>
      <c r="DK106" s="202">
        <f t="shared" si="189"/>
        <v>0</v>
      </c>
      <c r="DL106" s="202">
        <f t="shared" si="190"/>
        <v>0</v>
      </c>
      <c r="DM106" s="202">
        <f t="shared" si="191"/>
        <v>0</v>
      </c>
      <c r="DN106" s="202">
        <f t="shared" si="192"/>
        <v>0</v>
      </c>
      <c r="DO106" s="202">
        <f t="shared" si="193"/>
        <v>0</v>
      </c>
      <c r="DP106" s="202">
        <f t="shared" si="194"/>
        <v>0</v>
      </c>
      <c r="DQ106" s="202">
        <f t="shared" si="195"/>
        <v>0</v>
      </c>
      <c r="DR106" s="223">
        <f t="shared" si="127"/>
        <v>0</v>
      </c>
      <c r="DS106" s="386">
        <f t="shared" si="196"/>
        <v>0</v>
      </c>
      <c r="DT106" s="202">
        <f t="shared" si="197"/>
        <v>0</v>
      </c>
      <c r="DU106" s="202">
        <f t="shared" si="198"/>
        <v>0</v>
      </c>
      <c r="DV106" s="202">
        <f t="shared" si="199"/>
        <v>0</v>
      </c>
      <c r="DW106" s="202">
        <f t="shared" si="200"/>
        <v>0</v>
      </c>
      <c r="DX106" s="203">
        <f t="shared" si="201"/>
        <v>0</v>
      </c>
      <c r="DY106" s="205">
        <f t="shared" si="237"/>
        <v>0</v>
      </c>
      <c r="EA106" s="195">
        <f>L106/Summary!$H$7</f>
        <v>0</v>
      </c>
      <c r="EB106" s="201">
        <f>M106/Summary!$H$7</f>
        <v>0</v>
      </c>
      <c r="EC106" s="201">
        <f>N106/Summary!$H$7</f>
        <v>0</v>
      </c>
      <c r="ED106" s="201">
        <f>O106/Summary!$H$7</f>
        <v>0</v>
      </c>
      <c r="EE106" s="201">
        <f>P106/Summary!$H$7</f>
        <v>0</v>
      </c>
      <c r="EF106" s="201">
        <f>Q106/Summary!$H$7</f>
        <v>0</v>
      </c>
      <c r="EG106" s="201">
        <f>R106/Summary!$H$7</f>
        <v>0</v>
      </c>
      <c r="EH106" s="201">
        <f>S106/Summary!$H$7</f>
        <v>0</v>
      </c>
      <c r="EI106" s="201">
        <f>T106/Summary!$H$7</f>
        <v>0</v>
      </c>
      <c r="EJ106" s="201">
        <f>U106/Summary!$H$7</f>
        <v>0</v>
      </c>
      <c r="EK106" s="201">
        <f>V106/Summary!$H$7</f>
        <v>0</v>
      </c>
      <c r="EL106" s="201">
        <f>W106/Summary!$H$7</f>
        <v>0</v>
      </c>
      <c r="EM106" s="201">
        <f>X106/Summary!$H$7</f>
        <v>0</v>
      </c>
      <c r="EN106" s="201">
        <f>Y106/Summary!$H$7</f>
        <v>0</v>
      </c>
      <c r="EO106" s="201">
        <f>Z106/Summary!$H$7</f>
        <v>0</v>
      </c>
      <c r="EP106" s="201">
        <f>AA106/Summary!$H$7</f>
        <v>0</v>
      </c>
      <c r="EQ106" s="201">
        <f>AB106/Summary!$H$7</f>
        <v>0</v>
      </c>
      <c r="ER106" s="201">
        <f>AC106/Summary!$H$7</f>
        <v>0</v>
      </c>
      <c r="ES106" s="201">
        <f>AD106/Summary!$H$7</f>
        <v>0</v>
      </c>
      <c r="ET106" s="201">
        <f>AE106/Summary!$H$7</f>
        <v>0</v>
      </c>
      <c r="EU106" s="201">
        <f>AF106/Summary!$H$7</f>
        <v>0</v>
      </c>
      <c r="EV106" s="201">
        <f>AG106/Summary!$H$7</f>
        <v>0</v>
      </c>
      <c r="EW106" s="201">
        <f>AH106/Summary!$H$7</f>
        <v>0</v>
      </c>
      <c r="EX106" s="201">
        <f>AI106/Summary!$H$7</f>
        <v>0</v>
      </c>
      <c r="EY106" s="201">
        <f>AJ106/Summary!$H$7</f>
        <v>0</v>
      </c>
      <c r="EZ106" s="201">
        <f>AK106/Summary!$H$7</f>
        <v>0</v>
      </c>
      <c r="FA106" s="201">
        <f>AL106/Summary!$H$7</f>
        <v>0</v>
      </c>
      <c r="FB106" s="201">
        <f>AM106/Summary!$H$7</f>
        <v>0</v>
      </c>
      <c r="FC106" s="201">
        <f>AN106/Summary!$H$7</f>
        <v>0</v>
      </c>
      <c r="FD106" s="191">
        <f>AO106/Summary!$H$7</f>
        <v>0</v>
      </c>
    </row>
    <row r="107" spans="1:160" s="141" customFormat="1" ht="14.25" x14ac:dyDescent="0.35">
      <c r="A107" s="306"/>
      <c r="B107" s="307"/>
      <c r="C107" s="307"/>
      <c r="D107" s="307"/>
      <c r="E107" s="302"/>
      <c r="F107" s="304"/>
      <c r="G107" s="308"/>
      <c r="H107" s="309"/>
      <c r="I107" s="190">
        <v>32.5</v>
      </c>
      <c r="J107" s="191">
        <f t="shared" si="123"/>
        <v>0</v>
      </c>
      <c r="K107" s="213">
        <f>Summary!$H$6*$H107</f>
        <v>0</v>
      </c>
      <c r="L107" s="192"/>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4"/>
      <c r="AP107" s="195">
        <f t="shared" si="124"/>
        <v>0</v>
      </c>
      <c r="AQ107" s="193"/>
      <c r="AR107" s="193"/>
      <c r="AS107" s="193"/>
      <c r="AT107" s="193"/>
      <c r="AU107" s="193"/>
      <c r="AV107" s="194"/>
      <c r="AW107" s="176">
        <f t="shared" si="164"/>
        <v>0</v>
      </c>
      <c r="AX107" s="176" t="str">
        <f t="shared" si="165"/>
        <v>OK</v>
      </c>
      <c r="AY107" s="196">
        <f t="shared" si="202"/>
        <v>0</v>
      </c>
      <c r="AZ107" s="197" t="str">
        <f t="shared" si="203"/>
        <v>OK</v>
      </c>
      <c r="BA107" s="178"/>
      <c r="BB107" s="198">
        <f t="shared" si="204"/>
        <v>0</v>
      </c>
      <c r="BC107" s="199">
        <f t="shared" si="205"/>
        <v>0</v>
      </c>
      <c r="BD107" s="199">
        <f t="shared" si="206"/>
        <v>0</v>
      </c>
      <c r="BE107" s="199">
        <f t="shared" si="207"/>
        <v>0</v>
      </c>
      <c r="BF107" s="199">
        <f t="shared" si="208"/>
        <v>0</v>
      </c>
      <c r="BG107" s="199">
        <f t="shared" si="209"/>
        <v>0</v>
      </c>
      <c r="BH107" s="199">
        <f t="shared" si="210"/>
        <v>0</v>
      </c>
      <c r="BI107" s="199">
        <f t="shared" si="211"/>
        <v>0</v>
      </c>
      <c r="BJ107" s="199">
        <f t="shared" si="212"/>
        <v>0</v>
      </c>
      <c r="BK107" s="199">
        <f t="shared" si="213"/>
        <v>0</v>
      </c>
      <c r="BL107" s="199">
        <f t="shared" si="214"/>
        <v>0</v>
      </c>
      <c r="BM107" s="199">
        <f t="shared" si="215"/>
        <v>0</v>
      </c>
      <c r="BN107" s="199">
        <f t="shared" si="216"/>
        <v>0</v>
      </c>
      <c r="BO107" s="199">
        <f t="shared" si="217"/>
        <v>0</v>
      </c>
      <c r="BP107" s="199">
        <f t="shared" si="218"/>
        <v>0</v>
      </c>
      <c r="BQ107" s="199">
        <f t="shared" si="219"/>
        <v>0</v>
      </c>
      <c r="BR107" s="199">
        <f t="shared" si="220"/>
        <v>0</v>
      </c>
      <c r="BS107" s="199">
        <f t="shared" si="221"/>
        <v>0</v>
      </c>
      <c r="BT107" s="199">
        <f t="shared" si="222"/>
        <v>0</v>
      </c>
      <c r="BU107" s="199">
        <f t="shared" si="223"/>
        <v>0</v>
      </c>
      <c r="BV107" s="199">
        <f t="shared" si="224"/>
        <v>0</v>
      </c>
      <c r="BW107" s="199">
        <f t="shared" si="225"/>
        <v>0</v>
      </c>
      <c r="BX107" s="199">
        <f t="shared" si="226"/>
        <v>0</v>
      </c>
      <c r="BY107" s="199">
        <f t="shared" si="227"/>
        <v>0</v>
      </c>
      <c r="BZ107" s="199">
        <f t="shared" si="228"/>
        <v>0</v>
      </c>
      <c r="CA107" s="199">
        <f t="shared" si="229"/>
        <v>0</v>
      </c>
      <c r="CB107" s="199">
        <f t="shared" si="230"/>
        <v>0</v>
      </c>
      <c r="CC107" s="199">
        <f t="shared" si="231"/>
        <v>0</v>
      </c>
      <c r="CD107" s="199">
        <f t="shared" si="232"/>
        <v>0</v>
      </c>
      <c r="CE107" s="199">
        <f t="shared" si="233"/>
        <v>0</v>
      </c>
      <c r="CF107" s="200">
        <f t="shared" si="125"/>
        <v>0</v>
      </c>
      <c r="CG107" s="195">
        <f t="shared" si="234"/>
        <v>0</v>
      </c>
      <c r="CH107" s="201">
        <f t="shared" si="235"/>
        <v>0</v>
      </c>
      <c r="CI107" s="201">
        <f t="shared" si="236"/>
        <v>0</v>
      </c>
      <c r="CJ107" s="201">
        <f>IFERROR(#REF!/32.5,0)</f>
        <v>0</v>
      </c>
      <c r="CK107" s="201">
        <f>IFERROR(#REF!/32.5,0)</f>
        <v>0</v>
      </c>
      <c r="CL107" s="191">
        <f t="shared" si="126"/>
        <v>0</v>
      </c>
      <c r="CN107" s="386">
        <f t="shared" si="166"/>
        <v>0</v>
      </c>
      <c r="CO107" s="202">
        <f t="shared" si="167"/>
        <v>0</v>
      </c>
      <c r="CP107" s="202">
        <f t="shared" si="168"/>
        <v>0</v>
      </c>
      <c r="CQ107" s="202">
        <f t="shared" si="169"/>
        <v>0</v>
      </c>
      <c r="CR107" s="202">
        <f t="shared" si="170"/>
        <v>0</v>
      </c>
      <c r="CS107" s="202">
        <f t="shared" si="171"/>
        <v>0</v>
      </c>
      <c r="CT107" s="202">
        <f t="shared" si="172"/>
        <v>0</v>
      </c>
      <c r="CU107" s="202">
        <f t="shared" si="173"/>
        <v>0</v>
      </c>
      <c r="CV107" s="202">
        <f t="shared" si="174"/>
        <v>0</v>
      </c>
      <c r="CW107" s="202">
        <f t="shared" si="175"/>
        <v>0</v>
      </c>
      <c r="CX107" s="202">
        <f t="shared" si="176"/>
        <v>0</v>
      </c>
      <c r="CY107" s="202">
        <f t="shared" si="177"/>
        <v>0</v>
      </c>
      <c r="CZ107" s="202">
        <f t="shared" si="178"/>
        <v>0</v>
      </c>
      <c r="DA107" s="202">
        <f t="shared" si="179"/>
        <v>0</v>
      </c>
      <c r="DB107" s="202">
        <f t="shared" si="180"/>
        <v>0</v>
      </c>
      <c r="DC107" s="202">
        <f t="shared" si="181"/>
        <v>0</v>
      </c>
      <c r="DD107" s="202">
        <f t="shared" si="182"/>
        <v>0</v>
      </c>
      <c r="DE107" s="202">
        <f t="shared" si="183"/>
        <v>0</v>
      </c>
      <c r="DF107" s="202">
        <f t="shared" si="184"/>
        <v>0</v>
      </c>
      <c r="DG107" s="202">
        <f t="shared" si="185"/>
        <v>0</v>
      </c>
      <c r="DH107" s="202">
        <f t="shared" si="186"/>
        <v>0</v>
      </c>
      <c r="DI107" s="202">
        <f t="shared" si="187"/>
        <v>0</v>
      </c>
      <c r="DJ107" s="202">
        <f t="shared" si="188"/>
        <v>0</v>
      </c>
      <c r="DK107" s="202">
        <f t="shared" si="189"/>
        <v>0</v>
      </c>
      <c r="DL107" s="202">
        <f t="shared" si="190"/>
        <v>0</v>
      </c>
      <c r="DM107" s="202">
        <f t="shared" si="191"/>
        <v>0</v>
      </c>
      <c r="DN107" s="202">
        <f t="shared" si="192"/>
        <v>0</v>
      </c>
      <c r="DO107" s="202">
        <f t="shared" si="193"/>
        <v>0</v>
      </c>
      <c r="DP107" s="202">
        <f t="shared" si="194"/>
        <v>0</v>
      </c>
      <c r="DQ107" s="202">
        <f t="shared" si="195"/>
        <v>0</v>
      </c>
      <c r="DR107" s="223">
        <f t="shared" si="127"/>
        <v>0</v>
      </c>
      <c r="DS107" s="386">
        <f t="shared" si="196"/>
        <v>0</v>
      </c>
      <c r="DT107" s="202">
        <f t="shared" si="197"/>
        <v>0</v>
      </c>
      <c r="DU107" s="202">
        <f t="shared" si="198"/>
        <v>0</v>
      </c>
      <c r="DV107" s="202">
        <f t="shared" si="199"/>
        <v>0</v>
      </c>
      <c r="DW107" s="202">
        <f t="shared" si="200"/>
        <v>0</v>
      </c>
      <c r="DX107" s="203">
        <f t="shared" si="201"/>
        <v>0</v>
      </c>
      <c r="DY107" s="205">
        <f t="shared" si="237"/>
        <v>0</v>
      </c>
      <c r="EA107" s="195">
        <f>L107/Summary!$H$7</f>
        <v>0</v>
      </c>
      <c r="EB107" s="201">
        <f>M107/Summary!$H$7</f>
        <v>0</v>
      </c>
      <c r="EC107" s="201">
        <f>N107/Summary!$H$7</f>
        <v>0</v>
      </c>
      <c r="ED107" s="201">
        <f>O107/Summary!$H$7</f>
        <v>0</v>
      </c>
      <c r="EE107" s="201">
        <f>P107/Summary!$H$7</f>
        <v>0</v>
      </c>
      <c r="EF107" s="201">
        <f>Q107/Summary!$H$7</f>
        <v>0</v>
      </c>
      <c r="EG107" s="201">
        <f>R107/Summary!$H$7</f>
        <v>0</v>
      </c>
      <c r="EH107" s="201">
        <f>S107/Summary!$H$7</f>
        <v>0</v>
      </c>
      <c r="EI107" s="201">
        <f>T107/Summary!$H$7</f>
        <v>0</v>
      </c>
      <c r="EJ107" s="201">
        <f>U107/Summary!$H$7</f>
        <v>0</v>
      </c>
      <c r="EK107" s="201">
        <f>V107/Summary!$H$7</f>
        <v>0</v>
      </c>
      <c r="EL107" s="201">
        <f>W107/Summary!$H$7</f>
        <v>0</v>
      </c>
      <c r="EM107" s="201">
        <f>X107/Summary!$H$7</f>
        <v>0</v>
      </c>
      <c r="EN107" s="201">
        <f>Y107/Summary!$H$7</f>
        <v>0</v>
      </c>
      <c r="EO107" s="201">
        <f>Z107/Summary!$H$7</f>
        <v>0</v>
      </c>
      <c r="EP107" s="201">
        <f>AA107/Summary!$H$7</f>
        <v>0</v>
      </c>
      <c r="EQ107" s="201">
        <f>AB107/Summary!$H$7</f>
        <v>0</v>
      </c>
      <c r="ER107" s="201">
        <f>AC107/Summary!$H$7</f>
        <v>0</v>
      </c>
      <c r="ES107" s="201">
        <f>AD107/Summary!$H$7</f>
        <v>0</v>
      </c>
      <c r="ET107" s="201">
        <f>AE107/Summary!$H$7</f>
        <v>0</v>
      </c>
      <c r="EU107" s="201">
        <f>AF107/Summary!$H$7</f>
        <v>0</v>
      </c>
      <c r="EV107" s="201">
        <f>AG107/Summary!$H$7</f>
        <v>0</v>
      </c>
      <c r="EW107" s="201">
        <f>AH107/Summary!$H$7</f>
        <v>0</v>
      </c>
      <c r="EX107" s="201">
        <f>AI107/Summary!$H$7</f>
        <v>0</v>
      </c>
      <c r="EY107" s="201">
        <f>AJ107/Summary!$H$7</f>
        <v>0</v>
      </c>
      <c r="EZ107" s="201">
        <f>AK107/Summary!$H$7</f>
        <v>0</v>
      </c>
      <c r="FA107" s="201">
        <f>AL107/Summary!$H$7</f>
        <v>0</v>
      </c>
      <c r="FB107" s="201">
        <f>AM107/Summary!$H$7</f>
        <v>0</v>
      </c>
      <c r="FC107" s="201">
        <f>AN107/Summary!$H$7</f>
        <v>0</v>
      </c>
      <c r="FD107" s="191">
        <f>AO107/Summary!$H$7</f>
        <v>0</v>
      </c>
    </row>
    <row r="108" spans="1:160" s="141" customFormat="1" ht="14.25" x14ac:dyDescent="0.35">
      <c r="A108" s="306"/>
      <c r="B108" s="307"/>
      <c r="C108" s="307"/>
      <c r="D108" s="307"/>
      <c r="E108" s="302"/>
      <c r="F108" s="304"/>
      <c r="G108" s="308"/>
      <c r="H108" s="309"/>
      <c r="I108" s="190">
        <v>32.5</v>
      </c>
      <c r="J108" s="191">
        <f t="shared" si="123"/>
        <v>0</v>
      </c>
      <c r="K108" s="213">
        <f>Summary!$H$6*$H108</f>
        <v>0</v>
      </c>
      <c r="L108" s="192"/>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4"/>
      <c r="AP108" s="195">
        <f t="shared" si="124"/>
        <v>0</v>
      </c>
      <c r="AQ108" s="193"/>
      <c r="AR108" s="193"/>
      <c r="AS108" s="193"/>
      <c r="AT108" s="193"/>
      <c r="AU108" s="193"/>
      <c r="AV108" s="194"/>
      <c r="AW108" s="176">
        <f t="shared" si="164"/>
        <v>0</v>
      </c>
      <c r="AX108" s="176" t="str">
        <f t="shared" si="165"/>
        <v>OK</v>
      </c>
      <c r="AY108" s="196">
        <f t="shared" si="202"/>
        <v>0</v>
      </c>
      <c r="AZ108" s="197" t="str">
        <f t="shared" si="203"/>
        <v>OK</v>
      </c>
      <c r="BA108" s="178"/>
      <c r="BB108" s="198">
        <f t="shared" si="204"/>
        <v>0</v>
      </c>
      <c r="BC108" s="199">
        <f t="shared" si="205"/>
        <v>0</v>
      </c>
      <c r="BD108" s="199">
        <f t="shared" si="206"/>
        <v>0</v>
      </c>
      <c r="BE108" s="199">
        <f t="shared" si="207"/>
        <v>0</v>
      </c>
      <c r="BF108" s="199">
        <f t="shared" si="208"/>
        <v>0</v>
      </c>
      <c r="BG108" s="199">
        <f t="shared" si="209"/>
        <v>0</v>
      </c>
      <c r="BH108" s="199">
        <f t="shared" si="210"/>
        <v>0</v>
      </c>
      <c r="BI108" s="199">
        <f t="shared" si="211"/>
        <v>0</v>
      </c>
      <c r="BJ108" s="199">
        <f t="shared" si="212"/>
        <v>0</v>
      </c>
      <c r="BK108" s="199">
        <f t="shared" si="213"/>
        <v>0</v>
      </c>
      <c r="BL108" s="199">
        <f t="shared" si="214"/>
        <v>0</v>
      </c>
      <c r="BM108" s="199">
        <f t="shared" si="215"/>
        <v>0</v>
      </c>
      <c r="BN108" s="199">
        <f t="shared" si="216"/>
        <v>0</v>
      </c>
      <c r="BO108" s="199">
        <f t="shared" si="217"/>
        <v>0</v>
      </c>
      <c r="BP108" s="199">
        <f t="shared" si="218"/>
        <v>0</v>
      </c>
      <c r="BQ108" s="199">
        <f t="shared" si="219"/>
        <v>0</v>
      </c>
      <c r="BR108" s="199">
        <f t="shared" si="220"/>
        <v>0</v>
      </c>
      <c r="BS108" s="199">
        <f t="shared" si="221"/>
        <v>0</v>
      </c>
      <c r="BT108" s="199">
        <f t="shared" si="222"/>
        <v>0</v>
      </c>
      <c r="BU108" s="199">
        <f t="shared" si="223"/>
        <v>0</v>
      </c>
      <c r="BV108" s="199">
        <f t="shared" si="224"/>
        <v>0</v>
      </c>
      <c r="BW108" s="199">
        <f t="shared" si="225"/>
        <v>0</v>
      </c>
      <c r="BX108" s="199">
        <f t="shared" si="226"/>
        <v>0</v>
      </c>
      <c r="BY108" s="199">
        <f t="shared" si="227"/>
        <v>0</v>
      </c>
      <c r="BZ108" s="199">
        <f t="shared" si="228"/>
        <v>0</v>
      </c>
      <c r="CA108" s="199">
        <f t="shared" si="229"/>
        <v>0</v>
      </c>
      <c r="CB108" s="199">
        <f t="shared" si="230"/>
        <v>0</v>
      </c>
      <c r="CC108" s="199">
        <f t="shared" si="231"/>
        <v>0</v>
      </c>
      <c r="CD108" s="199">
        <f t="shared" si="232"/>
        <v>0</v>
      </c>
      <c r="CE108" s="199">
        <f t="shared" si="233"/>
        <v>0</v>
      </c>
      <c r="CF108" s="200">
        <f t="shared" si="125"/>
        <v>0</v>
      </c>
      <c r="CG108" s="195">
        <f t="shared" si="234"/>
        <v>0</v>
      </c>
      <c r="CH108" s="201">
        <f t="shared" si="235"/>
        <v>0</v>
      </c>
      <c r="CI108" s="201">
        <f t="shared" si="236"/>
        <v>0</v>
      </c>
      <c r="CJ108" s="201">
        <f>IFERROR(#REF!/32.5,0)</f>
        <v>0</v>
      </c>
      <c r="CK108" s="201">
        <f>IFERROR(#REF!/32.5,0)</f>
        <v>0</v>
      </c>
      <c r="CL108" s="191">
        <f t="shared" si="126"/>
        <v>0</v>
      </c>
      <c r="CN108" s="386">
        <f t="shared" si="166"/>
        <v>0</v>
      </c>
      <c r="CO108" s="202">
        <f t="shared" si="167"/>
        <v>0</v>
      </c>
      <c r="CP108" s="202">
        <f t="shared" si="168"/>
        <v>0</v>
      </c>
      <c r="CQ108" s="202">
        <f t="shared" si="169"/>
        <v>0</v>
      </c>
      <c r="CR108" s="202">
        <f t="shared" si="170"/>
        <v>0</v>
      </c>
      <c r="CS108" s="202">
        <f t="shared" si="171"/>
        <v>0</v>
      </c>
      <c r="CT108" s="202">
        <f t="shared" si="172"/>
        <v>0</v>
      </c>
      <c r="CU108" s="202">
        <f t="shared" si="173"/>
        <v>0</v>
      </c>
      <c r="CV108" s="202">
        <f t="shared" si="174"/>
        <v>0</v>
      </c>
      <c r="CW108" s="202">
        <f t="shared" si="175"/>
        <v>0</v>
      </c>
      <c r="CX108" s="202">
        <f t="shared" si="176"/>
        <v>0</v>
      </c>
      <c r="CY108" s="202">
        <f t="shared" si="177"/>
        <v>0</v>
      </c>
      <c r="CZ108" s="202">
        <f t="shared" si="178"/>
        <v>0</v>
      </c>
      <c r="DA108" s="202">
        <f t="shared" si="179"/>
        <v>0</v>
      </c>
      <c r="DB108" s="202">
        <f t="shared" si="180"/>
        <v>0</v>
      </c>
      <c r="DC108" s="202">
        <f t="shared" si="181"/>
        <v>0</v>
      </c>
      <c r="DD108" s="202">
        <f t="shared" si="182"/>
        <v>0</v>
      </c>
      <c r="DE108" s="202">
        <f t="shared" si="183"/>
        <v>0</v>
      </c>
      <c r="DF108" s="202">
        <f t="shared" si="184"/>
        <v>0</v>
      </c>
      <c r="DG108" s="202">
        <f t="shared" si="185"/>
        <v>0</v>
      </c>
      <c r="DH108" s="202">
        <f t="shared" si="186"/>
        <v>0</v>
      </c>
      <c r="DI108" s="202">
        <f t="shared" si="187"/>
        <v>0</v>
      </c>
      <c r="DJ108" s="202">
        <f t="shared" si="188"/>
        <v>0</v>
      </c>
      <c r="DK108" s="202">
        <f t="shared" si="189"/>
        <v>0</v>
      </c>
      <c r="DL108" s="202">
        <f t="shared" si="190"/>
        <v>0</v>
      </c>
      <c r="DM108" s="202">
        <f t="shared" si="191"/>
        <v>0</v>
      </c>
      <c r="DN108" s="202">
        <f t="shared" si="192"/>
        <v>0</v>
      </c>
      <c r="DO108" s="202">
        <f t="shared" si="193"/>
        <v>0</v>
      </c>
      <c r="DP108" s="202">
        <f t="shared" si="194"/>
        <v>0</v>
      </c>
      <c r="DQ108" s="202">
        <f t="shared" si="195"/>
        <v>0</v>
      </c>
      <c r="DR108" s="223">
        <f t="shared" si="127"/>
        <v>0</v>
      </c>
      <c r="DS108" s="386">
        <f t="shared" si="196"/>
        <v>0</v>
      </c>
      <c r="DT108" s="202">
        <f t="shared" si="197"/>
        <v>0</v>
      </c>
      <c r="DU108" s="202">
        <f t="shared" si="198"/>
        <v>0</v>
      </c>
      <c r="DV108" s="202">
        <f t="shared" si="199"/>
        <v>0</v>
      </c>
      <c r="DW108" s="202">
        <f t="shared" si="200"/>
        <v>0</v>
      </c>
      <c r="DX108" s="203">
        <f t="shared" si="201"/>
        <v>0</v>
      </c>
      <c r="DY108" s="205">
        <f t="shared" si="237"/>
        <v>0</v>
      </c>
      <c r="EA108" s="195">
        <f>L108/Summary!$H$7</f>
        <v>0</v>
      </c>
      <c r="EB108" s="201">
        <f>M108/Summary!$H$7</f>
        <v>0</v>
      </c>
      <c r="EC108" s="201">
        <f>N108/Summary!$H$7</f>
        <v>0</v>
      </c>
      <c r="ED108" s="201">
        <f>O108/Summary!$H$7</f>
        <v>0</v>
      </c>
      <c r="EE108" s="201">
        <f>P108/Summary!$H$7</f>
        <v>0</v>
      </c>
      <c r="EF108" s="201">
        <f>Q108/Summary!$H$7</f>
        <v>0</v>
      </c>
      <c r="EG108" s="201">
        <f>R108/Summary!$H$7</f>
        <v>0</v>
      </c>
      <c r="EH108" s="201">
        <f>S108/Summary!$H$7</f>
        <v>0</v>
      </c>
      <c r="EI108" s="201">
        <f>T108/Summary!$H$7</f>
        <v>0</v>
      </c>
      <c r="EJ108" s="201">
        <f>U108/Summary!$H$7</f>
        <v>0</v>
      </c>
      <c r="EK108" s="201">
        <f>V108/Summary!$H$7</f>
        <v>0</v>
      </c>
      <c r="EL108" s="201">
        <f>W108/Summary!$H$7</f>
        <v>0</v>
      </c>
      <c r="EM108" s="201">
        <f>X108/Summary!$H$7</f>
        <v>0</v>
      </c>
      <c r="EN108" s="201">
        <f>Y108/Summary!$H$7</f>
        <v>0</v>
      </c>
      <c r="EO108" s="201">
        <f>Z108/Summary!$H$7</f>
        <v>0</v>
      </c>
      <c r="EP108" s="201">
        <f>AA108/Summary!$H$7</f>
        <v>0</v>
      </c>
      <c r="EQ108" s="201">
        <f>AB108/Summary!$H$7</f>
        <v>0</v>
      </c>
      <c r="ER108" s="201">
        <f>AC108/Summary!$H$7</f>
        <v>0</v>
      </c>
      <c r="ES108" s="201">
        <f>AD108/Summary!$H$7</f>
        <v>0</v>
      </c>
      <c r="ET108" s="201">
        <f>AE108/Summary!$H$7</f>
        <v>0</v>
      </c>
      <c r="EU108" s="201">
        <f>AF108/Summary!$H$7</f>
        <v>0</v>
      </c>
      <c r="EV108" s="201">
        <f>AG108/Summary!$H$7</f>
        <v>0</v>
      </c>
      <c r="EW108" s="201">
        <f>AH108/Summary!$H$7</f>
        <v>0</v>
      </c>
      <c r="EX108" s="201">
        <f>AI108/Summary!$H$7</f>
        <v>0</v>
      </c>
      <c r="EY108" s="201">
        <f>AJ108/Summary!$H$7</f>
        <v>0</v>
      </c>
      <c r="EZ108" s="201">
        <f>AK108/Summary!$H$7</f>
        <v>0</v>
      </c>
      <c r="FA108" s="201">
        <f>AL108/Summary!$H$7</f>
        <v>0</v>
      </c>
      <c r="FB108" s="201">
        <f>AM108/Summary!$H$7</f>
        <v>0</v>
      </c>
      <c r="FC108" s="201">
        <f>AN108/Summary!$H$7</f>
        <v>0</v>
      </c>
      <c r="FD108" s="191">
        <f>AO108/Summary!$H$7</f>
        <v>0</v>
      </c>
    </row>
    <row r="109" spans="1:160" s="141" customFormat="1" ht="14.25" x14ac:dyDescent="0.35">
      <c r="A109" s="306"/>
      <c r="B109" s="307"/>
      <c r="C109" s="307"/>
      <c r="D109" s="307"/>
      <c r="E109" s="302"/>
      <c r="F109" s="304"/>
      <c r="G109" s="308"/>
      <c r="H109" s="309"/>
      <c r="I109" s="190">
        <v>32.5</v>
      </c>
      <c r="J109" s="191">
        <f t="shared" si="123"/>
        <v>0</v>
      </c>
      <c r="K109" s="213">
        <f>Summary!$H$6*$H109</f>
        <v>0</v>
      </c>
      <c r="L109" s="192"/>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4"/>
      <c r="AP109" s="195">
        <f t="shared" si="124"/>
        <v>0</v>
      </c>
      <c r="AQ109" s="193"/>
      <c r="AR109" s="193"/>
      <c r="AS109" s="193"/>
      <c r="AT109" s="193"/>
      <c r="AU109" s="193"/>
      <c r="AV109" s="194"/>
      <c r="AW109" s="176">
        <f t="shared" si="164"/>
        <v>0</v>
      </c>
      <c r="AX109" s="176" t="str">
        <f t="shared" si="165"/>
        <v>OK</v>
      </c>
      <c r="AY109" s="196">
        <f t="shared" si="202"/>
        <v>0</v>
      </c>
      <c r="AZ109" s="197" t="str">
        <f t="shared" si="203"/>
        <v>OK</v>
      </c>
      <c r="BA109" s="178"/>
      <c r="BB109" s="198">
        <f t="shared" si="204"/>
        <v>0</v>
      </c>
      <c r="BC109" s="199">
        <f t="shared" si="205"/>
        <v>0</v>
      </c>
      <c r="BD109" s="199">
        <f t="shared" si="206"/>
        <v>0</v>
      </c>
      <c r="BE109" s="199">
        <f t="shared" si="207"/>
        <v>0</v>
      </c>
      <c r="BF109" s="199">
        <f t="shared" si="208"/>
        <v>0</v>
      </c>
      <c r="BG109" s="199">
        <f t="shared" si="209"/>
        <v>0</v>
      </c>
      <c r="BH109" s="199">
        <f t="shared" si="210"/>
        <v>0</v>
      </c>
      <c r="BI109" s="199">
        <f t="shared" si="211"/>
        <v>0</v>
      </c>
      <c r="BJ109" s="199">
        <f t="shared" si="212"/>
        <v>0</v>
      </c>
      <c r="BK109" s="199">
        <f t="shared" si="213"/>
        <v>0</v>
      </c>
      <c r="BL109" s="199">
        <f t="shared" si="214"/>
        <v>0</v>
      </c>
      <c r="BM109" s="199">
        <f t="shared" si="215"/>
        <v>0</v>
      </c>
      <c r="BN109" s="199">
        <f t="shared" si="216"/>
        <v>0</v>
      </c>
      <c r="BO109" s="199">
        <f t="shared" si="217"/>
        <v>0</v>
      </c>
      <c r="BP109" s="199">
        <f t="shared" si="218"/>
        <v>0</v>
      </c>
      <c r="BQ109" s="199">
        <f t="shared" si="219"/>
        <v>0</v>
      </c>
      <c r="BR109" s="199">
        <f t="shared" si="220"/>
        <v>0</v>
      </c>
      <c r="BS109" s="199">
        <f t="shared" si="221"/>
        <v>0</v>
      </c>
      <c r="BT109" s="199">
        <f t="shared" si="222"/>
        <v>0</v>
      </c>
      <c r="BU109" s="199">
        <f t="shared" si="223"/>
        <v>0</v>
      </c>
      <c r="BV109" s="199">
        <f t="shared" si="224"/>
        <v>0</v>
      </c>
      <c r="BW109" s="199">
        <f t="shared" si="225"/>
        <v>0</v>
      </c>
      <c r="BX109" s="199">
        <f t="shared" si="226"/>
        <v>0</v>
      </c>
      <c r="BY109" s="199">
        <f t="shared" si="227"/>
        <v>0</v>
      </c>
      <c r="BZ109" s="199">
        <f t="shared" si="228"/>
        <v>0</v>
      </c>
      <c r="CA109" s="199">
        <f t="shared" si="229"/>
        <v>0</v>
      </c>
      <c r="CB109" s="199">
        <f t="shared" si="230"/>
        <v>0</v>
      </c>
      <c r="CC109" s="199">
        <f t="shared" si="231"/>
        <v>0</v>
      </c>
      <c r="CD109" s="199">
        <f t="shared" si="232"/>
        <v>0</v>
      </c>
      <c r="CE109" s="199">
        <f t="shared" si="233"/>
        <v>0</v>
      </c>
      <c r="CF109" s="200">
        <f t="shared" si="125"/>
        <v>0</v>
      </c>
      <c r="CG109" s="195">
        <f t="shared" si="234"/>
        <v>0</v>
      </c>
      <c r="CH109" s="201">
        <f t="shared" si="235"/>
        <v>0</v>
      </c>
      <c r="CI109" s="201">
        <f t="shared" si="236"/>
        <v>0</v>
      </c>
      <c r="CJ109" s="201">
        <f>IFERROR(#REF!/32.5,0)</f>
        <v>0</v>
      </c>
      <c r="CK109" s="201">
        <f>IFERROR(#REF!/32.5,0)</f>
        <v>0</v>
      </c>
      <c r="CL109" s="191">
        <f t="shared" si="126"/>
        <v>0</v>
      </c>
      <c r="CN109" s="386">
        <f t="shared" si="166"/>
        <v>0</v>
      </c>
      <c r="CO109" s="202">
        <f t="shared" si="167"/>
        <v>0</v>
      </c>
      <c r="CP109" s="202">
        <f t="shared" si="168"/>
        <v>0</v>
      </c>
      <c r="CQ109" s="202">
        <f t="shared" si="169"/>
        <v>0</v>
      </c>
      <c r="CR109" s="202">
        <f t="shared" si="170"/>
        <v>0</v>
      </c>
      <c r="CS109" s="202">
        <f t="shared" si="171"/>
        <v>0</v>
      </c>
      <c r="CT109" s="202">
        <f t="shared" si="172"/>
        <v>0</v>
      </c>
      <c r="CU109" s="202">
        <f t="shared" si="173"/>
        <v>0</v>
      </c>
      <c r="CV109" s="202">
        <f t="shared" si="174"/>
        <v>0</v>
      </c>
      <c r="CW109" s="202">
        <f t="shared" si="175"/>
        <v>0</v>
      </c>
      <c r="CX109" s="202">
        <f t="shared" si="176"/>
        <v>0</v>
      </c>
      <c r="CY109" s="202">
        <f t="shared" si="177"/>
        <v>0</v>
      </c>
      <c r="CZ109" s="202">
        <f t="shared" si="178"/>
        <v>0</v>
      </c>
      <c r="DA109" s="202">
        <f t="shared" si="179"/>
        <v>0</v>
      </c>
      <c r="DB109" s="202">
        <f t="shared" si="180"/>
        <v>0</v>
      </c>
      <c r="DC109" s="202">
        <f t="shared" si="181"/>
        <v>0</v>
      </c>
      <c r="DD109" s="202">
        <f t="shared" si="182"/>
        <v>0</v>
      </c>
      <c r="DE109" s="202">
        <f t="shared" si="183"/>
        <v>0</v>
      </c>
      <c r="DF109" s="202">
        <f t="shared" si="184"/>
        <v>0</v>
      </c>
      <c r="DG109" s="202">
        <f t="shared" si="185"/>
        <v>0</v>
      </c>
      <c r="DH109" s="202">
        <f t="shared" si="186"/>
        <v>0</v>
      </c>
      <c r="DI109" s="202">
        <f t="shared" si="187"/>
        <v>0</v>
      </c>
      <c r="DJ109" s="202">
        <f t="shared" si="188"/>
        <v>0</v>
      </c>
      <c r="DK109" s="202">
        <f t="shared" si="189"/>
        <v>0</v>
      </c>
      <c r="DL109" s="202">
        <f t="shared" si="190"/>
        <v>0</v>
      </c>
      <c r="DM109" s="202">
        <f t="shared" si="191"/>
        <v>0</v>
      </c>
      <c r="DN109" s="202">
        <f t="shared" si="192"/>
        <v>0</v>
      </c>
      <c r="DO109" s="202">
        <f t="shared" si="193"/>
        <v>0</v>
      </c>
      <c r="DP109" s="202">
        <f t="shared" si="194"/>
        <v>0</v>
      </c>
      <c r="DQ109" s="202">
        <f t="shared" si="195"/>
        <v>0</v>
      </c>
      <c r="DR109" s="223">
        <f t="shared" si="127"/>
        <v>0</v>
      </c>
      <c r="DS109" s="386">
        <f t="shared" si="196"/>
        <v>0</v>
      </c>
      <c r="DT109" s="202">
        <f t="shared" si="197"/>
        <v>0</v>
      </c>
      <c r="DU109" s="202">
        <f t="shared" si="198"/>
        <v>0</v>
      </c>
      <c r="DV109" s="202">
        <f t="shared" si="199"/>
        <v>0</v>
      </c>
      <c r="DW109" s="202">
        <f t="shared" si="200"/>
        <v>0</v>
      </c>
      <c r="DX109" s="203">
        <f t="shared" si="201"/>
        <v>0</v>
      </c>
      <c r="DY109" s="205">
        <f t="shared" si="237"/>
        <v>0</v>
      </c>
      <c r="EA109" s="195">
        <f>L109/Summary!$H$7</f>
        <v>0</v>
      </c>
      <c r="EB109" s="201">
        <f>M109/Summary!$H$7</f>
        <v>0</v>
      </c>
      <c r="EC109" s="201">
        <f>N109/Summary!$H$7</f>
        <v>0</v>
      </c>
      <c r="ED109" s="201">
        <f>O109/Summary!$H$7</f>
        <v>0</v>
      </c>
      <c r="EE109" s="201">
        <f>P109/Summary!$H$7</f>
        <v>0</v>
      </c>
      <c r="EF109" s="201">
        <f>Q109/Summary!$H$7</f>
        <v>0</v>
      </c>
      <c r="EG109" s="201">
        <f>R109/Summary!$H$7</f>
        <v>0</v>
      </c>
      <c r="EH109" s="201">
        <f>S109/Summary!$H$7</f>
        <v>0</v>
      </c>
      <c r="EI109" s="201">
        <f>T109/Summary!$H$7</f>
        <v>0</v>
      </c>
      <c r="EJ109" s="201">
        <f>U109/Summary!$H$7</f>
        <v>0</v>
      </c>
      <c r="EK109" s="201">
        <f>V109/Summary!$H$7</f>
        <v>0</v>
      </c>
      <c r="EL109" s="201">
        <f>W109/Summary!$H$7</f>
        <v>0</v>
      </c>
      <c r="EM109" s="201">
        <f>X109/Summary!$H$7</f>
        <v>0</v>
      </c>
      <c r="EN109" s="201">
        <f>Y109/Summary!$H$7</f>
        <v>0</v>
      </c>
      <c r="EO109" s="201">
        <f>Z109/Summary!$H$7</f>
        <v>0</v>
      </c>
      <c r="EP109" s="201">
        <f>AA109/Summary!$H$7</f>
        <v>0</v>
      </c>
      <c r="EQ109" s="201">
        <f>AB109/Summary!$H$7</f>
        <v>0</v>
      </c>
      <c r="ER109" s="201">
        <f>AC109/Summary!$H$7</f>
        <v>0</v>
      </c>
      <c r="ES109" s="201">
        <f>AD109/Summary!$H$7</f>
        <v>0</v>
      </c>
      <c r="ET109" s="201">
        <f>AE109/Summary!$H$7</f>
        <v>0</v>
      </c>
      <c r="EU109" s="201">
        <f>AF109/Summary!$H$7</f>
        <v>0</v>
      </c>
      <c r="EV109" s="201">
        <f>AG109/Summary!$H$7</f>
        <v>0</v>
      </c>
      <c r="EW109" s="201">
        <f>AH109/Summary!$H$7</f>
        <v>0</v>
      </c>
      <c r="EX109" s="201">
        <f>AI109/Summary!$H$7</f>
        <v>0</v>
      </c>
      <c r="EY109" s="201">
        <f>AJ109/Summary!$H$7</f>
        <v>0</v>
      </c>
      <c r="EZ109" s="201">
        <f>AK109/Summary!$H$7</f>
        <v>0</v>
      </c>
      <c r="FA109" s="201">
        <f>AL109/Summary!$H$7</f>
        <v>0</v>
      </c>
      <c r="FB109" s="201">
        <f>AM109/Summary!$H$7</f>
        <v>0</v>
      </c>
      <c r="FC109" s="201">
        <f>AN109/Summary!$H$7</f>
        <v>0</v>
      </c>
      <c r="FD109" s="191">
        <f>AO109/Summary!$H$7</f>
        <v>0</v>
      </c>
    </row>
    <row r="110" spans="1:160" s="141" customFormat="1" ht="14.25" x14ac:dyDescent="0.35">
      <c r="A110" s="306"/>
      <c r="B110" s="307"/>
      <c r="C110" s="307"/>
      <c r="D110" s="307"/>
      <c r="E110" s="302"/>
      <c r="F110" s="304"/>
      <c r="G110" s="308"/>
      <c r="H110" s="309"/>
      <c r="I110" s="190">
        <v>32.5</v>
      </c>
      <c r="J110" s="191">
        <f t="shared" si="123"/>
        <v>0</v>
      </c>
      <c r="K110" s="213">
        <f>Summary!$H$6*$H110</f>
        <v>0</v>
      </c>
      <c r="L110" s="192"/>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4"/>
      <c r="AP110" s="195">
        <f t="shared" si="124"/>
        <v>0</v>
      </c>
      <c r="AQ110" s="193"/>
      <c r="AR110" s="193"/>
      <c r="AS110" s="193"/>
      <c r="AT110" s="193"/>
      <c r="AU110" s="193"/>
      <c r="AV110" s="194"/>
      <c r="AW110" s="176">
        <f t="shared" si="164"/>
        <v>0</v>
      </c>
      <c r="AX110" s="176" t="str">
        <f t="shared" si="165"/>
        <v>OK</v>
      </c>
      <c r="AY110" s="196">
        <f t="shared" si="202"/>
        <v>0</v>
      </c>
      <c r="AZ110" s="197" t="str">
        <f t="shared" si="203"/>
        <v>OK</v>
      </c>
      <c r="BA110" s="178"/>
      <c r="BB110" s="198">
        <f t="shared" si="204"/>
        <v>0</v>
      </c>
      <c r="BC110" s="199">
        <f t="shared" si="205"/>
        <v>0</v>
      </c>
      <c r="BD110" s="199">
        <f t="shared" si="206"/>
        <v>0</v>
      </c>
      <c r="BE110" s="199">
        <f t="shared" si="207"/>
        <v>0</v>
      </c>
      <c r="BF110" s="199">
        <f t="shared" si="208"/>
        <v>0</v>
      </c>
      <c r="BG110" s="199">
        <f t="shared" si="209"/>
        <v>0</v>
      </c>
      <c r="BH110" s="199">
        <f t="shared" si="210"/>
        <v>0</v>
      </c>
      <c r="BI110" s="199">
        <f t="shared" si="211"/>
        <v>0</v>
      </c>
      <c r="BJ110" s="199">
        <f t="shared" si="212"/>
        <v>0</v>
      </c>
      <c r="BK110" s="199">
        <f t="shared" si="213"/>
        <v>0</v>
      </c>
      <c r="BL110" s="199">
        <f t="shared" si="214"/>
        <v>0</v>
      </c>
      <c r="BM110" s="199">
        <f t="shared" si="215"/>
        <v>0</v>
      </c>
      <c r="BN110" s="199">
        <f t="shared" si="216"/>
        <v>0</v>
      </c>
      <c r="BO110" s="199">
        <f t="shared" si="217"/>
        <v>0</v>
      </c>
      <c r="BP110" s="199">
        <f t="shared" si="218"/>
        <v>0</v>
      </c>
      <c r="BQ110" s="199">
        <f t="shared" si="219"/>
        <v>0</v>
      </c>
      <c r="BR110" s="199">
        <f t="shared" si="220"/>
        <v>0</v>
      </c>
      <c r="BS110" s="199">
        <f t="shared" si="221"/>
        <v>0</v>
      </c>
      <c r="BT110" s="199">
        <f t="shared" si="222"/>
        <v>0</v>
      </c>
      <c r="BU110" s="199">
        <f t="shared" si="223"/>
        <v>0</v>
      </c>
      <c r="BV110" s="199">
        <f t="shared" si="224"/>
        <v>0</v>
      </c>
      <c r="BW110" s="199">
        <f t="shared" si="225"/>
        <v>0</v>
      </c>
      <c r="BX110" s="199">
        <f t="shared" si="226"/>
        <v>0</v>
      </c>
      <c r="BY110" s="199">
        <f t="shared" si="227"/>
        <v>0</v>
      </c>
      <c r="BZ110" s="199">
        <f t="shared" si="228"/>
        <v>0</v>
      </c>
      <c r="CA110" s="199">
        <f t="shared" si="229"/>
        <v>0</v>
      </c>
      <c r="CB110" s="199">
        <f t="shared" si="230"/>
        <v>0</v>
      </c>
      <c r="CC110" s="199">
        <f t="shared" si="231"/>
        <v>0</v>
      </c>
      <c r="CD110" s="199">
        <f t="shared" si="232"/>
        <v>0</v>
      </c>
      <c r="CE110" s="199">
        <f t="shared" si="233"/>
        <v>0</v>
      </c>
      <c r="CF110" s="200">
        <f t="shared" si="125"/>
        <v>0</v>
      </c>
      <c r="CG110" s="195">
        <f t="shared" si="234"/>
        <v>0</v>
      </c>
      <c r="CH110" s="201">
        <f t="shared" si="235"/>
        <v>0</v>
      </c>
      <c r="CI110" s="201">
        <f t="shared" si="236"/>
        <v>0</v>
      </c>
      <c r="CJ110" s="201">
        <f>IFERROR(#REF!/32.5,0)</f>
        <v>0</v>
      </c>
      <c r="CK110" s="201">
        <f>IFERROR(#REF!/32.5,0)</f>
        <v>0</v>
      </c>
      <c r="CL110" s="191">
        <f t="shared" si="126"/>
        <v>0</v>
      </c>
      <c r="CN110" s="386">
        <f t="shared" si="166"/>
        <v>0</v>
      </c>
      <c r="CO110" s="202">
        <f t="shared" si="167"/>
        <v>0</v>
      </c>
      <c r="CP110" s="202">
        <f t="shared" si="168"/>
        <v>0</v>
      </c>
      <c r="CQ110" s="202">
        <f t="shared" si="169"/>
        <v>0</v>
      </c>
      <c r="CR110" s="202">
        <f t="shared" si="170"/>
        <v>0</v>
      </c>
      <c r="CS110" s="202">
        <f t="shared" si="171"/>
        <v>0</v>
      </c>
      <c r="CT110" s="202">
        <f t="shared" si="172"/>
        <v>0</v>
      </c>
      <c r="CU110" s="202">
        <f t="shared" si="173"/>
        <v>0</v>
      </c>
      <c r="CV110" s="202">
        <f t="shared" si="174"/>
        <v>0</v>
      </c>
      <c r="CW110" s="202">
        <f t="shared" si="175"/>
        <v>0</v>
      </c>
      <c r="CX110" s="202">
        <f t="shared" si="176"/>
        <v>0</v>
      </c>
      <c r="CY110" s="202">
        <f t="shared" si="177"/>
        <v>0</v>
      </c>
      <c r="CZ110" s="202">
        <f t="shared" si="178"/>
        <v>0</v>
      </c>
      <c r="DA110" s="202">
        <f t="shared" si="179"/>
        <v>0</v>
      </c>
      <c r="DB110" s="202">
        <f t="shared" si="180"/>
        <v>0</v>
      </c>
      <c r="DC110" s="202">
        <f t="shared" si="181"/>
        <v>0</v>
      </c>
      <c r="DD110" s="202">
        <f t="shared" si="182"/>
        <v>0</v>
      </c>
      <c r="DE110" s="202">
        <f t="shared" si="183"/>
        <v>0</v>
      </c>
      <c r="DF110" s="202">
        <f t="shared" si="184"/>
        <v>0</v>
      </c>
      <c r="DG110" s="202">
        <f t="shared" si="185"/>
        <v>0</v>
      </c>
      <c r="DH110" s="202">
        <f t="shared" si="186"/>
        <v>0</v>
      </c>
      <c r="DI110" s="202">
        <f t="shared" si="187"/>
        <v>0</v>
      </c>
      <c r="DJ110" s="202">
        <f t="shared" si="188"/>
        <v>0</v>
      </c>
      <c r="DK110" s="202">
        <f t="shared" si="189"/>
        <v>0</v>
      </c>
      <c r="DL110" s="202">
        <f t="shared" si="190"/>
        <v>0</v>
      </c>
      <c r="DM110" s="202">
        <f t="shared" si="191"/>
        <v>0</v>
      </c>
      <c r="DN110" s="202">
        <f t="shared" si="192"/>
        <v>0</v>
      </c>
      <c r="DO110" s="202">
        <f t="shared" si="193"/>
        <v>0</v>
      </c>
      <c r="DP110" s="202">
        <f t="shared" si="194"/>
        <v>0</v>
      </c>
      <c r="DQ110" s="202">
        <f t="shared" si="195"/>
        <v>0</v>
      </c>
      <c r="DR110" s="223">
        <f t="shared" si="127"/>
        <v>0</v>
      </c>
      <c r="DS110" s="386">
        <f t="shared" si="196"/>
        <v>0</v>
      </c>
      <c r="DT110" s="202">
        <f t="shared" si="197"/>
        <v>0</v>
      </c>
      <c r="DU110" s="202">
        <f t="shared" si="198"/>
        <v>0</v>
      </c>
      <c r="DV110" s="202">
        <f t="shared" si="199"/>
        <v>0</v>
      </c>
      <c r="DW110" s="202">
        <f t="shared" si="200"/>
        <v>0</v>
      </c>
      <c r="DX110" s="203">
        <f t="shared" si="201"/>
        <v>0</v>
      </c>
      <c r="DY110" s="205">
        <f t="shared" si="237"/>
        <v>0</v>
      </c>
      <c r="EA110" s="195">
        <f>L110/Summary!$H$7</f>
        <v>0</v>
      </c>
      <c r="EB110" s="201">
        <f>M110/Summary!$H$7</f>
        <v>0</v>
      </c>
      <c r="EC110" s="201">
        <f>N110/Summary!$H$7</f>
        <v>0</v>
      </c>
      <c r="ED110" s="201">
        <f>O110/Summary!$H$7</f>
        <v>0</v>
      </c>
      <c r="EE110" s="201">
        <f>P110/Summary!$H$7</f>
        <v>0</v>
      </c>
      <c r="EF110" s="201">
        <f>Q110/Summary!$H$7</f>
        <v>0</v>
      </c>
      <c r="EG110" s="201">
        <f>R110/Summary!$H$7</f>
        <v>0</v>
      </c>
      <c r="EH110" s="201">
        <f>S110/Summary!$H$7</f>
        <v>0</v>
      </c>
      <c r="EI110" s="201">
        <f>T110/Summary!$H$7</f>
        <v>0</v>
      </c>
      <c r="EJ110" s="201">
        <f>U110/Summary!$H$7</f>
        <v>0</v>
      </c>
      <c r="EK110" s="201">
        <f>V110/Summary!$H$7</f>
        <v>0</v>
      </c>
      <c r="EL110" s="201">
        <f>W110/Summary!$H$7</f>
        <v>0</v>
      </c>
      <c r="EM110" s="201">
        <f>X110/Summary!$H$7</f>
        <v>0</v>
      </c>
      <c r="EN110" s="201">
        <f>Y110/Summary!$H$7</f>
        <v>0</v>
      </c>
      <c r="EO110" s="201">
        <f>Z110/Summary!$H$7</f>
        <v>0</v>
      </c>
      <c r="EP110" s="201">
        <f>AA110/Summary!$H$7</f>
        <v>0</v>
      </c>
      <c r="EQ110" s="201">
        <f>AB110/Summary!$H$7</f>
        <v>0</v>
      </c>
      <c r="ER110" s="201">
        <f>AC110/Summary!$H$7</f>
        <v>0</v>
      </c>
      <c r="ES110" s="201">
        <f>AD110/Summary!$H$7</f>
        <v>0</v>
      </c>
      <c r="ET110" s="201">
        <f>AE110/Summary!$H$7</f>
        <v>0</v>
      </c>
      <c r="EU110" s="201">
        <f>AF110/Summary!$H$7</f>
        <v>0</v>
      </c>
      <c r="EV110" s="201">
        <f>AG110/Summary!$H$7</f>
        <v>0</v>
      </c>
      <c r="EW110" s="201">
        <f>AH110/Summary!$H$7</f>
        <v>0</v>
      </c>
      <c r="EX110" s="201">
        <f>AI110/Summary!$H$7</f>
        <v>0</v>
      </c>
      <c r="EY110" s="201">
        <f>AJ110/Summary!$H$7</f>
        <v>0</v>
      </c>
      <c r="EZ110" s="201">
        <f>AK110/Summary!$H$7</f>
        <v>0</v>
      </c>
      <c r="FA110" s="201">
        <f>AL110/Summary!$H$7</f>
        <v>0</v>
      </c>
      <c r="FB110" s="201">
        <f>AM110/Summary!$H$7</f>
        <v>0</v>
      </c>
      <c r="FC110" s="201">
        <f>AN110/Summary!$H$7</f>
        <v>0</v>
      </c>
      <c r="FD110" s="191">
        <f>AO110/Summary!$H$7</f>
        <v>0</v>
      </c>
    </row>
    <row r="111" spans="1:160" s="141" customFormat="1" ht="14.25" x14ac:dyDescent="0.35">
      <c r="A111" s="306"/>
      <c r="B111" s="307"/>
      <c r="C111" s="307"/>
      <c r="D111" s="307"/>
      <c r="E111" s="302"/>
      <c r="F111" s="304"/>
      <c r="G111" s="308"/>
      <c r="H111" s="309"/>
      <c r="I111" s="190">
        <v>32.5</v>
      </c>
      <c r="J111" s="191">
        <f t="shared" si="123"/>
        <v>0</v>
      </c>
      <c r="K111" s="213">
        <f>Summary!$H$6*$H111</f>
        <v>0</v>
      </c>
      <c r="L111" s="192"/>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4"/>
      <c r="AP111" s="195">
        <f t="shared" si="124"/>
        <v>0</v>
      </c>
      <c r="AQ111" s="193"/>
      <c r="AR111" s="193"/>
      <c r="AS111" s="193"/>
      <c r="AT111" s="193"/>
      <c r="AU111" s="193"/>
      <c r="AV111" s="194"/>
      <c r="AW111" s="176">
        <f t="shared" si="164"/>
        <v>0</v>
      </c>
      <c r="AX111" s="176" t="str">
        <f t="shared" si="165"/>
        <v>OK</v>
      </c>
      <c r="AY111" s="196">
        <f t="shared" si="202"/>
        <v>0</v>
      </c>
      <c r="AZ111" s="197" t="str">
        <f t="shared" si="203"/>
        <v>OK</v>
      </c>
      <c r="BA111" s="178"/>
      <c r="BB111" s="198">
        <f t="shared" si="204"/>
        <v>0</v>
      </c>
      <c r="BC111" s="199">
        <f t="shared" si="205"/>
        <v>0</v>
      </c>
      <c r="BD111" s="199">
        <f t="shared" si="206"/>
        <v>0</v>
      </c>
      <c r="BE111" s="199">
        <f t="shared" si="207"/>
        <v>0</v>
      </c>
      <c r="BF111" s="199">
        <f t="shared" si="208"/>
        <v>0</v>
      </c>
      <c r="BG111" s="199">
        <f t="shared" si="209"/>
        <v>0</v>
      </c>
      <c r="BH111" s="199">
        <f t="shared" si="210"/>
        <v>0</v>
      </c>
      <c r="BI111" s="199">
        <f t="shared" si="211"/>
        <v>0</v>
      </c>
      <c r="BJ111" s="199">
        <f t="shared" si="212"/>
        <v>0</v>
      </c>
      <c r="BK111" s="199">
        <f t="shared" si="213"/>
        <v>0</v>
      </c>
      <c r="BL111" s="199">
        <f t="shared" si="214"/>
        <v>0</v>
      </c>
      <c r="BM111" s="199">
        <f t="shared" si="215"/>
        <v>0</v>
      </c>
      <c r="BN111" s="199">
        <f t="shared" si="216"/>
        <v>0</v>
      </c>
      <c r="BO111" s="199">
        <f t="shared" si="217"/>
        <v>0</v>
      </c>
      <c r="BP111" s="199">
        <f t="shared" si="218"/>
        <v>0</v>
      </c>
      <c r="BQ111" s="199">
        <f t="shared" si="219"/>
        <v>0</v>
      </c>
      <c r="BR111" s="199">
        <f t="shared" si="220"/>
        <v>0</v>
      </c>
      <c r="BS111" s="199">
        <f t="shared" si="221"/>
        <v>0</v>
      </c>
      <c r="BT111" s="199">
        <f t="shared" si="222"/>
        <v>0</v>
      </c>
      <c r="BU111" s="199">
        <f t="shared" si="223"/>
        <v>0</v>
      </c>
      <c r="BV111" s="199">
        <f t="shared" si="224"/>
        <v>0</v>
      </c>
      <c r="BW111" s="199">
        <f t="shared" si="225"/>
        <v>0</v>
      </c>
      <c r="BX111" s="199">
        <f t="shared" si="226"/>
        <v>0</v>
      </c>
      <c r="BY111" s="199">
        <f t="shared" si="227"/>
        <v>0</v>
      </c>
      <c r="BZ111" s="199">
        <f t="shared" si="228"/>
        <v>0</v>
      </c>
      <c r="CA111" s="199">
        <f t="shared" si="229"/>
        <v>0</v>
      </c>
      <c r="CB111" s="199">
        <f t="shared" si="230"/>
        <v>0</v>
      </c>
      <c r="CC111" s="199">
        <f t="shared" si="231"/>
        <v>0</v>
      </c>
      <c r="CD111" s="199">
        <f t="shared" si="232"/>
        <v>0</v>
      </c>
      <c r="CE111" s="199">
        <f t="shared" si="233"/>
        <v>0</v>
      </c>
      <c r="CF111" s="200">
        <f t="shared" si="125"/>
        <v>0</v>
      </c>
      <c r="CG111" s="195">
        <f t="shared" si="234"/>
        <v>0</v>
      </c>
      <c r="CH111" s="201">
        <f t="shared" si="235"/>
        <v>0</v>
      </c>
      <c r="CI111" s="201">
        <f t="shared" si="236"/>
        <v>0</v>
      </c>
      <c r="CJ111" s="201">
        <f>IFERROR(#REF!/32.5,0)</f>
        <v>0</v>
      </c>
      <c r="CK111" s="201">
        <f>IFERROR(#REF!/32.5,0)</f>
        <v>0</v>
      </c>
      <c r="CL111" s="191">
        <f t="shared" si="126"/>
        <v>0</v>
      </c>
      <c r="CN111" s="386">
        <f t="shared" si="166"/>
        <v>0</v>
      </c>
      <c r="CO111" s="202">
        <f t="shared" si="167"/>
        <v>0</v>
      </c>
      <c r="CP111" s="202">
        <f t="shared" si="168"/>
        <v>0</v>
      </c>
      <c r="CQ111" s="202">
        <f t="shared" si="169"/>
        <v>0</v>
      </c>
      <c r="CR111" s="202">
        <f t="shared" si="170"/>
        <v>0</v>
      </c>
      <c r="CS111" s="202">
        <f t="shared" si="171"/>
        <v>0</v>
      </c>
      <c r="CT111" s="202">
        <f t="shared" si="172"/>
        <v>0</v>
      </c>
      <c r="CU111" s="202">
        <f t="shared" si="173"/>
        <v>0</v>
      </c>
      <c r="CV111" s="202">
        <f t="shared" si="174"/>
        <v>0</v>
      </c>
      <c r="CW111" s="202">
        <f t="shared" si="175"/>
        <v>0</v>
      </c>
      <c r="CX111" s="202">
        <f t="shared" si="176"/>
        <v>0</v>
      </c>
      <c r="CY111" s="202">
        <f t="shared" si="177"/>
        <v>0</v>
      </c>
      <c r="CZ111" s="202">
        <f t="shared" si="178"/>
        <v>0</v>
      </c>
      <c r="DA111" s="202">
        <f t="shared" si="179"/>
        <v>0</v>
      </c>
      <c r="DB111" s="202">
        <f t="shared" si="180"/>
        <v>0</v>
      </c>
      <c r="DC111" s="202">
        <f t="shared" si="181"/>
        <v>0</v>
      </c>
      <c r="DD111" s="202">
        <f t="shared" si="182"/>
        <v>0</v>
      </c>
      <c r="DE111" s="202">
        <f t="shared" si="183"/>
        <v>0</v>
      </c>
      <c r="DF111" s="202">
        <f t="shared" si="184"/>
        <v>0</v>
      </c>
      <c r="DG111" s="202">
        <f t="shared" si="185"/>
        <v>0</v>
      </c>
      <c r="DH111" s="202">
        <f t="shared" si="186"/>
        <v>0</v>
      </c>
      <c r="DI111" s="202">
        <f t="shared" si="187"/>
        <v>0</v>
      </c>
      <c r="DJ111" s="202">
        <f t="shared" si="188"/>
        <v>0</v>
      </c>
      <c r="DK111" s="202">
        <f t="shared" si="189"/>
        <v>0</v>
      </c>
      <c r="DL111" s="202">
        <f t="shared" si="190"/>
        <v>0</v>
      </c>
      <c r="DM111" s="202">
        <f t="shared" si="191"/>
        <v>0</v>
      </c>
      <c r="DN111" s="202">
        <f t="shared" si="192"/>
        <v>0</v>
      </c>
      <c r="DO111" s="202">
        <f t="shared" si="193"/>
        <v>0</v>
      </c>
      <c r="DP111" s="202">
        <f t="shared" si="194"/>
        <v>0</v>
      </c>
      <c r="DQ111" s="202">
        <f t="shared" si="195"/>
        <v>0</v>
      </c>
      <c r="DR111" s="223">
        <f t="shared" si="127"/>
        <v>0</v>
      </c>
      <c r="DS111" s="386">
        <f t="shared" si="196"/>
        <v>0</v>
      </c>
      <c r="DT111" s="202">
        <f t="shared" si="197"/>
        <v>0</v>
      </c>
      <c r="DU111" s="202">
        <f t="shared" si="198"/>
        <v>0</v>
      </c>
      <c r="DV111" s="202">
        <f t="shared" si="199"/>
        <v>0</v>
      </c>
      <c r="DW111" s="202">
        <f t="shared" si="200"/>
        <v>0</v>
      </c>
      <c r="DX111" s="203">
        <f t="shared" si="201"/>
        <v>0</v>
      </c>
      <c r="DY111" s="205">
        <f t="shared" si="237"/>
        <v>0</v>
      </c>
      <c r="EA111" s="195">
        <f>L111/Summary!$H$7</f>
        <v>0</v>
      </c>
      <c r="EB111" s="201">
        <f>M111/Summary!$H$7</f>
        <v>0</v>
      </c>
      <c r="EC111" s="201">
        <f>N111/Summary!$H$7</f>
        <v>0</v>
      </c>
      <c r="ED111" s="201">
        <f>O111/Summary!$H$7</f>
        <v>0</v>
      </c>
      <c r="EE111" s="201">
        <f>P111/Summary!$H$7</f>
        <v>0</v>
      </c>
      <c r="EF111" s="201">
        <f>Q111/Summary!$H$7</f>
        <v>0</v>
      </c>
      <c r="EG111" s="201">
        <f>R111/Summary!$H$7</f>
        <v>0</v>
      </c>
      <c r="EH111" s="201">
        <f>S111/Summary!$H$7</f>
        <v>0</v>
      </c>
      <c r="EI111" s="201">
        <f>T111/Summary!$H$7</f>
        <v>0</v>
      </c>
      <c r="EJ111" s="201">
        <f>U111/Summary!$H$7</f>
        <v>0</v>
      </c>
      <c r="EK111" s="201">
        <f>V111/Summary!$H$7</f>
        <v>0</v>
      </c>
      <c r="EL111" s="201">
        <f>W111/Summary!$H$7</f>
        <v>0</v>
      </c>
      <c r="EM111" s="201">
        <f>X111/Summary!$H$7</f>
        <v>0</v>
      </c>
      <c r="EN111" s="201">
        <f>Y111/Summary!$H$7</f>
        <v>0</v>
      </c>
      <c r="EO111" s="201">
        <f>Z111/Summary!$H$7</f>
        <v>0</v>
      </c>
      <c r="EP111" s="201">
        <f>AA111/Summary!$H$7</f>
        <v>0</v>
      </c>
      <c r="EQ111" s="201">
        <f>AB111/Summary!$H$7</f>
        <v>0</v>
      </c>
      <c r="ER111" s="201">
        <f>AC111/Summary!$H$7</f>
        <v>0</v>
      </c>
      <c r="ES111" s="201">
        <f>AD111/Summary!$H$7</f>
        <v>0</v>
      </c>
      <c r="ET111" s="201">
        <f>AE111/Summary!$H$7</f>
        <v>0</v>
      </c>
      <c r="EU111" s="201">
        <f>AF111/Summary!$H$7</f>
        <v>0</v>
      </c>
      <c r="EV111" s="201">
        <f>AG111/Summary!$H$7</f>
        <v>0</v>
      </c>
      <c r="EW111" s="201">
        <f>AH111/Summary!$H$7</f>
        <v>0</v>
      </c>
      <c r="EX111" s="201">
        <f>AI111/Summary!$H$7</f>
        <v>0</v>
      </c>
      <c r="EY111" s="201">
        <f>AJ111/Summary!$H$7</f>
        <v>0</v>
      </c>
      <c r="EZ111" s="201">
        <f>AK111/Summary!$H$7</f>
        <v>0</v>
      </c>
      <c r="FA111" s="201">
        <f>AL111/Summary!$H$7</f>
        <v>0</v>
      </c>
      <c r="FB111" s="201">
        <f>AM111/Summary!$H$7</f>
        <v>0</v>
      </c>
      <c r="FC111" s="201">
        <f>AN111/Summary!$H$7</f>
        <v>0</v>
      </c>
      <c r="FD111" s="191">
        <f>AO111/Summary!$H$7</f>
        <v>0</v>
      </c>
    </row>
    <row r="112" spans="1:160" s="141" customFormat="1" ht="14.25" x14ac:dyDescent="0.35">
      <c r="A112" s="306"/>
      <c r="B112" s="307"/>
      <c r="C112" s="307"/>
      <c r="D112" s="307"/>
      <c r="E112" s="302"/>
      <c r="F112" s="304"/>
      <c r="G112" s="308"/>
      <c r="H112" s="309"/>
      <c r="I112" s="190">
        <v>32.5</v>
      </c>
      <c r="J112" s="191">
        <f t="shared" si="123"/>
        <v>0</v>
      </c>
      <c r="K112" s="213">
        <f>Summary!$H$6*$H112</f>
        <v>0</v>
      </c>
      <c r="L112" s="192"/>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4"/>
      <c r="AP112" s="195">
        <f t="shared" si="124"/>
        <v>0</v>
      </c>
      <c r="AQ112" s="193"/>
      <c r="AR112" s="193"/>
      <c r="AS112" s="193"/>
      <c r="AT112" s="193"/>
      <c r="AU112" s="193"/>
      <c r="AV112" s="194"/>
      <c r="AW112" s="176">
        <f t="shared" si="164"/>
        <v>0</v>
      </c>
      <c r="AX112" s="176" t="str">
        <f t="shared" si="165"/>
        <v>OK</v>
      </c>
      <c r="AY112" s="196">
        <f t="shared" si="202"/>
        <v>0</v>
      </c>
      <c r="AZ112" s="197" t="str">
        <f t="shared" si="203"/>
        <v>OK</v>
      </c>
      <c r="BA112" s="178"/>
      <c r="BB112" s="198">
        <f t="shared" si="204"/>
        <v>0</v>
      </c>
      <c r="BC112" s="199">
        <f t="shared" si="205"/>
        <v>0</v>
      </c>
      <c r="BD112" s="199">
        <f t="shared" si="206"/>
        <v>0</v>
      </c>
      <c r="BE112" s="199">
        <f t="shared" si="207"/>
        <v>0</v>
      </c>
      <c r="BF112" s="199">
        <f t="shared" si="208"/>
        <v>0</v>
      </c>
      <c r="BG112" s="199">
        <f t="shared" si="209"/>
        <v>0</v>
      </c>
      <c r="BH112" s="199">
        <f t="shared" si="210"/>
        <v>0</v>
      </c>
      <c r="BI112" s="199">
        <f t="shared" si="211"/>
        <v>0</v>
      </c>
      <c r="BJ112" s="199">
        <f t="shared" si="212"/>
        <v>0</v>
      </c>
      <c r="BK112" s="199">
        <f t="shared" si="213"/>
        <v>0</v>
      </c>
      <c r="BL112" s="199">
        <f t="shared" si="214"/>
        <v>0</v>
      </c>
      <c r="BM112" s="199">
        <f t="shared" si="215"/>
        <v>0</v>
      </c>
      <c r="BN112" s="199">
        <f t="shared" si="216"/>
        <v>0</v>
      </c>
      <c r="BO112" s="199">
        <f t="shared" si="217"/>
        <v>0</v>
      </c>
      <c r="BP112" s="199">
        <f t="shared" si="218"/>
        <v>0</v>
      </c>
      <c r="BQ112" s="199">
        <f t="shared" si="219"/>
        <v>0</v>
      </c>
      <c r="BR112" s="199">
        <f t="shared" si="220"/>
        <v>0</v>
      </c>
      <c r="BS112" s="199">
        <f t="shared" si="221"/>
        <v>0</v>
      </c>
      <c r="BT112" s="199">
        <f t="shared" si="222"/>
        <v>0</v>
      </c>
      <c r="BU112" s="199">
        <f t="shared" si="223"/>
        <v>0</v>
      </c>
      <c r="BV112" s="199">
        <f t="shared" si="224"/>
        <v>0</v>
      </c>
      <c r="BW112" s="199">
        <f t="shared" si="225"/>
        <v>0</v>
      </c>
      <c r="BX112" s="199">
        <f t="shared" si="226"/>
        <v>0</v>
      </c>
      <c r="BY112" s="199">
        <f t="shared" si="227"/>
        <v>0</v>
      </c>
      <c r="BZ112" s="199">
        <f t="shared" si="228"/>
        <v>0</v>
      </c>
      <c r="CA112" s="199">
        <f t="shared" si="229"/>
        <v>0</v>
      </c>
      <c r="CB112" s="199">
        <f t="shared" si="230"/>
        <v>0</v>
      </c>
      <c r="CC112" s="199">
        <f t="shared" si="231"/>
        <v>0</v>
      </c>
      <c r="CD112" s="199">
        <f t="shared" si="232"/>
        <v>0</v>
      </c>
      <c r="CE112" s="199">
        <f t="shared" si="233"/>
        <v>0</v>
      </c>
      <c r="CF112" s="200">
        <f t="shared" si="125"/>
        <v>0</v>
      </c>
      <c r="CG112" s="195">
        <f t="shared" si="234"/>
        <v>0</v>
      </c>
      <c r="CH112" s="201">
        <f t="shared" si="235"/>
        <v>0</v>
      </c>
      <c r="CI112" s="201">
        <f t="shared" si="236"/>
        <v>0</v>
      </c>
      <c r="CJ112" s="201">
        <f>IFERROR(#REF!/32.5,0)</f>
        <v>0</v>
      </c>
      <c r="CK112" s="201">
        <f>IFERROR(#REF!/32.5,0)</f>
        <v>0</v>
      </c>
      <c r="CL112" s="191">
        <f t="shared" si="126"/>
        <v>0</v>
      </c>
      <c r="CN112" s="386">
        <f t="shared" si="166"/>
        <v>0</v>
      </c>
      <c r="CO112" s="202">
        <f t="shared" si="167"/>
        <v>0</v>
      </c>
      <c r="CP112" s="202">
        <f t="shared" si="168"/>
        <v>0</v>
      </c>
      <c r="CQ112" s="202">
        <f t="shared" si="169"/>
        <v>0</v>
      </c>
      <c r="CR112" s="202">
        <f t="shared" si="170"/>
        <v>0</v>
      </c>
      <c r="CS112" s="202">
        <f t="shared" si="171"/>
        <v>0</v>
      </c>
      <c r="CT112" s="202">
        <f t="shared" si="172"/>
        <v>0</v>
      </c>
      <c r="CU112" s="202">
        <f t="shared" si="173"/>
        <v>0</v>
      </c>
      <c r="CV112" s="202">
        <f t="shared" si="174"/>
        <v>0</v>
      </c>
      <c r="CW112" s="202">
        <f t="shared" si="175"/>
        <v>0</v>
      </c>
      <c r="CX112" s="202">
        <f t="shared" si="176"/>
        <v>0</v>
      </c>
      <c r="CY112" s="202">
        <f t="shared" si="177"/>
        <v>0</v>
      </c>
      <c r="CZ112" s="202">
        <f t="shared" si="178"/>
        <v>0</v>
      </c>
      <c r="DA112" s="202">
        <f t="shared" si="179"/>
        <v>0</v>
      </c>
      <c r="DB112" s="202">
        <f t="shared" si="180"/>
        <v>0</v>
      </c>
      <c r="DC112" s="202">
        <f t="shared" si="181"/>
        <v>0</v>
      </c>
      <c r="DD112" s="202">
        <f t="shared" si="182"/>
        <v>0</v>
      </c>
      <c r="DE112" s="202">
        <f t="shared" si="183"/>
        <v>0</v>
      </c>
      <c r="DF112" s="202">
        <f t="shared" si="184"/>
        <v>0</v>
      </c>
      <c r="DG112" s="202">
        <f t="shared" si="185"/>
        <v>0</v>
      </c>
      <c r="DH112" s="202">
        <f t="shared" si="186"/>
        <v>0</v>
      </c>
      <c r="DI112" s="202">
        <f t="shared" si="187"/>
        <v>0</v>
      </c>
      <c r="DJ112" s="202">
        <f t="shared" si="188"/>
        <v>0</v>
      </c>
      <c r="DK112" s="202">
        <f t="shared" si="189"/>
        <v>0</v>
      </c>
      <c r="DL112" s="202">
        <f t="shared" si="190"/>
        <v>0</v>
      </c>
      <c r="DM112" s="202">
        <f t="shared" si="191"/>
        <v>0</v>
      </c>
      <c r="DN112" s="202">
        <f t="shared" si="192"/>
        <v>0</v>
      </c>
      <c r="DO112" s="202">
        <f t="shared" si="193"/>
        <v>0</v>
      </c>
      <c r="DP112" s="202">
        <f t="shared" si="194"/>
        <v>0</v>
      </c>
      <c r="DQ112" s="202">
        <f t="shared" si="195"/>
        <v>0</v>
      </c>
      <c r="DR112" s="223">
        <f t="shared" si="127"/>
        <v>0</v>
      </c>
      <c r="DS112" s="386">
        <f t="shared" si="196"/>
        <v>0</v>
      </c>
      <c r="DT112" s="202">
        <f t="shared" si="197"/>
        <v>0</v>
      </c>
      <c r="DU112" s="202">
        <f t="shared" si="198"/>
        <v>0</v>
      </c>
      <c r="DV112" s="202">
        <f t="shared" si="199"/>
        <v>0</v>
      </c>
      <c r="DW112" s="202">
        <f t="shared" si="200"/>
        <v>0</v>
      </c>
      <c r="DX112" s="203">
        <f t="shared" si="201"/>
        <v>0</v>
      </c>
      <c r="DY112" s="205">
        <f t="shared" si="237"/>
        <v>0</v>
      </c>
      <c r="EA112" s="195">
        <f>L112/Summary!$H$7</f>
        <v>0</v>
      </c>
      <c r="EB112" s="201">
        <f>M112/Summary!$H$7</f>
        <v>0</v>
      </c>
      <c r="EC112" s="201">
        <f>N112/Summary!$H$7</f>
        <v>0</v>
      </c>
      <c r="ED112" s="201">
        <f>O112/Summary!$H$7</f>
        <v>0</v>
      </c>
      <c r="EE112" s="201">
        <f>P112/Summary!$H$7</f>
        <v>0</v>
      </c>
      <c r="EF112" s="201">
        <f>Q112/Summary!$H$7</f>
        <v>0</v>
      </c>
      <c r="EG112" s="201">
        <f>R112/Summary!$H$7</f>
        <v>0</v>
      </c>
      <c r="EH112" s="201">
        <f>S112/Summary!$H$7</f>
        <v>0</v>
      </c>
      <c r="EI112" s="201">
        <f>T112/Summary!$H$7</f>
        <v>0</v>
      </c>
      <c r="EJ112" s="201">
        <f>U112/Summary!$H$7</f>
        <v>0</v>
      </c>
      <c r="EK112" s="201">
        <f>V112/Summary!$H$7</f>
        <v>0</v>
      </c>
      <c r="EL112" s="201">
        <f>W112/Summary!$H$7</f>
        <v>0</v>
      </c>
      <c r="EM112" s="201">
        <f>X112/Summary!$H$7</f>
        <v>0</v>
      </c>
      <c r="EN112" s="201">
        <f>Y112/Summary!$H$7</f>
        <v>0</v>
      </c>
      <c r="EO112" s="201">
        <f>Z112/Summary!$H$7</f>
        <v>0</v>
      </c>
      <c r="EP112" s="201">
        <f>AA112/Summary!$H$7</f>
        <v>0</v>
      </c>
      <c r="EQ112" s="201">
        <f>AB112/Summary!$H$7</f>
        <v>0</v>
      </c>
      <c r="ER112" s="201">
        <f>AC112/Summary!$H$7</f>
        <v>0</v>
      </c>
      <c r="ES112" s="201">
        <f>AD112/Summary!$H$7</f>
        <v>0</v>
      </c>
      <c r="ET112" s="201">
        <f>AE112/Summary!$H$7</f>
        <v>0</v>
      </c>
      <c r="EU112" s="201">
        <f>AF112/Summary!$H$7</f>
        <v>0</v>
      </c>
      <c r="EV112" s="201">
        <f>AG112/Summary!$H$7</f>
        <v>0</v>
      </c>
      <c r="EW112" s="201">
        <f>AH112/Summary!$H$7</f>
        <v>0</v>
      </c>
      <c r="EX112" s="201">
        <f>AI112/Summary!$H$7</f>
        <v>0</v>
      </c>
      <c r="EY112" s="201">
        <f>AJ112/Summary!$H$7</f>
        <v>0</v>
      </c>
      <c r="EZ112" s="201">
        <f>AK112/Summary!$H$7</f>
        <v>0</v>
      </c>
      <c r="FA112" s="201">
        <f>AL112/Summary!$H$7</f>
        <v>0</v>
      </c>
      <c r="FB112" s="201">
        <f>AM112/Summary!$H$7</f>
        <v>0</v>
      </c>
      <c r="FC112" s="201">
        <f>AN112/Summary!$H$7</f>
        <v>0</v>
      </c>
      <c r="FD112" s="191">
        <f>AO112/Summary!$H$7</f>
        <v>0</v>
      </c>
    </row>
    <row r="113" spans="1:160" s="141" customFormat="1" ht="14.25" x14ac:dyDescent="0.35">
      <c r="A113" s="306"/>
      <c r="B113" s="307"/>
      <c r="C113" s="307"/>
      <c r="D113" s="307"/>
      <c r="E113" s="302"/>
      <c r="F113" s="304"/>
      <c r="G113" s="308"/>
      <c r="H113" s="309"/>
      <c r="I113" s="190">
        <v>32.5</v>
      </c>
      <c r="J113" s="191">
        <f t="shared" si="123"/>
        <v>0</v>
      </c>
      <c r="K113" s="213">
        <f>Summary!$H$6*$H113</f>
        <v>0</v>
      </c>
      <c r="L113" s="192"/>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4"/>
      <c r="AP113" s="195">
        <f t="shared" si="124"/>
        <v>0</v>
      </c>
      <c r="AQ113" s="193"/>
      <c r="AR113" s="193"/>
      <c r="AS113" s="193"/>
      <c r="AT113" s="193"/>
      <c r="AU113" s="193"/>
      <c r="AV113" s="194"/>
      <c r="AW113" s="176">
        <f t="shared" si="164"/>
        <v>0</v>
      </c>
      <c r="AX113" s="176" t="str">
        <f t="shared" si="165"/>
        <v>OK</v>
      </c>
      <c r="AY113" s="196">
        <f t="shared" si="202"/>
        <v>0</v>
      </c>
      <c r="AZ113" s="197" t="str">
        <f t="shared" si="203"/>
        <v>OK</v>
      </c>
      <c r="BA113" s="178"/>
      <c r="BB113" s="198">
        <f t="shared" si="204"/>
        <v>0</v>
      </c>
      <c r="BC113" s="199">
        <f t="shared" si="205"/>
        <v>0</v>
      </c>
      <c r="BD113" s="199">
        <f t="shared" si="206"/>
        <v>0</v>
      </c>
      <c r="BE113" s="199">
        <f t="shared" si="207"/>
        <v>0</v>
      </c>
      <c r="BF113" s="199">
        <f t="shared" si="208"/>
        <v>0</v>
      </c>
      <c r="BG113" s="199">
        <f t="shared" si="209"/>
        <v>0</v>
      </c>
      <c r="BH113" s="199">
        <f t="shared" si="210"/>
        <v>0</v>
      </c>
      <c r="BI113" s="199">
        <f t="shared" si="211"/>
        <v>0</v>
      </c>
      <c r="BJ113" s="199">
        <f t="shared" si="212"/>
        <v>0</v>
      </c>
      <c r="BK113" s="199">
        <f t="shared" si="213"/>
        <v>0</v>
      </c>
      <c r="BL113" s="199">
        <f t="shared" si="214"/>
        <v>0</v>
      </c>
      <c r="BM113" s="199">
        <f t="shared" si="215"/>
        <v>0</v>
      </c>
      <c r="BN113" s="199">
        <f t="shared" si="216"/>
        <v>0</v>
      </c>
      <c r="BO113" s="199">
        <f t="shared" si="217"/>
        <v>0</v>
      </c>
      <c r="BP113" s="199">
        <f t="shared" si="218"/>
        <v>0</v>
      </c>
      <c r="BQ113" s="199">
        <f t="shared" si="219"/>
        <v>0</v>
      </c>
      <c r="BR113" s="199">
        <f t="shared" si="220"/>
        <v>0</v>
      </c>
      <c r="BS113" s="199">
        <f t="shared" si="221"/>
        <v>0</v>
      </c>
      <c r="BT113" s="199">
        <f t="shared" si="222"/>
        <v>0</v>
      </c>
      <c r="BU113" s="199">
        <f t="shared" si="223"/>
        <v>0</v>
      </c>
      <c r="BV113" s="199">
        <f t="shared" si="224"/>
        <v>0</v>
      </c>
      <c r="BW113" s="199">
        <f t="shared" si="225"/>
        <v>0</v>
      </c>
      <c r="BX113" s="199">
        <f t="shared" si="226"/>
        <v>0</v>
      </c>
      <c r="BY113" s="199">
        <f t="shared" si="227"/>
        <v>0</v>
      </c>
      <c r="BZ113" s="199">
        <f t="shared" si="228"/>
        <v>0</v>
      </c>
      <c r="CA113" s="199">
        <f t="shared" si="229"/>
        <v>0</v>
      </c>
      <c r="CB113" s="199">
        <f t="shared" si="230"/>
        <v>0</v>
      </c>
      <c r="CC113" s="199">
        <f t="shared" si="231"/>
        <v>0</v>
      </c>
      <c r="CD113" s="199">
        <f t="shared" si="232"/>
        <v>0</v>
      </c>
      <c r="CE113" s="199">
        <f t="shared" si="233"/>
        <v>0</v>
      </c>
      <c r="CF113" s="200">
        <f t="shared" si="125"/>
        <v>0</v>
      </c>
      <c r="CG113" s="195">
        <f t="shared" si="234"/>
        <v>0</v>
      </c>
      <c r="CH113" s="201">
        <f t="shared" si="235"/>
        <v>0</v>
      </c>
      <c r="CI113" s="201">
        <f t="shared" si="236"/>
        <v>0</v>
      </c>
      <c r="CJ113" s="201">
        <f>IFERROR(#REF!/32.5,0)</f>
        <v>0</v>
      </c>
      <c r="CK113" s="201">
        <f>IFERROR(#REF!/32.5,0)</f>
        <v>0</v>
      </c>
      <c r="CL113" s="191">
        <f t="shared" si="126"/>
        <v>0</v>
      </c>
      <c r="CN113" s="386">
        <f t="shared" si="166"/>
        <v>0</v>
      </c>
      <c r="CO113" s="202">
        <f t="shared" si="167"/>
        <v>0</v>
      </c>
      <c r="CP113" s="202">
        <f t="shared" si="168"/>
        <v>0</v>
      </c>
      <c r="CQ113" s="202">
        <f t="shared" si="169"/>
        <v>0</v>
      </c>
      <c r="CR113" s="202">
        <f t="shared" si="170"/>
        <v>0</v>
      </c>
      <c r="CS113" s="202">
        <f t="shared" si="171"/>
        <v>0</v>
      </c>
      <c r="CT113" s="202">
        <f t="shared" si="172"/>
        <v>0</v>
      </c>
      <c r="CU113" s="202">
        <f t="shared" si="173"/>
        <v>0</v>
      </c>
      <c r="CV113" s="202">
        <f t="shared" si="174"/>
        <v>0</v>
      </c>
      <c r="CW113" s="202">
        <f t="shared" si="175"/>
        <v>0</v>
      </c>
      <c r="CX113" s="202">
        <f t="shared" si="176"/>
        <v>0</v>
      </c>
      <c r="CY113" s="202">
        <f t="shared" si="177"/>
        <v>0</v>
      </c>
      <c r="CZ113" s="202">
        <f t="shared" si="178"/>
        <v>0</v>
      </c>
      <c r="DA113" s="202">
        <f t="shared" si="179"/>
        <v>0</v>
      </c>
      <c r="DB113" s="202">
        <f t="shared" si="180"/>
        <v>0</v>
      </c>
      <c r="DC113" s="202">
        <f t="shared" si="181"/>
        <v>0</v>
      </c>
      <c r="DD113" s="202">
        <f t="shared" si="182"/>
        <v>0</v>
      </c>
      <c r="DE113" s="202">
        <f t="shared" si="183"/>
        <v>0</v>
      </c>
      <c r="DF113" s="202">
        <f t="shared" si="184"/>
        <v>0</v>
      </c>
      <c r="DG113" s="202">
        <f t="shared" si="185"/>
        <v>0</v>
      </c>
      <c r="DH113" s="202">
        <f t="shared" si="186"/>
        <v>0</v>
      </c>
      <c r="DI113" s="202">
        <f t="shared" si="187"/>
        <v>0</v>
      </c>
      <c r="DJ113" s="202">
        <f t="shared" si="188"/>
        <v>0</v>
      </c>
      <c r="DK113" s="202">
        <f t="shared" si="189"/>
        <v>0</v>
      </c>
      <c r="DL113" s="202">
        <f t="shared" si="190"/>
        <v>0</v>
      </c>
      <c r="DM113" s="202">
        <f t="shared" si="191"/>
        <v>0</v>
      </c>
      <c r="DN113" s="202">
        <f t="shared" si="192"/>
        <v>0</v>
      </c>
      <c r="DO113" s="202">
        <f t="shared" si="193"/>
        <v>0</v>
      </c>
      <c r="DP113" s="202">
        <f t="shared" si="194"/>
        <v>0</v>
      </c>
      <c r="DQ113" s="202">
        <f t="shared" si="195"/>
        <v>0</v>
      </c>
      <c r="DR113" s="223">
        <f t="shared" si="127"/>
        <v>0</v>
      </c>
      <c r="DS113" s="386">
        <f t="shared" si="196"/>
        <v>0</v>
      </c>
      <c r="DT113" s="202">
        <f t="shared" si="197"/>
        <v>0</v>
      </c>
      <c r="DU113" s="202">
        <f t="shared" si="198"/>
        <v>0</v>
      </c>
      <c r="DV113" s="202">
        <f t="shared" si="199"/>
        <v>0</v>
      </c>
      <c r="DW113" s="202">
        <f t="shared" si="200"/>
        <v>0</v>
      </c>
      <c r="DX113" s="203">
        <f t="shared" si="201"/>
        <v>0</v>
      </c>
      <c r="DY113" s="205">
        <f t="shared" si="237"/>
        <v>0</v>
      </c>
      <c r="EA113" s="195">
        <f>L113/Summary!$H$7</f>
        <v>0</v>
      </c>
      <c r="EB113" s="201">
        <f>M113/Summary!$H$7</f>
        <v>0</v>
      </c>
      <c r="EC113" s="201">
        <f>N113/Summary!$H$7</f>
        <v>0</v>
      </c>
      <c r="ED113" s="201">
        <f>O113/Summary!$H$7</f>
        <v>0</v>
      </c>
      <c r="EE113" s="201">
        <f>P113/Summary!$H$7</f>
        <v>0</v>
      </c>
      <c r="EF113" s="201">
        <f>Q113/Summary!$H$7</f>
        <v>0</v>
      </c>
      <c r="EG113" s="201">
        <f>R113/Summary!$H$7</f>
        <v>0</v>
      </c>
      <c r="EH113" s="201">
        <f>S113/Summary!$H$7</f>
        <v>0</v>
      </c>
      <c r="EI113" s="201">
        <f>T113/Summary!$H$7</f>
        <v>0</v>
      </c>
      <c r="EJ113" s="201">
        <f>U113/Summary!$H$7</f>
        <v>0</v>
      </c>
      <c r="EK113" s="201">
        <f>V113/Summary!$H$7</f>
        <v>0</v>
      </c>
      <c r="EL113" s="201">
        <f>W113/Summary!$H$7</f>
        <v>0</v>
      </c>
      <c r="EM113" s="201">
        <f>X113/Summary!$H$7</f>
        <v>0</v>
      </c>
      <c r="EN113" s="201">
        <f>Y113/Summary!$H$7</f>
        <v>0</v>
      </c>
      <c r="EO113" s="201">
        <f>Z113/Summary!$H$7</f>
        <v>0</v>
      </c>
      <c r="EP113" s="201">
        <f>AA113/Summary!$H$7</f>
        <v>0</v>
      </c>
      <c r="EQ113" s="201">
        <f>AB113/Summary!$H$7</f>
        <v>0</v>
      </c>
      <c r="ER113" s="201">
        <f>AC113/Summary!$H$7</f>
        <v>0</v>
      </c>
      <c r="ES113" s="201">
        <f>AD113/Summary!$H$7</f>
        <v>0</v>
      </c>
      <c r="ET113" s="201">
        <f>AE113/Summary!$H$7</f>
        <v>0</v>
      </c>
      <c r="EU113" s="201">
        <f>AF113/Summary!$H$7</f>
        <v>0</v>
      </c>
      <c r="EV113" s="201">
        <f>AG113/Summary!$H$7</f>
        <v>0</v>
      </c>
      <c r="EW113" s="201">
        <f>AH113/Summary!$H$7</f>
        <v>0</v>
      </c>
      <c r="EX113" s="201">
        <f>AI113/Summary!$H$7</f>
        <v>0</v>
      </c>
      <c r="EY113" s="201">
        <f>AJ113/Summary!$H$7</f>
        <v>0</v>
      </c>
      <c r="EZ113" s="201">
        <f>AK113/Summary!$H$7</f>
        <v>0</v>
      </c>
      <c r="FA113" s="201">
        <f>AL113/Summary!$H$7</f>
        <v>0</v>
      </c>
      <c r="FB113" s="201">
        <f>AM113/Summary!$H$7</f>
        <v>0</v>
      </c>
      <c r="FC113" s="201">
        <f>AN113/Summary!$H$7</f>
        <v>0</v>
      </c>
      <c r="FD113" s="191">
        <f>AO113/Summary!$H$7</f>
        <v>0</v>
      </c>
    </row>
    <row r="114" spans="1:160" s="141" customFormat="1" ht="14.25" x14ac:dyDescent="0.35">
      <c r="A114" s="306"/>
      <c r="B114" s="307"/>
      <c r="C114" s="307"/>
      <c r="D114" s="307"/>
      <c r="E114" s="302"/>
      <c r="F114" s="304"/>
      <c r="G114" s="308"/>
      <c r="H114" s="309"/>
      <c r="I114" s="190">
        <v>32.5</v>
      </c>
      <c r="J114" s="191">
        <f t="shared" si="123"/>
        <v>0</v>
      </c>
      <c r="K114" s="213">
        <f>Summary!$H$6*$H114</f>
        <v>0</v>
      </c>
      <c r="L114" s="192"/>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4"/>
      <c r="AP114" s="195">
        <f t="shared" si="124"/>
        <v>0</v>
      </c>
      <c r="AQ114" s="193"/>
      <c r="AR114" s="193"/>
      <c r="AS114" s="193"/>
      <c r="AT114" s="193"/>
      <c r="AU114" s="193"/>
      <c r="AV114" s="194"/>
      <c r="AW114" s="176">
        <f t="shared" si="164"/>
        <v>0</v>
      </c>
      <c r="AX114" s="176" t="str">
        <f t="shared" si="165"/>
        <v>OK</v>
      </c>
      <c r="AY114" s="196">
        <f t="shared" si="202"/>
        <v>0</v>
      </c>
      <c r="AZ114" s="197" t="str">
        <f t="shared" si="203"/>
        <v>OK</v>
      </c>
      <c r="BA114" s="178"/>
      <c r="BB114" s="198">
        <f t="shared" si="204"/>
        <v>0</v>
      </c>
      <c r="BC114" s="199">
        <f t="shared" si="205"/>
        <v>0</v>
      </c>
      <c r="BD114" s="199">
        <f t="shared" si="206"/>
        <v>0</v>
      </c>
      <c r="BE114" s="199">
        <f t="shared" si="207"/>
        <v>0</v>
      </c>
      <c r="BF114" s="199">
        <f t="shared" si="208"/>
        <v>0</v>
      </c>
      <c r="BG114" s="199">
        <f t="shared" si="209"/>
        <v>0</v>
      </c>
      <c r="BH114" s="199">
        <f t="shared" si="210"/>
        <v>0</v>
      </c>
      <c r="BI114" s="199">
        <f t="shared" si="211"/>
        <v>0</v>
      </c>
      <c r="BJ114" s="199">
        <f t="shared" si="212"/>
        <v>0</v>
      </c>
      <c r="BK114" s="199">
        <f t="shared" si="213"/>
        <v>0</v>
      </c>
      <c r="BL114" s="199">
        <f t="shared" si="214"/>
        <v>0</v>
      </c>
      <c r="BM114" s="199">
        <f t="shared" si="215"/>
        <v>0</v>
      </c>
      <c r="BN114" s="199">
        <f t="shared" si="216"/>
        <v>0</v>
      </c>
      <c r="BO114" s="199">
        <f t="shared" si="217"/>
        <v>0</v>
      </c>
      <c r="BP114" s="199">
        <f t="shared" si="218"/>
        <v>0</v>
      </c>
      <c r="BQ114" s="199">
        <f t="shared" si="219"/>
        <v>0</v>
      </c>
      <c r="BR114" s="199">
        <f t="shared" si="220"/>
        <v>0</v>
      </c>
      <c r="BS114" s="199">
        <f t="shared" si="221"/>
        <v>0</v>
      </c>
      <c r="BT114" s="199">
        <f t="shared" si="222"/>
        <v>0</v>
      </c>
      <c r="BU114" s="199">
        <f t="shared" si="223"/>
        <v>0</v>
      </c>
      <c r="BV114" s="199">
        <f t="shared" si="224"/>
        <v>0</v>
      </c>
      <c r="BW114" s="199">
        <f t="shared" si="225"/>
        <v>0</v>
      </c>
      <c r="BX114" s="199">
        <f t="shared" si="226"/>
        <v>0</v>
      </c>
      <c r="BY114" s="199">
        <f t="shared" si="227"/>
        <v>0</v>
      </c>
      <c r="BZ114" s="199">
        <f t="shared" si="228"/>
        <v>0</v>
      </c>
      <c r="CA114" s="199">
        <f t="shared" si="229"/>
        <v>0</v>
      </c>
      <c r="CB114" s="199">
        <f t="shared" si="230"/>
        <v>0</v>
      </c>
      <c r="CC114" s="199">
        <f t="shared" si="231"/>
        <v>0</v>
      </c>
      <c r="CD114" s="199">
        <f t="shared" si="232"/>
        <v>0</v>
      </c>
      <c r="CE114" s="199">
        <f t="shared" si="233"/>
        <v>0</v>
      </c>
      <c r="CF114" s="200">
        <f t="shared" si="125"/>
        <v>0</v>
      </c>
      <c r="CG114" s="195">
        <f t="shared" si="234"/>
        <v>0</v>
      </c>
      <c r="CH114" s="201">
        <f t="shared" si="235"/>
        <v>0</v>
      </c>
      <c r="CI114" s="201">
        <f t="shared" si="236"/>
        <v>0</v>
      </c>
      <c r="CJ114" s="201">
        <f>IFERROR(#REF!/32.5,0)</f>
        <v>0</v>
      </c>
      <c r="CK114" s="201">
        <f>IFERROR(#REF!/32.5,0)</f>
        <v>0</v>
      </c>
      <c r="CL114" s="191">
        <f t="shared" si="126"/>
        <v>0</v>
      </c>
      <c r="CN114" s="386">
        <f t="shared" si="166"/>
        <v>0</v>
      </c>
      <c r="CO114" s="202">
        <f t="shared" si="167"/>
        <v>0</v>
      </c>
      <c r="CP114" s="202">
        <f t="shared" si="168"/>
        <v>0</v>
      </c>
      <c r="CQ114" s="202">
        <f t="shared" si="169"/>
        <v>0</v>
      </c>
      <c r="CR114" s="202">
        <f t="shared" si="170"/>
        <v>0</v>
      </c>
      <c r="CS114" s="202">
        <f t="shared" si="171"/>
        <v>0</v>
      </c>
      <c r="CT114" s="202">
        <f t="shared" si="172"/>
        <v>0</v>
      </c>
      <c r="CU114" s="202">
        <f t="shared" si="173"/>
        <v>0</v>
      </c>
      <c r="CV114" s="202">
        <f t="shared" si="174"/>
        <v>0</v>
      </c>
      <c r="CW114" s="202">
        <f t="shared" si="175"/>
        <v>0</v>
      </c>
      <c r="CX114" s="202">
        <f t="shared" si="176"/>
        <v>0</v>
      </c>
      <c r="CY114" s="202">
        <f t="shared" si="177"/>
        <v>0</v>
      </c>
      <c r="CZ114" s="202">
        <f t="shared" si="178"/>
        <v>0</v>
      </c>
      <c r="DA114" s="202">
        <f t="shared" si="179"/>
        <v>0</v>
      </c>
      <c r="DB114" s="202">
        <f t="shared" si="180"/>
        <v>0</v>
      </c>
      <c r="DC114" s="202">
        <f t="shared" si="181"/>
        <v>0</v>
      </c>
      <c r="DD114" s="202">
        <f t="shared" si="182"/>
        <v>0</v>
      </c>
      <c r="DE114" s="202">
        <f t="shared" si="183"/>
        <v>0</v>
      </c>
      <c r="DF114" s="202">
        <f t="shared" si="184"/>
        <v>0</v>
      </c>
      <c r="DG114" s="202">
        <f t="shared" si="185"/>
        <v>0</v>
      </c>
      <c r="DH114" s="202">
        <f t="shared" si="186"/>
        <v>0</v>
      </c>
      <c r="DI114" s="202">
        <f t="shared" si="187"/>
        <v>0</v>
      </c>
      <c r="DJ114" s="202">
        <f t="shared" si="188"/>
        <v>0</v>
      </c>
      <c r="DK114" s="202">
        <f t="shared" si="189"/>
        <v>0</v>
      </c>
      <c r="DL114" s="202">
        <f t="shared" si="190"/>
        <v>0</v>
      </c>
      <c r="DM114" s="202">
        <f t="shared" si="191"/>
        <v>0</v>
      </c>
      <c r="DN114" s="202">
        <f t="shared" si="192"/>
        <v>0</v>
      </c>
      <c r="DO114" s="202">
        <f t="shared" si="193"/>
        <v>0</v>
      </c>
      <c r="DP114" s="202">
        <f t="shared" si="194"/>
        <v>0</v>
      </c>
      <c r="DQ114" s="202">
        <f t="shared" si="195"/>
        <v>0</v>
      </c>
      <c r="DR114" s="223">
        <f t="shared" si="127"/>
        <v>0</v>
      </c>
      <c r="DS114" s="386">
        <f t="shared" si="196"/>
        <v>0</v>
      </c>
      <c r="DT114" s="202">
        <f t="shared" si="197"/>
        <v>0</v>
      </c>
      <c r="DU114" s="202">
        <f t="shared" si="198"/>
        <v>0</v>
      </c>
      <c r="DV114" s="202">
        <f t="shared" si="199"/>
        <v>0</v>
      </c>
      <c r="DW114" s="202">
        <f t="shared" si="200"/>
        <v>0</v>
      </c>
      <c r="DX114" s="203">
        <f t="shared" si="201"/>
        <v>0</v>
      </c>
      <c r="DY114" s="205">
        <f t="shared" si="237"/>
        <v>0</v>
      </c>
      <c r="EA114" s="195">
        <f>L114/Summary!$H$7</f>
        <v>0</v>
      </c>
      <c r="EB114" s="201">
        <f>M114/Summary!$H$7</f>
        <v>0</v>
      </c>
      <c r="EC114" s="201">
        <f>N114/Summary!$H$7</f>
        <v>0</v>
      </c>
      <c r="ED114" s="201">
        <f>O114/Summary!$H$7</f>
        <v>0</v>
      </c>
      <c r="EE114" s="201">
        <f>P114/Summary!$H$7</f>
        <v>0</v>
      </c>
      <c r="EF114" s="201">
        <f>Q114/Summary!$H$7</f>
        <v>0</v>
      </c>
      <c r="EG114" s="201">
        <f>R114/Summary!$H$7</f>
        <v>0</v>
      </c>
      <c r="EH114" s="201">
        <f>S114/Summary!$H$7</f>
        <v>0</v>
      </c>
      <c r="EI114" s="201">
        <f>T114/Summary!$H$7</f>
        <v>0</v>
      </c>
      <c r="EJ114" s="201">
        <f>U114/Summary!$H$7</f>
        <v>0</v>
      </c>
      <c r="EK114" s="201">
        <f>V114/Summary!$H$7</f>
        <v>0</v>
      </c>
      <c r="EL114" s="201">
        <f>W114/Summary!$H$7</f>
        <v>0</v>
      </c>
      <c r="EM114" s="201">
        <f>X114/Summary!$H$7</f>
        <v>0</v>
      </c>
      <c r="EN114" s="201">
        <f>Y114/Summary!$H$7</f>
        <v>0</v>
      </c>
      <c r="EO114" s="201">
        <f>Z114/Summary!$H$7</f>
        <v>0</v>
      </c>
      <c r="EP114" s="201">
        <f>AA114/Summary!$H$7</f>
        <v>0</v>
      </c>
      <c r="EQ114" s="201">
        <f>AB114/Summary!$H$7</f>
        <v>0</v>
      </c>
      <c r="ER114" s="201">
        <f>AC114/Summary!$H$7</f>
        <v>0</v>
      </c>
      <c r="ES114" s="201">
        <f>AD114/Summary!$H$7</f>
        <v>0</v>
      </c>
      <c r="ET114" s="201">
        <f>AE114/Summary!$H$7</f>
        <v>0</v>
      </c>
      <c r="EU114" s="201">
        <f>AF114/Summary!$H$7</f>
        <v>0</v>
      </c>
      <c r="EV114" s="201">
        <f>AG114/Summary!$H$7</f>
        <v>0</v>
      </c>
      <c r="EW114" s="201">
        <f>AH114/Summary!$H$7</f>
        <v>0</v>
      </c>
      <c r="EX114" s="201">
        <f>AI114/Summary!$H$7</f>
        <v>0</v>
      </c>
      <c r="EY114" s="201">
        <f>AJ114/Summary!$H$7</f>
        <v>0</v>
      </c>
      <c r="EZ114" s="201">
        <f>AK114/Summary!$H$7</f>
        <v>0</v>
      </c>
      <c r="FA114" s="201">
        <f>AL114/Summary!$H$7</f>
        <v>0</v>
      </c>
      <c r="FB114" s="201">
        <f>AM114/Summary!$H$7</f>
        <v>0</v>
      </c>
      <c r="FC114" s="201">
        <f>AN114/Summary!$H$7</f>
        <v>0</v>
      </c>
      <c r="FD114" s="191">
        <f>AO114/Summary!$H$7</f>
        <v>0</v>
      </c>
    </row>
    <row r="115" spans="1:160" s="141" customFormat="1" ht="14.25" x14ac:dyDescent="0.35">
      <c r="A115" s="306"/>
      <c r="B115" s="307"/>
      <c r="C115" s="307"/>
      <c r="D115" s="307"/>
      <c r="E115" s="302"/>
      <c r="F115" s="304"/>
      <c r="G115" s="308"/>
      <c r="H115" s="309"/>
      <c r="I115" s="190">
        <v>32.5</v>
      </c>
      <c r="J115" s="191">
        <f t="shared" si="123"/>
        <v>0</v>
      </c>
      <c r="K115" s="213">
        <f>Summary!$H$6*$H115</f>
        <v>0</v>
      </c>
      <c r="L115" s="192"/>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4"/>
      <c r="AP115" s="195">
        <f t="shared" si="124"/>
        <v>0</v>
      </c>
      <c r="AQ115" s="193"/>
      <c r="AR115" s="193"/>
      <c r="AS115" s="193"/>
      <c r="AT115" s="193"/>
      <c r="AU115" s="193"/>
      <c r="AV115" s="194"/>
      <c r="AW115" s="176">
        <f t="shared" si="164"/>
        <v>0</v>
      </c>
      <c r="AX115" s="176" t="str">
        <f t="shared" si="165"/>
        <v>OK</v>
      </c>
      <c r="AY115" s="196">
        <f t="shared" si="202"/>
        <v>0</v>
      </c>
      <c r="AZ115" s="197" t="str">
        <f t="shared" si="203"/>
        <v>OK</v>
      </c>
      <c r="BA115" s="178"/>
      <c r="BB115" s="198">
        <f t="shared" si="204"/>
        <v>0</v>
      </c>
      <c r="BC115" s="199">
        <f t="shared" si="205"/>
        <v>0</v>
      </c>
      <c r="BD115" s="199">
        <f t="shared" si="206"/>
        <v>0</v>
      </c>
      <c r="BE115" s="199">
        <f t="shared" si="207"/>
        <v>0</v>
      </c>
      <c r="BF115" s="199">
        <f t="shared" si="208"/>
        <v>0</v>
      </c>
      <c r="BG115" s="199">
        <f t="shared" si="209"/>
        <v>0</v>
      </c>
      <c r="BH115" s="199">
        <f t="shared" si="210"/>
        <v>0</v>
      </c>
      <c r="BI115" s="199">
        <f t="shared" si="211"/>
        <v>0</v>
      </c>
      <c r="BJ115" s="199">
        <f t="shared" si="212"/>
        <v>0</v>
      </c>
      <c r="BK115" s="199">
        <f t="shared" si="213"/>
        <v>0</v>
      </c>
      <c r="BL115" s="199">
        <f t="shared" si="214"/>
        <v>0</v>
      </c>
      <c r="BM115" s="199">
        <f t="shared" si="215"/>
        <v>0</v>
      </c>
      <c r="BN115" s="199">
        <f t="shared" si="216"/>
        <v>0</v>
      </c>
      <c r="BO115" s="199">
        <f t="shared" si="217"/>
        <v>0</v>
      </c>
      <c r="BP115" s="199">
        <f t="shared" si="218"/>
        <v>0</v>
      </c>
      <c r="BQ115" s="199">
        <f t="shared" si="219"/>
        <v>0</v>
      </c>
      <c r="BR115" s="199">
        <f t="shared" si="220"/>
        <v>0</v>
      </c>
      <c r="BS115" s="199">
        <f t="shared" si="221"/>
        <v>0</v>
      </c>
      <c r="BT115" s="199">
        <f t="shared" si="222"/>
        <v>0</v>
      </c>
      <c r="BU115" s="199">
        <f t="shared" si="223"/>
        <v>0</v>
      </c>
      <c r="BV115" s="199">
        <f t="shared" si="224"/>
        <v>0</v>
      </c>
      <c r="BW115" s="199">
        <f t="shared" si="225"/>
        <v>0</v>
      </c>
      <c r="BX115" s="199">
        <f t="shared" si="226"/>
        <v>0</v>
      </c>
      <c r="BY115" s="199">
        <f t="shared" si="227"/>
        <v>0</v>
      </c>
      <c r="BZ115" s="199">
        <f t="shared" si="228"/>
        <v>0</v>
      </c>
      <c r="CA115" s="199">
        <f t="shared" si="229"/>
        <v>0</v>
      </c>
      <c r="CB115" s="199">
        <f t="shared" si="230"/>
        <v>0</v>
      </c>
      <c r="CC115" s="199">
        <f t="shared" si="231"/>
        <v>0</v>
      </c>
      <c r="CD115" s="199">
        <f t="shared" si="232"/>
        <v>0</v>
      </c>
      <c r="CE115" s="199">
        <f t="shared" si="233"/>
        <v>0</v>
      </c>
      <c r="CF115" s="200">
        <f t="shared" si="125"/>
        <v>0</v>
      </c>
      <c r="CG115" s="195">
        <f t="shared" si="234"/>
        <v>0</v>
      </c>
      <c r="CH115" s="201">
        <f t="shared" si="235"/>
        <v>0</v>
      </c>
      <c r="CI115" s="201">
        <f t="shared" si="236"/>
        <v>0</v>
      </c>
      <c r="CJ115" s="201">
        <f>IFERROR(#REF!/32.5,0)</f>
        <v>0</v>
      </c>
      <c r="CK115" s="201">
        <f>IFERROR(#REF!/32.5,0)</f>
        <v>0</v>
      </c>
      <c r="CL115" s="191">
        <f t="shared" si="126"/>
        <v>0</v>
      </c>
      <c r="CN115" s="386">
        <f t="shared" si="166"/>
        <v>0</v>
      </c>
      <c r="CO115" s="202">
        <f t="shared" si="167"/>
        <v>0</v>
      </c>
      <c r="CP115" s="202">
        <f t="shared" si="168"/>
        <v>0</v>
      </c>
      <c r="CQ115" s="202">
        <f t="shared" si="169"/>
        <v>0</v>
      </c>
      <c r="CR115" s="202">
        <f t="shared" si="170"/>
        <v>0</v>
      </c>
      <c r="CS115" s="202">
        <f t="shared" si="171"/>
        <v>0</v>
      </c>
      <c r="CT115" s="202">
        <f t="shared" si="172"/>
        <v>0</v>
      </c>
      <c r="CU115" s="202">
        <f t="shared" si="173"/>
        <v>0</v>
      </c>
      <c r="CV115" s="202">
        <f t="shared" si="174"/>
        <v>0</v>
      </c>
      <c r="CW115" s="202">
        <f t="shared" si="175"/>
        <v>0</v>
      </c>
      <c r="CX115" s="202">
        <f t="shared" si="176"/>
        <v>0</v>
      </c>
      <c r="CY115" s="202">
        <f t="shared" si="177"/>
        <v>0</v>
      </c>
      <c r="CZ115" s="202">
        <f t="shared" si="178"/>
        <v>0</v>
      </c>
      <c r="DA115" s="202">
        <f t="shared" si="179"/>
        <v>0</v>
      </c>
      <c r="DB115" s="202">
        <f t="shared" si="180"/>
        <v>0</v>
      </c>
      <c r="DC115" s="202">
        <f t="shared" si="181"/>
        <v>0</v>
      </c>
      <c r="DD115" s="202">
        <f t="shared" si="182"/>
        <v>0</v>
      </c>
      <c r="DE115" s="202">
        <f t="shared" si="183"/>
        <v>0</v>
      </c>
      <c r="DF115" s="202">
        <f t="shared" si="184"/>
        <v>0</v>
      </c>
      <c r="DG115" s="202">
        <f t="shared" si="185"/>
        <v>0</v>
      </c>
      <c r="DH115" s="202">
        <f t="shared" si="186"/>
        <v>0</v>
      </c>
      <c r="DI115" s="202">
        <f t="shared" si="187"/>
        <v>0</v>
      </c>
      <c r="DJ115" s="202">
        <f t="shared" si="188"/>
        <v>0</v>
      </c>
      <c r="DK115" s="202">
        <f t="shared" si="189"/>
        <v>0</v>
      </c>
      <c r="DL115" s="202">
        <f t="shared" si="190"/>
        <v>0</v>
      </c>
      <c r="DM115" s="202">
        <f t="shared" si="191"/>
        <v>0</v>
      </c>
      <c r="DN115" s="202">
        <f t="shared" si="192"/>
        <v>0</v>
      </c>
      <c r="DO115" s="202">
        <f t="shared" si="193"/>
        <v>0</v>
      </c>
      <c r="DP115" s="202">
        <f t="shared" si="194"/>
        <v>0</v>
      </c>
      <c r="DQ115" s="202">
        <f t="shared" si="195"/>
        <v>0</v>
      </c>
      <c r="DR115" s="223">
        <f t="shared" si="127"/>
        <v>0</v>
      </c>
      <c r="DS115" s="386">
        <f t="shared" si="196"/>
        <v>0</v>
      </c>
      <c r="DT115" s="202">
        <f t="shared" si="197"/>
        <v>0</v>
      </c>
      <c r="DU115" s="202">
        <f t="shared" si="198"/>
        <v>0</v>
      </c>
      <c r="DV115" s="202">
        <f t="shared" si="199"/>
        <v>0</v>
      </c>
      <c r="DW115" s="202">
        <f t="shared" si="200"/>
        <v>0</v>
      </c>
      <c r="DX115" s="203">
        <f t="shared" si="201"/>
        <v>0</v>
      </c>
      <c r="DY115" s="205">
        <f t="shared" si="237"/>
        <v>0</v>
      </c>
      <c r="EA115" s="195">
        <f>L115/Summary!$H$7</f>
        <v>0</v>
      </c>
      <c r="EB115" s="201">
        <f>M115/Summary!$H$7</f>
        <v>0</v>
      </c>
      <c r="EC115" s="201">
        <f>N115/Summary!$H$7</f>
        <v>0</v>
      </c>
      <c r="ED115" s="201">
        <f>O115/Summary!$H$7</f>
        <v>0</v>
      </c>
      <c r="EE115" s="201">
        <f>P115/Summary!$H$7</f>
        <v>0</v>
      </c>
      <c r="EF115" s="201">
        <f>Q115/Summary!$H$7</f>
        <v>0</v>
      </c>
      <c r="EG115" s="201">
        <f>R115/Summary!$H$7</f>
        <v>0</v>
      </c>
      <c r="EH115" s="201">
        <f>S115/Summary!$H$7</f>
        <v>0</v>
      </c>
      <c r="EI115" s="201">
        <f>T115/Summary!$H$7</f>
        <v>0</v>
      </c>
      <c r="EJ115" s="201">
        <f>U115/Summary!$H$7</f>
        <v>0</v>
      </c>
      <c r="EK115" s="201">
        <f>V115/Summary!$H$7</f>
        <v>0</v>
      </c>
      <c r="EL115" s="201">
        <f>W115/Summary!$H$7</f>
        <v>0</v>
      </c>
      <c r="EM115" s="201">
        <f>X115/Summary!$H$7</f>
        <v>0</v>
      </c>
      <c r="EN115" s="201">
        <f>Y115/Summary!$H$7</f>
        <v>0</v>
      </c>
      <c r="EO115" s="201">
        <f>Z115/Summary!$H$7</f>
        <v>0</v>
      </c>
      <c r="EP115" s="201">
        <f>AA115/Summary!$H$7</f>
        <v>0</v>
      </c>
      <c r="EQ115" s="201">
        <f>AB115/Summary!$H$7</f>
        <v>0</v>
      </c>
      <c r="ER115" s="201">
        <f>AC115/Summary!$H$7</f>
        <v>0</v>
      </c>
      <c r="ES115" s="201">
        <f>AD115/Summary!$H$7</f>
        <v>0</v>
      </c>
      <c r="ET115" s="201">
        <f>AE115/Summary!$H$7</f>
        <v>0</v>
      </c>
      <c r="EU115" s="201">
        <f>AF115/Summary!$H$7</f>
        <v>0</v>
      </c>
      <c r="EV115" s="201">
        <f>AG115/Summary!$H$7</f>
        <v>0</v>
      </c>
      <c r="EW115" s="201">
        <f>AH115/Summary!$H$7</f>
        <v>0</v>
      </c>
      <c r="EX115" s="201">
        <f>AI115/Summary!$H$7</f>
        <v>0</v>
      </c>
      <c r="EY115" s="201">
        <f>AJ115/Summary!$H$7</f>
        <v>0</v>
      </c>
      <c r="EZ115" s="201">
        <f>AK115/Summary!$H$7</f>
        <v>0</v>
      </c>
      <c r="FA115" s="201">
        <f>AL115/Summary!$H$7</f>
        <v>0</v>
      </c>
      <c r="FB115" s="201">
        <f>AM115/Summary!$H$7</f>
        <v>0</v>
      </c>
      <c r="FC115" s="201">
        <f>AN115/Summary!$H$7</f>
        <v>0</v>
      </c>
      <c r="FD115" s="191">
        <f>AO115/Summary!$H$7</f>
        <v>0</v>
      </c>
    </row>
    <row r="116" spans="1:160" s="141" customFormat="1" ht="14.25" x14ac:dyDescent="0.35">
      <c r="A116" s="306"/>
      <c r="B116" s="307"/>
      <c r="C116" s="307"/>
      <c r="D116" s="307"/>
      <c r="E116" s="302"/>
      <c r="F116" s="304"/>
      <c r="G116" s="308"/>
      <c r="H116" s="309"/>
      <c r="I116" s="190">
        <v>32.5</v>
      </c>
      <c r="J116" s="191">
        <f t="shared" si="123"/>
        <v>0</v>
      </c>
      <c r="K116" s="213">
        <f>Summary!$H$6*$H116</f>
        <v>0</v>
      </c>
      <c r="L116" s="192"/>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4"/>
      <c r="AP116" s="195">
        <f t="shared" si="124"/>
        <v>0</v>
      </c>
      <c r="AQ116" s="193"/>
      <c r="AR116" s="193"/>
      <c r="AS116" s="193"/>
      <c r="AT116" s="193"/>
      <c r="AU116" s="193"/>
      <c r="AV116" s="194"/>
      <c r="AW116" s="176">
        <f t="shared" si="164"/>
        <v>0</v>
      </c>
      <c r="AX116" s="176" t="str">
        <f t="shared" si="165"/>
        <v>OK</v>
      </c>
      <c r="AY116" s="196">
        <f t="shared" si="202"/>
        <v>0</v>
      </c>
      <c r="AZ116" s="197" t="str">
        <f t="shared" si="203"/>
        <v>OK</v>
      </c>
      <c r="BA116" s="178"/>
      <c r="BB116" s="198">
        <f t="shared" si="204"/>
        <v>0</v>
      </c>
      <c r="BC116" s="199">
        <f t="shared" si="205"/>
        <v>0</v>
      </c>
      <c r="BD116" s="199">
        <f t="shared" si="206"/>
        <v>0</v>
      </c>
      <c r="BE116" s="199">
        <f t="shared" si="207"/>
        <v>0</v>
      </c>
      <c r="BF116" s="199">
        <f t="shared" si="208"/>
        <v>0</v>
      </c>
      <c r="BG116" s="199">
        <f t="shared" si="209"/>
        <v>0</v>
      </c>
      <c r="BH116" s="199">
        <f t="shared" si="210"/>
        <v>0</v>
      </c>
      <c r="BI116" s="199">
        <f t="shared" si="211"/>
        <v>0</v>
      </c>
      <c r="BJ116" s="199">
        <f t="shared" si="212"/>
        <v>0</v>
      </c>
      <c r="BK116" s="199">
        <f t="shared" si="213"/>
        <v>0</v>
      </c>
      <c r="BL116" s="199">
        <f t="shared" si="214"/>
        <v>0</v>
      </c>
      <c r="BM116" s="199">
        <f t="shared" si="215"/>
        <v>0</v>
      </c>
      <c r="BN116" s="199">
        <f t="shared" si="216"/>
        <v>0</v>
      </c>
      <c r="BO116" s="199">
        <f t="shared" si="217"/>
        <v>0</v>
      </c>
      <c r="BP116" s="199">
        <f t="shared" si="218"/>
        <v>0</v>
      </c>
      <c r="BQ116" s="199">
        <f t="shared" si="219"/>
        <v>0</v>
      </c>
      <c r="BR116" s="199">
        <f t="shared" si="220"/>
        <v>0</v>
      </c>
      <c r="BS116" s="199">
        <f t="shared" si="221"/>
        <v>0</v>
      </c>
      <c r="BT116" s="199">
        <f t="shared" si="222"/>
        <v>0</v>
      </c>
      <c r="BU116" s="199">
        <f t="shared" si="223"/>
        <v>0</v>
      </c>
      <c r="BV116" s="199">
        <f t="shared" si="224"/>
        <v>0</v>
      </c>
      <c r="BW116" s="199">
        <f t="shared" si="225"/>
        <v>0</v>
      </c>
      <c r="BX116" s="199">
        <f t="shared" si="226"/>
        <v>0</v>
      </c>
      <c r="BY116" s="199">
        <f t="shared" si="227"/>
        <v>0</v>
      </c>
      <c r="BZ116" s="199">
        <f t="shared" si="228"/>
        <v>0</v>
      </c>
      <c r="CA116" s="199">
        <f t="shared" si="229"/>
        <v>0</v>
      </c>
      <c r="CB116" s="199">
        <f t="shared" si="230"/>
        <v>0</v>
      </c>
      <c r="CC116" s="199">
        <f t="shared" si="231"/>
        <v>0</v>
      </c>
      <c r="CD116" s="199">
        <f t="shared" si="232"/>
        <v>0</v>
      </c>
      <c r="CE116" s="199">
        <f t="shared" si="233"/>
        <v>0</v>
      </c>
      <c r="CF116" s="200">
        <f t="shared" si="125"/>
        <v>0</v>
      </c>
      <c r="CG116" s="195">
        <f t="shared" si="234"/>
        <v>0</v>
      </c>
      <c r="CH116" s="201">
        <f t="shared" si="235"/>
        <v>0</v>
      </c>
      <c r="CI116" s="201">
        <f t="shared" si="236"/>
        <v>0</v>
      </c>
      <c r="CJ116" s="201">
        <f>IFERROR(#REF!/32.5,0)</f>
        <v>0</v>
      </c>
      <c r="CK116" s="201">
        <f>IFERROR(#REF!/32.5,0)</f>
        <v>0</v>
      </c>
      <c r="CL116" s="191">
        <f t="shared" si="126"/>
        <v>0</v>
      </c>
      <c r="CN116" s="386">
        <f t="shared" si="166"/>
        <v>0</v>
      </c>
      <c r="CO116" s="202">
        <f t="shared" si="167"/>
        <v>0</v>
      </c>
      <c r="CP116" s="202">
        <f t="shared" si="168"/>
        <v>0</v>
      </c>
      <c r="CQ116" s="202">
        <f t="shared" si="169"/>
        <v>0</v>
      </c>
      <c r="CR116" s="202">
        <f t="shared" si="170"/>
        <v>0</v>
      </c>
      <c r="CS116" s="202">
        <f t="shared" si="171"/>
        <v>0</v>
      </c>
      <c r="CT116" s="202">
        <f t="shared" si="172"/>
        <v>0</v>
      </c>
      <c r="CU116" s="202">
        <f t="shared" si="173"/>
        <v>0</v>
      </c>
      <c r="CV116" s="202">
        <f t="shared" si="174"/>
        <v>0</v>
      </c>
      <c r="CW116" s="202">
        <f t="shared" si="175"/>
        <v>0</v>
      </c>
      <c r="CX116" s="202">
        <f t="shared" si="176"/>
        <v>0</v>
      </c>
      <c r="CY116" s="202">
        <f t="shared" si="177"/>
        <v>0</v>
      </c>
      <c r="CZ116" s="202">
        <f t="shared" si="178"/>
        <v>0</v>
      </c>
      <c r="DA116" s="202">
        <f t="shared" si="179"/>
        <v>0</v>
      </c>
      <c r="DB116" s="202">
        <f t="shared" si="180"/>
        <v>0</v>
      </c>
      <c r="DC116" s="202">
        <f t="shared" si="181"/>
        <v>0</v>
      </c>
      <c r="DD116" s="202">
        <f t="shared" si="182"/>
        <v>0</v>
      </c>
      <c r="DE116" s="202">
        <f t="shared" si="183"/>
        <v>0</v>
      </c>
      <c r="DF116" s="202">
        <f t="shared" si="184"/>
        <v>0</v>
      </c>
      <c r="DG116" s="202">
        <f t="shared" si="185"/>
        <v>0</v>
      </c>
      <c r="DH116" s="202">
        <f t="shared" si="186"/>
        <v>0</v>
      </c>
      <c r="DI116" s="202">
        <f t="shared" si="187"/>
        <v>0</v>
      </c>
      <c r="DJ116" s="202">
        <f t="shared" si="188"/>
        <v>0</v>
      </c>
      <c r="DK116" s="202">
        <f t="shared" si="189"/>
        <v>0</v>
      </c>
      <c r="DL116" s="202">
        <f t="shared" si="190"/>
        <v>0</v>
      </c>
      <c r="DM116" s="202">
        <f t="shared" si="191"/>
        <v>0</v>
      </c>
      <c r="DN116" s="202">
        <f t="shared" si="192"/>
        <v>0</v>
      </c>
      <c r="DO116" s="202">
        <f t="shared" si="193"/>
        <v>0</v>
      </c>
      <c r="DP116" s="202">
        <f t="shared" si="194"/>
        <v>0</v>
      </c>
      <c r="DQ116" s="202">
        <f t="shared" si="195"/>
        <v>0</v>
      </c>
      <c r="DR116" s="223">
        <f t="shared" si="127"/>
        <v>0</v>
      </c>
      <c r="DS116" s="386">
        <f t="shared" si="196"/>
        <v>0</v>
      </c>
      <c r="DT116" s="202">
        <f t="shared" si="197"/>
        <v>0</v>
      </c>
      <c r="DU116" s="202">
        <f t="shared" si="198"/>
        <v>0</v>
      </c>
      <c r="DV116" s="202">
        <f t="shared" si="199"/>
        <v>0</v>
      </c>
      <c r="DW116" s="202">
        <f t="shared" si="200"/>
        <v>0</v>
      </c>
      <c r="DX116" s="203">
        <f t="shared" si="201"/>
        <v>0</v>
      </c>
      <c r="DY116" s="205">
        <f t="shared" si="237"/>
        <v>0</v>
      </c>
      <c r="EA116" s="195">
        <f>L116/Summary!$H$7</f>
        <v>0</v>
      </c>
      <c r="EB116" s="201">
        <f>M116/Summary!$H$7</f>
        <v>0</v>
      </c>
      <c r="EC116" s="201">
        <f>N116/Summary!$H$7</f>
        <v>0</v>
      </c>
      <c r="ED116" s="201">
        <f>O116/Summary!$H$7</f>
        <v>0</v>
      </c>
      <c r="EE116" s="201">
        <f>P116/Summary!$H$7</f>
        <v>0</v>
      </c>
      <c r="EF116" s="201">
        <f>Q116/Summary!$H$7</f>
        <v>0</v>
      </c>
      <c r="EG116" s="201">
        <f>R116/Summary!$H$7</f>
        <v>0</v>
      </c>
      <c r="EH116" s="201">
        <f>S116/Summary!$H$7</f>
        <v>0</v>
      </c>
      <c r="EI116" s="201">
        <f>T116/Summary!$H$7</f>
        <v>0</v>
      </c>
      <c r="EJ116" s="201">
        <f>U116/Summary!$H$7</f>
        <v>0</v>
      </c>
      <c r="EK116" s="201">
        <f>V116/Summary!$H$7</f>
        <v>0</v>
      </c>
      <c r="EL116" s="201">
        <f>W116/Summary!$H$7</f>
        <v>0</v>
      </c>
      <c r="EM116" s="201">
        <f>X116/Summary!$H$7</f>
        <v>0</v>
      </c>
      <c r="EN116" s="201">
        <f>Y116/Summary!$H$7</f>
        <v>0</v>
      </c>
      <c r="EO116" s="201">
        <f>Z116/Summary!$H$7</f>
        <v>0</v>
      </c>
      <c r="EP116" s="201">
        <f>AA116/Summary!$H$7</f>
        <v>0</v>
      </c>
      <c r="EQ116" s="201">
        <f>AB116/Summary!$H$7</f>
        <v>0</v>
      </c>
      <c r="ER116" s="201">
        <f>AC116/Summary!$H$7</f>
        <v>0</v>
      </c>
      <c r="ES116" s="201">
        <f>AD116/Summary!$H$7</f>
        <v>0</v>
      </c>
      <c r="ET116" s="201">
        <f>AE116/Summary!$H$7</f>
        <v>0</v>
      </c>
      <c r="EU116" s="201">
        <f>AF116/Summary!$H$7</f>
        <v>0</v>
      </c>
      <c r="EV116" s="201">
        <f>AG116/Summary!$H$7</f>
        <v>0</v>
      </c>
      <c r="EW116" s="201">
        <f>AH116/Summary!$H$7</f>
        <v>0</v>
      </c>
      <c r="EX116" s="201">
        <f>AI116/Summary!$H$7</f>
        <v>0</v>
      </c>
      <c r="EY116" s="201">
        <f>AJ116/Summary!$H$7</f>
        <v>0</v>
      </c>
      <c r="EZ116" s="201">
        <f>AK116/Summary!$H$7</f>
        <v>0</v>
      </c>
      <c r="FA116" s="201">
        <f>AL116/Summary!$H$7</f>
        <v>0</v>
      </c>
      <c r="FB116" s="201">
        <f>AM116/Summary!$H$7</f>
        <v>0</v>
      </c>
      <c r="FC116" s="201">
        <f>AN116/Summary!$H$7</f>
        <v>0</v>
      </c>
      <c r="FD116" s="191">
        <f>AO116/Summary!$H$7</f>
        <v>0</v>
      </c>
    </row>
    <row r="117" spans="1:160" s="141" customFormat="1" ht="14.25" x14ac:dyDescent="0.35">
      <c r="A117" s="306"/>
      <c r="B117" s="307"/>
      <c r="C117" s="307"/>
      <c r="D117" s="307"/>
      <c r="E117" s="302"/>
      <c r="F117" s="304"/>
      <c r="G117" s="308"/>
      <c r="H117" s="309"/>
      <c r="I117" s="190">
        <v>32.5</v>
      </c>
      <c r="J117" s="191">
        <f t="shared" si="123"/>
        <v>0</v>
      </c>
      <c r="K117" s="213">
        <f>Summary!$H$6*$H117</f>
        <v>0</v>
      </c>
      <c r="L117" s="192"/>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4"/>
      <c r="AP117" s="195">
        <f t="shared" si="124"/>
        <v>0</v>
      </c>
      <c r="AQ117" s="193"/>
      <c r="AR117" s="193"/>
      <c r="AS117" s="193"/>
      <c r="AT117" s="193"/>
      <c r="AU117" s="193"/>
      <c r="AV117" s="194"/>
      <c r="AW117" s="176">
        <f t="shared" si="164"/>
        <v>0</v>
      </c>
      <c r="AX117" s="176" t="str">
        <f t="shared" si="165"/>
        <v>OK</v>
      </c>
      <c r="AY117" s="196">
        <f t="shared" si="202"/>
        <v>0</v>
      </c>
      <c r="AZ117" s="197" t="str">
        <f t="shared" si="203"/>
        <v>OK</v>
      </c>
      <c r="BA117" s="178"/>
      <c r="BB117" s="198">
        <f t="shared" si="204"/>
        <v>0</v>
      </c>
      <c r="BC117" s="199">
        <f t="shared" si="205"/>
        <v>0</v>
      </c>
      <c r="BD117" s="199">
        <f t="shared" si="206"/>
        <v>0</v>
      </c>
      <c r="BE117" s="199">
        <f t="shared" si="207"/>
        <v>0</v>
      </c>
      <c r="BF117" s="199">
        <f t="shared" si="208"/>
        <v>0</v>
      </c>
      <c r="BG117" s="199">
        <f t="shared" si="209"/>
        <v>0</v>
      </c>
      <c r="BH117" s="199">
        <f t="shared" si="210"/>
        <v>0</v>
      </c>
      <c r="BI117" s="199">
        <f t="shared" si="211"/>
        <v>0</v>
      </c>
      <c r="BJ117" s="199">
        <f t="shared" si="212"/>
        <v>0</v>
      </c>
      <c r="BK117" s="199">
        <f t="shared" si="213"/>
        <v>0</v>
      </c>
      <c r="BL117" s="199">
        <f t="shared" si="214"/>
        <v>0</v>
      </c>
      <c r="BM117" s="199">
        <f t="shared" si="215"/>
        <v>0</v>
      </c>
      <c r="BN117" s="199">
        <f t="shared" si="216"/>
        <v>0</v>
      </c>
      <c r="BO117" s="199">
        <f t="shared" si="217"/>
        <v>0</v>
      </c>
      <c r="BP117" s="199">
        <f t="shared" si="218"/>
        <v>0</v>
      </c>
      <c r="BQ117" s="199">
        <f t="shared" si="219"/>
        <v>0</v>
      </c>
      <c r="BR117" s="199">
        <f t="shared" si="220"/>
        <v>0</v>
      </c>
      <c r="BS117" s="199">
        <f t="shared" si="221"/>
        <v>0</v>
      </c>
      <c r="BT117" s="199">
        <f t="shared" si="222"/>
        <v>0</v>
      </c>
      <c r="BU117" s="199">
        <f t="shared" si="223"/>
        <v>0</v>
      </c>
      <c r="BV117" s="199">
        <f t="shared" si="224"/>
        <v>0</v>
      </c>
      <c r="BW117" s="199">
        <f t="shared" si="225"/>
        <v>0</v>
      </c>
      <c r="BX117" s="199">
        <f t="shared" si="226"/>
        <v>0</v>
      </c>
      <c r="BY117" s="199">
        <f t="shared" si="227"/>
        <v>0</v>
      </c>
      <c r="BZ117" s="199">
        <f t="shared" si="228"/>
        <v>0</v>
      </c>
      <c r="CA117" s="199">
        <f t="shared" si="229"/>
        <v>0</v>
      </c>
      <c r="CB117" s="199">
        <f t="shared" si="230"/>
        <v>0</v>
      </c>
      <c r="CC117" s="199">
        <f t="shared" si="231"/>
        <v>0</v>
      </c>
      <c r="CD117" s="199">
        <f t="shared" si="232"/>
        <v>0</v>
      </c>
      <c r="CE117" s="199">
        <f t="shared" si="233"/>
        <v>0</v>
      </c>
      <c r="CF117" s="200">
        <f t="shared" si="125"/>
        <v>0</v>
      </c>
      <c r="CG117" s="195">
        <f t="shared" si="234"/>
        <v>0</v>
      </c>
      <c r="CH117" s="201">
        <f t="shared" si="235"/>
        <v>0</v>
      </c>
      <c r="CI117" s="201">
        <f t="shared" si="236"/>
        <v>0</v>
      </c>
      <c r="CJ117" s="201">
        <f>IFERROR(#REF!/32.5,0)</f>
        <v>0</v>
      </c>
      <c r="CK117" s="201">
        <f>IFERROR(#REF!/32.5,0)</f>
        <v>0</v>
      </c>
      <c r="CL117" s="191">
        <f t="shared" si="126"/>
        <v>0</v>
      </c>
      <c r="CN117" s="386">
        <f t="shared" si="166"/>
        <v>0</v>
      </c>
      <c r="CO117" s="202">
        <f t="shared" si="167"/>
        <v>0</v>
      </c>
      <c r="CP117" s="202">
        <f t="shared" si="168"/>
        <v>0</v>
      </c>
      <c r="CQ117" s="202">
        <f t="shared" si="169"/>
        <v>0</v>
      </c>
      <c r="CR117" s="202">
        <f t="shared" si="170"/>
        <v>0</v>
      </c>
      <c r="CS117" s="202">
        <f t="shared" si="171"/>
        <v>0</v>
      </c>
      <c r="CT117" s="202">
        <f t="shared" si="172"/>
        <v>0</v>
      </c>
      <c r="CU117" s="202">
        <f t="shared" si="173"/>
        <v>0</v>
      </c>
      <c r="CV117" s="202">
        <f t="shared" si="174"/>
        <v>0</v>
      </c>
      <c r="CW117" s="202">
        <f t="shared" si="175"/>
        <v>0</v>
      </c>
      <c r="CX117" s="202">
        <f t="shared" si="176"/>
        <v>0</v>
      </c>
      <c r="CY117" s="202">
        <f t="shared" si="177"/>
        <v>0</v>
      </c>
      <c r="CZ117" s="202">
        <f t="shared" si="178"/>
        <v>0</v>
      </c>
      <c r="DA117" s="202">
        <f t="shared" si="179"/>
        <v>0</v>
      </c>
      <c r="DB117" s="202">
        <f t="shared" si="180"/>
        <v>0</v>
      </c>
      <c r="DC117" s="202">
        <f t="shared" si="181"/>
        <v>0</v>
      </c>
      <c r="DD117" s="202">
        <f t="shared" si="182"/>
        <v>0</v>
      </c>
      <c r="DE117" s="202">
        <f t="shared" si="183"/>
        <v>0</v>
      </c>
      <c r="DF117" s="202">
        <f t="shared" si="184"/>
        <v>0</v>
      </c>
      <c r="DG117" s="202">
        <f t="shared" si="185"/>
        <v>0</v>
      </c>
      <c r="DH117" s="202">
        <f t="shared" si="186"/>
        <v>0</v>
      </c>
      <c r="DI117" s="202">
        <f t="shared" si="187"/>
        <v>0</v>
      </c>
      <c r="DJ117" s="202">
        <f t="shared" si="188"/>
        <v>0</v>
      </c>
      <c r="DK117" s="202">
        <f t="shared" si="189"/>
        <v>0</v>
      </c>
      <c r="DL117" s="202">
        <f t="shared" si="190"/>
        <v>0</v>
      </c>
      <c r="DM117" s="202">
        <f t="shared" si="191"/>
        <v>0</v>
      </c>
      <c r="DN117" s="202">
        <f t="shared" si="192"/>
        <v>0</v>
      </c>
      <c r="DO117" s="202">
        <f t="shared" si="193"/>
        <v>0</v>
      </c>
      <c r="DP117" s="202">
        <f t="shared" si="194"/>
        <v>0</v>
      </c>
      <c r="DQ117" s="202">
        <f t="shared" si="195"/>
        <v>0</v>
      </c>
      <c r="DR117" s="223">
        <f t="shared" si="127"/>
        <v>0</v>
      </c>
      <c r="DS117" s="386">
        <f t="shared" si="196"/>
        <v>0</v>
      </c>
      <c r="DT117" s="202">
        <f t="shared" si="197"/>
        <v>0</v>
      </c>
      <c r="DU117" s="202">
        <f t="shared" si="198"/>
        <v>0</v>
      </c>
      <c r="DV117" s="202">
        <f t="shared" si="199"/>
        <v>0</v>
      </c>
      <c r="DW117" s="202">
        <f t="shared" si="200"/>
        <v>0</v>
      </c>
      <c r="DX117" s="203">
        <f t="shared" si="201"/>
        <v>0</v>
      </c>
      <c r="DY117" s="205">
        <f t="shared" si="237"/>
        <v>0</v>
      </c>
      <c r="EA117" s="195">
        <f>L117/Summary!$H$7</f>
        <v>0</v>
      </c>
      <c r="EB117" s="201">
        <f>M117/Summary!$H$7</f>
        <v>0</v>
      </c>
      <c r="EC117" s="201">
        <f>N117/Summary!$H$7</f>
        <v>0</v>
      </c>
      <c r="ED117" s="201">
        <f>O117/Summary!$H$7</f>
        <v>0</v>
      </c>
      <c r="EE117" s="201">
        <f>P117/Summary!$H$7</f>
        <v>0</v>
      </c>
      <c r="EF117" s="201">
        <f>Q117/Summary!$H$7</f>
        <v>0</v>
      </c>
      <c r="EG117" s="201">
        <f>R117/Summary!$H$7</f>
        <v>0</v>
      </c>
      <c r="EH117" s="201">
        <f>S117/Summary!$H$7</f>
        <v>0</v>
      </c>
      <c r="EI117" s="201">
        <f>T117/Summary!$H$7</f>
        <v>0</v>
      </c>
      <c r="EJ117" s="201">
        <f>U117/Summary!$H$7</f>
        <v>0</v>
      </c>
      <c r="EK117" s="201">
        <f>V117/Summary!$H$7</f>
        <v>0</v>
      </c>
      <c r="EL117" s="201">
        <f>W117/Summary!$H$7</f>
        <v>0</v>
      </c>
      <c r="EM117" s="201">
        <f>X117/Summary!$H$7</f>
        <v>0</v>
      </c>
      <c r="EN117" s="201">
        <f>Y117/Summary!$H$7</f>
        <v>0</v>
      </c>
      <c r="EO117" s="201">
        <f>Z117/Summary!$H$7</f>
        <v>0</v>
      </c>
      <c r="EP117" s="201">
        <f>AA117/Summary!$H$7</f>
        <v>0</v>
      </c>
      <c r="EQ117" s="201">
        <f>AB117/Summary!$H$7</f>
        <v>0</v>
      </c>
      <c r="ER117" s="201">
        <f>AC117/Summary!$H$7</f>
        <v>0</v>
      </c>
      <c r="ES117" s="201">
        <f>AD117/Summary!$H$7</f>
        <v>0</v>
      </c>
      <c r="ET117" s="201">
        <f>AE117/Summary!$H$7</f>
        <v>0</v>
      </c>
      <c r="EU117" s="201">
        <f>AF117/Summary!$H$7</f>
        <v>0</v>
      </c>
      <c r="EV117" s="201">
        <f>AG117/Summary!$H$7</f>
        <v>0</v>
      </c>
      <c r="EW117" s="201">
        <f>AH117/Summary!$H$7</f>
        <v>0</v>
      </c>
      <c r="EX117" s="201">
        <f>AI117/Summary!$H$7</f>
        <v>0</v>
      </c>
      <c r="EY117" s="201">
        <f>AJ117/Summary!$H$7</f>
        <v>0</v>
      </c>
      <c r="EZ117" s="201">
        <f>AK117/Summary!$H$7</f>
        <v>0</v>
      </c>
      <c r="FA117" s="201">
        <f>AL117/Summary!$H$7</f>
        <v>0</v>
      </c>
      <c r="FB117" s="201">
        <f>AM117/Summary!$H$7</f>
        <v>0</v>
      </c>
      <c r="FC117" s="201">
        <f>AN117/Summary!$H$7</f>
        <v>0</v>
      </c>
      <c r="FD117" s="191">
        <f>AO117/Summary!$H$7</f>
        <v>0</v>
      </c>
    </row>
    <row r="118" spans="1:160" s="141" customFormat="1" ht="14.25" x14ac:dyDescent="0.35">
      <c r="A118" s="306"/>
      <c r="B118" s="307"/>
      <c r="C118" s="307"/>
      <c r="D118" s="307"/>
      <c r="E118" s="302"/>
      <c r="F118" s="304"/>
      <c r="G118" s="308"/>
      <c r="H118" s="309"/>
      <c r="I118" s="190">
        <v>32.5</v>
      </c>
      <c r="J118" s="191">
        <f t="shared" ref="J118:J153" si="238">H118*I118</f>
        <v>0</v>
      </c>
      <c r="K118" s="213">
        <f>Summary!$H$6*$H118</f>
        <v>0</v>
      </c>
      <c r="L118" s="192"/>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4"/>
      <c r="AP118" s="195">
        <f t="shared" ref="AP118:AP153" si="239">SUM(L118:AO118)</f>
        <v>0</v>
      </c>
      <c r="AQ118" s="193"/>
      <c r="AR118" s="193"/>
      <c r="AS118" s="193"/>
      <c r="AT118" s="193"/>
      <c r="AU118" s="193"/>
      <c r="AV118" s="194"/>
      <c r="AW118" s="176">
        <f t="shared" si="164"/>
        <v>0</v>
      </c>
      <c r="AX118" s="176" t="str">
        <f t="shared" si="165"/>
        <v>OK</v>
      </c>
      <c r="AY118" s="196">
        <f t="shared" si="202"/>
        <v>0</v>
      </c>
      <c r="AZ118" s="197" t="str">
        <f t="shared" si="203"/>
        <v>OK</v>
      </c>
      <c r="BA118" s="178"/>
      <c r="BB118" s="198">
        <f t="shared" si="204"/>
        <v>0</v>
      </c>
      <c r="BC118" s="199">
        <f t="shared" si="205"/>
        <v>0</v>
      </c>
      <c r="BD118" s="199">
        <f t="shared" si="206"/>
        <v>0</v>
      </c>
      <c r="BE118" s="199">
        <f t="shared" si="207"/>
        <v>0</v>
      </c>
      <c r="BF118" s="199">
        <f t="shared" si="208"/>
        <v>0</v>
      </c>
      <c r="BG118" s="199">
        <f t="shared" si="209"/>
        <v>0</v>
      </c>
      <c r="BH118" s="199">
        <f t="shared" si="210"/>
        <v>0</v>
      </c>
      <c r="BI118" s="199">
        <f t="shared" si="211"/>
        <v>0</v>
      </c>
      <c r="BJ118" s="199">
        <f t="shared" si="212"/>
        <v>0</v>
      </c>
      <c r="BK118" s="199">
        <f t="shared" si="213"/>
        <v>0</v>
      </c>
      <c r="BL118" s="199">
        <f t="shared" si="214"/>
        <v>0</v>
      </c>
      <c r="BM118" s="199">
        <f t="shared" si="215"/>
        <v>0</v>
      </c>
      <c r="BN118" s="199">
        <f t="shared" si="216"/>
        <v>0</v>
      </c>
      <c r="BO118" s="199">
        <f t="shared" si="217"/>
        <v>0</v>
      </c>
      <c r="BP118" s="199">
        <f t="shared" si="218"/>
        <v>0</v>
      </c>
      <c r="BQ118" s="199">
        <f t="shared" si="219"/>
        <v>0</v>
      </c>
      <c r="BR118" s="199">
        <f t="shared" si="220"/>
        <v>0</v>
      </c>
      <c r="BS118" s="199">
        <f t="shared" si="221"/>
        <v>0</v>
      </c>
      <c r="BT118" s="199">
        <f t="shared" si="222"/>
        <v>0</v>
      </c>
      <c r="BU118" s="199">
        <f t="shared" si="223"/>
        <v>0</v>
      </c>
      <c r="BV118" s="199">
        <f t="shared" si="224"/>
        <v>0</v>
      </c>
      <c r="BW118" s="199">
        <f t="shared" si="225"/>
        <v>0</v>
      </c>
      <c r="BX118" s="199">
        <f t="shared" si="226"/>
        <v>0</v>
      </c>
      <c r="BY118" s="199">
        <f t="shared" si="227"/>
        <v>0</v>
      </c>
      <c r="BZ118" s="199">
        <f t="shared" si="228"/>
        <v>0</v>
      </c>
      <c r="CA118" s="199">
        <f t="shared" si="229"/>
        <v>0</v>
      </c>
      <c r="CB118" s="199">
        <f t="shared" si="230"/>
        <v>0</v>
      </c>
      <c r="CC118" s="199">
        <f t="shared" si="231"/>
        <v>0</v>
      </c>
      <c r="CD118" s="199">
        <f t="shared" si="232"/>
        <v>0</v>
      </c>
      <c r="CE118" s="199">
        <f t="shared" si="233"/>
        <v>0</v>
      </c>
      <c r="CF118" s="200">
        <f t="shared" ref="CF118:CF153" si="240">SUM(BB118:CE118)</f>
        <v>0</v>
      </c>
      <c r="CG118" s="195">
        <f t="shared" si="234"/>
        <v>0</v>
      </c>
      <c r="CH118" s="201">
        <f t="shared" si="235"/>
        <v>0</v>
      </c>
      <c r="CI118" s="201">
        <f t="shared" si="236"/>
        <v>0</v>
      </c>
      <c r="CJ118" s="201">
        <f>IFERROR(#REF!/32.5,0)</f>
        <v>0</v>
      </c>
      <c r="CK118" s="201">
        <f>IFERROR(#REF!/32.5,0)</f>
        <v>0</v>
      </c>
      <c r="CL118" s="191">
        <f t="shared" ref="CL118:CL153" si="241">IFERROR(AV118/32.5,0)</f>
        <v>0</v>
      </c>
      <c r="CN118" s="386">
        <f t="shared" si="166"/>
        <v>0</v>
      </c>
      <c r="CO118" s="202">
        <f t="shared" si="167"/>
        <v>0</v>
      </c>
      <c r="CP118" s="202">
        <f t="shared" si="168"/>
        <v>0</v>
      </c>
      <c r="CQ118" s="202">
        <f t="shared" si="169"/>
        <v>0</v>
      </c>
      <c r="CR118" s="202">
        <f t="shared" si="170"/>
        <v>0</v>
      </c>
      <c r="CS118" s="202">
        <f t="shared" si="171"/>
        <v>0</v>
      </c>
      <c r="CT118" s="202">
        <f t="shared" si="172"/>
        <v>0</v>
      </c>
      <c r="CU118" s="202">
        <f t="shared" si="173"/>
        <v>0</v>
      </c>
      <c r="CV118" s="202">
        <f t="shared" si="174"/>
        <v>0</v>
      </c>
      <c r="CW118" s="202">
        <f t="shared" si="175"/>
        <v>0</v>
      </c>
      <c r="CX118" s="202">
        <f t="shared" si="176"/>
        <v>0</v>
      </c>
      <c r="CY118" s="202">
        <f t="shared" si="177"/>
        <v>0</v>
      </c>
      <c r="CZ118" s="202">
        <f t="shared" si="178"/>
        <v>0</v>
      </c>
      <c r="DA118" s="202">
        <f t="shared" si="179"/>
        <v>0</v>
      </c>
      <c r="DB118" s="202">
        <f t="shared" si="180"/>
        <v>0</v>
      </c>
      <c r="DC118" s="202">
        <f t="shared" si="181"/>
        <v>0</v>
      </c>
      <c r="DD118" s="202">
        <f t="shared" si="182"/>
        <v>0</v>
      </c>
      <c r="DE118" s="202">
        <f t="shared" si="183"/>
        <v>0</v>
      </c>
      <c r="DF118" s="202">
        <f t="shared" si="184"/>
        <v>0</v>
      </c>
      <c r="DG118" s="202">
        <f t="shared" si="185"/>
        <v>0</v>
      </c>
      <c r="DH118" s="202">
        <f t="shared" si="186"/>
        <v>0</v>
      </c>
      <c r="DI118" s="202">
        <f t="shared" si="187"/>
        <v>0</v>
      </c>
      <c r="DJ118" s="202">
        <f t="shared" si="188"/>
        <v>0</v>
      </c>
      <c r="DK118" s="202">
        <f t="shared" si="189"/>
        <v>0</v>
      </c>
      <c r="DL118" s="202">
        <f t="shared" si="190"/>
        <v>0</v>
      </c>
      <c r="DM118" s="202">
        <f t="shared" si="191"/>
        <v>0</v>
      </c>
      <c r="DN118" s="202">
        <f t="shared" si="192"/>
        <v>0</v>
      </c>
      <c r="DO118" s="202">
        <f t="shared" si="193"/>
        <v>0</v>
      </c>
      <c r="DP118" s="202">
        <f t="shared" si="194"/>
        <v>0</v>
      </c>
      <c r="DQ118" s="202">
        <f t="shared" si="195"/>
        <v>0</v>
      </c>
      <c r="DR118" s="223">
        <f t="shared" ref="DR118:DR153" si="242">SUM(CN118:DQ118)</f>
        <v>0</v>
      </c>
      <c r="DS118" s="386">
        <f t="shared" si="196"/>
        <v>0</v>
      </c>
      <c r="DT118" s="202">
        <f t="shared" si="197"/>
        <v>0</v>
      </c>
      <c r="DU118" s="202">
        <f t="shared" si="198"/>
        <v>0</v>
      </c>
      <c r="DV118" s="202">
        <f t="shared" si="199"/>
        <v>0</v>
      </c>
      <c r="DW118" s="202">
        <f t="shared" si="200"/>
        <v>0</v>
      </c>
      <c r="DX118" s="203">
        <f t="shared" si="201"/>
        <v>0</v>
      </c>
      <c r="DY118" s="205">
        <f t="shared" si="237"/>
        <v>0</v>
      </c>
      <c r="EA118" s="195">
        <f>L118/Summary!$H$7</f>
        <v>0</v>
      </c>
      <c r="EB118" s="201">
        <f>M118/Summary!$H$7</f>
        <v>0</v>
      </c>
      <c r="EC118" s="201">
        <f>N118/Summary!$H$7</f>
        <v>0</v>
      </c>
      <c r="ED118" s="201">
        <f>O118/Summary!$H$7</f>
        <v>0</v>
      </c>
      <c r="EE118" s="201">
        <f>P118/Summary!$H$7</f>
        <v>0</v>
      </c>
      <c r="EF118" s="201">
        <f>Q118/Summary!$H$7</f>
        <v>0</v>
      </c>
      <c r="EG118" s="201">
        <f>R118/Summary!$H$7</f>
        <v>0</v>
      </c>
      <c r="EH118" s="201">
        <f>S118/Summary!$H$7</f>
        <v>0</v>
      </c>
      <c r="EI118" s="201">
        <f>T118/Summary!$H$7</f>
        <v>0</v>
      </c>
      <c r="EJ118" s="201">
        <f>U118/Summary!$H$7</f>
        <v>0</v>
      </c>
      <c r="EK118" s="201">
        <f>V118/Summary!$H$7</f>
        <v>0</v>
      </c>
      <c r="EL118" s="201">
        <f>W118/Summary!$H$7</f>
        <v>0</v>
      </c>
      <c r="EM118" s="201">
        <f>X118/Summary!$H$7</f>
        <v>0</v>
      </c>
      <c r="EN118" s="201">
        <f>Y118/Summary!$H$7</f>
        <v>0</v>
      </c>
      <c r="EO118" s="201">
        <f>Z118/Summary!$H$7</f>
        <v>0</v>
      </c>
      <c r="EP118" s="201">
        <f>AA118/Summary!$H$7</f>
        <v>0</v>
      </c>
      <c r="EQ118" s="201">
        <f>AB118/Summary!$H$7</f>
        <v>0</v>
      </c>
      <c r="ER118" s="201">
        <f>AC118/Summary!$H$7</f>
        <v>0</v>
      </c>
      <c r="ES118" s="201">
        <f>AD118/Summary!$H$7</f>
        <v>0</v>
      </c>
      <c r="ET118" s="201">
        <f>AE118/Summary!$H$7</f>
        <v>0</v>
      </c>
      <c r="EU118" s="201">
        <f>AF118/Summary!$H$7</f>
        <v>0</v>
      </c>
      <c r="EV118" s="201">
        <f>AG118/Summary!$H$7</f>
        <v>0</v>
      </c>
      <c r="EW118" s="201">
        <f>AH118/Summary!$H$7</f>
        <v>0</v>
      </c>
      <c r="EX118" s="201">
        <f>AI118/Summary!$H$7</f>
        <v>0</v>
      </c>
      <c r="EY118" s="201">
        <f>AJ118/Summary!$H$7</f>
        <v>0</v>
      </c>
      <c r="EZ118" s="201">
        <f>AK118/Summary!$H$7</f>
        <v>0</v>
      </c>
      <c r="FA118" s="201">
        <f>AL118/Summary!$H$7</f>
        <v>0</v>
      </c>
      <c r="FB118" s="201">
        <f>AM118/Summary!$H$7</f>
        <v>0</v>
      </c>
      <c r="FC118" s="201">
        <f>AN118/Summary!$H$7</f>
        <v>0</v>
      </c>
      <c r="FD118" s="191">
        <f>AO118/Summary!$H$7</f>
        <v>0</v>
      </c>
    </row>
    <row r="119" spans="1:160" s="141" customFormat="1" ht="14.25" x14ac:dyDescent="0.35">
      <c r="A119" s="306"/>
      <c r="B119" s="307"/>
      <c r="C119" s="307"/>
      <c r="D119" s="307"/>
      <c r="E119" s="302"/>
      <c r="F119" s="304"/>
      <c r="G119" s="308"/>
      <c r="H119" s="309"/>
      <c r="I119" s="190">
        <v>32.5</v>
      </c>
      <c r="J119" s="191">
        <f t="shared" si="238"/>
        <v>0</v>
      </c>
      <c r="K119" s="213">
        <f>Summary!$H$6*$H119</f>
        <v>0</v>
      </c>
      <c r="L119" s="192"/>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4"/>
      <c r="AP119" s="195">
        <f t="shared" si="239"/>
        <v>0</v>
      </c>
      <c r="AQ119" s="193"/>
      <c r="AR119" s="193"/>
      <c r="AS119" s="193"/>
      <c r="AT119" s="193"/>
      <c r="AU119" s="193"/>
      <c r="AV119" s="194"/>
      <c r="AW119" s="176">
        <f t="shared" si="164"/>
        <v>0</v>
      </c>
      <c r="AX119" s="176" t="str">
        <f t="shared" si="165"/>
        <v>OK</v>
      </c>
      <c r="AY119" s="196">
        <f t="shared" si="202"/>
        <v>0</v>
      </c>
      <c r="AZ119" s="197" t="str">
        <f t="shared" si="203"/>
        <v>OK</v>
      </c>
      <c r="BA119" s="178"/>
      <c r="BB119" s="198">
        <f t="shared" si="204"/>
        <v>0</v>
      </c>
      <c r="BC119" s="199">
        <f t="shared" si="205"/>
        <v>0</v>
      </c>
      <c r="BD119" s="199">
        <f t="shared" si="206"/>
        <v>0</v>
      </c>
      <c r="BE119" s="199">
        <f t="shared" si="207"/>
        <v>0</v>
      </c>
      <c r="BF119" s="199">
        <f t="shared" si="208"/>
        <v>0</v>
      </c>
      <c r="BG119" s="199">
        <f t="shared" si="209"/>
        <v>0</v>
      </c>
      <c r="BH119" s="199">
        <f t="shared" si="210"/>
        <v>0</v>
      </c>
      <c r="BI119" s="199">
        <f t="shared" si="211"/>
        <v>0</v>
      </c>
      <c r="BJ119" s="199">
        <f t="shared" si="212"/>
        <v>0</v>
      </c>
      <c r="BK119" s="199">
        <f t="shared" si="213"/>
        <v>0</v>
      </c>
      <c r="BL119" s="199">
        <f t="shared" si="214"/>
        <v>0</v>
      </c>
      <c r="BM119" s="199">
        <f t="shared" si="215"/>
        <v>0</v>
      </c>
      <c r="BN119" s="199">
        <f t="shared" si="216"/>
        <v>0</v>
      </c>
      <c r="BO119" s="199">
        <f t="shared" si="217"/>
        <v>0</v>
      </c>
      <c r="BP119" s="199">
        <f t="shared" si="218"/>
        <v>0</v>
      </c>
      <c r="BQ119" s="199">
        <f t="shared" si="219"/>
        <v>0</v>
      </c>
      <c r="BR119" s="199">
        <f t="shared" si="220"/>
        <v>0</v>
      </c>
      <c r="BS119" s="199">
        <f t="shared" si="221"/>
        <v>0</v>
      </c>
      <c r="BT119" s="199">
        <f t="shared" si="222"/>
        <v>0</v>
      </c>
      <c r="BU119" s="199">
        <f t="shared" si="223"/>
        <v>0</v>
      </c>
      <c r="BV119" s="199">
        <f t="shared" si="224"/>
        <v>0</v>
      </c>
      <c r="BW119" s="199">
        <f t="shared" si="225"/>
        <v>0</v>
      </c>
      <c r="BX119" s="199">
        <f t="shared" si="226"/>
        <v>0</v>
      </c>
      <c r="BY119" s="199">
        <f t="shared" si="227"/>
        <v>0</v>
      </c>
      <c r="BZ119" s="199">
        <f t="shared" si="228"/>
        <v>0</v>
      </c>
      <c r="CA119" s="199">
        <f t="shared" si="229"/>
        <v>0</v>
      </c>
      <c r="CB119" s="199">
        <f t="shared" si="230"/>
        <v>0</v>
      </c>
      <c r="CC119" s="199">
        <f t="shared" si="231"/>
        <v>0</v>
      </c>
      <c r="CD119" s="199">
        <f t="shared" si="232"/>
        <v>0</v>
      </c>
      <c r="CE119" s="199">
        <f t="shared" si="233"/>
        <v>0</v>
      </c>
      <c r="CF119" s="200">
        <f t="shared" si="240"/>
        <v>0</v>
      </c>
      <c r="CG119" s="195">
        <f t="shared" si="234"/>
        <v>0</v>
      </c>
      <c r="CH119" s="201">
        <f t="shared" si="235"/>
        <v>0</v>
      </c>
      <c r="CI119" s="201">
        <f t="shared" si="236"/>
        <v>0</v>
      </c>
      <c r="CJ119" s="201">
        <f>IFERROR(#REF!/32.5,0)</f>
        <v>0</v>
      </c>
      <c r="CK119" s="201">
        <f>IFERROR(#REF!/32.5,0)</f>
        <v>0</v>
      </c>
      <c r="CL119" s="191">
        <f t="shared" si="241"/>
        <v>0</v>
      </c>
      <c r="CN119" s="386">
        <f t="shared" si="166"/>
        <v>0</v>
      </c>
      <c r="CO119" s="202">
        <f t="shared" si="167"/>
        <v>0</v>
      </c>
      <c r="CP119" s="202">
        <f t="shared" si="168"/>
        <v>0</v>
      </c>
      <c r="CQ119" s="202">
        <f t="shared" si="169"/>
        <v>0</v>
      </c>
      <c r="CR119" s="202">
        <f t="shared" si="170"/>
        <v>0</v>
      </c>
      <c r="CS119" s="202">
        <f t="shared" si="171"/>
        <v>0</v>
      </c>
      <c r="CT119" s="202">
        <f t="shared" si="172"/>
        <v>0</v>
      </c>
      <c r="CU119" s="202">
        <f t="shared" si="173"/>
        <v>0</v>
      </c>
      <c r="CV119" s="202">
        <f t="shared" si="174"/>
        <v>0</v>
      </c>
      <c r="CW119" s="202">
        <f t="shared" si="175"/>
        <v>0</v>
      </c>
      <c r="CX119" s="202">
        <f t="shared" si="176"/>
        <v>0</v>
      </c>
      <c r="CY119" s="202">
        <f t="shared" si="177"/>
        <v>0</v>
      </c>
      <c r="CZ119" s="202">
        <f t="shared" si="178"/>
        <v>0</v>
      </c>
      <c r="DA119" s="202">
        <f t="shared" si="179"/>
        <v>0</v>
      </c>
      <c r="DB119" s="202">
        <f t="shared" si="180"/>
        <v>0</v>
      </c>
      <c r="DC119" s="202">
        <f t="shared" si="181"/>
        <v>0</v>
      </c>
      <c r="DD119" s="202">
        <f t="shared" si="182"/>
        <v>0</v>
      </c>
      <c r="DE119" s="202">
        <f t="shared" si="183"/>
        <v>0</v>
      </c>
      <c r="DF119" s="202">
        <f t="shared" si="184"/>
        <v>0</v>
      </c>
      <c r="DG119" s="202">
        <f t="shared" si="185"/>
        <v>0</v>
      </c>
      <c r="DH119" s="202">
        <f t="shared" si="186"/>
        <v>0</v>
      </c>
      <c r="DI119" s="202">
        <f t="shared" si="187"/>
        <v>0</v>
      </c>
      <c r="DJ119" s="202">
        <f t="shared" si="188"/>
        <v>0</v>
      </c>
      <c r="DK119" s="202">
        <f t="shared" si="189"/>
        <v>0</v>
      </c>
      <c r="DL119" s="202">
        <f t="shared" si="190"/>
        <v>0</v>
      </c>
      <c r="DM119" s="202">
        <f t="shared" si="191"/>
        <v>0</v>
      </c>
      <c r="DN119" s="202">
        <f t="shared" si="192"/>
        <v>0</v>
      </c>
      <c r="DO119" s="202">
        <f t="shared" si="193"/>
        <v>0</v>
      </c>
      <c r="DP119" s="202">
        <f t="shared" si="194"/>
        <v>0</v>
      </c>
      <c r="DQ119" s="202">
        <f t="shared" si="195"/>
        <v>0</v>
      </c>
      <c r="DR119" s="223">
        <f t="shared" si="242"/>
        <v>0</v>
      </c>
      <c r="DS119" s="386">
        <f t="shared" si="196"/>
        <v>0</v>
      </c>
      <c r="DT119" s="202">
        <f t="shared" si="197"/>
        <v>0</v>
      </c>
      <c r="DU119" s="202">
        <f t="shared" si="198"/>
        <v>0</v>
      </c>
      <c r="DV119" s="202">
        <f t="shared" si="199"/>
        <v>0</v>
      </c>
      <c r="DW119" s="202">
        <f t="shared" si="200"/>
        <v>0</v>
      </c>
      <c r="DX119" s="203">
        <f t="shared" si="201"/>
        <v>0</v>
      </c>
      <c r="DY119" s="205">
        <f t="shared" si="237"/>
        <v>0</v>
      </c>
      <c r="EA119" s="195">
        <f>L119/Summary!$H$7</f>
        <v>0</v>
      </c>
      <c r="EB119" s="201">
        <f>M119/Summary!$H$7</f>
        <v>0</v>
      </c>
      <c r="EC119" s="201">
        <f>N119/Summary!$H$7</f>
        <v>0</v>
      </c>
      <c r="ED119" s="201">
        <f>O119/Summary!$H$7</f>
        <v>0</v>
      </c>
      <c r="EE119" s="201">
        <f>P119/Summary!$H$7</f>
        <v>0</v>
      </c>
      <c r="EF119" s="201">
        <f>Q119/Summary!$H$7</f>
        <v>0</v>
      </c>
      <c r="EG119" s="201">
        <f>R119/Summary!$H$7</f>
        <v>0</v>
      </c>
      <c r="EH119" s="201">
        <f>S119/Summary!$H$7</f>
        <v>0</v>
      </c>
      <c r="EI119" s="201">
        <f>T119/Summary!$H$7</f>
        <v>0</v>
      </c>
      <c r="EJ119" s="201">
        <f>U119/Summary!$H$7</f>
        <v>0</v>
      </c>
      <c r="EK119" s="201">
        <f>V119/Summary!$H$7</f>
        <v>0</v>
      </c>
      <c r="EL119" s="201">
        <f>W119/Summary!$H$7</f>
        <v>0</v>
      </c>
      <c r="EM119" s="201">
        <f>X119/Summary!$H$7</f>
        <v>0</v>
      </c>
      <c r="EN119" s="201">
        <f>Y119/Summary!$H$7</f>
        <v>0</v>
      </c>
      <c r="EO119" s="201">
        <f>Z119/Summary!$H$7</f>
        <v>0</v>
      </c>
      <c r="EP119" s="201">
        <f>AA119/Summary!$H$7</f>
        <v>0</v>
      </c>
      <c r="EQ119" s="201">
        <f>AB119/Summary!$H$7</f>
        <v>0</v>
      </c>
      <c r="ER119" s="201">
        <f>AC119/Summary!$H$7</f>
        <v>0</v>
      </c>
      <c r="ES119" s="201">
        <f>AD119/Summary!$H$7</f>
        <v>0</v>
      </c>
      <c r="ET119" s="201">
        <f>AE119/Summary!$H$7</f>
        <v>0</v>
      </c>
      <c r="EU119" s="201">
        <f>AF119/Summary!$H$7</f>
        <v>0</v>
      </c>
      <c r="EV119" s="201">
        <f>AG119/Summary!$H$7</f>
        <v>0</v>
      </c>
      <c r="EW119" s="201">
        <f>AH119/Summary!$H$7</f>
        <v>0</v>
      </c>
      <c r="EX119" s="201">
        <f>AI119/Summary!$H$7</f>
        <v>0</v>
      </c>
      <c r="EY119" s="201">
        <f>AJ119/Summary!$H$7</f>
        <v>0</v>
      </c>
      <c r="EZ119" s="201">
        <f>AK119/Summary!$H$7</f>
        <v>0</v>
      </c>
      <c r="FA119" s="201">
        <f>AL119/Summary!$H$7</f>
        <v>0</v>
      </c>
      <c r="FB119" s="201">
        <f>AM119/Summary!$H$7</f>
        <v>0</v>
      </c>
      <c r="FC119" s="201">
        <f>AN119/Summary!$H$7</f>
        <v>0</v>
      </c>
      <c r="FD119" s="191">
        <f>AO119/Summary!$H$7</f>
        <v>0</v>
      </c>
    </row>
    <row r="120" spans="1:160" s="141" customFormat="1" ht="14.25" x14ac:dyDescent="0.35">
      <c r="A120" s="306"/>
      <c r="B120" s="307"/>
      <c r="C120" s="307"/>
      <c r="D120" s="307"/>
      <c r="E120" s="302"/>
      <c r="F120" s="304"/>
      <c r="G120" s="308"/>
      <c r="H120" s="309"/>
      <c r="I120" s="190">
        <v>32.5</v>
      </c>
      <c r="J120" s="191">
        <f t="shared" si="238"/>
        <v>0</v>
      </c>
      <c r="K120" s="213">
        <f>Summary!$H$6*$H120</f>
        <v>0</v>
      </c>
      <c r="L120" s="192"/>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4"/>
      <c r="AP120" s="195">
        <f t="shared" si="239"/>
        <v>0</v>
      </c>
      <c r="AQ120" s="193"/>
      <c r="AR120" s="193"/>
      <c r="AS120" s="193"/>
      <c r="AT120" s="193"/>
      <c r="AU120" s="193"/>
      <c r="AV120" s="194"/>
      <c r="AW120" s="176">
        <f t="shared" si="164"/>
        <v>0</v>
      </c>
      <c r="AX120" s="176" t="str">
        <f t="shared" si="165"/>
        <v>OK</v>
      </c>
      <c r="AY120" s="196">
        <f t="shared" si="202"/>
        <v>0</v>
      </c>
      <c r="AZ120" s="197" t="str">
        <f t="shared" si="203"/>
        <v>OK</v>
      </c>
      <c r="BA120" s="178"/>
      <c r="BB120" s="198">
        <f t="shared" si="204"/>
        <v>0</v>
      </c>
      <c r="BC120" s="199">
        <f t="shared" si="205"/>
        <v>0</v>
      </c>
      <c r="BD120" s="199">
        <f t="shared" si="206"/>
        <v>0</v>
      </c>
      <c r="BE120" s="199">
        <f t="shared" si="207"/>
        <v>0</v>
      </c>
      <c r="BF120" s="199">
        <f t="shared" si="208"/>
        <v>0</v>
      </c>
      <c r="BG120" s="199">
        <f t="shared" si="209"/>
        <v>0</v>
      </c>
      <c r="BH120" s="199">
        <f t="shared" si="210"/>
        <v>0</v>
      </c>
      <c r="BI120" s="199">
        <f t="shared" si="211"/>
        <v>0</v>
      </c>
      <c r="BJ120" s="199">
        <f t="shared" si="212"/>
        <v>0</v>
      </c>
      <c r="BK120" s="199">
        <f t="shared" si="213"/>
        <v>0</v>
      </c>
      <c r="BL120" s="199">
        <f t="shared" si="214"/>
        <v>0</v>
      </c>
      <c r="BM120" s="199">
        <f t="shared" si="215"/>
        <v>0</v>
      </c>
      <c r="BN120" s="199">
        <f t="shared" si="216"/>
        <v>0</v>
      </c>
      <c r="BO120" s="199">
        <f t="shared" si="217"/>
        <v>0</v>
      </c>
      <c r="BP120" s="199">
        <f t="shared" si="218"/>
        <v>0</v>
      </c>
      <c r="BQ120" s="199">
        <f t="shared" si="219"/>
        <v>0</v>
      </c>
      <c r="BR120" s="199">
        <f t="shared" si="220"/>
        <v>0</v>
      </c>
      <c r="BS120" s="199">
        <f t="shared" si="221"/>
        <v>0</v>
      </c>
      <c r="BT120" s="199">
        <f t="shared" si="222"/>
        <v>0</v>
      </c>
      <c r="BU120" s="199">
        <f t="shared" si="223"/>
        <v>0</v>
      </c>
      <c r="BV120" s="199">
        <f t="shared" si="224"/>
        <v>0</v>
      </c>
      <c r="BW120" s="199">
        <f t="shared" si="225"/>
        <v>0</v>
      </c>
      <c r="BX120" s="199">
        <f t="shared" si="226"/>
        <v>0</v>
      </c>
      <c r="BY120" s="199">
        <f t="shared" si="227"/>
        <v>0</v>
      </c>
      <c r="BZ120" s="199">
        <f t="shared" si="228"/>
        <v>0</v>
      </c>
      <c r="CA120" s="199">
        <f t="shared" si="229"/>
        <v>0</v>
      </c>
      <c r="CB120" s="199">
        <f t="shared" si="230"/>
        <v>0</v>
      </c>
      <c r="CC120" s="199">
        <f t="shared" si="231"/>
        <v>0</v>
      </c>
      <c r="CD120" s="199">
        <f t="shared" si="232"/>
        <v>0</v>
      </c>
      <c r="CE120" s="199">
        <f t="shared" si="233"/>
        <v>0</v>
      </c>
      <c r="CF120" s="200">
        <f t="shared" si="240"/>
        <v>0</v>
      </c>
      <c r="CG120" s="195">
        <f t="shared" si="234"/>
        <v>0</v>
      </c>
      <c r="CH120" s="201">
        <f t="shared" si="235"/>
        <v>0</v>
      </c>
      <c r="CI120" s="201">
        <f t="shared" si="236"/>
        <v>0</v>
      </c>
      <c r="CJ120" s="201">
        <f>IFERROR(#REF!/32.5,0)</f>
        <v>0</v>
      </c>
      <c r="CK120" s="201">
        <f>IFERROR(#REF!/32.5,0)</f>
        <v>0</v>
      </c>
      <c r="CL120" s="191">
        <f t="shared" si="241"/>
        <v>0</v>
      </c>
      <c r="CN120" s="386">
        <f t="shared" si="166"/>
        <v>0</v>
      </c>
      <c r="CO120" s="202">
        <f t="shared" si="167"/>
        <v>0</v>
      </c>
      <c r="CP120" s="202">
        <f t="shared" si="168"/>
        <v>0</v>
      </c>
      <c r="CQ120" s="202">
        <f t="shared" si="169"/>
        <v>0</v>
      </c>
      <c r="CR120" s="202">
        <f t="shared" si="170"/>
        <v>0</v>
      </c>
      <c r="CS120" s="202">
        <f t="shared" si="171"/>
        <v>0</v>
      </c>
      <c r="CT120" s="202">
        <f t="shared" si="172"/>
        <v>0</v>
      </c>
      <c r="CU120" s="202">
        <f t="shared" si="173"/>
        <v>0</v>
      </c>
      <c r="CV120" s="202">
        <f t="shared" si="174"/>
        <v>0</v>
      </c>
      <c r="CW120" s="202">
        <f t="shared" si="175"/>
        <v>0</v>
      </c>
      <c r="CX120" s="202">
        <f t="shared" si="176"/>
        <v>0</v>
      </c>
      <c r="CY120" s="202">
        <f t="shared" si="177"/>
        <v>0</v>
      </c>
      <c r="CZ120" s="202">
        <f t="shared" si="178"/>
        <v>0</v>
      </c>
      <c r="DA120" s="202">
        <f t="shared" si="179"/>
        <v>0</v>
      </c>
      <c r="DB120" s="202">
        <f t="shared" si="180"/>
        <v>0</v>
      </c>
      <c r="DC120" s="202">
        <f t="shared" si="181"/>
        <v>0</v>
      </c>
      <c r="DD120" s="202">
        <f t="shared" si="182"/>
        <v>0</v>
      </c>
      <c r="DE120" s="202">
        <f t="shared" si="183"/>
        <v>0</v>
      </c>
      <c r="DF120" s="202">
        <f t="shared" si="184"/>
        <v>0</v>
      </c>
      <c r="DG120" s="202">
        <f t="shared" si="185"/>
        <v>0</v>
      </c>
      <c r="DH120" s="202">
        <f t="shared" si="186"/>
        <v>0</v>
      </c>
      <c r="DI120" s="202">
        <f t="shared" si="187"/>
        <v>0</v>
      </c>
      <c r="DJ120" s="202">
        <f t="shared" si="188"/>
        <v>0</v>
      </c>
      <c r="DK120" s="202">
        <f t="shared" si="189"/>
        <v>0</v>
      </c>
      <c r="DL120" s="202">
        <f t="shared" si="190"/>
        <v>0</v>
      </c>
      <c r="DM120" s="202">
        <f t="shared" si="191"/>
        <v>0</v>
      </c>
      <c r="DN120" s="202">
        <f t="shared" si="192"/>
        <v>0</v>
      </c>
      <c r="DO120" s="202">
        <f t="shared" si="193"/>
        <v>0</v>
      </c>
      <c r="DP120" s="202">
        <f t="shared" si="194"/>
        <v>0</v>
      </c>
      <c r="DQ120" s="202">
        <f t="shared" si="195"/>
        <v>0</v>
      </c>
      <c r="DR120" s="223">
        <f t="shared" si="242"/>
        <v>0</v>
      </c>
      <c r="DS120" s="386">
        <f t="shared" si="196"/>
        <v>0</v>
      </c>
      <c r="DT120" s="202">
        <f t="shared" si="197"/>
        <v>0</v>
      </c>
      <c r="DU120" s="202">
        <f t="shared" si="198"/>
        <v>0</v>
      </c>
      <c r="DV120" s="202">
        <f t="shared" si="199"/>
        <v>0</v>
      </c>
      <c r="DW120" s="202">
        <f t="shared" si="200"/>
        <v>0</v>
      </c>
      <c r="DX120" s="203">
        <f t="shared" si="201"/>
        <v>0</v>
      </c>
      <c r="DY120" s="205">
        <f t="shared" si="237"/>
        <v>0</v>
      </c>
      <c r="EA120" s="195">
        <f>L120/Summary!$H$7</f>
        <v>0</v>
      </c>
      <c r="EB120" s="201">
        <f>M120/Summary!$H$7</f>
        <v>0</v>
      </c>
      <c r="EC120" s="201">
        <f>N120/Summary!$H$7</f>
        <v>0</v>
      </c>
      <c r="ED120" s="201">
        <f>O120/Summary!$H$7</f>
        <v>0</v>
      </c>
      <c r="EE120" s="201">
        <f>P120/Summary!$H$7</f>
        <v>0</v>
      </c>
      <c r="EF120" s="201">
        <f>Q120/Summary!$H$7</f>
        <v>0</v>
      </c>
      <c r="EG120" s="201">
        <f>R120/Summary!$H$7</f>
        <v>0</v>
      </c>
      <c r="EH120" s="201">
        <f>S120/Summary!$H$7</f>
        <v>0</v>
      </c>
      <c r="EI120" s="201">
        <f>T120/Summary!$H$7</f>
        <v>0</v>
      </c>
      <c r="EJ120" s="201">
        <f>U120/Summary!$H$7</f>
        <v>0</v>
      </c>
      <c r="EK120" s="201">
        <f>V120/Summary!$H$7</f>
        <v>0</v>
      </c>
      <c r="EL120" s="201">
        <f>W120/Summary!$H$7</f>
        <v>0</v>
      </c>
      <c r="EM120" s="201">
        <f>X120/Summary!$H$7</f>
        <v>0</v>
      </c>
      <c r="EN120" s="201">
        <f>Y120/Summary!$H$7</f>
        <v>0</v>
      </c>
      <c r="EO120" s="201">
        <f>Z120/Summary!$H$7</f>
        <v>0</v>
      </c>
      <c r="EP120" s="201">
        <f>AA120/Summary!$H$7</f>
        <v>0</v>
      </c>
      <c r="EQ120" s="201">
        <f>AB120/Summary!$H$7</f>
        <v>0</v>
      </c>
      <c r="ER120" s="201">
        <f>AC120/Summary!$H$7</f>
        <v>0</v>
      </c>
      <c r="ES120" s="201">
        <f>AD120/Summary!$H$7</f>
        <v>0</v>
      </c>
      <c r="ET120" s="201">
        <f>AE120/Summary!$H$7</f>
        <v>0</v>
      </c>
      <c r="EU120" s="201">
        <f>AF120/Summary!$H$7</f>
        <v>0</v>
      </c>
      <c r="EV120" s="201">
        <f>AG120/Summary!$H$7</f>
        <v>0</v>
      </c>
      <c r="EW120" s="201">
        <f>AH120/Summary!$H$7</f>
        <v>0</v>
      </c>
      <c r="EX120" s="201">
        <f>AI120/Summary!$H$7</f>
        <v>0</v>
      </c>
      <c r="EY120" s="201">
        <f>AJ120/Summary!$H$7</f>
        <v>0</v>
      </c>
      <c r="EZ120" s="201">
        <f>AK120/Summary!$H$7</f>
        <v>0</v>
      </c>
      <c r="FA120" s="201">
        <f>AL120/Summary!$H$7</f>
        <v>0</v>
      </c>
      <c r="FB120" s="201">
        <f>AM120/Summary!$H$7</f>
        <v>0</v>
      </c>
      <c r="FC120" s="201">
        <f>AN120/Summary!$H$7</f>
        <v>0</v>
      </c>
      <c r="FD120" s="191">
        <f>AO120/Summary!$H$7</f>
        <v>0</v>
      </c>
    </row>
    <row r="121" spans="1:160" s="141" customFormat="1" ht="14.25" x14ac:dyDescent="0.35">
      <c r="A121" s="306"/>
      <c r="B121" s="307"/>
      <c r="C121" s="307"/>
      <c r="D121" s="307"/>
      <c r="E121" s="302"/>
      <c r="F121" s="304"/>
      <c r="G121" s="308"/>
      <c r="H121" s="309"/>
      <c r="I121" s="190">
        <v>32.5</v>
      </c>
      <c r="J121" s="191">
        <f t="shared" si="238"/>
        <v>0</v>
      </c>
      <c r="K121" s="213">
        <f>Summary!$H$6*$H121</f>
        <v>0</v>
      </c>
      <c r="L121" s="192"/>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4"/>
      <c r="AP121" s="195">
        <f t="shared" si="239"/>
        <v>0</v>
      </c>
      <c r="AQ121" s="193"/>
      <c r="AR121" s="193"/>
      <c r="AS121" s="193"/>
      <c r="AT121" s="193"/>
      <c r="AU121" s="193"/>
      <c r="AV121" s="194"/>
      <c r="AW121" s="176">
        <f t="shared" si="164"/>
        <v>0</v>
      </c>
      <c r="AX121" s="176" t="str">
        <f t="shared" si="165"/>
        <v>OK</v>
      </c>
      <c r="AY121" s="196">
        <f t="shared" si="202"/>
        <v>0</v>
      </c>
      <c r="AZ121" s="197" t="str">
        <f t="shared" si="203"/>
        <v>OK</v>
      </c>
      <c r="BA121" s="178"/>
      <c r="BB121" s="198">
        <f t="shared" si="204"/>
        <v>0</v>
      </c>
      <c r="BC121" s="199">
        <f t="shared" si="205"/>
        <v>0</v>
      </c>
      <c r="BD121" s="199">
        <f t="shared" si="206"/>
        <v>0</v>
      </c>
      <c r="BE121" s="199">
        <f t="shared" si="207"/>
        <v>0</v>
      </c>
      <c r="BF121" s="199">
        <f t="shared" si="208"/>
        <v>0</v>
      </c>
      <c r="BG121" s="199">
        <f t="shared" si="209"/>
        <v>0</v>
      </c>
      <c r="BH121" s="199">
        <f t="shared" si="210"/>
        <v>0</v>
      </c>
      <c r="BI121" s="199">
        <f t="shared" si="211"/>
        <v>0</v>
      </c>
      <c r="BJ121" s="199">
        <f t="shared" si="212"/>
        <v>0</v>
      </c>
      <c r="BK121" s="199">
        <f t="shared" si="213"/>
        <v>0</v>
      </c>
      <c r="BL121" s="199">
        <f t="shared" si="214"/>
        <v>0</v>
      </c>
      <c r="BM121" s="199">
        <f t="shared" si="215"/>
        <v>0</v>
      </c>
      <c r="BN121" s="199">
        <f t="shared" si="216"/>
        <v>0</v>
      </c>
      <c r="BO121" s="199">
        <f t="shared" si="217"/>
        <v>0</v>
      </c>
      <c r="BP121" s="199">
        <f t="shared" si="218"/>
        <v>0</v>
      </c>
      <c r="BQ121" s="199">
        <f t="shared" si="219"/>
        <v>0</v>
      </c>
      <c r="BR121" s="199">
        <f t="shared" si="220"/>
        <v>0</v>
      </c>
      <c r="BS121" s="199">
        <f t="shared" si="221"/>
        <v>0</v>
      </c>
      <c r="BT121" s="199">
        <f t="shared" si="222"/>
        <v>0</v>
      </c>
      <c r="BU121" s="199">
        <f t="shared" si="223"/>
        <v>0</v>
      </c>
      <c r="BV121" s="199">
        <f t="shared" si="224"/>
        <v>0</v>
      </c>
      <c r="BW121" s="199">
        <f t="shared" si="225"/>
        <v>0</v>
      </c>
      <c r="BX121" s="199">
        <f t="shared" si="226"/>
        <v>0</v>
      </c>
      <c r="BY121" s="199">
        <f t="shared" si="227"/>
        <v>0</v>
      </c>
      <c r="BZ121" s="199">
        <f t="shared" si="228"/>
        <v>0</v>
      </c>
      <c r="CA121" s="199">
        <f t="shared" si="229"/>
        <v>0</v>
      </c>
      <c r="CB121" s="199">
        <f t="shared" si="230"/>
        <v>0</v>
      </c>
      <c r="CC121" s="199">
        <f t="shared" si="231"/>
        <v>0</v>
      </c>
      <c r="CD121" s="199">
        <f t="shared" si="232"/>
        <v>0</v>
      </c>
      <c r="CE121" s="199">
        <f t="shared" si="233"/>
        <v>0</v>
      </c>
      <c r="CF121" s="200">
        <f t="shared" si="240"/>
        <v>0</v>
      </c>
      <c r="CG121" s="195">
        <f t="shared" si="234"/>
        <v>0</v>
      </c>
      <c r="CH121" s="201">
        <f t="shared" si="235"/>
        <v>0</v>
      </c>
      <c r="CI121" s="201">
        <f t="shared" si="236"/>
        <v>0</v>
      </c>
      <c r="CJ121" s="201">
        <f>IFERROR(#REF!/32.5,0)</f>
        <v>0</v>
      </c>
      <c r="CK121" s="201">
        <f>IFERROR(#REF!/32.5,0)</f>
        <v>0</v>
      </c>
      <c r="CL121" s="191">
        <f t="shared" si="241"/>
        <v>0</v>
      </c>
      <c r="CN121" s="386">
        <f t="shared" si="166"/>
        <v>0</v>
      </c>
      <c r="CO121" s="202">
        <f t="shared" si="167"/>
        <v>0</v>
      </c>
      <c r="CP121" s="202">
        <f t="shared" si="168"/>
        <v>0</v>
      </c>
      <c r="CQ121" s="202">
        <f t="shared" si="169"/>
        <v>0</v>
      </c>
      <c r="CR121" s="202">
        <f t="shared" si="170"/>
        <v>0</v>
      </c>
      <c r="CS121" s="202">
        <f t="shared" si="171"/>
        <v>0</v>
      </c>
      <c r="CT121" s="202">
        <f t="shared" si="172"/>
        <v>0</v>
      </c>
      <c r="CU121" s="202">
        <f t="shared" si="173"/>
        <v>0</v>
      </c>
      <c r="CV121" s="202">
        <f t="shared" si="174"/>
        <v>0</v>
      </c>
      <c r="CW121" s="202">
        <f t="shared" si="175"/>
        <v>0</v>
      </c>
      <c r="CX121" s="202">
        <f t="shared" si="176"/>
        <v>0</v>
      </c>
      <c r="CY121" s="202">
        <f t="shared" si="177"/>
        <v>0</v>
      </c>
      <c r="CZ121" s="202">
        <f t="shared" si="178"/>
        <v>0</v>
      </c>
      <c r="DA121" s="202">
        <f t="shared" si="179"/>
        <v>0</v>
      </c>
      <c r="DB121" s="202">
        <f t="shared" si="180"/>
        <v>0</v>
      </c>
      <c r="DC121" s="202">
        <f t="shared" si="181"/>
        <v>0</v>
      </c>
      <c r="DD121" s="202">
        <f t="shared" si="182"/>
        <v>0</v>
      </c>
      <c r="DE121" s="202">
        <f t="shared" si="183"/>
        <v>0</v>
      </c>
      <c r="DF121" s="202">
        <f t="shared" si="184"/>
        <v>0</v>
      </c>
      <c r="DG121" s="202">
        <f t="shared" si="185"/>
        <v>0</v>
      </c>
      <c r="DH121" s="202">
        <f t="shared" si="186"/>
        <v>0</v>
      </c>
      <c r="DI121" s="202">
        <f t="shared" si="187"/>
        <v>0</v>
      </c>
      <c r="DJ121" s="202">
        <f t="shared" si="188"/>
        <v>0</v>
      </c>
      <c r="DK121" s="202">
        <f t="shared" si="189"/>
        <v>0</v>
      </c>
      <c r="DL121" s="202">
        <f t="shared" si="190"/>
        <v>0</v>
      </c>
      <c r="DM121" s="202">
        <f t="shared" si="191"/>
        <v>0</v>
      </c>
      <c r="DN121" s="202">
        <f t="shared" si="192"/>
        <v>0</v>
      </c>
      <c r="DO121" s="202">
        <f t="shared" si="193"/>
        <v>0</v>
      </c>
      <c r="DP121" s="202">
        <f t="shared" si="194"/>
        <v>0</v>
      </c>
      <c r="DQ121" s="202">
        <f t="shared" si="195"/>
        <v>0</v>
      </c>
      <c r="DR121" s="223">
        <f t="shared" si="242"/>
        <v>0</v>
      </c>
      <c r="DS121" s="386">
        <f t="shared" si="196"/>
        <v>0</v>
      </c>
      <c r="DT121" s="202">
        <f t="shared" si="197"/>
        <v>0</v>
      </c>
      <c r="DU121" s="202">
        <f t="shared" si="198"/>
        <v>0</v>
      </c>
      <c r="DV121" s="202">
        <f t="shared" si="199"/>
        <v>0</v>
      </c>
      <c r="DW121" s="202">
        <f t="shared" si="200"/>
        <v>0</v>
      </c>
      <c r="DX121" s="203">
        <f t="shared" si="201"/>
        <v>0</v>
      </c>
      <c r="DY121" s="205">
        <f t="shared" si="237"/>
        <v>0</v>
      </c>
      <c r="EA121" s="195">
        <f>L121/Summary!$H$7</f>
        <v>0</v>
      </c>
      <c r="EB121" s="201">
        <f>M121/Summary!$H$7</f>
        <v>0</v>
      </c>
      <c r="EC121" s="201">
        <f>N121/Summary!$H$7</f>
        <v>0</v>
      </c>
      <c r="ED121" s="201">
        <f>O121/Summary!$H$7</f>
        <v>0</v>
      </c>
      <c r="EE121" s="201">
        <f>P121/Summary!$H$7</f>
        <v>0</v>
      </c>
      <c r="EF121" s="201">
        <f>Q121/Summary!$H$7</f>
        <v>0</v>
      </c>
      <c r="EG121" s="201">
        <f>R121/Summary!$H$7</f>
        <v>0</v>
      </c>
      <c r="EH121" s="201">
        <f>S121/Summary!$H$7</f>
        <v>0</v>
      </c>
      <c r="EI121" s="201">
        <f>T121/Summary!$H$7</f>
        <v>0</v>
      </c>
      <c r="EJ121" s="201">
        <f>U121/Summary!$H$7</f>
        <v>0</v>
      </c>
      <c r="EK121" s="201">
        <f>V121/Summary!$H$7</f>
        <v>0</v>
      </c>
      <c r="EL121" s="201">
        <f>W121/Summary!$H$7</f>
        <v>0</v>
      </c>
      <c r="EM121" s="201">
        <f>X121/Summary!$H$7</f>
        <v>0</v>
      </c>
      <c r="EN121" s="201">
        <f>Y121/Summary!$H$7</f>
        <v>0</v>
      </c>
      <c r="EO121" s="201">
        <f>Z121/Summary!$H$7</f>
        <v>0</v>
      </c>
      <c r="EP121" s="201">
        <f>AA121/Summary!$H$7</f>
        <v>0</v>
      </c>
      <c r="EQ121" s="201">
        <f>AB121/Summary!$H$7</f>
        <v>0</v>
      </c>
      <c r="ER121" s="201">
        <f>AC121/Summary!$H$7</f>
        <v>0</v>
      </c>
      <c r="ES121" s="201">
        <f>AD121/Summary!$H$7</f>
        <v>0</v>
      </c>
      <c r="ET121" s="201">
        <f>AE121/Summary!$H$7</f>
        <v>0</v>
      </c>
      <c r="EU121" s="201">
        <f>AF121/Summary!$H$7</f>
        <v>0</v>
      </c>
      <c r="EV121" s="201">
        <f>AG121/Summary!$H$7</f>
        <v>0</v>
      </c>
      <c r="EW121" s="201">
        <f>AH121/Summary!$H$7</f>
        <v>0</v>
      </c>
      <c r="EX121" s="201">
        <f>AI121/Summary!$H$7</f>
        <v>0</v>
      </c>
      <c r="EY121" s="201">
        <f>AJ121/Summary!$H$7</f>
        <v>0</v>
      </c>
      <c r="EZ121" s="201">
        <f>AK121/Summary!$H$7</f>
        <v>0</v>
      </c>
      <c r="FA121" s="201">
        <f>AL121/Summary!$H$7</f>
        <v>0</v>
      </c>
      <c r="FB121" s="201">
        <f>AM121/Summary!$H$7</f>
        <v>0</v>
      </c>
      <c r="FC121" s="201">
        <f>AN121/Summary!$H$7</f>
        <v>0</v>
      </c>
      <c r="FD121" s="191">
        <f>AO121/Summary!$H$7</f>
        <v>0</v>
      </c>
    </row>
    <row r="122" spans="1:160" s="141" customFormat="1" ht="14.25" x14ac:dyDescent="0.35">
      <c r="A122" s="306"/>
      <c r="B122" s="307"/>
      <c r="C122" s="307"/>
      <c r="D122" s="307"/>
      <c r="E122" s="302"/>
      <c r="F122" s="304"/>
      <c r="G122" s="308"/>
      <c r="H122" s="309"/>
      <c r="I122" s="190">
        <v>32.5</v>
      </c>
      <c r="J122" s="191">
        <f t="shared" si="238"/>
        <v>0</v>
      </c>
      <c r="K122" s="213">
        <f>Summary!$H$6*$H122</f>
        <v>0</v>
      </c>
      <c r="L122" s="192"/>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4"/>
      <c r="AP122" s="195">
        <f t="shared" si="239"/>
        <v>0</v>
      </c>
      <c r="AQ122" s="193"/>
      <c r="AR122" s="193"/>
      <c r="AS122" s="193"/>
      <c r="AT122" s="193"/>
      <c r="AU122" s="193"/>
      <c r="AV122" s="194"/>
      <c r="AW122" s="176">
        <f t="shared" si="164"/>
        <v>0</v>
      </c>
      <c r="AX122" s="176" t="str">
        <f t="shared" si="165"/>
        <v>OK</v>
      </c>
      <c r="AY122" s="196">
        <f t="shared" si="202"/>
        <v>0</v>
      </c>
      <c r="AZ122" s="197" t="str">
        <f t="shared" si="203"/>
        <v>OK</v>
      </c>
      <c r="BA122" s="178"/>
      <c r="BB122" s="198">
        <f t="shared" si="204"/>
        <v>0</v>
      </c>
      <c r="BC122" s="199">
        <f t="shared" si="205"/>
        <v>0</v>
      </c>
      <c r="BD122" s="199">
        <f t="shared" si="206"/>
        <v>0</v>
      </c>
      <c r="BE122" s="199">
        <f t="shared" si="207"/>
        <v>0</v>
      </c>
      <c r="BF122" s="199">
        <f t="shared" si="208"/>
        <v>0</v>
      </c>
      <c r="BG122" s="199">
        <f t="shared" si="209"/>
        <v>0</v>
      </c>
      <c r="BH122" s="199">
        <f t="shared" si="210"/>
        <v>0</v>
      </c>
      <c r="BI122" s="199">
        <f t="shared" si="211"/>
        <v>0</v>
      </c>
      <c r="BJ122" s="199">
        <f t="shared" si="212"/>
        <v>0</v>
      </c>
      <c r="BK122" s="199">
        <f t="shared" si="213"/>
        <v>0</v>
      </c>
      <c r="BL122" s="199">
        <f t="shared" si="214"/>
        <v>0</v>
      </c>
      <c r="BM122" s="199">
        <f t="shared" si="215"/>
        <v>0</v>
      </c>
      <c r="BN122" s="199">
        <f t="shared" si="216"/>
        <v>0</v>
      </c>
      <c r="BO122" s="199">
        <f t="shared" si="217"/>
        <v>0</v>
      </c>
      <c r="BP122" s="199">
        <f t="shared" si="218"/>
        <v>0</v>
      </c>
      <c r="BQ122" s="199">
        <f t="shared" si="219"/>
        <v>0</v>
      </c>
      <c r="BR122" s="199">
        <f t="shared" si="220"/>
        <v>0</v>
      </c>
      <c r="BS122" s="199">
        <f t="shared" si="221"/>
        <v>0</v>
      </c>
      <c r="BT122" s="199">
        <f t="shared" si="222"/>
        <v>0</v>
      </c>
      <c r="BU122" s="199">
        <f t="shared" si="223"/>
        <v>0</v>
      </c>
      <c r="BV122" s="199">
        <f t="shared" si="224"/>
        <v>0</v>
      </c>
      <c r="BW122" s="199">
        <f t="shared" si="225"/>
        <v>0</v>
      </c>
      <c r="BX122" s="199">
        <f t="shared" si="226"/>
        <v>0</v>
      </c>
      <c r="BY122" s="199">
        <f t="shared" si="227"/>
        <v>0</v>
      </c>
      <c r="BZ122" s="199">
        <f t="shared" si="228"/>
        <v>0</v>
      </c>
      <c r="CA122" s="199">
        <f t="shared" si="229"/>
        <v>0</v>
      </c>
      <c r="CB122" s="199">
        <f t="shared" si="230"/>
        <v>0</v>
      </c>
      <c r="CC122" s="199">
        <f t="shared" si="231"/>
        <v>0</v>
      </c>
      <c r="CD122" s="199">
        <f t="shared" si="232"/>
        <v>0</v>
      </c>
      <c r="CE122" s="199">
        <f t="shared" si="233"/>
        <v>0</v>
      </c>
      <c r="CF122" s="200">
        <f t="shared" si="240"/>
        <v>0</v>
      </c>
      <c r="CG122" s="195">
        <f t="shared" si="234"/>
        <v>0</v>
      </c>
      <c r="CH122" s="201">
        <f t="shared" si="235"/>
        <v>0</v>
      </c>
      <c r="CI122" s="201">
        <f t="shared" si="236"/>
        <v>0</v>
      </c>
      <c r="CJ122" s="201">
        <f>IFERROR(#REF!/32.5,0)</f>
        <v>0</v>
      </c>
      <c r="CK122" s="201">
        <f>IFERROR(#REF!/32.5,0)</f>
        <v>0</v>
      </c>
      <c r="CL122" s="191">
        <f t="shared" si="241"/>
        <v>0</v>
      </c>
      <c r="CN122" s="386">
        <f t="shared" si="166"/>
        <v>0</v>
      </c>
      <c r="CO122" s="202">
        <f t="shared" si="167"/>
        <v>0</v>
      </c>
      <c r="CP122" s="202">
        <f t="shared" si="168"/>
        <v>0</v>
      </c>
      <c r="CQ122" s="202">
        <f t="shared" si="169"/>
        <v>0</v>
      </c>
      <c r="CR122" s="202">
        <f t="shared" si="170"/>
        <v>0</v>
      </c>
      <c r="CS122" s="202">
        <f t="shared" si="171"/>
        <v>0</v>
      </c>
      <c r="CT122" s="202">
        <f t="shared" si="172"/>
        <v>0</v>
      </c>
      <c r="CU122" s="202">
        <f t="shared" si="173"/>
        <v>0</v>
      </c>
      <c r="CV122" s="202">
        <f t="shared" si="174"/>
        <v>0</v>
      </c>
      <c r="CW122" s="202">
        <f t="shared" si="175"/>
        <v>0</v>
      </c>
      <c r="CX122" s="202">
        <f t="shared" si="176"/>
        <v>0</v>
      </c>
      <c r="CY122" s="202">
        <f t="shared" si="177"/>
        <v>0</v>
      </c>
      <c r="CZ122" s="202">
        <f t="shared" si="178"/>
        <v>0</v>
      </c>
      <c r="DA122" s="202">
        <f t="shared" si="179"/>
        <v>0</v>
      </c>
      <c r="DB122" s="202">
        <f t="shared" si="180"/>
        <v>0</v>
      </c>
      <c r="DC122" s="202">
        <f t="shared" si="181"/>
        <v>0</v>
      </c>
      <c r="DD122" s="202">
        <f t="shared" si="182"/>
        <v>0</v>
      </c>
      <c r="DE122" s="202">
        <f t="shared" si="183"/>
        <v>0</v>
      </c>
      <c r="DF122" s="202">
        <f t="shared" si="184"/>
        <v>0</v>
      </c>
      <c r="DG122" s="202">
        <f t="shared" si="185"/>
        <v>0</v>
      </c>
      <c r="DH122" s="202">
        <f t="shared" si="186"/>
        <v>0</v>
      </c>
      <c r="DI122" s="202">
        <f t="shared" si="187"/>
        <v>0</v>
      </c>
      <c r="DJ122" s="202">
        <f t="shared" si="188"/>
        <v>0</v>
      </c>
      <c r="DK122" s="202">
        <f t="shared" si="189"/>
        <v>0</v>
      </c>
      <c r="DL122" s="202">
        <f t="shared" si="190"/>
        <v>0</v>
      </c>
      <c r="DM122" s="202">
        <f t="shared" si="191"/>
        <v>0</v>
      </c>
      <c r="DN122" s="202">
        <f t="shared" si="192"/>
        <v>0</v>
      </c>
      <c r="DO122" s="202">
        <f t="shared" si="193"/>
        <v>0</v>
      </c>
      <c r="DP122" s="202">
        <f t="shared" si="194"/>
        <v>0</v>
      </c>
      <c r="DQ122" s="202">
        <f t="shared" si="195"/>
        <v>0</v>
      </c>
      <c r="DR122" s="223">
        <f t="shared" si="242"/>
        <v>0</v>
      </c>
      <c r="DS122" s="386">
        <f t="shared" si="196"/>
        <v>0</v>
      </c>
      <c r="DT122" s="202">
        <f t="shared" si="197"/>
        <v>0</v>
      </c>
      <c r="DU122" s="202">
        <f t="shared" si="198"/>
        <v>0</v>
      </c>
      <c r="DV122" s="202">
        <f t="shared" si="199"/>
        <v>0</v>
      </c>
      <c r="DW122" s="202">
        <f t="shared" si="200"/>
        <v>0</v>
      </c>
      <c r="DX122" s="203">
        <f t="shared" si="201"/>
        <v>0</v>
      </c>
      <c r="DY122" s="205">
        <f t="shared" si="237"/>
        <v>0</v>
      </c>
      <c r="EA122" s="195">
        <f>L122/Summary!$H$7</f>
        <v>0</v>
      </c>
      <c r="EB122" s="201">
        <f>M122/Summary!$H$7</f>
        <v>0</v>
      </c>
      <c r="EC122" s="201">
        <f>N122/Summary!$H$7</f>
        <v>0</v>
      </c>
      <c r="ED122" s="201">
        <f>O122/Summary!$H$7</f>
        <v>0</v>
      </c>
      <c r="EE122" s="201">
        <f>P122/Summary!$H$7</f>
        <v>0</v>
      </c>
      <c r="EF122" s="201">
        <f>Q122/Summary!$H$7</f>
        <v>0</v>
      </c>
      <c r="EG122" s="201">
        <f>R122/Summary!$H$7</f>
        <v>0</v>
      </c>
      <c r="EH122" s="201">
        <f>S122/Summary!$H$7</f>
        <v>0</v>
      </c>
      <c r="EI122" s="201">
        <f>T122/Summary!$H$7</f>
        <v>0</v>
      </c>
      <c r="EJ122" s="201">
        <f>U122/Summary!$H$7</f>
        <v>0</v>
      </c>
      <c r="EK122" s="201">
        <f>V122/Summary!$H$7</f>
        <v>0</v>
      </c>
      <c r="EL122" s="201">
        <f>W122/Summary!$H$7</f>
        <v>0</v>
      </c>
      <c r="EM122" s="201">
        <f>X122/Summary!$H$7</f>
        <v>0</v>
      </c>
      <c r="EN122" s="201">
        <f>Y122/Summary!$H$7</f>
        <v>0</v>
      </c>
      <c r="EO122" s="201">
        <f>Z122/Summary!$H$7</f>
        <v>0</v>
      </c>
      <c r="EP122" s="201">
        <f>AA122/Summary!$H$7</f>
        <v>0</v>
      </c>
      <c r="EQ122" s="201">
        <f>AB122/Summary!$H$7</f>
        <v>0</v>
      </c>
      <c r="ER122" s="201">
        <f>AC122/Summary!$H$7</f>
        <v>0</v>
      </c>
      <c r="ES122" s="201">
        <f>AD122/Summary!$H$7</f>
        <v>0</v>
      </c>
      <c r="ET122" s="201">
        <f>AE122/Summary!$H$7</f>
        <v>0</v>
      </c>
      <c r="EU122" s="201">
        <f>AF122/Summary!$H$7</f>
        <v>0</v>
      </c>
      <c r="EV122" s="201">
        <f>AG122/Summary!$H$7</f>
        <v>0</v>
      </c>
      <c r="EW122" s="201">
        <f>AH122/Summary!$H$7</f>
        <v>0</v>
      </c>
      <c r="EX122" s="201">
        <f>AI122/Summary!$H$7</f>
        <v>0</v>
      </c>
      <c r="EY122" s="201">
        <f>AJ122/Summary!$H$7</f>
        <v>0</v>
      </c>
      <c r="EZ122" s="201">
        <f>AK122/Summary!$H$7</f>
        <v>0</v>
      </c>
      <c r="FA122" s="201">
        <f>AL122/Summary!$H$7</f>
        <v>0</v>
      </c>
      <c r="FB122" s="201">
        <f>AM122/Summary!$H$7</f>
        <v>0</v>
      </c>
      <c r="FC122" s="201">
        <f>AN122/Summary!$H$7</f>
        <v>0</v>
      </c>
      <c r="FD122" s="191">
        <f>AO122/Summary!$H$7</f>
        <v>0</v>
      </c>
    </row>
    <row r="123" spans="1:160" s="141" customFormat="1" ht="14.25" x14ac:dyDescent="0.35">
      <c r="A123" s="306"/>
      <c r="B123" s="307"/>
      <c r="C123" s="307"/>
      <c r="D123" s="307"/>
      <c r="E123" s="302"/>
      <c r="F123" s="304"/>
      <c r="G123" s="308"/>
      <c r="H123" s="309"/>
      <c r="I123" s="190">
        <v>32.5</v>
      </c>
      <c r="J123" s="191">
        <f t="shared" si="238"/>
        <v>0</v>
      </c>
      <c r="K123" s="213">
        <f>Summary!$H$6*$H123</f>
        <v>0</v>
      </c>
      <c r="L123" s="192"/>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4"/>
      <c r="AP123" s="195">
        <f t="shared" si="239"/>
        <v>0</v>
      </c>
      <c r="AQ123" s="193"/>
      <c r="AR123" s="193"/>
      <c r="AS123" s="193"/>
      <c r="AT123" s="193"/>
      <c r="AU123" s="193"/>
      <c r="AV123" s="194"/>
      <c r="AW123" s="176">
        <f t="shared" si="164"/>
        <v>0</v>
      </c>
      <c r="AX123" s="176" t="str">
        <f t="shared" si="165"/>
        <v>OK</v>
      </c>
      <c r="AY123" s="196">
        <f t="shared" si="202"/>
        <v>0</v>
      </c>
      <c r="AZ123" s="197" t="str">
        <f t="shared" si="203"/>
        <v>OK</v>
      </c>
      <c r="BA123" s="178"/>
      <c r="BB123" s="198">
        <f t="shared" si="204"/>
        <v>0</v>
      </c>
      <c r="BC123" s="199">
        <f t="shared" si="205"/>
        <v>0</v>
      </c>
      <c r="BD123" s="199">
        <f t="shared" si="206"/>
        <v>0</v>
      </c>
      <c r="BE123" s="199">
        <f t="shared" si="207"/>
        <v>0</v>
      </c>
      <c r="BF123" s="199">
        <f t="shared" si="208"/>
        <v>0</v>
      </c>
      <c r="BG123" s="199">
        <f t="shared" si="209"/>
        <v>0</v>
      </c>
      <c r="BH123" s="199">
        <f t="shared" si="210"/>
        <v>0</v>
      </c>
      <c r="BI123" s="199">
        <f t="shared" si="211"/>
        <v>0</v>
      </c>
      <c r="BJ123" s="199">
        <f t="shared" si="212"/>
        <v>0</v>
      </c>
      <c r="BK123" s="199">
        <f t="shared" si="213"/>
        <v>0</v>
      </c>
      <c r="BL123" s="199">
        <f t="shared" si="214"/>
        <v>0</v>
      </c>
      <c r="BM123" s="199">
        <f t="shared" si="215"/>
        <v>0</v>
      </c>
      <c r="BN123" s="199">
        <f t="shared" si="216"/>
        <v>0</v>
      </c>
      <c r="BO123" s="199">
        <f t="shared" si="217"/>
        <v>0</v>
      </c>
      <c r="BP123" s="199">
        <f t="shared" si="218"/>
        <v>0</v>
      </c>
      <c r="BQ123" s="199">
        <f t="shared" si="219"/>
        <v>0</v>
      </c>
      <c r="BR123" s="199">
        <f t="shared" si="220"/>
        <v>0</v>
      </c>
      <c r="BS123" s="199">
        <f t="shared" si="221"/>
        <v>0</v>
      </c>
      <c r="BT123" s="199">
        <f t="shared" si="222"/>
        <v>0</v>
      </c>
      <c r="BU123" s="199">
        <f t="shared" si="223"/>
        <v>0</v>
      </c>
      <c r="BV123" s="199">
        <f t="shared" si="224"/>
        <v>0</v>
      </c>
      <c r="BW123" s="199">
        <f t="shared" si="225"/>
        <v>0</v>
      </c>
      <c r="BX123" s="199">
        <f t="shared" si="226"/>
        <v>0</v>
      </c>
      <c r="BY123" s="199">
        <f t="shared" si="227"/>
        <v>0</v>
      </c>
      <c r="BZ123" s="199">
        <f t="shared" si="228"/>
        <v>0</v>
      </c>
      <c r="CA123" s="199">
        <f t="shared" si="229"/>
        <v>0</v>
      </c>
      <c r="CB123" s="199">
        <f t="shared" si="230"/>
        <v>0</v>
      </c>
      <c r="CC123" s="199">
        <f t="shared" si="231"/>
        <v>0</v>
      </c>
      <c r="CD123" s="199">
        <f t="shared" si="232"/>
        <v>0</v>
      </c>
      <c r="CE123" s="199">
        <f t="shared" si="233"/>
        <v>0</v>
      </c>
      <c r="CF123" s="200">
        <f t="shared" si="240"/>
        <v>0</v>
      </c>
      <c r="CG123" s="195">
        <f t="shared" si="234"/>
        <v>0</v>
      </c>
      <c r="CH123" s="201">
        <f t="shared" si="235"/>
        <v>0</v>
      </c>
      <c r="CI123" s="201">
        <f t="shared" si="236"/>
        <v>0</v>
      </c>
      <c r="CJ123" s="201">
        <f>IFERROR(#REF!/32.5,0)</f>
        <v>0</v>
      </c>
      <c r="CK123" s="201">
        <f>IFERROR(#REF!/32.5,0)</f>
        <v>0</v>
      </c>
      <c r="CL123" s="191">
        <f t="shared" si="241"/>
        <v>0</v>
      </c>
      <c r="CN123" s="386">
        <f t="shared" si="166"/>
        <v>0</v>
      </c>
      <c r="CO123" s="202">
        <f t="shared" si="167"/>
        <v>0</v>
      </c>
      <c r="CP123" s="202">
        <f t="shared" si="168"/>
        <v>0</v>
      </c>
      <c r="CQ123" s="202">
        <f t="shared" si="169"/>
        <v>0</v>
      </c>
      <c r="CR123" s="202">
        <f t="shared" si="170"/>
        <v>0</v>
      </c>
      <c r="CS123" s="202">
        <f t="shared" si="171"/>
        <v>0</v>
      </c>
      <c r="CT123" s="202">
        <f t="shared" si="172"/>
        <v>0</v>
      </c>
      <c r="CU123" s="202">
        <f t="shared" si="173"/>
        <v>0</v>
      </c>
      <c r="CV123" s="202">
        <f t="shared" si="174"/>
        <v>0</v>
      </c>
      <c r="CW123" s="202">
        <f t="shared" si="175"/>
        <v>0</v>
      </c>
      <c r="CX123" s="202">
        <f t="shared" si="176"/>
        <v>0</v>
      </c>
      <c r="CY123" s="202">
        <f t="shared" si="177"/>
        <v>0</v>
      </c>
      <c r="CZ123" s="202">
        <f t="shared" si="178"/>
        <v>0</v>
      </c>
      <c r="DA123" s="202">
        <f t="shared" si="179"/>
        <v>0</v>
      </c>
      <c r="DB123" s="202">
        <f t="shared" si="180"/>
        <v>0</v>
      </c>
      <c r="DC123" s="202">
        <f t="shared" si="181"/>
        <v>0</v>
      </c>
      <c r="DD123" s="202">
        <f t="shared" si="182"/>
        <v>0</v>
      </c>
      <c r="DE123" s="202">
        <f t="shared" si="183"/>
        <v>0</v>
      </c>
      <c r="DF123" s="202">
        <f t="shared" si="184"/>
        <v>0</v>
      </c>
      <c r="DG123" s="202">
        <f t="shared" si="185"/>
        <v>0</v>
      </c>
      <c r="DH123" s="202">
        <f t="shared" si="186"/>
        <v>0</v>
      </c>
      <c r="DI123" s="202">
        <f t="shared" si="187"/>
        <v>0</v>
      </c>
      <c r="DJ123" s="202">
        <f t="shared" si="188"/>
        <v>0</v>
      </c>
      <c r="DK123" s="202">
        <f t="shared" si="189"/>
        <v>0</v>
      </c>
      <c r="DL123" s="202">
        <f t="shared" si="190"/>
        <v>0</v>
      </c>
      <c r="DM123" s="202">
        <f t="shared" si="191"/>
        <v>0</v>
      </c>
      <c r="DN123" s="202">
        <f t="shared" si="192"/>
        <v>0</v>
      </c>
      <c r="DO123" s="202">
        <f t="shared" si="193"/>
        <v>0</v>
      </c>
      <c r="DP123" s="202">
        <f t="shared" si="194"/>
        <v>0</v>
      </c>
      <c r="DQ123" s="202">
        <f t="shared" si="195"/>
        <v>0</v>
      </c>
      <c r="DR123" s="223">
        <f t="shared" si="242"/>
        <v>0</v>
      </c>
      <c r="DS123" s="386">
        <f t="shared" si="196"/>
        <v>0</v>
      </c>
      <c r="DT123" s="202">
        <f t="shared" si="197"/>
        <v>0</v>
      </c>
      <c r="DU123" s="202">
        <f t="shared" si="198"/>
        <v>0</v>
      </c>
      <c r="DV123" s="202">
        <f t="shared" si="199"/>
        <v>0</v>
      </c>
      <c r="DW123" s="202">
        <f t="shared" si="200"/>
        <v>0</v>
      </c>
      <c r="DX123" s="203">
        <f t="shared" si="201"/>
        <v>0</v>
      </c>
      <c r="DY123" s="205">
        <f t="shared" si="237"/>
        <v>0</v>
      </c>
      <c r="EA123" s="195">
        <f>L123/Summary!$H$7</f>
        <v>0</v>
      </c>
      <c r="EB123" s="201">
        <f>M123/Summary!$H$7</f>
        <v>0</v>
      </c>
      <c r="EC123" s="201">
        <f>N123/Summary!$H$7</f>
        <v>0</v>
      </c>
      <c r="ED123" s="201">
        <f>O123/Summary!$H$7</f>
        <v>0</v>
      </c>
      <c r="EE123" s="201">
        <f>P123/Summary!$H$7</f>
        <v>0</v>
      </c>
      <c r="EF123" s="201">
        <f>Q123/Summary!$H$7</f>
        <v>0</v>
      </c>
      <c r="EG123" s="201">
        <f>R123/Summary!$H$7</f>
        <v>0</v>
      </c>
      <c r="EH123" s="201">
        <f>S123/Summary!$H$7</f>
        <v>0</v>
      </c>
      <c r="EI123" s="201">
        <f>T123/Summary!$H$7</f>
        <v>0</v>
      </c>
      <c r="EJ123" s="201">
        <f>U123/Summary!$H$7</f>
        <v>0</v>
      </c>
      <c r="EK123" s="201">
        <f>V123/Summary!$H$7</f>
        <v>0</v>
      </c>
      <c r="EL123" s="201">
        <f>W123/Summary!$H$7</f>
        <v>0</v>
      </c>
      <c r="EM123" s="201">
        <f>X123/Summary!$H$7</f>
        <v>0</v>
      </c>
      <c r="EN123" s="201">
        <f>Y123/Summary!$H$7</f>
        <v>0</v>
      </c>
      <c r="EO123" s="201">
        <f>Z123/Summary!$H$7</f>
        <v>0</v>
      </c>
      <c r="EP123" s="201">
        <f>AA123/Summary!$H$7</f>
        <v>0</v>
      </c>
      <c r="EQ123" s="201">
        <f>AB123/Summary!$H$7</f>
        <v>0</v>
      </c>
      <c r="ER123" s="201">
        <f>AC123/Summary!$H$7</f>
        <v>0</v>
      </c>
      <c r="ES123" s="201">
        <f>AD123/Summary!$H$7</f>
        <v>0</v>
      </c>
      <c r="ET123" s="201">
        <f>AE123/Summary!$H$7</f>
        <v>0</v>
      </c>
      <c r="EU123" s="201">
        <f>AF123/Summary!$H$7</f>
        <v>0</v>
      </c>
      <c r="EV123" s="201">
        <f>AG123/Summary!$H$7</f>
        <v>0</v>
      </c>
      <c r="EW123" s="201">
        <f>AH123/Summary!$H$7</f>
        <v>0</v>
      </c>
      <c r="EX123" s="201">
        <f>AI123/Summary!$H$7</f>
        <v>0</v>
      </c>
      <c r="EY123" s="201">
        <f>AJ123/Summary!$H$7</f>
        <v>0</v>
      </c>
      <c r="EZ123" s="201">
        <f>AK123/Summary!$H$7</f>
        <v>0</v>
      </c>
      <c r="FA123" s="201">
        <f>AL123/Summary!$H$7</f>
        <v>0</v>
      </c>
      <c r="FB123" s="201">
        <f>AM123/Summary!$H$7</f>
        <v>0</v>
      </c>
      <c r="FC123" s="201">
        <f>AN123/Summary!$H$7</f>
        <v>0</v>
      </c>
      <c r="FD123" s="191">
        <f>AO123/Summary!$H$7</f>
        <v>0</v>
      </c>
    </row>
    <row r="124" spans="1:160" s="141" customFormat="1" ht="14.25" x14ac:dyDescent="0.35">
      <c r="A124" s="306"/>
      <c r="B124" s="307"/>
      <c r="C124" s="307"/>
      <c r="D124" s="307"/>
      <c r="E124" s="302"/>
      <c r="F124" s="304"/>
      <c r="G124" s="308"/>
      <c r="H124" s="309"/>
      <c r="I124" s="190">
        <v>32.5</v>
      </c>
      <c r="J124" s="191">
        <f t="shared" si="238"/>
        <v>0</v>
      </c>
      <c r="K124" s="213">
        <f>Summary!$H$6*$H124</f>
        <v>0</v>
      </c>
      <c r="L124" s="192"/>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4"/>
      <c r="AP124" s="195">
        <f t="shared" si="239"/>
        <v>0</v>
      </c>
      <c r="AQ124" s="193"/>
      <c r="AR124" s="193"/>
      <c r="AS124" s="193"/>
      <c r="AT124" s="193"/>
      <c r="AU124" s="193"/>
      <c r="AV124" s="194"/>
      <c r="AW124" s="176">
        <f t="shared" si="164"/>
        <v>0</v>
      </c>
      <c r="AX124" s="176" t="str">
        <f t="shared" si="165"/>
        <v>OK</v>
      </c>
      <c r="AY124" s="196">
        <f t="shared" si="202"/>
        <v>0</v>
      </c>
      <c r="AZ124" s="197" t="str">
        <f t="shared" si="203"/>
        <v>OK</v>
      </c>
      <c r="BA124" s="178"/>
      <c r="BB124" s="198">
        <f t="shared" si="204"/>
        <v>0</v>
      </c>
      <c r="BC124" s="199">
        <f t="shared" si="205"/>
        <v>0</v>
      </c>
      <c r="BD124" s="199">
        <f t="shared" si="206"/>
        <v>0</v>
      </c>
      <c r="BE124" s="199">
        <f t="shared" si="207"/>
        <v>0</v>
      </c>
      <c r="BF124" s="199">
        <f t="shared" si="208"/>
        <v>0</v>
      </c>
      <c r="BG124" s="199">
        <f t="shared" si="209"/>
        <v>0</v>
      </c>
      <c r="BH124" s="199">
        <f t="shared" si="210"/>
        <v>0</v>
      </c>
      <c r="BI124" s="199">
        <f t="shared" si="211"/>
        <v>0</v>
      </c>
      <c r="BJ124" s="199">
        <f t="shared" si="212"/>
        <v>0</v>
      </c>
      <c r="BK124" s="199">
        <f t="shared" si="213"/>
        <v>0</v>
      </c>
      <c r="BL124" s="199">
        <f t="shared" si="214"/>
        <v>0</v>
      </c>
      <c r="BM124" s="199">
        <f t="shared" si="215"/>
        <v>0</v>
      </c>
      <c r="BN124" s="199">
        <f t="shared" si="216"/>
        <v>0</v>
      </c>
      <c r="BO124" s="199">
        <f t="shared" si="217"/>
        <v>0</v>
      </c>
      <c r="BP124" s="199">
        <f t="shared" si="218"/>
        <v>0</v>
      </c>
      <c r="BQ124" s="199">
        <f t="shared" si="219"/>
        <v>0</v>
      </c>
      <c r="BR124" s="199">
        <f t="shared" si="220"/>
        <v>0</v>
      </c>
      <c r="BS124" s="199">
        <f t="shared" si="221"/>
        <v>0</v>
      </c>
      <c r="BT124" s="199">
        <f t="shared" si="222"/>
        <v>0</v>
      </c>
      <c r="BU124" s="199">
        <f t="shared" si="223"/>
        <v>0</v>
      </c>
      <c r="BV124" s="199">
        <f t="shared" si="224"/>
        <v>0</v>
      </c>
      <c r="BW124" s="199">
        <f t="shared" si="225"/>
        <v>0</v>
      </c>
      <c r="BX124" s="199">
        <f t="shared" si="226"/>
        <v>0</v>
      </c>
      <c r="BY124" s="199">
        <f t="shared" si="227"/>
        <v>0</v>
      </c>
      <c r="BZ124" s="199">
        <f t="shared" si="228"/>
        <v>0</v>
      </c>
      <c r="CA124" s="199">
        <f t="shared" si="229"/>
        <v>0</v>
      </c>
      <c r="CB124" s="199">
        <f t="shared" si="230"/>
        <v>0</v>
      </c>
      <c r="CC124" s="199">
        <f t="shared" si="231"/>
        <v>0</v>
      </c>
      <c r="CD124" s="199">
        <f t="shared" si="232"/>
        <v>0</v>
      </c>
      <c r="CE124" s="199">
        <f t="shared" si="233"/>
        <v>0</v>
      </c>
      <c r="CF124" s="200">
        <f t="shared" si="240"/>
        <v>0</v>
      </c>
      <c r="CG124" s="195">
        <f t="shared" si="234"/>
        <v>0</v>
      </c>
      <c r="CH124" s="201">
        <f t="shared" si="235"/>
        <v>0</v>
      </c>
      <c r="CI124" s="201">
        <f t="shared" si="236"/>
        <v>0</v>
      </c>
      <c r="CJ124" s="201">
        <f>IFERROR(#REF!/32.5,0)</f>
        <v>0</v>
      </c>
      <c r="CK124" s="201">
        <f>IFERROR(#REF!/32.5,0)</f>
        <v>0</v>
      </c>
      <c r="CL124" s="191">
        <f t="shared" si="241"/>
        <v>0</v>
      </c>
      <c r="CN124" s="386">
        <f t="shared" si="166"/>
        <v>0</v>
      </c>
      <c r="CO124" s="202">
        <f t="shared" si="167"/>
        <v>0</v>
      </c>
      <c r="CP124" s="202">
        <f t="shared" si="168"/>
        <v>0</v>
      </c>
      <c r="CQ124" s="202">
        <f t="shared" si="169"/>
        <v>0</v>
      </c>
      <c r="CR124" s="202">
        <f t="shared" si="170"/>
        <v>0</v>
      </c>
      <c r="CS124" s="202">
        <f t="shared" si="171"/>
        <v>0</v>
      </c>
      <c r="CT124" s="202">
        <f t="shared" si="172"/>
        <v>0</v>
      </c>
      <c r="CU124" s="202">
        <f t="shared" si="173"/>
        <v>0</v>
      </c>
      <c r="CV124" s="202">
        <f t="shared" si="174"/>
        <v>0</v>
      </c>
      <c r="CW124" s="202">
        <f t="shared" si="175"/>
        <v>0</v>
      </c>
      <c r="CX124" s="202">
        <f t="shared" si="176"/>
        <v>0</v>
      </c>
      <c r="CY124" s="202">
        <f t="shared" si="177"/>
        <v>0</v>
      </c>
      <c r="CZ124" s="202">
        <f t="shared" si="178"/>
        <v>0</v>
      </c>
      <c r="DA124" s="202">
        <f t="shared" si="179"/>
        <v>0</v>
      </c>
      <c r="DB124" s="202">
        <f t="shared" si="180"/>
        <v>0</v>
      </c>
      <c r="DC124" s="202">
        <f t="shared" si="181"/>
        <v>0</v>
      </c>
      <c r="DD124" s="202">
        <f t="shared" si="182"/>
        <v>0</v>
      </c>
      <c r="DE124" s="202">
        <f t="shared" si="183"/>
        <v>0</v>
      </c>
      <c r="DF124" s="202">
        <f t="shared" si="184"/>
        <v>0</v>
      </c>
      <c r="DG124" s="202">
        <f t="shared" si="185"/>
        <v>0</v>
      </c>
      <c r="DH124" s="202">
        <f t="shared" si="186"/>
        <v>0</v>
      </c>
      <c r="DI124" s="202">
        <f t="shared" si="187"/>
        <v>0</v>
      </c>
      <c r="DJ124" s="202">
        <f t="shared" si="188"/>
        <v>0</v>
      </c>
      <c r="DK124" s="202">
        <f t="shared" si="189"/>
        <v>0</v>
      </c>
      <c r="DL124" s="202">
        <f t="shared" si="190"/>
        <v>0</v>
      </c>
      <c r="DM124" s="202">
        <f t="shared" si="191"/>
        <v>0</v>
      </c>
      <c r="DN124" s="202">
        <f t="shared" si="192"/>
        <v>0</v>
      </c>
      <c r="DO124" s="202">
        <f t="shared" si="193"/>
        <v>0</v>
      </c>
      <c r="DP124" s="202">
        <f t="shared" si="194"/>
        <v>0</v>
      </c>
      <c r="DQ124" s="202">
        <f t="shared" si="195"/>
        <v>0</v>
      </c>
      <c r="DR124" s="223">
        <f t="shared" si="242"/>
        <v>0</v>
      </c>
      <c r="DS124" s="386">
        <f t="shared" si="196"/>
        <v>0</v>
      </c>
      <c r="DT124" s="202">
        <f t="shared" si="197"/>
        <v>0</v>
      </c>
      <c r="DU124" s="202">
        <f t="shared" si="198"/>
        <v>0</v>
      </c>
      <c r="DV124" s="202">
        <f t="shared" si="199"/>
        <v>0</v>
      </c>
      <c r="DW124" s="202">
        <f t="shared" si="200"/>
        <v>0</v>
      </c>
      <c r="DX124" s="203">
        <f t="shared" si="201"/>
        <v>0</v>
      </c>
      <c r="DY124" s="205">
        <f t="shared" si="237"/>
        <v>0</v>
      </c>
      <c r="EA124" s="195">
        <f>L124/Summary!$H$7</f>
        <v>0</v>
      </c>
      <c r="EB124" s="201">
        <f>M124/Summary!$H$7</f>
        <v>0</v>
      </c>
      <c r="EC124" s="201">
        <f>N124/Summary!$H$7</f>
        <v>0</v>
      </c>
      <c r="ED124" s="201">
        <f>O124/Summary!$H$7</f>
        <v>0</v>
      </c>
      <c r="EE124" s="201">
        <f>P124/Summary!$H$7</f>
        <v>0</v>
      </c>
      <c r="EF124" s="201">
        <f>Q124/Summary!$H$7</f>
        <v>0</v>
      </c>
      <c r="EG124" s="201">
        <f>R124/Summary!$H$7</f>
        <v>0</v>
      </c>
      <c r="EH124" s="201">
        <f>S124/Summary!$H$7</f>
        <v>0</v>
      </c>
      <c r="EI124" s="201">
        <f>T124/Summary!$H$7</f>
        <v>0</v>
      </c>
      <c r="EJ124" s="201">
        <f>U124/Summary!$H$7</f>
        <v>0</v>
      </c>
      <c r="EK124" s="201">
        <f>V124/Summary!$H$7</f>
        <v>0</v>
      </c>
      <c r="EL124" s="201">
        <f>W124/Summary!$H$7</f>
        <v>0</v>
      </c>
      <c r="EM124" s="201">
        <f>X124/Summary!$H$7</f>
        <v>0</v>
      </c>
      <c r="EN124" s="201">
        <f>Y124/Summary!$H$7</f>
        <v>0</v>
      </c>
      <c r="EO124" s="201">
        <f>Z124/Summary!$H$7</f>
        <v>0</v>
      </c>
      <c r="EP124" s="201">
        <f>AA124/Summary!$H$7</f>
        <v>0</v>
      </c>
      <c r="EQ124" s="201">
        <f>AB124/Summary!$H$7</f>
        <v>0</v>
      </c>
      <c r="ER124" s="201">
        <f>AC124/Summary!$H$7</f>
        <v>0</v>
      </c>
      <c r="ES124" s="201">
        <f>AD124/Summary!$H$7</f>
        <v>0</v>
      </c>
      <c r="ET124" s="201">
        <f>AE124/Summary!$H$7</f>
        <v>0</v>
      </c>
      <c r="EU124" s="201">
        <f>AF124/Summary!$H$7</f>
        <v>0</v>
      </c>
      <c r="EV124" s="201">
        <f>AG124/Summary!$H$7</f>
        <v>0</v>
      </c>
      <c r="EW124" s="201">
        <f>AH124/Summary!$H$7</f>
        <v>0</v>
      </c>
      <c r="EX124" s="201">
        <f>AI124/Summary!$H$7</f>
        <v>0</v>
      </c>
      <c r="EY124" s="201">
        <f>AJ124/Summary!$H$7</f>
        <v>0</v>
      </c>
      <c r="EZ124" s="201">
        <f>AK124/Summary!$H$7</f>
        <v>0</v>
      </c>
      <c r="FA124" s="201">
        <f>AL124/Summary!$H$7</f>
        <v>0</v>
      </c>
      <c r="FB124" s="201">
        <f>AM124/Summary!$H$7</f>
        <v>0</v>
      </c>
      <c r="FC124" s="201">
        <f>AN124/Summary!$H$7</f>
        <v>0</v>
      </c>
      <c r="FD124" s="191">
        <f>AO124/Summary!$H$7</f>
        <v>0</v>
      </c>
    </row>
    <row r="125" spans="1:160" s="141" customFormat="1" ht="14.25" x14ac:dyDescent="0.35">
      <c r="A125" s="306"/>
      <c r="B125" s="307"/>
      <c r="C125" s="307"/>
      <c r="D125" s="307"/>
      <c r="E125" s="302"/>
      <c r="F125" s="304"/>
      <c r="G125" s="308"/>
      <c r="H125" s="309"/>
      <c r="I125" s="190">
        <v>32.5</v>
      </c>
      <c r="J125" s="191">
        <f t="shared" si="238"/>
        <v>0</v>
      </c>
      <c r="K125" s="213">
        <f>Summary!$H$6*$H125</f>
        <v>0</v>
      </c>
      <c r="L125" s="192"/>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4"/>
      <c r="AP125" s="195">
        <f t="shared" si="239"/>
        <v>0</v>
      </c>
      <c r="AQ125" s="193"/>
      <c r="AR125" s="193"/>
      <c r="AS125" s="193"/>
      <c r="AT125" s="193"/>
      <c r="AU125" s="193"/>
      <c r="AV125" s="194"/>
      <c r="AW125" s="176">
        <f t="shared" si="164"/>
        <v>0</v>
      </c>
      <c r="AX125" s="176" t="str">
        <f t="shared" si="165"/>
        <v>OK</v>
      </c>
      <c r="AY125" s="196">
        <f t="shared" si="202"/>
        <v>0</v>
      </c>
      <c r="AZ125" s="197" t="str">
        <f t="shared" si="203"/>
        <v>OK</v>
      </c>
      <c r="BA125" s="178"/>
      <c r="BB125" s="198">
        <f t="shared" si="204"/>
        <v>0</v>
      </c>
      <c r="BC125" s="199">
        <f t="shared" si="205"/>
        <v>0</v>
      </c>
      <c r="BD125" s="199">
        <f t="shared" si="206"/>
        <v>0</v>
      </c>
      <c r="BE125" s="199">
        <f t="shared" si="207"/>
        <v>0</v>
      </c>
      <c r="BF125" s="199">
        <f t="shared" si="208"/>
        <v>0</v>
      </c>
      <c r="BG125" s="199">
        <f t="shared" si="209"/>
        <v>0</v>
      </c>
      <c r="BH125" s="199">
        <f t="shared" si="210"/>
        <v>0</v>
      </c>
      <c r="BI125" s="199">
        <f t="shared" si="211"/>
        <v>0</v>
      </c>
      <c r="BJ125" s="199">
        <f t="shared" si="212"/>
        <v>0</v>
      </c>
      <c r="BK125" s="199">
        <f t="shared" si="213"/>
        <v>0</v>
      </c>
      <c r="BL125" s="199">
        <f t="shared" si="214"/>
        <v>0</v>
      </c>
      <c r="BM125" s="199">
        <f t="shared" si="215"/>
        <v>0</v>
      </c>
      <c r="BN125" s="199">
        <f t="shared" si="216"/>
        <v>0</v>
      </c>
      <c r="BO125" s="199">
        <f t="shared" si="217"/>
        <v>0</v>
      </c>
      <c r="BP125" s="199">
        <f t="shared" si="218"/>
        <v>0</v>
      </c>
      <c r="BQ125" s="199">
        <f t="shared" si="219"/>
        <v>0</v>
      </c>
      <c r="BR125" s="199">
        <f t="shared" si="220"/>
        <v>0</v>
      </c>
      <c r="BS125" s="199">
        <f t="shared" si="221"/>
        <v>0</v>
      </c>
      <c r="BT125" s="199">
        <f t="shared" si="222"/>
        <v>0</v>
      </c>
      <c r="BU125" s="199">
        <f t="shared" si="223"/>
        <v>0</v>
      </c>
      <c r="BV125" s="199">
        <f t="shared" si="224"/>
        <v>0</v>
      </c>
      <c r="BW125" s="199">
        <f t="shared" si="225"/>
        <v>0</v>
      </c>
      <c r="BX125" s="199">
        <f t="shared" si="226"/>
        <v>0</v>
      </c>
      <c r="BY125" s="199">
        <f t="shared" si="227"/>
        <v>0</v>
      </c>
      <c r="BZ125" s="199">
        <f t="shared" si="228"/>
        <v>0</v>
      </c>
      <c r="CA125" s="199">
        <f t="shared" si="229"/>
        <v>0</v>
      </c>
      <c r="CB125" s="199">
        <f t="shared" si="230"/>
        <v>0</v>
      </c>
      <c r="CC125" s="199">
        <f t="shared" si="231"/>
        <v>0</v>
      </c>
      <c r="CD125" s="199">
        <f t="shared" si="232"/>
        <v>0</v>
      </c>
      <c r="CE125" s="199">
        <f t="shared" si="233"/>
        <v>0</v>
      </c>
      <c r="CF125" s="200">
        <f t="shared" si="240"/>
        <v>0</v>
      </c>
      <c r="CG125" s="195">
        <f t="shared" si="234"/>
        <v>0</v>
      </c>
      <c r="CH125" s="201">
        <f t="shared" si="235"/>
        <v>0</v>
      </c>
      <c r="CI125" s="201">
        <f t="shared" si="236"/>
        <v>0</v>
      </c>
      <c r="CJ125" s="201">
        <f>IFERROR(#REF!/32.5,0)</f>
        <v>0</v>
      </c>
      <c r="CK125" s="201">
        <f>IFERROR(#REF!/32.5,0)</f>
        <v>0</v>
      </c>
      <c r="CL125" s="191">
        <f t="shared" si="241"/>
        <v>0</v>
      </c>
      <c r="CN125" s="386">
        <f t="shared" si="166"/>
        <v>0</v>
      </c>
      <c r="CO125" s="202">
        <f t="shared" si="167"/>
        <v>0</v>
      </c>
      <c r="CP125" s="202">
        <f t="shared" si="168"/>
        <v>0</v>
      </c>
      <c r="CQ125" s="202">
        <f t="shared" si="169"/>
        <v>0</v>
      </c>
      <c r="CR125" s="202">
        <f t="shared" si="170"/>
        <v>0</v>
      </c>
      <c r="CS125" s="202">
        <f t="shared" si="171"/>
        <v>0</v>
      </c>
      <c r="CT125" s="202">
        <f t="shared" si="172"/>
        <v>0</v>
      </c>
      <c r="CU125" s="202">
        <f t="shared" si="173"/>
        <v>0</v>
      </c>
      <c r="CV125" s="202">
        <f t="shared" si="174"/>
        <v>0</v>
      </c>
      <c r="CW125" s="202">
        <f t="shared" si="175"/>
        <v>0</v>
      </c>
      <c r="CX125" s="202">
        <f t="shared" si="176"/>
        <v>0</v>
      </c>
      <c r="CY125" s="202">
        <f t="shared" si="177"/>
        <v>0</v>
      </c>
      <c r="CZ125" s="202">
        <f t="shared" si="178"/>
        <v>0</v>
      </c>
      <c r="DA125" s="202">
        <f t="shared" si="179"/>
        <v>0</v>
      </c>
      <c r="DB125" s="202">
        <f t="shared" si="180"/>
        <v>0</v>
      </c>
      <c r="DC125" s="202">
        <f t="shared" si="181"/>
        <v>0</v>
      </c>
      <c r="DD125" s="202">
        <f t="shared" si="182"/>
        <v>0</v>
      </c>
      <c r="DE125" s="202">
        <f t="shared" si="183"/>
        <v>0</v>
      </c>
      <c r="DF125" s="202">
        <f t="shared" si="184"/>
        <v>0</v>
      </c>
      <c r="DG125" s="202">
        <f t="shared" si="185"/>
        <v>0</v>
      </c>
      <c r="DH125" s="202">
        <f t="shared" si="186"/>
        <v>0</v>
      </c>
      <c r="DI125" s="202">
        <f t="shared" si="187"/>
        <v>0</v>
      </c>
      <c r="DJ125" s="202">
        <f t="shared" si="188"/>
        <v>0</v>
      </c>
      <c r="DK125" s="202">
        <f t="shared" si="189"/>
        <v>0</v>
      </c>
      <c r="DL125" s="202">
        <f t="shared" si="190"/>
        <v>0</v>
      </c>
      <c r="DM125" s="202">
        <f t="shared" si="191"/>
        <v>0</v>
      </c>
      <c r="DN125" s="202">
        <f t="shared" si="192"/>
        <v>0</v>
      </c>
      <c r="DO125" s="202">
        <f t="shared" si="193"/>
        <v>0</v>
      </c>
      <c r="DP125" s="202">
        <f t="shared" si="194"/>
        <v>0</v>
      </c>
      <c r="DQ125" s="202">
        <f t="shared" si="195"/>
        <v>0</v>
      </c>
      <c r="DR125" s="223">
        <f t="shared" si="242"/>
        <v>0</v>
      </c>
      <c r="DS125" s="386">
        <f t="shared" si="196"/>
        <v>0</v>
      </c>
      <c r="DT125" s="202">
        <f t="shared" si="197"/>
        <v>0</v>
      </c>
      <c r="DU125" s="202">
        <f t="shared" si="198"/>
        <v>0</v>
      </c>
      <c r="DV125" s="202">
        <f t="shared" si="199"/>
        <v>0</v>
      </c>
      <c r="DW125" s="202">
        <f t="shared" si="200"/>
        <v>0</v>
      </c>
      <c r="DX125" s="203">
        <f t="shared" si="201"/>
        <v>0</v>
      </c>
      <c r="DY125" s="205">
        <f t="shared" si="237"/>
        <v>0</v>
      </c>
      <c r="EA125" s="195">
        <f>L125/Summary!$H$7</f>
        <v>0</v>
      </c>
      <c r="EB125" s="201">
        <f>M125/Summary!$H$7</f>
        <v>0</v>
      </c>
      <c r="EC125" s="201">
        <f>N125/Summary!$H$7</f>
        <v>0</v>
      </c>
      <c r="ED125" s="201">
        <f>O125/Summary!$H$7</f>
        <v>0</v>
      </c>
      <c r="EE125" s="201">
        <f>P125/Summary!$H$7</f>
        <v>0</v>
      </c>
      <c r="EF125" s="201">
        <f>Q125/Summary!$H$7</f>
        <v>0</v>
      </c>
      <c r="EG125" s="201">
        <f>R125/Summary!$H$7</f>
        <v>0</v>
      </c>
      <c r="EH125" s="201">
        <f>S125/Summary!$H$7</f>
        <v>0</v>
      </c>
      <c r="EI125" s="201">
        <f>T125/Summary!$H$7</f>
        <v>0</v>
      </c>
      <c r="EJ125" s="201">
        <f>U125/Summary!$H$7</f>
        <v>0</v>
      </c>
      <c r="EK125" s="201">
        <f>V125/Summary!$H$7</f>
        <v>0</v>
      </c>
      <c r="EL125" s="201">
        <f>W125/Summary!$H$7</f>
        <v>0</v>
      </c>
      <c r="EM125" s="201">
        <f>X125/Summary!$H$7</f>
        <v>0</v>
      </c>
      <c r="EN125" s="201">
        <f>Y125/Summary!$H$7</f>
        <v>0</v>
      </c>
      <c r="EO125" s="201">
        <f>Z125/Summary!$H$7</f>
        <v>0</v>
      </c>
      <c r="EP125" s="201">
        <f>AA125/Summary!$H$7</f>
        <v>0</v>
      </c>
      <c r="EQ125" s="201">
        <f>AB125/Summary!$H$7</f>
        <v>0</v>
      </c>
      <c r="ER125" s="201">
        <f>AC125/Summary!$H$7</f>
        <v>0</v>
      </c>
      <c r="ES125" s="201">
        <f>AD125/Summary!$H$7</f>
        <v>0</v>
      </c>
      <c r="ET125" s="201">
        <f>AE125/Summary!$H$7</f>
        <v>0</v>
      </c>
      <c r="EU125" s="201">
        <f>AF125/Summary!$H$7</f>
        <v>0</v>
      </c>
      <c r="EV125" s="201">
        <f>AG125/Summary!$H$7</f>
        <v>0</v>
      </c>
      <c r="EW125" s="201">
        <f>AH125/Summary!$H$7</f>
        <v>0</v>
      </c>
      <c r="EX125" s="201">
        <f>AI125/Summary!$H$7</f>
        <v>0</v>
      </c>
      <c r="EY125" s="201">
        <f>AJ125/Summary!$H$7</f>
        <v>0</v>
      </c>
      <c r="EZ125" s="201">
        <f>AK125/Summary!$H$7</f>
        <v>0</v>
      </c>
      <c r="FA125" s="201">
        <f>AL125/Summary!$H$7</f>
        <v>0</v>
      </c>
      <c r="FB125" s="201">
        <f>AM125/Summary!$H$7</f>
        <v>0</v>
      </c>
      <c r="FC125" s="201">
        <f>AN125/Summary!$H$7</f>
        <v>0</v>
      </c>
      <c r="FD125" s="191">
        <f>AO125/Summary!$H$7</f>
        <v>0</v>
      </c>
    </row>
    <row r="126" spans="1:160" s="141" customFormat="1" ht="14.25" x14ac:dyDescent="0.35">
      <c r="A126" s="306"/>
      <c r="B126" s="307"/>
      <c r="C126" s="307"/>
      <c r="D126" s="307"/>
      <c r="E126" s="302"/>
      <c r="F126" s="304"/>
      <c r="G126" s="308"/>
      <c r="H126" s="309"/>
      <c r="I126" s="190">
        <v>32.5</v>
      </c>
      <c r="J126" s="191">
        <f t="shared" si="238"/>
        <v>0</v>
      </c>
      <c r="K126" s="213">
        <f>Summary!$H$6*$H126</f>
        <v>0</v>
      </c>
      <c r="L126" s="192"/>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4"/>
      <c r="AP126" s="195">
        <f t="shared" si="239"/>
        <v>0</v>
      </c>
      <c r="AQ126" s="193"/>
      <c r="AR126" s="193"/>
      <c r="AS126" s="193"/>
      <c r="AT126" s="193"/>
      <c r="AU126" s="193"/>
      <c r="AV126" s="194"/>
      <c r="AW126" s="176">
        <f t="shared" si="164"/>
        <v>0</v>
      </c>
      <c r="AX126" s="176" t="str">
        <f t="shared" si="165"/>
        <v>OK</v>
      </c>
      <c r="AY126" s="196">
        <f t="shared" si="202"/>
        <v>0</v>
      </c>
      <c r="AZ126" s="197" t="str">
        <f t="shared" si="203"/>
        <v>OK</v>
      </c>
      <c r="BA126" s="178"/>
      <c r="BB126" s="198">
        <f t="shared" si="204"/>
        <v>0</v>
      </c>
      <c r="BC126" s="199">
        <f t="shared" si="205"/>
        <v>0</v>
      </c>
      <c r="BD126" s="199">
        <f t="shared" si="206"/>
        <v>0</v>
      </c>
      <c r="BE126" s="199">
        <f t="shared" si="207"/>
        <v>0</v>
      </c>
      <c r="BF126" s="199">
        <f t="shared" si="208"/>
        <v>0</v>
      </c>
      <c r="BG126" s="199">
        <f t="shared" si="209"/>
        <v>0</v>
      </c>
      <c r="BH126" s="199">
        <f t="shared" si="210"/>
        <v>0</v>
      </c>
      <c r="BI126" s="199">
        <f t="shared" si="211"/>
        <v>0</v>
      </c>
      <c r="BJ126" s="199">
        <f t="shared" si="212"/>
        <v>0</v>
      </c>
      <c r="BK126" s="199">
        <f t="shared" si="213"/>
        <v>0</v>
      </c>
      <c r="BL126" s="199">
        <f t="shared" si="214"/>
        <v>0</v>
      </c>
      <c r="BM126" s="199">
        <f t="shared" si="215"/>
        <v>0</v>
      </c>
      <c r="BN126" s="199">
        <f t="shared" si="216"/>
        <v>0</v>
      </c>
      <c r="BO126" s="199">
        <f t="shared" si="217"/>
        <v>0</v>
      </c>
      <c r="BP126" s="199">
        <f t="shared" si="218"/>
        <v>0</v>
      </c>
      <c r="BQ126" s="199">
        <f t="shared" si="219"/>
        <v>0</v>
      </c>
      <c r="BR126" s="199">
        <f t="shared" si="220"/>
        <v>0</v>
      </c>
      <c r="BS126" s="199">
        <f t="shared" si="221"/>
        <v>0</v>
      </c>
      <c r="BT126" s="199">
        <f t="shared" si="222"/>
        <v>0</v>
      </c>
      <c r="BU126" s="199">
        <f t="shared" si="223"/>
        <v>0</v>
      </c>
      <c r="BV126" s="199">
        <f t="shared" si="224"/>
        <v>0</v>
      </c>
      <c r="BW126" s="199">
        <f t="shared" si="225"/>
        <v>0</v>
      </c>
      <c r="BX126" s="199">
        <f t="shared" si="226"/>
        <v>0</v>
      </c>
      <c r="BY126" s="199">
        <f t="shared" si="227"/>
        <v>0</v>
      </c>
      <c r="BZ126" s="199">
        <f t="shared" si="228"/>
        <v>0</v>
      </c>
      <c r="CA126" s="199">
        <f t="shared" si="229"/>
        <v>0</v>
      </c>
      <c r="CB126" s="199">
        <f t="shared" si="230"/>
        <v>0</v>
      </c>
      <c r="CC126" s="199">
        <f t="shared" si="231"/>
        <v>0</v>
      </c>
      <c r="CD126" s="199">
        <f t="shared" si="232"/>
        <v>0</v>
      </c>
      <c r="CE126" s="199">
        <f t="shared" si="233"/>
        <v>0</v>
      </c>
      <c r="CF126" s="200">
        <f t="shared" si="240"/>
        <v>0</v>
      </c>
      <c r="CG126" s="195">
        <f t="shared" si="234"/>
        <v>0</v>
      </c>
      <c r="CH126" s="201">
        <f t="shared" si="235"/>
        <v>0</v>
      </c>
      <c r="CI126" s="201">
        <f t="shared" si="236"/>
        <v>0</v>
      </c>
      <c r="CJ126" s="201">
        <f>IFERROR(#REF!/32.5,0)</f>
        <v>0</v>
      </c>
      <c r="CK126" s="201">
        <f>IFERROR(#REF!/32.5,0)</f>
        <v>0</v>
      </c>
      <c r="CL126" s="191">
        <f t="shared" si="241"/>
        <v>0</v>
      </c>
      <c r="CN126" s="386">
        <f t="shared" si="166"/>
        <v>0</v>
      </c>
      <c r="CO126" s="202">
        <f t="shared" si="167"/>
        <v>0</v>
      </c>
      <c r="CP126" s="202">
        <f t="shared" si="168"/>
        <v>0</v>
      </c>
      <c r="CQ126" s="202">
        <f t="shared" si="169"/>
        <v>0</v>
      </c>
      <c r="CR126" s="202">
        <f t="shared" si="170"/>
        <v>0</v>
      </c>
      <c r="CS126" s="202">
        <f t="shared" si="171"/>
        <v>0</v>
      </c>
      <c r="CT126" s="202">
        <f t="shared" si="172"/>
        <v>0</v>
      </c>
      <c r="CU126" s="202">
        <f t="shared" si="173"/>
        <v>0</v>
      </c>
      <c r="CV126" s="202">
        <f t="shared" si="174"/>
        <v>0</v>
      </c>
      <c r="CW126" s="202">
        <f t="shared" si="175"/>
        <v>0</v>
      </c>
      <c r="CX126" s="202">
        <f t="shared" si="176"/>
        <v>0</v>
      </c>
      <c r="CY126" s="202">
        <f t="shared" si="177"/>
        <v>0</v>
      </c>
      <c r="CZ126" s="202">
        <f t="shared" si="178"/>
        <v>0</v>
      </c>
      <c r="DA126" s="202">
        <f t="shared" si="179"/>
        <v>0</v>
      </c>
      <c r="DB126" s="202">
        <f t="shared" si="180"/>
        <v>0</v>
      </c>
      <c r="DC126" s="202">
        <f t="shared" si="181"/>
        <v>0</v>
      </c>
      <c r="DD126" s="202">
        <f t="shared" si="182"/>
        <v>0</v>
      </c>
      <c r="DE126" s="202">
        <f t="shared" si="183"/>
        <v>0</v>
      </c>
      <c r="DF126" s="202">
        <f t="shared" si="184"/>
        <v>0</v>
      </c>
      <c r="DG126" s="202">
        <f t="shared" si="185"/>
        <v>0</v>
      </c>
      <c r="DH126" s="202">
        <f t="shared" si="186"/>
        <v>0</v>
      </c>
      <c r="DI126" s="202">
        <f t="shared" si="187"/>
        <v>0</v>
      </c>
      <c r="DJ126" s="202">
        <f t="shared" si="188"/>
        <v>0</v>
      </c>
      <c r="DK126" s="202">
        <f t="shared" si="189"/>
        <v>0</v>
      </c>
      <c r="DL126" s="202">
        <f t="shared" si="190"/>
        <v>0</v>
      </c>
      <c r="DM126" s="202">
        <f t="shared" si="191"/>
        <v>0</v>
      </c>
      <c r="DN126" s="202">
        <f t="shared" si="192"/>
        <v>0</v>
      </c>
      <c r="DO126" s="202">
        <f t="shared" si="193"/>
        <v>0</v>
      </c>
      <c r="DP126" s="202">
        <f t="shared" si="194"/>
        <v>0</v>
      </c>
      <c r="DQ126" s="202">
        <f t="shared" si="195"/>
        <v>0</v>
      </c>
      <c r="DR126" s="223">
        <f t="shared" si="242"/>
        <v>0</v>
      </c>
      <c r="DS126" s="386">
        <f t="shared" si="196"/>
        <v>0</v>
      </c>
      <c r="DT126" s="202">
        <f t="shared" si="197"/>
        <v>0</v>
      </c>
      <c r="DU126" s="202">
        <f t="shared" si="198"/>
        <v>0</v>
      </c>
      <c r="DV126" s="202">
        <f t="shared" si="199"/>
        <v>0</v>
      </c>
      <c r="DW126" s="202">
        <f t="shared" si="200"/>
        <v>0</v>
      </c>
      <c r="DX126" s="203">
        <f t="shared" si="201"/>
        <v>0</v>
      </c>
      <c r="DY126" s="205">
        <f t="shared" si="237"/>
        <v>0</v>
      </c>
      <c r="EA126" s="195">
        <f>L126/Summary!$H$7</f>
        <v>0</v>
      </c>
      <c r="EB126" s="201">
        <f>M126/Summary!$H$7</f>
        <v>0</v>
      </c>
      <c r="EC126" s="201">
        <f>N126/Summary!$H$7</f>
        <v>0</v>
      </c>
      <c r="ED126" s="201">
        <f>O126/Summary!$H$7</f>
        <v>0</v>
      </c>
      <c r="EE126" s="201">
        <f>P126/Summary!$H$7</f>
        <v>0</v>
      </c>
      <c r="EF126" s="201">
        <f>Q126/Summary!$H$7</f>
        <v>0</v>
      </c>
      <c r="EG126" s="201">
        <f>R126/Summary!$H$7</f>
        <v>0</v>
      </c>
      <c r="EH126" s="201">
        <f>S126/Summary!$H$7</f>
        <v>0</v>
      </c>
      <c r="EI126" s="201">
        <f>T126/Summary!$H$7</f>
        <v>0</v>
      </c>
      <c r="EJ126" s="201">
        <f>U126/Summary!$H$7</f>
        <v>0</v>
      </c>
      <c r="EK126" s="201">
        <f>V126/Summary!$H$7</f>
        <v>0</v>
      </c>
      <c r="EL126" s="201">
        <f>W126/Summary!$H$7</f>
        <v>0</v>
      </c>
      <c r="EM126" s="201">
        <f>X126/Summary!$H$7</f>
        <v>0</v>
      </c>
      <c r="EN126" s="201">
        <f>Y126/Summary!$H$7</f>
        <v>0</v>
      </c>
      <c r="EO126" s="201">
        <f>Z126/Summary!$H$7</f>
        <v>0</v>
      </c>
      <c r="EP126" s="201">
        <f>AA126/Summary!$H$7</f>
        <v>0</v>
      </c>
      <c r="EQ126" s="201">
        <f>AB126/Summary!$H$7</f>
        <v>0</v>
      </c>
      <c r="ER126" s="201">
        <f>AC126/Summary!$H$7</f>
        <v>0</v>
      </c>
      <c r="ES126" s="201">
        <f>AD126/Summary!$H$7</f>
        <v>0</v>
      </c>
      <c r="ET126" s="201">
        <f>AE126/Summary!$H$7</f>
        <v>0</v>
      </c>
      <c r="EU126" s="201">
        <f>AF126/Summary!$H$7</f>
        <v>0</v>
      </c>
      <c r="EV126" s="201">
        <f>AG126/Summary!$H$7</f>
        <v>0</v>
      </c>
      <c r="EW126" s="201">
        <f>AH126/Summary!$H$7</f>
        <v>0</v>
      </c>
      <c r="EX126" s="201">
        <f>AI126/Summary!$H$7</f>
        <v>0</v>
      </c>
      <c r="EY126" s="201">
        <f>AJ126/Summary!$H$7</f>
        <v>0</v>
      </c>
      <c r="EZ126" s="201">
        <f>AK126/Summary!$H$7</f>
        <v>0</v>
      </c>
      <c r="FA126" s="201">
        <f>AL126/Summary!$H$7</f>
        <v>0</v>
      </c>
      <c r="FB126" s="201">
        <f>AM126/Summary!$H$7</f>
        <v>0</v>
      </c>
      <c r="FC126" s="201">
        <f>AN126/Summary!$H$7</f>
        <v>0</v>
      </c>
      <c r="FD126" s="191">
        <f>AO126/Summary!$H$7</f>
        <v>0</v>
      </c>
    </row>
    <row r="127" spans="1:160" s="141" customFormat="1" ht="14.25" x14ac:dyDescent="0.35">
      <c r="A127" s="306"/>
      <c r="B127" s="307"/>
      <c r="C127" s="307"/>
      <c r="D127" s="307"/>
      <c r="E127" s="302"/>
      <c r="F127" s="304"/>
      <c r="G127" s="308"/>
      <c r="H127" s="309"/>
      <c r="I127" s="190">
        <v>32.5</v>
      </c>
      <c r="J127" s="191">
        <f t="shared" si="238"/>
        <v>0</v>
      </c>
      <c r="K127" s="213">
        <f>Summary!$H$6*$H127</f>
        <v>0</v>
      </c>
      <c r="L127" s="192"/>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4"/>
      <c r="AP127" s="195">
        <f t="shared" si="239"/>
        <v>0</v>
      </c>
      <c r="AQ127" s="193"/>
      <c r="AR127" s="193"/>
      <c r="AS127" s="193"/>
      <c r="AT127" s="193"/>
      <c r="AU127" s="193"/>
      <c r="AV127" s="194"/>
      <c r="AW127" s="176">
        <f t="shared" si="164"/>
        <v>0</v>
      </c>
      <c r="AX127" s="176" t="str">
        <f t="shared" si="165"/>
        <v>OK</v>
      </c>
      <c r="AY127" s="196">
        <f t="shared" si="202"/>
        <v>0</v>
      </c>
      <c r="AZ127" s="197" t="str">
        <f t="shared" si="203"/>
        <v>OK</v>
      </c>
      <c r="BA127" s="178"/>
      <c r="BB127" s="198">
        <f t="shared" si="204"/>
        <v>0</v>
      </c>
      <c r="BC127" s="199">
        <f t="shared" si="205"/>
        <v>0</v>
      </c>
      <c r="BD127" s="199">
        <f t="shared" si="206"/>
        <v>0</v>
      </c>
      <c r="BE127" s="199">
        <f t="shared" si="207"/>
        <v>0</v>
      </c>
      <c r="BF127" s="199">
        <f t="shared" si="208"/>
        <v>0</v>
      </c>
      <c r="BG127" s="199">
        <f t="shared" si="209"/>
        <v>0</v>
      </c>
      <c r="BH127" s="199">
        <f t="shared" si="210"/>
        <v>0</v>
      </c>
      <c r="BI127" s="199">
        <f t="shared" si="211"/>
        <v>0</v>
      </c>
      <c r="BJ127" s="199">
        <f t="shared" si="212"/>
        <v>0</v>
      </c>
      <c r="BK127" s="199">
        <f t="shared" si="213"/>
        <v>0</v>
      </c>
      <c r="BL127" s="199">
        <f t="shared" si="214"/>
        <v>0</v>
      </c>
      <c r="BM127" s="199">
        <f t="shared" si="215"/>
        <v>0</v>
      </c>
      <c r="BN127" s="199">
        <f t="shared" si="216"/>
        <v>0</v>
      </c>
      <c r="BO127" s="199">
        <f t="shared" si="217"/>
        <v>0</v>
      </c>
      <c r="BP127" s="199">
        <f t="shared" si="218"/>
        <v>0</v>
      </c>
      <c r="BQ127" s="199">
        <f t="shared" si="219"/>
        <v>0</v>
      </c>
      <c r="BR127" s="199">
        <f t="shared" si="220"/>
        <v>0</v>
      </c>
      <c r="BS127" s="199">
        <f t="shared" si="221"/>
        <v>0</v>
      </c>
      <c r="BT127" s="199">
        <f t="shared" si="222"/>
        <v>0</v>
      </c>
      <c r="BU127" s="199">
        <f t="shared" si="223"/>
        <v>0</v>
      </c>
      <c r="BV127" s="199">
        <f t="shared" si="224"/>
        <v>0</v>
      </c>
      <c r="BW127" s="199">
        <f t="shared" si="225"/>
        <v>0</v>
      </c>
      <c r="BX127" s="199">
        <f t="shared" si="226"/>
        <v>0</v>
      </c>
      <c r="BY127" s="199">
        <f t="shared" si="227"/>
        <v>0</v>
      </c>
      <c r="BZ127" s="199">
        <f t="shared" si="228"/>
        <v>0</v>
      </c>
      <c r="CA127" s="199">
        <f t="shared" si="229"/>
        <v>0</v>
      </c>
      <c r="CB127" s="199">
        <f t="shared" si="230"/>
        <v>0</v>
      </c>
      <c r="CC127" s="199">
        <f t="shared" si="231"/>
        <v>0</v>
      </c>
      <c r="CD127" s="199">
        <f t="shared" si="232"/>
        <v>0</v>
      </c>
      <c r="CE127" s="199">
        <f t="shared" si="233"/>
        <v>0</v>
      </c>
      <c r="CF127" s="200">
        <f t="shared" si="240"/>
        <v>0</v>
      </c>
      <c r="CG127" s="195">
        <f t="shared" si="234"/>
        <v>0</v>
      </c>
      <c r="CH127" s="201">
        <f t="shared" si="235"/>
        <v>0</v>
      </c>
      <c r="CI127" s="201">
        <f t="shared" si="236"/>
        <v>0</v>
      </c>
      <c r="CJ127" s="201">
        <f>IFERROR(#REF!/32.5,0)</f>
        <v>0</v>
      </c>
      <c r="CK127" s="201">
        <f>IFERROR(#REF!/32.5,0)</f>
        <v>0</v>
      </c>
      <c r="CL127" s="191">
        <f t="shared" si="241"/>
        <v>0</v>
      </c>
      <c r="CN127" s="386">
        <f t="shared" si="166"/>
        <v>0</v>
      </c>
      <c r="CO127" s="202">
        <f t="shared" si="167"/>
        <v>0</v>
      </c>
      <c r="CP127" s="202">
        <f t="shared" si="168"/>
        <v>0</v>
      </c>
      <c r="CQ127" s="202">
        <f t="shared" si="169"/>
        <v>0</v>
      </c>
      <c r="CR127" s="202">
        <f t="shared" si="170"/>
        <v>0</v>
      </c>
      <c r="CS127" s="202">
        <f t="shared" si="171"/>
        <v>0</v>
      </c>
      <c r="CT127" s="202">
        <f t="shared" si="172"/>
        <v>0</v>
      </c>
      <c r="CU127" s="202">
        <f t="shared" si="173"/>
        <v>0</v>
      </c>
      <c r="CV127" s="202">
        <f t="shared" si="174"/>
        <v>0</v>
      </c>
      <c r="CW127" s="202">
        <f t="shared" si="175"/>
        <v>0</v>
      </c>
      <c r="CX127" s="202">
        <f t="shared" si="176"/>
        <v>0</v>
      </c>
      <c r="CY127" s="202">
        <f t="shared" si="177"/>
        <v>0</v>
      </c>
      <c r="CZ127" s="202">
        <f t="shared" si="178"/>
        <v>0</v>
      </c>
      <c r="DA127" s="202">
        <f t="shared" si="179"/>
        <v>0</v>
      </c>
      <c r="DB127" s="202">
        <f t="shared" si="180"/>
        <v>0</v>
      </c>
      <c r="DC127" s="202">
        <f t="shared" si="181"/>
        <v>0</v>
      </c>
      <c r="DD127" s="202">
        <f t="shared" si="182"/>
        <v>0</v>
      </c>
      <c r="DE127" s="202">
        <f t="shared" si="183"/>
        <v>0</v>
      </c>
      <c r="DF127" s="202">
        <f t="shared" si="184"/>
        <v>0</v>
      </c>
      <c r="DG127" s="202">
        <f t="shared" si="185"/>
        <v>0</v>
      </c>
      <c r="DH127" s="202">
        <f t="shared" si="186"/>
        <v>0</v>
      </c>
      <c r="DI127" s="202">
        <f t="shared" si="187"/>
        <v>0</v>
      </c>
      <c r="DJ127" s="202">
        <f t="shared" si="188"/>
        <v>0</v>
      </c>
      <c r="DK127" s="202">
        <f t="shared" si="189"/>
        <v>0</v>
      </c>
      <c r="DL127" s="202">
        <f t="shared" si="190"/>
        <v>0</v>
      </c>
      <c r="DM127" s="202">
        <f t="shared" si="191"/>
        <v>0</v>
      </c>
      <c r="DN127" s="202">
        <f t="shared" si="192"/>
        <v>0</v>
      </c>
      <c r="DO127" s="202">
        <f t="shared" si="193"/>
        <v>0</v>
      </c>
      <c r="DP127" s="202">
        <f t="shared" si="194"/>
        <v>0</v>
      </c>
      <c r="DQ127" s="202">
        <f t="shared" si="195"/>
        <v>0</v>
      </c>
      <c r="DR127" s="223">
        <f t="shared" si="242"/>
        <v>0</v>
      </c>
      <c r="DS127" s="386">
        <f t="shared" si="196"/>
        <v>0</v>
      </c>
      <c r="DT127" s="202">
        <f t="shared" si="197"/>
        <v>0</v>
      </c>
      <c r="DU127" s="202">
        <f t="shared" si="198"/>
        <v>0</v>
      </c>
      <c r="DV127" s="202">
        <f t="shared" si="199"/>
        <v>0</v>
      </c>
      <c r="DW127" s="202">
        <f t="shared" si="200"/>
        <v>0</v>
      </c>
      <c r="DX127" s="203">
        <f t="shared" si="201"/>
        <v>0</v>
      </c>
      <c r="DY127" s="205">
        <f t="shared" si="237"/>
        <v>0</v>
      </c>
      <c r="EA127" s="195">
        <f>L127/Summary!$H$7</f>
        <v>0</v>
      </c>
      <c r="EB127" s="201">
        <f>M127/Summary!$H$7</f>
        <v>0</v>
      </c>
      <c r="EC127" s="201">
        <f>N127/Summary!$H$7</f>
        <v>0</v>
      </c>
      <c r="ED127" s="201">
        <f>O127/Summary!$H$7</f>
        <v>0</v>
      </c>
      <c r="EE127" s="201">
        <f>P127/Summary!$H$7</f>
        <v>0</v>
      </c>
      <c r="EF127" s="201">
        <f>Q127/Summary!$H$7</f>
        <v>0</v>
      </c>
      <c r="EG127" s="201">
        <f>R127/Summary!$H$7</f>
        <v>0</v>
      </c>
      <c r="EH127" s="201">
        <f>S127/Summary!$H$7</f>
        <v>0</v>
      </c>
      <c r="EI127" s="201">
        <f>T127/Summary!$H$7</f>
        <v>0</v>
      </c>
      <c r="EJ127" s="201">
        <f>U127/Summary!$H$7</f>
        <v>0</v>
      </c>
      <c r="EK127" s="201">
        <f>V127/Summary!$H$7</f>
        <v>0</v>
      </c>
      <c r="EL127" s="201">
        <f>W127/Summary!$H$7</f>
        <v>0</v>
      </c>
      <c r="EM127" s="201">
        <f>X127/Summary!$H$7</f>
        <v>0</v>
      </c>
      <c r="EN127" s="201">
        <f>Y127/Summary!$H$7</f>
        <v>0</v>
      </c>
      <c r="EO127" s="201">
        <f>Z127/Summary!$H$7</f>
        <v>0</v>
      </c>
      <c r="EP127" s="201">
        <f>AA127/Summary!$H$7</f>
        <v>0</v>
      </c>
      <c r="EQ127" s="201">
        <f>AB127/Summary!$H$7</f>
        <v>0</v>
      </c>
      <c r="ER127" s="201">
        <f>AC127/Summary!$H$7</f>
        <v>0</v>
      </c>
      <c r="ES127" s="201">
        <f>AD127/Summary!$H$7</f>
        <v>0</v>
      </c>
      <c r="ET127" s="201">
        <f>AE127/Summary!$H$7</f>
        <v>0</v>
      </c>
      <c r="EU127" s="201">
        <f>AF127/Summary!$H$7</f>
        <v>0</v>
      </c>
      <c r="EV127" s="201">
        <f>AG127/Summary!$H$7</f>
        <v>0</v>
      </c>
      <c r="EW127" s="201">
        <f>AH127/Summary!$H$7</f>
        <v>0</v>
      </c>
      <c r="EX127" s="201">
        <f>AI127/Summary!$H$7</f>
        <v>0</v>
      </c>
      <c r="EY127" s="201">
        <f>AJ127/Summary!$H$7</f>
        <v>0</v>
      </c>
      <c r="EZ127" s="201">
        <f>AK127/Summary!$H$7</f>
        <v>0</v>
      </c>
      <c r="FA127" s="201">
        <f>AL127/Summary!$H$7</f>
        <v>0</v>
      </c>
      <c r="FB127" s="201">
        <f>AM127/Summary!$H$7</f>
        <v>0</v>
      </c>
      <c r="FC127" s="201">
        <f>AN127/Summary!$H$7</f>
        <v>0</v>
      </c>
      <c r="FD127" s="191">
        <f>AO127/Summary!$H$7</f>
        <v>0</v>
      </c>
    </row>
    <row r="128" spans="1:160" s="141" customFormat="1" ht="14.25" x14ac:dyDescent="0.35">
      <c r="A128" s="306"/>
      <c r="B128" s="307"/>
      <c r="C128" s="307"/>
      <c r="D128" s="307"/>
      <c r="E128" s="302"/>
      <c r="F128" s="304"/>
      <c r="G128" s="308"/>
      <c r="H128" s="309"/>
      <c r="I128" s="190">
        <v>32.5</v>
      </c>
      <c r="J128" s="191">
        <f t="shared" si="238"/>
        <v>0</v>
      </c>
      <c r="K128" s="213">
        <f>Summary!$H$6*$H128</f>
        <v>0</v>
      </c>
      <c r="L128" s="192"/>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4"/>
      <c r="AP128" s="195">
        <f t="shared" si="239"/>
        <v>0</v>
      </c>
      <c r="AQ128" s="193"/>
      <c r="AR128" s="193"/>
      <c r="AS128" s="193"/>
      <c r="AT128" s="193"/>
      <c r="AU128" s="193"/>
      <c r="AV128" s="194"/>
      <c r="AW128" s="176">
        <f t="shared" si="164"/>
        <v>0</v>
      </c>
      <c r="AX128" s="176" t="str">
        <f t="shared" si="165"/>
        <v>OK</v>
      </c>
      <c r="AY128" s="196">
        <f t="shared" si="202"/>
        <v>0</v>
      </c>
      <c r="AZ128" s="197" t="str">
        <f t="shared" si="203"/>
        <v>OK</v>
      </c>
      <c r="BA128" s="178"/>
      <c r="BB128" s="198">
        <f t="shared" si="204"/>
        <v>0</v>
      </c>
      <c r="BC128" s="199">
        <f t="shared" si="205"/>
        <v>0</v>
      </c>
      <c r="BD128" s="199">
        <f t="shared" si="206"/>
        <v>0</v>
      </c>
      <c r="BE128" s="199">
        <f t="shared" si="207"/>
        <v>0</v>
      </c>
      <c r="BF128" s="199">
        <f t="shared" si="208"/>
        <v>0</v>
      </c>
      <c r="BG128" s="199">
        <f t="shared" si="209"/>
        <v>0</v>
      </c>
      <c r="BH128" s="199">
        <f t="shared" si="210"/>
        <v>0</v>
      </c>
      <c r="BI128" s="199">
        <f t="shared" si="211"/>
        <v>0</v>
      </c>
      <c r="BJ128" s="199">
        <f t="shared" si="212"/>
        <v>0</v>
      </c>
      <c r="BK128" s="199">
        <f t="shared" si="213"/>
        <v>0</v>
      </c>
      <c r="BL128" s="199">
        <f t="shared" si="214"/>
        <v>0</v>
      </c>
      <c r="BM128" s="199">
        <f t="shared" si="215"/>
        <v>0</v>
      </c>
      <c r="BN128" s="199">
        <f t="shared" si="216"/>
        <v>0</v>
      </c>
      <c r="BO128" s="199">
        <f t="shared" si="217"/>
        <v>0</v>
      </c>
      <c r="BP128" s="199">
        <f t="shared" si="218"/>
        <v>0</v>
      </c>
      <c r="BQ128" s="199">
        <f t="shared" si="219"/>
        <v>0</v>
      </c>
      <c r="BR128" s="199">
        <f t="shared" si="220"/>
        <v>0</v>
      </c>
      <c r="BS128" s="199">
        <f t="shared" si="221"/>
        <v>0</v>
      </c>
      <c r="BT128" s="199">
        <f t="shared" si="222"/>
        <v>0</v>
      </c>
      <c r="BU128" s="199">
        <f t="shared" si="223"/>
        <v>0</v>
      </c>
      <c r="BV128" s="199">
        <f t="shared" si="224"/>
        <v>0</v>
      </c>
      <c r="BW128" s="199">
        <f t="shared" si="225"/>
        <v>0</v>
      </c>
      <c r="BX128" s="199">
        <f t="shared" si="226"/>
        <v>0</v>
      </c>
      <c r="BY128" s="199">
        <f t="shared" si="227"/>
        <v>0</v>
      </c>
      <c r="BZ128" s="199">
        <f t="shared" si="228"/>
        <v>0</v>
      </c>
      <c r="CA128" s="199">
        <f t="shared" si="229"/>
        <v>0</v>
      </c>
      <c r="CB128" s="199">
        <f t="shared" si="230"/>
        <v>0</v>
      </c>
      <c r="CC128" s="199">
        <f t="shared" si="231"/>
        <v>0</v>
      </c>
      <c r="CD128" s="199">
        <f t="shared" si="232"/>
        <v>0</v>
      </c>
      <c r="CE128" s="199">
        <f t="shared" si="233"/>
        <v>0</v>
      </c>
      <c r="CF128" s="200">
        <f t="shared" si="240"/>
        <v>0</v>
      </c>
      <c r="CG128" s="195">
        <f t="shared" si="234"/>
        <v>0</v>
      </c>
      <c r="CH128" s="201">
        <f t="shared" si="235"/>
        <v>0</v>
      </c>
      <c r="CI128" s="201">
        <f t="shared" si="236"/>
        <v>0</v>
      </c>
      <c r="CJ128" s="201">
        <f>IFERROR(#REF!/32.5,0)</f>
        <v>0</v>
      </c>
      <c r="CK128" s="201">
        <f>IFERROR(#REF!/32.5,0)</f>
        <v>0</v>
      </c>
      <c r="CL128" s="191">
        <f t="shared" si="241"/>
        <v>0</v>
      </c>
      <c r="CN128" s="386">
        <f t="shared" si="166"/>
        <v>0</v>
      </c>
      <c r="CO128" s="202">
        <f t="shared" si="167"/>
        <v>0</v>
      </c>
      <c r="CP128" s="202">
        <f t="shared" si="168"/>
        <v>0</v>
      </c>
      <c r="CQ128" s="202">
        <f t="shared" si="169"/>
        <v>0</v>
      </c>
      <c r="CR128" s="202">
        <f t="shared" si="170"/>
        <v>0</v>
      </c>
      <c r="CS128" s="202">
        <f t="shared" si="171"/>
        <v>0</v>
      </c>
      <c r="CT128" s="202">
        <f t="shared" si="172"/>
        <v>0</v>
      </c>
      <c r="CU128" s="202">
        <f t="shared" si="173"/>
        <v>0</v>
      </c>
      <c r="CV128" s="202">
        <f t="shared" si="174"/>
        <v>0</v>
      </c>
      <c r="CW128" s="202">
        <f t="shared" si="175"/>
        <v>0</v>
      </c>
      <c r="CX128" s="202">
        <f t="shared" si="176"/>
        <v>0</v>
      </c>
      <c r="CY128" s="202">
        <f t="shared" si="177"/>
        <v>0</v>
      </c>
      <c r="CZ128" s="202">
        <f t="shared" si="178"/>
        <v>0</v>
      </c>
      <c r="DA128" s="202">
        <f t="shared" si="179"/>
        <v>0</v>
      </c>
      <c r="DB128" s="202">
        <f t="shared" si="180"/>
        <v>0</v>
      </c>
      <c r="DC128" s="202">
        <f t="shared" si="181"/>
        <v>0</v>
      </c>
      <c r="DD128" s="202">
        <f t="shared" si="182"/>
        <v>0</v>
      </c>
      <c r="DE128" s="202">
        <f t="shared" si="183"/>
        <v>0</v>
      </c>
      <c r="DF128" s="202">
        <f t="shared" si="184"/>
        <v>0</v>
      </c>
      <c r="DG128" s="202">
        <f t="shared" si="185"/>
        <v>0</v>
      </c>
      <c r="DH128" s="202">
        <f t="shared" si="186"/>
        <v>0</v>
      </c>
      <c r="DI128" s="202">
        <f t="shared" si="187"/>
        <v>0</v>
      </c>
      <c r="DJ128" s="202">
        <f t="shared" si="188"/>
        <v>0</v>
      </c>
      <c r="DK128" s="202">
        <f t="shared" si="189"/>
        <v>0</v>
      </c>
      <c r="DL128" s="202">
        <f t="shared" si="190"/>
        <v>0</v>
      </c>
      <c r="DM128" s="202">
        <f t="shared" si="191"/>
        <v>0</v>
      </c>
      <c r="DN128" s="202">
        <f t="shared" si="192"/>
        <v>0</v>
      </c>
      <c r="DO128" s="202">
        <f t="shared" si="193"/>
        <v>0</v>
      </c>
      <c r="DP128" s="202">
        <f t="shared" si="194"/>
        <v>0</v>
      </c>
      <c r="DQ128" s="202">
        <f t="shared" si="195"/>
        <v>0</v>
      </c>
      <c r="DR128" s="223">
        <f t="shared" si="242"/>
        <v>0</v>
      </c>
      <c r="DS128" s="386">
        <f t="shared" si="196"/>
        <v>0</v>
      </c>
      <c r="DT128" s="202">
        <f t="shared" si="197"/>
        <v>0</v>
      </c>
      <c r="DU128" s="202">
        <f t="shared" si="198"/>
        <v>0</v>
      </c>
      <c r="DV128" s="202">
        <f t="shared" si="199"/>
        <v>0</v>
      </c>
      <c r="DW128" s="202">
        <f t="shared" si="200"/>
        <v>0</v>
      </c>
      <c r="DX128" s="203">
        <f t="shared" si="201"/>
        <v>0</v>
      </c>
      <c r="DY128" s="205">
        <f t="shared" si="237"/>
        <v>0</v>
      </c>
      <c r="EA128" s="195">
        <f>L128/Summary!$H$7</f>
        <v>0</v>
      </c>
      <c r="EB128" s="201">
        <f>M128/Summary!$H$7</f>
        <v>0</v>
      </c>
      <c r="EC128" s="201">
        <f>N128/Summary!$H$7</f>
        <v>0</v>
      </c>
      <c r="ED128" s="201">
        <f>O128/Summary!$H$7</f>
        <v>0</v>
      </c>
      <c r="EE128" s="201">
        <f>P128/Summary!$H$7</f>
        <v>0</v>
      </c>
      <c r="EF128" s="201">
        <f>Q128/Summary!$H$7</f>
        <v>0</v>
      </c>
      <c r="EG128" s="201">
        <f>R128/Summary!$H$7</f>
        <v>0</v>
      </c>
      <c r="EH128" s="201">
        <f>S128/Summary!$H$7</f>
        <v>0</v>
      </c>
      <c r="EI128" s="201">
        <f>T128/Summary!$H$7</f>
        <v>0</v>
      </c>
      <c r="EJ128" s="201">
        <f>U128/Summary!$H$7</f>
        <v>0</v>
      </c>
      <c r="EK128" s="201">
        <f>V128/Summary!$H$7</f>
        <v>0</v>
      </c>
      <c r="EL128" s="201">
        <f>W128/Summary!$H$7</f>
        <v>0</v>
      </c>
      <c r="EM128" s="201">
        <f>X128/Summary!$H$7</f>
        <v>0</v>
      </c>
      <c r="EN128" s="201">
        <f>Y128/Summary!$H$7</f>
        <v>0</v>
      </c>
      <c r="EO128" s="201">
        <f>Z128/Summary!$H$7</f>
        <v>0</v>
      </c>
      <c r="EP128" s="201">
        <f>AA128/Summary!$H$7</f>
        <v>0</v>
      </c>
      <c r="EQ128" s="201">
        <f>AB128/Summary!$H$7</f>
        <v>0</v>
      </c>
      <c r="ER128" s="201">
        <f>AC128/Summary!$H$7</f>
        <v>0</v>
      </c>
      <c r="ES128" s="201">
        <f>AD128/Summary!$H$7</f>
        <v>0</v>
      </c>
      <c r="ET128" s="201">
        <f>AE128/Summary!$H$7</f>
        <v>0</v>
      </c>
      <c r="EU128" s="201">
        <f>AF128/Summary!$H$7</f>
        <v>0</v>
      </c>
      <c r="EV128" s="201">
        <f>AG128/Summary!$H$7</f>
        <v>0</v>
      </c>
      <c r="EW128" s="201">
        <f>AH128/Summary!$H$7</f>
        <v>0</v>
      </c>
      <c r="EX128" s="201">
        <f>AI128/Summary!$H$7</f>
        <v>0</v>
      </c>
      <c r="EY128" s="201">
        <f>AJ128/Summary!$H$7</f>
        <v>0</v>
      </c>
      <c r="EZ128" s="201">
        <f>AK128/Summary!$H$7</f>
        <v>0</v>
      </c>
      <c r="FA128" s="201">
        <f>AL128/Summary!$H$7</f>
        <v>0</v>
      </c>
      <c r="FB128" s="201">
        <f>AM128/Summary!$H$7</f>
        <v>0</v>
      </c>
      <c r="FC128" s="201">
        <f>AN128/Summary!$H$7</f>
        <v>0</v>
      </c>
      <c r="FD128" s="191">
        <f>AO128/Summary!$H$7</f>
        <v>0</v>
      </c>
    </row>
    <row r="129" spans="1:160" s="141" customFormat="1" ht="14.25" x14ac:dyDescent="0.35">
      <c r="A129" s="306"/>
      <c r="B129" s="307"/>
      <c r="C129" s="307"/>
      <c r="D129" s="307"/>
      <c r="E129" s="302"/>
      <c r="F129" s="304"/>
      <c r="G129" s="308"/>
      <c r="H129" s="309"/>
      <c r="I129" s="190">
        <v>32.5</v>
      </c>
      <c r="J129" s="191">
        <f t="shared" si="238"/>
        <v>0</v>
      </c>
      <c r="K129" s="213">
        <f>Summary!$H$6*$H129</f>
        <v>0</v>
      </c>
      <c r="L129" s="192"/>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4"/>
      <c r="AP129" s="195">
        <f t="shared" si="239"/>
        <v>0</v>
      </c>
      <c r="AQ129" s="193"/>
      <c r="AR129" s="193"/>
      <c r="AS129" s="193"/>
      <c r="AT129" s="193"/>
      <c r="AU129" s="193"/>
      <c r="AV129" s="194"/>
      <c r="AW129" s="176">
        <f t="shared" si="164"/>
        <v>0</v>
      </c>
      <c r="AX129" s="176" t="str">
        <f t="shared" si="165"/>
        <v>OK</v>
      </c>
      <c r="AY129" s="196">
        <f t="shared" si="202"/>
        <v>0</v>
      </c>
      <c r="AZ129" s="197" t="str">
        <f t="shared" si="203"/>
        <v>OK</v>
      </c>
      <c r="BA129" s="178"/>
      <c r="BB129" s="198">
        <f t="shared" si="204"/>
        <v>0</v>
      </c>
      <c r="BC129" s="199">
        <f t="shared" si="205"/>
        <v>0</v>
      </c>
      <c r="BD129" s="199">
        <f t="shared" si="206"/>
        <v>0</v>
      </c>
      <c r="BE129" s="199">
        <f t="shared" si="207"/>
        <v>0</v>
      </c>
      <c r="BF129" s="199">
        <f t="shared" si="208"/>
        <v>0</v>
      </c>
      <c r="BG129" s="199">
        <f t="shared" si="209"/>
        <v>0</v>
      </c>
      <c r="BH129" s="199">
        <f t="shared" si="210"/>
        <v>0</v>
      </c>
      <c r="BI129" s="199">
        <f t="shared" si="211"/>
        <v>0</v>
      </c>
      <c r="BJ129" s="199">
        <f t="shared" si="212"/>
        <v>0</v>
      </c>
      <c r="BK129" s="199">
        <f t="shared" si="213"/>
        <v>0</v>
      </c>
      <c r="BL129" s="199">
        <f t="shared" si="214"/>
        <v>0</v>
      </c>
      <c r="BM129" s="199">
        <f t="shared" si="215"/>
        <v>0</v>
      </c>
      <c r="BN129" s="199">
        <f t="shared" si="216"/>
        <v>0</v>
      </c>
      <c r="BO129" s="199">
        <f t="shared" si="217"/>
        <v>0</v>
      </c>
      <c r="BP129" s="199">
        <f t="shared" si="218"/>
        <v>0</v>
      </c>
      <c r="BQ129" s="199">
        <f t="shared" si="219"/>
        <v>0</v>
      </c>
      <c r="BR129" s="199">
        <f t="shared" si="220"/>
        <v>0</v>
      </c>
      <c r="BS129" s="199">
        <f t="shared" si="221"/>
        <v>0</v>
      </c>
      <c r="BT129" s="199">
        <f t="shared" si="222"/>
        <v>0</v>
      </c>
      <c r="BU129" s="199">
        <f t="shared" si="223"/>
        <v>0</v>
      </c>
      <c r="BV129" s="199">
        <f t="shared" si="224"/>
        <v>0</v>
      </c>
      <c r="BW129" s="199">
        <f t="shared" si="225"/>
        <v>0</v>
      </c>
      <c r="BX129" s="199">
        <f t="shared" si="226"/>
        <v>0</v>
      </c>
      <c r="BY129" s="199">
        <f t="shared" si="227"/>
        <v>0</v>
      </c>
      <c r="BZ129" s="199">
        <f t="shared" si="228"/>
        <v>0</v>
      </c>
      <c r="CA129" s="199">
        <f t="shared" si="229"/>
        <v>0</v>
      </c>
      <c r="CB129" s="199">
        <f t="shared" si="230"/>
        <v>0</v>
      </c>
      <c r="CC129" s="199">
        <f t="shared" si="231"/>
        <v>0</v>
      </c>
      <c r="CD129" s="199">
        <f t="shared" si="232"/>
        <v>0</v>
      </c>
      <c r="CE129" s="199">
        <f t="shared" si="233"/>
        <v>0</v>
      </c>
      <c r="CF129" s="200">
        <f t="shared" si="240"/>
        <v>0</v>
      </c>
      <c r="CG129" s="195">
        <f t="shared" si="234"/>
        <v>0</v>
      </c>
      <c r="CH129" s="201">
        <f t="shared" si="235"/>
        <v>0</v>
      </c>
      <c r="CI129" s="201">
        <f t="shared" si="236"/>
        <v>0</v>
      </c>
      <c r="CJ129" s="201">
        <f>IFERROR(#REF!/32.5,0)</f>
        <v>0</v>
      </c>
      <c r="CK129" s="201">
        <f>IFERROR(#REF!/32.5,0)</f>
        <v>0</v>
      </c>
      <c r="CL129" s="191">
        <f t="shared" si="241"/>
        <v>0</v>
      </c>
      <c r="CN129" s="386">
        <f t="shared" si="166"/>
        <v>0</v>
      </c>
      <c r="CO129" s="202">
        <f t="shared" si="167"/>
        <v>0</v>
      </c>
      <c r="CP129" s="202">
        <f t="shared" si="168"/>
        <v>0</v>
      </c>
      <c r="CQ129" s="202">
        <f t="shared" si="169"/>
        <v>0</v>
      </c>
      <c r="CR129" s="202">
        <f t="shared" si="170"/>
        <v>0</v>
      </c>
      <c r="CS129" s="202">
        <f t="shared" si="171"/>
        <v>0</v>
      </c>
      <c r="CT129" s="202">
        <f t="shared" si="172"/>
        <v>0</v>
      </c>
      <c r="CU129" s="202">
        <f t="shared" si="173"/>
        <v>0</v>
      </c>
      <c r="CV129" s="202">
        <f t="shared" si="174"/>
        <v>0</v>
      </c>
      <c r="CW129" s="202">
        <f t="shared" si="175"/>
        <v>0</v>
      </c>
      <c r="CX129" s="202">
        <f t="shared" si="176"/>
        <v>0</v>
      </c>
      <c r="CY129" s="202">
        <f t="shared" si="177"/>
        <v>0</v>
      </c>
      <c r="CZ129" s="202">
        <f t="shared" si="178"/>
        <v>0</v>
      </c>
      <c r="DA129" s="202">
        <f t="shared" si="179"/>
        <v>0</v>
      </c>
      <c r="DB129" s="202">
        <f t="shared" si="180"/>
        <v>0</v>
      </c>
      <c r="DC129" s="202">
        <f t="shared" si="181"/>
        <v>0</v>
      </c>
      <c r="DD129" s="202">
        <f t="shared" si="182"/>
        <v>0</v>
      </c>
      <c r="DE129" s="202">
        <f t="shared" si="183"/>
        <v>0</v>
      </c>
      <c r="DF129" s="202">
        <f t="shared" si="184"/>
        <v>0</v>
      </c>
      <c r="DG129" s="202">
        <f t="shared" si="185"/>
        <v>0</v>
      </c>
      <c r="DH129" s="202">
        <f t="shared" si="186"/>
        <v>0</v>
      </c>
      <c r="DI129" s="202">
        <f t="shared" si="187"/>
        <v>0</v>
      </c>
      <c r="DJ129" s="202">
        <f t="shared" si="188"/>
        <v>0</v>
      </c>
      <c r="DK129" s="202">
        <f t="shared" si="189"/>
        <v>0</v>
      </c>
      <c r="DL129" s="202">
        <f t="shared" si="190"/>
        <v>0</v>
      </c>
      <c r="DM129" s="202">
        <f t="shared" si="191"/>
        <v>0</v>
      </c>
      <c r="DN129" s="202">
        <f t="shared" si="192"/>
        <v>0</v>
      </c>
      <c r="DO129" s="202">
        <f t="shared" si="193"/>
        <v>0</v>
      </c>
      <c r="DP129" s="202">
        <f t="shared" si="194"/>
        <v>0</v>
      </c>
      <c r="DQ129" s="202">
        <f t="shared" si="195"/>
        <v>0</v>
      </c>
      <c r="DR129" s="223">
        <f t="shared" si="242"/>
        <v>0</v>
      </c>
      <c r="DS129" s="386">
        <f t="shared" si="196"/>
        <v>0</v>
      </c>
      <c r="DT129" s="202">
        <f t="shared" si="197"/>
        <v>0</v>
      </c>
      <c r="DU129" s="202">
        <f t="shared" si="198"/>
        <v>0</v>
      </c>
      <c r="DV129" s="202">
        <f t="shared" si="199"/>
        <v>0</v>
      </c>
      <c r="DW129" s="202">
        <f t="shared" si="200"/>
        <v>0</v>
      </c>
      <c r="DX129" s="203">
        <f t="shared" si="201"/>
        <v>0</v>
      </c>
      <c r="DY129" s="205">
        <f t="shared" si="237"/>
        <v>0</v>
      </c>
      <c r="EA129" s="195">
        <f>L129/Summary!$H$7</f>
        <v>0</v>
      </c>
      <c r="EB129" s="201">
        <f>M129/Summary!$H$7</f>
        <v>0</v>
      </c>
      <c r="EC129" s="201">
        <f>N129/Summary!$H$7</f>
        <v>0</v>
      </c>
      <c r="ED129" s="201">
        <f>O129/Summary!$H$7</f>
        <v>0</v>
      </c>
      <c r="EE129" s="201">
        <f>P129/Summary!$H$7</f>
        <v>0</v>
      </c>
      <c r="EF129" s="201">
        <f>Q129/Summary!$H$7</f>
        <v>0</v>
      </c>
      <c r="EG129" s="201">
        <f>R129/Summary!$H$7</f>
        <v>0</v>
      </c>
      <c r="EH129" s="201">
        <f>S129/Summary!$H$7</f>
        <v>0</v>
      </c>
      <c r="EI129" s="201">
        <f>T129/Summary!$H$7</f>
        <v>0</v>
      </c>
      <c r="EJ129" s="201">
        <f>U129/Summary!$H$7</f>
        <v>0</v>
      </c>
      <c r="EK129" s="201">
        <f>V129/Summary!$H$7</f>
        <v>0</v>
      </c>
      <c r="EL129" s="201">
        <f>W129/Summary!$H$7</f>
        <v>0</v>
      </c>
      <c r="EM129" s="201">
        <f>X129/Summary!$H$7</f>
        <v>0</v>
      </c>
      <c r="EN129" s="201">
        <f>Y129/Summary!$H$7</f>
        <v>0</v>
      </c>
      <c r="EO129" s="201">
        <f>Z129/Summary!$H$7</f>
        <v>0</v>
      </c>
      <c r="EP129" s="201">
        <f>AA129/Summary!$H$7</f>
        <v>0</v>
      </c>
      <c r="EQ129" s="201">
        <f>AB129/Summary!$H$7</f>
        <v>0</v>
      </c>
      <c r="ER129" s="201">
        <f>AC129/Summary!$H$7</f>
        <v>0</v>
      </c>
      <c r="ES129" s="201">
        <f>AD129/Summary!$H$7</f>
        <v>0</v>
      </c>
      <c r="ET129" s="201">
        <f>AE129/Summary!$H$7</f>
        <v>0</v>
      </c>
      <c r="EU129" s="201">
        <f>AF129/Summary!$H$7</f>
        <v>0</v>
      </c>
      <c r="EV129" s="201">
        <f>AG129/Summary!$H$7</f>
        <v>0</v>
      </c>
      <c r="EW129" s="201">
        <f>AH129/Summary!$H$7</f>
        <v>0</v>
      </c>
      <c r="EX129" s="201">
        <f>AI129/Summary!$H$7</f>
        <v>0</v>
      </c>
      <c r="EY129" s="201">
        <f>AJ129/Summary!$H$7</f>
        <v>0</v>
      </c>
      <c r="EZ129" s="201">
        <f>AK129/Summary!$H$7</f>
        <v>0</v>
      </c>
      <c r="FA129" s="201">
        <f>AL129/Summary!$H$7</f>
        <v>0</v>
      </c>
      <c r="FB129" s="201">
        <f>AM129/Summary!$H$7</f>
        <v>0</v>
      </c>
      <c r="FC129" s="201">
        <f>AN129/Summary!$H$7</f>
        <v>0</v>
      </c>
      <c r="FD129" s="191">
        <f>AO129/Summary!$H$7</f>
        <v>0</v>
      </c>
    </row>
    <row r="130" spans="1:160" s="141" customFormat="1" ht="14.25" x14ac:dyDescent="0.35">
      <c r="A130" s="306"/>
      <c r="B130" s="307"/>
      <c r="C130" s="307"/>
      <c r="D130" s="307"/>
      <c r="E130" s="302"/>
      <c r="F130" s="304"/>
      <c r="G130" s="308"/>
      <c r="H130" s="309"/>
      <c r="I130" s="190">
        <v>32.5</v>
      </c>
      <c r="J130" s="191">
        <f t="shared" si="238"/>
        <v>0</v>
      </c>
      <c r="K130" s="213">
        <f>Summary!$H$6*$H130</f>
        <v>0</v>
      </c>
      <c r="L130" s="192"/>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4"/>
      <c r="AP130" s="195">
        <f t="shared" si="239"/>
        <v>0</v>
      </c>
      <c r="AQ130" s="193"/>
      <c r="AR130" s="193"/>
      <c r="AS130" s="193"/>
      <c r="AT130" s="193"/>
      <c r="AU130" s="193"/>
      <c r="AV130" s="194"/>
      <c r="AW130" s="176">
        <f t="shared" si="164"/>
        <v>0</v>
      </c>
      <c r="AX130" s="176" t="str">
        <f t="shared" si="165"/>
        <v>OK</v>
      </c>
      <c r="AY130" s="196">
        <f t="shared" si="202"/>
        <v>0</v>
      </c>
      <c r="AZ130" s="197" t="str">
        <f t="shared" si="203"/>
        <v>OK</v>
      </c>
      <c r="BA130" s="178"/>
      <c r="BB130" s="198">
        <f t="shared" si="204"/>
        <v>0</v>
      </c>
      <c r="BC130" s="199">
        <f t="shared" si="205"/>
        <v>0</v>
      </c>
      <c r="BD130" s="199">
        <f t="shared" si="206"/>
        <v>0</v>
      </c>
      <c r="BE130" s="199">
        <f t="shared" si="207"/>
        <v>0</v>
      </c>
      <c r="BF130" s="199">
        <f t="shared" si="208"/>
        <v>0</v>
      </c>
      <c r="BG130" s="199">
        <f t="shared" si="209"/>
        <v>0</v>
      </c>
      <c r="BH130" s="199">
        <f t="shared" si="210"/>
        <v>0</v>
      </c>
      <c r="BI130" s="199">
        <f t="shared" si="211"/>
        <v>0</v>
      </c>
      <c r="BJ130" s="199">
        <f t="shared" si="212"/>
        <v>0</v>
      </c>
      <c r="BK130" s="199">
        <f t="shared" si="213"/>
        <v>0</v>
      </c>
      <c r="BL130" s="199">
        <f t="shared" si="214"/>
        <v>0</v>
      </c>
      <c r="BM130" s="199">
        <f t="shared" si="215"/>
        <v>0</v>
      </c>
      <c r="BN130" s="199">
        <f t="shared" si="216"/>
        <v>0</v>
      </c>
      <c r="BO130" s="199">
        <f t="shared" si="217"/>
        <v>0</v>
      </c>
      <c r="BP130" s="199">
        <f t="shared" si="218"/>
        <v>0</v>
      </c>
      <c r="BQ130" s="199">
        <f t="shared" si="219"/>
        <v>0</v>
      </c>
      <c r="BR130" s="199">
        <f t="shared" si="220"/>
        <v>0</v>
      </c>
      <c r="BS130" s="199">
        <f t="shared" si="221"/>
        <v>0</v>
      </c>
      <c r="BT130" s="199">
        <f t="shared" si="222"/>
        <v>0</v>
      </c>
      <c r="BU130" s="199">
        <f t="shared" si="223"/>
        <v>0</v>
      </c>
      <c r="BV130" s="199">
        <f t="shared" si="224"/>
        <v>0</v>
      </c>
      <c r="BW130" s="199">
        <f t="shared" si="225"/>
        <v>0</v>
      </c>
      <c r="BX130" s="199">
        <f t="shared" si="226"/>
        <v>0</v>
      </c>
      <c r="BY130" s="199">
        <f t="shared" si="227"/>
        <v>0</v>
      </c>
      <c r="BZ130" s="199">
        <f t="shared" si="228"/>
        <v>0</v>
      </c>
      <c r="CA130" s="199">
        <f t="shared" si="229"/>
        <v>0</v>
      </c>
      <c r="CB130" s="199">
        <f t="shared" si="230"/>
        <v>0</v>
      </c>
      <c r="CC130" s="199">
        <f t="shared" si="231"/>
        <v>0</v>
      </c>
      <c r="CD130" s="199">
        <f t="shared" si="232"/>
        <v>0</v>
      </c>
      <c r="CE130" s="199">
        <f t="shared" si="233"/>
        <v>0</v>
      </c>
      <c r="CF130" s="200">
        <f t="shared" si="240"/>
        <v>0</v>
      </c>
      <c r="CG130" s="195">
        <f t="shared" si="234"/>
        <v>0</v>
      </c>
      <c r="CH130" s="201">
        <f t="shared" si="235"/>
        <v>0</v>
      </c>
      <c r="CI130" s="201">
        <f t="shared" si="236"/>
        <v>0</v>
      </c>
      <c r="CJ130" s="201">
        <f>IFERROR(#REF!/32.5,0)</f>
        <v>0</v>
      </c>
      <c r="CK130" s="201">
        <f>IFERROR(#REF!/32.5,0)</f>
        <v>0</v>
      </c>
      <c r="CL130" s="191">
        <f t="shared" si="241"/>
        <v>0</v>
      </c>
      <c r="CN130" s="386">
        <f t="shared" si="166"/>
        <v>0</v>
      </c>
      <c r="CO130" s="202">
        <f t="shared" si="167"/>
        <v>0</v>
      </c>
      <c r="CP130" s="202">
        <f t="shared" si="168"/>
        <v>0</v>
      </c>
      <c r="CQ130" s="202">
        <f t="shared" si="169"/>
        <v>0</v>
      </c>
      <c r="CR130" s="202">
        <f t="shared" si="170"/>
        <v>0</v>
      </c>
      <c r="CS130" s="202">
        <f t="shared" si="171"/>
        <v>0</v>
      </c>
      <c r="CT130" s="202">
        <f t="shared" si="172"/>
        <v>0</v>
      </c>
      <c r="CU130" s="202">
        <f t="shared" si="173"/>
        <v>0</v>
      </c>
      <c r="CV130" s="202">
        <f t="shared" si="174"/>
        <v>0</v>
      </c>
      <c r="CW130" s="202">
        <f t="shared" si="175"/>
        <v>0</v>
      </c>
      <c r="CX130" s="202">
        <f t="shared" si="176"/>
        <v>0</v>
      </c>
      <c r="CY130" s="202">
        <f t="shared" si="177"/>
        <v>0</v>
      </c>
      <c r="CZ130" s="202">
        <f t="shared" si="178"/>
        <v>0</v>
      </c>
      <c r="DA130" s="202">
        <f t="shared" si="179"/>
        <v>0</v>
      </c>
      <c r="DB130" s="202">
        <f t="shared" si="180"/>
        <v>0</v>
      </c>
      <c r="DC130" s="202">
        <f t="shared" si="181"/>
        <v>0</v>
      </c>
      <c r="DD130" s="202">
        <f t="shared" si="182"/>
        <v>0</v>
      </c>
      <c r="DE130" s="202">
        <f t="shared" si="183"/>
        <v>0</v>
      </c>
      <c r="DF130" s="202">
        <f t="shared" si="184"/>
        <v>0</v>
      </c>
      <c r="DG130" s="202">
        <f t="shared" si="185"/>
        <v>0</v>
      </c>
      <c r="DH130" s="202">
        <f t="shared" si="186"/>
        <v>0</v>
      </c>
      <c r="DI130" s="202">
        <f t="shared" si="187"/>
        <v>0</v>
      </c>
      <c r="DJ130" s="202">
        <f t="shared" si="188"/>
        <v>0</v>
      </c>
      <c r="DK130" s="202">
        <f t="shared" si="189"/>
        <v>0</v>
      </c>
      <c r="DL130" s="202">
        <f t="shared" si="190"/>
        <v>0</v>
      </c>
      <c r="DM130" s="202">
        <f t="shared" si="191"/>
        <v>0</v>
      </c>
      <c r="DN130" s="202">
        <f t="shared" si="192"/>
        <v>0</v>
      </c>
      <c r="DO130" s="202">
        <f t="shared" si="193"/>
        <v>0</v>
      </c>
      <c r="DP130" s="202">
        <f t="shared" si="194"/>
        <v>0</v>
      </c>
      <c r="DQ130" s="202">
        <f t="shared" si="195"/>
        <v>0</v>
      </c>
      <c r="DR130" s="223">
        <f t="shared" si="242"/>
        <v>0</v>
      </c>
      <c r="DS130" s="386">
        <f t="shared" si="196"/>
        <v>0</v>
      </c>
      <c r="DT130" s="202">
        <f t="shared" si="197"/>
        <v>0</v>
      </c>
      <c r="DU130" s="202">
        <f t="shared" si="198"/>
        <v>0</v>
      </c>
      <c r="DV130" s="202">
        <f t="shared" si="199"/>
        <v>0</v>
      </c>
      <c r="DW130" s="202">
        <f t="shared" si="200"/>
        <v>0</v>
      </c>
      <c r="DX130" s="203">
        <f t="shared" si="201"/>
        <v>0</v>
      </c>
      <c r="DY130" s="205">
        <f t="shared" si="237"/>
        <v>0</v>
      </c>
      <c r="EA130" s="195">
        <f>L130/Summary!$H$7</f>
        <v>0</v>
      </c>
      <c r="EB130" s="201">
        <f>M130/Summary!$H$7</f>
        <v>0</v>
      </c>
      <c r="EC130" s="201">
        <f>N130/Summary!$H$7</f>
        <v>0</v>
      </c>
      <c r="ED130" s="201">
        <f>O130/Summary!$H$7</f>
        <v>0</v>
      </c>
      <c r="EE130" s="201">
        <f>P130/Summary!$H$7</f>
        <v>0</v>
      </c>
      <c r="EF130" s="201">
        <f>Q130/Summary!$H$7</f>
        <v>0</v>
      </c>
      <c r="EG130" s="201">
        <f>R130/Summary!$H$7</f>
        <v>0</v>
      </c>
      <c r="EH130" s="201">
        <f>S130/Summary!$H$7</f>
        <v>0</v>
      </c>
      <c r="EI130" s="201">
        <f>T130/Summary!$H$7</f>
        <v>0</v>
      </c>
      <c r="EJ130" s="201">
        <f>U130/Summary!$H$7</f>
        <v>0</v>
      </c>
      <c r="EK130" s="201">
        <f>V130/Summary!$H$7</f>
        <v>0</v>
      </c>
      <c r="EL130" s="201">
        <f>W130/Summary!$H$7</f>
        <v>0</v>
      </c>
      <c r="EM130" s="201">
        <f>X130/Summary!$H$7</f>
        <v>0</v>
      </c>
      <c r="EN130" s="201">
        <f>Y130/Summary!$H$7</f>
        <v>0</v>
      </c>
      <c r="EO130" s="201">
        <f>Z130/Summary!$H$7</f>
        <v>0</v>
      </c>
      <c r="EP130" s="201">
        <f>AA130/Summary!$H$7</f>
        <v>0</v>
      </c>
      <c r="EQ130" s="201">
        <f>AB130/Summary!$H$7</f>
        <v>0</v>
      </c>
      <c r="ER130" s="201">
        <f>AC130/Summary!$H$7</f>
        <v>0</v>
      </c>
      <c r="ES130" s="201">
        <f>AD130/Summary!$H$7</f>
        <v>0</v>
      </c>
      <c r="ET130" s="201">
        <f>AE130/Summary!$H$7</f>
        <v>0</v>
      </c>
      <c r="EU130" s="201">
        <f>AF130/Summary!$H$7</f>
        <v>0</v>
      </c>
      <c r="EV130" s="201">
        <f>AG130/Summary!$H$7</f>
        <v>0</v>
      </c>
      <c r="EW130" s="201">
        <f>AH130/Summary!$H$7</f>
        <v>0</v>
      </c>
      <c r="EX130" s="201">
        <f>AI130/Summary!$H$7</f>
        <v>0</v>
      </c>
      <c r="EY130" s="201">
        <f>AJ130/Summary!$H$7</f>
        <v>0</v>
      </c>
      <c r="EZ130" s="201">
        <f>AK130/Summary!$H$7</f>
        <v>0</v>
      </c>
      <c r="FA130" s="201">
        <f>AL130/Summary!$H$7</f>
        <v>0</v>
      </c>
      <c r="FB130" s="201">
        <f>AM130/Summary!$H$7</f>
        <v>0</v>
      </c>
      <c r="FC130" s="201">
        <f>AN130/Summary!$H$7</f>
        <v>0</v>
      </c>
      <c r="FD130" s="191">
        <f>AO130/Summary!$H$7</f>
        <v>0</v>
      </c>
    </row>
    <row r="131" spans="1:160" s="141" customFormat="1" ht="14.25" x14ac:dyDescent="0.35">
      <c r="A131" s="306"/>
      <c r="B131" s="307"/>
      <c r="C131" s="307"/>
      <c r="D131" s="307"/>
      <c r="E131" s="302"/>
      <c r="F131" s="304"/>
      <c r="G131" s="308"/>
      <c r="H131" s="309"/>
      <c r="I131" s="190">
        <v>32.5</v>
      </c>
      <c r="J131" s="191">
        <f t="shared" si="238"/>
        <v>0</v>
      </c>
      <c r="K131" s="213">
        <f>Summary!$H$6*$H131</f>
        <v>0</v>
      </c>
      <c r="L131" s="192"/>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4"/>
      <c r="AP131" s="195">
        <f t="shared" si="239"/>
        <v>0</v>
      </c>
      <c r="AQ131" s="193"/>
      <c r="AR131" s="193"/>
      <c r="AS131" s="193"/>
      <c r="AT131" s="193"/>
      <c r="AU131" s="193"/>
      <c r="AV131" s="194"/>
      <c r="AW131" s="176">
        <f t="shared" si="164"/>
        <v>0</v>
      </c>
      <c r="AX131" s="176" t="str">
        <f t="shared" si="165"/>
        <v>OK</v>
      </c>
      <c r="AY131" s="196">
        <f t="shared" si="202"/>
        <v>0</v>
      </c>
      <c r="AZ131" s="197" t="str">
        <f t="shared" si="203"/>
        <v>OK</v>
      </c>
      <c r="BA131" s="178"/>
      <c r="BB131" s="198">
        <f t="shared" si="204"/>
        <v>0</v>
      </c>
      <c r="BC131" s="199">
        <f t="shared" si="205"/>
        <v>0</v>
      </c>
      <c r="BD131" s="199">
        <f t="shared" si="206"/>
        <v>0</v>
      </c>
      <c r="BE131" s="199">
        <f t="shared" si="207"/>
        <v>0</v>
      </c>
      <c r="BF131" s="199">
        <f t="shared" si="208"/>
        <v>0</v>
      </c>
      <c r="BG131" s="199">
        <f t="shared" si="209"/>
        <v>0</v>
      </c>
      <c r="BH131" s="199">
        <f t="shared" si="210"/>
        <v>0</v>
      </c>
      <c r="BI131" s="199">
        <f t="shared" si="211"/>
        <v>0</v>
      </c>
      <c r="BJ131" s="199">
        <f t="shared" si="212"/>
        <v>0</v>
      </c>
      <c r="BK131" s="199">
        <f t="shared" si="213"/>
        <v>0</v>
      </c>
      <c r="BL131" s="199">
        <f t="shared" si="214"/>
        <v>0</v>
      </c>
      <c r="BM131" s="199">
        <f t="shared" si="215"/>
        <v>0</v>
      </c>
      <c r="BN131" s="199">
        <f t="shared" si="216"/>
        <v>0</v>
      </c>
      <c r="BO131" s="199">
        <f t="shared" si="217"/>
        <v>0</v>
      </c>
      <c r="BP131" s="199">
        <f t="shared" si="218"/>
        <v>0</v>
      </c>
      <c r="BQ131" s="199">
        <f t="shared" si="219"/>
        <v>0</v>
      </c>
      <c r="BR131" s="199">
        <f t="shared" si="220"/>
        <v>0</v>
      </c>
      <c r="BS131" s="199">
        <f t="shared" si="221"/>
        <v>0</v>
      </c>
      <c r="BT131" s="199">
        <f t="shared" si="222"/>
        <v>0</v>
      </c>
      <c r="BU131" s="199">
        <f t="shared" si="223"/>
        <v>0</v>
      </c>
      <c r="BV131" s="199">
        <f t="shared" si="224"/>
        <v>0</v>
      </c>
      <c r="BW131" s="199">
        <f t="shared" si="225"/>
        <v>0</v>
      </c>
      <c r="BX131" s="199">
        <f t="shared" si="226"/>
        <v>0</v>
      </c>
      <c r="BY131" s="199">
        <f t="shared" si="227"/>
        <v>0</v>
      </c>
      <c r="BZ131" s="199">
        <f t="shared" si="228"/>
        <v>0</v>
      </c>
      <c r="CA131" s="199">
        <f t="shared" si="229"/>
        <v>0</v>
      </c>
      <c r="CB131" s="199">
        <f t="shared" si="230"/>
        <v>0</v>
      </c>
      <c r="CC131" s="199">
        <f t="shared" si="231"/>
        <v>0</v>
      </c>
      <c r="CD131" s="199">
        <f t="shared" si="232"/>
        <v>0</v>
      </c>
      <c r="CE131" s="199">
        <f t="shared" si="233"/>
        <v>0</v>
      </c>
      <c r="CF131" s="200">
        <f t="shared" si="240"/>
        <v>0</v>
      </c>
      <c r="CG131" s="195">
        <f t="shared" si="234"/>
        <v>0</v>
      </c>
      <c r="CH131" s="201">
        <f t="shared" si="235"/>
        <v>0</v>
      </c>
      <c r="CI131" s="201">
        <f t="shared" si="236"/>
        <v>0</v>
      </c>
      <c r="CJ131" s="201">
        <f>IFERROR(#REF!/32.5,0)</f>
        <v>0</v>
      </c>
      <c r="CK131" s="201">
        <f>IFERROR(#REF!/32.5,0)</f>
        <v>0</v>
      </c>
      <c r="CL131" s="191">
        <f t="shared" si="241"/>
        <v>0</v>
      </c>
      <c r="CN131" s="386">
        <f t="shared" si="166"/>
        <v>0</v>
      </c>
      <c r="CO131" s="202">
        <f t="shared" si="167"/>
        <v>0</v>
      </c>
      <c r="CP131" s="202">
        <f t="shared" si="168"/>
        <v>0</v>
      </c>
      <c r="CQ131" s="202">
        <f t="shared" si="169"/>
        <v>0</v>
      </c>
      <c r="CR131" s="202">
        <f t="shared" si="170"/>
        <v>0</v>
      </c>
      <c r="CS131" s="202">
        <f t="shared" si="171"/>
        <v>0</v>
      </c>
      <c r="CT131" s="202">
        <f t="shared" si="172"/>
        <v>0</v>
      </c>
      <c r="CU131" s="202">
        <f t="shared" si="173"/>
        <v>0</v>
      </c>
      <c r="CV131" s="202">
        <f t="shared" si="174"/>
        <v>0</v>
      </c>
      <c r="CW131" s="202">
        <f t="shared" si="175"/>
        <v>0</v>
      </c>
      <c r="CX131" s="202">
        <f t="shared" si="176"/>
        <v>0</v>
      </c>
      <c r="CY131" s="202">
        <f t="shared" si="177"/>
        <v>0</v>
      </c>
      <c r="CZ131" s="202">
        <f t="shared" si="178"/>
        <v>0</v>
      </c>
      <c r="DA131" s="202">
        <f t="shared" si="179"/>
        <v>0</v>
      </c>
      <c r="DB131" s="202">
        <f t="shared" si="180"/>
        <v>0</v>
      </c>
      <c r="DC131" s="202">
        <f t="shared" si="181"/>
        <v>0</v>
      </c>
      <c r="DD131" s="202">
        <f t="shared" si="182"/>
        <v>0</v>
      </c>
      <c r="DE131" s="202">
        <f t="shared" si="183"/>
        <v>0</v>
      </c>
      <c r="DF131" s="202">
        <f t="shared" si="184"/>
        <v>0</v>
      </c>
      <c r="DG131" s="202">
        <f t="shared" si="185"/>
        <v>0</v>
      </c>
      <c r="DH131" s="202">
        <f t="shared" si="186"/>
        <v>0</v>
      </c>
      <c r="DI131" s="202">
        <f t="shared" si="187"/>
        <v>0</v>
      </c>
      <c r="DJ131" s="202">
        <f t="shared" si="188"/>
        <v>0</v>
      </c>
      <c r="DK131" s="202">
        <f t="shared" si="189"/>
        <v>0</v>
      </c>
      <c r="DL131" s="202">
        <f t="shared" si="190"/>
        <v>0</v>
      </c>
      <c r="DM131" s="202">
        <f t="shared" si="191"/>
        <v>0</v>
      </c>
      <c r="DN131" s="202">
        <f t="shared" si="192"/>
        <v>0</v>
      </c>
      <c r="DO131" s="202">
        <f t="shared" si="193"/>
        <v>0</v>
      </c>
      <c r="DP131" s="202">
        <f t="shared" si="194"/>
        <v>0</v>
      </c>
      <c r="DQ131" s="202">
        <f t="shared" si="195"/>
        <v>0</v>
      </c>
      <c r="DR131" s="223">
        <f t="shared" si="242"/>
        <v>0</v>
      </c>
      <c r="DS131" s="386">
        <f t="shared" si="196"/>
        <v>0</v>
      </c>
      <c r="DT131" s="202">
        <f t="shared" si="197"/>
        <v>0</v>
      </c>
      <c r="DU131" s="202">
        <f t="shared" si="198"/>
        <v>0</v>
      </c>
      <c r="DV131" s="202">
        <f t="shared" si="199"/>
        <v>0</v>
      </c>
      <c r="DW131" s="202">
        <f t="shared" si="200"/>
        <v>0</v>
      </c>
      <c r="DX131" s="203">
        <f t="shared" si="201"/>
        <v>0</v>
      </c>
      <c r="DY131" s="205">
        <f t="shared" si="237"/>
        <v>0</v>
      </c>
      <c r="EA131" s="195">
        <f>L131/Summary!$H$7</f>
        <v>0</v>
      </c>
      <c r="EB131" s="201">
        <f>M131/Summary!$H$7</f>
        <v>0</v>
      </c>
      <c r="EC131" s="201">
        <f>N131/Summary!$H$7</f>
        <v>0</v>
      </c>
      <c r="ED131" s="201">
        <f>O131/Summary!$H$7</f>
        <v>0</v>
      </c>
      <c r="EE131" s="201">
        <f>P131/Summary!$H$7</f>
        <v>0</v>
      </c>
      <c r="EF131" s="201">
        <f>Q131/Summary!$H$7</f>
        <v>0</v>
      </c>
      <c r="EG131" s="201">
        <f>R131/Summary!$H$7</f>
        <v>0</v>
      </c>
      <c r="EH131" s="201">
        <f>S131/Summary!$H$7</f>
        <v>0</v>
      </c>
      <c r="EI131" s="201">
        <f>T131/Summary!$H$7</f>
        <v>0</v>
      </c>
      <c r="EJ131" s="201">
        <f>U131/Summary!$H$7</f>
        <v>0</v>
      </c>
      <c r="EK131" s="201">
        <f>V131/Summary!$H$7</f>
        <v>0</v>
      </c>
      <c r="EL131" s="201">
        <f>W131/Summary!$H$7</f>
        <v>0</v>
      </c>
      <c r="EM131" s="201">
        <f>X131/Summary!$H$7</f>
        <v>0</v>
      </c>
      <c r="EN131" s="201">
        <f>Y131/Summary!$H$7</f>
        <v>0</v>
      </c>
      <c r="EO131" s="201">
        <f>Z131/Summary!$H$7</f>
        <v>0</v>
      </c>
      <c r="EP131" s="201">
        <f>AA131/Summary!$H$7</f>
        <v>0</v>
      </c>
      <c r="EQ131" s="201">
        <f>AB131/Summary!$H$7</f>
        <v>0</v>
      </c>
      <c r="ER131" s="201">
        <f>AC131/Summary!$H$7</f>
        <v>0</v>
      </c>
      <c r="ES131" s="201">
        <f>AD131/Summary!$H$7</f>
        <v>0</v>
      </c>
      <c r="ET131" s="201">
        <f>AE131/Summary!$H$7</f>
        <v>0</v>
      </c>
      <c r="EU131" s="201">
        <f>AF131/Summary!$H$7</f>
        <v>0</v>
      </c>
      <c r="EV131" s="201">
        <f>AG131/Summary!$H$7</f>
        <v>0</v>
      </c>
      <c r="EW131" s="201">
        <f>AH131/Summary!$H$7</f>
        <v>0</v>
      </c>
      <c r="EX131" s="201">
        <f>AI131/Summary!$H$7</f>
        <v>0</v>
      </c>
      <c r="EY131" s="201">
        <f>AJ131/Summary!$H$7</f>
        <v>0</v>
      </c>
      <c r="EZ131" s="201">
        <f>AK131/Summary!$H$7</f>
        <v>0</v>
      </c>
      <c r="FA131" s="201">
        <f>AL131/Summary!$H$7</f>
        <v>0</v>
      </c>
      <c r="FB131" s="201">
        <f>AM131/Summary!$H$7</f>
        <v>0</v>
      </c>
      <c r="FC131" s="201">
        <f>AN131/Summary!$H$7</f>
        <v>0</v>
      </c>
      <c r="FD131" s="191">
        <f>AO131/Summary!$H$7</f>
        <v>0</v>
      </c>
    </row>
    <row r="132" spans="1:160" s="141" customFormat="1" ht="14.25" x14ac:dyDescent="0.35">
      <c r="A132" s="306"/>
      <c r="B132" s="307"/>
      <c r="C132" s="307"/>
      <c r="D132" s="307"/>
      <c r="E132" s="302"/>
      <c r="F132" s="304"/>
      <c r="G132" s="308"/>
      <c r="H132" s="309"/>
      <c r="I132" s="190">
        <v>32.5</v>
      </c>
      <c r="J132" s="191">
        <f t="shared" si="238"/>
        <v>0</v>
      </c>
      <c r="K132" s="213">
        <f>Summary!$H$6*$H132</f>
        <v>0</v>
      </c>
      <c r="L132" s="192"/>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4"/>
      <c r="AP132" s="195">
        <f t="shared" si="239"/>
        <v>0</v>
      </c>
      <c r="AQ132" s="193"/>
      <c r="AR132" s="193"/>
      <c r="AS132" s="193"/>
      <c r="AT132" s="193"/>
      <c r="AU132" s="193"/>
      <c r="AV132" s="194"/>
      <c r="AW132" s="176">
        <f t="shared" si="164"/>
        <v>0</v>
      </c>
      <c r="AX132" s="176" t="str">
        <f t="shared" si="165"/>
        <v>OK</v>
      </c>
      <c r="AY132" s="196">
        <f t="shared" si="202"/>
        <v>0</v>
      </c>
      <c r="AZ132" s="197" t="str">
        <f t="shared" si="203"/>
        <v>OK</v>
      </c>
      <c r="BA132" s="178"/>
      <c r="BB132" s="198">
        <f t="shared" si="204"/>
        <v>0</v>
      </c>
      <c r="BC132" s="199">
        <f t="shared" si="205"/>
        <v>0</v>
      </c>
      <c r="BD132" s="199">
        <f t="shared" si="206"/>
        <v>0</v>
      </c>
      <c r="BE132" s="199">
        <f t="shared" si="207"/>
        <v>0</v>
      </c>
      <c r="BF132" s="199">
        <f t="shared" si="208"/>
        <v>0</v>
      </c>
      <c r="BG132" s="199">
        <f t="shared" si="209"/>
        <v>0</v>
      </c>
      <c r="BH132" s="199">
        <f t="shared" si="210"/>
        <v>0</v>
      </c>
      <c r="BI132" s="199">
        <f t="shared" si="211"/>
        <v>0</v>
      </c>
      <c r="BJ132" s="199">
        <f t="shared" si="212"/>
        <v>0</v>
      </c>
      <c r="BK132" s="199">
        <f t="shared" si="213"/>
        <v>0</v>
      </c>
      <c r="BL132" s="199">
        <f t="shared" si="214"/>
        <v>0</v>
      </c>
      <c r="BM132" s="199">
        <f t="shared" si="215"/>
        <v>0</v>
      </c>
      <c r="BN132" s="199">
        <f t="shared" si="216"/>
        <v>0</v>
      </c>
      <c r="BO132" s="199">
        <f t="shared" si="217"/>
        <v>0</v>
      </c>
      <c r="BP132" s="199">
        <f t="shared" si="218"/>
        <v>0</v>
      </c>
      <c r="BQ132" s="199">
        <f t="shared" si="219"/>
        <v>0</v>
      </c>
      <c r="BR132" s="199">
        <f t="shared" si="220"/>
        <v>0</v>
      </c>
      <c r="BS132" s="199">
        <f t="shared" si="221"/>
        <v>0</v>
      </c>
      <c r="BT132" s="199">
        <f t="shared" si="222"/>
        <v>0</v>
      </c>
      <c r="BU132" s="199">
        <f t="shared" si="223"/>
        <v>0</v>
      </c>
      <c r="BV132" s="199">
        <f t="shared" si="224"/>
        <v>0</v>
      </c>
      <c r="BW132" s="199">
        <f t="shared" si="225"/>
        <v>0</v>
      </c>
      <c r="BX132" s="199">
        <f t="shared" si="226"/>
        <v>0</v>
      </c>
      <c r="BY132" s="199">
        <f t="shared" si="227"/>
        <v>0</v>
      </c>
      <c r="BZ132" s="199">
        <f t="shared" si="228"/>
        <v>0</v>
      </c>
      <c r="CA132" s="199">
        <f t="shared" si="229"/>
        <v>0</v>
      </c>
      <c r="CB132" s="199">
        <f t="shared" si="230"/>
        <v>0</v>
      </c>
      <c r="CC132" s="199">
        <f t="shared" si="231"/>
        <v>0</v>
      </c>
      <c r="CD132" s="199">
        <f t="shared" si="232"/>
        <v>0</v>
      </c>
      <c r="CE132" s="199">
        <f t="shared" si="233"/>
        <v>0</v>
      </c>
      <c r="CF132" s="200">
        <f t="shared" si="240"/>
        <v>0</v>
      </c>
      <c r="CG132" s="195">
        <f t="shared" si="234"/>
        <v>0</v>
      </c>
      <c r="CH132" s="201">
        <f t="shared" si="235"/>
        <v>0</v>
      </c>
      <c r="CI132" s="201">
        <f t="shared" si="236"/>
        <v>0</v>
      </c>
      <c r="CJ132" s="201">
        <f>IFERROR(#REF!/32.5,0)</f>
        <v>0</v>
      </c>
      <c r="CK132" s="201">
        <f>IFERROR(#REF!/32.5,0)</f>
        <v>0</v>
      </c>
      <c r="CL132" s="191">
        <f t="shared" si="241"/>
        <v>0</v>
      </c>
      <c r="CN132" s="386">
        <f t="shared" si="166"/>
        <v>0</v>
      </c>
      <c r="CO132" s="202">
        <f t="shared" si="167"/>
        <v>0</v>
      </c>
      <c r="CP132" s="202">
        <f t="shared" si="168"/>
        <v>0</v>
      </c>
      <c r="CQ132" s="202">
        <f t="shared" si="169"/>
        <v>0</v>
      </c>
      <c r="CR132" s="202">
        <f t="shared" si="170"/>
        <v>0</v>
      </c>
      <c r="CS132" s="202">
        <f t="shared" si="171"/>
        <v>0</v>
      </c>
      <c r="CT132" s="202">
        <f t="shared" si="172"/>
        <v>0</v>
      </c>
      <c r="CU132" s="202">
        <f t="shared" si="173"/>
        <v>0</v>
      </c>
      <c r="CV132" s="202">
        <f t="shared" si="174"/>
        <v>0</v>
      </c>
      <c r="CW132" s="202">
        <f t="shared" si="175"/>
        <v>0</v>
      </c>
      <c r="CX132" s="202">
        <f t="shared" si="176"/>
        <v>0</v>
      </c>
      <c r="CY132" s="202">
        <f t="shared" si="177"/>
        <v>0</v>
      </c>
      <c r="CZ132" s="202">
        <f t="shared" si="178"/>
        <v>0</v>
      </c>
      <c r="DA132" s="202">
        <f t="shared" si="179"/>
        <v>0</v>
      </c>
      <c r="DB132" s="202">
        <f t="shared" si="180"/>
        <v>0</v>
      </c>
      <c r="DC132" s="202">
        <f t="shared" si="181"/>
        <v>0</v>
      </c>
      <c r="DD132" s="202">
        <f t="shared" si="182"/>
        <v>0</v>
      </c>
      <c r="DE132" s="202">
        <f t="shared" si="183"/>
        <v>0</v>
      </c>
      <c r="DF132" s="202">
        <f t="shared" si="184"/>
        <v>0</v>
      </c>
      <c r="DG132" s="202">
        <f t="shared" si="185"/>
        <v>0</v>
      </c>
      <c r="DH132" s="202">
        <f t="shared" si="186"/>
        <v>0</v>
      </c>
      <c r="DI132" s="202">
        <f t="shared" si="187"/>
        <v>0</v>
      </c>
      <c r="DJ132" s="202">
        <f t="shared" si="188"/>
        <v>0</v>
      </c>
      <c r="DK132" s="202">
        <f t="shared" si="189"/>
        <v>0</v>
      </c>
      <c r="DL132" s="202">
        <f t="shared" si="190"/>
        <v>0</v>
      </c>
      <c r="DM132" s="202">
        <f t="shared" si="191"/>
        <v>0</v>
      </c>
      <c r="DN132" s="202">
        <f t="shared" si="192"/>
        <v>0</v>
      </c>
      <c r="DO132" s="202">
        <f t="shared" si="193"/>
        <v>0</v>
      </c>
      <c r="DP132" s="202">
        <f t="shared" si="194"/>
        <v>0</v>
      </c>
      <c r="DQ132" s="202">
        <f t="shared" si="195"/>
        <v>0</v>
      </c>
      <c r="DR132" s="223">
        <f t="shared" si="242"/>
        <v>0</v>
      </c>
      <c r="DS132" s="386">
        <f t="shared" si="196"/>
        <v>0</v>
      </c>
      <c r="DT132" s="202">
        <f t="shared" si="197"/>
        <v>0</v>
      </c>
      <c r="DU132" s="202">
        <f t="shared" si="198"/>
        <v>0</v>
      </c>
      <c r="DV132" s="202">
        <f t="shared" si="199"/>
        <v>0</v>
      </c>
      <c r="DW132" s="202">
        <f t="shared" si="200"/>
        <v>0</v>
      </c>
      <c r="DX132" s="203">
        <f t="shared" si="201"/>
        <v>0</v>
      </c>
      <c r="DY132" s="205">
        <f t="shared" si="237"/>
        <v>0</v>
      </c>
      <c r="EA132" s="195">
        <f>L132/Summary!$H$7</f>
        <v>0</v>
      </c>
      <c r="EB132" s="201">
        <f>M132/Summary!$H$7</f>
        <v>0</v>
      </c>
      <c r="EC132" s="201">
        <f>N132/Summary!$H$7</f>
        <v>0</v>
      </c>
      <c r="ED132" s="201">
        <f>O132/Summary!$H$7</f>
        <v>0</v>
      </c>
      <c r="EE132" s="201">
        <f>P132/Summary!$H$7</f>
        <v>0</v>
      </c>
      <c r="EF132" s="201">
        <f>Q132/Summary!$H$7</f>
        <v>0</v>
      </c>
      <c r="EG132" s="201">
        <f>R132/Summary!$H$7</f>
        <v>0</v>
      </c>
      <c r="EH132" s="201">
        <f>S132/Summary!$H$7</f>
        <v>0</v>
      </c>
      <c r="EI132" s="201">
        <f>T132/Summary!$H$7</f>
        <v>0</v>
      </c>
      <c r="EJ132" s="201">
        <f>U132/Summary!$H$7</f>
        <v>0</v>
      </c>
      <c r="EK132" s="201">
        <f>V132/Summary!$H$7</f>
        <v>0</v>
      </c>
      <c r="EL132" s="201">
        <f>W132/Summary!$H$7</f>
        <v>0</v>
      </c>
      <c r="EM132" s="201">
        <f>X132/Summary!$H$7</f>
        <v>0</v>
      </c>
      <c r="EN132" s="201">
        <f>Y132/Summary!$H$7</f>
        <v>0</v>
      </c>
      <c r="EO132" s="201">
        <f>Z132/Summary!$H$7</f>
        <v>0</v>
      </c>
      <c r="EP132" s="201">
        <f>AA132/Summary!$H$7</f>
        <v>0</v>
      </c>
      <c r="EQ132" s="201">
        <f>AB132/Summary!$H$7</f>
        <v>0</v>
      </c>
      <c r="ER132" s="201">
        <f>AC132/Summary!$H$7</f>
        <v>0</v>
      </c>
      <c r="ES132" s="201">
        <f>AD132/Summary!$H$7</f>
        <v>0</v>
      </c>
      <c r="ET132" s="201">
        <f>AE132/Summary!$H$7</f>
        <v>0</v>
      </c>
      <c r="EU132" s="201">
        <f>AF132/Summary!$H$7</f>
        <v>0</v>
      </c>
      <c r="EV132" s="201">
        <f>AG132/Summary!$H$7</f>
        <v>0</v>
      </c>
      <c r="EW132" s="201">
        <f>AH132/Summary!$H$7</f>
        <v>0</v>
      </c>
      <c r="EX132" s="201">
        <f>AI132/Summary!$H$7</f>
        <v>0</v>
      </c>
      <c r="EY132" s="201">
        <f>AJ132/Summary!$H$7</f>
        <v>0</v>
      </c>
      <c r="EZ132" s="201">
        <f>AK132/Summary!$H$7</f>
        <v>0</v>
      </c>
      <c r="FA132" s="201">
        <f>AL132/Summary!$H$7</f>
        <v>0</v>
      </c>
      <c r="FB132" s="201">
        <f>AM132/Summary!$H$7</f>
        <v>0</v>
      </c>
      <c r="FC132" s="201">
        <f>AN132/Summary!$H$7</f>
        <v>0</v>
      </c>
      <c r="FD132" s="191">
        <f>AO132/Summary!$H$7</f>
        <v>0</v>
      </c>
    </row>
    <row r="133" spans="1:160" s="141" customFormat="1" ht="14.25" x14ac:dyDescent="0.35">
      <c r="A133" s="306"/>
      <c r="B133" s="307"/>
      <c r="C133" s="307"/>
      <c r="D133" s="307"/>
      <c r="E133" s="302"/>
      <c r="F133" s="304"/>
      <c r="G133" s="308"/>
      <c r="H133" s="309"/>
      <c r="I133" s="190">
        <v>32.5</v>
      </c>
      <c r="J133" s="191">
        <f t="shared" si="238"/>
        <v>0</v>
      </c>
      <c r="K133" s="213">
        <f>Summary!$H$6*$H133</f>
        <v>0</v>
      </c>
      <c r="L133" s="192"/>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4"/>
      <c r="AP133" s="195">
        <f t="shared" si="239"/>
        <v>0</v>
      </c>
      <c r="AQ133" s="193"/>
      <c r="AR133" s="193"/>
      <c r="AS133" s="193"/>
      <c r="AT133" s="193"/>
      <c r="AU133" s="193"/>
      <c r="AV133" s="194"/>
      <c r="AW133" s="176">
        <f t="shared" si="164"/>
        <v>0</v>
      </c>
      <c r="AX133" s="176" t="str">
        <f t="shared" si="165"/>
        <v>OK</v>
      </c>
      <c r="AY133" s="196">
        <f t="shared" ref="AY133:AY154" si="243">SUM(AP133:AV133)</f>
        <v>0</v>
      </c>
      <c r="AZ133" s="197" t="str">
        <f t="shared" ref="AZ133:AZ154" si="244">IF(ROUND(AY133,2)=ROUND(J133,2),"OK","Incomplete")</f>
        <v>OK</v>
      </c>
      <c r="BA133" s="178"/>
      <c r="BB133" s="198">
        <f t="shared" ref="BB133:BB154" si="245">IFERROR(L133/32.5,0)</f>
        <v>0</v>
      </c>
      <c r="BC133" s="199">
        <f t="shared" ref="BC133:BC154" si="246">IFERROR(M133/32.5,0)</f>
        <v>0</v>
      </c>
      <c r="BD133" s="199">
        <f t="shared" ref="BD133:BD154" si="247">IFERROR(N133/32.5,0)</f>
        <v>0</v>
      </c>
      <c r="BE133" s="199">
        <f t="shared" ref="BE133:BE154" si="248">IFERROR(O133/32.5,0)</f>
        <v>0</v>
      </c>
      <c r="BF133" s="199">
        <f t="shared" ref="BF133:BF154" si="249">IFERROR(P133/32.5,0)</f>
        <v>0</v>
      </c>
      <c r="BG133" s="199">
        <f t="shared" ref="BG133:BG154" si="250">IFERROR(Q133/32.5,0)</f>
        <v>0</v>
      </c>
      <c r="BH133" s="199">
        <f t="shared" ref="BH133:BH154" si="251">IFERROR(R133/32.5,0)</f>
        <v>0</v>
      </c>
      <c r="BI133" s="199">
        <f t="shared" ref="BI133:BI154" si="252">IFERROR(S133/32.5,0)</f>
        <v>0</v>
      </c>
      <c r="BJ133" s="199">
        <f t="shared" ref="BJ133:BJ154" si="253">IFERROR(T133/32.5,0)</f>
        <v>0</v>
      </c>
      <c r="BK133" s="199">
        <f t="shared" ref="BK133:BK154" si="254">IFERROR(U133/32.5,0)</f>
        <v>0</v>
      </c>
      <c r="BL133" s="199">
        <f t="shared" ref="BL133:BL154" si="255">IFERROR(V133/32.5,0)</f>
        <v>0</v>
      </c>
      <c r="BM133" s="199">
        <f t="shared" ref="BM133:BM154" si="256">IFERROR(W133/32.5,0)</f>
        <v>0</v>
      </c>
      <c r="BN133" s="199">
        <f t="shared" ref="BN133:BN154" si="257">IFERROR(X133/32.5,0)</f>
        <v>0</v>
      </c>
      <c r="BO133" s="199">
        <f t="shared" ref="BO133:BO154" si="258">IFERROR(Y133/32.5,0)</f>
        <v>0</v>
      </c>
      <c r="BP133" s="199">
        <f t="shared" ref="BP133:BP154" si="259">IFERROR(Z133/32.5,0)</f>
        <v>0</v>
      </c>
      <c r="BQ133" s="199">
        <f t="shared" ref="BQ133:BQ154" si="260">IFERROR(AA133/32.5,0)</f>
        <v>0</v>
      </c>
      <c r="BR133" s="199">
        <f t="shared" ref="BR133:BR154" si="261">IFERROR(AB133/32.5,0)</f>
        <v>0</v>
      </c>
      <c r="BS133" s="199">
        <f t="shared" ref="BS133:BS154" si="262">IFERROR(AC133/32.5,0)</f>
        <v>0</v>
      </c>
      <c r="BT133" s="199">
        <f t="shared" ref="BT133:BT154" si="263">IFERROR(AD133/32.5,0)</f>
        <v>0</v>
      </c>
      <c r="BU133" s="199">
        <f t="shared" ref="BU133:BU154" si="264">IFERROR(AE133/32.5,0)</f>
        <v>0</v>
      </c>
      <c r="BV133" s="199">
        <f t="shared" ref="BV133:BV154" si="265">IFERROR(AF133/32.5,0)</f>
        <v>0</v>
      </c>
      <c r="BW133" s="199">
        <f t="shared" ref="BW133:BW154" si="266">IFERROR(AG133/32.5,0)</f>
        <v>0</v>
      </c>
      <c r="BX133" s="199">
        <f t="shared" ref="BX133:BX154" si="267">IFERROR(AH133/32.5,0)</f>
        <v>0</v>
      </c>
      <c r="BY133" s="199">
        <f t="shared" ref="BY133:BY154" si="268">IFERROR(AI133/32.5,0)</f>
        <v>0</v>
      </c>
      <c r="BZ133" s="199">
        <f t="shared" ref="BZ133:BZ154" si="269">IFERROR(AJ133/32.5,0)</f>
        <v>0</v>
      </c>
      <c r="CA133" s="199">
        <f t="shared" ref="CA133:CA154" si="270">IFERROR(AK133/32.5,0)</f>
        <v>0</v>
      </c>
      <c r="CB133" s="199">
        <f t="shared" ref="CB133:CB154" si="271">IFERROR(AL133/32.5,0)</f>
        <v>0</v>
      </c>
      <c r="CC133" s="199">
        <f t="shared" ref="CC133:CC154" si="272">IFERROR(AM133/32.5,0)</f>
        <v>0</v>
      </c>
      <c r="CD133" s="199">
        <f t="shared" ref="CD133:CD154" si="273">IFERROR(AN133/32.5,0)</f>
        <v>0</v>
      </c>
      <c r="CE133" s="199">
        <f t="shared" ref="CE133:CE154" si="274">IFERROR(AO133/32.5,0)</f>
        <v>0</v>
      </c>
      <c r="CF133" s="200">
        <f t="shared" si="240"/>
        <v>0</v>
      </c>
      <c r="CG133" s="195">
        <f t="shared" ref="CG133:CG154" si="275">IFERROR(AS133/32.5,0)</f>
        <v>0</v>
      </c>
      <c r="CH133" s="201">
        <f t="shared" ref="CH133:CH154" si="276">IFERROR(AT133/32.5,0)</f>
        <v>0</v>
      </c>
      <c r="CI133" s="201">
        <f t="shared" ref="CI133:CI154" si="277">IFERROR(AU133/32.5,0)</f>
        <v>0</v>
      </c>
      <c r="CJ133" s="201">
        <f>IFERROR(#REF!/32.5,0)</f>
        <v>0</v>
      </c>
      <c r="CK133" s="201">
        <f>IFERROR(#REF!/32.5,0)</f>
        <v>0</v>
      </c>
      <c r="CL133" s="191">
        <f t="shared" si="241"/>
        <v>0</v>
      </c>
      <c r="CN133" s="386">
        <f t="shared" si="166"/>
        <v>0</v>
      </c>
      <c r="CO133" s="202">
        <f t="shared" si="167"/>
        <v>0</v>
      </c>
      <c r="CP133" s="202">
        <f t="shared" si="168"/>
        <v>0</v>
      </c>
      <c r="CQ133" s="202">
        <f t="shared" si="169"/>
        <v>0</v>
      </c>
      <c r="CR133" s="202">
        <f t="shared" si="170"/>
        <v>0</v>
      </c>
      <c r="CS133" s="202">
        <f t="shared" si="171"/>
        <v>0</v>
      </c>
      <c r="CT133" s="202">
        <f t="shared" si="172"/>
        <v>0</v>
      </c>
      <c r="CU133" s="202">
        <f t="shared" si="173"/>
        <v>0</v>
      </c>
      <c r="CV133" s="202">
        <f t="shared" si="174"/>
        <v>0</v>
      </c>
      <c r="CW133" s="202">
        <f t="shared" si="175"/>
        <v>0</v>
      </c>
      <c r="CX133" s="202">
        <f t="shared" si="176"/>
        <v>0</v>
      </c>
      <c r="CY133" s="202">
        <f t="shared" si="177"/>
        <v>0</v>
      </c>
      <c r="CZ133" s="202">
        <f t="shared" si="178"/>
        <v>0</v>
      </c>
      <c r="DA133" s="202">
        <f t="shared" si="179"/>
        <v>0</v>
      </c>
      <c r="DB133" s="202">
        <f t="shared" si="180"/>
        <v>0</v>
      </c>
      <c r="DC133" s="202">
        <f t="shared" si="181"/>
        <v>0</v>
      </c>
      <c r="DD133" s="202">
        <f t="shared" si="182"/>
        <v>0</v>
      </c>
      <c r="DE133" s="202">
        <f t="shared" si="183"/>
        <v>0</v>
      </c>
      <c r="DF133" s="202">
        <f t="shared" si="184"/>
        <v>0</v>
      </c>
      <c r="DG133" s="202">
        <f t="shared" si="185"/>
        <v>0</v>
      </c>
      <c r="DH133" s="202">
        <f t="shared" si="186"/>
        <v>0</v>
      </c>
      <c r="DI133" s="202">
        <f t="shared" si="187"/>
        <v>0</v>
      </c>
      <c r="DJ133" s="202">
        <f t="shared" si="188"/>
        <v>0</v>
      </c>
      <c r="DK133" s="202">
        <f t="shared" si="189"/>
        <v>0</v>
      </c>
      <c r="DL133" s="202">
        <f t="shared" si="190"/>
        <v>0</v>
      </c>
      <c r="DM133" s="202">
        <f t="shared" si="191"/>
        <v>0</v>
      </c>
      <c r="DN133" s="202">
        <f t="shared" si="192"/>
        <v>0</v>
      </c>
      <c r="DO133" s="202">
        <f t="shared" si="193"/>
        <v>0</v>
      </c>
      <c r="DP133" s="202">
        <f t="shared" si="194"/>
        <v>0</v>
      </c>
      <c r="DQ133" s="202">
        <f t="shared" si="195"/>
        <v>0</v>
      </c>
      <c r="DR133" s="223">
        <f t="shared" si="242"/>
        <v>0</v>
      </c>
      <c r="DS133" s="386">
        <f t="shared" si="196"/>
        <v>0</v>
      </c>
      <c r="DT133" s="202">
        <f t="shared" si="197"/>
        <v>0</v>
      </c>
      <c r="DU133" s="202">
        <f t="shared" si="198"/>
        <v>0</v>
      </c>
      <c r="DV133" s="202">
        <f t="shared" si="199"/>
        <v>0</v>
      </c>
      <c r="DW133" s="202">
        <f t="shared" si="200"/>
        <v>0</v>
      </c>
      <c r="DX133" s="203">
        <f t="shared" si="201"/>
        <v>0</v>
      </c>
      <c r="DY133" s="205">
        <f t="shared" ref="DY133:DY154" si="278">(F133+G133)-SUM(DR133:DX133)</f>
        <v>0</v>
      </c>
      <c r="EA133" s="195">
        <f>L133/Summary!$H$7</f>
        <v>0</v>
      </c>
      <c r="EB133" s="201">
        <f>M133/Summary!$H$7</f>
        <v>0</v>
      </c>
      <c r="EC133" s="201">
        <f>N133/Summary!$H$7</f>
        <v>0</v>
      </c>
      <c r="ED133" s="201">
        <f>O133/Summary!$H$7</f>
        <v>0</v>
      </c>
      <c r="EE133" s="201">
        <f>P133/Summary!$H$7</f>
        <v>0</v>
      </c>
      <c r="EF133" s="201">
        <f>Q133/Summary!$H$7</f>
        <v>0</v>
      </c>
      <c r="EG133" s="201">
        <f>R133/Summary!$H$7</f>
        <v>0</v>
      </c>
      <c r="EH133" s="201">
        <f>S133/Summary!$H$7</f>
        <v>0</v>
      </c>
      <c r="EI133" s="201">
        <f>T133/Summary!$H$7</f>
        <v>0</v>
      </c>
      <c r="EJ133" s="201">
        <f>U133/Summary!$H$7</f>
        <v>0</v>
      </c>
      <c r="EK133" s="201">
        <f>V133/Summary!$H$7</f>
        <v>0</v>
      </c>
      <c r="EL133" s="201">
        <f>W133/Summary!$H$7</f>
        <v>0</v>
      </c>
      <c r="EM133" s="201">
        <f>X133/Summary!$H$7</f>
        <v>0</v>
      </c>
      <c r="EN133" s="201">
        <f>Y133/Summary!$H$7</f>
        <v>0</v>
      </c>
      <c r="EO133" s="201">
        <f>Z133/Summary!$H$7</f>
        <v>0</v>
      </c>
      <c r="EP133" s="201">
        <f>AA133/Summary!$H$7</f>
        <v>0</v>
      </c>
      <c r="EQ133" s="201">
        <f>AB133/Summary!$H$7</f>
        <v>0</v>
      </c>
      <c r="ER133" s="201">
        <f>AC133/Summary!$H$7</f>
        <v>0</v>
      </c>
      <c r="ES133" s="201">
        <f>AD133/Summary!$H$7</f>
        <v>0</v>
      </c>
      <c r="ET133" s="201">
        <f>AE133/Summary!$H$7</f>
        <v>0</v>
      </c>
      <c r="EU133" s="201">
        <f>AF133/Summary!$H$7</f>
        <v>0</v>
      </c>
      <c r="EV133" s="201">
        <f>AG133/Summary!$H$7</f>
        <v>0</v>
      </c>
      <c r="EW133" s="201">
        <f>AH133/Summary!$H$7</f>
        <v>0</v>
      </c>
      <c r="EX133" s="201">
        <f>AI133/Summary!$H$7</f>
        <v>0</v>
      </c>
      <c r="EY133" s="201">
        <f>AJ133/Summary!$H$7</f>
        <v>0</v>
      </c>
      <c r="EZ133" s="201">
        <f>AK133/Summary!$H$7</f>
        <v>0</v>
      </c>
      <c r="FA133" s="201">
        <f>AL133/Summary!$H$7</f>
        <v>0</v>
      </c>
      <c r="FB133" s="201">
        <f>AM133/Summary!$H$7</f>
        <v>0</v>
      </c>
      <c r="FC133" s="201">
        <f>AN133/Summary!$H$7</f>
        <v>0</v>
      </c>
      <c r="FD133" s="191">
        <f>AO133/Summary!$H$7</f>
        <v>0</v>
      </c>
    </row>
    <row r="134" spans="1:160" s="141" customFormat="1" ht="14.25" x14ac:dyDescent="0.35">
      <c r="A134" s="306"/>
      <c r="B134" s="307"/>
      <c r="C134" s="307"/>
      <c r="D134" s="307"/>
      <c r="E134" s="302"/>
      <c r="F134" s="304"/>
      <c r="G134" s="308"/>
      <c r="H134" s="309"/>
      <c r="I134" s="190">
        <v>32.5</v>
      </c>
      <c r="J134" s="191">
        <f t="shared" si="238"/>
        <v>0</v>
      </c>
      <c r="K134" s="213">
        <f>Summary!$H$6*$H134</f>
        <v>0</v>
      </c>
      <c r="L134" s="192"/>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4"/>
      <c r="AP134" s="195">
        <f t="shared" si="239"/>
        <v>0</v>
      </c>
      <c r="AQ134" s="193"/>
      <c r="AR134" s="193"/>
      <c r="AS134" s="193"/>
      <c r="AT134" s="193"/>
      <c r="AU134" s="193"/>
      <c r="AV134" s="194"/>
      <c r="AW134" s="176">
        <f t="shared" ref="AW134:AW154" si="279">SUM(AP134:AR134)</f>
        <v>0</v>
      </c>
      <c r="AX134" s="176" t="str">
        <f t="shared" ref="AX134:AX154" si="280">IF(ROUND(SUM(AP134:AS134),2)=ROUND(K134,2),"OK","Incomplete")</f>
        <v>OK</v>
      </c>
      <c r="AY134" s="196">
        <f t="shared" si="243"/>
        <v>0</v>
      </c>
      <c r="AZ134" s="197" t="str">
        <f t="shared" si="244"/>
        <v>OK</v>
      </c>
      <c r="BA134" s="178"/>
      <c r="BB134" s="198">
        <f t="shared" si="245"/>
        <v>0</v>
      </c>
      <c r="BC134" s="199">
        <f t="shared" si="246"/>
        <v>0</v>
      </c>
      <c r="BD134" s="199">
        <f t="shared" si="247"/>
        <v>0</v>
      </c>
      <c r="BE134" s="199">
        <f t="shared" si="248"/>
        <v>0</v>
      </c>
      <c r="BF134" s="199">
        <f t="shared" si="249"/>
        <v>0</v>
      </c>
      <c r="BG134" s="199">
        <f t="shared" si="250"/>
        <v>0</v>
      </c>
      <c r="BH134" s="199">
        <f t="shared" si="251"/>
        <v>0</v>
      </c>
      <c r="BI134" s="199">
        <f t="shared" si="252"/>
        <v>0</v>
      </c>
      <c r="BJ134" s="199">
        <f t="shared" si="253"/>
        <v>0</v>
      </c>
      <c r="BK134" s="199">
        <f t="shared" si="254"/>
        <v>0</v>
      </c>
      <c r="BL134" s="199">
        <f t="shared" si="255"/>
        <v>0</v>
      </c>
      <c r="BM134" s="199">
        <f t="shared" si="256"/>
        <v>0</v>
      </c>
      <c r="BN134" s="199">
        <f t="shared" si="257"/>
        <v>0</v>
      </c>
      <c r="BO134" s="199">
        <f t="shared" si="258"/>
        <v>0</v>
      </c>
      <c r="BP134" s="199">
        <f t="shared" si="259"/>
        <v>0</v>
      </c>
      <c r="BQ134" s="199">
        <f t="shared" si="260"/>
        <v>0</v>
      </c>
      <c r="BR134" s="199">
        <f t="shared" si="261"/>
        <v>0</v>
      </c>
      <c r="BS134" s="199">
        <f t="shared" si="262"/>
        <v>0</v>
      </c>
      <c r="BT134" s="199">
        <f t="shared" si="263"/>
        <v>0</v>
      </c>
      <c r="BU134" s="199">
        <f t="shared" si="264"/>
        <v>0</v>
      </c>
      <c r="BV134" s="199">
        <f t="shared" si="265"/>
        <v>0</v>
      </c>
      <c r="BW134" s="199">
        <f t="shared" si="266"/>
        <v>0</v>
      </c>
      <c r="BX134" s="199">
        <f t="shared" si="267"/>
        <v>0</v>
      </c>
      <c r="BY134" s="199">
        <f t="shared" si="268"/>
        <v>0</v>
      </c>
      <c r="BZ134" s="199">
        <f t="shared" si="269"/>
        <v>0</v>
      </c>
      <c r="CA134" s="199">
        <f t="shared" si="270"/>
        <v>0</v>
      </c>
      <c r="CB134" s="199">
        <f t="shared" si="271"/>
        <v>0</v>
      </c>
      <c r="CC134" s="199">
        <f t="shared" si="272"/>
        <v>0</v>
      </c>
      <c r="CD134" s="199">
        <f t="shared" si="273"/>
        <v>0</v>
      </c>
      <c r="CE134" s="199">
        <f t="shared" si="274"/>
        <v>0</v>
      </c>
      <c r="CF134" s="200">
        <f t="shared" si="240"/>
        <v>0</v>
      </c>
      <c r="CG134" s="195">
        <f t="shared" si="275"/>
        <v>0</v>
      </c>
      <c r="CH134" s="201">
        <f t="shared" si="276"/>
        <v>0</v>
      </c>
      <c r="CI134" s="201">
        <f t="shared" si="277"/>
        <v>0</v>
      </c>
      <c r="CJ134" s="201">
        <f>IFERROR(#REF!/32.5,0)</f>
        <v>0</v>
      </c>
      <c r="CK134" s="201">
        <f>IFERROR(#REF!/32.5,0)</f>
        <v>0</v>
      </c>
      <c r="CL134" s="191">
        <f t="shared" si="241"/>
        <v>0</v>
      </c>
      <c r="CN134" s="386">
        <f t="shared" ref="CN134:CN154" si="281">IFERROR(($F134+$G134)*(BB134/$H134),0)</f>
        <v>0</v>
      </c>
      <c r="CO134" s="202">
        <f t="shared" ref="CO134:CO154" si="282">IFERROR(($F134+$G134)*(BC134/$H134),0)</f>
        <v>0</v>
      </c>
      <c r="CP134" s="202">
        <f t="shared" ref="CP134:CP154" si="283">IFERROR(($F134+$G134)*(BD134/$H134),0)</f>
        <v>0</v>
      </c>
      <c r="CQ134" s="202">
        <f t="shared" ref="CQ134:CQ154" si="284">IFERROR(($F134+$G134)*(BE134/$H134),0)</f>
        <v>0</v>
      </c>
      <c r="CR134" s="202">
        <f t="shared" ref="CR134:CR154" si="285">IFERROR(($F134+$G134)*(BF134/$H134),0)</f>
        <v>0</v>
      </c>
      <c r="CS134" s="202">
        <f t="shared" ref="CS134:CS154" si="286">IFERROR(($F134+$G134)*(BG134/$H134),0)</f>
        <v>0</v>
      </c>
      <c r="CT134" s="202">
        <f t="shared" ref="CT134:CT154" si="287">IFERROR(($F134+$G134)*(BH134/$H134),0)</f>
        <v>0</v>
      </c>
      <c r="CU134" s="202">
        <f t="shared" ref="CU134:CU154" si="288">IFERROR(($F134+$G134)*(BI134/$H134),0)</f>
        <v>0</v>
      </c>
      <c r="CV134" s="202">
        <f t="shared" ref="CV134:CV154" si="289">IFERROR(($F134+$G134)*(BJ134/$H134),0)</f>
        <v>0</v>
      </c>
      <c r="CW134" s="202">
        <f t="shared" ref="CW134:CW154" si="290">IFERROR(($F134+$G134)*(BK134/$H134),0)</f>
        <v>0</v>
      </c>
      <c r="CX134" s="202">
        <f t="shared" ref="CX134:CX154" si="291">IFERROR(($F134+$G134)*(BL134/$H134),0)</f>
        <v>0</v>
      </c>
      <c r="CY134" s="202">
        <f t="shared" ref="CY134:CY154" si="292">IFERROR(($F134+$G134)*(BM134/$H134),0)</f>
        <v>0</v>
      </c>
      <c r="CZ134" s="202">
        <f t="shared" ref="CZ134:CZ154" si="293">IFERROR(($F134+$G134)*(BN134/$H134),0)</f>
        <v>0</v>
      </c>
      <c r="DA134" s="202">
        <f t="shared" ref="DA134:DA154" si="294">IFERROR(($F134+$G134)*(BO134/$H134),0)</f>
        <v>0</v>
      </c>
      <c r="DB134" s="202">
        <f t="shared" ref="DB134:DB154" si="295">IFERROR(($F134+$G134)*(BP134/$H134),0)</f>
        <v>0</v>
      </c>
      <c r="DC134" s="202">
        <f t="shared" ref="DC134:DC154" si="296">IFERROR(($F134+$G134)*(BQ134/$H134),0)</f>
        <v>0</v>
      </c>
      <c r="DD134" s="202">
        <f t="shared" ref="DD134:DD154" si="297">IFERROR(($F134+$G134)*(BR134/$H134),0)</f>
        <v>0</v>
      </c>
      <c r="DE134" s="202">
        <f t="shared" ref="DE134:DE154" si="298">IFERROR(($F134+$G134)*(BS134/$H134),0)</f>
        <v>0</v>
      </c>
      <c r="DF134" s="202">
        <f t="shared" ref="DF134:DF154" si="299">IFERROR(($F134+$G134)*(BT134/$H134),0)</f>
        <v>0</v>
      </c>
      <c r="DG134" s="202">
        <f t="shared" ref="DG134:DG154" si="300">IFERROR(($F134+$G134)*(BU134/$H134),0)</f>
        <v>0</v>
      </c>
      <c r="DH134" s="202">
        <f t="shared" ref="DH134:DH154" si="301">IFERROR(($F134+$G134)*(BV134/$H134),0)</f>
        <v>0</v>
      </c>
      <c r="DI134" s="202">
        <f t="shared" ref="DI134:DI154" si="302">IFERROR(($F134+$G134)*(BW134/$H134),0)</f>
        <v>0</v>
      </c>
      <c r="DJ134" s="202">
        <f t="shared" ref="DJ134:DJ154" si="303">IFERROR(($F134+$G134)*(BX134/$H134),0)</f>
        <v>0</v>
      </c>
      <c r="DK134" s="202">
        <f t="shared" ref="DK134:DK154" si="304">IFERROR(($F134+$G134)*(BY134/$H134),0)</f>
        <v>0</v>
      </c>
      <c r="DL134" s="202">
        <f t="shared" ref="DL134:DL154" si="305">IFERROR(($F134+$G134)*(BZ134/$H134),0)</f>
        <v>0</v>
      </c>
      <c r="DM134" s="202">
        <f t="shared" ref="DM134:DM154" si="306">IFERROR(($F134+$G134)*(CA134/$H134),0)</f>
        <v>0</v>
      </c>
      <c r="DN134" s="202">
        <f t="shared" ref="DN134:DN154" si="307">IFERROR(($F134+$G134)*(CB134/$H134),0)</f>
        <v>0</v>
      </c>
      <c r="DO134" s="202">
        <f t="shared" ref="DO134:DO154" si="308">IFERROR(($F134+$G134)*(CC134/$H134),0)</f>
        <v>0</v>
      </c>
      <c r="DP134" s="202">
        <f t="shared" ref="DP134:DP154" si="309">IFERROR(($F134+$G134)*(CD134/$H134),0)</f>
        <v>0</v>
      </c>
      <c r="DQ134" s="202">
        <f t="shared" ref="DQ134:DQ154" si="310">IFERROR(($F134+$G134)*(CE134/$H134),0)</f>
        <v>0</v>
      </c>
      <c r="DR134" s="223">
        <f t="shared" si="242"/>
        <v>0</v>
      </c>
      <c r="DS134" s="386">
        <f t="shared" ref="DS134:DS154" si="311">IFERROR(($F134+$G134)*(CG134/$H134),0)</f>
        <v>0</v>
      </c>
      <c r="DT134" s="202">
        <f t="shared" ref="DT134:DT154" si="312">IFERROR(($F134+$G134)*(CH134/$H134),0)</f>
        <v>0</v>
      </c>
      <c r="DU134" s="202">
        <f t="shared" ref="DU134:DU154" si="313">IFERROR(($F134+$G134)*(CI134/$H134),0)</f>
        <v>0</v>
      </c>
      <c r="DV134" s="202">
        <f t="shared" ref="DV134:DV154" si="314">IFERROR(($F134+$G134)*(CJ134/$H134),0)</f>
        <v>0</v>
      </c>
      <c r="DW134" s="202">
        <f t="shared" ref="DW134:DW154" si="315">IFERROR(($F134+$G134)*(CK134/$H134),0)</f>
        <v>0</v>
      </c>
      <c r="DX134" s="203">
        <f t="shared" ref="DX134:DX154" si="316">IFERROR(($F134+$G134)*(CL134/$H134),0)</f>
        <v>0</v>
      </c>
      <c r="DY134" s="205">
        <f t="shared" si="278"/>
        <v>0</v>
      </c>
      <c r="EA134" s="195">
        <f>L134/Summary!$H$7</f>
        <v>0</v>
      </c>
      <c r="EB134" s="201">
        <f>M134/Summary!$H$7</f>
        <v>0</v>
      </c>
      <c r="EC134" s="201">
        <f>N134/Summary!$H$7</f>
        <v>0</v>
      </c>
      <c r="ED134" s="201">
        <f>O134/Summary!$H$7</f>
        <v>0</v>
      </c>
      <c r="EE134" s="201">
        <f>P134/Summary!$H$7</f>
        <v>0</v>
      </c>
      <c r="EF134" s="201">
        <f>Q134/Summary!$H$7</f>
        <v>0</v>
      </c>
      <c r="EG134" s="201">
        <f>R134/Summary!$H$7</f>
        <v>0</v>
      </c>
      <c r="EH134" s="201">
        <f>S134/Summary!$H$7</f>
        <v>0</v>
      </c>
      <c r="EI134" s="201">
        <f>T134/Summary!$H$7</f>
        <v>0</v>
      </c>
      <c r="EJ134" s="201">
        <f>U134/Summary!$H$7</f>
        <v>0</v>
      </c>
      <c r="EK134" s="201">
        <f>V134/Summary!$H$7</f>
        <v>0</v>
      </c>
      <c r="EL134" s="201">
        <f>W134/Summary!$H$7</f>
        <v>0</v>
      </c>
      <c r="EM134" s="201">
        <f>X134/Summary!$H$7</f>
        <v>0</v>
      </c>
      <c r="EN134" s="201">
        <f>Y134/Summary!$H$7</f>
        <v>0</v>
      </c>
      <c r="EO134" s="201">
        <f>Z134/Summary!$H$7</f>
        <v>0</v>
      </c>
      <c r="EP134" s="201">
        <f>AA134/Summary!$H$7</f>
        <v>0</v>
      </c>
      <c r="EQ134" s="201">
        <f>AB134/Summary!$H$7</f>
        <v>0</v>
      </c>
      <c r="ER134" s="201">
        <f>AC134/Summary!$H$7</f>
        <v>0</v>
      </c>
      <c r="ES134" s="201">
        <f>AD134/Summary!$H$7</f>
        <v>0</v>
      </c>
      <c r="ET134" s="201">
        <f>AE134/Summary!$H$7</f>
        <v>0</v>
      </c>
      <c r="EU134" s="201">
        <f>AF134/Summary!$H$7</f>
        <v>0</v>
      </c>
      <c r="EV134" s="201">
        <f>AG134/Summary!$H$7</f>
        <v>0</v>
      </c>
      <c r="EW134" s="201">
        <f>AH134/Summary!$H$7</f>
        <v>0</v>
      </c>
      <c r="EX134" s="201">
        <f>AI134/Summary!$H$7</f>
        <v>0</v>
      </c>
      <c r="EY134" s="201">
        <f>AJ134/Summary!$H$7</f>
        <v>0</v>
      </c>
      <c r="EZ134" s="201">
        <f>AK134/Summary!$H$7</f>
        <v>0</v>
      </c>
      <c r="FA134" s="201">
        <f>AL134/Summary!$H$7</f>
        <v>0</v>
      </c>
      <c r="FB134" s="201">
        <f>AM134/Summary!$H$7</f>
        <v>0</v>
      </c>
      <c r="FC134" s="201">
        <f>AN134/Summary!$H$7</f>
        <v>0</v>
      </c>
      <c r="FD134" s="191">
        <f>AO134/Summary!$H$7</f>
        <v>0</v>
      </c>
    </row>
    <row r="135" spans="1:160" s="141" customFormat="1" ht="14.25" x14ac:dyDescent="0.35">
      <c r="A135" s="306"/>
      <c r="B135" s="307"/>
      <c r="C135" s="307"/>
      <c r="D135" s="307"/>
      <c r="E135" s="302"/>
      <c r="F135" s="304"/>
      <c r="G135" s="308"/>
      <c r="H135" s="309"/>
      <c r="I135" s="190">
        <v>32.5</v>
      </c>
      <c r="J135" s="191">
        <f t="shared" si="238"/>
        <v>0</v>
      </c>
      <c r="K135" s="213">
        <f>Summary!$H$6*$H135</f>
        <v>0</v>
      </c>
      <c r="L135" s="192"/>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4"/>
      <c r="AP135" s="195">
        <f t="shared" si="239"/>
        <v>0</v>
      </c>
      <c r="AQ135" s="193"/>
      <c r="AR135" s="193"/>
      <c r="AS135" s="193"/>
      <c r="AT135" s="193"/>
      <c r="AU135" s="193"/>
      <c r="AV135" s="194"/>
      <c r="AW135" s="176">
        <f t="shared" si="279"/>
        <v>0</v>
      </c>
      <c r="AX135" s="176" t="str">
        <f t="shared" si="280"/>
        <v>OK</v>
      </c>
      <c r="AY135" s="196">
        <f t="shared" si="243"/>
        <v>0</v>
      </c>
      <c r="AZ135" s="197" t="str">
        <f t="shared" si="244"/>
        <v>OK</v>
      </c>
      <c r="BA135" s="178"/>
      <c r="BB135" s="198">
        <f t="shared" si="245"/>
        <v>0</v>
      </c>
      <c r="BC135" s="199">
        <f t="shared" si="246"/>
        <v>0</v>
      </c>
      <c r="BD135" s="199">
        <f t="shared" si="247"/>
        <v>0</v>
      </c>
      <c r="BE135" s="199">
        <f t="shared" si="248"/>
        <v>0</v>
      </c>
      <c r="BF135" s="199">
        <f t="shared" si="249"/>
        <v>0</v>
      </c>
      <c r="BG135" s="199">
        <f t="shared" si="250"/>
        <v>0</v>
      </c>
      <c r="BH135" s="199">
        <f t="shared" si="251"/>
        <v>0</v>
      </c>
      <c r="BI135" s="199">
        <f t="shared" si="252"/>
        <v>0</v>
      </c>
      <c r="BJ135" s="199">
        <f t="shared" si="253"/>
        <v>0</v>
      </c>
      <c r="BK135" s="199">
        <f t="shared" si="254"/>
        <v>0</v>
      </c>
      <c r="BL135" s="199">
        <f t="shared" si="255"/>
        <v>0</v>
      </c>
      <c r="BM135" s="199">
        <f t="shared" si="256"/>
        <v>0</v>
      </c>
      <c r="BN135" s="199">
        <f t="shared" si="257"/>
        <v>0</v>
      </c>
      <c r="BO135" s="199">
        <f t="shared" si="258"/>
        <v>0</v>
      </c>
      <c r="BP135" s="199">
        <f t="shared" si="259"/>
        <v>0</v>
      </c>
      <c r="BQ135" s="199">
        <f t="shared" si="260"/>
        <v>0</v>
      </c>
      <c r="BR135" s="199">
        <f t="shared" si="261"/>
        <v>0</v>
      </c>
      <c r="BS135" s="199">
        <f t="shared" si="262"/>
        <v>0</v>
      </c>
      <c r="BT135" s="199">
        <f t="shared" si="263"/>
        <v>0</v>
      </c>
      <c r="BU135" s="199">
        <f t="shared" si="264"/>
        <v>0</v>
      </c>
      <c r="BV135" s="199">
        <f t="shared" si="265"/>
        <v>0</v>
      </c>
      <c r="BW135" s="199">
        <f t="shared" si="266"/>
        <v>0</v>
      </c>
      <c r="BX135" s="199">
        <f t="shared" si="267"/>
        <v>0</v>
      </c>
      <c r="BY135" s="199">
        <f t="shared" si="268"/>
        <v>0</v>
      </c>
      <c r="BZ135" s="199">
        <f t="shared" si="269"/>
        <v>0</v>
      </c>
      <c r="CA135" s="199">
        <f t="shared" si="270"/>
        <v>0</v>
      </c>
      <c r="CB135" s="199">
        <f t="shared" si="271"/>
        <v>0</v>
      </c>
      <c r="CC135" s="199">
        <f t="shared" si="272"/>
        <v>0</v>
      </c>
      <c r="CD135" s="199">
        <f t="shared" si="273"/>
        <v>0</v>
      </c>
      <c r="CE135" s="199">
        <f t="shared" si="274"/>
        <v>0</v>
      </c>
      <c r="CF135" s="200">
        <f t="shared" si="240"/>
        <v>0</v>
      </c>
      <c r="CG135" s="195">
        <f t="shared" si="275"/>
        <v>0</v>
      </c>
      <c r="CH135" s="201">
        <f t="shared" si="276"/>
        <v>0</v>
      </c>
      <c r="CI135" s="201">
        <f t="shared" si="277"/>
        <v>0</v>
      </c>
      <c r="CJ135" s="201">
        <f>IFERROR(#REF!/32.5,0)</f>
        <v>0</v>
      </c>
      <c r="CK135" s="201">
        <f>IFERROR(#REF!/32.5,0)</f>
        <v>0</v>
      </c>
      <c r="CL135" s="191">
        <f t="shared" si="241"/>
        <v>0</v>
      </c>
      <c r="CN135" s="386">
        <f t="shared" si="281"/>
        <v>0</v>
      </c>
      <c r="CO135" s="202">
        <f t="shared" si="282"/>
        <v>0</v>
      </c>
      <c r="CP135" s="202">
        <f t="shared" si="283"/>
        <v>0</v>
      </c>
      <c r="CQ135" s="202">
        <f t="shared" si="284"/>
        <v>0</v>
      </c>
      <c r="CR135" s="202">
        <f t="shared" si="285"/>
        <v>0</v>
      </c>
      <c r="CS135" s="202">
        <f t="shared" si="286"/>
        <v>0</v>
      </c>
      <c r="CT135" s="202">
        <f t="shared" si="287"/>
        <v>0</v>
      </c>
      <c r="CU135" s="202">
        <f t="shared" si="288"/>
        <v>0</v>
      </c>
      <c r="CV135" s="202">
        <f t="shared" si="289"/>
        <v>0</v>
      </c>
      <c r="CW135" s="202">
        <f t="shared" si="290"/>
        <v>0</v>
      </c>
      <c r="CX135" s="202">
        <f t="shared" si="291"/>
        <v>0</v>
      </c>
      <c r="CY135" s="202">
        <f t="shared" si="292"/>
        <v>0</v>
      </c>
      <c r="CZ135" s="202">
        <f t="shared" si="293"/>
        <v>0</v>
      </c>
      <c r="DA135" s="202">
        <f t="shared" si="294"/>
        <v>0</v>
      </c>
      <c r="DB135" s="202">
        <f t="shared" si="295"/>
        <v>0</v>
      </c>
      <c r="DC135" s="202">
        <f t="shared" si="296"/>
        <v>0</v>
      </c>
      <c r="DD135" s="202">
        <f t="shared" si="297"/>
        <v>0</v>
      </c>
      <c r="DE135" s="202">
        <f t="shared" si="298"/>
        <v>0</v>
      </c>
      <c r="DF135" s="202">
        <f t="shared" si="299"/>
        <v>0</v>
      </c>
      <c r="DG135" s="202">
        <f t="shared" si="300"/>
        <v>0</v>
      </c>
      <c r="DH135" s="202">
        <f t="shared" si="301"/>
        <v>0</v>
      </c>
      <c r="DI135" s="202">
        <f t="shared" si="302"/>
        <v>0</v>
      </c>
      <c r="DJ135" s="202">
        <f t="shared" si="303"/>
        <v>0</v>
      </c>
      <c r="DK135" s="202">
        <f t="shared" si="304"/>
        <v>0</v>
      </c>
      <c r="DL135" s="202">
        <f t="shared" si="305"/>
        <v>0</v>
      </c>
      <c r="DM135" s="202">
        <f t="shared" si="306"/>
        <v>0</v>
      </c>
      <c r="DN135" s="202">
        <f t="shared" si="307"/>
        <v>0</v>
      </c>
      <c r="DO135" s="202">
        <f t="shared" si="308"/>
        <v>0</v>
      </c>
      <c r="DP135" s="202">
        <f t="shared" si="309"/>
        <v>0</v>
      </c>
      <c r="DQ135" s="202">
        <f t="shared" si="310"/>
        <v>0</v>
      </c>
      <c r="DR135" s="223">
        <f t="shared" si="242"/>
        <v>0</v>
      </c>
      <c r="DS135" s="386">
        <f t="shared" si="311"/>
        <v>0</v>
      </c>
      <c r="DT135" s="202">
        <f t="shared" si="312"/>
        <v>0</v>
      </c>
      <c r="DU135" s="202">
        <f t="shared" si="313"/>
        <v>0</v>
      </c>
      <c r="DV135" s="202">
        <f t="shared" si="314"/>
        <v>0</v>
      </c>
      <c r="DW135" s="202">
        <f t="shared" si="315"/>
        <v>0</v>
      </c>
      <c r="DX135" s="203">
        <f t="shared" si="316"/>
        <v>0</v>
      </c>
      <c r="DY135" s="205">
        <f t="shared" si="278"/>
        <v>0</v>
      </c>
      <c r="EA135" s="195">
        <f>L135/Summary!$H$7</f>
        <v>0</v>
      </c>
      <c r="EB135" s="201">
        <f>M135/Summary!$H$7</f>
        <v>0</v>
      </c>
      <c r="EC135" s="201">
        <f>N135/Summary!$H$7</f>
        <v>0</v>
      </c>
      <c r="ED135" s="201">
        <f>O135/Summary!$H$7</f>
        <v>0</v>
      </c>
      <c r="EE135" s="201">
        <f>P135/Summary!$H$7</f>
        <v>0</v>
      </c>
      <c r="EF135" s="201">
        <f>Q135/Summary!$H$7</f>
        <v>0</v>
      </c>
      <c r="EG135" s="201">
        <f>R135/Summary!$H$7</f>
        <v>0</v>
      </c>
      <c r="EH135" s="201">
        <f>S135/Summary!$H$7</f>
        <v>0</v>
      </c>
      <c r="EI135" s="201">
        <f>T135/Summary!$H$7</f>
        <v>0</v>
      </c>
      <c r="EJ135" s="201">
        <f>U135/Summary!$H$7</f>
        <v>0</v>
      </c>
      <c r="EK135" s="201">
        <f>V135/Summary!$H$7</f>
        <v>0</v>
      </c>
      <c r="EL135" s="201">
        <f>W135/Summary!$H$7</f>
        <v>0</v>
      </c>
      <c r="EM135" s="201">
        <f>X135/Summary!$H$7</f>
        <v>0</v>
      </c>
      <c r="EN135" s="201">
        <f>Y135/Summary!$H$7</f>
        <v>0</v>
      </c>
      <c r="EO135" s="201">
        <f>Z135/Summary!$H$7</f>
        <v>0</v>
      </c>
      <c r="EP135" s="201">
        <f>AA135/Summary!$H$7</f>
        <v>0</v>
      </c>
      <c r="EQ135" s="201">
        <f>AB135/Summary!$H$7</f>
        <v>0</v>
      </c>
      <c r="ER135" s="201">
        <f>AC135/Summary!$H$7</f>
        <v>0</v>
      </c>
      <c r="ES135" s="201">
        <f>AD135/Summary!$H$7</f>
        <v>0</v>
      </c>
      <c r="ET135" s="201">
        <f>AE135/Summary!$H$7</f>
        <v>0</v>
      </c>
      <c r="EU135" s="201">
        <f>AF135/Summary!$H$7</f>
        <v>0</v>
      </c>
      <c r="EV135" s="201">
        <f>AG135/Summary!$H$7</f>
        <v>0</v>
      </c>
      <c r="EW135" s="201">
        <f>AH135/Summary!$H$7</f>
        <v>0</v>
      </c>
      <c r="EX135" s="201">
        <f>AI135/Summary!$H$7</f>
        <v>0</v>
      </c>
      <c r="EY135" s="201">
        <f>AJ135/Summary!$H$7</f>
        <v>0</v>
      </c>
      <c r="EZ135" s="201">
        <f>AK135/Summary!$H$7</f>
        <v>0</v>
      </c>
      <c r="FA135" s="201">
        <f>AL135/Summary!$H$7</f>
        <v>0</v>
      </c>
      <c r="FB135" s="201">
        <f>AM135/Summary!$H$7</f>
        <v>0</v>
      </c>
      <c r="FC135" s="201">
        <f>AN135/Summary!$H$7</f>
        <v>0</v>
      </c>
      <c r="FD135" s="191">
        <f>AO135/Summary!$H$7</f>
        <v>0</v>
      </c>
    </row>
    <row r="136" spans="1:160" s="141" customFormat="1" ht="14.25" x14ac:dyDescent="0.35">
      <c r="A136" s="306"/>
      <c r="B136" s="307"/>
      <c r="C136" s="307"/>
      <c r="D136" s="307"/>
      <c r="E136" s="302"/>
      <c r="F136" s="304"/>
      <c r="G136" s="308"/>
      <c r="H136" s="309"/>
      <c r="I136" s="190">
        <v>32.5</v>
      </c>
      <c r="J136" s="191">
        <f t="shared" si="238"/>
        <v>0</v>
      </c>
      <c r="K136" s="213">
        <f>Summary!$H$6*$H136</f>
        <v>0</v>
      </c>
      <c r="L136" s="192"/>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4"/>
      <c r="AP136" s="195">
        <f t="shared" si="239"/>
        <v>0</v>
      </c>
      <c r="AQ136" s="193"/>
      <c r="AR136" s="193"/>
      <c r="AS136" s="193"/>
      <c r="AT136" s="193"/>
      <c r="AU136" s="193"/>
      <c r="AV136" s="194"/>
      <c r="AW136" s="176">
        <f t="shared" si="279"/>
        <v>0</v>
      </c>
      <c r="AX136" s="176" t="str">
        <f t="shared" si="280"/>
        <v>OK</v>
      </c>
      <c r="AY136" s="196">
        <f t="shared" si="243"/>
        <v>0</v>
      </c>
      <c r="AZ136" s="197" t="str">
        <f t="shared" si="244"/>
        <v>OK</v>
      </c>
      <c r="BA136" s="178"/>
      <c r="BB136" s="198">
        <f t="shared" si="245"/>
        <v>0</v>
      </c>
      <c r="BC136" s="199">
        <f t="shared" si="246"/>
        <v>0</v>
      </c>
      <c r="BD136" s="199">
        <f t="shared" si="247"/>
        <v>0</v>
      </c>
      <c r="BE136" s="199">
        <f t="shared" si="248"/>
        <v>0</v>
      </c>
      <c r="BF136" s="199">
        <f t="shared" si="249"/>
        <v>0</v>
      </c>
      <c r="BG136" s="199">
        <f t="shared" si="250"/>
        <v>0</v>
      </c>
      <c r="BH136" s="199">
        <f t="shared" si="251"/>
        <v>0</v>
      </c>
      <c r="BI136" s="199">
        <f t="shared" si="252"/>
        <v>0</v>
      </c>
      <c r="BJ136" s="199">
        <f t="shared" si="253"/>
        <v>0</v>
      </c>
      <c r="BK136" s="199">
        <f t="shared" si="254"/>
        <v>0</v>
      </c>
      <c r="BL136" s="199">
        <f t="shared" si="255"/>
        <v>0</v>
      </c>
      <c r="BM136" s="199">
        <f t="shared" si="256"/>
        <v>0</v>
      </c>
      <c r="BN136" s="199">
        <f t="shared" si="257"/>
        <v>0</v>
      </c>
      <c r="BO136" s="199">
        <f t="shared" si="258"/>
        <v>0</v>
      </c>
      <c r="BP136" s="199">
        <f t="shared" si="259"/>
        <v>0</v>
      </c>
      <c r="BQ136" s="199">
        <f t="shared" si="260"/>
        <v>0</v>
      </c>
      <c r="BR136" s="199">
        <f t="shared" si="261"/>
        <v>0</v>
      </c>
      <c r="BS136" s="199">
        <f t="shared" si="262"/>
        <v>0</v>
      </c>
      <c r="BT136" s="199">
        <f t="shared" si="263"/>
        <v>0</v>
      </c>
      <c r="BU136" s="199">
        <f t="shared" si="264"/>
        <v>0</v>
      </c>
      <c r="BV136" s="199">
        <f t="shared" si="265"/>
        <v>0</v>
      </c>
      <c r="BW136" s="199">
        <f t="shared" si="266"/>
        <v>0</v>
      </c>
      <c r="BX136" s="199">
        <f t="shared" si="267"/>
        <v>0</v>
      </c>
      <c r="BY136" s="199">
        <f t="shared" si="268"/>
        <v>0</v>
      </c>
      <c r="BZ136" s="199">
        <f t="shared" si="269"/>
        <v>0</v>
      </c>
      <c r="CA136" s="199">
        <f t="shared" si="270"/>
        <v>0</v>
      </c>
      <c r="CB136" s="199">
        <f t="shared" si="271"/>
        <v>0</v>
      </c>
      <c r="CC136" s="199">
        <f t="shared" si="272"/>
        <v>0</v>
      </c>
      <c r="CD136" s="199">
        <f t="shared" si="273"/>
        <v>0</v>
      </c>
      <c r="CE136" s="199">
        <f t="shared" si="274"/>
        <v>0</v>
      </c>
      <c r="CF136" s="200">
        <f t="shared" si="240"/>
        <v>0</v>
      </c>
      <c r="CG136" s="195">
        <f t="shared" si="275"/>
        <v>0</v>
      </c>
      <c r="CH136" s="201">
        <f t="shared" si="276"/>
        <v>0</v>
      </c>
      <c r="CI136" s="201">
        <f t="shared" si="277"/>
        <v>0</v>
      </c>
      <c r="CJ136" s="201">
        <f>IFERROR(#REF!/32.5,0)</f>
        <v>0</v>
      </c>
      <c r="CK136" s="201">
        <f>IFERROR(#REF!/32.5,0)</f>
        <v>0</v>
      </c>
      <c r="CL136" s="191">
        <f t="shared" si="241"/>
        <v>0</v>
      </c>
      <c r="CN136" s="386">
        <f t="shared" si="281"/>
        <v>0</v>
      </c>
      <c r="CO136" s="202">
        <f t="shared" si="282"/>
        <v>0</v>
      </c>
      <c r="CP136" s="202">
        <f t="shared" si="283"/>
        <v>0</v>
      </c>
      <c r="CQ136" s="202">
        <f t="shared" si="284"/>
        <v>0</v>
      </c>
      <c r="CR136" s="202">
        <f t="shared" si="285"/>
        <v>0</v>
      </c>
      <c r="CS136" s="202">
        <f t="shared" si="286"/>
        <v>0</v>
      </c>
      <c r="CT136" s="202">
        <f t="shared" si="287"/>
        <v>0</v>
      </c>
      <c r="CU136" s="202">
        <f t="shared" si="288"/>
        <v>0</v>
      </c>
      <c r="CV136" s="202">
        <f t="shared" si="289"/>
        <v>0</v>
      </c>
      <c r="CW136" s="202">
        <f t="shared" si="290"/>
        <v>0</v>
      </c>
      <c r="CX136" s="202">
        <f t="shared" si="291"/>
        <v>0</v>
      </c>
      <c r="CY136" s="202">
        <f t="shared" si="292"/>
        <v>0</v>
      </c>
      <c r="CZ136" s="202">
        <f t="shared" si="293"/>
        <v>0</v>
      </c>
      <c r="DA136" s="202">
        <f t="shared" si="294"/>
        <v>0</v>
      </c>
      <c r="DB136" s="202">
        <f t="shared" si="295"/>
        <v>0</v>
      </c>
      <c r="DC136" s="202">
        <f t="shared" si="296"/>
        <v>0</v>
      </c>
      <c r="DD136" s="202">
        <f t="shared" si="297"/>
        <v>0</v>
      </c>
      <c r="DE136" s="202">
        <f t="shared" si="298"/>
        <v>0</v>
      </c>
      <c r="DF136" s="202">
        <f t="shared" si="299"/>
        <v>0</v>
      </c>
      <c r="DG136" s="202">
        <f t="shared" si="300"/>
        <v>0</v>
      </c>
      <c r="DH136" s="202">
        <f t="shared" si="301"/>
        <v>0</v>
      </c>
      <c r="DI136" s="202">
        <f t="shared" si="302"/>
        <v>0</v>
      </c>
      <c r="DJ136" s="202">
        <f t="shared" si="303"/>
        <v>0</v>
      </c>
      <c r="DK136" s="202">
        <f t="shared" si="304"/>
        <v>0</v>
      </c>
      <c r="DL136" s="202">
        <f t="shared" si="305"/>
        <v>0</v>
      </c>
      <c r="DM136" s="202">
        <f t="shared" si="306"/>
        <v>0</v>
      </c>
      <c r="DN136" s="202">
        <f t="shared" si="307"/>
        <v>0</v>
      </c>
      <c r="DO136" s="202">
        <f t="shared" si="308"/>
        <v>0</v>
      </c>
      <c r="DP136" s="202">
        <f t="shared" si="309"/>
        <v>0</v>
      </c>
      <c r="DQ136" s="202">
        <f t="shared" si="310"/>
        <v>0</v>
      </c>
      <c r="DR136" s="223">
        <f t="shared" si="242"/>
        <v>0</v>
      </c>
      <c r="DS136" s="386">
        <f t="shared" si="311"/>
        <v>0</v>
      </c>
      <c r="DT136" s="202">
        <f t="shared" si="312"/>
        <v>0</v>
      </c>
      <c r="DU136" s="202">
        <f t="shared" si="313"/>
        <v>0</v>
      </c>
      <c r="DV136" s="202">
        <f t="shared" si="314"/>
        <v>0</v>
      </c>
      <c r="DW136" s="202">
        <f t="shared" si="315"/>
        <v>0</v>
      </c>
      <c r="DX136" s="203">
        <f t="shared" si="316"/>
        <v>0</v>
      </c>
      <c r="DY136" s="205">
        <f t="shared" si="278"/>
        <v>0</v>
      </c>
      <c r="EA136" s="195">
        <f>L136/Summary!$H$7</f>
        <v>0</v>
      </c>
      <c r="EB136" s="201">
        <f>M136/Summary!$H$7</f>
        <v>0</v>
      </c>
      <c r="EC136" s="201">
        <f>N136/Summary!$H$7</f>
        <v>0</v>
      </c>
      <c r="ED136" s="201">
        <f>O136/Summary!$H$7</f>
        <v>0</v>
      </c>
      <c r="EE136" s="201">
        <f>P136/Summary!$H$7</f>
        <v>0</v>
      </c>
      <c r="EF136" s="201">
        <f>Q136/Summary!$H$7</f>
        <v>0</v>
      </c>
      <c r="EG136" s="201">
        <f>R136/Summary!$H$7</f>
        <v>0</v>
      </c>
      <c r="EH136" s="201">
        <f>S136/Summary!$H$7</f>
        <v>0</v>
      </c>
      <c r="EI136" s="201">
        <f>T136/Summary!$H$7</f>
        <v>0</v>
      </c>
      <c r="EJ136" s="201">
        <f>U136/Summary!$H$7</f>
        <v>0</v>
      </c>
      <c r="EK136" s="201">
        <f>V136/Summary!$H$7</f>
        <v>0</v>
      </c>
      <c r="EL136" s="201">
        <f>W136/Summary!$H$7</f>
        <v>0</v>
      </c>
      <c r="EM136" s="201">
        <f>X136/Summary!$H$7</f>
        <v>0</v>
      </c>
      <c r="EN136" s="201">
        <f>Y136/Summary!$H$7</f>
        <v>0</v>
      </c>
      <c r="EO136" s="201">
        <f>Z136/Summary!$H$7</f>
        <v>0</v>
      </c>
      <c r="EP136" s="201">
        <f>AA136/Summary!$H$7</f>
        <v>0</v>
      </c>
      <c r="EQ136" s="201">
        <f>AB136/Summary!$H$7</f>
        <v>0</v>
      </c>
      <c r="ER136" s="201">
        <f>AC136/Summary!$H$7</f>
        <v>0</v>
      </c>
      <c r="ES136" s="201">
        <f>AD136/Summary!$H$7</f>
        <v>0</v>
      </c>
      <c r="ET136" s="201">
        <f>AE136/Summary!$H$7</f>
        <v>0</v>
      </c>
      <c r="EU136" s="201">
        <f>AF136/Summary!$H$7</f>
        <v>0</v>
      </c>
      <c r="EV136" s="201">
        <f>AG136/Summary!$H$7</f>
        <v>0</v>
      </c>
      <c r="EW136" s="201">
        <f>AH136/Summary!$H$7</f>
        <v>0</v>
      </c>
      <c r="EX136" s="201">
        <f>AI136/Summary!$H$7</f>
        <v>0</v>
      </c>
      <c r="EY136" s="201">
        <f>AJ136/Summary!$H$7</f>
        <v>0</v>
      </c>
      <c r="EZ136" s="201">
        <f>AK136/Summary!$H$7</f>
        <v>0</v>
      </c>
      <c r="FA136" s="201">
        <f>AL136/Summary!$H$7</f>
        <v>0</v>
      </c>
      <c r="FB136" s="201">
        <f>AM136/Summary!$H$7</f>
        <v>0</v>
      </c>
      <c r="FC136" s="201">
        <f>AN136/Summary!$H$7</f>
        <v>0</v>
      </c>
      <c r="FD136" s="191">
        <f>AO136/Summary!$H$7</f>
        <v>0</v>
      </c>
    </row>
    <row r="137" spans="1:160" s="141" customFormat="1" ht="14.25" x14ac:dyDescent="0.35">
      <c r="A137" s="306"/>
      <c r="B137" s="307"/>
      <c r="C137" s="307"/>
      <c r="D137" s="307"/>
      <c r="E137" s="302"/>
      <c r="F137" s="304"/>
      <c r="G137" s="308"/>
      <c r="H137" s="309"/>
      <c r="I137" s="190">
        <v>32.5</v>
      </c>
      <c r="J137" s="191">
        <f t="shared" si="238"/>
        <v>0</v>
      </c>
      <c r="K137" s="213">
        <f>Summary!$H$6*$H137</f>
        <v>0</v>
      </c>
      <c r="L137" s="192"/>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4"/>
      <c r="AP137" s="195">
        <f t="shared" si="239"/>
        <v>0</v>
      </c>
      <c r="AQ137" s="193"/>
      <c r="AR137" s="193"/>
      <c r="AS137" s="193"/>
      <c r="AT137" s="193"/>
      <c r="AU137" s="193"/>
      <c r="AV137" s="194"/>
      <c r="AW137" s="176">
        <f t="shared" si="279"/>
        <v>0</v>
      </c>
      <c r="AX137" s="176" t="str">
        <f t="shared" si="280"/>
        <v>OK</v>
      </c>
      <c r="AY137" s="196">
        <f t="shared" si="243"/>
        <v>0</v>
      </c>
      <c r="AZ137" s="197" t="str">
        <f t="shared" si="244"/>
        <v>OK</v>
      </c>
      <c r="BA137" s="178"/>
      <c r="BB137" s="198">
        <f t="shared" si="245"/>
        <v>0</v>
      </c>
      <c r="BC137" s="199">
        <f t="shared" si="246"/>
        <v>0</v>
      </c>
      <c r="BD137" s="199">
        <f t="shared" si="247"/>
        <v>0</v>
      </c>
      <c r="BE137" s="199">
        <f t="shared" si="248"/>
        <v>0</v>
      </c>
      <c r="BF137" s="199">
        <f t="shared" si="249"/>
        <v>0</v>
      </c>
      <c r="BG137" s="199">
        <f t="shared" si="250"/>
        <v>0</v>
      </c>
      <c r="BH137" s="199">
        <f t="shared" si="251"/>
        <v>0</v>
      </c>
      <c r="BI137" s="199">
        <f t="shared" si="252"/>
        <v>0</v>
      </c>
      <c r="BJ137" s="199">
        <f t="shared" si="253"/>
        <v>0</v>
      </c>
      <c r="BK137" s="199">
        <f t="shared" si="254"/>
        <v>0</v>
      </c>
      <c r="BL137" s="199">
        <f t="shared" si="255"/>
        <v>0</v>
      </c>
      <c r="BM137" s="199">
        <f t="shared" si="256"/>
        <v>0</v>
      </c>
      <c r="BN137" s="199">
        <f t="shared" si="257"/>
        <v>0</v>
      </c>
      <c r="BO137" s="199">
        <f t="shared" si="258"/>
        <v>0</v>
      </c>
      <c r="BP137" s="199">
        <f t="shared" si="259"/>
        <v>0</v>
      </c>
      <c r="BQ137" s="199">
        <f t="shared" si="260"/>
        <v>0</v>
      </c>
      <c r="BR137" s="199">
        <f t="shared" si="261"/>
        <v>0</v>
      </c>
      <c r="BS137" s="199">
        <f t="shared" si="262"/>
        <v>0</v>
      </c>
      <c r="BT137" s="199">
        <f t="shared" si="263"/>
        <v>0</v>
      </c>
      <c r="BU137" s="199">
        <f t="shared" si="264"/>
        <v>0</v>
      </c>
      <c r="BV137" s="199">
        <f t="shared" si="265"/>
        <v>0</v>
      </c>
      <c r="BW137" s="199">
        <f t="shared" si="266"/>
        <v>0</v>
      </c>
      <c r="BX137" s="199">
        <f t="shared" si="267"/>
        <v>0</v>
      </c>
      <c r="BY137" s="199">
        <f t="shared" si="268"/>
        <v>0</v>
      </c>
      <c r="BZ137" s="199">
        <f t="shared" si="269"/>
        <v>0</v>
      </c>
      <c r="CA137" s="199">
        <f t="shared" si="270"/>
        <v>0</v>
      </c>
      <c r="CB137" s="199">
        <f t="shared" si="271"/>
        <v>0</v>
      </c>
      <c r="CC137" s="199">
        <f t="shared" si="272"/>
        <v>0</v>
      </c>
      <c r="CD137" s="199">
        <f t="shared" si="273"/>
        <v>0</v>
      </c>
      <c r="CE137" s="199">
        <f t="shared" si="274"/>
        <v>0</v>
      </c>
      <c r="CF137" s="200">
        <f t="shared" si="240"/>
        <v>0</v>
      </c>
      <c r="CG137" s="195">
        <f t="shared" si="275"/>
        <v>0</v>
      </c>
      <c r="CH137" s="201">
        <f t="shared" si="276"/>
        <v>0</v>
      </c>
      <c r="CI137" s="201">
        <f t="shared" si="277"/>
        <v>0</v>
      </c>
      <c r="CJ137" s="201">
        <f>IFERROR(#REF!/32.5,0)</f>
        <v>0</v>
      </c>
      <c r="CK137" s="201">
        <f>IFERROR(#REF!/32.5,0)</f>
        <v>0</v>
      </c>
      <c r="CL137" s="191">
        <f t="shared" si="241"/>
        <v>0</v>
      </c>
      <c r="CN137" s="386">
        <f t="shared" si="281"/>
        <v>0</v>
      </c>
      <c r="CO137" s="202">
        <f t="shared" si="282"/>
        <v>0</v>
      </c>
      <c r="CP137" s="202">
        <f t="shared" si="283"/>
        <v>0</v>
      </c>
      <c r="CQ137" s="202">
        <f t="shared" si="284"/>
        <v>0</v>
      </c>
      <c r="CR137" s="202">
        <f t="shared" si="285"/>
        <v>0</v>
      </c>
      <c r="CS137" s="202">
        <f t="shared" si="286"/>
        <v>0</v>
      </c>
      <c r="CT137" s="202">
        <f t="shared" si="287"/>
        <v>0</v>
      </c>
      <c r="CU137" s="202">
        <f t="shared" si="288"/>
        <v>0</v>
      </c>
      <c r="CV137" s="202">
        <f t="shared" si="289"/>
        <v>0</v>
      </c>
      <c r="CW137" s="202">
        <f t="shared" si="290"/>
        <v>0</v>
      </c>
      <c r="CX137" s="202">
        <f t="shared" si="291"/>
        <v>0</v>
      </c>
      <c r="CY137" s="202">
        <f t="shared" si="292"/>
        <v>0</v>
      </c>
      <c r="CZ137" s="202">
        <f t="shared" si="293"/>
        <v>0</v>
      </c>
      <c r="DA137" s="202">
        <f t="shared" si="294"/>
        <v>0</v>
      </c>
      <c r="DB137" s="202">
        <f t="shared" si="295"/>
        <v>0</v>
      </c>
      <c r="DC137" s="202">
        <f t="shared" si="296"/>
        <v>0</v>
      </c>
      <c r="DD137" s="202">
        <f t="shared" si="297"/>
        <v>0</v>
      </c>
      <c r="DE137" s="202">
        <f t="shared" si="298"/>
        <v>0</v>
      </c>
      <c r="DF137" s="202">
        <f t="shared" si="299"/>
        <v>0</v>
      </c>
      <c r="DG137" s="202">
        <f t="shared" si="300"/>
        <v>0</v>
      </c>
      <c r="DH137" s="202">
        <f t="shared" si="301"/>
        <v>0</v>
      </c>
      <c r="DI137" s="202">
        <f t="shared" si="302"/>
        <v>0</v>
      </c>
      <c r="DJ137" s="202">
        <f t="shared" si="303"/>
        <v>0</v>
      </c>
      <c r="DK137" s="202">
        <f t="shared" si="304"/>
        <v>0</v>
      </c>
      <c r="DL137" s="202">
        <f t="shared" si="305"/>
        <v>0</v>
      </c>
      <c r="DM137" s="202">
        <f t="shared" si="306"/>
        <v>0</v>
      </c>
      <c r="DN137" s="202">
        <f t="shared" si="307"/>
        <v>0</v>
      </c>
      <c r="DO137" s="202">
        <f t="shared" si="308"/>
        <v>0</v>
      </c>
      <c r="DP137" s="202">
        <f t="shared" si="309"/>
        <v>0</v>
      </c>
      <c r="DQ137" s="202">
        <f t="shared" si="310"/>
        <v>0</v>
      </c>
      <c r="DR137" s="223">
        <f t="shared" si="242"/>
        <v>0</v>
      </c>
      <c r="DS137" s="386">
        <f t="shared" si="311"/>
        <v>0</v>
      </c>
      <c r="DT137" s="202">
        <f t="shared" si="312"/>
        <v>0</v>
      </c>
      <c r="DU137" s="202">
        <f t="shared" si="313"/>
        <v>0</v>
      </c>
      <c r="DV137" s="202">
        <f t="shared" si="314"/>
        <v>0</v>
      </c>
      <c r="DW137" s="202">
        <f t="shared" si="315"/>
        <v>0</v>
      </c>
      <c r="DX137" s="203">
        <f t="shared" si="316"/>
        <v>0</v>
      </c>
      <c r="DY137" s="205">
        <f t="shared" si="278"/>
        <v>0</v>
      </c>
      <c r="EA137" s="195">
        <f>L137/Summary!$H$7</f>
        <v>0</v>
      </c>
      <c r="EB137" s="201">
        <f>M137/Summary!$H$7</f>
        <v>0</v>
      </c>
      <c r="EC137" s="201">
        <f>N137/Summary!$H$7</f>
        <v>0</v>
      </c>
      <c r="ED137" s="201">
        <f>O137/Summary!$H$7</f>
        <v>0</v>
      </c>
      <c r="EE137" s="201">
        <f>P137/Summary!$H$7</f>
        <v>0</v>
      </c>
      <c r="EF137" s="201">
        <f>Q137/Summary!$H$7</f>
        <v>0</v>
      </c>
      <c r="EG137" s="201">
        <f>R137/Summary!$H$7</f>
        <v>0</v>
      </c>
      <c r="EH137" s="201">
        <f>S137/Summary!$H$7</f>
        <v>0</v>
      </c>
      <c r="EI137" s="201">
        <f>T137/Summary!$H$7</f>
        <v>0</v>
      </c>
      <c r="EJ137" s="201">
        <f>U137/Summary!$H$7</f>
        <v>0</v>
      </c>
      <c r="EK137" s="201">
        <f>V137/Summary!$H$7</f>
        <v>0</v>
      </c>
      <c r="EL137" s="201">
        <f>W137/Summary!$H$7</f>
        <v>0</v>
      </c>
      <c r="EM137" s="201">
        <f>X137/Summary!$H$7</f>
        <v>0</v>
      </c>
      <c r="EN137" s="201">
        <f>Y137/Summary!$H$7</f>
        <v>0</v>
      </c>
      <c r="EO137" s="201">
        <f>Z137/Summary!$H$7</f>
        <v>0</v>
      </c>
      <c r="EP137" s="201">
        <f>AA137/Summary!$H$7</f>
        <v>0</v>
      </c>
      <c r="EQ137" s="201">
        <f>AB137/Summary!$H$7</f>
        <v>0</v>
      </c>
      <c r="ER137" s="201">
        <f>AC137/Summary!$H$7</f>
        <v>0</v>
      </c>
      <c r="ES137" s="201">
        <f>AD137/Summary!$H$7</f>
        <v>0</v>
      </c>
      <c r="ET137" s="201">
        <f>AE137/Summary!$H$7</f>
        <v>0</v>
      </c>
      <c r="EU137" s="201">
        <f>AF137/Summary!$H$7</f>
        <v>0</v>
      </c>
      <c r="EV137" s="201">
        <f>AG137/Summary!$H$7</f>
        <v>0</v>
      </c>
      <c r="EW137" s="201">
        <f>AH137/Summary!$H$7</f>
        <v>0</v>
      </c>
      <c r="EX137" s="201">
        <f>AI137/Summary!$H$7</f>
        <v>0</v>
      </c>
      <c r="EY137" s="201">
        <f>AJ137/Summary!$H$7</f>
        <v>0</v>
      </c>
      <c r="EZ137" s="201">
        <f>AK137/Summary!$H$7</f>
        <v>0</v>
      </c>
      <c r="FA137" s="201">
        <f>AL137/Summary!$H$7</f>
        <v>0</v>
      </c>
      <c r="FB137" s="201">
        <f>AM137/Summary!$H$7</f>
        <v>0</v>
      </c>
      <c r="FC137" s="201">
        <f>AN137/Summary!$H$7</f>
        <v>0</v>
      </c>
      <c r="FD137" s="191">
        <f>AO137/Summary!$H$7</f>
        <v>0</v>
      </c>
    </row>
    <row r="138" spans="1:160" s="141" customFormat="1" ht="14.25" x14ac:dyDescent="0.35">
      <c r="A138" s="306"/>
      <c r="B138" s="307"/>
      <c r="C138" s="307"/>
      <c r="D138" s="307"/>
      <c r="E138" s="302"/>
      <c r="F138" s="304"/>
      <c r="G138" s="308"/>
      <c r="H138" s="309"/>
      <c r="I138" s="190">
        <v>32.5</v>
      </c>
      <c r="J138" s="191">
        <f t="shared" si="238"/>
        <v>0</v>
      </c>
      <c r="K138" s="213">
        <f>Summary!$H$6*$H138</f>
        <v>0</v>
      </c>
      <c r="L138" s="192"/>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4"/>
      <c r="AP138" s="195">
        <f t="shared" si="239"/>
        <v>0</v>
      </c>
      <c r="AQ138" s="193"/>
      <c r="AR138" s="193"/>
      <c r="AS138" s="193"/>
      <c r="AT138" s="193"/>
      <c r="AU138" s="193"/>
      <c r="AV138" s="194"/>
      <c r="AW138" s="176">
        <f t="shared" si="279"/>
        <v>0</v>
      </c>
      <c r="AX138" s="176" t="str">
        <f t="shared" si="280"/>
        <v>OK</v>
      </c>
      <c r="AY138" s="196">
        <f t="shared" si="243"/>
        <v>0</v>
      </c>
      <c r="AZ138" s="197" t="str">
        <f t="shared" si="244"/>
        <v>OK</v>
      </c>
      <c r="BA138" s="178"/>
      <c r="BB138" s="198">
        <f t="shared" si="245"/>
        <v>0</v>
      </c>
      <c r="BC138" s="199">
        <f t="shared" si="246"/>
        <v>0</v>
      </c>
      <c r="BD138" s="199">
        <f t="shared" si="247"/>
        <v>0</v>
      </c>
      <c r="BE138" s="199">
        <f t="shared" si="248"/>
        <v>0</v>
      </c>
      <c r="BF138" s="199">
        <f t="shared" si="249"/>
        <v>0</v>
      </c>
      <c r="BG138" s="199">
        <f t="shared" si="250"/>
        <v>0</v>
      </c>
      <c r="BH138" s="199">
        <f t="shared" si="251"/>
        <v>0</v>
      </c>
      <c r="BI138" s="199">
        <f t="shared" si="252"/>
        <v>0</v>
      </c>
      <c r="BJ138" s="199">
        <f t="shared" si="253"/>
        <v>0</v>
      </c>
      <c r="BK138" s="199">
        <f t="shared" si="254"/>
        <v>0</v>
      </c>
      <c r="BL138" s="199">
        <f t="shared" si="255"/>
        <v>0</v>
      </c>
      <c r="BM138" s="199">
        <f t="shared" si="256"/>
        <v>0</v>
      </c>
      <c r="BN138" s="199">
        <f t="shared" si="257"/>
        <v>0</v>
      </c>
      <c r="BO138" s="199">
        <f t="shared" si="258"/>
        <v>0</v>
      </c>
      <c r="BP138" s="199">
        <f t="shared" si="259"/>
        <v>0</v>
      </c>
      <c r="BQ138" s="199">
        <f t="shared" si="260"/>
        <v>0</v>
      </c>
      <c r="BR138" s="199">
        <f t="shared" si="261"/>
        <v>0</v>
      </c>
      <c r="BS138" s="199">
        <f t="shared" si="262"/>
        <v>0</v>
      </c>
      <c r="BT138" s="199">
        <f t="shared" si="263"/>
        <v>0</v>
      </c>
      <c r="BU138" s="199">
        <f t="shared" si="264"/>
        <v>0</v>
      </c>
      <c r="BV138" s="199">
        <f t="shared" si="265"/>
        <v>0</v>
      </c>
      <c r="BW138" s="199">
        <f t="shared" si="266"/>
        <v>0</v>
      </c>
      <c r="BX138" s="199">
        <f t="shared" si="267"/>
        <v>0</v>
      </c>
      <c r="BY138" s="199">
        <f t="shared" si="268"/>
        <v>0</v>
      </c>
      <c r="BZ138" s="199">
        <f t="shared" si="269"/>
        <v>0</v>
      </c>
      <c r="CA138" s="199">
        <f t="shared" si="270"/>
        <v>0</v>
      </c>
      <c r="CB138" s="199">
        <f t="shared" si="271"/>
        <v>0</v>
      </c>
      <c r="CC138" s="199">
        <f t="shared" si="272"/>
        <v>0</v>
      </c>
      <c r="CD138" s="199">
        <f t="shared" si="273"/>
        <v>0</v>
      </c>
      <c r="CE138" s="199">
        <f t="shared" si="274"/>
        <v>0</v>
      </c>
      <c r="CF138" s="200">
        <f t="shared" si="240"/>
        <v>0</v>
      </c>
      <c r="CG138" s="195">
        <f t="shared" si="275"/>
        <v>0</v>
      </c>
      <c r="CH138" s="201">
        <f t="shared" si="276"/>
        <v>0</v>
      </c>
      <c r="CI138" s="201">
        <f t="shared" si="277"/>
        <v>0</v>
      </c>
      <c r="CJ138" s="201">
        <f>IFERROR(#REF!/32.5,0)</f>
        <v>0</v>
      </c>
      <c r="CK138" s="201">
        <f>IFERROR(#REF!/32.5,0)</f>
        <v>0</v>
      </c>
      <c r="CL138" s="191">
        <f t="shared" si="241"/>
        <v>0</v>
      </c>
      <c r="CN138" s="386">
        <f t="shared" si="281"/>
        <v>0</v>
      </c>
      <c r="CO138" s="202">
        <f t="shared" si="282"/>
        <v>0</v>
      </c>
      <c r="CP138" s="202">
        <f t="shared" si="283"/>
        <v>0</v>
      </c>
      <c r="CQ138" s="202">
        <f t="shared" si="284"/>
        <v>0</v>
      </c>
      <c r="CR138" s="202">
        <f t="shared" si="285"/>
        <v>0</v>
      </c>
      <c r="CS138" s="202">
        <f t="shared" si="286"/>
        <v>0</v>
      </c>
      <c r="CT138" s="202">
        <f t="shared" si="287"/>
        <v>0</v>
      </c>
      <c r="CU138" s="202">
        <f t="shared" si="288"/>
        <v>0</v>
      </c>
      <c r="CV138" s="202">
        <f t="shared" si="289"/>
        <v>0</v>
      </c>
      <c r="CW138" s="202">
        <f t="shared" si="290"/>
        <v>0</v>
      </c>
      <c r="CX138" s="202">
        <f t="shared" si="291"/>
        <v>0</v>
      </c>
      <c r="CY138" s="202">
        <f t="shared" si="292"/>
        <v>0</v>
      </c>
      <c r="CZ138" s="202">
        <f t="shared" si="293"/>
        <v>0</v>
      </c>
      <c r="DA138" s="202">
        <f t="shared" si="294"/>
        <v>0</v>
      </c>
      <c r="DB138" s="202">
        <f t="shared" si="295"/>
        <v>0</v>
      </c>
      <c r="DC138" s="202">
        <f t="shared" si="296"/>
        <v>0</v>
      </c>
      <c r="DD138" s="202">
        <f t="shared" si="297"/>
        <v>0</v>
      </c>
      <c r="DE138" s="202">
        <f t="shared" si="298"/>
        <v>0</v>
      </c>
      <c r="DF138" s="202">
        <f t="shared" si="299"/>
        <v>0</v>
      </c>
      <c r="DG138" s="202">
        <f t="shared" si="300"/>
        <v>0</v>
      </c>
      <c r="DH138" s="202">
        <f t="shared" si="301"/>
        <v>0</v>
      </c>
      <c r="DI138" s="202">
        <f t="shared" si="302"/>
        <v>0</v>
      </c>
      <c r="DJ138" s="202">
        <f t="shared" si="303"/>
        <v>0</v>
      </c>
      <c r="DK138" s="202">
        <f t="shared" si="304"/>
        <v>0</v>
      </c>
      <c r="DL138" s="202">
        <f t="shared" si="305"/>
        <v>0</v>
      </c>
      <c r="DM138" s="202">
        <f t="shared" si="306"/>
        <v>0</v>
      </c>
      <c r="DN138" s="202">
        <f t="shared" si="307"/>
        <v>0</v>
      </c>
      <c r="DO138" s="202">
        <f t="shared" si="308"/>
        <v>0</v>
      </c>
      <c r="DP138" s="202">
        <f t="shared" si="309"/>
        <v>0</v>
      </c>
      <c r="DQ138" s="202">
        <f t="shared" si="310"/>
        <v>0</v>
      </c>
      <c r="DR138" s="223">
        <f t="shared" si="242"/>
        <v>0</v>
      </c>
      <c r="DS138" s="386">
        <f t="shared" si="311"/>
        <v>0</v>
      </c>
      <c r="DT138" s="202">
        <f t="shared" si="312"/>
        <v>0</v>
      </c>
      <c r="DU138" s="202">
        <f t="shared" si="313"/>
        <v>0</v>
      </c>
      <c r="DV138" s="202">
        <f t="shared" si="314"/>
        <v>0</v>
      </c>
      <c r="DW138" s="202">
        <f t="shared" si="315"/>
        <v>0</v>
      </c>
      <c r="DX138" s="203">
        <f t="shared" si="316"/>
        <v>0</v>
      </c>
      <c r="DY138" s="205">
        <f t="shared" si="278"/>
        <v>0</v>
      </c>
      <c r="EA138" s="195">
        <f>L138/Summary!$H$7</f>
        <v>0</v>
      </c>
      <c r="EB138" s="201">
        <f>M138/Summary!$H$7</f>
        <v>0</v>
      </c>
      <c r="EC138" s="201">
        <f>N138/Summary!$H$7</f>
        <v>0</v>
      </c>
      <c r="ED138" s="201">
        <f>O138/Summary!$H$7</f>
        <v>0</v>
      </c>
      <c r="EE138" s="201">
        <f>P138/Summary!$H$7</f>
        <v>0</v>
      </c>
      <c r="EF138" s="201">
        <f>Q138/Summary!$H$7</f>
        <v>0</v>
      </c>
      <c r="EG138" s="201">
        <f>R138/Summary!$H$7</f>
        <v>0</v>
      </c>
      <c r="EH138" s="201">
        <f>S138/Summary!$H$7</f>
        <v>0</v>
      </c>
      <c r="EI138" s="201">
        <f>T138/Summary!$H$7</f>
        <v>0</v>
      </c>
      <c r="EJ138" s="201">
        <f>U138/Summary!$H$7</f>
        <v>0</v>
      </c>
      <c r="EK138" s="201">
        <f>V138/Summary!$H$7</f>
        <v>0</v>
      </c>
      <c r="EL138" s="201">
        <f>W138/Summary!$H$7</f>
        <v>0</v>
      </c>
      <c r="EM138" s="201">
        <f>X138/Summary!$H$7</f>
        <v>0</v>
      </c>
      <c r="EN138" s="201">
        <f>Y138/Summary!$H$7</f>
        <v>0</v>
      </c>
      <c r="EO138" s="201">
        <f>Z138/Summary!$H$7</f>
        <v>0</v>
      </c>
      <c r="EP138" s="201">
        <f>AA138/Summary!$H$7</f>
        <v>0</v>
      </c>
      <c r="EQ138" s="201">
        <f>AB138/Summary!$H$7</f>
        <v>0</v>
      </c>
      <c r="ER138" s="201">
        <f>AC138/Summary!$H$7</f>
        <v>0</v>
      </c>
      <c r="ES138" s="201">
        <f>AD138/Summary!$H$7</f>
        <v>0</v>
      </c>
      <c r="ET138" s="201">
        <f>AE138/Summary!$H$7</f>
        <v>0</v>
      </c>
      <c r="EU138" s="201">
        <f>AF138/Summary!$H$7</f>
        <v>0</v>
      </c>
      <c r="EV138" s="201">
        <f>AG138/Summary!$H$7</f>
        <v>0</v>
      </c>
      <c r="EW138" s="201">
        <f>AH138/Summary!$H$7</f>
        <v>0</v>
      </c>
      <c r="EX138" s="201">
        <f>AI138/Summary!$H$7</f>
        <v>0</v>
      </c>
      <c r="EY138" s="201">
        <f>AJ138/Summary!$H$7</f>
        <v>0</v>
      </c>
      <c r="EZ138" s="201">
        <f>AK138/Summary!$H$7</f>
        <v>0</v>
      </c>
      <c r="FA138" s="201">
        <f>AL138/Summary!$H$7</f>
        <v>0</v>
      </c>
      <c r="FB138" s="201">
        <f>AM138/Summary!$H$7</f>
        <v>0</v>
      </c>
      <c r="FC138" s="201">
        <f>AN138/Summary!$H$7</f>
        <v>0</v>
      </c>
      <c r="FD138" s="191">
        <f>AO138/Summary!$H$7</f>
        <v>0</v>
      </c>
    </row>
    <row r="139" spans="1:160" s="141" customFormat="1" ht="14.25" x14ac:dyDescent="0.35">
      <c r="A139" s="306"/>
      <c r="B139" s="307"/>
      <c r="C139" s="307"/>
      <c r="D139" s="307"/>
      <c r="E139" s="302"/>
      <c r="F139" s="304"/>
      <c r="G139" s="308"/>
      <c r="H139" s="309"/>
      <c r="I139" s="190">
        <v>32.5</v>
      </c>
      <c r="J139" s="191">
        <f t="shared" si="238"/>
        <v>0</v>
      </c>
      <c r="K139" s="213">
        <f>Summary!$H$6*$H139</f>
        <v>0</v>
      </c>
      <c r="L139" s="192"/>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4"/>
      <c r="AP139" s="195">
        <f t="shared" si="239"/>
        <v>0</v>
      </c>
      <c r="AQ139" s="193"/>
      <c r="AR139" s="193"/>
      <c r="AS139" s="193"/>
      <c r="AT139" s="193"/>
      <c r="AU139" s="193"/>
      <c r="AV139" s="194"/>
      <c r="AW139" s="176">
        <f t="shared" si="279"/>
        <v>0</v>
      </c>
      <c r="AX139" s="176" t="str">
        <f t="shared" si="280"/>
        <v>OK</v>
      </c>
      <c r="AY139" s="196">
        <f t="shared" si="243"/>
        <v>0</v>
      </c>
      <c r="AZ139" s="197" t="str">
        <f t="shared" si="244"/>
        <v>OK</v>
      </c>
      <c r="BA139" s="178"/>
      <c r="BB139" s="198">
        <f t="shared" si="245"/>
        <v>0</v>
      </c>
      <c r="BC139" s="199">
        <f t="shared" si="246"/>
        <v>0</v>
      </c>
      <c r="BD139" s="199">
        <f t="shared" si="247"/>
        <v>0</v>
      </c>
      <c r="BE139" s="199">
        <f t="shared" si="248"/>
        <v>0</v>
      </c>
      <c r="BF139" s="199">
        <f t="shared" si="249"/>
        <v>0</v>
      </c>
      <c r="BG139" s="199">
        <f t="shared" si="250"/>
        <v>0</v>
      </c>
      <c r="BH139" s="199">
        <f t="shared" si="251"/>
        <v>0</v>
      </c>
      <c r="BI139" s="199">
        <f t="shared" si="252"/>
        <v>0</v>
      </c>
      <c r="BJ139" s="199">
        <f t="shared" si="253"/>
        <v>0</v>
      </c>
      <c r="BK139" s="199">
        <f t="shared" si="254"/>
        <v>0</v>
      </c>
      <c r="BL139" s="199">
        <f t="shared" si="255"/>
        <v>0</v>
      </c>
      <c r="BM139" s="199">
        <f t="shared" si="256"/>
        <v>0</v>
      </c>
      <c r="BN139" s="199">
        <f t="shared" si="257"/>
        <v>0</v>
      </c>
      <c r="BO139" s="199">
        <f t="shared" si="258"/>
        <v>0</v>
      </c>
      <c r="BP139" s="199">
        <f t="shared" si="259"/>
        <v>0</v>
      </c>
      <c r="BQ139" s="199">
        <f t="shared" si="260"/>
        <v>0</v>
      </c>
      <c r="BR139" s="199">
        <f t="shared" si="261"/>
        <v>0</v>
      </c>
      <c r="BS139" s="199">
        <f t="shared" si="262"/>
        <v>0</v>
      </c>
      <c r="BT139" s="199">
        <f t="shared" si="263"/>
        <v>0</v>
      </c>
      <c r="BU139" s="199">
        <f t="shared" si="264"/>
        <v>0</v>
      </c>
      <c r="BV139" s="199">
        <f t="shared" si="265"/>
        <v>0</v>
      </c>
      <c r="BW139" s="199">
        <f t="shared" si="266"/>
        <v>0</v>
      </c>
      <c r="BX139" s="199">
        <f t="shared" si="267"/>
        <v>0</v>
      </c>
      <c r="BY139" s="199">
        <f t="shared" si="268"/>
        <v>0</v>
      </c>
      <c r="BZ139" s="199">
        <f t="shared" si="269"/>
        <v>0</v>
      </c>
      <c r="CA139" s="199">
        <f t="shared" si="270"/>
        <v>0</v>
      </c>
      <c r="CB139" s="199">
        <f t="shared" si="271"/>
        <v>0</v>
      </c>
      <c r="CC139" s="199">
        <f t="shared" si="272"/>
        <v>0</v>
      </c>
      <c r="CD139" s="199">
        <f t="shared" si="273"/>
        <v>0</v>
      </c>
      <c r="CE139" s="199">
        <f t="shared" si="274"/>
        <v>0</v>
      </c>
      <c r="CF139" s="200">
        <f t="shared" si="240"/>
        <v>0</v>
      </c>
      <c r="CG139" s="195">
        <f t="shared" si="275"/>
        <v>0</v>
      </c>
      <c r="CH139" s="201">
        <f t="shared" si="276"/>
        <v>0</v>
      </c>
      <c r="CI139" s="201">
        <f t="shared" si="277"/>
        <v>0</v>
      </c>
      <c r="CJ139" s="201">
        <f>IFERROR(#REF!/32.5,0)</f>
        <v>0</v>
      </c>
      <c r="CK139" s="201">
        <f>IFERROR(#REF!/32.5,0)</f>
        <v>0</v>
      </c>
      <c r="CL139" s="191">
        <f t="shared" si="241"/>
        <v>0</v>
      </c>
      <c r="CN139" s="386">
        <f t="shared" si="281"/>
        <v>0</v>
      </c>
      <c r="CO139" s="202">
        <f t="shared" si="282"/>
        <v>0</v>
      </c>
      <c r="CP139" s="202">
        <f t="shared" si="283"/>
        <v>0</v>
      </c>
      <c r="CQ139" s="202">
        <f t="shared" si="284"/>
        <v>0</v>
      </c>
      <c r="CR139" s="202">
        <f t="shared" si="285"/>
        <v>0</v>
      </c>
      <c r="CS139" s="202">
        <f t="shared" si="286"/>
        <v>0</v>
      </c>
      <c r="CT139" s="202">
        <f t="shared" si="287"/>
        <v>0</v>
      </c>
      <c r="CU139" s="202">
        <f t="shared" si="288"/>
        <v>0</v>
      </c>
      <c r="CV139" s="202">
        <f t="shared" si="289"/>
        <v>0</v>
      </c>
      <c r="CW139" s="202">
        <f t="shared" si="290"/>
        <v>0</v>
      </c>
      <c r="CX139" s="202">
        <f t="shared" si="291"/>
        <v>0</v>
      </c>
      <c r="CY139" s="202">
        <f t="shared" si="292"/>
        <v>0</v>
      </c>
      <c r="CZ139" s="202">
        <f t="shared" si="293"/>
        <v>0</v>
      </c>
      <c r="DA139" s="202">
        <f t="shared" si="294"/>
        <v>0</v>
      </c>
      <c r="DB139" s="202">
        <f t="shared" si="295"/>
        <v>0</v>
      </c>
      <c r="DC139" s="202">
        <f t="shared" si="296"/>
        <v>0</v>
      </c>
      <c r="DD139" s="202">
        <f t="shared" si="297"/>
        <v>0</v>
      </c>
      <c r="DE139" s="202">
        <f t="shared" si="298"/>
        <v>0</v>
      </c>
      <c r="DF139" s="202">
        <f t="shared" si="299"/>
        <v>0</v>
      </c>
      <c r="DG139" s="202">
        <f t="shared" si="300"/>
        <v>0</v>
      </c>
      <c r="DH139" s="202">
        <f t="shared" si="301"/>
        <v>0</v>
      </c>
      <c r="DI139" s="202">
        <f t="shared" si="302"/>
        <v>0</v>
      </c>
      <c r="DJ139" s="202">
        <f t="shared" si="303"/>
        <v>0</v>
      </c>
      <c r="DK139" s="202">
        <f t="shared" si="304"/>
        <v>0</v>
      </c>
      <c r="DL139" s="202">
        <f t="shared" si="305"/>
        <v>0</v>
      </c>
      <c r="DM139" s="202">
        <f t="shared" si="306"/>
        <v>0</v>
      </c>
      <c r="DN139" s="202">
        <f t="shared" si="307"/>
        <v>0</v>
      </c>
      <c r="DO139" s="202">
        <f t="shared" si="308"/>
        <v>0</v>
      </c>
      <c r="DP139" s="202">
        <f t="shared" si="309"/>
        <v>0</v>
      </c>
      <c r="DQ139" s="202">
        <f t="shared" si="310"/>
        <v>0</v>
      </c>
      <c r="DR139" s="223">
        <f t="shared" si="242"/>
        <v>0</v>
      </c>
      <c r="DS139" s="386">
        <f t="shared" si="311"/>
        <v>0</v>
      </c>
      <c r="DT139" s="202">
        <f t="shared" si="312"/>
        <v>0</v>
      </c>
      <c r="DU139" s="202">
        <f t="shared" si="313"/>
        <v>0</v>
      </c>
      <c r="DV139" s="202">
        <f t="shared" si="314"/>
        <v>0</v>
      </c>
      <c r="DW139" s="202">
        <f t="shared" si="315"/>
        <v>0</v>
      </c>
      <c r="DX139" s="203">
        <f t="shared" si="316"/>
        <v>0</v>
      </c>
      <c r="DY139" s="205">
        <f t="shared" si="278"/>
        <v>0</v>
      </c>
      <c r="EA139" s="195">
        <f>L139/Summary!$H$7</f>
        <v>0</v>
      </c>
      <c r="EB139" s="201">
        <f>M139/Summary!$H$7</f>
        <v>0</v>
      </c>
      <c r="EC139" s="201">
        <f>N139/Summary!$H$7</f>
        <v>0</v>
      </c>
      <c r="ED139" s="201">
        <f>O139/Summary!$H$7</f>
        <v>0</v>
      </c>
      <c r="EE139" s="201">
        <f>P139/Summary!$H$7</f>
        <v>0</v>
      </c>
      <c r="EF139" s="201">
        <f>Q139/Summary!$H$7</f>
        <v>0</v>
      </c>
      <c r="EG139" s="201">
        <f>R139/Summary!$H$7</f>
        <v>0</v>
      </c>
      <c r="EH139" s="201">
        <f>S139/Summary!$H$7</f>
        <v>0</v>
      </c>
      <c r="EI139" s="201">
        <f>T139/Summary!$H$7</f>
        <v>0</v>
      </c>
      <c r="EJ139" s="201">
        <f>U139/Summary!$H$7</f>
        <v>0</v>
      </c>
      <c r="EK139" s="201">
        <f>V139/Summary!$H$7</f>
        <v>0</v>
      </c>
      <c r="EL139" s="201">
        <f>W139/Summary!$H$7</f>
        <v>0</v>
      </c>
      <c r="EM139" s="201">
        <f>X139/Summary!$H$7</f>
        <v>0</v>
      </c>
      <c r="EN139" s="201">
        <f>Y139/Summary!$H$7</f>
        <v>0</v>
      </c>
      <c r="EO139" s="201">
        <f>Z139/Summary!$H$7</f>
        <v>0</v>
      </c>
      <c r="EP139" s="201">
        <f>AA139/Summary!$H$7</f>
        <v>0</v>
      </c>
      <c r="EQ139" s="201">
        <f>AB139/Summary!$H$7</f>
        <v>0</v>
      </c>
      <c r="ER139" s="201">
        <f>AC139/Summary!$H$7</f>
        <v>0</v>
      </c>
      <c r="ES139" s="201">
        <f>AD139/Summary!$H$7</f>
        <v>0</v>
      </c>
      <c r="ET139" s="201">
        <f>AE139/Summary!$H$7</f>
        <v>0</v>
      </c>
      <c r="EU139" s="201">
        <f>AF139/Summary!$H$7</f>
        <v>0</v>
      </c>
      <c r="EV139" s="201">
        <f>AG139/Summary!$H$7</f>
        <v>0</v>
      </c>
      <c r="EW139" s="201">
        <f>AH139/Summary!$H$7</f>
        <v>0</v>
      </c>
      <c r="EX139" s="201">
        <f>AI139/Summary!$H$7</f>
        <v>0</v>
      </c>
      <c r="EY139" s="201">
        <f>AJ139/Summary!$H$7</f>
        <v>0</v>
      </c>
      <c r="EZ139" s="201">
        <f>AK139/Summary!$H$7</f>
        <v>0</v>
      </c>
      <c r="FA139" s="201">
        <f>AL139/Summary!$H$7</f>
        <v>0</v>
      </c>
      <c r="FB139" s="201">
        <f>AM139/Summary!$H$7</f>
        <v>0</v>
      </c>
      <c r="FC139" s="201">
        <f>AN139/Summary!$H$7</f>
        <v>0</v>
      </c>
      <c r="FD139" s="191">
        <f>AO139/Summary!$H$7</f>
        <v>0</v>
      </c>
    </row>
    <row r="140" spans="1:160" s="141" customFormat="1" ht="14.25" x14ac:dyDescent="0.35">
      <c r="A140" s="306"/>
      <c r="B140" s="307"/>
      <c r="C140" s="307"/>
      <c r="D140" s="307"/>
      <c r="E140" s="302"/>
      <c r="F140" s="304"/>
      <c r="G140" s="308"/>
      <c r="H140" s="309"/>
      <c r="I140" s="190">
        <v>32.5</v>
      </c>
      <c r="J140" s="191">
        <f t="shared" si="238"/>
        <v>0</v>
      </c>
      <c r="K140" s="213">
        <f>Summary!$H$6*$H140</f>
        <v>0</v>
      </c>
      <c r="L140" s="192"/>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4"/>
      <c r="AP140" s="195">
        <f t="shared" si="239"/>
        <v>0</v>
      </c>
      <c r="AQ140" s="193"/>
      <c r="AR140" s="193"/>
      <c r="AS140" s="193"/>
      <c r="AT140" s="193"/>
      <c r="AU140" s="193"/>
      <c r="AV140" s="194"/>
      <c r="AW140" s="176">
        <f t="shared" si="279"/>
        <v>0</v>
      </c>
      <c r="AX140" s="176" t="str">
        <f t="shared" si="280"/>
        <v>OK</v>
      </c>
      <c r="AY140" s="196">
        <f t="shared" si="243"/>
        <v>0</v>
      </c>
      <c r="AZ140" s="197" t="str">
        <f t="shared" si="244"/>
        <v>OK</v>
      </c>
      <c r="BA140" s="178"/>
      <c r="BB140" s="198">
        <f t="shared" si="245"/>
        <v>0</v>
      </c>
      <c r="BC140" s="199">
        <f t="shared" si="246"/>
        <v>0</v>
      </c>
      <c r="BD140" s="199">
        <f t="shared" si="247"/>
        <v>0</v>
      </c>
      <c r="BE140" s="199">
        <f t="shared" si="248"/>
        <v>0</v>
      </c>
      <c r="BF140" s="199">
        <f t="shared" si="249"/>
        <v>0</v>
      </c>
      <c r="BG140" s="199">
        <f t="shared" si="250"/>
        <v>0</v>
      </c>
      <c r="BH140" s="199">
        <f t="shared" si="251"/>
        <v>0</v>
      </c>
      <c r="BI140" s="199">
        <f t="shared" si="252"/>
        <v>0</v>
      </c>
      <c r="BJ140" s="199">
        <f t="shared" si="253"/>
        <v>0</v>
      </c>
      <c r="BK140" s="199">
        <f t="shared" si="254"/>
        <v>0</v>
      </c>
      <c r="BL140" s="199">
        <f t="shared" si="255"/>
        <v>0</v>
      </c>
      <c r="BM140" s="199">
        <f t="shared" si="256"/>
        <v>0</v>
      </c>
      <c r="BN140" s="199">
        <f t="shared" si="257"/>
        <v>0</v>
      </c>
      <c r="BO140" s="199">
        <f t="shared" si="258"/>
        <v>0</v>
      </c>
      <c r="BP140" s="199">
        <f t="shared" si="259"/>
        <v>0</v>
      </c>
      <c r="BQ140" s="199">
        <f t="shared" si="260"/>
        <v>0</v>
      </c>
      <c r="BR140" s="199">
        <f t="shared" si="261"/>
        <v>0</v>
      </c>
      <c r="BS140" s="199">
        <f t="shared" si="262"/>
        <v>0</v>
      </c>
      <c r="BT140" s="199">
        <f t="shared" si="263"/>
        <v>0</v>
      </c>
      <c r="BU140" s="199">
        <f t="shared" si="264"/>
        <v>0</v>
      </c>
      <c r="BV140" s="199">
        <f t="shared" si="265"/>
        <v>0</v>
      </c>
      <c r="BW140" s="199">
        <f t="shared" si="266"/>
        <v>0</v>
      </c>
      <c r="BX140" s="199">
        <f t="shared" si="267"/>
        <v>0</v>
      </c>
      <c r="BY140" s="199">
        <f t="shared" si="268"/>
        <v>0</v>
      </c>
      <c r="BZ140" s="199">
        <f t="shared" si="269"/>
        <v>0</v>
      </c>
      <c r="CA140" s="199">
        <f t="shared" si="270"/>
        <v>0</v>
      </c>
      <c r="CB140" s="199">
        <f t="shared" si="271"/>
        <v>0</v>
      </c>
      <c r="CC140" s="199">
        <f t="shared" si="272"/>
        <v>0</v>
      </c>
      <c r="CD140" s="199">
        <f t="shared" si="273"/>
        <v>0</v>
      </c>
      <c r="CE140" s="199">
        <f t="shared" si="274"/>
        <v>0</v>
      </c>
      <c r="CF140" s="200">
        <f t="shared" si="240"/>
        <v>0</v>
      </c>
      <c r="CG140" s="195">
        <f t="shared" si="275"/>
        <v>0</v>
      </c>
      <c r="CH140" s="201">
        <f t="shared" si="276"/>
        <v>0</v>
      </c>
      <c r="CI140" s="201">
        <f t="shared" si="277"/>
        <v>0</v>
      </c>
      <c r="CJ140" s="201">
        <f>IFERROR(#REF!/32.5,0)</f>
        <v>0</v>
      </c>
      <c r="CK140" s="201">
        <f>IFERROR(#REF!/32.5,0)</f>
        <v>0</v>
      </c>
      <c r="CL140" s="191">
        <f t="shared" si="241"/>
        <v>0</v>
      </c>
      <c r="CN140" s="386">
        <f t="shared" si="281"/>
        <v>0</v>
      </c>
      <c r="CO140" s="202">
        <f t="shared" si="282"/>
        <v>0</v>
      </c>
      <c r="CP140" s="202">
        <f t="shared" si="283"/>
        <v>0</v>
      </c>
      <c r="CQ140" s="202">
        <f t="shared" si="284"/>
        <v>0</v>
      </c>
      <c r="CR140" s="202">
        <f t="shared" si="285"/>
        <v>0</v>
      </c>
      <c r="CS140" s="202">
        <f t="shared" si="286"/>
        <v>0</v>
      </c>
      <c r="CT140" s="202">
        <f t="shared" si="287"/>
        <v>0</v>
      </c>
      <c r="CU140" s="202">
        <f t="shared" si="288"/>
        <v>0</v>
      </c>
      <c r="CV140" s="202">
        <f t="shared" si="289"/>
        <v>0</v>
      </c>
      <c r="CW140" s="202">
        <f t="shared" si="290"/>
        <v>0</v>
      </c>
      <c r="CX140" s="202">
        <f t="shared" si="291"/>
        <v>0</v>
      </c>
      <c r="CY140" s="202">
        <f t="shared" si="292"/>
        <v>0</v>
      </c>
      <c r="CZ140" s="202">
        <f t="shared" si="293"/>
        <v>0</v>
      </c>
      <c r="DA140" s="202">
        <f t="shared" si="294"/>
        <v>0</v>
      </c>
      <c r="DB140" s="202">
        <f t="shared" si="295"/>
        <v>0</v>
      </c>
      <c r="DC140" s="202">
        <f t="shared" si="296"/>
        <v>0</v>
      </c>
      <c r="DD140" s="202">
        <f t="shared" si="297"/>
        <v>0</v>
      </c>
      <c r="DE140" s="202">
        <f t="shared" si="298"/>
        <v>0</v>
      </c>
      <c r="DF140" s="202">
        <f t="shared" si="299"/>
        <v>0</v>
      </c>
      <c r="DG140" s="202">
        <f t="shared" si="300"/>
        <v>0</v>
      </c>
      <c r="DH140" s="202">
        <f t="shared" si="301"/>
        <v>0</v>
      </c>
      <c r="DI140" s="202">
        <f t="shared" si="302"/>
        <v>0</v>
      </c>
      <c r="DJ140" s="202">
        <f t="shared" si="303"/>
        <v>0</v>
      </c>
      <c r="DK140" s="202">
        <f t="shared" si="304"/>
        <v>0</v>
      </c>
      <c r="DL140" s="202">
        <f t="shared" si="305"/>
        <v>0</v>
      </c>
      <c r="DM140" s="202">
        <f t="shared" si="306"/>
        <v>0</v>
      </c>
      <c r="DN140" s="202">
        <f t="shared" si="307"/>
        <v>0</v>
      </c>
      <c r="DO140" s="202">
        <f t="shared" si="308"/>
        <v>0</v>
      </c>
      <c r="DP140" s="202">
        <f t="shared" si="309"/>
        <v>0</v>
      </c>
      <c r="DQ140" s="202">
        <f t="shared" si="310"/>
        <v>0</v>
      </c>
      <c r="DR140" s="223">
        <f t="shared" si="242"/>
        <v>0</v>
      </c>
      <c r="DS140" s="386">
        <f t="shared" si="311"/>
        <v>0</v>
      </c>
      <c r="DT140" s="202">
        <f t="shared" si="312"/>
        <v>0</v>
      </c>
      <c r="DU140" s="202">
        <f t="shared" si="313"/>
        <v>0</v>
      </c>
      <c r="DV140" s="202">
        <f t="shared" si="314"/>
        <v>0</v>
      </c>
      <c r="DW140" s="202">
        <f t="shared" si="315"/>
        <v>0</v>
      </c>
      <c r="DX140" s="203">
        <f t="shared" si="316"/>
        <v>0</v>
      </c>
      <c r="DY140" s="205">
        <f t="shared" si="278"/>
        <v>0</v>
      </c>
      <c r="EA140" s="195">
        <f>L140/Summary!$H$7</f>
        <v>0</v>
      </c>
      <c r="EB140" s="201">
        <f>M140/Summary!$H$7</f>
        <v>0</v>
      </c>
      <c r="EC140" s="201">
        <f>N140/Summary!$H$7</f>
        <v>0</v>
      </c>
      <c r="ED140" s="201">
        <f>O140/Summary!$H$7</f>
        <v>0</v>
      </c>
      <c r="EE140" s="201">
        <f>P140/Summary!$H$7</f>
        <v>0</v>
      </c>
      <c r="EF140" s="201">
        <f>Q140/Summary!$H$7</f>
        <v>0</v>
      </c>
      <c r="EG140" s="201">
        <f>R140/Summary!$H$7</f>
        <v>0</v>
      </c>
      <c r="EH140" s="201">
        <f>S140/Summary!$H$7</f>
        <v>0</v>
      </c>
      <c r="EI140" s="201">
        <f>T140/Summary!$H$7</f>
        <v>0</v>
      </c>
      <c r="EJ140" s="201">
        <f>U140/Summary!$H$7</f>
        <v>0</v>
      </c>
      <c r="EK140" s="201">
        <f>V140/Summary!$H$7</f>
        <v>0</v>
      </c>
      <c r="EL140" s="201">
        <f>W140/Summary!$H$7</f>
        <v>0</v>
      </c>
      <c r="EM140" s="201">
        <f>X140/Summary!$H$7</f>
        <v>0</v>
      </c>
      <c r="EN140" s="201">
        <f>Y140/Summary!$H$7</f>
        <v>0</v>
      </c>
      <c r="EO140" s="201">
        <f>Z140/Summary!$H$7</f>
        <v>0</v>
      </c>
      <c r="EP140" s="201">
        <f>AA140/Summary!$H$7</f>
        <v>0</v>
      </c>
      <c r="EQ140" s="201">
        <f>AB140/Summary!$H$7</f>
        <v>0</v>
      </c>
      <c r="ER140" s="201">
        <f>AC140/Summary!$H$7</f>
        <v>0</v>
      </c>
      <c r="ES140" s="201">
        <f>AD140/Summary!$H$7</f>
        <v>0</v>
      </c>
      <c r="ET140" s="201">
        <f>AE140/Summary!$H$7</f>
        <v>0</v>
      </c>
      <c r="EU140" s="201">
        <f>AF140/Summary!$H$7</f>
        <v>0</v>
      </c>
      <c r="EV140" s="201">
        <f>AG140/Summary!$H$7</f>
        <v>0</v>
      </c>
      <c r="EW140" s="201">
        <f>AH140/Summary!$H$7</f>
        <v>0</v>
      </c>
      <c r="EX140" s="201">
        <f>AI140/Summary!$H$7</f>
        <v>0</v>
      </c>
      <c r="EY140" s="201">
        <f>AJ140/Summary!$H$7</f>
        <v>0</v>
      </c>
      <c r="EZ140" s="201">
        <f>AK140/Summary!$H$7</f>
        <v>0</v>
      </c>
      <c r="FA140" s="201">
        <f>AL140/Summary!$H$7</f>
        <v>0</v>
      </c>
      <c r="FB140" s="201">
        <f>AM140/Summary!$H$7</f>
        <v>0</v>
      </c>
      <c r="FC140" s="201">
        <f>AN140/Summary!$H$7</f>
        <v>0</v>
      </c>
      <c r="FD140" s="191">
        <f>AO140/Summary!$H$7</f>
        <v>0</v>
      </c>
    </row>
    <row r="141" spans="1:160" s="141" customFormat="1" ht="14.25" x14ac:dyDescent="0.35">
      <c r="A141" s="306"/>
      <c r="B141" s="307"/>
      <c r="C141" s="307"/>
      <c r="D141" s="307"/>
      <c r="E141" s="302"/>
      <c r="F141" s="304"/>
      <c r="G141" s="308"/>
      <c r="H141" s="309"/>
      <c r="I141" s="190">
        <v>32.5</v>
      </c>
      <c r="J141" s="191">
        <f t="shared" si="238"/>
        <v>0</v>
      </c>
      <c r="K141" s="213">
        <f>Summary!$H$6*$H141</f>
        <v>0</v>
      </c>
      <c r="L141" s="192"/>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4"/>
      <c r="AP141" s="195">
        <f t="shared" si="239"/>
        <v>0</v>
      </c>
      <c r="AQ141" s="193"/>
      <c r="AR141" s="193"/>
      <c r="AS141" s="193"/>
      <c r="AT141" s="193"/>
      <c r="AU141" s="193"/>
      <c r="AV141" s="194"/>
      <c r="AW141" s="176">
        <f t="shared" si="279"/>
        <v>0</v>
      </c>
      <c r="AX141" s="176" t="str">
        <f t="shared" si="280"/>
        <v>OK</v>
      </c>
      <c r="AY141" s="196">
        <f t="shared" si="243"/>
        <v>0</v>
      </c>
      <c r="AZ141" s="197" t="str">
        <f t="shared" si="244"/>
        <v>OK</v>
      </c>
      <c r="BA141" s="178"/>
      <c r="BB141" s="198">
        <f t="shared" si="245"/>
        <v>0</v>
      </c>
      <c r="BC141" s="199">
        <f t="shared" si="246"/>
        <v>0</v>
      </c>
      <c r="BD141" s="199">
        <f t="shared" si="247"/>
        <v>0</v>
      </c>
      <c r="BE141" s="199">
        <f t="shared" si="248"/>
        <v>0</v>
      </c>
      <c r="BF141" s="199">
        <f t="shared" si="249"/>
        <v>0</v>
      </c>
      <c r="BG141" s="199">
        <f t="shared" si="250"/>
        <v>0</v>
      </c>
      <c r="BH141" s="199">
        <f t="shared" si="251"/>
        <v>0</v>
      </c>
      <c r="BI141" s="199">
        <f t="shared" si="252"/>
        <v>0</v>
      </c>
      <c r="BJ141" s="199">
        <f t="shared" si="253"/>
        <v>0</v>
      </c>
      <c r="BK141" s="199">
        <f t="shared" si="254"/>
        <v>0</v>
      </c>
      <c r="BL141" s="199">
        <f t="shared" si="255"/>
        <v>0</v>
      </c>
      <c r="BM141" s="199">
        <f t="shared" si="256"/>
        <v>0</v>
      </c>
      <c r="BN141" s="199">
        <f t="shared" si="257"/>
        <v>0</v>
      </c>
      <c r="BO141" s="199">
        <f t="shared" si="258"/>
        <v>0</v>
      </c>
      <c r="BP141" s="199">
        <f t="shared" si="259"/>
        <v>0</v>
      </c>
      <c r="BQ141" s="199">
        <f t="shared" si="260"/>
        <v>0</v>
      </c>
      <c r="BR141" s="199">
        <f t="shared" si="261"/>
        <v>0</v>
      </c>
      <c r="BS141" s="199">
        <f t="shared" si="262"/>
        <v>0</v>
      </c>
      <c r="BT141" s="199">
        <f t="shared" si="263"/>
        <v>0</v>
      </c>
      <c r="BU141" s="199">
        <f t="shared" si="264"/>
        <v>0</v>
      </c>
      <c r="BV141" s="199">
        <f t="shared" si="265"/>
        <v>0</v>
      </c>
      <c r="BW141" s="199">
        <f t="shared" si="266"/>
        <v>0</v>
      </c>
      <c r="BX141" s="199">
        <f t="shared" si="267"/>
        <v>0</v>
      </c>
      <c r="BY141" s="199">
        <f t="shared" si="268"/>
        <v>0</v>
      </c>
      <c r="BZ141" s="199">
        <f t="shared" si="269"/>
        <v>0</v>
      </c>
      <c r="CA141" s="199">
        <f t="shared" si="270"/>
        <v>0</v>
      </c>
      <c r="CB141" s="199">
        <f t="shared" si="271"/>
        <v>0</v>
      </c>
      <c r="CC141" s="199">
        <f t="shared" si="272"/>
        <v>0</v>
      </c>
      <c r="CD141" s="199">
        <f t="shared" si="273"/>
        <v>0</v>
      </c>
      <c r="CE141" s="199">
        <f t="shared" si="274"/>
        <v>0</v>
      </c>
      <c r="CF141" s="200">
        <f t="shared" si="240"/>
        <v>0</v>
      </c>
      <c r="CG141" s="195">
        <f t="shared" si="275"/>
        <v>0</v>
      </c>
      <c r="CH141" s="201">
        <f t="shared" si="276"/>
        <v>0</v>
      </c>
      <c r="CI141" s="201">
        <f t="shared" si="277"/>
        <v>0</v>
      </c>
      <c r="CJ141" s="201">
        <f>IFERROR(#REF!/32.5,0)</f>
        <v>0</v>
      </c>
      <c r="CK141" s="201">
        <f>IFERROR(#REF!/32.5,0)</f>
        <v>0</v>
      </c>
      <c r="CL141" s="191">
        <f t="shared" si="241"/>
        <v>0</v>
      </c>
      <c r="CN141" s="386">
        <f t="shared" si="281"/>
        <v>0</v>
      </c>
      <c r="CO141" s="202">
        <f t="shared" si="282"/>
        <v>0</v>
      </c>
      <c r="CP141" s="202">
        <f t="shared" si="283"/>
        <v>0</v>
      </c>
      <c r="CQ141" s="202">
        <f t="shared" si="284"/>
        <v>0</v>
      </c>
      <c r="CR141" s="202">
        <f t="shared" si="285"/>
        <v>0</v>
      </c>
      <c r="CS141" s="202">
        <f t="shared" si="286"/>
        <v>0</v>
      </c>
      <c r="CT141" s="202">
        <f t="shared" si="287"/>
        <v>0</v>
      </c>
      <c r="CU141" s="202">
        <f t="shared" si="288"/>
        <v>0</v>
      </c>
      <c r="CV141" s="202">
        <f t="shared" si="289"/>
        <v>0</v>
      </c>
      <c r="CW141" s="202">
        <f t="shared" si="290"/>
        <v>0</v>
      </c>
      <c r="CX141" s="202">
        <f t="shared" si="291"/>
        <v>0</v>
      </c>
      <c r="CY141" s="202">
        <f t="shared" si="292"/>
        <v>0</v>
      </c>
      <c r="CZ141" s="202">
        <f t="shared" si="293"/>
        <v>0</v>
      </c>
      <c r="DA141" s="202">
        <f t="shared" si="294"/>
        <v>0</v>
      </c>
      <c r="DB141" s="202">
        <f t="shared" si="295"/>
        <v>0</v>
      </c>
      <c r="DC141" s="202">
        <f t="shared" si="296"/>
        <v>0</v>
      </c>
      <c r="DD141" s="202">
        <f t="shared" si="297"/>
        <v>0</v>
      </c>
      <c r="DE141" s="202">
        <f t="shared" si="298"/>
        <v>0</v>
      </c>
      <c r="DF141" s="202">
        <f t="shared" si="299"/>
        <v>0</v>
      </c>
      <c r="DG141" s="202">
        <f t="shared" si="300"/>
        <v>0</v>
      </c>
      <c r="DH141" s="202">
        <f t="shared" si="301"/>
        <v>0</v>
      </c>
      <c r="DI141" s="202">
        <f t="shared" si="302"/>
        <v>0</v>
      </c>
      <c r="DJ141" s="202">
        <f t="shared" si="303"/>
        <v>0</v>
      </c>
      <c r="DK141" s="202">
        <f t="shared" si="304"/>
        <v>0</v>
      </c>
      <c r="DL141" s="202">
        <f t="shared" si="305"/>
        <v>0</v>
      </c>
      <c r="DM141" s="202">
        <f t="shared" si="306"/>
        <v>0</v>
      </c>
      <c r="DN141" s="202">
        <f t="shared" si="307"/>
        <v>0</v>
      </c>
      <c r="DO141" s="202">
        <f t="shared" si="308"/>
        <v>0</v>
      </c>
      <c r="DP141" s="202">
        <f t="shared" si="309"/>
        <v>0</v>
      </c>
      <c r="DQ141" s="202">
        <f t="shared" si="310"/>
        <v>0</v>
      </c>
      <c r="DR141" s="223">
        <f t="shared" si="242"/>
        <v>0</v>
      </c>
      <c r="DS141" s="386">
        <f t="shared" si="311"/>
        <v>0</v>
      </c>
      <c r="DT141" s="202">
        <f t="shared" si="312"/>
        <v>0</v>
      </c>
      <c r="DU141" s="202">
        <f t="shared" si="313"/>
        <v>0</v>
      </c>
      <c r="DV141" s="202">
        <f t="shared" si="314"/>
        <v>0</v>
      </c>
      <c r="DW141" s="202">
        <f t="shared" si="315"/>
        <v>0</v>
      </c>
      <c r="DX141" s="203">
        <f t="shared" si="316"/>
        <v>0</v>
      </c>
      <c r="DY141" s="205">
        <f t="shared" si="278"/>
        <v>0</v>
      </c>
      <c r="EA141" s="195">
        <f>L141/Summary!$H$7</f>
        <v>0</v>
      </c>
      <c r="EB141" s="201">
        <f>M141/Summary!$H$7</f>
        <v>0</v>
      </c>
      <c r="EC141" s="201">
        <f>N141/Summary!$H$7</f>
        <v>0</v>
      </c>
      <c r="ED141" s="201">
        <f>O141/Summary!$H$7</f>
        <v>0</v>
      </c>
      <c r="EE141" s="201">
        <f>P141/Summary!$H$7</f>
        <v>0</v>
      </c>
      <c r="EF141" s="201">
        <f>Q141/Summary!$H$7</f>
        <v>0</v>
      </c>
      <c r="EG141" s="201">
        <f>R141/Summary!$H$7</f>
        <v>0</v>
      </c>
      <c r="EH141" s="201">
        <f>S141/Summary!$H$7</f>
        <v>0</v>
      </c>
      <c r="EI141" s="201">
        <f>T141/Summary!$H$7</f>
        <v>0</v>
      </c>
      <c r="EJ141" s="201">
        <f>U141/Summary!$H$7</f>
        <v>0</v>
      </c>
      <c r="EK141" s="201">
        <f>V141/Summary!$H$7</f>
        <v>0</v>
      </c>
      <c r="EL141" s="201">
        <f>W141/Summary!$H$7</f>
        <v>0</v>
      </c>
      <c r="EM141" s="201">
        <f>X141/Summary!$H$7</f>
        <v>0</v>
      </c>
      <c r="EN141" s="201">
        <f>Y141/Summary!$H$7</f>
        <v>0</v>
      </c>
      <c r="EO141" s="201">
        <f>Z141/Summary!$H$7</f>
        <v>0</v>
      </c>
      <c r="EP141" s="201">
        <f>AA141/Summary!$H$7</f>
        <v>0</v>
      </c>
      <c r="EQ141" s="201">
        <f>AB141/Summary!$H$7</f>
        <v>0</v>
      </c>
      <c r="ER141" s="201">
        <f>AC141/Summary!$H$7</f>
        <v>0</v>
      </c>
      <c r="ES141" s="201">
        <f>AD141/Summary!$H$7</f>
        <v>0</v>
      </c>
      <c r="ET141" s="201">
        <f>AE141/Summary!$H$7</f>
        <v>0</v>
      </c>
      <c r="EU141" s="201">
        <f>AF141/Summary!$H$7</f>
        <v>0</v>
      </c>
      <c r="EV141" s="201">
        <f>AG141/Summary!$H$7</f>
        <v>0</v>
      </c>
      <c r="EW141" s="201">
        <f>AH141/Summary!$H$7</f>
        <v>0</v>
      </c>
      <c r="EX141" s="201">
        <f>AI141/Summary!$H$7</f>
        <v>0</v>
      </c>
      <c r="EY141" s="201">
        <f>AJ141/Summary!$H$7</f>
        <v>0</v>
      </c>
      <c r="EZ141" s="201">
        <f>AK141/Summary!$H$7</f>
        <v>0</v>
      </c>
      <c r="FA141" s="201">
        <f>AL141/Summary!$H$7</f>
        <v>0</v>
      </c>
      <c r="FB141" s="201">
        <f>AM141/Summary!$H$7</f>
        <v>0</v>
      </c>
      <c r="FC141" s="201">
        <f>AN141/Summary!$H$7</f>
        <v>0</v>
      </c>
      <c r="FD141" s="191">
        <f>AO141/Summary!$H$7</f>
        <v>0</v>
      </c>
    </row>
    <row r="142" spans="1:160" s="141" customFormat="1" ht="14.25" x14ac:dyDescent="0.35">
      <c r="A142" s="306"/>
      <c r="B142" s="307"/>
      <c r="C142" s="307"/>
      <c r="D142" s="307"/>
      <c r="E142" s="302"/>
      <c r="F142" s="304"/>
      <c r="G142" s="308"/>
      <c r="H142" s="309"/>
      <c r="I142" s="190">
        <v>32.5</v>
      </c>
      <c r="J142" s="191">
        <f t="shared" si="238"/>
        <v>0</v>
      </c>
      <c r="K142" s="213">
        <f>Summary!$H$6*$H142</f>
        <v>0</v>
      </c>
      <c r="L142" s="192"/>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4"/>
      <c r="AP142" s="195">
        <f t="shared" si="239"/>
        <v>0</v>
      </c>
      <c r="AQ142" s="193"/>
      <c r="AR142" s="193"/>
      <c r="AS142" s="193"/>
      <c r="AT142" s="193"/>
      <c r="AU142" s="193"/>
      <c r="AV142" s="194"/>
      <c r="AW142" s="176">
        <f t="shared" si="279"/>
        <v>0</v>
      </c>
      <c r="AX142" s="176" t="str">
        <f t="shared" si="280"/>
        <v>OK</v>
      </c>
      <c r="AY142" s="196">
        <f t="shared" si="243"/>
        <v>0</v>
      </c>
      <c r="AZ142" s="197" t="str">
        <f t="shared" si="244"/>
        <v>OK</v>
      </c>
      <c r="BA142" s="178"/>
      <c r="BB142" s="198">
        <f t="shared" si="245"/>
        <v>0</v>
      </c>
      <c r="BC142" s="199">
        <f t="shared" si="246"/>
        <v>0</v>
      </c>
      <c r="BD142" s="199">
        <f t="shared" si="247"/>
        <v>0</v>
      </c>
      <c r="BE142" s="199">
        <f t="shared" si="248"/>
        <v>0</v>
      </c>
      <c r="BF142" s="199">
        <f t="shared" si="249"/>
        <v>0</v>
      </c>
      <c r="BG142" s="199">
        <f t="shared" si="250"/>
        <v>0</v>
      </c>
      <c r="BH142" s="199">
        <f t="shared" si="251"/>
        <v>0</v>
      </c>
      <c r="BI142" s="199">
        <f t="shared" si="252"/>
        <v>0</v>
      </c>
      <c r="BJ142" s="199">
        <f t="shared" si="253"/>
        <v>0</v>
      </c>
      <c r="BK142" s="199">
        <f t="shared" si="254"/>
        <v>0</v>
      </c>
      <c r="BL142" s="199">
        <f t="shared" si="255"/>
        <v>0</v>
      </c>
      <c r="BM142" s="199">
        <f t="shared" si="256"/>
        <v>0</v>
      </c>
      <c r="BN142" s="199">
        <f t="shared" si="257"/>
        <v>0</v>
      </c>
      <c r="BO142" s="199">
        <f t="shared" si="258"/>
        <v>0</v>
      </c>
      <c r="BP142" s="199">
        <f t="shared" si="259"/>
        <v>0</v>
      </c>
      <c r="BQ142" s="199">
        <f t="shared" si="260"/>
        <v>0</v>
      </c>
      <c r="BR142" s="199">
        <f t="shared" si="261"/>
        <v>0</v>
      </c>
      <c r="BS142" s="199">
        <f t="shared" si="262"/>
        <v>0</v>
      </c>
      <c r="BT142" s="199">
        <f t="shared" si="263"/>
        <v>0</v>
      </c>
      <c r="BU142" s="199">
        <f t="shared" si="264"/>
        <v>0</v>
      </c>
      <c r="BV142" s="199">
        <f t="shared" si="265"/>
        <v>0</v>
      </c>
      <c r="BW142" s="199">
        <f t="shared" si="266"/>
        <v>0</v>
      </c>
      <c r="BX142" s="199">
        <f t="shared" si="267"/>
        <v>0</v>
      </c>
      <c r="BY142" s="199">
        <f t="shared" si="268"/>
        <v>0</v>
      </c>
      <c r="BZ142" s="199">
        <f t="shared" si="269"/>
        <v>0</v>
      </c>
      <c r="CA142" s="199">
        <f t="shared" si="270"/>
        <v>0</v>
      </c>
      <c r="CB142" s="199">
        <f t="shared" si="271"/>
        <v>0</v>
      </c>
      <c r="CC142" s="199">
        <f t="shared" si="272"/>
        <v>0</v>
      </c>
      <c r="CD142" s="199">
        <f t="shared" si="273"/>
        <v>0</v>
      </c>
      <c r="CE142" s="199">
        <f t="shared" si="274"/>
        <v>0</v>
      </c>
      <c r="CF142" s="200">
        <f t="shared" si="240"/>
        <v>0</v>
      </c>
      <c r="CG142" s="195">
        <f t="shared" si="275"/>
        <v>0</v>
      </c>
      <c r="CH142" s="201">
        <f t="shared" si="276"/>
        <v>0</v>
      </c>
      <c r="CI142" s="201">
        <f t="shared" si="277"/>
        <v>0</v>
      </c>
      <c r="CJ142" s="201">
        <f>IFERROR(#REF!/32.5,0)</f>
        <v>0</v>
      </c>
      <c r="CK142" s="201">
        <f>IFERROR(#REF!/32.5,0)</f>
        <v>0</v>
      </c>
      <c r="CL142" s="191">
        <f t="shared" si="241"/>
        <v>0</v>
      </c>
      <c r="CN142" s="386">
        <f t="shared" si="281"/>
        <v>0</v>
      </c>
      <c r="CO142" s="202">
        <f t="shared" si="282"/>
        <v>0</v>
      </c>
      <c r="CP142" s="202">
        <f t="shared" si="283"/>
        <v>0</v>
      </c>
      <c r="CQ142" s="202">
        <f t="shared" si="284"/>
        <v>0</v>
      </c>
      <c r="CR142" s="202">
        <f t="shared" si="285"/>
        <v>0</v>
      </c>
      <c r="CS142" s="202">
        <f t="shared" si="286"/>
        <v>0</v>
      </c>
      <c r="CT142" s="202">
        <f t="shared" si="287"/>
        <v>0</v>
      </c>
      <c r="CU142" s="202">
        <f t="shared" si="288"/>
        <v>0</v>
      </c>
      <c r="CV142" s="202">
        <f t="shared" si="289"/>
        <v>0</v>
      </c>
      <c r="CW142" s="202">
        <f t="shared" si="290"/>
        <v>0</v>
      </c>
      <c r="CX142" s="202">
        <f t="shared" si="291"/>
        <v>0</v>
      </c>
      <c r="CY142" s="202">
        <f t="shared" si="292"/>
        <v>0</v>
      </c>
      <c r="CZ142" s="202">
        <f t="shared" si="293"/>
        <v>0</v>
      </c>
      <c r="DA142" s="202">
        <f t="shared" si="294"/>
        <v>0</v>
      </c>
      <c r="DB142" s="202">
        <f t="shared" si="295"/>
        <v>0</v>
      </c>
      <c r="DC142" s="202">
        <f t="shared" si="296"/>
        <v>0</v>
      </c>
      <c r="DD142" s="202">
        <f t="shared" si="297"/>
        <v>0</v>
      </c>
      <c r="DE142" s="202">
        <f t="shared" si="298"/>
        <v>0</v>
      </c>
      <c r="DF142" s="202">
        <f t="shared" si="299"/>
        <v>0</v>
      </c>
      <c r="DG142" s="202">
        <f t="shared" si="300"/>
        <v>0</v>
      </c>
      <c r="DH142" s="202">
        <f t="shared" si="301"/>
        <v>0</v>
      </c>
      <c r="DI142" s="202">
        <f t="shared" si="302"/>
        <v>0</v>
      </c>
      <c r="DJ142" s="202">
        <f t="shared" si="303"/>
        <v>0</v>
      </c>
      <c r="DK142" s="202">
        <f t="shared" si="304"/>
        <v>0</v>
      </c>
      <c r="DL142" s="202">
        <f t="shared" si="305"/>
        <v>0</v>
      </c>
      <c r="DM142" s="202">
        <f t="shared" si="306"/>
        <v>0</v>
      </c>
      <c r="DN142" s="202">
        <f t="shared" si="307"/>
        <v>0</v>
      </c>
      <c r="DO142" s="202">
        <f t="shared" si="308"/>
        <v>0</v>
      </c>
      <c r="DP142" s="202">
        <f t="shared" si="309"/>
        <v>0</v>
      </c>
      <c r="DQ142" s="202">
        <f t="shared" si="310"/>
        <v>0</v>
      </c>
      <c r="DR142" s="223">
        <f t="shared" si="242"/>
        <v>0</v>
      </c>
      <c r="DS142" s="386">
        <f t="shared" si="311"/>
        <v>0</v>
      </c>
      <c r="DT142" s="202">
        <f t="shared" si="312"/>
        <v>0</v>
      </c>
      <c r="DU142" s="202">
        <f t="shared" si="313"/>
        <v>0</v>
      </c>
      <c r="DV142" s="202">
        <f t="shared" si="314"/>
        <v>0</v>
      </c>
      <c r="DW142" s="202">
        <f t="shared" si="315"/>
        <v>0</v>
      </c>
      <c r="DX142" s="203">
        <f t="shared" si="316"/>
        <v>0</v>
      </c>
      <c r="DY142" s="205">
        <f t="shared" si="278"/>
        <v>0</v>
      </c>
      <c r="EA142" s="195">
        <f>L142/Summary!$H$7</f>
        <v>0</v>
      </c>
      <c r="EB142" s="201">
        <f>M142/Summary!$H$7</f>
        <v>0</v>
      </c>
      <c r="EC142" s="201">
        <f>N142/Summary!$H$7</f>
        <v>0</v>
      </c>
      <c r="ED142" s="201">
        <f>O142/Summary!$H$7</f>
        <v>0</v>
      </c>
      <c r="EE142" s="201">
        <f>P142/Summary!$H$7</f>
        <v>0</v>
      </c>
      <c r="EF142" s="201">
        <f>Q142/Summary!$H$7</f>
        <v>0</v>
      </c>
      <c r="EG142" s="201">
        <f>R142/Summary!$H$7</f>
        <v>0</v>
      </c>
      <c r="EH142" s="201">
        <f>S142/Summary!$H$7</f>
        <v>0</v>
      </c>
      <c r="EI142" s="201">
        <f>T142/Summary!$H$7</f>
        <v>0</v>
      </c>
      <c r="EJ142" s="201">
        <f>U142/Summary!$H$7</f>
        <v>0</v>
      </c>
      <c r="EK142" s="201">
        <f>V142/Summary!$H$7</f>
        <v>0</v>
      </c>
      <c r="EL142" s="201">
        <f>W142/Summary!$H$7</f>
        <v>0</v>
      </c>
      <c r="EM142" s="201">
        <f>X142/Summary!$H$7</f>
        <v>0</v>
      </c>
      <c r="EN142" s="201">
        <f>Y142/Summary!$H$7</f>
        <v>0</v>
      </c>
      <c r="EO142" s="201">
        <f>Z142/Summary!$H$7</f>
        <v>0</v>
      </c>
      <c r="EP142" s="201">
        <f>AA142/Summary!$H$7</f>
        <v>0</v>
      </c>
      <c r="EQ142" s="201">
        <f>AB142/Summary!$H$7</f>
        <v>0</v>
      </c>
      <c r="ER142" s="201">
        <f>AC142/Summary!$H$7</f>
        <v>0</v>
      </c>
      <c r="ES142" s="201">
        <f>AD142/Summary!$H$7</f>
        <v>0</v>
      </c>
      <c r="ET142" s="201">
        <f>AE142/Summary!$H$7</f>
        <v>0</v>
      </c>
      <c r="EU142" s="201">
        <f>AF142/Summary!$H$7</f>
        <v>0</v>
      </c>
      <c r="EV142" s="201">
        <f>AG142/Summary!$H$7</f>
        <v>0</v>
      </c>
      <c r="EW142" s="201">
        <f>AH142/Summary!$H$7</f>
        <v>0</v>
      </c>
      <c r="EX142" s="201">
        <f>AI142/Summary!$H$7</f>
        <v>0</v>
      </c>
      <c r="EY142" s="201">
        <f>AJ142/Summary!$H$7</f>
        <v>0</v>
      </c>
      <c r="EZ142" s="201">
        <f>AK142/Summary!$H$7</f>
        <v>0</v>
      </c>
      <c r="FA142" s="201">
        <f>AL142/Summary!$H$7</f>
        <v>0</v>
      </c>
      <c r="FB142" s="201">
        <f>AM142/Summary!$H$7</f>
        <v>0</v>
      </c>
      <c r="FC142" s="201">
        <f>AN142/Summary!$H$7</f>
        <v>0</v>
      </c>
      <c r="FD142" s="191">
        <f>AO142/Summary!$H$7</f>
        <v>0</v>
      </c>
    </row>
    <row r="143" spans="1:160" s="141" customFormat="1" ht="14.25" x14ac:dyDescent="0.35">
      <c r="A143" s="306"/>
      <c r="B143" s="307"/>
      <c r="C143" s="307"/>
      <c r="D143" s="307"/>
      <c r="E143" s="302"/>
      <c r="F143" s="304"/>
      <c r="G143" s="308"/>
      <c r="H143" s="309"/>
      <c r="I143" s="190">
        <v>32.5</v>
      </c>
      <c r="J143" s="191">
        <f t="shared" si="238"/>
        <v>0</v>
      </c>
      <c r="K143" s="213">
        <f>Summary!$H$6*$H143</f>
        <v>0</v>
      </c>
      <c r="L143" s="192"/>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4"/>
      <c r="AP143" s="195">
        <f t="shared" si="239"/>
        <v>0</v>
      </c>
      <c r="AQ143" s="193"/>
      <c r="AR143" s="193"/>
      <c r="AS143" s="193"/>
      <c r="AT143" s="193"/>
      <c r="AU143" s="193"/>
      <c r="AV143" s="194"/>
      <c r="AW143" s="176">
        <f t="shared" si="279"/>
        <v>0</v>
      </c>
      <c r="AX143" s="176" t="str">
        <f t="shared" si="280"/>
        <v>OK</v>
      </c>
      <c r="AY143" s="196">
        <f t="shared" si="243"/>
        <v>0</v>
      </c>
      <c r="AZ143" s="197" t="str">
        <f t="shared" si="244"/>
        <v>OK</v>
      </c>
      <c r="BA143" s="178"/>
      <c r="BB143" s="198">
        <f t="shared" si="245"/>
        <v>0</v>
      </c>
      <c r="BC143" s="199">
        <f t="shared" si="246"/>
        <v>0</v>
      </c>
      <c r="BD143" s="199">
        <f t="shared" si="247"/>
        <v>0</v>
      </c>
      <c r="BE143" s="199">
        <f t="shared" si="248"/>
        <v>0</v>
      </c>
      <c r="BF143" s="199">
        <f t="shared" si="249"/>
        <v>0</v>
      </c>
      <c r="BG143" s="199">
        <f t="shared" si="250"/>
        <v>0</v>
      </c>
      <c r="BH143" s="199">
        <f t="shared" si="251"/>
        <v>0</v>
      </c>
      <c r="BI143" s="199">
        <f t="shared" si="252"/>
        <v>0</v>
      </c>
      <c r="BJ143" s="199">
        <f t="shared" si="253"/>
        <v>0</v>
      </c>
      <c r="BK143" s="199">
        <f t="shared" si="254"/>
        <v>0</v>
      </c>
      <c r="BL143" s="199">
        <f t="shared" si="255"/>
        <v>0</v>
      </c>
      <c r="BM143" s="199">
        <f t="shared" si="256"/>
        <v>0</v>
      </c>
      <c r="BN143" s="199">
        <f t="shared" si="257"/>
        <v>0</v>
      </c>
      <c r="BO143" s="199">
        <f t="shared" si="258"/>
        <v>0</v>
      </c>
      <c r="BP143" s="199">
        <f t="shared" si="259"/>
        <v>0</v>
      </c>
      <c r="BQ143" s="199">
        <f t="shared" si="260"/>
        <v>0</v>
      </c>
      <c r="BR143" s="199">
        <f t="shared" si="261"/>
        <v>0</v>
      </c>
      <c r="BS143" s="199">
        <f t="shared" si="262"/>
        <v>0</v>
      </c>
      <c r="BT143" s="199">
        <f t="shared" si="263"/>
        <v>0</v>
      </c>
      <c r="BU143" s="199">
        <f t="shared" si="264"/>
        <v>0</v>
      </c>
      <c r="BV143" s="199">
        <f t="shared" si="265"/>
        <v>0</v>
      </c>
      <c r="BW143" s="199">
        <f t="shared" si="266"/>
        <v>0</v>
      </c>
      <c r="BX143" s="199">
        <f t="shared" si="267"/>
        <v>0</v>
      </c>
      <c r="BY143" s="199">
        <f t="shared" si="268"/>
        <v>0</v>
      </c>
      <c r="BZ143" s="199">
        <f t="shared" si="269"/>
        <v>0</v>
      </c>
      <c r="CA143" s="199">
        <f t="shared" si="270"/>
        <v>0</v>
      </c>
      <c r="CB143" s="199">
        <f t="shared" si="271"/>
        <v>0</v>
      </c>
      <c r="CC143" s="199">
        <f t="shared" si="272"/>
        <v>0</v>
      </c>
      <c r="CD143" s="199">
        <f t="shared" si="273"/>
        <v>0</v>
      </c>
      <c r="CE143" s="199">
        <f t="shared" si="274"/>
        <v>0</v>
      </c>
      <c r="CF143" s="200">
        <f t="shared" si="240"/>
        <v>0</v>
      </c>
      <c r="CG143" s="195">
        <f t="shared" si="275"/>
        <v>0</v>
      </c>
      <c r="CH143" s="201">
        <f t="shared" si="276"/>
        <v>0</v>
      </c>
      <c r="CI143" s="201">
        <f t="shared" si="277"/>
        <v>0</v>
      </c>
      <c r="CJ143" s="201">
        <f>IFERROR(#REF!/32.5,0)</f>
        <v>0</v>
      </c>
      <c r="CK143" s="201">
        <f>IFERROR(#REF!/32.5,0)</f>
        <v>0</v>
      </c>
      <c r="CL143" s="191">
        <f t="shared" si="241"/>
        <v>0</v>
      </c>
      <c r="CN143" s="386">
        <f t="shared" si="281"/>
        <v>0</v>
      </c>
      <c r="CO143" s="202">
        <f t="shared" si="282"/>
        <v>0</v>
      </c>
      <c r="CP143" s="202">
        <f t="shared" si="283"/>
        <v>0</v>
      </c>
      <c r="CQ143" s="202">
        <f t="shared" si="284"/>
        <v>0</v>
      </c>
      <c r="CR143" s="202">
        <f t="shared" si="285"/>
        <v>0</v>
      </c>
      <c r="CS143" s="202">
        <f t="shared" si="286"/>
        <v>0</v>
      </c>
      <c r="CT143" s="202">
        <f t="shared" si="287"/>
        <v>0</v>
      </c>
      <c r="CU143" s="202">
        <f t="shared" si="288"/>
        <v>0</v>
      </c>
      <c r="CV143" s="202">
        <f t="shared" si="289"/>
        <v>0</v>
      </c>
      <c r="CW143" s="202">
        <f t="shared" si="290"/>
        <v>0</v>
      </c>
      <c r="CX143" s="202">
        <f t="shared" si="291"/>
        <v>0</v>
      </c>
      <c r="CY143" s="202">
        <f t="shared" si="292"/>
        <v>0</v>
      </c>
      <c r="CZ143" s="202">
        <f t="shared" si="293"/>
        <v>0</v>
      </c>
      <c r="DA143" s="202">
        <f t="shared" si="294"/>
        <v>0</v>
      </c>
      <c r="DB143" s="202">
        <f t="shared" si="295"/>
        <v>0</v>
      </c>
      <c r="DC143" s="202">
        <f t="shared" si="296"/>
        <v>0</v>
      </c>
      <c r="DD143" s="202">
        <f t="shared" si="297"/>
        <v>0</v>
      </c>
      <c r="DE143" s="202">
        <f t="shared" si="298"/>
        <v>0</v>
      </c>
      <c r="DF143" s="202">
        <f t="shared" si="299"/>
        <v>0</v>
      </c>
      <c r="DG143" s="202">
        <f t="shared" si="300"/>
        <v>0</v>
      </c>
      <c r="DH143" s="202">
        <f t="shared" si="301"/>
        <v>0</v>
      </c>
      <c r="DI143" s="202">
        <f t="shared" si="302"/>
        <v>0</v>
      </c>
      <c r="DJ143" s="202">
        <f t="shared" si="303"/>
        <v>0</v>
      </c>
      <c r="DK143" s="202">
        <f t="shared" si="304"/>
        <v>0</v>
      </c>
      <c r="DL143" s="202">
        <f t="shared" si="305"/>
        <v>0</v>
      </c>
      <c r="DM143" s="202">
        <f t="shared" si="306"/>
        <v>0</v>
      </c>
      <c r="DN143" s="202">
        <f t="shared" si="307"/>
        <v>0</v>
      </c>
      <c r="DO143" s="202">
        <f t="shared" si="308"/>
        <v>0</v>
      </c>
      <c r="DP143" s="202">
        <f t="shared" si="309"/>
        <v>0</v>
      </c>
      <c r="DQ143" s="202">
        <f t="shared" si="310"/>
        <v>0</v>
      </c>
      <c r="DR143" s="223">
        <f t="shared" si="242"/>
        <v>0</v>
      </c>
      <c r="DS143" s="386">
        <f t="shared" si="311"/>
        <v>0</v>
      </c>
      <c r="DT143" s="202">
        <f t="shared" si="312"/>
        <v>0</v>
      </c>
      <c r="DU143" s="202">
        <f t="shared" si="313"/>
        <v>0</v>
      </c>
      <c r="DV143" s="202">
        <f t="shared" si="314"/>
        <v>0</v>
      </c>
      <c r="DW143" s="202">
        <f t="shared" si="315"/>
        <v>0</v>
      </c>
      <c r="DX143" s="203">
        <f t="shared" si="316"/>
        <v>0</v>
      </c>
      <c r="DY143" s="205">
        <f t="shared" si="278"/>
        <v>0</v>
      </c>
      <c r="EA143" s="195">
        <f>L143/Summary!$H$7</f>
        <v>0</v>
      </c>
      <c r="EB143" s="201">
        <f>M143/Summary!$H$7</f>
        <v>0</v>
      </c>
      <c r="EC143" s="201">
        <f>N143/Summary!$H$7</f>
        <v>0</v>
      </c>
      <c r="ED143" s="201">
        <f>O143/Summary!$H$7</f>
        <v>0</v>
      </c>
      <c r="EE143" s="201">
        <f>P143/Summary!$H$7</f>
        <v>0</v>
      </c>
      <c r="EF143" s="201">
        <f>Q143/Summary!$H$7</f>
        <v>0</v>
      </c>
      <c r="EG143" s="201">
        <f>R143/Summary!$H$7</f>
        <v>0</v>
      </c>
      <c r="EH143" s="201">
        <f>S143/Summary!$H$7</f>
        <v>0</v>
      </c>
      <c r="EI143" s="201">
        <f>T143/Summary!$H$7</f>
        <v>0</v>
      </c>
      <c r="EJ143" s="201">
        <f>U143/Summary!$H$7</f>
        <v>0</v>
      </c>
      <c r="EK143" s="201">
        <f>V143/Summary!$H$7</f>
        <v>0</v>
      </c>
      <c r="EL143" s="201">
        <f>W143/Summary!$H$7</f>
        <v>0</v>
      </c>
      <c r="EM143" s="201">
        <f>X143/Summary!$H$7</f>
        <v>0</v>
      </c>
      <c r="EN143" s="201">
        <f>Y143/Summary!$H$7</f>
        <v>0</v>
      </c>
      <c r="EO143" s="201">
        <f>Z143/Summary!$H$7</f>
        <v>0</v>
      </c>
      <c r="EP143" s="201">
        <f>AA143/Summary!$H$7</f>
        <v>0</v>
      </c>
      <c r="EQ143" s="201">
        <f>AB143/Summary!$H$7</f>
        <v>0</v>
      </c>
      <c r="ER143" s="201">
        <f>AC143/Summary!$H$7</f>
        <v>0</v>
      </c>
      <c r="ES143" s="201">
        <f>AD143/Summary!$H$7</f>
        <v>0</v>
      </c>
      <c r="ET143" s="201">
        <f>AE143/Summary!$H$7</f>
        <v>0</v>
      </c>
      <c r="EU143" s="201">
        <f>AF143/Summary!$H$7</f>
        <v>0</v>
      </c>
      <c r="EV143" s="201">
        <f>AG143/Summary!$H$7</f>
        <v>0</v>
      </c>
      <c r="EW143" s="201">
        <f>AH143/Summary!$H$7</f>
        <v>0</v>
      </c>
      <c r="EX143" s="201">
        <f>AI143/Summary!$H$7</f>
        <v>0</v>
      </c>
      <c r="EY143" s="201">
        <f>AJ143/Summary!$H$7</f>
        <v>0</v>
      </c>
      <c r="EZ143" s="201">
        <f>AK143/Summary!$H$7</f>
        <v>0</v>
      </c>
      <c r="FA143" s="201">
        <f>AL143/Summary!$H$7</f>
        <v>0</v>
      </c>
      <c r="FB143" s="201">
        <f>AM143/Summary!$H$7</f>
        <v>0</v>
      </c>
      <c r="FC143" s="201">
        <f>AN143/Summary!$H$7</f>
        <v>0</v>
      </c>
      <c r="FD143" s="191">
        <f>AO143/Summary!$H$7</f>
        <v>0</v>
      </c>
    </row>
    <row r="144" spans="1:160" s="141" customFormat="1" ht="14.25" x14ac:dyDescent="0.35">
      <c r="A144" s="306"/>
      <c r="B144" s="307"/>
      <c r="C144" s="307"/>
      <c r="D144" s="307"/>
      <c r="E144" s="302"/>
      <c r="F144" s="304"/>
      <c r="G144" s="308"/>
      <c r="H144" s="309"/>
      <c r="I144" s="190">
        <v>32.5</v>
      </c>
      <c r="J144" s="191">
        <f t="shared" si="238"/>
        <v>0</v>
      </c>
      <c r="K144" s="213">
        <f>Summary!$H$6*$H144</f>
        <v>0</v>
      </c>
      <c r="L144" s="192"/>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4"/>
      <c r="AP144" s="195">
        <f t="shared" si="239"/>
        <v>0</v>
      </c>
      <c r="AQ144" s="193"/>
      <c r="AR144" s="193"/>
      <c r="AS144" s="193"/>
      <c r="AT144" s="193"/>
      <c r="AU144" s="193"/>
      <c r="AV144" s="194"/>
      <c r="AW144" s="176">
        <f t="shared" si="279"/>
        <v>0</v>
      </c>
      <c r="AX144" s="176" t="str">
        <f t="shared" si="280"/>
        <v>OK</v>
      </c>
      <c r="AY144" s="196">
        <f t="shared" si="243"/>
        <v>0</v>
      </c>
      <c r="AZ144" s="197" t="str">
        <f t="shared" si="244"/>
        <v>OK</v>
      </c>
      <c r="BA144" s="178"/>
      <c r="BB144" s="198">
        <f t="shared" si="245"/>
        <v>0</v>
      </c>
      <c r="BC144" s="199">
        <f t="shared" si="246"/>
        <v>0</v>
      </c>
      <c r="BD144" s="199">
        <f t="shared" si="247"/>
        <v>0</v>
      </c>
      <c r="BE144" s="199">
        <f t="shared" si="248"/>
        <v>0</v>
      </c>
      <c r="BF144" s="199">
        <f t="shared" si="249"/>
        <v>0</v>
      </c>
      <c r="BG144" s="199">
        <f t="shared" si="250"/>
        <v>0</v>
      </c>
      <c r="BH144" s="199">
        <f t="shared" si="251"/>
        <v>0</v>
      </c>
      <c r="BI144" s="199">
        <f t="shared" si="252"/>
        <v>0</v>
      </c>
      <c r="BJ144" s="199">
        <f t="shared" si="253"/>
        <v>0</v>
      </c>
      <c r="BK144" s="199">
        <f t="shared" si="254"/>
        <v>0</v>
      </c>
      <c r="BL144" s="199">
        <f t="shared" si="255"/>
        <v>0</v>
      </c>
      <c r="BM144" s="199">
        <f t="shared" si="256"/>
        <v>0</v>
      </c>
      <c r="BN144" s="199">
        <f t="shared" si="257"/>
        <v>0</v>
      </c>
      <c r="BO144" s="199">
        <f t="shared" si="258"/>
        <v>0</v>
      </c>
      <c r="BP144" s="199">
        <f t="shared" si="259"/>
        <v>0</v>
      </c>
      <c r="BQ144" s="199">
        <f t="shared" si="260"/>
        <v>0</v>
      </c>
      <c r="BR144" s="199">
        <f t="shared" si="261"/>
        <v>0</v>
      </c>
      <c r="BS144" s="199">
        <f t="shared" si="262"/>
        <v>0</v>
      </c>
      <c r="BT144" s="199">
        <f t="shared" si="263"/>
        <v>0</v>
      </c>
      <c r="BU144" s="199">
        <f t="shared" si="264"/>
        <v>0</v>
      </c>
      <c r="BV144" s="199">
        <f t="shared" si="265"/>
        <v>0</v>
      </c>
      <c r="BW144" s="199">
        <f t="shared" si="266"/>
        <v>0</v>
      </c>
      <c r="BX144" s="199">
        <f t="shared" si="267"/>
        <v>0</v>
      </c>
      <c r="BY144" s="199">
        <f t="shared" si="268"/>
        <v>0</v>
      </c>
      <c r="BZ144" s="199">
        <f t="shared" si="269"/>
        <v>0</v>
      </c>
      <c r="CA144" s="199">
        <f t="shared" si="270"/>
        <v>0</v>
      </c>
      <c r="CB144" s="199">
        <f t="shared" si="271"/>
        <v>0</v>
      </c>
      <c r="CC144" s="199">
        <f t="shared" si="272"/>
        <v>0</v>
      </c>
      <c r="CD144" s="199">
        <f t="shared" si="273"/>
        <v>0</v>
      </c>
      <c r="CE144" s="199">
        <f t="shared" si="274"/>
        <v>0</v>
      </c>
      <c r="CF144" s="200">
        <f t="shared" si="240"/>
        <v>0</v>
      </c>
      <c r="CG144" s="195">
        <f t="shared" si="275"/>
        <v>0</v>
      </c>
      <c r="CH144" s="201">
        <f t="shared" si="276"/>
        <v>0</v>
      </c>
      <c r="CI144" s="201">
        <f t="shared" si="277"/>
        <v>0</v>
      </c>
      <c r="CJ144" s="201">
        <f>IFERROR(#REF!/32.5,0)</f>
        <v>0</v>
      </c>
      <c r="CK144" s="201">
        <f>IFERROR(#REF!/32.5,0)</f>
        <v>0</v>
      </c>
      <c r="CL144" s="191">
        <f t="shared" si="241"/>
        <v>0</v>
      </c>
      <c r="CN144" s="386">
        <f t="shared" si="281"/>
        <v>0</v>
      </c>
      <c r="CO144" s="202">
        <f t="shared" si="282"/>
        <v>0</v>
      </c>
      <c r="CP144" s="202">
        <f t="shared" si="283"/>
        <v>0</v>
      </c>
      <c r="CQ144" s="202">
        <f t="shared" si="284"/>
        <v>0</v>
      </c>
      <c r="CR144" s="202">
        <f t="shared" si="285"/>
        <v>0</v>
      </c>
      <c r="CS144" s="202">
        <f t="shared" si="286"/>
        <v>0</v>
      </c>
      <c r="CT144" s="202">
        <f t="shared" si="287"/>
        <v>0</v>
      </c>
      <c r="CU144" s="202">
        <f t="shared" si="288"/>
        <v>0</v>
      </c>
      <c r="CV144" s="202">
        <f t="shared" si="289"/>
        <v>0</v>
      </c>
      <c r="CW144" s="202">
        <f t="shared" si="290"/>
        <v>0</v>
      </c>
      <c r="CX144" s="202">
        <f t="shared" si="291"/>
        <v>0</v>
      </c>
      <c r="CY144" s="202">
        <f t="shared" si="292"/>
        <v>0</v>
      </c>
      <c r="CZ144" s="202">
        <f t="shared" si="293"/>
        <v>0</v>
      </c>
      <c r="DA144" s="202">
        <f t="shared" si="294"/>
        <v>0</v>
      </c>
      <c r="DB144" s="202">
        <f t="shared" si="295"/>
        <v>0</v>
      </c>
      <c r="DC144" s="202">
        <f t="shared" si="296"/>
        <v>0</v>
      </c>
      <c r="DD144" s="202">
        <f t="shared" si="297"/>
        <v>0</v>
      </c>
      <c r="DE144" s="202">
        <f t="shared" si="298"/>
        <v>0</v>
      </c>
      <c r="DF144" s="202">
        <f t="shared" si="299"/>
        <v>0</v>
      </c>
      <c r="DG144" s="202">
        <f t="shared" si="300"/>
        <v>0</v>
      </c>
      <c r="DH144" s="202">
        <f t="shared" si="301"/>
        <v>0</v>
      </c>
      <c r="DI144" s="202">
        <f t="shared" si="302"/>
        <v>0</v>
      </c>
      <c r="DJ144" s="202">
        <f t="shared" si="303"/>
        <v>0</v>
      </c>
      <c r="DK144" s="202">
        <f t="shared" si="304"/>
        <v>0</v>
      </c>
      <c r="DL144" s="202">
        <f t="shared" si="305"/>
        <v>0</v>
      </c>
      <c r="DM144" s="202">
        <f t="shared" si="306"/>
        <v>0</v>
      </c>
      <c r="DN144" s="202">
        <f t="shared" si="307"/>
        <v>0</v>
      </c>
      <c r="DO144" s="202">
        <f t="shared" si="308"/>
        <v>0</v>
      </c>
      <c r="DP144" s="202">
        <f t="shared" si="309"/>
        <v>0</v>
      </c>
      <c r="DQ144" s="202">
        <f t="shared" si="310"/>
        <v>0</v>
      </c>
      <c r="DR144" s="223">
        <f t="shared" si="242"/>
        <v>0</v>
      </c>
      <c r="DS144" s="386">
        <f t="shared" si="311"/>
        <v>0</v>
      </c>
      <c r="DT144" s="202">
        <f t="shared" si="312"/>
        <v>0</v>
      </c>
      <c r="DU144" s="202">
        <f t="shared" si="313"/>
        <v>0</v>
      </c>
      <c r="DV144" s="202">
        <f t="shared" si="314"/>
        <v>0</v>
      </c>
      <c r="DW144" s="202">
        <f t="shared" si="315"/>
        <v>0</v>
      </c>
      <c r="DX144" s="203">
        <f t="shared" si="316"/>
        <v>0</v>
      </c>
      <c r="DY144" s="205">
        <f t="shared" si="278"/>
        <v>0</v>
      </c>
      <c r="EA144" s="195">
        <f>L144/Summary!$H$7</f>
        <v>0</v>
      </c>
      <c r="EB144" s="201">
        <f>M144/Summary!$H$7</f>
        <v>0</v>
      </c>
      <c r="EC144" s="201">
        <f>N144/Summary!$H$7</f>
        <v>0</v>
      </c>
      <c r="ED144" s="201">
        <f>O144/Summary!$H$7</f>
        <v>0</v>
      </c>
      <c r="EE144" s="201">
        <f>P144/Summary!$H$7</f>
        <v>0</v>
      </c>
      <c r="EF144" s="201">
        <f>Q144/Summary!$H$7</f>
        <v>0</v>
      </c>
      <c r="EG144" s="201">
        <f>R144/Summary!$H$7</f>
        <v>0</v>
      </c>
      <c r="EH144" s="201">
        <f>S144/Summary!$H$7</f>
        <v>0</v>
      </c>
      <c r="EI144" s="201">
        <f>T144/Summary!$H$7</f>
        <v>0</v>
      </c>
      <c r="EJ144" s="201">
        <f>U144/Summary!$H$7</f>
        <v>0</v>
      </c>
      <c r="EK144" s="201">
        <f>V144/Summary!$H$7</f>
        <v>0</v>
      </c>
      <c r="EL144" s="201">
        <f>W144/Summary!$H$7</f>
        <v>0</v>
      </c>
      <c r="EM144" s="201">
        <f>X144/Summary!$H$7</f>
        <v>0</v>
      </c>
      <c r="EN144" s="201">
        <f>Y144/Summary!$H$7</f>
        <v>0</v>
      </c>
      <c r="EO144" s="201">
        <f>Z144/Summary!$H$7</f>
        <v>0</v>
      </c>
      <c r="EP144" s="201">
        <f>AA144/Summary!$H$7</f>
        <v>0</v>
      </c>
      <c r="EQ144" s="201">
        <f>AB144/Summary!$H$7</f>
        <v>0</v>
      </c>
      <c r="ER144" s="201">
        <f>AC144/Summary!$H$7</f>
        <v>0</v>
      </c>
      <c r="ES144" s="201">
        <f>AD144/Summary!$H$7</f>
        <v>0</v>
      </c>
      <c r="ET144" s="201">
        <f>AE144/Summary!$H$7</f>
        <v>0</v>
      </c>
      <c r="EU144" s="201">
        <f>AF144/Summary!$H$7</f>
        <v>0</v>
      </c>
      <c r="EV144" s="201">
        <f>AG144/Summary!$H$7</f>
        <v>0</v>
      </c>
      <c r="EW144" s="201">
        <f>AH144/Summary!$H$7</f>
        <v>0</v>
      </c>
      <c r="EX144" s="201">
        <f>AI144/Summary!$H$7</f>
        <v>0</v>
      </c>
      <c r="EY144" s="201">
        <f>AJ144/Summary!$H$7</f>
        <v>0</v>
      </c>
      <c r="EZ144" s="201">
        <f>AK144/Summary!$H$7</f>
        <v>0</v>
      </c>
      <c r="FA144" s="201">
        <f>AL144/Summary!$H$7</f>
        <v>0</v>
      </c>
      <c r="FB144" s="201">
        <f>AM144/Summary!$H$7</f>
        <v>0</v>
      </c>
      <c r="FC144" s="201">
        <f>AN144/Summary!$H$7</f>
        <v>0</v>
      </c>
      <c r="FD144" s="191">
        <f>AO144/Summary!$H$7</f>
        <v>0</v>
      </c>
    </row>
    <row r="145" spans="1:160" s="141" customFormat="1" ht="14.25" x14ac:dyDescent="0.35">
      <c r="A145" s="306"/>
      <c r="B145" s="307"/>
      <c r="C145" s="307"/>
      <c r="D145" s="307"/>
      <c r="E145" s="302"/>
      <c r="F145" s="304"/>
      <c r="G145" s="308"/>
      <c r="H145" s="309"/>
      <c r="I145" s="190">
        <v>32.5</v>
      </c>
      <c r="J145" s="191">
        <f t="shared" si="238"/>
        <v>0</v>
      </c>
      <c r="K145" s="213">
        <f>Summary!$H$6*$H145</f>
        <v>0</v>
      </c>
      <c r="L145" s="192"/>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4"/>
      <c r="AP145" s="195">
        <f t="shared" si="239"/>
        <v>0</v>
      </c>
      <c r="AQ145" s="193"/>
      <c r="AR145" s="193"/>
      <c r="AS145" s="193"/>
      <c r="AT145" s="193"/>
      <c r="AU145" s="193"/>
      <c r="AV145" s="194"/>
      <c r="AW145" s="176">
        <f t="shared" si="279"/>
        <v>0</v>
      </c>
      <c r="AX145" s="176" t="str">
        <f t="shared" si="280"/>
        <v>OK</v>
      </c>
      <c r="AY145" s="196">
        <f t="shared" si="243"/>
        <v>0</v>
      </c>
      <c r="AZ145" s="197" t="str">
        <f t="shared" si="244"/>
        <v>OK</v>
      </c>
      <c r="BA145" s="178"/>
      <c r="BB145" s="198">
        <f t="shared" si="245"/>
        <v>0</v>
      </c>
      <c r="BC145" s="199">
        <f t="shared" si="246"/>
        <v>0</v>
      </c>
      <c r="BD145" s="199">
        <f t="shared" si="247"/>
        <v>0</v>
      </c>
      <c r="BE145" s="199">
        <f t="shared" si="248"/>
        <v>0</v>
      </c>
      <c r="BF145" s="199">
        <f t="shared" si="249"/>
        <v>0</v>
      </c>
      <c r="BG145" s="199">
        <f t="shared" si="250"/>
        <v>0</v>
      </c>
      <c r="BH145" s="199">
        <f t="shared" si="251"/>
        <v>0</v>
      </c>
      <c r="BI145" s="199">
        <f t="shared" si="252"/>
        <v>0</v>
      </c>
      <c r="BJ145" s="199">
        <f t="shared" si="253"/>
        <v>0</v>
      </c>
      <c r="BK145" s="199">
        <f t="shared" si="254"/>
        <v>0</v>
      </c>
      <c r="BL145" s="199">
        <f t="shared" si="255"/>
        <v>0</v>
      </c>
      <c r="BM145" s="199">
        <f t="shared" si="256"/>
        <v>0</v>
      </c>
      <c r="BN145" s="199">
        <f t="shared" si="257"/>
        <v>0</v>
      </c>
      <c r="BO145" s="199">
        <f t="shared" si="258"/>
        <v>0</v>
      </c>
      <c r="BP145" s="199">
        <f t="shared" si="259"/>
        <v>0</v>
      </c>
      <c r="BQ145" s="199">
        <f t="shared" si="260"/>
        <v>0</v>
      </c>
      <c r="BR145" s="199">
        <f t="shared" si="261"/>
        <v>0</v>
      </c>
      <c r="BS145" s="199">
        <f t="shared" si="262"/>
        <v>0</v>
      </c>
      <c r="BT145" s="199">
        <f t="shared" si="263"/>
        <v>0</v>
      </c>
      <c r="BU145" s="199">
        <f t="shared" si="264"/>
        <v>0</v>
      </c>
      <c r="BV145" s="199">
        <f t="shared" si="265"/>
        <v>0</v>
      </c>
      <c r="BW145" s="199">
        <f t="shared" si="266"/>
        <v>0</v>
      </c>
      <c r="BX145" s="199">
        <f t="shared" si="267"/>
        <v>0</v>
      </c>
      <c r="BY145" s="199">
        <f t="shared" si="268"/>
        <v>0</v>
      </c>
      <c r="BZ145" s="199">
        <f t="shared" si="269"/>
        <v>0</v>
      </c>
      <c r="CA145" s="199">
        <f t="shared" si="270"/>
        <v>0</v>
      </c>
      <c r="CB145" s="199">
        <f t="shared" si="271"/>
        <v>0</v>
      </c>
      <c r="CC145" s="199">
        <f t="shared" si="272"/>
        <v>0</v>
      </c>
      <c r="CD145" s="199">
        <f t="shared" si="273"/>
        <v>0</v>
      </c>
      <c r="CE145" s="199">
        <f t="shared" si="274"/>
        <v>0</v>
      </c>
      <c r="CF145" s="200">
        <f t="shared" si="240"/>
        <v>0</v>
      </c>
      <c r="CG145" s="195">
        <f t="shared" si="275"/>
        <v>0</v>
      </c>
      <c r="CH145" s="201">
        <f t="shared" si="276"/>
        <v>0</v>
      </c>
      <c r="CI145" s="201">
        <f t="shared" si="277"/>
        <v>0</v>
      </c>
      <c r="CJ145" s="201">
        <f>IFERROR(#REF!/32.5,0)</f>
        <v>0</v>
      </c>
      <c r="CK145" s="201">
        <f>IFERROR(#REF!/32.5,0)</f>
        <v>0</v>
      </c>
      <c r="CL145" s="191">
        <f t="shared" si="241"/>
        <v>0</v>
      </c>
      <c r="CN145" s="386">
        <f t="shared" si="281"/>
        <v>0</v>
      </c>
      <c r="CO145" s="202">
        <f t="shared" si="282"/>
        <v>0</v>
      </c>
      <c r="CP145" s="202">
        <f t="shared" si="283"/>
        <v>0</v>
      </c>
      <c r="CQ145" s="202">
        <f t="shared" si="284"/>
        <v>0</v>
      </c>
      <c r="CR145" s="202">
        <f t="shared" si="285"/>
        <v>0</v>
      </c>
      <c r="CS145" s="202">
        <f t="shared" si="286"/>
        <v>0</v>
      </c>
      <c r="CT145" s="202">
        <f t="shared" si="287"/>
        <v>0</v>
      </c>
      <c r="CU145" s="202">
        <f t="shared" si="288"/>
        <v>0</v>
      </c>
      <c r="CV145" s="202">
        <f t="shared" si="289"/>
        <v>0</v>
      </c>
      <c r="CW145" s="202">
        <f t="shared" si="290"/>
        <v>0</v>
      </c>
      <c r="CX145" s="202">
        <f t="shared" si="291"/>
        <v>0</v>
      </c>
      <c r="CY145" s="202">
        <f t="shared" si="292"/>
        <v>0</v>
      </c>
      <c r="CZ145" s="202">
        <f t="shared" si="293"/>
        <v>0</v>
      </c>
      <c r="DA145" s="202">
        <f t="shared" si="294"/>
        <v>0</v>
      </c>
      <c r="DB145" s="202">
        <f t="shared" si="295"/>
        <v>0</v>
      </c>
      <c r="DC145" s="202">
        <f t="shared" si="296"/>
        <v>0</v>
      </c>
      <c r="DD145" s="202">
        <f t="shared" si="297"/>
        <v>0</v>
      </c>
      <c r="DE145" s="202">
        <f t="shared" si="298"/>
        <v>0</v>
      </c>
      <c r="DF145" s="202">
        <f t="shared" si="299"/>
        <v>0</v>
      </c>
      <c r="DG145" s="202">
        <f t="shared" si="300"/>
        <v>0</v>
      </c>
      <c r="DH145" s="202">
        <f t="shared" si="301"/>
        <v>0</v>
      </c>
      <c r="DI145" s="202">
        <f t="shared" si="302"/>
        <v>0</v>
      </c>
      <c r="DJ145" s="202">
        <f t="shared" si="303"/>
        <v>0</v>
      </c>
      <c r="DK145" s="202">
        <f t="shared" si="304"/>
        <v>0</v>
      </c>
      <c r="DL145" s="202">
        <f t="shared" si="305"/>
        <v>0</v>
      </c>
      <c r="DM145" s="202">
        <f t="shared" si="306"/>
        <v>0</v>
      </c>
      <c r="DN145" s="202">
        <f t="shared" si="307"/>
        <v>0</v>
      </c>
      <c r="DO145" s="202">
        <f t="shared" si="308"/>
        <v>0</v>
      </c>
      <c r="DP145" s="202">
        <f t="shared" si="309"/>
        <v>0</v>
      </c>
      <c r="DQ145" s="202">
        <f t="shared" si="310"/>
        <v>0</v>
      </c>
      <c r="DR145" s="223">
        <f t="shared" si="242"/>
        <v>0</v>
      </c>
      <c r="DS145" s="386">
        <f t="shared" si="311"/>
        <v>0</v>
      </c>
      <c r="DT145" s="202">
        <f t="shared" si="312"/>
        <v>0</v>
      </c>
      <c r="DU145" s="202">
        <f t="shared" si="313"/>
        <v>0</v>
      </c>
      <c r="DV145" s="202">
        <f t="shared" si="314"/>
        <v>0</v>
      </c>
      <c r="DW145" s="202">
        <f t="shared" si="315"/>
        <v>0</v>
      </c>
      <c r="DX145" s="203">
        <f t="shared" si="316"/>
        <v>0</v>
      </c>
      <c r="DY145" s="205">
        <f t="shared" si="278"/>
        <v>0</v>
      </c>
      <c r="EA145" s="195">
        <f>L145/Summary!$H$7</f>
        <v>0</v>
      </c>
      <c r="EB145" s="201">
        <f>M145/Summary!$H$7</f>
        <v>0</v>
      </c>
      <c r="EC145" s="201">
        <f>N145/Summary!$H$7</f>
        <v>0</v>
      </c>
      <c r="ED145" s="201">
        <f>O145/Summary!$H$7</f>
        <v>0</v>
      </c>
      <c r="EE145" s="201">
        <f>P145/Summary!$H$7</f>
        <v>0</v>
      </c>
      <c r="EF145" s="201">
        <f>Q145/Summary!$H$7</f>
        <v>0</v>
      </c>
      <c r="EG145" s="201">
        <f>R145/Summary!$H$7</f>
        <v>0</v>
      </c>
      <c r="EH145" s="201">
        <f>S145/Summary!$H$7</f>
        <v>0</v>
      </c>
      <c r="EI145" s="201">
        <f>T145/Summary!$H$7</f>
        <v>0</v>
      </c>
      <c r="EJ145" s="201">
        <f>U145/Summary!$H$7</f>
        <v>0</v>
      </c>
      <c r="EK145" s="201">
        <f>V145/Summary!$H$7</f>
        <v>0</v>
      </c>
      <c r="EL145" s="201">
        <f>W145/Summary!$H$7</f>
        <v>0</v>
      </c>
      <c r="EM145" s="201">
        <f>X145/Summary!$H$7</f>
        <v>0</v>
      </c>
      <c r="EN145" s="201">
        <f>Y145/Summary!$H$7</f>
        <v>0</v>
      </c>
      <c r="EO145" s="201">
        <f>Z145/Summary!$H$7</f>
        <v>0</v>
      </c>
      <c r="EP145" s="201">
        <f>AA145/Summary!$H$7</f>
        <v>0</v>
      </c>
      <c r="EQ145" s="201">
        <f>AB145/Summary!$H$7</f>
        <v>0</v>
      </c>
      <c r="ER145" s="201">
        <f>AC145/Summary!$H$7</f>
        <v>0</v>
      </c>
      <c r="ES145" s="201">
        <f>AD145/Summary!$H$7</f>
        <v>0</v>
      </c>
      <c r="ET145" s="201">
        <f>AE145/Summary!$H$7</f>
        <v>0</v>
      </c>
      <c r="EU145" s="201">
        <f>AF145/Summary!$H$7</f>
        <v>0</v>
      </c>
      <c r="EV145" s="201">
        <f>AG145/Summary!$H$7</f>
        <v>0</v>
      </c>
      <c r="EW145" s="201">
        <f>AH145/Summary!$H$7</f>
        <v>0</v>
      </c>
      <c r="EX145" s="201">
        <f>AI145/Summary!$H$7</f>
        <v>0</v>
      </c>
      <c r="EY145" s="201">
        <f>AJ145/Summary!$H$7</f>
        <v>0</v>
      </c>
      <c r="EZ145" s="201">
        <f>AK145/Summary!$H$7</f>
        <v>0</v>
      </c>
      <c r="FA145" s="201">
        <f>AL145/Summary!$H$7</f>
        <v>0</v>
      </c>
      <c r="FB145" s="201">
        <f>AM145/Summary!$H$7</f>
        <v>0</v>
      </c>
      <c r="FC145" s="201">
        <f>AN145/Summary!$H$7</f>
        <v>0</v>
      </c>
      <c r="FD145" s="191">
        <f>AO145/Summary!$H$7</f>
        <v>0</v>
      </c>
    </row>
    <row r="146" spans="1:160" s="141" customFormat="1" ht="14.25" x14ac:dyDescent="0.35">
      <c r="A146" s="306"/>
      <c r="B146" s="307"/>
      <c r="C146" s="307"/>
      <c r="D146" s="307"/>
      <c r="E146" s="302"/>
      <c r="F146" s="304"/>
      <c r="G146" s="308"/>
      <c r="H146" s="309"/>
      <c r="I146" s="190">
        <v>32.5</v>
      </c>
      <c r="J146" s="191">
        <f t="shared" si="238"/>
        <v>0</v>
      </c>
      <c r="K146" s="213">
        <f>Summary!$H$6*$H146</f>
        <v>0</v>
      </c>
      <c r="L146" s="192"/>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4"/>
      <c r="AP146" s="195">
        <f t="shared" si="239"/>
        <v>0</v>
      </c>
      <c r="AQ146" s="193"/>
      <c r="AR146" s="193"/>
      <c r="AS146" s="193"/>
      <c r="AT146" s="193"/>
      <c r="AU146" s="193"/>
      <c r="AV146" s="194"/>
      <c r="AW146" s="176">
        <f t="shared" si="279"/>
        <v>0</v>
      </c>
      <c r="AX146" s="176" t="str">
        <f t="shared" si="280"/>
        <v>OK</v>
      </c>
      <c r="AY146" s="196">
        <f t="shared" si="243"/>
        <v>0</v>
      </c>
      <c r="AZ146" s="197" t="str">
        <f t="shared" si="244"/>
        <v>OK</v>
      </c>
      <c r="BA146" s="178"/>
      <c r="BB146" s="198">
        <f t="shared" si="245"/>
        <v>0</v>
      </c>
      <c r="BC146" s="199">
        <f t="shared" si="246"/>
        <v>0</v>
      </c>
      <c r="BD146" s="199">
        <f t="shared" si="247"/>
        <v>0</v>
      </c>
      <c r="BE146" s="199">
        <f t="shared" si="248"/>
        <v>0</v>
      </c>
      <c r="BF146" s="199">
        <f t="shared" si="249"/>
        <v>0</v>
      </c>
      <c r="BG146" s="199">
        <f t="shared" si="250"/>
        <v>0</v>
      </c>
      <c r="BH146" s="199">
        <f t="shared" si="251"/>
        <v>0</v>
      </c>
      <c r="BI146" s="199">
        <f t="shared" si="252"/>
        <v>0</v>
      </c>
      <c r="BJ146" s="199">
        <f t="shared" si="253"/>
        <v>0</v>
      </c>
      <c r="BK146" s="199">
        <f t="shared" si="254"/>
        <v>0</v>
      </c>
      <c r="BL146" s="199">
        <f t="shared" si="255"/>
        <v>0</v>
      </c>
      <c r="BM146" s="199">
        <f t="shared" si="256"/>
        <v>0</v>
      </c>
      <c r="BN146" s="199">
        <f t="shared" si="257"/>
        <v>0</v>
      </c>
      <c r="BO146" s="199">
        <f t="shared" si="258"/>
        <v>0</v>
      </c>
      <c r="BP146" s="199">
        <f t="shared" si="259"/>
        <v>0</v>
      </c>
      <c r="BQ146" s="199">
        <f t="shared" si="260"/>
        <v>0</v>
      </c>
      <c r="BR146" s="199">
        <f t="shared" si="261"/>
        <v>0</v>
      </c>
      <c r="BS146" s="199">
        <f t="shared" si="262"/>
        <v>0</v>
      </c>
      <c r="BT146" s="199">
        <f t="shared" si="263"/>
        <v>0</v>
      </c>
      <c r="BU146" s="199">
        <f t="shared" si="264"/>
        <v>0</v>
      </c>
      <c r="BV146" s="199">
        <f t="shared" si="265"/>
        <v>0</v>
      </c>
      <c r="BW146" s="199">
        <f t="shared" si="266"/>
        <v>0</v>
      </c>
      <c r="BX146" s="199">
        <f t="shared" si="267"/>
        <v>0</v>
      </c>
      <c r="BY146" s="199">
        <f t="shared" si="268"/>
        <v>0</v>
      </c>
      <c r="BZ146" s="199">
        <f t="shared" si="269"/>
        <v>0</v>
      </c>
      <c r="CA146" s="199">
        <f t="shared" si="270"/>
        <v>0</v>
      </c>
      <c r="CB146" s="199">
        <f t="shared" si="271"/>
        <v>0</v>
      </c>
      <c r="CC146" s="199">
        <f t="shared" si="272"/>
        <v>0</v>
      </c>
      <c r="CD146" s="199">
        <f t="shared" si="273"/>
        <v>0</v>
      </c>
      <c r="CE146" s="199">
        <f t="shared" si="274"/>
        <v>0</v>
      </c>
      <c r="CF146" s="200">
        <f t="shared" si="240"/>
        <v>0</v>
      </c>
      <c r="CG146" s="195">
        <f t="shared" si="275"/>
        <v>0</v>
      </c>
      <c r="CH146" s="201">
        <f t="shared" si="276"/>
        <v>0</v>
      </c>
      <c r="CI146" s="201">
        <f t="shared" si="277"/>
        <v>0</v>
      </c>
      <c r="CJ146" s="201">
        <f>IFERROR(#REF!/32.5,0)</f>
        <v>0</v>
      </c>
      <c r="CK146" s="201">
        <f>IFERROR(#REF!/32.5,0)</f>
        <v>0</v>
      </c>
      <c r="CL146" s="191">
        <f t="shared" si="241"/>
        <v>0</v>
      </c>
      <c r="CN146" s="386">
        <f t="shared" si="281"/>
        <v>0</v>
      </c>
      <c r="CO146" s="202">
        <f t="shared" si="282"/>
        <v>0</v>
      </c>
      <c r="CP146" s="202">
        <f t="shared" si="283"/>
        <v>0</v>
      </c>
      <c r="CQ146" s="202">
        <f t="shared" si="284"/>
        <v>0</v>
      </c>
      <c r="CR146" s="202">
        <f t="shared" si="285"/>
        <v>0</v>
      </c>
      <c r="CS146" s="202">
        <f t="shared" si="286"/>
        <v>0</v>
      </c>
      <c r="CT146" s="202">
        <f t="shared" si="287"/>
        <v>0</v>
      </c>
      <c r="CU146" s="202">
        <f t="shared" si="288"/>
        <v>0</v>
      </c>
      <c r="CV146" s="202">
        <f t="shared" si="289"/>
        <v>0</v>
      </c>
      <c r="CW146" s="202">
        <f t="shared" si="290"/>
        <v>0</v>
      </c>
      <c r="CX146" s="202">
        <f t="shared" si="291"/>
        <v>0</v>
      </c>
      <c r="CY146" s="202">
        <f t="shared" si="292"/>
        <v>0</v>
      </c>
      <c r="CZ146" s="202">
        <f t="shared" si="293"/>
        <v>0</v>
      </c>
      <c r="DA146" s="202">
        <f t="shared" si="294"/>
        <v>0</v>
      </c>
      <c r="DB146" s="202">
        <f t="shared" si="295"/>
        <v>0</v>
      </c>
      <c r="DC146" s="202">
        <f t="shared" si="296"/>
        <v>0</v>
      </c>
      <c r="DD146" s="202">
        <f t="shared" si="297"/>
        <v>0</v>
      </c>
      <c r="DE146" s="202">
        <f t="shared" si="298"/>
        <v>0</v>
      </c>
      <c r="DF146" s="202">
        <f t="shared" si="299"/>
        <v>0</v>
      </c>
      <c r="DG146" s="202">
        <f t="shared" si="300"/>
        <v>0</v>
      </c>
      <c r="DH146" s="202">
        <f t="shared" si="301"/>
        <v>0</v>
      </c>
      <c r="DI146" s="202">
        <f t="shared" si="302"/>
        <v>0</v>
      </c>
      <c r="DJ146" s="202">
        <f t="shared" si="303"/>
        <v>0</v>
      </c>
      <c r="DK146" s="202">
        <f t="shared" si="304"/>
        <v>0</v>
      </c>
      <c r="DL146" s="202">
        <f t="shared" si="305"/>
        <v>0</v>
      </c>
      <c r="DM146" s="202">
        <f t="shared" si="306"/>
        <v>0</v>
      </c>
      <c r="DN146" s="202">
        <f t="shared" si="307"/>
        <v>0</v>
      </c>
      <c r="DO146" s="202">
        <f t="shared" si="308"/>
        <v>0</v>
      </c>
      <c r="DP146" s="202">
        <f t="shared" si="309"/>
        <v>0</v>
      </c>
      <c r="DQ146" s="202">
        <f t="shared" si="310"/>
        <v>0</v>
      </c>
      <c r="DR146" s="223">
        <f t="shared" si="242"/>
        <v>0</v>
      </c>
      <c r="DS146" s="386">
        <f t="shared" si="311"/>
        <v>0</v>
      </c>
      <c r="DT146" s="202">
        <f t="shared" si="312"/>
        <v>0</v>
      </c>
      <c r="DU146" s="202">
        <f t="shared" si="313"/>
        <v>0</v>
      </c>
      <c r="DV146" s="202">
        <f t="shared" si="314"/>
        <v>0</v>
      </c>
      <c r="DW146" s="202">
        <f t="shared" si="315"/>
        <v>0</v>
      </c>
      <c r="DX146" s="203">
        <f t="shared" si="316"/>
        <v>0</v>
      </c>
      <c r="DY146" s="205">
        <f t="shared" si="278"/>
        <v>0</v>
      </c>
      <c r="EA146" s="195">
        <f>L146/Summary!$H$7</f>
        <v>0</v>
      </c>
      <c r="EB146" s="201">
        <f>M146/Summary!$H$7</f>
        <v>0</v>
      </c>
      <c r="EC146" s="201">
        <f>N146/Summary!$H$7</f>
        <v>0</v>
      </c>
      <c r="ED146" s="201">
        <f>O146/Summary!$H$7</f>
        <v>0</v>
      </c>
      <c r="EE146" s="201">
        <f>P146/Summary!$H$7</f>
        <v>0</v>
      </c>
      <c r="EF146" s="201">
        <f>Q146/Summary!$H$7</f>
        <v>0</v>
      </c>
      <c r="EG146" s="201">
        <f>R146/Summary!$H$7</f>
        <v>0</v>
      </c>
      <c r="EH146" s="201">
        <f>S146/Summary!$H$7</f>
        <v>0</v>
      </c>
      <c r="EI146" s="201">
        <f>T146/Summary!$H$7</f>
        <v>0</v>
      </c>
      <c r="EJ146" s="201">
        <f>U146/Summary!$H$7</f>
        <v>0</v>
      </c>
      <c r="EK146" s="201">
        <f>V146/Summary!$H$7</f>
        <v>0</v>
      </c>
      <c r="EL146" s="201">
        <f>W146/Summary!$H$7</f>
        <v>0</v>
      </c>
      <c r="EM146" s="201">
        <f>X146/Summary!$H$7</f>
        <v>0</v>
      </c>
      <c r="EN146" s="201">
        <f>Y146/Summary!$H$7</f>
        <v>0</v>
      </c>
      <c r="EO146" s="201">
        <f>Z146/Summary!$H$7</f>
        <v>0</v>
      </c>
      <c r="EP146" s="201">
        <f>AA146/Summary!$H$7</f>
        <v>0</v>
      </c>
      <c r="EQ146" s="201">
        <f>AB146/Summary!$H$7</f>
        <v>0</v>
      </c>
      <c r="ER146" s="201">
        <f>AC146/Summary!$H$7</f>
        <v>0</v>
      </c>
      <c r="ES146" s="201">
        <f>AD146/Summary!$H$7</f>
        <v>0</v>
      </c>
      <c r="ET146" s="201">
        <f>AE146/Summary!$H$7</f>
        <v>0</v>
      </c>
      <c r="EU146" s="201">
        <f>AF146/Summary!$H$7</f>
        <v>0</v>
      </c>
      <c r="EV146" s="201">
        <f>AG146/Summary!$H$7</f>
        <v>0</v>
      </c>
      <c r="EW146" s="201">
        <f>AH146/Summary!$H$7</f>
        <v>0</v>
      </c>
      <c r="EX146" s="201">
        <f>AI146/Summary!$H$7</f>
        <v>0</v>
      </c>
      <c r="EY146" s="201">
        <f>AJ146/Summary!$H$7</f>
        <v>0</v>
      </c>
      <c r="EZ146" s="201">
        <f>AK146/Summary!$H$7</f>
        <v>0</v>
      </c>
      <c r="FA146" s="201">
        <f>AL146/Summary!$H$7</f>
        <v>0</v>
      </c>
      <c r="FB146" s="201">
        <f>AM146/Summary!$H$7</f>
        <v>0</v>
      </c>
      <c r="FC146" s="201">
        <f>AN146/Summary!$H$7</f>
        <v>0</v>
      </c>
      <c r="FD146" s="191">
        <f>AO146/Summary!$H$7</f>
        <v>0</v>
      </c>
    </row>
    <row r="147" spans="1:160" s="141" customFormat="1" ht="14.25" x14ac:dyDescent="0.35">
      <c r="A147" s="306"/>
      <c r="B147" s="307"/>
      <c r="C147" s="307"/>
      <c r="D147" s="307"/>
      <c r="E147" s="302"/>
      <c r="F147" s="304"/>
      <c r="G147" s="308"/>
      <c r="H147" s="309"/>
      <c r="I147" s="190">
        <v>32.5</v>
      </c>
      <c r="J147" s="191">
        <f t="shared" si="238"/>
        <v>0</v>
      </c>
      <c r="K147" s="213">
        <f>Summary!$H$6*$H147</f>
        <v>0</v>
      </c>
      <c r="L147" s="192"/>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4"/>
      <c r="AP147" s="195">
        <f t="shared" si="239"/>
        <v>0</v>
      </c>
      <c r="AQ147" s="193"/>
      <c r="AR147" s="193"/>
      <c r="AS147" s="193"/>
      <c r="AT147" s="193"/>
      <c r="AU147" s="193"/>
      <c r="AV147" s="194"/>
      <c r="AW147" s="176">
        <f t="shared" si="279"/>
        <v>0</v>
      </c>
      <c r="AX147" s="176" t="str">
        <f t="shared" si="280"/>
        <v>OK</v>
      </c>
      <c r="AY147" s="196">
        <f t="shared" si="243"/>
        <v>0</v>
      </c>
      <c r="AZ147" s="197" t="str">
        <f t="shared" si="244"/>
        <v>OK</v>
      </c>
      <c r="BA147" s="178"/>
      <c r="BB147" s="198">
        <f t="shared" si="245"/>
        <v>0</v>
      </c>
      <c r="BC147" s="199">
        <f t="shared" si="246"/>
        <v>0</v>
      </c>
      <c r="BD147" s="199">
        <f t="shared" si="247"/>
        <v>0</v>
      </c>
      <c r="BE147" s="199">
        <f t="shared" si="248"/>
        <v>0</v>
      </c>
      <c r="BF147" s="199">
        <f t="shared" si="249"/>
        <v>0</v>
      </c>
      <c r="BG147" s="199">
        <f t="shared" si="250"/>
        <v>0</v>
      </c>
      <c r="BH147" s="199">
        <f t="shared" si="251"/>
        <v>0</v>
      </c>
      <c r="BI147" s="199">
        <f t="shared" si="252"/>
        <v>0</v>
      </c>
      <c r="BJ147" s="199">
        <f t="shared" si="253"/>
        <v>0</v>
      </c>
      <c r="BK147" s="199">
        <f t="shared" si="254"/>
        <v>0</v>
      </c>
      <c r="BL147" s="199">
        <f t="shared" si="255"/>
        <v>0</v>
      </c>
      <c r="BM147" s="199">
        <f t="shared" si="256"/>
        <v>0</v>
      </c>
      <c r="BN147" s="199">
        <f t="shared" si="257"/>
        <v>0</v>
      </c>
      <c r="BO147" s="199">
        <f t="shared" si="258"/>
        <v>0</v>
      </c>
      <c r="BP147" s="199">
        <f t="shared" si="259"/>
        <v>0</v>
      </c>
      <c r="BQ147" s="199">
        <f t="shared" si="260"/>
        <v>0</v>
      </c>
      <c r="BR147" s="199">
        <f t="shared" si="261"/>
        <v>0</v>
      </c>
      <c r="BS147" s="199">
        <f t="shared" si="262"/>
        <v>0</v>
      </c>
      <c r="BT147" s="199">
        <f t="shared" si="263"/>
        <v>0</v>
      </c>
      <c r="BU147" s="199">
        <f t="shared" si="264"/>
        <v>0</v>
      </c>
      <c r="BV147" s="199">
        <f t="shared" si="265"/>
        <v>0</v>
      </c>
      <c r="BW147" s="199">
        <f t="shared" si="266"/>
        <v>0</v>
      </c>
      <c r="BX147" s="199">
        <f t="shared" si="267"/>
        <v>0</v>
      </c>
      <c r="BY147" s="199">
        <f t="shared" si="268"/>
        <v>0</v>
      </c>
      <c r="BZ147" s="199">
        <f t="shared" si="269"/>
        <v>0</v>
      </c>
      <c r="CA147" s="199">
        <f t="shared" si="270"/>
        <v>0</v>
      </c>
      <c r="CB147" s="199">
        <f t="shared" si="271"/>
        <v>0</v>
      </c>
      <c r="CC147" s="199">
        <f t="shared" si="272"/>
        <v>0</v>
      </c>
      <c r="CD147" s="199">
        <f t="shared" si="273"/>
        <v>0</v>
      </c>
      <c r="CE147" s="199">
        <f t="shared" si="274"/>
        <v>0</v>
      </c>
      <c r="CF147" s="200">
        <f t="shared" si="240"/>
        <v>0</v>
      </c>
      <c r="CG147" s="195">
        <f t="shared" si="275"/>
        <v>0</v>
      </c>
      <c r="CH147" s="201">
        <f t="shared" si="276"/>
        <v>0</v>
      </c>
      <c r="CI147" s="201">
        <f t="shared" si="277"/>
        <v>0</v>
      </c>
      <c r="CJ147" s="201">
        <f>IFERROR(#REF!/32.5,0)</f>
        <v>0</v>
      </c>
      <c r="CK147" s="201">
        <f>IFERROR(#REF!/32.5,0)</f>
        <v>0</v>
      </c>
      <c r="CL147" s="191">
        <f t="shared" si="241"/>
        <v>0</v>
      </c>
      <c r="CN147" s="386">
        <f t="shared" si="281"/>
        <v>0</v>
      </c>
      <c r="CO147" s="202">
        <f t="shared" si="282"/>
        <v>0</v>
      </c>
      <c r="CP147" s="202">
        <f t="shared" si="283"/>
        <v>0</v>
      </c>
      <c r="CQ147" s="202">
        <f t="shared" si="284"/>
        <v>0</v>
      </c>
      <c r="CR147" s="202">
        <f t="shared" si="285"/>
        <v>0</v>
      </c>
      <c r="CS147" s="202">
        <f t="shared" si="286"/>
        <v>0</v>
      </c>
      <c r="CT147" s="202">
        <f t="shared" si="287"/>
        <v>0</v>
      </c>
      <c r="CU147" s="202">
        <f t="shared" si="288"/>
        <v>0</v>
      </c>
      <c r="CV147" s="202">
        <f t="shared" si="289"/>
        <v>0</v>
      </c>
      <c r="CW147" s="202">
        <f t="shared" si="290"/>
        <v>0</v>
      </c>
      <c r="CX147" s="202">
        <f t="shared" si="291"/>
        <v>0</v>
      </c>
      <c r="CY147" s="202">
        <f t="shared" si="292"/>
        <v>0</v>
      </c>
      <c r="CZ147" s="202">
        <f t="shared" si="293"/>
        <v>0</v>
      </c>
      <c r="DA147" s="202">
        <f t="shared" si="294"/>
        <v>0</v>
      </c>
      <c r="DB147" s="202">
        <f t="shared" si="295"/>
        <v>0</v>
      </c>
      <c r="DC147" s="202">
        <f t="shared" si="296"/>
        <v>0</v>
      </c>
      <c r="DD147" s="202">
        <f t="shared" si="297"/>
        <v>0</v>
      </c>
      <c r="DE147" s="202">
        <f t="shared" si="298"/>
        <v>0</v>
      </c>
      <c r="DF147" s="202">
        <f t="shared" si="299"/>
        <v>0</v>
      </c>
      <c r="DG147" s="202">
        <f t="shared" si="300"/>
        <v>0</v>
      </c>
      <c r="DH147" s="202">
        <f t="shared" si="301"/>
        <v>0</v>
      </c>
      <c r="DI147" s="202">
        <f t="shared" si="302"/>
        <v>0</v>
      </c>
      <c r="DJ147" s="202">
        <f t="shared" si="303"/>
        <v>0</v>
      </c>
      <c r="DK147" s="202">
        <f t="shared" si="304"/>
        <v>0</v>
      </c>
      <c r="DL147" s="202">
        <f t="shared" si="305"/>
        <v>0</v>
      </c>
      <c r="DM147" s="202">
        <f t="shared" si="306"/>
        <v>0</v>
      </c>
      <c r="DN147" s="202">
        <f t="shared" si="307"/>
        <v>0</v>
      </c>
      <c r="DO147" s="202">
        <f t="shared" si="308"/>
        <v>0</v>
      </c>
      <c r="DP147" s="202">
        <f t="shared" si="309"/>
        <v>0</v>
      </c>
      <c r="DQ147" s="202">
        <f t="shared" si="310"/>
        <v>0</v>
      </c>
      <c r="DR147" s="223">
        <f t="shared" si="242"/>
        <v>0</v>
      </c>
      <c r="DS147" s="386">
        <f t="shared" si="311"/>
        <v>0</v>
      </c>
      <c r="DT147" s="202">
        <f t="shared" si="312"/>
        <v>0</v>
      </c>
      <c r="DU147" s="202">
        <f t="shared" si="313"/>
        <v>0</v>
      </c>
      <c r="DV147" s="202">
        <f t="shared" si="314"/>
        <v>0</v>
      </c>
      <c r="DW147" s="202">
        <f t="shared" si="315"/>
        <v>0</v>
      </c>
      <c r="DX147" s="203">
        <f t="shared" si="316"/>
        <v>0</v>
      </c>
      <c r="DY147" s="205">
        <f t="shared" si="278"/>
        <v>0</v>
      </c>
      <c r="EA147" s="195">
        <f>L147/Summary!$H$7</f>
        <v>0</v>
      </c>
      <c r="EB147" s="201">
        <f>M147/Summary!$H$7</f>
        <v>0</v>
      </c>
      <c r="EC147" s="201">
        <f>N147/Summary!$H$7</f>
        <v>0</v>
      </c>
      <c r="ED147" s="201">
        <f>O147/Summary!$H$7</f>
        <v>0</v>
      </c>
      <c r="EE147" s="201">
        <f>P147/Summary!$H$7</f>
        <v>0</v>
      </c>
      <c r="EF147" s="201">
        <f>Q147/Summary!$H$7</f>
        <v>0</v>
      </c>
      <c r="EG147" s="201">
        <f>R147/Summary!$H$7</f>
        <v>0</v>
      </c>
      <c r="EH147" s="201">
        <f>S147/Summary!$H$7</f>
        <v>0</v>
      </c>
      <c r="EI147" s="201">
        <f>T147/Summary!$H$7</f>
        <v>0</v>
      </c>
      <c r="EJ147" s="201">
        <f>U147/Summary!$H$7</f>
        <v>0</v>
      </c>
      <c r="EK147" s="201">
        <f>V147/Summary!$H$7</f>
        <v>0</v>
      </c>
      <c r="EL147" s="201">
        <f>W147/Summary!$H$7</f>
        <v>0</v>
      </c>
      <c r="EM147" s="201">
        <f>X147/Summary!$H$7</f>
        <v>0</v>
      </c>
      <c r="EN147" s="201">
        <f>Y147/Summary!$H$7</f>
        <v>0</v>
      </c>
      <c r="EO147" s="201">
        <f>Z147/Summary!$H$7</f>
        <v>0</v>
      </c>
      <c r="EP147" s="201">
        <f>AA147/Summary!$H$7</f>
        <v>0</v>
      </c>
      <c r="EQ147" s="201">
        <f>AB147/Summary!$H$7</f>
        <v>0</v>
      </c>
      <c r="ER147" s="201">
        <f>AC147/Summary!$H$7</f>
        <v>0</v>
      </c>
      <c r="ES147" s="201">
        <f>AD147/Summary!$H$7</f>
        <v>0</v>
      </c>
      <c r="ET147" s="201">
        <f>AE147/Summary!$H$7</f>
        <v>0</v>
      </c>
      <c r="EU147" s="201">
        <f>AF147/Summary!$H$7</f>
        <v>0</v>
      </c>
      <c r="EV147" s="201">
        <f>AG147/Summary!$H$7</f>
        <v>0</v>
      </c>
      <c r="EW147" s="201">
        <f>AH147/Summary!$H$7</f>
        <v>0</v>
      </c>
      <c r="EX147" s="201">
        <f>AI147/Summary!$H$7</f>
        <v>0</v>
      </c>
      <c r="EY147" s="201">
        <f>AJ147/Summary!$H$7</f>
        <v>0</v>
      </c>
      <c r="EZ147" s="201">
        <f>AK147/Summary!$H$7</f>
        <v>0</v>
      </c>
      <c r="FA147" s="201">
        <f>AL147/Summary!$H$7</f>
        <v>0</v>
      </c>
      <c r="FB147" s="201">
        <f>AM147/Summary!$H$7</f>
        <v>0</v>
      </c>
      <c r="FC147" s="201">
        <f>AN147/Summary!$H$7</f>
        <v>0</v>
      </c>
      <c r="FD147" s="191">
        <f>AO147/Summary!$H$7</f>
        <v>0</v>
      </c>
    </row>
    <row r="148" spans="1:160" s="141" customFormat="1" ht="14.25" x14ac:dyDescent="0.35">
      <c r="A148" s="306"/>
      <c r="B148" s="307"/>
      <c r="C148" s="307"/>
      <c r="D148" s="307"/>
      <c r="E148" s="302"/>
      <c r="F148" s="304"/>
      <c r="G148" s="308"/>
      <c r="H148" s="309"/>
      <c r="I148" s="190">
        <v>32.5</v>
      </c>
      <c r="J148" s="191">
        <f t="shared" si="238"/>
        <v>0</v>
      </c>
      <c r="K148" s="213">
        <f>Summary!$H$6*$H148</f>
        <v>0</v>
      </c>
      <c r="L148" s="192"/>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4"/>
      <c r="AP148" s="195">
        <f t="shared" si="239"/>
        <v>0</v>
      </c>
      <c r="AQ148" s="193"/>
      <c r="AR148" s="193"/>
      <c r="AS148" s="193"/>
      <c r="AT148" s="193"/>
      <c r="AU148" s="193"/>
      <c r="AV148" s="194"/>
      <c r="AW148" s="176">
        <f t="shared" si="279"/>
        <v>0</v>
      </c>
      <c r="AX148" s="176" t="str">
        <f t="shared" si="280"/>
        <v>OK</v>
      </c>
      <c r="AY148" s="196">
        <f t="shared" si="243"/>
        <v>0</v>
      </c>
      <c r="AZ148" s="197" t="str">
        <f t="shared" si="244"/>
        <v>OK</v>
      </c>
      <c r="BA148" s="178"/>
      <c r="BB148" s="198">
        <f t="shared" si="245"/>
        <v>0</v>
      </c>
      <c r="BC148" s="199">
        <f t="shared" si="246"/>
        <v>0</v>
      </c>
      <c r="BD148" s="199">
        <f t="shared" si="247"/>
        <v>0</v>
      </c>
      <c r="BE148" s="199">
        <f t="shared" si="248"/>
        <v>0</v>
      </c>
      <c r="BF148" s="199">
        <f t="shared" si="249"/>
        <v>0</v>
      </c>
      <c r="BG148" s="199">
        <f t="shared" si="250"/>
        <v>0</v>
      </c>
      <c r="BH148" s="199">
        <f t="shared" si="251"/>
        <v>0</v>
      </c>
      <c r="BI148" s="199">
        <f t="shared" si="252"/>
        <v>0</v>
      </c>
      <c r="BJ148" s="199">
        <f t="shared" si="253"/>
        <v>0</v>
      </c>
      <c r="BK148" s="199">
        <f t="shared" si="254"/>
        <v>0</v>
      </c>
      <c r="BL148" s="199">
        <f t="shared" si="255"/>
        <v>0</v>
      </c>
      <c r="BM148" s="199">
        <f t="shared" si="256"/>
        <v>0</v>
      </c>
      <c r="BN148" s="199">
        <f t="shared" si="257"/>
        <v>0</v>
      </c>
      <c r="BO148" s="199">
        <f t="shared" si="258"/>
        <v>0</v>
      </c>
      <c r="BP148" s="199">
        <f t="shared" si="259"/>
        <v>0</v>
      </c>
      <c r="BQ148" s="199">
        <f t="shared" si="260"/>
        <v>0</v>
      </c>
      <c r="BR148" s="199">
        <f t="shared" si="261"/>
        <v>0</v>
      </c>
      <c r="BS148" s="199">
        <f t="shared" si="262"/>
        <v>0</v>
      </c>
      <c r="BT148" s="199">
        <f t="shared" si="263"/>
        <v>0</v>
      </c>
      <c r="BU148" s="199">
        <f t="shared" si="264"/>
        <v>0</v>
      </c>
      <c r="BV148" s="199">
        <f t="shared" si="265"/>
        <v>0</v>
      </c>
      <c r="BW148" s="199">
        <f t="shared" si="266"/>
        <v>0</v>
      </c>
      <c r="BX148" s="199">
        <f t="shared" si="267"/>
        <v>0</v>
      </c>
      <c r="BY148" s="199">
        <f t="shared" si="268"/>
        <v>0</v>
      </c>
      <c r="BZ148" s="199">
        <f t="shared" si="269"/>
        <v>0</v>
      </c>
      <c r="CA148" s="199">
        <f t="shared" si="270"/>
        <v>0</v>
      </c>
      <c r="CB148" s="199">
        <f t="shared" si="271"/>
        <v>0</v>
      </c>
      <c r="CC148" s="199">
        <f t="shared" si="272"/>
        <v>0</v>
      </c>
      <c r="CD148" s="199">
        <f t="shared" si="273"/>
        <v>0</v>
      </c>
      <c r="CE148" s="199">
        <f t="shared" si="274"/>
        <v>0</v>
      </c>
      <c r="CF148" s="200">
        <f t="shared" si="240"/>
        <v>0</v>
      </c>
      <c r="CG148" s="195">
        <f t="shared" si="275"/>
        <v>0</v>
      </c>
      <c r="CH148" s="201">
        <f t="shared" si="276"/>
        <v>0</v>
      </c>
      <c r="CI148" s="201">
        <f t="shared" si="277"/>
        <v>0</v>
      </c>
      <c r="CJ148" s="201">
        <f>IFERROR(#REF!/32.5,0)</f>
        <v>0</v>
      </c>
      <c r="CK148" s="201">
        <f>IFERROR(#REF!/32.5,0)</f>
        <v>0</v>
      </c>
      <c r="CL148" s="191">
        <f t="shared" si="241"/>
        <v>0</v>
      </c>
      <c r="CN148" s="386">
        <f t="shared" si="281"/>
        <v>0</v>
      </c>
      <c r="CO148" s="202">
        <f t="shared" si="282"/>
        <v>0</v>
      </c>
      <c r="CP148" s="202">
        <f t="shared" si="283"/>
        <v>0</v>
      </c>
      <c r="CQ148" s="202">
        <f t="shared" si="284"/>
        <v>0</v>
      </c>
      <c r="CR148" s="202">
        <f t="shared" si="285"/>
        <v>0</v>
      </c>
      <c r="CS148" s="202">
        <f t="shared" si="286"/>
        <v>0</v>
      </c>
      <c r="CT148" s="202">
        <f t="shared" si="287"/>
        <v>0</v>
      </c>
      <c r="CU148" s="202">
        <f t="shared" si="288"/>
        <v>0</v>
      </c>
      <c r="CV148" s="202">
        <f t="shared" si="289"/>
        <v>0</v>
      </c>
      <c r="CW148" s="202">
        <f t="shared" si="290"/>
        <v>0</v>
      </c>
      <c r="CX148" s="202">
        <f t="shared" si="291"/>
        <v>0</v>
      </c>
      <c r="CY148" s="202">
        <f t="shared" si="292"/>
        <v>0</v>
      </c>
      <c r="CZ148" s="202">
        <f t="shared" si="293"/>
        <v>0</v>
      </c>
      <c r="DA148" s="202">
        <f t="shared" si="294"/>
        <v>0</v>
      </c>
      <c r="DB148" s="202">
        <f t="shared" si="295"/>
        <v>0</v>
      </c>
      <c r="DC148" s="202">
        <f t="shared" si="296"/>
        <v>0</v>
      </c>
      <c r="DD148" s="202">
        <f t="shared" si="297"/>
        <v>0</v>
      </c>
      <c r="DE148" s="202">
        <f t="shared" si="298"/>
        <v>0</v>
      </c>
      <c r="DF148" s="202">
        <f t="shared" si="299"/>
        <v>0</v>
      </c>
      <c r="DG148" s="202">
        <f t="shared" si="300"/>
        <v>0</v>
      </c>
      <c r="DH148" s="202">
        <f t="shared" si="301"/>
        <v>0</v>
      </c>
      <c r="DI148" s="202">
        <f t="shared" si="302"/>
        <v>0</v>
      </c>
      <c r="DJ148" s="202">
        <f t="shared" si="303"/>
        <v>0</v>
      </c>
      <c r="DK148" s="202">
        <f t="shared" si="304"/>
        <v>0</v>
      </c>
      <c r="DL148" s="202">
        <f t="shared" si="305"/>
        <v>0</v>
      </c>
      <c r="DM148" s="202">
        <f t="shared" si="306"/>
        <v>0</v>
      </c>
      <c r="DN148" s="202">
        <f t="shared" si="307"/>
        <v>0</v>
      </c>
      <c r="DO148" s="202">
        <f t="shared" si="308"/>
        <v>0</v>
      </c>
      <c r="DP148" s="202">
        <f t="shared" si="309"/>
        <v>0</v>
      </c>
      <c r="DQ148" s="202">
        <f t="shared" si="310"/>
        <v>0</v>
      </c>
      <c r="DR148" s="223">
        <f t="shared" si="242"/>
        <v>0</v>
      </c>
      <c r="DS148" s="386">
        <f t="shared" si="311"/>
        <v>0</v>
      </c>
      <c r="DT148" s="202">
        <f t="shared" si="312"/>
        <v>0</v>
      </c>
      <c r="DU148" s="202">
        <f t="shared" si="313"/>
        <v>0</v>
      </c>
      <c r="DV148" s="202">
        <f t="shared" si="314"/>
        <v>0</v>
      </c>
      <c r="DW148" s="202">
        <f t="shared" si="315"/>
        <v>0</v>
      </c>
      <c r="DX148" s="203">
        <f t="shared" si="316"/>
        <v>0</v>
      </c>
      <c r="DY148" s="205">
        <f t="shared" si="278"/>
        <v>0</v>
      </c>
      <c r="EA148" s="195">
        <f>L148/Summary!$H$7</f>
        <v>0</v>
      </c>
      <c r="EB148" s="201">
        <f>M148/Summary!$H$7</f>
        <v>0</v>
      </c>
      <c r="EC148" s="201">
        <f>N148/Summary!$H$7</f>
        <v>0</v>
      </c>
      <c r="ED148" s="201">
        <f>O148/Summary!$H$7</f>
        <v>0</v>
      </c>
      <c r="EE148" s="201">
        <f>P148/Summary!$H$7</f>
        <v>0</v>
      </c>
      <c r="EF148" s="201">
        <f>Q148/Summary!$H$7</f>
        <v>0</v>
      </c>
      <c r="EG148" s="201">
        <f>R148/Summary!$H$7</f>
        <v>0</v>
      </c>
      <c r="EH148" s="201">
        <f>S148/Summary!$H$7</f>
        <v>0</v>
      </c>
      <c r="EI148" s="201">
        <f>T148/Summary!$H$7</f>
        <v>0</v>
      </c>
      <c r="EJ148" s="201">
        <f>U148/Summary!$H$7</f>
        <v>0</v>
      </c>
      <c r="EK148" s="201">
        <f>V148/Summary!$H$7</f>
        <v>0</v>
      </c>
      <c r="EL148" s="201">
        <f>W148/Summary!$H$7</f>
        <v>0</v>
      </c>
      <c r="EM148" s="201">
        <f>X148/Summary!$H$7</f>
        <v>0</v>
      </c>
      <c r="EN148" s="201">
        <f>Y148/Summary!$H$7</f>
        <v>0</v>
      </c>
      <c r="EO148" s="201">
        <f>Z148/Summary!$H$7</f>
        <v>0</v>
      </c>
      <c r="EP148" s="201">
        <f>AA148/Summary!$H$7</f>
        <v>0</v>
      </c>
      <c r="EQ148" s="201">
        <f>AB148/Summary!$H$7</f>
        <v>0</v>
      </c>
      <c r="ER148" s="201">
        <f>AC148/Summary!$H$7</f>
        <v>0</v>
      </c>
      <c r="ES148" s="201">
        <f>AD148/Summary!$H$7</f>
        <v>0</v>
      </c>
      <c r="ET148" s="201">
        <f>AE148/Summary!$H$7</f>
        <v>0</v>
      </c>
      <c r="EU148" s="201">
        <f>AF148/Summary!$H$7</f>
        <v>0</v>
      </c>
      <c r="EV148" s="201">
        <f>AG148/Summary!$H$7</f>
        <v>0</v>
      </c>
      <c r="EW148" s="201">
        <f>AH148/Summary!$H$7</f>
        <v>0</v>
      </c>
      <c r="EX148" s="201">
        <f>AI148/Summary!$H$7</f>
        <v>0</v>
      </c>
      <c r="EY148" s="201">
        <f>AJ148/Summary!$H$7</f>
        <v>0</v>
      </c>
      <c r="EZ148" s="201">
        <f>AK148/Summary!$H$7</f>
        <v>0</v>
      </c>
      <c r="FA148" s="201">
        <f>AL148/Summary!$H$7</f>
        <v>0</v>
      </c>
      <c r="FB148" s="201">
        <f>AM148/Summary!$H$7</f>
        <v>0</v>
      </c>
      <c r="FC148" s="201">
        <f>AN148/Summary!$H$7</f>
        <v>0</v>
      </c>
      <c r="FD148" s="191">
        <f>AO148/Summary!$H$7</f>
        <v>0</v>
      </c>
    </row>
    <row r="149" spans="1:160" s="141" customFormat="1" ht="14.25" x14ac:dyDescent="0.35">
      <c r="A149" s="306"/>
      <c r="B149" s="307"/>
      <c r="C149" s="307"/>
      <c r="D149" s="307"/>
      <c r="E149" s="302"/>
      <c r="F149" s="304"/>
      <c r="G149" s="308"/>
      <c r="H149" s="309"/>
      <c r="I149" s="190">
        <v>32.5</v>
      </c>
      <c r="J149" s="191">
        <f t="shared" si="238"/>
        <v>0</v>
      </c>
      <c r="K149" s="213">
        <f>Summary!$H$6*$H149</f>
        <v>0</v>
      </c>
      <c r="L149" s="192"/>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4"/>
      <c r="AP149" s="195">
        <f t="shared" si="239"/>
        <v>0</v>
      </c>
      <c r="AQ149" s="193"/>
      <c r="AR149" s="193"/>
      <c r="AS149" s="193"/>
      <c r="AT149" s="193"/>
      <c r="AU149" s="193"/>
      <c r="AV149" s="194"/>
      <c r="AW149" s="176">
        <f t="shared" si="279"/>
        <v>0</v>
      </c>
      <c r="AX149" s="176" t="str">
        <f t="shared" si="280"/>
        <v>OK</v>
      </c>
      <c r="AY149" s="196">
        <f t="shared" si="243"/>
        <v>0</v>
      </c>
      <c r="AZ149" s="197" t="str">
        <f t="shared" si="244"/>
        <v>OK</v>
      </c>
      <c r="BA149" s="178"/>
      <c r="BB149" s="198">
        <f t="shared" si="245"/>
        <v>0</v>
      </c>
      <c r="BC149" s="199">
        <f t="shared" si="246"/>
        <v>0</v>
      </c>
      <c r="BD149" s="199">
        <f t="shared" si="247"/>
        <v>0</v>
      </c>
      <c r="BE149" s="199">
        <f t="shared" si="248"/>
        <v>0</v>
      </c>
      <c r="BF149" s="199">
        <f t="shared" si="249"/>
        <v>0</v>
      </c>
      <c r="BG149" s="199">
        <f t="shared" si="250"/>
        <v>0</v>
      </c>
      <c r="BH149" s="199">
        <f t="shared" si="251"/>
        <v>0</v>
      </c>
      <c r="BI149" s="199">
        <f t="shared" si="252"/>
        <v>0</v>
      </c>
      <c r="BJ149" s="199">
        <f t="shared" si="253"/>
        <v>0</v>
      </c>
      <c r="BK149" s="199">
        <f t="shared" si="254"/>
        <v>0</v>
      </c>
      <c r="BL149" s="199">
        <f t="shared" si="255"/>
        <v>0</v>
      </c>
      <c r="BM149" s="199">
        <f t="shared" si="256"/>
        <v>0</v>
      </c>
      <c r="BN149" s="199">
        <f t="shared" si="257"/>
        <v>0</v>
      </c>
      <c r="BO149" s="199">
        <f t="shared" si="258"/>
        <v>0</v>
      </c>
      <c r="BP149" s="199">
        <f t="shared" si="259"/>
        <v>0</v>
      </c>
      <c r="BQ149" s="199">
        <f t="shared" si="260"/>
        <v>0</v>
      </c>
      <c r="BR149" s="199">
        <f t="shared" si="261"/>
        <v>0</v>
      </c>
      <c r="BS149" s="199">
        <f t="shared" si="262"/>
        <v>0</v>
      </c>
      <c r="BT149" s="199">
        <f t="shared" si="263"/>
        <v>0</v>
      </c>
      <c r="BU149" s="199">
        <f t="shared" si="264"/>
        <v>0</v>
      </c>
      <c r="BV149" s="199">
        <f t="shared" si="265"/>
        <v>0</v>
      </c>
      <c r="BW149" s="199">
        <f t="shared" si="266"/>
        <v>0</v>
      </c>
      <c r="BX149" s="199">
        <f t="shared" si="267"/>
        <v>0</v>
      </c>
      <c r="BY149" s="199">
        <f t="shared" si="268"/>
        <v>0</v>
      </c>
      <c r="BZ149" s="199">
        <f t="shared" si="269"/>
        <v>0</v>
      </c>
      <c r="CA149" s="199">
        <f t="shared" si="270"/>
        <v>0</v>
      </c>
      <c r="CB149" s="199">
        <f t="shared" si="271"/>
        <v>0</v>
      </c>
      <c r="CC149" s="199">
        <f t="shared" si="272"/>
        <v>0</v>
      </c>
      <c r="CD149" s="199">
        <f t="shared" si="273"/>
        <v>0</v>
      </c>
      <c r="CE149" s="199">
        <f t="shared" si="274"/>
        <v>0</v>
      </c>
      <c r="CF149" s="200">
        <f t="shared" si="240"/>
        <v>0</v>
      </c>
      <c r="CG149" s="195">
        <f t="shared" si="275"/>
        <v>0</v>
      </c>
      <c r="CH149" s="201">
        <f t="shared" si="276"/>
        <v>0</v>
      </c>
      <c r="CI149" s="201">
        <f t="shared" si="277"/>
        <v>0</v>
      </c>
      <c r="CJ149" s="201">
        <f>IFERROR(#REF!/32.5,0)</f>
        <v>0</v>
      </c>
      <c r="CK149" s="201">
        <f>IFERROR(#REF!/32.5,0)</f>
        <v>0</v>
      </c>
      <c r="CL149" s="191">
        <f t="shared" si="241"/>
        <v>0</v>
      </c>
      <c r="CN149" s="386">
        <f t="shared" si="281"/>
        <v>0</v>
      </c>
      <c r="CO149" s="202">
        <f t="shared" si="282"/>
        <v>0</v>
      </c>
      <c r="CP149" s="202">
        <f t="shared" si="283"/>
        <v>0</v>
      </c>
      <c r="CQ149" s="202">
        <f t="shared" si="284"/>
        <v>0</v>
      </c>
      <c r="CR149" s="202">
        <f t="shared" si="285"/>
        <v>0</v>
      </c>
      <c r="CS149" s="202">
        <f t="shared" si="286"/>
        <v>0</v>
      </c>
      <c r="CT149" s="202">
        <f t="shared" si="287"/>
        <v>0</v>
      </c>
      <c r="CU149" s="202">
        <f t="shared" si="288"/>
        <v>0</v>
      </c>
      <c r="CV149" s="202">
        <f t="shared" si="289"/>
        <v>0</v>
      </c>
      <c r="CW149" s="202">
        <f t="shared" si="290"/>
        <v>0</v>
      </c>
      <c r="CX149" s="202">
        <f t="shared" si="291"/>
        <v>0</v>
      </c>
      <c r="CY149" s="202">
        <f t="shared" si="292"/>
        <v>0</v>
      </c>
      <c r="CZ149" s="202">
        <f t="shared" si="293"/>
        <v>0</v>
      </c>
      <c r="DA149" s="202">
        <f t="shared" si="294"/>
        <v>0</v>
      </c>
      <c r="DB149" s="202">
        <f t="shared" si="295"/>
        <v>0</v>
      </c>
      <c r="DC149" s="202">
        <f t="shared" si="296"/>
        <v>0</v>
      </c>
      <c r="DD149" s="202">
        <f t="shared" si="297"/>
        <v>0</v>
      </c>
      <c r="DE149" s="202">
        <f t="shared" si="298"/>
        <v>0</v>
      </c>
      <c r="DF149" s="202">
        <f t="shared" si="299"/>
        <v>0</v>
      </c>
      <c r="DG149" s="202">
        <f t="shared" si="300"/>
        <v>0</v>
      </c>
      <c r="DH149" s="202">
        <f t="shared" si="301"/>
        <v>0</v>
      </c>
      <c r="DI149" s="202">
        <f t="shared" si="302"/>
        <v>0</v>
      </c>
      <c r="DJ149" s="202">
        <f t="shared" si="303"/>
        <v>0</v>
      </c>
      <c r="DK149" s="202">
        <f t="shared" si="304"/>
        <v>0</v>
      </c>
      <c r="DL149" s="202">
        <f t="shared" si="305"/>
        <v>0</v>
      </c>
      <c r="DM149" s="202">
        <f t="shared" si="306"/>
        <v>0</v>
      </c>
      <c r="DN149" s="202">
        <f t="shared" si="307"/>
        <v>0</v>
      </c>
      <c r="DO149" s="202">
        <f t="shared" si="308"/>
        <v>0</v>
      </c>
      <c r="DP149" s="202">
        <f t="shared" si="309"/>
        <v>0</v>
      </c>
      <c r="DQ149" s="202">
        <f t="shared" si="310"/>
        <v>0</v>
      </c>
      <c r="DR149" s="223">
        <f t="shared" si="242"/>
        <v>0</v>
      </c>
      <c r="DS149" s="386">
        <f t="shared" si="311"/>
        <v>0</v>
      </c>
      <c r="DT149" s="202">
        <f t="shared" si="312"/>
        <v>0</v>
      </c>
      <c r="DU149" s="202">
        <f t="shared" si="313"/>
        <v>0</v>
      </c>
      <c r="DV149" s="202">
        <f t="shared" si="314"/>
        <v>0</v>
      </c>
      <c r="DW149" s="202">
        <f t="shared" si="315"/>
        <v>0</v>
      </c>
      <c r="DX149" s="203">
        <f t="shared" si="316"/>
        <v>0</v>
      </c>
      <c r="DY149" s="205">
        <f t="shared" si="278"/>
        <v>0</v>
      </c>
      <c r="EA149" s="195">
        <f>L149/Summary!$H$7</f>
        <v>0</v>
      </c>
      <c r="EB149" s="201">
        <f>M149/Summary!$H$7</f>
        <v>0</v>
      </c>
      <c r="EC149" s="201">
        <f>N149/Summary!$H$7</f>
        <v>0</v>
      </c>
      <c r="ED149" s="201">
        <f>O149/Summary!$H$7</f>
        <v>0</v>
      </c>
      <c r="EE149" s="201">
        <f>P149/Summary!$H$7</f>
        <v>0</v>
      </c>
      <c r="EF149" s="201">
        <f>Q149/Summary!$H$7</f>
        <v>0</v>
      </c>
      <c r="EG149" s="201">
        <f>R149/Summary!$H$7</f>
        <v>0</v>
      </c>
      <c r="EH149" s="201">
        <f>S149/Summary!$H$7</f>
        <v>0</v>
      </c>
      <c r="EI149" s="201">
        <f>T149/Summary!$H$7</f>
        <v>0</v>
      </c>
      <c r="EJ149" s="201">
        <f>U149/Summary!$H$7</f>
        <v>0</v>
      </c>
      <c r="EK149" s="201">
        <f>V149/Summary!$H$7</f>
        <v>0</v>
      </c>
      <c r="EL149" s="201">
        <f>W149/Summary!$H$7</f>
        <v>0</v>
      </c>
      <c r="EM149" s="201">
        <f>X149/Summary!$H$7</f>
        <v>0</v>
      </c>
      <c r="EN149" s="201">
        <f>Y149/Summary!$H$7</f>
        <v>0</v>
      </c>
      <c r="EO149" s="201">
        <f>Z149/Summary!$H$7</f>
        <v>0</v>
      </c>
      <c r="EP149" s="201">
        <f>AA149/Summary!$H$7</f>
        <v>0</v>
      </c>
      <c r="EQ149" s="201">
        <f>AB149/Summary!$H$7</f>
        <v>0</v>
      </c>
      <c r="ER149" s="201">
        <f>AC149/Summary!$H$7</f>
        <v>0</v>
      </c>
      <c r="ES149" s="201">
        <f>AD149/Summary!$H$7</f>
        <v>0</v>
      </c>
      <c r="ET149" s="201">
        <f>AE149/Summary!$H$7</f>
        <v>0</v>
      </c>
      <c r="EU149" s="201">
        <f>AF149/Summary!$H$7</f>
        <v>0</v>
      </c>
      <c r="EV149" s="201">
        <f>AG149/Summary!$H$7</f>
        <v>0</v>
      </c>
      <c r="EW149" s="201">
        <f>AH149/Summary!$H$7</f>
        <v>0</v>
      </c>
      <c r="EX149" s="201">
        <f>AI149/Summary!$H$7</f>
        <v>0</v>
      </c>
      <c r="EY149" s="201">
        <f>AJ149/Summary!$H$7</f>
        <v>0</v>
      </c>
      <c r="EZ149" s="201">
        <f>AK149/Summary!$H$7</f>
        <v>0</v>
      </c>
      <c r="FA149" s="201">
        <f>AL149/Summary!$H$7</f>
        <v>0</v>
      </c>
      <c r="FB149" s="201">
        <f>AM149/Summary!$H$7</f>
        <v>0</v>
      </c>
      <c r="FC149" s="201">
        <f>AN149/Summary!$H$7</f>
        <v>0</v>
      </c>
      <c r="FD149" s="191">
        <f>AO149/Summary!$H$7</f>
        <v>0</v>
      </c>
    </row>
    <row r="150" spans="1:160" s="141" customFormat="1" ht="14.25" x14ac:dyDescent="0.35">
      <c r="A150" s="306"/>
      <c r="B150" s="307"/>
      <c r="C150" s="307"/>
      <c r="D150" s="307"/>
      <c r="E150" s="302"/>
      <c r="F150" s="304"/>
      <c r="G150" s="308"/>
      <c r="H150" s="309"/>
      <c r="I150" s="190">
        <v>32.5</v>
      </c>
      <c r="J150" s="191">
        <f t="shared" si="238"/>
        <v>0</v>
      </c>
      <c r="K150" s="213">
        <f>Summary!$H$6*$H150</f>
        <v>0</v>
      </c>
      <c r="L150" s="192"/>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4"/>
      <c r="AP150" s="195">
        <f t="shared" si="239"/>
        <v>0</v>
      </c>
      <c r="AQ150" s="193"/>
      <c r="AR150" s="193"/>
      <c r="AS150" s="193"/>
      <c r="AT150" s="193"/>
      <c r="AU150" s="193"/>
      <c r="AV150" s="194"/>
      <c r="AW150" s="176">
        <f t="shared" si="279"/>
        <v>0</v>
      </c>
      <c r="AX150" s="176" t="str">
        <f t="shared" si="280"/>
        <v>OK</v>
      </c>
      <c r="AY150" s="196">
        <f t="shared" si="243"/>
        <v>0</v>
      </c>
      <c r="AZ150" s="197" t="str">
        <f t="shared" si="244"/>
        <v>OK</v>
      </c>
      <c r="BA150" s="178"/>
      <c r="BB150" s="198">
        <f t="shared" si="245"/>
        <v>0</v>
      </c>
      <c r="BC150" s="199">
        <f t="shared" si="246"/>
        <v>0</v>
      </c>
      <c r="BD150" s="199">
        <f t="shared" si="247"/>
        <v>0</v>
      </c>
      <c r="BE150" s="199">
        <f t="shared" si="248"/>
        <v>0</v>
      </c>
      <c r="BF150" s="199">
        <f t="shared" si="249"/>
        <v>0</v>
      </c>
      <c r="BG150" s="199">
        <f t="shared" si="250"/>
        <v>0</v>
      </c>
      <c r="BH150" s="199">
        <f t="shared" si="251"/>
        <v>0</v>
      </c>
      <c r="BI150" s="199">
        <f t="shared" si="252"/>
        <v>0</v>
      </c>
      <c r="BJ150" s="199">
        <f t="shared" si="253"/>
        <v>0</v>
      </c>
      <c r="BK150" s="199">
        <f t="shared" si="254"/>
        <v>0</v>
      </c>
      <c r="BL150" s="199">
        <f t="shared" si="255"/>
        <v>0</v>
      </c>
      <c r="BM150" s="199">
        <f t="shared" si="256"/>
        <v>0</v>
      </c>
      <c r="BN150" s="199">
        <f t="shared" si="257"/>
        <v>0</v>
      </c>
      <c r="BO150" s="199">
        <f t="shared" si="258"/>
        <v>0</v>
      </c>
      <c r="BP150" s="199">
        <f t="shared" si="259"/>
        <v>0</v>
      </c>
      <c r="BQ150" s="199">
        <f t="shared" si="260"/>
        <v>0</v>
      </c>
      <c r="BR150" s="199">
        <f t="shared" si="261"/>
        <v>0</v>
      </c>
      <c r="BS150" s="199">
        <f t="shared" si="262"/>
        <v>0</v>
      </c>
      <c r="BT150" s="199">
        <f t="shared" si="263"/>
        <v>0</v>
      </c>
      <c r="BU150" s="199">
        <f t="shared" si="264"/>
        <v>0</v>
      </c>
      <c r="BV150" s="199">
        <f t="shared" si="265"/>
        <v>0</v>
      </c>
      <c r="BW150" s="199">
        <f t="shared" si="266"/>
        <v>0</v>
      </c>
      <c r="BX150" s="199">
        <f t="shared" si="267"/>
        <v>0</v>
      </c>
      <c r="BY150" s="199">
        <f t="shared" si="268"/>
        <v>0</v>
      </c>
      <c r="BZ150" s="199">
        <f t="shared" si="269"/>
        <v>0</v>
      </c>
      <c r="CA150" s="199">
        <f t="shared" si="270"/>
        <v>0</v>
      </c>
      <c r="CB150" s="199">
        <f t="shared" si="271"/>
        <v>0</v>
      </c>
      <c r="CC150" s="199">
        <f t="shared" si="272"/>
        <v>0</v>
      </c>
      <c r="CD150" s="199">
        <f t="shared" si="273"/>
        <v>0</v>
      </c>
      <c r="CE150" s="199">
        <f t="shared" si="274"/>
        <v>0</v>
      </c>
      <c r="CF150" s="200">
        <f t="shared" si="240"/>
        <v>0</v>
      </c>
      <c r="CG150" s="195">
        <f t="shared" si="275"/>
        <v>0</v>
      </c>
      <c r="CH150" s="201">
        <f t="shared" si="276"/>
        <v>0</v>
      </c>
      <c r="CI150" s="201">
        <f t="shared" si="277"/>
        <v>0</v>
      </c>
      <c r="CJ150" s="201">
        <f>IFERROR(#REF!/32.5,0)</f>
        <v>0</v>
      </c>
      <c r="CK150" s="201">
        <f>IFERROR(#REF!/32.5,0)</f>
        <v>0</v>
      </c>
      <c r="CL150" s="191">
        <f t="shared" si="241"/>
        <v>0</v>
      </c>
      <c r="CN150" s="386">
        <f t="shared" si="281"/>
        <v>0</v>
      </c>
      <c r="CO150" s="202">
        <f t="shared" si="282"/>
        <v>0</v>
      </c>
      <c r="CP150" s="202">
        <f t="shared" si="283"/>
        <v>0</v>
      </c>
      <c r="CQ150" s="202">
        <f t="shared" si="284"/>
        <v>0</v>
      </c>
      <c r="CR150" s="202">
        <f t="shared" si="285"/>
        <v>0</v>
      </c>
      <c r="CS150" s="202">
        <f t="shared" si="286"/>
        <v>0</v>
      </c>
      <c r="CT150" s="202">
        <f t="shared" si="287"/>
        <v>0</v>
      </c>
      <c r="CU150" s="202">
        <f t="shared" si="288"/>
        <v>0</v>
      </c>
      <c r="CV150" s="202">
        <f t="shared" si="289"/>
        <v>0</v>
      </c>
      <c r="CW150" s="202">
        <f t="shared" si="290"/>
        <v>0</v>
      </c>
      <c r="CX150" s="202">
        <f t="shared" si="291"/>
        <v>0</v>
      </c>
      <c r="CY150" s="202">
        <f t="shared" si="292"/>
        <v>0</v>
      </c>
      <c r="CZ150" s="202">
        <f t="shared" si="293"/>
        <v>0</v>
      </c>
      <c r="DA150" s="202">
        <f t="shared" si="294"/>
        <v>0</v>
      </c>
      <c r="DB150" s="202">
        <f t="shared" si="295"/>
        <v>0</v>
      </c>
      <c r="DC150" s="202">
        <f t="shared" si="296"/>
        <v>0</v>
      </c>
      <c r="DD150" s="202">
        <f t="shared" si="297"/>
        <v>0</v>
      </c>
      <c r="DE150" s="202">
        <f t="shared" si="298"/>
        <v>0</v>
      </c>
      <c r="DF150" s="202">
        <f t="shared" si="299"/>
        <v>0</v>
      </c>
      <c r="DG150" s="202">
        <f t="shared" si="300"/>
        <v>0</v>
      </c>
      <c r="DH150" s="202">
        <f t="shared" si="301"/>
        <v>0</v>
      </c>
      <c r="DI150" s="202">
        <f t="shared" si="302"/>
        <v>0</v>
      </c>
      <c r="DJ150" s="202">
        <f t="shared" si="303"/>
        <v>0</v>
      </c>
      <c r="DK150" s="202">
        <f t="shared" si="304"/>
        <v>0</v>
      </c>
      <c r="DL150" s="202">
        <f t="shared" si="305"/>
        <v>0</v>
      </c>
      <c r="DM150" s="202">
        <f t="shared" si="306"/>
        <v>0</v>
      </c>
      <c r="DN150" s="202">
        <f t="shared" si="307"/>
        <v>0</v>
      </c>
      <c r="DO150" s="202">
        <f t="shared" si="308"/>
        <v>0</v>
      </c>
      <c r="DP150" s="202">
        <f t="shared" si="309"/>
        <v>0</v>
      </c>
      <c r="DQ150" s="202">
        <f t="shared" si="310"/>
        <v>0</v>
      </c>
      <c r="DR150" s="223">
        <f t="shared" si="242"/>
        <v>0</v>
      </c>
      <c r="DS150" s="386">
        <f t="shared" si="311"/>
        <v>0</v>
      </c>
      <c r="DT150" s="202">
        <f t="shared" si="312"/>
        <v>0</v>
      </c>
      <c r="DU150" s="202">
        <f t="shared" si="313"/>
        <v>0</v>
      </c>
      <c r="DV150" s="202">
        <f t="shared" si="314"/>
        <v>0</v>
      </c>
      <c r="DW150" s="202">
        <f t="shared" si="315"/>
        <v>0</v>
      </c>
      <c r="DX150" s="203">
        <f t="shared" si="316"/>
        <v>0</v>
      </c>
      <c r="DY150" s="205">
        <f t="shared" si="278"/>
        <v>0</v>
      </c>
      <c r="EA150" s="195">
        <f>L150/Summary!$H$7</f>
        <v>0</v>
      </c>
      <c r="EB150" s="201">
        <f>M150/Summary!$H$7</f>
        <v>0</v>
      </c>
      <c r="EC150" s="201">
        <f>N150/Summary!$H$7</f>
        <v>0</v>
      </c>
      <c r="ED150" s="201">
        <f>O150/Summary!$H$7</f>
        <v>0</v>
      </c>
      <c r="EE150" s="201">
        <f>P150/Summary!$H$7</f>
        <v>0</v>
      </c>
      <c r="EF150" s="201">
        <f>Q150/Summary!$H$7</f>
        <v>0</v>
      </c>
      <c r="EG150" s="201">
        <f>R150/Summary!$H$7</f>
        <v>0</v>
      </c>
      <c r="EH150" s="201">
        <f>S150/Summary!$H$7</f>
        <v>0</v>
      </c>
      <c r="EI150" s="201">
        <f>T150/Summary!$H$7</f>
        <v>0</v>
      </c>
      <c r="EJ150" s="201">
        <f>U150/Summary!$H$7</f>
        <v>0</v>
      </c>
      <c r="EK150" s="201">
        <f>V150/Summary!$H$7</f>
        <v>0</v>
      </c>
      <c r="EL150" s="201">
        <f>W150/Summary!$H$7</f>
        <v>0</v>
      </c>
      <c r="EM150" s="201">
        <f>X150/Summary!$H$7</f>
        <v>0</v>
      </c>
      <c r="EN150" s="201">
        <f>Y150/Summary!$H$7</f>
        <v>0</v>
      </c>
      <c r="EO150" s="201">
        <f>Z150/Summary!$H$7</f>
        <v>0</v>
      </c>
      <c r="EP150" s="201">
        <f>AA150/Summary!$H$7</f>
        <v>0</v>
      </c>
      <c r="EQ150" s="201">
        <f>AB150/Summary!$H$7</f>
        <v>0</v>
      </c>
      <c r="ER150" s="201">
        <f>AC150/Summary!$H$7</f>
        <v>0</v>
      </c>
      <c r="ES150" s="201">
        <f>AD150/Summary!$H$7</f>
        <v>0</v>
      </c>
      <c r="ET150" s="201">
        <f>AE150/Summary!$H$7</f>
        <v>0</v>
      </c>
      <c r="EU150" s="201">
        <f>AF150/Summary!$H$7</f>
        <v>0</v>
      </c>
      <c r="EV150" s="201">
        <f>AG150/Summary!$H$7</f>
        <v>0</v>
      </c>
      <c r="EW150" s="201">
        <f>AH150/Summary!$H$7</f>
        <v>0</v>
      </c>
      <c r="EX150" s="201">
        <f>AI150/Summary!$H$7</f>
        <v>0</v>
      </c>
      <c r="EY150" s="201">
        <f>AJ150/Summary!$H$7</f>
        <v>0</v>
      </c>
      <c r="EZ150" s="201">
        <f>AK150/Summary!$H$7</f>
        <v>0</v>
      </c>
      <c r="FA150" s="201">
        <f>AL150/Summary!$H$7</f>
        <v>0</v>
      </c>
      <c r="FB150" s="201">
        <f>AM150/Summary!$H$7</f>
        <v>0</v>
      </c>
      <c r="FC150" s="201">
        <f>AN150/Summary!$H$7</f>
        <v>0</v>
      </c>
      <c r="FD150" s="191">
        <f>AO150/Summary!$H$7</f>
        <v>0</v>
      </c>
    </row>
    <row r="151" spans="1:160" s="141" customFormat="1" ht="14.25" x14ac:dyDescent="0.35">
      <c r="A151" s="306"/>
      <c r="B151" s="307"/>
      <c r="C151" s="307"/>
      <c r="D151" s="307"/>
      <c r="E151" s="302"/>
      <c r="F151" s="304"/>
      <c r="G151" s="308"/>
      <c r="H151" s="309"/>
      <c r="I151" s="190">
        <v>32.5</v>
      </c>
      <c r="J151" s="191">
        <f t="shared" si="238"/>
        <v>0</v>
      </c>
      <c r="K151" s="213">
        <f>Summary!$H$6*$H151</f>
        <v>0</v>
      </c>
      <c r="L151" s="192"/>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4"/>
      <c r="AP151" s="195">
        <f t="shared" si="239"/>
        <v>0</v>
      </c>
      <c r="AQ151" s="193"/>
      <c r="AR151" s="193"/>
      <c r="AS151" s="193"/>
      <c r="AT151" s="193"/>
      <c r="AU151" s="193"/>
      <c r="AV151" s="194"/>
      <c r="AW151" s="176">
        <f t="shared" si="279"/>
        <v>0</v>
      </c>
      <c r="AX151" s="176" t="str">
        <f t="shared" si="280"/>
        <v>OK</v>
      </c>
      <c r="AY151" s="196">
        <f t="shared" si="243"/>
        <v>0</v>
      </c>
      <c r="AZ151" s="197" t="str">
        <f t="shared" si="244"/>
        <v>OK</v>
      </c>
      <c r="BA151" s="178"/>
      <c r="BB151" s="198">
        <f t="shared" si="245"/>
        <v>0</v>
      </c>
      <c r="BC151" s="199">
        <f t="shared" si="246"/>
        <v>0</v>
      </c>
      <c r="BD151" s="199">
        <f t="shared" si="247"/>
        <v>0</v>
      </c>
      <c r="BE151" s="199">
        <f t="shared" si="248"/>
        <v>0</v>
      </c>
      <c r="BF151" s="199">
        <f t="shared" si="249"/>
        <v>0</v>
      </c>
      <c r="BG151" s="199">
        <f t="shared" si="250"/>
        <v>0</v>
      </c>
      <c r="BH151" s="199">
        <f t="shared" si="251"/>
        <v>0</v>
      </c>
      <c r="BI151" s="199">
        <f t="shared" si="252"/>
        <v>0</v>
      </c>
      <c r="BJ151" s="199">
        <f t="shared" si="253"/>
        <v>0</v>
      </c>
      <c r="BK151" s="199">
        <f t="shared" si="254"/>
        <v>0</v>
      </c>
      <c r="BL151" s="199">
        <f t="shared" si="255"/>
        <v>0</v>
      </c>
      <c r="BM151" s="199">
        <f t="shared" si="256"/>
        <v>0</v>
      </c>
      <c r="BN151" s="199">
        <f t="shared" si="257"/>
        <v>0</v>
      </c>
      <c r="BO151" s="199">
        <f t="shared" si="258"/>
        <v>0</v>
      </c>
      <c r="BP151" s="199">
        <f t="shared" si="259"/>
        <v>0</v>
      </c>
      <c r="BQ151" s="199">
        <f t="shared" si="260"/>
        <v>0</v>
      </c>
      <c r="BR151" s="199">
        <f t="shared" si="261"/>
        <v>0</v>
      </c>
      <c r="BS151" s="199">
        <f t="shared" si="262"/>
        <v>0</v>
      </c>
      <c r="BT151" s="199">
        <f t="shared" si="263"/>
        <v>0</v>
      </c>
      <c r="BU151" s="199">
        <f t="shared" si="264"/>
        <v>0</v>
      </c>
      <c r="BV151" s="199">
        <f t="shared" si="265"/>
        <v>0</v>
      </c>
      <c r="BW151" s="199">
        <f t="shared" si="266"/>
        <v>0</v>
      </c>
      <c r="BX151" s="199">
        <f t="shared" si="267"/>
        <v>0</v>
      </c>
      <c r="BY151" s="199">
        <f t="shared" si="268"/>
        <v>0</v>
      </c>
      <c r="BZ151" s="199">
        <f t="shared" si="269"/>
        <v>0</v>
      </c>
      <c r="CA151" s="199">
        <f t="shared" si="270"/>
        <v>0</v>
      </c>
      <c r="CB151" s="199">
        <f t="shared" si="271"/>
        <v>0</v>
      </c>
      <c r="CC151" s="199">
        <f t="shared" si="272"/>
        <v>0</v>
      </c>
      <c r="CD151" s="199">
        <f t="shared" si="273"/>
        <v>0</v>
      </c>
      <c r="CE151" s="199">
        <f t="shared" si="274"/>
        <v>0</v>
      </c>
      <c r="CF151" s="200">
        <f t="shared" si="240"/>
        <v>0</v>
      </c>
      <c r="CG151" s="195">
        <f t="shared" si="275"/>
        <v>0</v>
      </c>
      <c r="CH151" s="201">
        <f t="shared" si="276"/>
        <v>0</v>
      </c>
      <c r="CI151" s="201">
        <f t="shared" si="277"/>
        <v>0</v>
      </c>
      <c r="CJ151" s="201">
        <f>IFERROR(#REF!/32.5,0)</f>
        <v>0</v>
      </c>
      <c r="CK151" s="201">
        <f>IFERROR(#REF!/32.5,0)</f>
        <v>0</v>
      </c>
      <c r="CL151" s="191">
        <f t="shared" si="241"/>
        <v>0</v>
      </c>
      <c r="CN151" s="386">
        <f t="shared" si="281"/>
        <v>0</v>
      </c>
      <c r="CO151" s="202">
        <f t="shared" si="282"/>
        <v>0</v>
      </c>
      <c r="CP151" s="202">
        <f t="shared" si="283"/>
        <v>0</v>
      </c>
      <c r="CQ151" s="202">
        <f t="shared" si="284"/>
        <v>0</v>
      </c>
      <c r="CR151" s="202">
        <f t="shared" si="285"/>
        <v>0</v>
      </c>
      <c r="CS151" s="202">
        <f t="shared" si="286"/>
        <v>0</v>
      </c>
      <c r="CT151" s="202">
        <f t="shared" si="287"/>
        <v>0</v>
      </c>
      <c r="CU151" s="202">
        <f t="shared" si="288"/>
        <v>0</v>
      </c>
      <c r="CV151" s="202">
        <f t="shared" si="289"/>
        <v>0</v>
      </c>
      <c r="CW151" s="202">
        <f t="shared" si="290"/>
        <v>0</v>
      </c>
      <c r="CX151" s="202">
        <f t="shared" si="291"/>
        <v>0</v>
      </c>
      <c r="CY151" s="202">
        <f t="shared" si="292"/>
        <v>0</v>
      </c>
      <c r="CZ151" s="202">
        <f t="shared" si="293"/>
        <v>0</v>
      </c>
      <c r="DA151" s="202">
        <f t="shared" si="294"/>
        <v>0</v>
      </c>
      <c r="DB151" s="202">
        <f t="shared" si="295"/>
        <v>0</v>
      </c>
      <c r="DC151" s="202">
        <f t="shared" si="296"/>
        <v>0</v>
      </c>
      <c r="DD151" s="202">
        <f t="shared" si="297"/>
        <v>0</v>
      </c>
      <c r="DE151" s="202">
        <f t="shared" si="298"/>
        <v>0</v>
      </c>
      <c r="DF151" s="202">
        <f t="shared" si="299"/>
        <v>0</v>
      </c>
      <c r="DG151" s="202">
        <f t="shared" si="300"/>
        <v>0</v>
      </c>
      <c r="DH151" s="202">
        <f t="shared" si="301"/>
        <v>0</v>
      </c>
      <c r="DI151" s="202">
        <f t="shared" si="302"/>
        <v>0</v>
      </c>
      <c r="DJ151" s="202">
        <f t="shared" si="303"/>
        <v>0</v>
      </c>
      <c r="DK151" s="202">
        <f t="shared" si="304"/>
        <v>0</v>
      </c>
      <c r="DL151" s="202">
        <f t="shared" si="305"/>
        <v>0</v>
      </c>
      <c r="DM151" s="202">
        <f t="shared" si="306"/>
        <v>0</v>
      </c>
      <c r="DN151" s="202">
        <f t="shared" si="307"/>
        <v>0</v>
      </c>
      <c r="DO151" s="202">
        <f t="shared" si="308"/>
        <v>0</v>
      </c>
      <c r="DP151" s="202">
        <f t="shared" si="309"/>
        <v>0</v>
      </c>
      <c r="DQ151" s="202">
        <f t="shared" si="310"/>
        <v>0</v>
      </c>
      <c r="DR151" s="223">
        <f t="shared" si="242"/>
        <v>0</v>
      </c>
      <c r="DS151" s="386">
        <f t="shared" si="311"/>
        <v>0</v>
      </c>
      <c r="DT151" s="202">
        <f t="shared" si="312"/>
        <v>0</v>
      </c>
      <c r="DU151" s="202">
        <f t="shared" si="313"/>
        <v>0</v>
      </c>
      <c r="DV151" s="202">
        <f t="shared" si="314"/>
        <v>0</v>
      </c>
      <c r="DW151" s="202">
        <f t="shared" si="315"/>
        <v>0</v>
      </c>
      <c r="DX151" s="203">
        <f t="shared" si="316"/>
        <v>0</v>
      </c>
      <c r="DY151" s="205">
        <f t="shared" si="278"/>
        <v>0</v>
      </c>
      <c r="EA151" s="195">
        <f>L151/Summary!$H$7</f>
        <v>0</v>
      </c>
      <c r="EB151" s="201">
        <f>M151/Summary!$H$7</f>
        <v>0</v>
      </c>
      <c r="EC151" s="201">
        <f>N151/Summary!$H$7</f>
        <v>0</v>
      </c>
      <c r="ED151" s="201">
        <f>O151/Summary!$H$7</f>
        <v>0</v>
      </c>
      <c r="EE151" s="201">
        <f>P151/Summary!$H$7</f>
        <v>0</v>
      </c>
      <c r="EF151" s="201">
        <f>Q151/Summary!$H$7</f>
        <v>0</v>
      </c>
      <c r="EG151" s="201">
        <f>R151/Summary!$H$7</f>
        <v>0</v>
      </c>
      <c r="EH151" s="201">
        <f>S151/Summary!$H$7</f>
        <v>0</v>
      </c>
      <c r="EI151" s="201">
        <f>T151/Summary!$H$7</f>
        <v>0</v>
      </c>
      <c r="EJ151" s="201">
        <f>U151/Summary!$H$7</f>
        <v>0</v>
      </c>
      <c r="EK151" s="201">
        <f>V151/Summary!$H$7</f>
        <v>0</v>
      </c>
      <c r="EL151" s="201">
        <f>W151/Summary!$H$7</f>
        <v>0</v>
      </c>
      <c r="EM151" s="201">
        <f>X151/Summary!$H$7</f>
        <v>0</v>
      </c>
      <c r="EN151" s="201">
        <f>Y151/Summary!$H$7</f>
        <v>0</v>
      </c>
      <c r="EO151" s="201">
        <f>Z151/Summary!$H$7</f>
        <v>0</v>
      </c>
      <c r="EP151" s="201">
        <f>AA151/Summary!$H$7</f>
        <v>0</v>
      </c>
      <c r="EQ151" s="201">
        <f>AB151/Summary!$H$7</f>
        <v>0</v>
      </c>
      <c r="ER151" s="201">
        <f>AC151/Summary!$H$7</f>
        <v>0</v>
      </c>
      <c r="ES151" s="201">
        <f>AD151/Summary!$H$7</f>
        <v>0</v>
      </c>
      <c r="ET151" s="201">
        <f>AE151/Summary!$H$7</f>
        <v>0</v>
      </c>
      <c r="EU151" s="201">
        <f>AF151/Summary!$H$7</f>
        <v>0</v>
      </c>
      <c r="EV151" s="201">
        <f>AG151/Summary!$H$7</f>
        <v>0</v>
      </c>
      <c r="EW151" s="201">
        <f>AH151/Summary!$H$7</f>
        <v>0</v>
      </c>
      <c r="EX151" s="201">
        <f>AI151/Summary!$H$7</f>
        <v>0</v>
      </c>
      <c r="EY151" s="201">
        <f>AJ151/Summary!$H$7</f>
        <v>0</v>
      </c>
      <c r="EZ151" s="201">
        <f>AK151/Summary!$H$7</f>
        <v>0</v>
      </c>
      <c r="FA151" s="201">
        <f>AL151/Summary!$H$7</f>
        <v>0</v>
      </c>
      <c r="FB151" s="201">
        <f>AM151/Summary!$H$7</f>
        <v>0</v>
      </c>
      <c r="FC151" s="201">
        <f>AN151/Summary!$H$7</f>
        <v>0</v>
      </c>
      <c r="FD151" s="191">
        <f>AO151/Summary!$H$7</f>
        <v>0</v>
      </c>
    </row>
    <row r="152" spans="1:160" s="141" customFormat="1" ht="14.25" x14ac:dyDescent="0.35">
      <c r="A152" s="306"/>
      <c r="B152" s="307"/>
      <c r="C152" s="307"/>
      <c r="D152" s="307"/>
      <c r="E152" s="302"/>
      <c r="F152" s="304"/>
      <c r="G152" s="308"/>
      <c r="H152" s="309"/>
      <c r="I152" s="190">
        <v>32.5</v>
      </c>
      <c r="J152" s="191">
        <f t="shared" si="238"/>
        <v>0</v>
      </c>
      <c r="K152" s="213">
        <f>Summary!$H$6*$H152</f>
        <v>0</v>
      </c>
      <c r="L152" s="192"/>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4"/>
      <c r="AP152" s="195">
        <f t="shared" si="239"/>
        <v>0</v>
      </c>
      <c r="AQ152" s="193"/>
      <c r="AR152" s="193"/>
      <c r="AS152" s="193"/>
      <c r="AT152" s="193"/>
      <c r="AU152" s="193"/>
      <c r="AV152" s="194"/>
      <c r="AW152" s="176">
        <f t="shared" si="279"/>
        <v>0</v>
      </c>
      <c r="AX152" s="176" t="str">
        <f t="shared" si="280"/>
        <v>OK</v>
      </c>
      <c r="AY152" s="196">
        <f t="shared" si="243"/>
        <v>0</v>
      </c>
      <c r="AZ152" s="197" t="str">
        <f t="shared" si="244"/>
        <v>OK</v>
      </c>
      <c r="BA152" s="178"/>
      <c r="BB152" s="198">
        <f t="shared" si="245"/>
        <v>0</v>
      </c>
      <c r="BC152" s="199">
        <f t="shared" si="246"/>
        <v>0</v>
      </c>
      <c r="BD152" s="199">
        <f t="shared" si="247"/>
        <v>0</v>
      </c>
      <c r="BE152" s="199">
        <f t="shared" si="248"/>
        <v>0</v>
      </c>
      <c r="BF152" s="199">
        <f t="shared" si="249"/>
        <v>0</v>
      </c>
      <c r="BG152" s="199">
        <f t="shared" si="250"/>
        <v>0</v>
      </c>
      <c r="BH152" s="199">
        <f t="shared" si="251"/>
        <v>0</v>
      </c>
      <c r="BI152" s="199">
        <f t="shared" si="252"/>
        <v>0</v>
      </c>
      <c r="BJ152" s="199">
        <f t="shared" si="253"/>
        <v>0</v>
      </c>
      <c r="BK152" s="199">
        <f t="shared" si="254"/>
        <v>0</v>
      </c>
      <c r="BL152" s="199">
        <f t="shared" si="255"/>
        <v>0</v>
      </c>
      <c r="BM152" s="199">
        <f t="shared" si="256"/>
        <v>0</v>
      </c>
      <c r="BN152" s="199">
        <f t="shared" si="257"/>
        <v>0</v>
      </c>
      <c r="BO152" s="199">
        <f t="shared" si="258"/>
        <v>0</v>
      </c>
      <c r="BP152" s="199">
        <f t="shared" si="259"/>
        <v>0</v>
      </c>
      <c r="BQ152" s="199">
        <f t="shared" si="260"/>
        <v>0</v>
      </c>
      <c r="BR152" s="199">
        <f t="shared" si="261"/>
        <v>0</v>
      </c>
      <c r="BS152" s="199">
        <f t="shared" si="262"/>
        <v>0</v>
      </c>
      <c r="BT152" s="199">
        <f t="shared" si="263"/>
        <v>0</v>
      </c>
      <c r="BU152" s="199">
        <f t="shared" si="264"/>
        <v>0</v>
      </c>
      <c r="BV152" s="199">
        <f t="shared" si="265"/>
        <v>0</v>
      </c>
      <c r="BW152" s="199">
        <f t="shared" si="266"/>
        <v>0</v>
      </c>
      <c r="BX152" s="199">
        <f t="shared" si="267"/>
        <v>0</v>
      </c>
      <c r="BY152" s="199">
        <f t="shared" si="268"/>
        <v>0</v>
      </c>
      <c r="BZ152" s="199">
        <f t="shared" si="269"/>
        <v>0</v>
      </c>
      <c r="CA152" s="199">
        <f t="shared" si="270"/>
        <v>0</v>
      </c>
      <c r="CB152" s="199">
        <f t="shared" si="271"/>
        <v>0</v>
      </c>
      <c r="CC152" s="199">
        <f t="shared" si="272"/>
        <v>0</v>
      </c>
      <c r="CD152" s="199">
        <f t="shared" si="273"/>
        <v>0</v>
      </c>
      <c r="CE152" s="199">
        <f t="shared" si="274"/>
        <v>0</v>
      </c>
      <c r="CF152" s="200">
        <f t="shared" si="240"/>
        <v>0</v>
      </c>
      <c r="CG152" s="195">
        <f t="shared" si="275"/>
        <v>0</v>
      </c>
      <c r="CH152" s="201">
        <f t="shared" si="276"/>
        <v>0</v>
      </c>
      <c r="CI152" s="201">
        <f t="shared" si="277"/>
        <v>0</v>
      </c>
      <c r="CJ152" s="201">
        <f>IFERROR(#REF!/32.5,0)</f>
        <v>0</v>
      </c>
      <c r="CK152" s="201">
        <f>IFERROR(#REF!/32.5,0)</f>
        <v>0</v>
      </c>
      <c r="CL152" s="191">
        <f t="shared" si="241"/>
        <v>0</v>
      </c>
      <c r="CN152" s="386">
        <f t="shared" si="281"/>
        <v>0</v>
      </c>
      <c r="CO152" s="202">
        <f t="shared" si="282"/>
        <v>0</v>
      </c>
      <c r="CP152" s="202">
        <f t="shared" si="283"/>
        <v>0</v>
      </c>
      <c r="CQ152" s="202">
        <f t="shared" si="284"/>
        <v>0</v>
      </c>
      <c r="CR152" s="202">
        <f t="shared" si="285"/>
        <v>0</v>
      </c>
      <c r="CS152" s="202">
        <f t="shared" si="286"/>
        <v>0</v>
      </c>
      <c r="CT152" s="202">
        <f t="shared" si="287"/>
        <v>0</v>
      </c>
      <c r="CU152" s="202">
        <f t="shared" si="288"/>
        <v>0</v>
      </c>
      <c r="CV152" s="202">
        <f t="shared" si="289"/>
        <v>0</v>
      </c>
      <c r="CW152" s="202">
        <f t="shared" si="290"/>
        <v>0</v>
      </c>
      <c r="CX152" s="202">
        <f t="shared" si="291"/>
        <v>0</v>
      </c>
      <c r="CY152" s="202">
        <f t="shared" si="292"/>
        <v>0</v>
      </c>
      <c r="CZ152" s="202">
        <f t="shared" si="293"/>
        <v>0</v>
      </c>
      <c r="DA152" s="202">
        <f t="shared" si="294"/>
        <v>0</v>
      </c>
      <c r="DB152" s="202">
        <f t="shared" si="295"/>
        <v>0</v>
      </c>
      <c r="DC152" s="202">
        <f t="shared" si="296"/>
        <v>0</v>
      </c>
      <c r="DD152" s="202">
        <f t="shared" si="297"/>
        <v>0</v>
      </c>
      <c r="DE152" s="202">
        <f t="shared" si="298"/>
        <v>0</v>
      </c>
      <c r="DF152" s="202">
        <f t="shared" si="299"/>
        <v>0</v>
      </c>
      <c r="DG152" s="202">
        <f t="shared" si="300"/>
        <v>0</v>
      </c>
      <c r="DH152" s="202">
        <f t="shared" si="301"/>
        <v>0</v>
      </c>
      <c r="DI152" s="202">
        <f t="shared" si="302"/>
        <v>0</v>
      </c>
      <c r="DJ152" s="202">
        <f t="shared" si="303"/>
        <v>0</v>
      </c>
      <c r="DK152" s="202">
        <f t="shared" si="304"/>
        <v>0</v>
      </c>
      <c r="DL152" s="202">
        <f t="shared" si="305"/>
        <v>0</v>
      </c>
      <c r="DM152" s="202">
        <f t="shared" si="306"/>
        <v>0</v>
      </c>
      <c r="DN152" s="202">
        <f t="shared" si="307"/>
        <v>0</v>
      </c>
      <c r="DO152" s="202">
        <f t="shared" si="308"/>
        <v>0</v>
      </c>
      <c r="DP152" s="202">
        <f t="shared" si="309"/>
        <v>0</v>
      </c>
      <c r="DQ152" s="202">
        <f t="shared" si="310"/>
        <v>0</v>
      </c>
      <c r="DR152" s="223">
        <f t="shared" si="242"/>
        <v>0</v>
      </c>
      <c r="DS152" s="386">
        <f t="shared" si="311"/>
        <v>0</v>
      </c>
      <c r="DT152" s="202">
        <f t="shared" si="312"/>
        <v>0</v>
      </c>
      <c r="DU152" s="202">
        <f t="shared" si="313"/>
        <v>0</v>
      </c>
      <c r="DV152" s="202">
        <f t="shared" si="314"/>
        <v>0</v>
      </c>
      <c r="DW152" s="202">
        <f t="shared" si="315"/>
        <v>0</v>
      </c>
      <c r="DX152" s="203">
        <f t="shared" si="316"/>
        <v>0</v>
      </c>
      <c r="DY152" s="205">
        <f t="shared" si="278"/>
        <v>0</v>
      </c>
      <c r="EA152" s="195">
        <f>L152/Summary!$H$7</f>
        <v>0</v>
      </c>
      <c r="EB152" s="201">
        <f>M152/Summary!$H$7</f>
        <v>0</v>
      </c>
      <c r="EC152" s="201">
        <f>N152/Summary!$H$7</f>
        <v>0</v>
      </c>
      <c r="ED152" s="201">
        <f>O152/Summary!$H$7</f>
        <v>0</v>
      </c>
      <c r="EE152" s="201">
        <f>P152/Summary!$H$7</f>
        <v>0</v>
      </c>
      <c r="EF152" s="201">
        <f>Q152/Summary!$H$7</f>
        <v>0</v>
      </c>
      <c r="EG152" s="201">
        <f>R152/Summary!$H$7</f>
        <v>0</v>
      </c>
      <c r="EH152" s="201">
        <f>S152/Summary!$H$7</f>
        <v>0</v>
      </c>
      <c r="EI152" s="201">
        <f>T152/Summary!$H$7</f>
        <v>0</v>
      </c>
      <c r="EJ152" s="201">
        <f>U152/Summary!$H$7</f>
        <v>0</v>
      </c>
      <c r="EK152" s="201">
        <f>V152/Summary!$H$7</f>
        <v>0</v>
      </c>
      <c r="EL152" s="201">
        <f>W152/Summary!$H$7</f>
        <v>0</v>
      </c>
      <c r="EM152" s="201">
        <f>X152/Summary!$H$7</f>
        <v>0</v>
      </c>
      <c r="EN152" s="201">
        <f>Y152/Summary!$H$7</f>
        <v>0</v>
      </c>
      <c r="EO152" s="201">
        <f>Z152/Summary!$H$7</f>
        <v>0</v>
      </c>
      <c r="EP152" s="201">
        <f>AA152/Summary!$H$7</f>
        <v>0</v>
      </c>
      <c r="EQ152" s="201">
        <f>AB152/Summary!$H$7</f>
        <v>0</v>
      </c>
      <c r="ER152" s="201">
        <f>AC152/Summary!$H$7</f>
        <v>0</v>
      </c>
      <c r="ES152" s="201">
        <f>AD152/Summary!$H$7</f>
        <v>0</v>
      </c>
      <c r="ET152" s="201">
        <f>AE152/Summary!$H$7</f>
        <v>0</v>
      </c>
      <c r="EU152" s="201">
        <f>AF152/Summary!$H$7</f>
        <v>0</v>
      </c>
      <c r="EV152" s="201">
        <f>AG152/Summary!$H$7</f>
        <v>0</v>
      </c>
      <c r="EW152" s="201">
        <f>AH152/Summary!$H$7</f>
        <v>0</v>
      </c>
      <c r="EX152" s="201">
        <f>AI152/Summary!$H$7</f>
        <v>0</v>
      </c>
      <c r="EY152" s="201">
        <f>AJ152/Summary!$H$7</f>
        <v>0</v>
      </c>
      <c r="EZ152" s="201">
        <f>AK152/Summary!$H$7</f>
        <v>0</v>
      </c>
      <c r="FA152" s="201">
        <f>AL152/Summary!$H$7</f>
        <v>0</v>
      </c>
      <c r="FB152" s="201">
        <f>AM152/Summary!$H$7</f>
        <v>0</v>
      </c>
      <c r="FC152" s="201">
        <f>AN152/Summary!$H$7</f>
        <v>0</v>
      </c>
      <c r="FD152" s="191">
        <f>AO152/Summary!$H$7</f>
        <v>0</v>
      </c>
    </row>
    <row r="153" spans="1:160" s="141" customFormat="1" ht="14.25" x14ac:dyDescent="0.35">
      <c r="A153" s="306"/>
      <c r="B153" s="307"/>
      <c r="C153" s="307"/>
      <c r="D153" s="307"/>
      <c r="E153" s="302"/>
      <c r="F153" s="304"/>
      <c r="G153" s="308"/>
      <c r="H153" s="309"/>
      <c r="I153" s="190">
        <v>32.5</v>
      </c>
      <c r="J153" s="191">
        <f t="shared" si="238"/>
        <v>0</v>
      </c>
      <c r="K153" s="213">
        <f>Summary!$H$6*$H153</f>
        <v>0</v>
      </c>
      <c r="L153" s="192"/>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4"/>
      <c r="AP153" s="195">
        <f t="shared" si="239"/>
        <v>0</v>
      </c>
      <c r="AQ153" s="193"/>
      <c r="AR153" s="193"/>
      <c r="AS153" s="193"/>
      <c r="AT153" s="193"/>
      <c r="AU153" s="193"/>
      <c r="AV153" s="194"/>
      <c r="AW153" s="176">
        <f t="shared" si="279"/>
        <v>0</v>
      </c>
      <c r="AX153" s="176" t="str">
        <f t="shared" si="280"/>
        <v>OK</v>
      </c>
      <c r="AY153" s="196">
        <f t="shared" si="243"/>
        <v>0</v>
      </c>
      <c r="AZ153" s="197" t="str">
        <f t="shared" si="244"/>
        <v>OK</v>
      </c>
      <c r="BA153" s="178"/>
      <c r="BB153" s="198">
        <f t="shared" si="245"/>
        <v>0</v>
      </c>
      <c r="BC153" s="199">
        <f t="shared" si="246"/>
        <v>0</v>
      </c>
      <c r="BD153" s="199">
        <f t="shared" si="247"/>
        <v>0</v>
      </c>
      <c r="BE153" s="199">
        <f t="shared" si="248"/>
        <v>0</v>
      </c>
      <c r="BF153" s="199">
        <f t="shared" si="249"/>
        <v>0</v>
      </c>
      <c r="BG153" s="199">
        <f t="shared" si="250"/>
        <v>0</v>
      </c>
      <c r="BH153" s="199">
        <f t="shared" si="251"/>
        <v>0</v>
      </c>
      <c r="BI153" s="199">
        <f t="shared" si="252"/>
        <v>0</v>
      </c>
      <c r="BJ153" s="199">
        <f t="shared" si="253"/>
        <v>0</v>
      </c>
      <c r="BK153" s="199">
        <f t="shared" si="254"/>
        <v>0</v>
      </c>
      <c r="BL153" s="199">
        <f t="shared" si="255"/>
        <v>0</v>
      </c>
      <c r="BM153" s="199">
        <f t="shared" si="256"/>
        <v>0</v>
      </c>
      <c r="BN153" s="199">
        <f t="shared" si="257"/>
        <v>0</v>
      </c>
      <c r="BO153" s="199">
        <f t="shared" si="258"/>
        <v>0</v>
      </c>
      <c r="BP153" s="199">
        <f t="shared" si="259"/>
        <v>0</v>
      </c>
      <c r="BQ153" s="199">
        <f t="shared" si="260"/>
        <v>0</v>
      </c>
      <c r="BR153" s="199">
        <f t="shared" si="261"/>
        <v>0</v>
      </c>
      <c r="BS153" s="199">
        <f t="shared" si="262"/>
        <v>0</v>
      </c>
      <c r="BT153" s="199">
        <f t="shared" si="263"/>
        <v>0</v>
      </c>
      <c r="BU153" s="199">
        <f t="shared" si="264"/>
        <v>0</v>
      </c>
      <c r="BV153" s="199">
        <f t="shared" si="265"/>
        <v>0</v>
      </c>
      <c r="BW153" s="199">
        <f t="shared" si="266"/>
        <v>0</v>
      </c>
      <c r="BX153" s="199">
        <f t="shared" si="267"/>
        <v>0</v>
      </c>
      <c r="BY153" s="199">
        <f t="shared" si="268"/>
        <v>0</v>
      </c>
      <c r="BZ153" s="199">
        <f t="shared" si="269"/>
        <v>0</v>
      </c>
      <c r="CA153" s="199">
        <f t="shared" si="270"/>
        <v>0</v>
      </c>
      <c r="CB153" s="199">
        <f t="shared" si="271"/>
        <v>0</v>
      </c>
      <c r="CC153" s="199">
        <f t="shared" si="272"/>
        <v>0</v>
      </c>
      <c r="CD153" s="199">
        <f t="shared" si="273"/>
        <v>0</v>
      </c>
      <c r="CE153" s="199">
        <f t="shared" si="274"/>
        <v>0</v>
      </c>
      <c r="CF153" s="200">
        <f t="shared" si="240"/>
        <v>0</v>
      </c>
      <c r="CG153" s="195">
        <f t="shared" si="275"/>
        <v>0</v>
      </c>
      <c r="CH153" s="201">
        <f t="shared" si="276"/>
        <v>0</v>
      </c>
      <c r="CI153" s="201">
        <f t="shared" si="277"/>
        <v>0</v>
      </c>
      <c r="CJ153" s="201">
        <f>IFERROR(#REF!/32.5,0)</f>
        <v>0</v>
      </c>
      <c r="CK153" s="201">
        <f>IFERROR(#REF!/32.5,0)</f>
        <v>0</v>
      </c>
      <c r="CL153" s="191">
        <f t="shared" si="241"/>
        <v>0</v>
      </c>
      <c r="CN153" s="386">
        <f t="shared" si="281"/>
        <v>0</v>
      </c>
      <c r="CO153" s="202">
        <f t="shared" si="282"/>
        <v>0</v>
      </c>
      <c r="CP153" s="202">
        <f t="shared" si="283"/>
        <v>0</v>
      </c>
      <c r="CQ153" s="202">
        <f t="shared" si="284"/>
        <v>0</v>
      </c>
      <c r="CR153" s="202">
        <f t="shared" si="285"/>
        <v>0</v>
      </c>
      <c r="CS153" s="202">
        <f t="shared" si="286"/>
        <v>0</v>
      </c>
      <c r="CT153" s="202">
        <f t="shared" si="287"/>
        <v>0</v>
      </c>
      <c r="CU153" s="202">
        <f t="shared" si="288"/>
        <v>0</v>
      </c>
      <c r="CV153" s="202">
        <f t="shared" si="289"/>
        <v>0</v>
      </c>
      <c r="CW153" s="202">
        <f t="shared" si="290"/>
        <v>0</v>
      </c>
      <c r="CX153" s="202">
        <f t="shared" si="291"/>
        <v>0</v>
      </c>
      <c r="CY153" s="202">
        <f t="shared" si="292"/>
        <v>0</v>
      </c>
      <c r="CZ153" s="202">
        <f t="shared" si="293"/>
        <v>0</v>
      </c>
      <c r="DA153" s="202">
        <f t="shared" si="294"/>
        <v>0</v>
      </c>
      <c r="DB153" s="202">
        <f t="shared" si="295"/>
        <v>0</v>
      </c>
      <c r="DC153" s="202">
        <f t="shared" si="296"/>
        <v>0</v>
      </c>
      <c r="DD153" s="202">
        <f t="shared" si="297"/>
        <v>0</v>
      </c>
      <c r="DE153" s="202">
        <f t="shared" si="298"/>
        <v>0</v>
      </c>
      <c r="DF153" s="202">
        <f t="shared" si="299"/>
        <v>0</v>
      </c>
      <c r="DG153" s="202">
        <f t="shared" si="300"/>
        <v>0</v>
      </c>
      <c r="DH153" s="202">
        <f t="shared" si="301"/>
        <v>0</v>
      </c>
      <c r="DI153" s="202">
        <f t="shared" si="302"/>
        <v>0</v>
      </c>
      <c r="DJ153" s="202">
        <f t="shared" si="303"/>
        <v>0</v>
      </c>
      <c r="DK153" s="202">
        <f t="shared" si="304"/>
        <v>0</v>
      </c>
      <c r="DL153" s="202">
        <f t="shared" si="305"/>
        <v>0</v>
      </c>
      <c r="DM153" s="202">
        <f t="shared" si="306"/>
        <v>0</v>
      </c>
      <c r="DN153" s="202">
        <f t="shared" si="307"/>
        <v>0</v>
      </c>
      <c r="DO153" s="202">
        <f t="shared" si="308"/>
        <v>0</v>
      </c>
      <c r="DP153" s="202">
        <f t="shared" si="309"/>
        <v>0</v>
      </c>
      <c r="DQ153" s="202">
        <f t="shared" si="310"/>
        <v>0</v>
      </c>
      <c r="DR153" s="223">
        <f t="shared" si="242"/>
        <v>0</v>
      </c>
      <c r="DS153" s="386">
        <f t="shared" si="311"/>
        <v>0</v>
      </c>
      <c r="DT153" s="202">
        <f t="shared" si="312"/>
        <v>0</v>
      </c>
      <c r="DU153" s="202">
        <f t="shared" si="313"/>
        <v>0</v>
      </c>
      <c r="DV153" s="202">
        <f t="shared" si="314"/>
        <v>0</v>
      </c>
      <c r="DW153" s="202">
        <f t="shared" si="315"/>
        <v>0</v>
      </c>
      <c r="DX153" s="203">
        <f t="shared" si="316"/>
        <v>0</v>
      </c>
      <c r="DY153" s="205">
        <f t="shared" si="278"/>
        <v>0</v>
      </c>
      <c r="EA153" s="195">
        <f>L153/Summary!$H$7</f>
        <v>0</v>
      </c>
      <c r="EB153" s="201">
        <f>M153/Summary!$H$7</f>
        <v>0</v>
      </c>
      <c r="EC153" s="201">
        <f>N153/Summary!$H$7</f>
        <v>0</v>
      </c>
      <c r="ED153" s="201">
        <f>O153/Summary!$H$7</f>
        <v>0</v>
      </c>
      <c r="EE153" s="201">
        <f>P153/Summary!$H$7</f>
        <v>0</v>
      </c>
      <c r="EF153" s="201">
        <f>Q153/Summary!$H$7</f>
        <v>0</v>
      </c>
      <c r="EG153" s="201">
        <f>R153/Summary!$H$7</f>
        <v>0</v>
      </c>
      <c r="EH153" s="201">
        <f>S153/Summary!$H$7</f>
        <v>0</v>
      </c>
      <c r="EI153" s="201">
        <f>T153/Summary!$H$7</f>
        <v>0</v>
      </c>
      <c r="EJ153" s="201">
        <f>U153/Summary!$H$7</f>
        <v>0</v>
      </c>
      <c r="EK153" s="201">
        <f>V153/Summary!$H$7</f>
        <v>0</v>
      </c>
      <c r="EL153" s="201">
        <f>W153/Summary!$H$7</f>
        <v>0</v>
      </c>
      <c r="EM153" s="201">
        <f>X153/Summary!$H$7</f>
        <v>0</v>
      </c>
      <c r="EN153" s="201">
        <f>Y153/Summary!$H$7</f>
        <v>0</v>
      </c>
      <c r="EO153" s="201">
        <f>Z153/Summary!$H$7</f>
        <v>0</v>
      </c>
      <c r="EP153" s="201">
        <f>AA153/Summary!$H$7</f>
        <v>0</v>
      </c>
      <c r="EQ153" s="201">
        <f>AB153/Summary!$H$7</f>
        <v>0</v>
      </c>
      <c r="ER153" s="201">
        <f>AC153/Summary!$H$7</f>
        <v>0</v>
      </c>
      <c r="ES153" s="201">
        <f>AD153/Summary!$H$7</f>
        <v>0</v>
      </c>
      <c r="ET153" s="201">
        <f>AE153/Summary!$H$7</f>
        <v>0</v>
      </c>
      <c r="EU153" s="201">
        <f>AF153/Summary!$H$7</f>
        <v>0</v>
      </c>
      <c r="EV153" s="201">
        <f>AG153/Summary!$H$7</f>
        <v>0</v>
      </c>
      <c r="EW153" s="201">
        <f>AH153/Summary!$H$7</f>
        <v>0</v>
      </c>
      <c r="EX153" s="201">
        <f>AI153/Summary!$H$7</f>
        <v>0</v>
      </c>
      <c r="EY153" s="201">
        <f>AJ153/Summary!$H$7</f>
        <v>0</v>
      </c>
      <c r="EZ153" s="201">
        <f>AK153/Summary!$H$7</f>
        <v>0</v>
      </c>
      <c r="FA153" s="201">
        <f>AL153/Summary!$H$7</f>
        <v>0</v>
      </c>
      <c r="FB153" s="201">
        <f>AM153/Summary!$H$7</f>
        <v>0</v>
      </c>
      <c r="FC153" s="201">
        <f>AN153/Summary!$H$7</f>
        <v>0</v>
      </c>
      <c r="FD153" s="191">
        <f>AO153/Summary!$H$7</f>
        <v>0</v>
      </c>
    </row>
    <row r="154" spans="1:160" ht="14.65" thickBot="1" x14ac:dyDescent="0.4">
      <c r="A154" s="310"/>
      <c r="B154" s="311"/>
      <c r="C154" s="311"/>
      <c r="D154" s="311"/>
      <c r="E154" s="311"/>
      <c r="F154" s="312"/>
      <c r="G154" s="312"/>
      <c r="H154" s="313"/>
      <c r="I154" s="130">
        <v>32.5</v>
      </c>
      <c r="J154" s="104">
        <f t="shared" si="44"/>
        <v>0</v>
      </c>
      <c r="K154" s="213">
        <f>Summary!$H$6*$H154</f>
        <v>0</v>
      </c>
      <c r="L154" s="90"/>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2"/>
      <c r="AP154" s="93">
        <f t="shared" si="45"/>
        <v>0</v>
      </c>
      <c r="AQ154" s="91"/>
      <c r="AR154" s="91"/>
      <c r="AS154" s="91"/>
      <c r="AT154" s="91"/>
      <c r="AU154" s="91"/>
      <c r="AV154" s="92"/>
      <c r="AW154" s="176">
        <f t="shared" si="279"/>
        <v>0</v>
      </c>
      <c r="AX154" s="176" t="str">
        <f t="shared" si="280"/>
        <v>OK</v>
      </c>
      <c r="AY154" s="111">
        <f t="shared" si="243"/>
        <v>0</v>
      </c>
      <c r="AZ154" s="94" t="str">
        <f t="shared" si="244"/>
        <v>OK</v>
      </c>
      <c r="BA154" s="89"/>
      <c r="BB154" s="106">
        <f t="shared" si="245"/>
        <v>0</v>
      </c>
      <c r="BC154" s="107">
        <f t="shared" si="246"/>
        <v>0</v>
      </c>
      <c r="BD154" s="107">
        <f t="shared" si="247"/>
        <v>0</v>
      </c>
      <c r="BE154" s="107">
        <f t="shared" si="248"/>
        <v>0</v>
      </c>
      <c r="BF154" s="107">
        <f t="shared" si="249"/>
        <v>0</v>
      </c>
      <c r="BG154" s="107">
        <f t="shared" si="250"/>
        <v>0</v>
      </c>
      <c r="BH154" s="107">
        <f t="shared" si="251"/>
        <v>0</v>
      </c>
      <c r="BI154" s="107">
        <f t="shared" si="252"/>
        <v>0</v>
      </c>
      <c r="BJ154" s="107">
        <f t="shared" si="253"/>
        <v>0</v>
      </c>
      <c r="BK154" s="107">
        <f t="shared" si="254"/>
        <v>0</v>
      </c>
      <c r="BL154" s="107">
        <f t="shared" si="255"/>
        <v>0</v>
      </c>
      <c r="BM154" s="107">
        <f t="shared" si="256"/>
        <v>0</v>
      </c>
      <c r="BN154" s="107">
        <f t="shared" si="257"/>
        <v>0</v>
      </c>
      <c r="BO154" s="107">
        <f t="shared" si="258"/>
        <v>0</v>
      </c>
      <c r="BP154" s="107">
        <f t="shared" si="259"/>
        <v>0</v>
      </c>
      <c r="BQ154" s="107">
        <f t="shared" si="260"/>
        <v>0</v>
      </c>
      <c r="BR154" s="107">
        <f t="shared" si="261"/>
        <v>0</v>
      </c>
      <c r="BS154" s="107">
        <f t="shared" si="262"/>
        <v>0</v>
      </c>
      <c r="BT154" s="107">
        <f t="shared" si="263"/>
        <v>0</v>
      </c>
      <c r="BU154" s="107">
        <f t="shared" si="264"/>
        <v>0</v>
      </c>
      <c r="BV154" s="107">
        <f t="shared" si="265"/>
        <v>0</v>
      </c>
      <c r="BW154" s="107">
        <f t="shared" si="266"/>
        <v>0</v>
      </c>
      <c r="BX154" s="107">
        <f t="shared" si="267"/>
        <v>0</v>
      </c>
      <c r="BY154" s="107">
        <f t="shared" si="268"/>
        <v>0</v>
      </c>
      <c r="BZ154" s="107">
        <f t="shared" si="269"/>
        <v>0</v>
      </c>
      <c r="CA154" s="107">
        <f t="shared" si="270"/>
        <v>0</v>
      </c>
      <c r="CB154" s="107">
        <f t="shared" si="271"/>
        <v>0</v>
      </c>
      <c r="CC154" s="107">
        <f t="shared" si="272"/>
        <v>0</v>
      </c>
      <c r="CD154" s="107">
        <f t="shared" si="273"/>
        <v>0</v>
      </c>
      <c r="CE154" s="107">
        <f t="shared" si="274"/>
        <v>0</v>
      </c>
      <c r="CF154" s="114">
        <f t="shared" si="118"/>
        <v>0</v>
      </c>
      <c r="CG154" s="93">
        <f t="shared" si="275"/>
        <v>0</v>
      </c>
      <c r="CH154" s="122">
        <f t="shared" si="276"/>
        <v>0</v>
      </c>
      <c r="CI154" s="122">
        <f t="shared" si="277"/>
        <v>0</v>
      </c>
      <c r="CJ154" s="122">
        <f>IFERROR(#REF!/32.5,0)</f>
        <v>0</v>
      </c>
      <c r="CK154" s="122">
        <f>IFERROR(#REF!/32.5,0)</f>
        <v>0</v>
      </c>
      <c r="CL154" s="104">
        <f t="shared" si="48"/>
        <v>0</v>
      </c>
      <c r="CN154" s="386">
        <f t="shared" si="281"/>
        <v>0</v>
      </c>
      <c r="CO154" s="202">
        <f t="shared" si="282"/>
        <v>0</v>
      </c>
      <c r="CP154" s="202">
        <f t="shared" si="283"/>
        <v>0</v>
      </c>
      <c r="CQ154" s="202">
        <f t="shared" si="284"/>
        <v>0</v>
      </c>
      <c r="CR154" s="202">
        <f t="shared" si="285"/>
        <v>0</v>
      </c>
      <c r="CS154" s="202">
        <f t="shared" si="286"/>
        <v>0</v>
      </c>
      <c r="CT154" s="202">
        <f t="shared" si="287"/>
        <v>0</v>
      </c>
      <c r="CU154" s="202">
        <f t="shared" si="288"/>
        <v>0</v>
      </c>
      <c r="CV154" s="202">
        <f t="shared" si="289"/>
        <v>0</v>
      </c>
      <c r="CW154" s="202">
        <f t="shared" si="290"/>
        <v>0</v>
      </c>
      <c r="CX154" s="202">
        <f t="shared" si="291"/>
        <v>0</v>
      </c>
      <c r="CY154" s="202">
        <f t="shared" si="292"/>
        <v>0</v>
      </c>
      <c r="CZ154" s="202">
        <f t="shared" si="293"/>
        <v>0</v>
      </c>
      <c r="DA154" s="202">
        <f t="shared" si="294"/>
        <v>0</v>
      </c>
      <c r="DB154" s="202">
        <f t="shared" si="295"/>
        <v>0</v>
      </c>
      <c r="DC154" s="202">
        <f t="shared" si="296"/>
        <v>0</v>
      </c>
      <c r="DD154" s="202">
        <f t="shared" si="297"/>
        <v>0</v>
      </c>
      <c r="DE154" s="202">
        <f t="shared" si="298"/>
        <v>0</v>
      </c>
      <c r="DF154" s="202">
        <f t="shared" si="299"/>
        <v>0</v>
      </c>
      <c r="DG154" s="202">
        <f t="shared" si="300"/>
        <v>0</v>
      </c>
      <c r="DH154" s="202">
        <f t="shared" si="301"/>
        <v>0</v>
      </c>
      <c r="DI154" s="202">
        <f t="shared" si="302"/>
        <v>0</v>
      </c>
      <c r="DJ154" s="202">
        <f t="shared" si="303"/>
        <v>0</v>
      </c>
      <c r="DK154" s="202">
        <f t="shared" si="304"/>
        <v>0</v>
      </c>
      <c r="DL154" s="202">
        <f t="shared" si="305"/>
        <v>0</v>
      </c>
      <c r="DM154" s="202">
        <f t="shared" si="306"/>
        <v>0</v>
      </c>
      <c r="DN154" s="202">
        <f t="shared" si="307"/>
        <v>0</v>
      </c>
      <c r="DO154" s="202">
        <f t="shared" si="308"/>
        <v>0</v>
      </c>
      <c r="DP154" s="202">
        <f t="shared" si="309"/>
        <v>0</v>
      </c>
      <c r="DQ154" s="202">
        <f t="shared" si="310"/>
        <v>0</v>
      </c>
      <c r="DR154" s="387">
        <f t="shared" si="79"/>
        <v>0</v>
      </c>
      <c r="DS154" s="386">
        <f t="shared" si="311"/>
        <v>0</v>
      </c>
      <c r="DT154" s="202">
        <f t="shared" si="312"/>
        <v>0</v>
      </c>
      <c r="DU154" s="202">
        <f t="shared" si="313"/>
        <v>0</v>
      </c>
      <c r="DV154" s="202">
        <f t="shared" si="314"/>
        <v>0</v>
      </c>
      <c r="DW154" s="202">
        <f t="shared" si="315"/>
        <v>0</v>
      </c>
      <c r="DX154" s="203">
        <f t="shared" si="316"/>
        <v>0</v>
      </c>
      <c r="DY154" s="205">
        <f t="shared" si="278"/>
        <v>0</v>
      </c>
      <c r="EA154" s="93">
        <f>L154/Summary!$H$7</f>
        <v>0</v>
      </c>
      <c r="EB154" s="122">
        <f>M154/Summary!$H$7</f>
        <v>0</v>
      </c>
      <c r="EC154" s="122">
        <f>N154/Summary!$H$7</f>
        <v>0</v>
      </c>
      <c r="ED154" s="122">
        <f>O154/Summary!$H$7</f>
        <v>0</v>
      </c>
      <c r="EE154" s="122">
        <f>P154/Summary!$H$7</f>
        <v>0</v>
      </c>
      <c r="EF154" s="122">
        <f>Q154/Summary!$H$7</f>
        <v>0</v>
      </c>
      <c r="EG154" s="122">
        <f>R154/Summary!$H$7</f>
        <v>0</v>
      </c>
      <c r="EH154" s="122">
        <f>S154/Summary!$H$7</f>
        <v>0</v>
      </c>
      <c r="EI154" s="122">
        <f>T154/Summary!$H$7</f>
        <v>0</v>
      </c>
      <c r="EJ154" s="122">
        <f>U154/Summary!$H$7</f>
        <v>0</v>
      </c>
      <c r="EK154" s="122">
        <f>V154/Summary!$H$7</f>
        <v>0</v>
      </c>
      <c r="EL154" s="122">
        <f>W154/Summary!$H$7</f>
        <v>0</v>
      </c>
      <c r="EM154" s="122">
        <f>X154/Summary!$H$7</f>
        <v>0</v>
      </c>
      <c r="EN154" s="122">
        <f>Y154/Summary!$H$7</f>
        <v>0</v>
      </c>
      <c r="EO154" s="122">
        <f>Z154/Summary!$H$7</f>
        <v>0</v>
      </c>
      <c r="EP154" s="122">
        <f>AA154/Summary!$H$7</f>
        <v>0</v>
      </c>
      <c r="EQ154" s="122">
        <f>AB154/Summary!$H$7</f>
        <v>0</v>
      </c>
      <c r="ER154" s="122">
        <f>AC154/Summary!$H$7</f>
        <v>0</v>
      </c>
      <c r="ES154" s="122">
        <f>AD154/Summary!$H$7</f>
        <v>0</v>
      </c>
      <c r="ET154" s="122">
        <f>AE154/Summary!$H$7</f>
        <v>0</v>
      </c>
      <c r="EU154" s="122">
        <f>AF154/Summary!$H$7</f>
        <v>0</v>
      </c>
      <c r="EV154" s="122">
        <f>AG154/Summary!$H$7</f>
        <v>0</v>
      </c>
      <c r="EW154" s="122">
        <f>AH154/Summary!$H$7</f>
        <v>0</v>
      </c>
      <c r="EX154" s="122">
        <f>AI154/Summary!$H$7</f>
        <v>0</v>
      </c>
      <c r="EY154" s="122">
        <f>AJ154/Summary!$H$7</f>
        <v>0</v>
      </c>
      <c r="EZ154" s="122">
        <f>AK154/Summary!$H$7</f>
        <v>0</v>
      </c>
      <c r="FA154" s="122">
        <f>AL154/Summary!$H$7</f>
        <v>0</v>
      </c>
      <c r="FB154" s="122">
        <f>AM154/Summary!$H$7</f>
        <v>0</v>
      </c>
      <c r="FC154" s="122">
        <f>AN154/Summary!$H$7</f>
        <v>0</v>
      </c>
      <c r="FD154" s="104">
        <f>AO154/Summary!$H$7</f>
        <v>0</v>
      </c>
    </row>
    <row r="155" spans="1:160" x14ac:dyDescent="0.35">
      <c r="A155" s="3"/>
      <c r="B155" s="3"/>
      <c r="C155" s="3"/>
      <c r="D155" s="3"/>
      <c r="E155" s="3"/>
      <c r="F155" s="3"/>
      <c r="G155" s="3"/>
    </row>
    <row r="156" spans="1:160" x14ac:dyDescent="0.35">
      <c r="A156" s="3"/>
      <c r="B156" s="3"/>
      <c r="C156" s="3"/>
      <c r="D156" s="3"/>
      <c r="E156" s="3"/>
      <c r="F156" s="3"/>
      <c r="G156" s="3"/>
    </row>
    <row r="157" spans="1:160" x14ac:dyDescent="0.35">
      <c r="A157" s="3"/>
      <c r="B157" s="3"/>
      <c r="C157" s="3"/>
      <c r="D157" s="3"/>
      <c r="E157" s="3"/>
      <c r="F157" s="3"/>
      <c r="G157" s="3"/>
    </row>
    <row r="158" spans="1:160" x14ac:dyDescent="0.35">
      <c r="A158" s="3"/>
      <c r="B158" s="3"/>
      <c r="C158" s="3"/>
      <c r="D158" s="3"/>
      <c r="E158" s="3"/>
      <c r="F158" s="3"/>
      <c r="G158" s="3"/>
    </row>
    <row r="159" spans="1:160" x14ac:dyDescent="0.35">
      <c r="A159" s="3"/>
      <c r="B159" s="3"/>
      <c r="C159" s="3"/>
      <c r="D159" s="3"/>
      <c r="E159" s="3"/>
      <c r="F159" s="3"/>
      <c r="G159" s="3"/>
    </row>
    <row r="160" spans="1:160" x14ac:dyDescent="0.35">
      <c r="A160" s="3"/>
      <c r="B160" s="3"/>
      <c r="C160" s="3"/>
      <c r="D160" s="3"/>
      <c r="E160" s="3"/>
      <c r="F160" s="3"/>
      <c r="G160" s="3"/>
    </row>
    <row r="161" spans="1:7" x14ac:dyDescent="0.35">
      <c r="A161" s="3"/>
      <c r="B161" s="3"/>
      <c r="C161" s="3"/>
      <c r="D161" s="3"/>
      <c r="E161" s="3"/>
      <c r="F161" s="3"/>
      <c r="G161" s="3"/>
    </row>
    <row r="162" spans="1:7" x14ac:dyDescent="0.35">
      <c r="A162" s="3"/>
      <c r="B162" s="3"/>
      <c r="C162" s="3"/>
      <c r="D162" s="3"/>
      <c r="E162" s="3"/>
      <c r="F162" s="3"/>
      <c r="G162" s="3"/>
    </row>
    <row r="163" spans="1:7" x14ac:dyDescent="0.35">
      <c r="A163" s="3"/>
      <c r="B163" s="3"/>
      <c r="C163" s="3"/>
      <c r="D163" s="3"/>
      <c r="E163" s="3"/>
      <c r="F163" s="3"/>
      <c r="G163" s="3"/>
    </row>
  </sheetData>
  <autoFilter ref="A4:FE4" xr:uid="{83132F12-F011-447F-AD09-E587AC770534}"/>
  <mergeCells count="7">
    <mergeCell ref="AP2:AV2"/>
    <mergeCell ref="AP3:AS3"/>
    <mergeCell ref="EA3:FD3"/>
    <mergeCell ref="CN3:DQ3"/>
    <mergeCell ref="BB3:CE3"/>
    <mergeCell ref="CG3:CL3"/>
    <mergeCell ref="DS3:DX3"/>
  </mergeCell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EC415E4-B96C-456C-94A2-27151A674C16}">
          <x14:formula1>
            <xm:f>'General Data'!$A$370:$A$373</xm:f>
          </x14:formula1>
          <xm:sqref>E5:E154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8CB5A-45C3-4A14-9F1B-F395BD6DFBA8}">
  <sheetPr>
    <pageSetUpPr fitToPage="1"/>
  </sheetPr>
  <dimension ref="A1:FE313"/>
  <sheetViews>
    <sheetView zoomScale="70" zoomScaleNormal="70" workbookViewId="0">
      <selection activeCell="B5" sqref="B5"/>
    </sheetView>
  </sheetViews>
  <sheetFormatPr defaultColWidth="8.86328125" defaultRowHeight="13.15" x14ac:dyDescent="0.35"/>
  <cols>
    <col min="1" max="2" width="12.796875" style="1" customWidth="1"/>
    <col min="3" max="3" width="14.33203125" style="1" bestFit="1" customWidth="1"/>
    <col min="4" max="4" width="32.46484375" style="1" bestFit="1" customWidth="1"/>
    <col min="5" max="5" width="32.46484375" style="1" customWidth="1"/>
    <col min="6" max="6" width="17.6640625" style="1" customWidth="1"/>
    <col min="7" max="7" width="11.86328125" style="1" bestFit="1" customWidth="1"/>
    <col min="8" max="8" width="10.53125" style="1" customWidth="1"/>
    <col min="9" max="9" width="13.6640625" style="1" bestFit="1" customWidth="1"/>
    <col min="10" max="10" width="10.1328125" style="1" bestFit="1" customWidth="1"/>
    <col min="11" max="11" width="12.59765625" style="1" customWidth="1"/>
    <col min="12" max="41" width="6.46484375" style="1" customWidth="1"/>
    <col min="42" max="42" width="11" style="1" customWidth="1"/>
    <col min="43" max="43" width="9.46484375" style="1" customWidth="1"/>
    <col min="44" max="44" width="14.1328125" style="1" bestFit="1" customWidth="1"/>
    <col min="45" max="45" width="7.1328125" style="1" customWidth="1"/>
    <col min="46" max="46" width="10.53125" style="1" customWidth="1"/>
    <col min="47" max="47" width="13.19921875" style="1" customWidth="1"/>
    <col min="48" max="49" width="8.796875" style="1" customWidth="1"/>
    <col min="50" max="50" width="11.06640625" style="1" customWidth="1"/>
    <col min="51" max="51" width="9.3984375" style="1" customWidth="1"/>
    <col min="52" max="52" width="10.796875" style="1" bestFit="1" customWidth="1"/>
    <col min="53" max="53" width="3.796875" style="2" customWidth="1"/>
    <col min="54" max="54" width="7.796875" style="1" bestFit="1" customWidth="1"/>
    <col min="55" max="55" width="6.46484375" style="1" bestFit="1" customWidth="1"/>
    <col min="56" max="59" width="5" style="1" bestFit="1" customWidth="1"/>
    <col min="60" max="60" width="4.86328125" style="1" bestFit="1" customWidth="1"/>
    <col min="61" max="67" width="5" style="1" bestFit="1" customWidth="1"/>
    <col min="68" max="68" width="4.86328125" style="1" bestFit="1" customWidth="1"/>
    <col min="69" max="69" width="5" style="1" bestFit="1" customWidth="1"/>
    <col min="70" max="70" width="5.6640625" style="1" bestFit="1" customWidth="1"/>
    <col min="71" max="71" width="5.86328125" style="1" bestFit="1" customWidth="1"/>
    <col min="72" max="72" width="5.796875" style="1" bestFit="1" customWidth="1"/>
    <col min="73" max="73" width="5.6640625" style="1" bestFit="1" customWidth="1"/>
    <col min="74" max="74" width="5.53125" style="1" bestFit="1" customWidth="1"/>
    <col min="75" max="75" width="5.796875" style="1" bestFit="1" customWidth="1"/>
    <col min="76" max="77" width="5.6640625" style="1" bestFit="1" customWidth="1"/>
    <col min="78" max="78" width="5.53125" style="1" bestFit="1" customWidth="1"/>
    <col min="79" max="79" width="5.796875" style="1" bestFit="1" customWidth="1"/>
    <col min="80" max="81" width="5.6640625" style="1" bestFit="1" customWidth="1"/>
    <col min="82" max="82" width="5.53125" style="1" bestFit="1" customWidth="1"/>
    <col min="83" max="83" width="5.796875" style="1" bestFit="1" customWidth="1"/>
    <col min="84" max="84" width="14.1328125" style="1" bestFit="1" customWidth="1"/>
    <col min="85" max="85" width="9.19921875" style="1" customWidth="1"/>
    <col min="86" max="86" width="11.796875" style="1" customWidth="1"/>
    <col min="87" max="88" width="9.19921875" style="1" customWidth="1"/>
    <col min="89" max="89" width="12.1328125" style="1" customWidth="1"/>
    <col min="90" max="90" width="9.19921875" style="1" customWidth="1"/>
    <col min="91" max="91" width="3.796875" style="1" customWidth="1"/>
    <col min="92" max="98" width="8.6640625" style="1" bestFit="1" customWidth="1"/>
    <col min="99" max="99" width="7.6640625" style="1" bestFit="1" customWidth="1"/>
    <col min="100" max="103" width="8.6640625" style="1" bestFit="1" customWidth="1"/>
    <col min="104" max="104" width="7.6640625" style="1" bestFit="1" customWidth="1"/>
    <col min="105" max="105" width="8.6640625" style="1" bestFit="1" customWidth="1"/>
    <col min="106" max="106" width="7.6640625" style="1" bestFit="1" customWidth="1"/>
    <col min="107" max="111" width="8.6640625" style="1" bestFit="1" customWidth="1"/>
    <col min="112" max="112" width="7.6640625" style="1" bestFit="1" customWidth="1"/>
    <col min="113" max="113" width="8.6640625" style="1" bestFit="1" customWidth="1"/>
    <col min="114" max="114" width="7.46484375" style="1" bestFit="1" customWidth="1"/>
    <col min="115" max="115" width="8.53125" style="1" customWidth="1"/>
    <col min="116" max="116" width="7.6640625" style="1" bestFit="1" customWidth="1"/>
    <col min="117" max="119" width="8.6640625" style="1" bestFit="1" customWidth="1"/>
    <col min="120" max="120" width="7.46484375" style="1" bestFit="1" customWidth="1"/>
    <col min="121" max="121" width="7.6640625" style="1" bestFit="1" customWidth="1"/>
    <col min="122" max="122" width="11" style="1" customWidth="1"/>
    <col min="123" max="123" width="7.53125" style="1" customWidth="1"/>
    <col min="124" max="124" width="14.86328125" style="1" bestFit="1" customWidth="1"/>
    <col min="125" max="125" width="7.53125" style="1" customWidth="1"/>
    <col min="126" max="126" width="12.796875" style="1" bestFit="1" customWidth="1"/>
    <col min="127" max="127" width="16.33203125" style="1" bestFit="1" customWidth="1"/>
    <col min="128" max="128" width="11.86328125" style="1" bestFit="1" customWidth="1"/>
    <col min="129" max="129" width="11.1328125" style="1" bestFit="1" customWidth="1"/>
    <col min="130" max="130" width="3.796875" style="1" customWidth="1"/>
    <col min="131" max="160" width="9" style="1" bestFit="1" customWidth="1"/>
    <col min="161" max="161" width="5.86328125" style="1" bestFit="1" customWidth="1"/>
    <col min="162" max="16384" width="8.86328125" style="1"/>
  </cols>
  <sheetData>
    <row r="1" spans="1:161" ht="25.9" thickBot="1" x14ac:dyDescent="0.4">
      <c r="A1" s="105" t="str">
        <f>'General Data'!B2&amp;" - ICFP HLTA and TA Allocation"</f>
        <v>Demonstration Academy 1 - ICFP HLTA and TA Allocation</v>
      </c>
      <c r="F1" s="2"/>
      <c r="G1" s="2"/>
      <c r="H1" s="2"/>
      <c r="I1" s="2"/>
      <c r="J1" s="2"/>
      <c r="K1" s="2"/>
      <c r="L1" s="2"/>
      <c r="M1" s="2"/>
      <c r="N1" s="2"/>
      <c r="O1" s="2"/>
      <c r="P1" s="2"/>
      <c r="Q1" s="2"/>
      <c r="R1" s="2"/>
      <c r="S1" s="2"/>
      <c r="T1" s="2"/>
      <c r="U1" s="2"/>
      <c r="V1" s="2"/>
      <c r="W1" s="2"/>
      <c r="X1" s="2"/>
      <c r="Y1" s="2"/>
      <c r="Z1" s="2"/>
      <c r="AA1" s="102"/>
      <c r="AB1" s="102"/>
      <c r="AC1" s="102"/>
      <c r="AD1" s="102"/>
      <c r="AE1" s="102"/>
      <c r="AF1" s="102"/>
      <c r="AG1" s="102"/>
      <c r="AH1" s="102"/>
      <c r="AI1" s="102"/>
      <c r="AJ1" s="102"/>
      <c r="AK1" s="102"/>
      <c r="AL1" s="102"/>
      <c r="AM1" s="102"/>
      <c r="AN1" s="102"/>
      <c r="AO1" s="102"/>
      <c r="AP1" s="102"/>
      <c r="AQ1" s="102"/>
      <c r="AR1" s="102"/>
      <c r="AS1" s="102"/>
      <c r="AT1" s="102"/>
      <c r="AU1" s="102"/>
      <c r="AV1" s="102"/>
      <c r="AW1" s="109"/>
      <c r="AX1" s="109"/>
      <c r="AY1" s="102"/>
      <c r="AZ1" s="102"/>
      <c r="BA1" s="109"/>
      <c r="BB1" s="102"/>
      <c r="BC1" s="102"/>
      <c r="BD1" s="102"/>
      <c r="BE1" s="102"/>
      <c r="BF1" s="102"/>
      <c r="BG1" s="102"/>
      <c r="BH1" s="102"/>
      <c r="BI1" s="102"/>
      <c r="BJ1" s="102"/>
      <c r="BK1" s="102"/>
      <c r="BL1" s="102"/>
      <c r="BM1" s="102"/>
      <c r="BN1" s="102"/>
      <c r="BO1" s="102"/>
      <c r="BP1" s="102"/>
      <c r="BQ1" s="102"/>
      <c r="BR1" s="102"/>
      <c r="BS1" s="102"/>
      <c r="BT1" s="102"/>
      <c r="BU1" s="102"/>
      <c r="BV1" s="101"/>
      <c r="BW1" s="101"/>
      <c r="BX1" s="101"/>
      <c r="BY1" s="101"/>
      <c r="BZ1" s="101"/>
      <c r="CA1" s="101"/>
      <c r="CB1" s="101"/>
      <c r="CC1" s="101"/>
      <c r="CD1" s="101"/>
      <c r="CE1" s="101"/>
      <c r="CF1" s="127"/>
      <c r="CG1" s="127"/>
      <c r="CH1" s="127"/>
      <c r="CI1" s="127"/>
      <c r="CJ1" s="127"/>
      <c r="CK1" s="127"/>
      <c r="CL1" s="127"/>
      <c r="CM1" s="127"/>
    </row>
    <row r="2" spans="1:161" ht="31.5" customHeight="1" thickBot="1" x14ac:dyDescent="0.4">
      <c r="A2" s="126" t="s">
        <v>220</v>
      </c>
      <c r="F2" s="2"/>
      <c r="G2" s="2"/>
      <c r="H2" s="2"/>
      <c r="I2" s="2"/>
      <c r="J2" s="2"/>
      <c r="K2" s="2"/>
      <c r="L2" s="2"/>
      <c r="M2" s="2"/>
      <c r="N2" s="2"/>
      <c r="O2" s="2"/>
      <c r="P2" s="2"/>
      <c r="Q2" s="2"/>
      <c r="R2" s="2"/>
      <c r="S2" s="2"/>
      <c r="T2" s="2"/>
      <c r="U2" s="2"/>
      <c r="V2" s="2"/>
      <c r="W2" s="2"/>
      <c r="X2" s="2"/>
      <c r="Y2" s="2"/>
      <c r="Z2" s="2"/>
      <c r="AA2" s="102"/>
      <c r="AB2" s="102"/>
      <c r="AC2" s="102"/>
      <c r="AD2" s="102"/>
      <c r="AE2" s="102"/>
      <c r="AF2" s="102"/>
      <c r="AG2" s="102"/>
      <c r="AH2" s="102"/>
      <c r="AI2" s="102"/>
      <c r="AJ2" s="102"/>
      <c r="AK2" s="102"/>
      <c r="AL2" s="102"/>
      <c r="AM2" s="102"/>
      <c r="AN2" s="102"/>
      <c r="AO2" s="102"/>
      <c r="AP2" s="420" t="s">
        <v>159</v>
      </c>
      <c r="AQ2" s="421"/>
      <c r="AR2" s="421"/>
      <c r="AS2" s="421"/>
      <c r="AT2" s="421"/>
      <c r="AU2" s="421"/>
      <c r="AV2" s="422"/>
      <c r="AW2" s="110"/>
      <c r="AX2" s="110"/>
      <c r="AY2" s="102"/>
      <c r="AZ2" s="102"/>
      <c r="BA2" s="109"/>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29"/>
      <c r="CG2" s="129"/>
      <c r="CH2" s="129"/>
      <c r="CI2" s="129"/>
      <c r="CJ2" s="129"/>
      <c r="CK2" s="129"/>
      <c r="CL2" s="129"/>
      <c r="CM2" s="128"/>
    </row>
    <row r="3" spans="1:161" ht="13.5" thickBot="1" x14ac:dyDescent="0.4">
      <c r="AA3" s="112"/>
      <c r="AB3" s="112"/>
      <c r="AC3" s="112"/>
      <c r="AD3" s="112"/>
      <c r="AE3" s="112"/>
      <c r="AF3" s="112"/>
      <c r="AG3" s="112"/>
      <c r="AH3" s="112"/>
      <c r="AI3" s="112"/>
      <c r="AJ3" s="112"/>
      <c r="AK3" s="112"/>
      <c r="AL3" s="112"/>
      <c r="AM3" s="112"/>
      <c r="AN3" s="112"/>
      <c r="AO3" s="113"/>
      <c r="AP3" s="420" t="s">
        <v>214</v>
      </c>
      <c r="AQ3" s="421"/>
      <c r="AR3" s="421"/>
      <c r="AS3" s="423"/>
      <c r="AT3" s="393"/>
      <c r="AU3" s="393"/>
      <c r="AV3" s="393"/>
      <c r="AW3" s="396"/>
      <c r="AX3" s="396"/>
      <c r="AY3" s="110"/>
      <c r="BA3" s="109"/>
      <c r="BB3" s="420" t="s">
        <v>127</v>
      </c>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2"/>
      <c r="CF3" s="103"/>
      <c r="CG3" s="420" t="s">
        <v>131</v>
      </c>
      <c r="CH3" s="421"/>
      <c r="CI3" s="421"/>
      <c r="CJ3" s="421"/>
      <c r="CK3" s="421"/>
      <c r="CL3" s="422"/>
      <c r="CN3" s="420" t="s">
        <v>160</v>
      </c>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2"/>
      <c r="DR3" s="103"/>
      <c r="DS3" s="420" t="s">
        <v>112</v>
      </c>
      <c r="DT3" s="421"/>
      <c r="DU3" s="421"/>
      <c r="DV3" s="421"/>
      <c r="DW3" s="421"/>
      <c r="DX3" s="422"/>
      <c r="EA3" s="420" t="s">
        <v>130</v>
      </c>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2"/>
    </row>
    <row r="4" spans="1:161" s="167" customFormat="1" ht="43.15" thickBot="1" x14ac:dyDescent="0.4">
      <c r="A4" s="156" t="s">
        <v>0</v>
      </c>
      <c r="B4" s="157" t="s">
        <v>2</v>
      </c>
      <c r="C4" s="158" t="s">
        <v>166</v>
      </c>
      <c r="D4" s="158" t="s">
        <v>168</v>
      </c>
      <c r="E4" s="158" t="s">
        <v>169</v>
      </c>
      <c r="F4" s="158" t="s">
        <v>65</v>
      </c>
      <c r="G4" s="157" t="s">
        <v>29</v>
      </c>
      <c r="H4" s="159" t="s">
        <v>132</v>
      </c>
      <c r="I4" s="159" t="s">
        <v>147</v>
      </c>
      <c r="J4" s="159" t="s">
        <v>146</v>
      </c>
      <c r="K4" s="166" t="s">
        <v>213</v>
      </c>
      <c r="L4" s="161" t="str">
        <f>Summary!$B16</f>
        <v>Class 1</v>
      </c>
      <c r="M4" s="161" t="str">
        <f>Summary!$B17</f>
        <v>Class 2</v>
      </c>
      <c r="N4" s="161" t="str">
        <f>Summary!$B18</f>
        <v>Class 3</v>
      </c>
      <c r="O4" s="161" t="str">
        <f>Summary!$B19</f>
        <v>Class 4</v>
      </c>
      <c r="P4" s="161" t="str">
        <f>Summary!$B20</f>
        <v>Class 5</v>
      </c>
      <c r="Q4" s="161" t="str">
        <f>Summary!$B21</f>
        <v>Class 6</v>
      </c>
      <c r="R4" s="161" t="str">
        <f>Summary!$B22</f>
        <v>Class 7</v>
      </c>
      <c r="S4" s="161" t="str">
        <f>Summary!$B23</f>
        <v>Class 8</v>
      </c>
      <c r="T4" s="161" t="str">
        <f>Summary!$B24</f>
        <v>Class 9</v>
      </c>
      <c r="U4" s="161" t="str">
        <f>Summary!$B25</f>
        <v>Class 10</v>
      </c>
      <c r="V4" s="161" t="str">
        <f>Summary!$B26</f>
        <v>Class 11</v>
      </c>
      <c r="W4" s="161" t="str">
        <f>Summary!$B27</f>
        <v>Class 12</v>
      </c>
      <c r="X4" s="161" t="str">
        <f>Summary!$B28</f>
        <v>Class 13</v>
      </c>
      <c r="Y4" s="161" t="str">
        <f>Summary!$B29</f>
        <v>Class 14</v>
      </c>
      <c r="Z4" s="161" t="str">
        <f>Summary!$B30</f>
        <v>Class 15</v>
      </c>
      <c r="AA4" s="161" t="str">
        <f>Summary!$B31</f>
        <v>Class 16</v>
      </c>
      <c r="AB4" s="161" t="str">
        <f>Summary!$B32</f>
        <v>Class 17</v>
      </c>
      <c r="AC4" s="161" t="str">
        <f>Summary!$B33</f>
        <v>Class 18</v>
      </c>
      <c r="AD4" s="161" t="str">
        <f>Summary!$B34</f>
        <v>Class 19</v>
      </c>
      <c r="AE4" s="161" t="str">
        <f>Summary!$B35</f>
        <v>Class 20</v>
      </c>
      <c r="AF4" s="161" t="str">
        <f>Summary!$B36</f>
        <v>Class 21</v>
      </c>
      <c r="AG4" s="161" t="str">
        <f>Summary!$B37</f>
        <v>Class 22</v>
      </c>
      <c r="AH4" s="161" t="str">
        <f>Summary!$B38</f>
        <v>Class 23</v>
      </c>
      <c r="AI4" s="161" t="str">
        <f>Summary!$B39</f>
        <v>Class 24</v>
      </c>
      <c r="AJ4" s="161" t="str">
        <f>Summary!$B40</f>
        <v>Class 25</v>
      </c>
      <c r="AK4" s="161" t="str">
        <f>Summary!$B41</f>
        <v>Class 26</v>
      </c>
      <c r="AL4" s="161" t="str">
        <f>Summary!$B42</f>
        <v>Class 27</v>
      </c>
      <c r="AM4" s="161" t="str">
        <f>Summary!$B43</f>
        <v>Class 28</v>
      </c>
      <c r="AN4" s="161" t="str">
        <f>Summary!$B44</f>
        <v>Class 29</v>
      </c>
      <c r="AO4" s="166" t="str">
        <f>Summary!$B45</f>
        <v>Class 30</v>
      </c>
      <c r="AP4" s="161" t="str">
        <f>'Teacher Allocations'!AP4</f>
        <v>Timetable Contact</v>
      </c>
      <c r="AQ4" s="161" t="str">
        <f>'Teacher Allocations'!AQ4</f>
        <v>Learning Support</v>
      </c>
      <c r="AR4" s="161" t="str">
        <f>'Teacher Allocations'!AR4</f>
        <v>Intervention activity (incl. therapy)</v>
      </c>
      <c r="AS4" s="161" t="str">
        <f>'Teacher Allocations'!AS4</f>
        <v>PPA</v>
      </c>
      <c r="AT4" s="161" t="str">
        <f>'Teacher Allocations'!AT4</f>
        <v>Leadership</v>
      </c>
      <c r="AU4" s="161" t="str">
        <f>'Teacher Allocations'!AU4</f>
        <v>NQT</v>
      </c>
      <c r="AV4" s="161" t="str">
        <f>'Teacher Allocations'!AV4</f>
        <v>Other</v>
      </c>
      <c r="AW4" s="163" t="s">
        <v>215</v>
      </c>
      <c r="AX4" s="163" t="s">
        <v>30</v>
      </c>
      <c r="AY4" s="163" t="s">
        <v>128</v>
      </c>
      <c r="AZ4" s="206" t="s">
        <v>30</v>
      </c>
      <c r="BA4" s="165"/>
      <c r="BB4" s="161" t="str">
        <f t="shared" ref="BB4:CL4" si="0">L4</f>
        <v>Class 1</v>
      </c>
      <c r="BC4" s="161" t="str">
        <f t="shared" si="0"/>
        <v>Class 2</v>
      </c>
      <c r="BD4" s="161" t="str">
        <f t="shared" si="0"/>
        <v>Class 3</v>
      </c>
      <c r="BE4" s="161" t="str">
        <f t="shared" si="0"/>
        <v>Class 4</v>
      </c>
      <c r="BF4" s="161" t="str">
        <f t="shared" si="0"/>
        <v>Class 5</v>
      </c>
      <c r="BG4" s="161" t="str">
        <f t="shared" si="0"/>
        <v>Class 6</v>
      </c>
      <c r="BH4" s="161" t="str">
        <f t="shared" si="0"/>
        <v>Class 7</v>
      </c>
      <c r="BI4" s="161" t="str">
        <f t="shared" si="0"/>
        <v>Class 8</v>
      </c>
      <c r="BJ4" s="161" t="str">
        <f t="shared" si="0"/>
        <v>Class 9</v>
      </c>
      <c r="BK4" s="161" t="str">
        <f t="shared" si="0"/>
        <v>Class 10</v>
      </c>
      <c r="BL4" s="161" t="str">
        <f t="shared" si="0"/>
        <v>Class 11</v>
      </c>
      <c r="BM4" s="161" t="str">
        <f t="shared" si="0"/>
        <v>Class 12</v>
      </c>
      <c r="BN4" s="161" t="str">
        <f t="shared" si="0"/>
        <v>Class 13</v>
      </c>
      <c r="BO4" s="161" t="str">
        <f t="shared" si="0"/>
        <v>Class 14</v>
      </c>
      <c r="BP4" s="161" t="str">
        <f t="shared" si="0"/>
        <v>Class 15</v>
      </c>
      <c r="BQ4" s="161" t="str">
        <f t="shared" si="0"/>
        <v>Class 16</v>
      </c>
      <c r="BR4" s="161" t="str">
        <f t="shared" si="0"/>
        <v>Class 17</v>
      </c>
      <c r="BS4" s="161" t="str">
        <f t="shared" si="0"/>
        <v>Class 18</v>
      </c>
      <c r="BT4" s="161" t="str">
        <f t="shared" si="0"/>
        <v>Class 19</v>
      </c>
      <c r="BU4" s="161" t="str">
        <f t="shared" si="0"/>
        <v>Class 20</v>
      </c>
      <c r="BV4" s="161" t="str">
        <f t="shared" si="0"/>
        <v>Class 21</v>
      </c>
      <c r="BW4" s="161" t="str">
        <f t="shared" si="0"/>
        <v>Class 22</v>
      </c>
      <c r="BX4" s="161" t="str">
        <f t="shared" si="0"/>
        <v>Class 23</v>
      </c>
      <c r="BY4" s="161" t="str">
        <f t="shared" si="0"/>
        <v>Class 24</v>
      </c>
      <c r="BZ4" s="161" t="str">
        <f t="shared" si="0"/>
        <v>Class 25</v>
      </c>
      <c r="CA4" s="161" t="str">
        <f t="shared" si="0"/>
        <v>Class 26</v>
      </c>
      <c r="CB4" s="161" t="str">
        <f t="shared" si="0"/>
        <v>Class 27</v>
      </c>
      <c r="CC4" s="161" t="str">
        <f t="shared" si="0"/>
        <v>Class 28</v>
      </c>
      <c r="CD4" s="161" t="str">
        <f t="shared" si="0"/>
        <v>Class 29</v>
      </c>
      <c r="CE4" s="161" t="str">
        <f t="shared" si="0"/>
        <v>Class 30</v>
      </c>
      <c r="CF4" s="166" t="str">
        <f t="shared" si="0"/>
        <v>Timetable Contact</v>
      </c>
      <c r="CG4" s="166" t="str">
        <f t="shared" si="0"/>
        <v>Learning Support</v>
      </c>
      <c r="CH4" s="166" t="str">
        <f t="shared" si="0"/>
        <v>Intervention activity (incl. therapy)</v>
      </c>
      <c r="CI4" s="166" t="str">
        <f t="shared" si="0"/>
        <v>PPA</v>
      </c>
      <c r="CJ4" s="166" t="str">
        <f t="shared" si="0"/>
        <v>Leadership</v>
      </c>
      <c r="CK4" s="166" t="str">
        <f t="shared" si="0"/>
        <v>NQT</v>
      </c>
      <c r="CL4" s="166" t="str">
        <f t="shared" si="0"/>
        <v>Other</v>
      </c>
      <c r="CN4" s="207" t="str">
        <f t="shared" ref="CN4:DN4" si="1">BB4</f>
        <v>Class 1</v>
      </c>
      <c r="CO4" s="207" t="str">
        <f t="shared" si="1"/>
        <v>Class 2</v>
      </c>
      <c r="CP4" s="207" t="str">
        <f t="shared" si="1"/>
        <v>Class 3</v>
      </c>
      <c r="CQ4" s="207" t="str">
        <f t="shared" si="1"/>
        <v>Class 4</v>
      </c>
      <c r="CR4" s="207" t="str">
        <f t="shared" si="1"/>
        <v>Class 5</v>
      </c>
      <c r="CS4" s="207" t="str">
        <f t="shared" si="1"/>
        <v>Class 6</v>
      </c>
      <c r="CT4" s="207" t="str">
        <f t="shared" si="1"/>
        <v>Class 7</v>
      </c>
      <c r="CU4" s="207" t="str">
        <f t="shared" si="1"/>
        <v>Class 8</v>
      </c>
      <c r="CV4" s="207" t="str">
        <f t="shared" si="1"/>
        <v>Class 9</v>
      </c>
      <c r="CW4" s="207" t="str">
        <f t="shared" si="1"/>
        <v>Class 10</v>
      </c>
      <c r="CX4" s="207" t="str">
        <f t="shared" si="1"/>
        <v>Class 11</v>
      </c>
      <c r="CY4" s="207" t="str">
        <f t="shared" si="1"/>
        <v>Class 12</v>
      </c>
      <c r="CZ4" s="207" t="str">
        <f t="shared" si="1"/>
        <v>Class 13</v>
      </c>
      <c r="DA4" s="207" t="str">
        <f t="shared" si="1"/>
        <v>Class 14</v>
      </c>
      <c r="DB4" s="207" t="str">
        <f t="shared" si="1"/>
        <v>Class 15</v>
      </c>
      <c r="DC4" s="207" t="str">
        <f t="shared" si="1"/>
        <v>Class 16</v>
      </c>
      <c r="DD4" s="207" t="str">
        <f t="shared" si="1"/>
        <v>Class 17</v>
      </c>
      <c r="DE4" s="207" t="str">
        <f t="shared" si="1"/>
        <v>Class 18</v>
      </c>
      <c r="DF4" s="207" t="str">
        <f t="shared" si="1"/>
        <v>Class 19</v>
      </c>
      <c r="DG4" s="207" t="str">
        <f t="shared" si="1"/>
        <v>Class 20</v>
      </c>
      <c r="DH4" s="207" t="str">
        <f t="shared" si="1"/>
        <v>Class 21</v>
      </c>
      <c r="DI4" s="207" t="str">
        <f t="shared" si="1"/>
        <v>Class 22</v>
      </c>
      <c r="DJ4" s="207" t="str">
        <f t="shared" si="1"/>
        <v>Class 23</v>
      </c>
      <c r="DK4" s="207" t="str">
        <f t="shared" si="1"/>
        <v>Class 24</v>
      </c>
      <c r="DL4" s="207" t="str">
        <f t="shared" si="1"/>
        <v>Class 25</v>
      </c>
      <c r="DM4" s="207" t="str">
        <f t="shared" si="1"/>
        <v>Class 26</v>
      </c>
      <c r="DN4" s="207" t="str">
        <f t="shared" si="1"/>
        <v>Class 27</v>
      </c>
      <c r="DO4" s="207" t="str">
        <f t="shared" ref="DO4" si="2">CC4</f>
        <v>Class 28</v>
      </c>
      <c r="DP4" s="207" t="str">
        <f t="shared" ref="DP4" si="3">CD4</f>
        <v>Class 29</v>
      </c>
      <c r="DQ4" s="208" t="str">
        <f t="shared" ref="DQ4" si="4">CE4</f>
        <v>Class 30</v>
      </c>
      <c r="DR4" s="166" t="str">
        <f t="shared" ref="DR4:DX4" si="5">CF4</f>
        <v>Timetable Contact</v>
      </c>
      <c r="DS4" s="209" t="str">
        <f t="shared" si="5"/>
        <v>Learning Support</v>
      </c>
      <c r="DT4" s="166" t="str">
        <f t="shared" si="5"/>
        <v>Intervention activity (incl. therapy)</v>
      </c>
      <c r="DU4" s="166" t="str">
        <f t="shared" si="5"/>
        <v>PPA</v>
      </c>
      <c r="DV4" s="166" t="str">
        <f t="shared" si="5"/>
        <v>Leadership</v>
      </c>
      <c r="DW4" s="166" t="str">
        <f t="shared" si="5"/>
        <v>NQT</v>
      </c>
      <c r="DX4" s="166" t="str">
        <f t="shared" si="5"/>
        <v>Other</v>
      </c>
      <c r="DY4" s="210" t="s">
        <v>30</v>
      </c>
      <c r="EA4" s="161" t="str">
        <f t="shared" ref="EA4:FD4" si="6">L4</f>
        <v>Class 1</v>
      </c>
      <c r="EB4" s="161" t="str">
        <f t="shared" si="6"/>
        <v>Class 2</v>
      </c>
      <c r="EC4" s="161" t="str">
        <f t="shared" si="6"/>
        <v>Class 3</v>
      </c>
      <c r="ED4" s="161" t="str">
        <f t="shared" si="6"/>
        <v>Class 4</v>
      </c>
      <c r="EE4" s="161" t="str">
        <f t="shared" si="6"/>
        <v>Class 5</v>
      </c>
      <c r="EF4" s="161" t="str">
        <f t="shared" si="6"/>
        <v>Class 6</v>
      </c>
      <c r="EG4" s="161" t="str">
        <f t="shared" si="6"/>
        <v>Class 7</v>
      </c>
      <c r="EH4" s="161" t="str">
        <f t="shared" si="6"/>
        <v>Class 8</v>
      </c>
      <c r="EI4" s="161" t="str">
        <f t="shared" si="6"/>
        <v>Class 9</v>
      </c>
      <c r="EJ4" s="161" t="str">
        <f t="shared" si="6"/>
        <v>Class 10</v>
      </c>
      <c r="EK4" s="161" t="str">
        <f t="shared" si="6"/>
        <v>Class 11</v>
      </c>
      <c r="EL4" s="161" t="str">
        <f t="shared" si="6"/>
        <v>Class 12</v>
      </c>
      <c r="EM4" s="161" t="str">
        <f t="shared" si="6"/>
        <v>Class 13</v>
      </c>
      <c r="EN4" s="161" t="str">
        <f t="shared" si="6"/>
        <v>Class 14</v>
      </c>
      <c r="EO4" s="161" t="str">
        <f t="shared" si="6"/>
        <v>Class 15</v>
      </c>
      <c r="EP4" s="161" t="str">
        <f t="shared" si="6"/>
        <v>Class 16</v>
      </c>
      <c r="EQ4" s="161" t="str">
        <f t="shared" si="6"/>
        <v>Class 17</v>
      </c>
      <c r="ER4" s="161" t="str">
        <f t="shared" si="6"/>
        <v>Class 18</v>
      </c>
      <c r="ES4" s="161" t="str">
        <f t="shared" si="6"/>
        <v>Class 19</v>
      </c>
      <c r="ET4" s="161" t="str">
        <f t="shared" si="6"/>
        <v>Class 20</v>
      </c>
      <c r="EU4" s="161" t="str">
        <f t="shared" si="6"/>
        <v>Class 21</v>
      </c>
      <c r="EV4" s="161" t="str">
        <f t="shared" si="6"/>
        <v>Class 22</v>
      </c>
      <c r="EW4" s="161" t="str">
        <f t="shared" si="6"/>
        <v>Class 23</v>
      </c>
      <c r="EX4" s="161" t="str">
        <f t="shared" si="6"/>
        <v>Class 24</v>
      </c>
      <c r="EY4" s="161" t="str">
        <f t="shared" si="6"/>
        <v>Class 25</v>
      </c>
      <c r="EZ4" s="161" t="str">
        <f t="shared" si="6"/>
        <v>Class 26</v>
      </c>
      <c r="FA4" s="161" t="str">
        <f t="shared" si="6"/>
        <v>Class 27</v>
      </c>
      <c r="FB4" s="161" t="str">
        <f t="shared" si="6"/>
        <v>Class 28</v>
      </c>
      <c r="FC4" s="161" t="str">
        <f t="shared" si="6"/>
        <v>Class 29</v>
      </c>
      <c r="FD4" s="166" t="str">
        <f t="shared" si="6"/>
        <v>Class 30</v>
      </c>
    </row>
    <row r="5" spans="1:161" s="141" customFormat="1" ht="14.25" x14ac:dyDescent="0.35">
      <c r="A5" s="314"/>
      <c r="B5" s="315"/>
      <c r="C5" s="315"/>
      <c r="D5" s="315"/>
      <c r="E5" s="303"/>
      <c r="F5" s="304"/>
      <c r="G5" s="316"/>
      <c r="H5" s="317"/>
      <c r="I5" s="318"/>
      <c r="J5" s="319"/>
      <c r="K5" s="212">
        <f>Summary!$H$6*$G5</f>
        <v>0</v>
      </c>
      <c r="L5" s="170"/>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2"/>
      <c r="AP5" s="211">
        <f>SUM(L5:AO5)</f>
        <v>0</v>
      </c>
      <c r="AQ5" s="171"/>
      <c r="AR5" s="171"/>
      <c r="AS5" s="171"/>
      <c r="AT5" s="171"/>
      <c r="AU5" s="171"/>
      <c r="AV5" s="172"/>
      <c r="AW5" s="176">
        <f>SUM(AP5:AR5)</f>
        <v>0</v>
      </c>
      <c r="AX5" s="176" t="str">
        <f>IF(ROUND(SUM(AP5:AS5),2)=ROUND(K5,2),"OK","Incomplete")</f>
        <v>OK</v>
      </c>
      <c r="AY5" s="212">
        <f>SUM(AP5:AV5)</f>
        <v>0</v>
      </c>
      <c r="AZ5" s="213" t="str">
        <f>IF(E5="Allocation not required","OK",IF(ROUND(AY5,2)=ROUND(J5,2),"OK","Incomplete"))</f>
        <v>OK</v>
      </c>
      <c r="BA5" s="214"/>
      <c r="BB5" s="179">
        <f t="shared" ref="BB5:CE5" si="7">IFERROR(L5/$H5,0)/52*$I5</f>
        <v>0</v>
      </c>
      <c r="BC5" s="180">
        <f t="shared" si="7"/>
        <v>0</v>
      </c>
      <c r="BD5" s="180">
        <f t="shared" si="7"/>
        <v>0</v>
      </c>
      <c r="BE5" s="180">
        <f t="shared" si="7"/>
        <v>0</v>
      </c>
      <c r="BF5" s="180">
        <f t="shared" si="7"/>
        <v>0</v>
      </c>
      <c r="BG5" s="180">
        <f t="shared" si="7"/>
        <v>0</v>
      </c>
      <c r="BH5" s="180">
        <f t="shared" si="7"/>
        <v>0</v>
      </c>
      <c r="BI5" s="180">
        <f t="shared" si="7"/>
        <v>0</v>
      </c>
      <c r="BJ5" s="180">
        <f t="shared" si="7"/>
        <v>0</v>
      </c>
      <c r="BK5" s="180">
        <f t="shared" si="7"/>
        <v>0</v>
      </c>
      <c r="BL5" s="180">
        <f t="shared" si="7"/>
        <v>0</v>
      </c>
      <c r="BM5" s="180">
        <f t="shared" si="7"/>
        <v>0</v>
      </c>
      <c r="BN5" s="180">
        <f t="shared" si="7"/>
        <v>0</v>
      </c>
      <c r="BO5" s="180">
        <f t="shared" si="7"/>
        <v>0</v>
      </c>
      <c r="BP5" s="180">
        <f t="shared" si="7"/>
        <v>0</v>
      </c>
      <c r="BQ5" s="180">
        <f t="shared" si="7"/>
        <v>0</v>
      </c>
      <c r="BR5" s="180">
        <f t="shared" si="7"/>
        <v>0</v>
      </c>
      <c r="BS5" s="180">
        <f t="shared" si="7"/>
        <v>0</v>
      </c>
      <c r="BT5" s="180">
        <f t="shared" si="7"/>
        <v>0</v>
      </c>
      <c r="BU5" s="180">
        <f t="shared" si="7"/>
        <v>0</v>
      </c>
      <c r="BV5" s="180">
        <f t="shared" si="7"/>
        <v>0</v>
      </c>
      <c r="BW5" s="180">
        <f t="shared" si="7"/>
        <v>0</v>
      </c>
      <c r="BX5" s="180">
        <f t="shared" si="7"/>
        <v>0</v>
      </c>
      <c r="BY5" s="180">
        <f t="shared" si="7"/>
        <v>0</v>
      </c>
      <c r="BZ5" s="180">
        <f t="shared" si="7"/>
        <v>0</v>
      </c>
      <c r="CA5" s="180">
        <f t="shared" si="7"/>
        <v>0</v>
      </c>
      <c r="CB5" s="180">
        <f t="shared" si="7"/>
        <v>0</v>
      </c>
      <c r="CC5" s="180">
        <f t="shared" si="7"/>
        <v>0</v>
      </c>
      <c r="CD5" s="180">
        <f t="shared" si="7"/>
        <v>0</v>
      </c>
      <c r="CE5" s="182">
        <f t="shared" si="7"/>
        <v>0</v>
      </c>
      <c r="CF5" s="181">
        <f>SUM(BB5:CE5)</f>
        <v>0</v>
      </c>
      <c r="CG5" s="179">
        <f t="shared" ref="CG5:CL5" si="8">IFERROR(AQ5/$H5,0)/52*$I5</f>
        <v>0</v>
      </c>
      <c r="CH5" s="180">
        <f t="shared" si="8"/>
        <v>0</v>
      </c>
      <c r="CI5" s="180">
        <f t="shared" si="8"/>
        <v>0</v>
      </c>
      <c r="CJ5" s="180">
        <f t="shared" si="8"/>
        <v>0</v>
      </c>
      <c r="CK5" s="180">
        <f t="shared" si="8"/>
        <v>0</v>
      </c>
      <c r="CL5" s="182">
        <f t="shared" si="8"/>
        <v>0</v>
      </c>
      <c r="CM5" s="189"/>
      <c r="CN5" s="183">
        <f>IFERROR(($F5*(BB5/$G5)),0)</f>
        <v>0</v>
      </c>
      <c r="CO5" s="184">
        <f t="shared" ref="CO5:CO36" si="9">IFERROR(($F5*(BC5/$G5)),0)</f>
        <v>0</v>
      </c>
      <c r="CP5" s="184">
        <f t="shared" ref="CP5:CP36" si="10">IFERROR(($F5*(BD5/$G5)),0)</f>
        <v>0</v>
      </c>
      <c r="CQ5" s="184">
        <f t="shared" ref="CQ5:CQ36" si="11">IFERROR(($F5*(BE5/$G5)),0)</f>
        <v>0</v>
      </c>
      <c r="CR5" s="184">
        <f t="shared" ref="CR5:CR36" si="12">IFERROR(($F5*(BF5/$G5)),0)</f>
        <v>0</v>
      </c>
      <c r="CS5" s="184">
        <f t="shared" ref="CS5:CS36" si="13">IFERROR(($F5*(BG5/$G5)),0)</f>
        <v>0</v>
      </c>
      <c r="CT5" s="184">
        <f t="shared" ref="CT5:CT36" si="14">IFERROR(($F5*(BH5/$G5)),0)</f>
        <v>0</v>
      </c>
      <c r="CU5" s="184">
        <f t="shared" ref="CU5:CU36" si="15">IFERROR(($F5*(BI5/$G5)),0)</f>
        <v>0</v>
      </c>
      <c r="CV5" s="184">
        <f t="shared" ref="CV5:CV36" si="16">IFERROR(($F5*(BJ5/$G5)),0)</f>
        <v>0</v>
      </c>
      <c r="CW5" s="184">
        <f t="shared" ref="CW5:CW36" si="17">IFERROR(($F5*(BK5/$G5)),0)</f>
        <v>0</v>
      </c>
      <c r="CX5" s="184">
        <f t="shared" ref="CX5:CX36" si="18">IFERROR(($F5*(BL5/$G5)),0)</f>
        <v>0</v>
      </c>
      <c r="CY5" s="184">
        <f t="shared" ref="CY5:CY36" si="19">IFERROR(($F5*(BM5/$G5)),0)</f>
        <v>0</v>
      </c>
      <c r="CZ5" s="184">
        <f t="shared" ref="CZ5:CZ36" si="20">IFERROR(($F5*(BN5/$G5)),0)</f>
        <v>0</v>
      </c>
      <c r="DA5" s="184">
        <f t="shared" ref="DA5:DA36" si="21">IFERROR(($F5*(BO5/$G5)),0)</f>
        <v>0</v>
      </c>
      <c r="DB5" s="184">
        <f t="shared" ref="DB5:DB36" si="22">IFERROR(($F5*(BP5/$G5)),0)</f>
        <v>0</v>
      </c>
      <c r="DC5" s="184">
        <f t="shared" ref="DC5:DC36" si="23">IFERROR(($F5*(BQ5/$G5)),0)</f>
        <v>0</v>
      </c>
      <c r="DD5" s="184">
        <f t="shared" ref="DD5:DD36" si="24">IFERROR(($F5*(BR5/$G5)),0)</f>
        <v>0</v>
      </c>
      <c r="DE5" s="184">
        <f t="shared" ref="DE5:DE36" si="25">IFERROR(($F5*(BS5/$G5)),0)</f>
        <v>0</v>
      </c>
      <c r="DF5" s="184">
        <f t="shared" ref="DF5:DF36" si="26">IFERROR(($F5*(BT5/$G5)),0)</f>
        <v>0</v>
      </c>
      <c r="DG5" s="184">
        <f t="shared" ref="DG5:DG36" si="27">IFERROR(($F5*(BU5/$G5)),0)</f>
        <v>0</v>
      </c>
      <c r="DH5" s="184">
        <f t="shared" ref="DH5:DH36" si="28">IFERROR(($F5*(BV5/$G5)),0)</f>
        <v>0</v>
      </c>
      <c r="DI5" s="184">
        <f t="shared" ref="DI5:DI36" si="29">IFERROR(($F5*(BW5/$G5)),0)</f>
        <v>0</v>
      </c>
      <c r="DJ5" s="184">
        <f t="shared" ref="DJ5:DJ36" si="30">IFERROR(($F5*(BX5/$G5)),0)</f>
        <v>0</v>
      </c>
      <c r="DK5" s="184">
        <f t="shared" ref="DK5:DK36" si="31">IFERROR(($F5*(BY5/$G5)),0)</f>
        <v>0</v>
      </c>
      <c r="DL5" s="184">
        <f t="shared" ref="DL5:DL36" si="32">IFERROR(($F5*(BZ5/$G5)),0)</f>
        <v>0</v>
      </c>
      <c r="DM5" s="184">
        <f t="shared" ref="DM5:DM36" si="33">IFERROR(($F5*(CA5/$G5)),0)</f>
        <v>0</v>
      </c>
      <c r="DN5" s="184">
        <f t="shared" ref="DN5:DN36" si="34">IFERROR(($F5*(CB5/$G5)),0)</f>
        <v>0</v>
      </c>
      <c r="DO5" s="184">
        <f t="shared" ref="DO5:DO36" si="35">IFERROR(($F5*(CC5/$G5)),0)</f>
        <v>0</v>
      </c>
      <c r="DP5" s="184">
        <f t="shared" ref="DP5:DP36" si="36">IFERROR(($F5*(CD5/$G5)),0)</f>
        <v>0</v>
      </c>
      <c r="DQ5" s="187">
        <f t="shared" ref="DQ5:DQ36" si="37">IFERROR(($F5*(CE5/$G5)),0)</f>
        <v>0</v>
      </c>
      <c r="DR5" s="186">
        <f>SUM(CN5:DQ5)</f>
        <v>0</v>
      </c>
      <c r="DS5" s="215">
        <f t="shared" ref="DS5:DS36" si="38">IFERROR(($F5*(CG5/$G5)),0)</f>
        <v>0</v>
      </c>
      <c r="DT5" s="215">
        <f t="shared" ref="DT5:DT36" si="39">IFERROR(($F5*(CH5/$G5)),0)</f>
        <v>0</v>
      </c>
      <c r="DU5" s="215">
        <f t="shared" ref="DU5:DU36" si="40">IFERROR(($F5*(CI5/$G5)),0)</f>
        <v>0</v>
      </c>
      <c r="DV5" s="215">
        <f t="shared" ref="DV5:DV36" si="41">IFERROR(($F5*(CJ5/$G5)),0)</f>
        <v>0</v>
      </c>
      <c r="DW5" s="215">
        <f t="shared" ref="DW5:DW36" si="42">IFERROR(($F5*(CK5/$G5)),0)</f>
        <v>0</v>
      </c>
      <c r="DX5" s="216">
        <f t="shared" ref="DX5:DX36" si="43">IFERROR(($F5*(CL5/$G5)),0)</f>
        <v>0</v>
      </c>
      <c r="DY5" s="188">
        <f t="shared" ref="DY5:DY68" si="44">IF(OR(E5="HLTA",E5="TA"),(F5-SUM(DR5:DX5)),0)</f>
        <v>0</v>
      </c>
      <c r="EA5" s="179">
        <f>IF($E5="HLTA",(L5/Summary!$H$7),0)</f>
        <v>0</v>
      </c>
      <c r="EB5" s="180">
        <f>IF($E5="HLTA",(M5/Summary!$H$7),0)</f>
        <v>0</v>
      </c>
      <c r="EC5" s="180">
        <f>IF($E5="HLTA",(N5/Summary!$H$7),0)</f>
        <v>0</v>
      </c>
      <c r="ED5" s="180">
        <f>IF($E5="HLTA",(O5/Summary!$H$7),0)</f>
        <v>0</v>
      </c>
      <c r="EE5" s="180">
        <f>IF($E5="HLTA",(P5/Summary!$H$7),0)</f>
        <v>0</v>
      </c>
      <c r="EF5" s="180">
        <f>IF($E5="HLTA",(Q5/Summary!$H$7),0)</f>
        <v>0</v>
      </c>
      <c r="EG5" s="180">
        <f>IF($E5="HLTA",(R5/Summary!$H$7),0)</f>
        <v>0</v>
      </c>
      <c r="EH5" s="180">
        <f>IF($E5="HLTA",(S5/Summary!$H$7),0)</f>
        <v>0</v>
      </c>
      <c r="EI5" s="180">
        <f>IF($E5="HLTA",(T5/Summary!$H$7),0)</f>
        <v>0</v>
      </c>
      <c r="EJ5" s="180">
        <f>IF($E5="HLTA",(U5/Summary!$H$7),0)</f>
        <v>0</v>
      </c>
      <c r="EK5" s="180">
        <f>IF($E5="HLTA",(V5/Summary!$H$7),0)</f>
        <v>0</v>
      </c>
      <c r="EL5" s="180">
        <f>IF($E5="HLTA",(W5/Summary!$H$7),0)</f>
        <v>0</v>
      </c>
      <c r="EM5" s="180">
        <f>IF($E5="HLTA",(X5/Summary!$H$7),0)</f>
        <v>0</v>
      </c>
      <c r="EN5" s="180">
        <f>IF($E5="HLTA",(Y5/Summary!$H$7),0)</f>
        <v>0</v>
      </c>
      <c r="EO5" s="180">
        <f>IF($E5="HLTA",(Z5/Summary!$H$7),0)</f>
        <v>0</v>
      </c>
      <c r="EP5" s="180">
        <f>IF($E5="HLTA",(AA5/Summary!$H$7),0)</f>
        <v>0</v>
      </c>
      <c r="EQ5" s="180">
        <f>IF($E5="HLTA",(AB5/Summary!$H$7),0)</f>
        <v>0</v>
      </c>
      <c r="ER5" s="180">
        <f>IF($E5="HLTA",(AC5/Summary!$H$7),0)</f>
        <v>0</v>
      </c>
      <c r="ES5" s="180">
        <f>IF($E5="HLTA",(AD5/Summary!$H$7),0)</f>
        <v>0</v>
      </c>
      <c r="ET5" s="180">
        <f>IF($E5="HLTA",(AE5/Summary!$H$7),0)</f>
        <v>0</v>
      </c>
      <c r="EU5" s="180">
        <f>IF($E5="HLTA",(AF5/Summary!$H$7),0)</f>
        <v>0</v>
      </c>
      <c r="EV5" s="180">
        <f>IF($E5="HLTA",(AG5/Summary!$H$7),0)</f>
        <v>0</v>
      </c>
      <c r="EW5" s="180">
        <f>IF($E5="HLTA",(AH5/Summary!$H$7),0)</f>
        <v>0</v>
      </c>
      <c r="EX5" s="180">
        <f>IF($E5="HLTA",(AI5/Summary!$H$7),0)</f>
        <v>0</v>
      </c>
      <c r="EY5" s="180">
        <f>IF($E5="HLTA",(AJ5/Summary!$H$7),0)</f>
        <v>0</v>
      </c>
      <c r="EZ5" s="180">
        <f>IF($E5="HLTA",(AK5/Summary!$H$7),0)</f>
        <v>0</v>
      </c>
      <c r="FA5" s="180">
        <f>IF($E5="HLTA",(AL5/Summary!$H$7),0)</f>
        <v>0</v>
      </c>
      <c r="FB5" s="180">
        <f>IF($E5="HLTA",(AM5/Summary!$H$7),0)</f>
        <v>0</v>
      </c>
      <c r="FC5" s="180">
        <f>IF($E5="HLTA",(AN5/Summary!$H$7),0)</f>
        <v>0</v>
      </c>
      <c r="FD5" s="182">
        <f>IF($E5="HLTA",(AO5/Summary!$H$7),0)</f>
        <v>0</v>
      </c>
      <c r="FE5" s="189"/>
    </row>
    <row r="6" spans="1:161" s="141" customFormat="1" ht="14.25" x14ac:dyDescent="0.35">
      <c r="A6" s="314"/>
      <c r="B6" s="315"/>
      <c r="C6" s="315"/>
      <c r="D6" s="315"/>
      <c r="E6" s="303"/>
      <c r="F6" s="304"/>
      <c r="G6" s="316"/>
      <c r="H6" s="320"/>
      <c r="I6" s="321"/>
      <c r="J6" s="319"/>
      <c r="K6" s="399">
        <f>Summary!$H$6*$G6</f>
        <v>0</v>
      </c>
      <c r="L6" s="192"/>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4"/>
      <c r="AP6" s="195">
        <f t="shared" ref="AP6:AP69" si="45">SUM(L6:AO6)</f>
        <v>0</v>
      </c>
      <c r="AQ6" s="217"/>
      <c r="AR6" s="217"/>
      <c r="AS6" s="217"/>
      <c r="AT6" s="217"/>
      <c r="AU6" s="217"/>
      <c r="AV6" s="218"/>
      <c r="AW6" s="176">
        <f t="shared" ref="AW6:AW69" si="46">SUM(AP6:AR6)</f>
        <v>0</v>
      </c>
      <c r="AX6" s="176" t="str">
        <f t="shared" ref="AX6:AX69" si="47">IF(ROUND(SUM(AP6:AS6),2)=ROUND(K6,2),"OK","Incomplete")</f>
        <v>OK</v>
      </c>
      <c r="AY6" s="200">
        <f t="shared" ref="AY6:AY69" si="48">SUM(AP6:AV6)</f>
        <v>0</v>
      </c>
      <c r="AZ6" s="213" t="str">
        <f t="shared" ref="AZ6:AZ69" si="49">IF(E6="Allocation not required","OK",IF(ROUND(AY6,2)=ROUND(J6,2),"OK","Incomplete"))</f>
        <v>OK</v>
      </c>
      <c r="BA6" s="214"/>
      <c r="BB6" s="195">
        <f t="shared" ref="BB6:BB69" si="50">IFERROR(L6/$H6,0)/52*$I6</f>
        <v>0</v>
      </c>
      <c r="BC6" s="201">
        <f t="shared" ref="BC6:BC69" si="51">IFERROR(M6/$H6,0)/52*$I6</f>
        <v>0</v>
      </c>
      <c r="BD6" s="201">
        <f t="shared" ref="BD6:BD69" si="52">IFERROR(N6/$H6,0)/52*$I6</f>
        <v>0</v>
      </c>
      <c r="BE6" s="201">
        <f t="shared" ref="BE6:BE69" si="53">IFERROR(O6/$H6,0)/52*$I6</f>
        <v>0</v>
      </c>
      <c r="BF6" s="201">
        <f t="shared" ref="BF6:BF69" si="54">IFERROR(P6/$H6,0)/52*$I6</f>
        <v>0</v>
      </c>
      <c r="BG6" s="201">
        <f t="shared" ref="BG6:BG69" si="55">IFERROR(Q6/$H6,0)/52*$I6</f>
        <v>0</v>
      </c>
      <c r="BH6" s="201">
        <f t="shared" ref="BH6:BH69" si="56">IFERROR(R6/$H6,0)/52*$I6</f>
        <v>0</v>
      </c>
      <c r="BI6" s="201">
        <f t="shared" ref="BI6:BI69" si="57">IFERROR(S6/$H6,0)/52*$I6</f>
        <v>0</v>
      </c>
      <c r="BJ6" s="201">
        <f t="shared" ref="BJ6:BJ69" si="58">IFERROR(T6/$H6,0)/52*$I6</f>
        <v>0</v>
      </c>
      <c r="BK6" s="201">
        <f t="shared" ref="BK6:BK69" si="59">IFERROR(U6/$H6,0)/52*$I6</f>
        <v>0</v>
      </c>
      <c r="BL6" s="201">
        <f t="shared" ref="BL6:BL69" si="60">IFERROR(V6/$H6,0)/52*$I6</f>
        <v>0</v>
      </c>
      <c r="BM6" s="201">
        <f t="shared" ref="BM6:BM69" si="61">IFERROR(W6/$H6,0)/52*$I6</f>
        <v>0</v>
      </c>
      <c r="BN6" s="201">
        <f t="shared" ref="BN6:BN69" si="62">IFERROR(X6/$H6,0)/52*$I6</f>
        <v>0</v>
      </c>
      <c r="BO6" s="201">
        <f t="shared" ref="BO6:BO69" si="63">IFERROR(Y6/$H6,0)/52*$I6</f>
        <v>0</v>
      </c>
      <c r="BP6" s="201">
        <f t="shared" ref="BP6:BP69" si="64">IFERROR(Z6/$H6,0)/52*$I6</f>
        <v>0</v>
      </c>
      <c r="BQ6" s="201">
        <f t="shared" ref="BQ6:BQ69" si="65">IFERROR(AA6/$H6,0)/52*$I6</f>
        <v>0</v>
      </c>
      <c r="BR6" s="201">
        <f t="shared" ref="BR6:BR69" si="66">IFERROR(AB6/$H6,0)/52*$I6</f>
        <v>0</v>
      </c>
      <c r="BS6" s="201">
        <f t="shared" ref="BS6:BS69" si="67">IFERROR(AC6/$H6,0)/52*$I6</f>
        <v>0</v>
      </c>
      <c r="BT6" s="201">
        <f t="shared" ref="BT6:BT69" si="68">IFERROR(AD6/$H6,0)/52*$I6</f>
        <v>0</v>
      </c>
      <c r="BU6" s="201">
        <f t="shared" ref="BU6:BU69" si="69">IFERROR(AE6/$H6,0)/52*$I6</f>
        <v>0</v>
      </c>
      <c r="BV6" s="201">
        <f t="shared" ref="BV6:BV69" si="70">IFERROR(AF6/$H6,0)/52*$I6</f>
        <v>0</v>
      </c>
      <c r="BW6" s="201">
        <f t="shared" ref="BW6:BW69" si="71">IFERROR(AG6/$H6,0)/52*$I6</f>
        <v>0</v>
      </c>
      <c r="BX6" s="201">
        <f t="shared" ref="BX6:BX69" si="72">IFERROR(AH6/$H6,0)/52*$I6</f>
        <v>0</v>
      </c>
      <c r="BY6" s="201">
        <f t="shared" ref="BY6:BY69" si="73">IFERROR(AI6/$H6,0)/52*$I6</f>
        <v>0</v>
      </c>
      <c r="BZ6" s="201">
        <f t="shared" ref="BZ6:BZ69" si="74">IFERROR(AJ6/$H6,0)/52*$I6</f>
        <v>0</v>
      </c>
      <c r="CA6" s="201">
        <f t="shared" ref="CA6:CA69" si="75">IFERROR(AK6/$H6,0)/52*$I6</f>
        <v>0</v>
      </c>
      <c r="CB6" s="201">
        <f t="shared" ref="CB6:CB69" si="76">IFERROR(AL6/$H6,0)/52*$I6</f>
        <v>0</v>
      </c>
      <c r="CC6" s="201">
        <f t="shared" ref="CC6:CC69" si="77">IFERROR(AM6/$H6,0)/52*$I6</f>
        <v>0</v>
      </c>
      <c r="CD6" s="201">
        <f t="shared" ref="CD6:CD69" si="78">IFERROR(AN6/$H6,0)/52*$I6</f>
        <v>0</v>
      </c>
      <c r="CE6" s="191">
        <f t="shared" ref="CE6:CE69" si="79">IFERROR(AO6/$H6,0)/52*$I6</f>
        <v>0</v>
      </c>
      <c r="CF6" s="200">
        <f t="shared" ref="CF6:CF69" si="80">SUM(BB6:CE6)</f>
        <v>0</v>
      </c>
      <c r="CG6" s="195">
        <f t="shared" ref="CG6:CG69" si="81">IFERROR(AQ6/$H6,0)/52*$I6</f>
        <v>0</v>
      </c>
      <c r="CH6" s="201">
        <f t="shared" ref="CH6:CH69" si="82">IFERROR(AR6/$H6,0)/52*$I6</f>
        <v>0</v>
      </c>
      <c r="CI6" s="201">
        <f t="shared" ref="CI6:CI69" si="83">IFERROR(AS6/$H6,0)/52*$I6</f>
        <v>0</v>
      </c>
      <c r="CJ6" s="201">
        <f t="shared" ref="CJ6:CJ69" si="84">IFERROR(AT6/$H6,0)/52*$I6</f>
        <v>0</v>
      </c>
      <c r="CK6" s="201">
        <f t="shared" ref="CK6:CK69" si="85">IFERROR(AU6/$H6,0)/52*$I6</f>
        <v>0</v>
      </c>
      <c r="CL6" s="191">
        <f t="shared" ref="CL6:CL69" si="86">IFERROR(AV6/$H6,0)/52*$I6</f>
        <v>0</v>
      </c>
      <c r="CM6" s="189"/>
      <c r="CN6" s="219">
        <f t="shared" ref="CN6:CN36" si="87">IFERROR(($F6*(BB6/$G6)),0)</f>
        <v>0</v>
      </c>
      <c r="CO6" s="220">
        <f t="shared" si="9"/>
        <v>0</v>
      </c>
      <c r="CP6" s="220">
        <f t="shared" si="10"/>
        <v>0</v>
      </c>
      <c r="CQ6" s="220">
        <f t="shared" si="11"/>
        <v>0</v>
      </c>
      <c r="CR6" s="220">
        <f t="shared" si="12"/>
        <v>0</v>
      </c>
      <c r="CS6" s="220">
        <f t="shared" si="13"/>
        <v>0</v>
      </c>
      <c r="CT6" s="220">
        <f t="shared" si="14"/>
        <v>0</v>
      </c>
      <c r="CU6" s="220">
        <f t="shared" si="15"/>
        <v>0</v>
      </c>
      <c r="CV6" s="220">
        <f t="shared" si="16"/>
        <v>0</v>
      </c>
      <c r="CW6" s="220">
        <f t="shared" si="17"/>
        <v>0</v>
      </c>
      <c r="CX6" s="220">
        <f t="shared" si="18"/>
        <v>0</v>
      </c>
      <c r="CY6" s="220">
        <f t="shared" si="19"/>
        <v>0</v>
      </c>
      <c r="CZ6" s="220">
        <f t="shared" si="20"/>
        <v>0</v>
      </c>
      <c r="DA6" s="220">
        <f t="shared" si="21"/>
        <v>0</v>
      </c>
      <c r="DB6" s="220">
        <f t="shared" si="22"/>
        <v>0</v>
      </c>
      <c r="DC6" s="220">
        <f t="shared" si="23"/>
        <v>0</v>
      </c>
      <c r="DD6" s="220">
        <f t="shared" si="24"/>
        <v>0</v>
      </c>
      <c r="DE6" s="220">
        <f t="shared" si="25"/>
        <v>0</v>
      </c>
      <c r="DF6" s="220">
        <f t="shared" si="26"/>
        <v>0</v>
      </c>
      <c r="DG6" s="220">
        <f t="shared" si="27"/>
        <v>0</v>
      </c>
      <c r="DH6" s="220">
        <f t="shared" si="28"/>
        <v>0</v>
      </c>
      <c r="DI6" s="220">
        <f t="shared" si="29"/>
        <v>0</v>
      </c>
      <c r="DJ6" s="220">
        <f t="shared" si="30"/>
        <v>0</v>
      </c>
      <c r="DK6" s="220">
        <f t="shared" si="31"/>
        <v>0</v>
      </c>
      <c r="DL6" s="220">
        <f t="shared" si="32"/>
        <v>0</v>
      </c>
      <c r="DM6" s="220">
        <f t="shared" si="33"/>
        <v>0</v>
      </c>
      <c r="DN6" s="220">
        <f t="shared" si="34"/>
        <v>0</v>
      </c>
      <c r="DO6" s="220">
        <f t="shared" si="35"/>
        <v>0</v>
      </c>
      <c r="DP6" s="220">
        <f t="shared" si="36"/>
        <v>0</v>
      </c>
      <c r="DQ6" s="221">
        <f t="shared" si="37"/>
        <v>0</v>
      </c>
      <c r="DR6" s="204">
        <f t="shared" ref="DR6:DR69" si="88">SUM(CN6:DQ6)</f>
        <v>0</v>
      </c>
      <c r="DS6" s="222">
        <f t="shared" si="38"/>
        <v>0</v>
      </c>
      <c r="DT6" s="222">
        <f t="shared" si="39"/>
        <v>0</v>
      </c>
      <c r="DU6" s="222">
        <f t="shared" si="40"/>
        <v>0</v>
      </c>
      <c r="DV6" s="222">
        <f t="shared" si="41"/>
        <v>0</v>
      </c>
      <c r="DW6" s="222">
        <f t="shared" si="42"/>
        <v>0</v>
      </c>
      <c r="DX6" s="223">
        <f t="shared" si="43"/>
        <v>0</v>
      </c>
      <c r="DY6" s="224">
        <f t="shared" si="44"/>
        <v>0</v>
      </c>
      <c r="EA6" s="195">
        <f>IF($E6="HLTA",(L6/Summary!$H$7),0)</f>
        <v>0</v>
      </c>
      <c r="EB6" s="201">
        <f>IF($E6="HLTA",(M6/Summary!$H$7),0)</f>
        <v>0</v>
      </c>
      <c r="EC6" s="201">
        <f>IF($E6="HLTA",(N6/Summary!$H$7),0)</f>
        <v>0</v>
      </c>
      <c r="ED6" s="201">
        <f>IF($E6="HLTA",(O6/Summary!$H$7),0)</f>
        <v>0</v>
      </c>
      <c r="EE6" s="201">
        <f>IF($E6="HLTA",(P6/Summary!$H$7),0)</f>
        <v>0</v>
      </c>
      <c r="EF6" s="201">
        <f>IF($E6="HLTA",(Q6/Summary!$H$7),0)</f>
        <v>0</v>
      </c>
      <c r="EG6" s="201">
        <f>IF($E6="HLTA",(R6/Summary!$H$7),0)</f>
        <v>0</v>
      </c>
      <c r="EH6" s="201">
        <f>IF($E6="HLTA",(S6/Summary!$H$7),0)</f>
        <v>0</v>
      </c>
      <c r="EI6" s="201">
        <f>IF($E6="HLTA",(T6/Summary!$H$7),0)</f>
        <v>0</v>
      </c>
      <c r="EJ6" s="201">
        <f>IF($E6="HLTA",(U6/Summary!$H$7),0)</f>
        <v>0</v>
      </c>
      <c r="EK6" s="201">
        <f>IF($E6="HLTA",(V6/Summary!$H$7),0)</f>
        <v>0</v>
      </c>
      <c r="EL6" s="201">
        <f>IF($E6="HLTA",(W6/Summary!$H$7),0)</f>
        <v>0</v>
      </c>
      <c r="EM6" s="201">
        <f>IF($E6="HLTA",(X6/Summary!$H$7),0)</f>
        <v>0</v>
      </c>
      <c r="EN6" s="201">
        <f>IF($E6="HLTA",(Y6/Summary!$H$7),0)</f>
        <v>0</v>
      </c>
      <c r="EO6" s="201">
        <f>IF($E6="HLTA",(Z6/Summary!$H$7),0)</f>
        <v>0</v>
      </c>
      <c r="EP6" s="201">
        <f>IF($E6="HLTA",(AA6/Summary!$H$7),0)</f>
        <v>0</v>
      </c>
      <c r="EQ6" s="201">
        <f>IF($E6="HLTA",(AB6/Summary!$H$7),0)</f>
        <v>0</v>
      </c>
      <c r="ER6" s="201">
        <f>IF($E6="HLTA",(AC6/Summary!$H$7),0)</f>
        <v>0</v>
      </c>
      <c r="ES6" s="201">
        <f>IF($E6="HLTA",(AD6/Summary!$H$7),0)</f>
        <v>0</v>
      </c>
      <c r="ET6" s="201">
        <f>IF($E6="HLTA",(AE6/Summary!$H$7),0)</f>
        <v>0</v>
      </c>
      <c r="EU6" s="201">
        <f>IF($E6="HLTA",(AF6/Summary!$H$7),0)</f>
        <v>0</v>
      </c>
      <c r="EV6" s="201">
        <f>IF($E6="HLTA",(AG6/Summary!$H$7),0)</f>
        <v>0</v>
      </c>
      <c r="EW6" s="201">
        <f>IF($E6="HLTA",(AH6/Summary!$H$7),0)</f>
        <v>0</v>
      </c>
      <c r="EX6" s="201">
        <f>IF($E6="HLTA",(AI6/Summary!$H$7),0)</f>
        <v>0</v>
      </c>
      <c r="EY6" s="201">
        <f>IF($E6="HLTA",(AJ6/Summary!$H$7),0)</f>
        <v>0</v>
      </c>
      <c r="EZ6" s="201">
        <f>IF($E6="HLTA",(AK6/Summary!$H$7),0)</f>
        <v>0</v>
      </c>
      <c r="FA6" s="201">
        <f>IF($E6="HLTA",(AL6/Summary!$H$7),0)</f>
        <v>0</v>
      </c>
      <c r="FB6" s="201">
        <f>IF($E6="HLTA",(AM6/Summary!$H$7),0)</f>
        <v>0</v>
      </c>
      <c r="FC6" s="201">
        <f>IF($E6="HLTA",(AN6/Summary!$H$7),0)</f>
        <v>0</v>
      </c>
      <c r="FD6" s="191">
        <f>IF($E6="HLTA",(AO6/Summary!$H$7),0)</f>
        <v>0</v>
      </c>
    </row>
    <row r="7" spans="1:161" s="141" customFormat="1" ht="14.25" x14ac:dyDescent="0.35">
      <c r="A7" s="314"/>
      <c r="B7" s="315"/>
      <c r="C7" s="315"/>
      <c r="D7" s="315"/>
      <c r="E7" s="303"/>
      <c r="F7" s="304"/>
      <c r="G7" s="316"/>
      <c r="H7" s="320"/>
      <c r="I7" s="321"/>
      <c r="J7" s="319"/>
      <c r="K7" s="399">
        <f>Summary!$H$6*$G7</f>
        <v>0</v>
      </c>
      <c r="L7" s="192"/>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4"/>
      <c r="AP7" s="195">
        <f>SUM(L7:AO7)</f>
        <v>0</v>
      </c>
      <c r="AQ7" s="217"/>
      <c r="AR7" s="217"/>
      <c r="AS7" s="217"/>
      <c r="AT7" s="217"/>
      <c r="AU7" s="217"/>
      <c r="AV7" s="218"/>
      <c r="AW7" s="176">
        <f t="shared" si="46"/>
        <v>0</v>
      </c>
      <c r="AX7" s="176" t="str">
        <f t="shared" si="47"/>
        <v>OK</v>
      </c>
      <c r="AY7" s="200">
        <f t="shared" si="48"/>
        <v>0</v>
      </c>
      <c r="AZ7" s="213" t="str">
        <f t="shared" si="49"/>
        <v>OK</v>
      </c>
      <c r="BA7" s="214"/>
      <c r="BB7" s="195">
        <f t="shared" si="50"/>
        <v>0</v>
      </c>
      <c r="BC7" s="201">
        <f t="shared" si="51"/>
        <v>0</v>
      </c>
      <c r="BD7" s="201">
        <f t="shared" si="52"/>
        <v>0</v>
      </c>
      <c r="BE7" s="201">
        <f t="shared" si="53"/>
        <v>0</v>
      </c>
      <c r="BF7" s="201">
        <f t="shared" si="54"/>
        <v>0</v>
      </c>
      <c r="BG7" s="201">
        <f t="shared" si="55"/>
        <v>0</v>
      </c>
      <c r="BH7" s="201">
        <f t="shared" si="56"/>
        <v>0</v>
      </c>
      <c r="BI7" s="201">
        <f t="shared" si="57"/>
        <v>0</v>
      </c>
      <c r="BJ7" s="201">
        <f t="shared" si="58"/>
        <v>0</v>
      </c>
      <c r="BK7" s="201">
        <f t="shared" si="59"/>
        <v>0</v>
      </c>
      <c r="BL7" s="201">
        <f t="shared" si="60"/>
        <v>0</v>
      </c>
      <c r="BM7" s="201">
        <f t="shared" si="61"/>
        <v>0</v>
      </c>
      <c r="BN7" s="201">
        <f t="shared" si="62"/>
        <v>0</v>
      </c>
      <c r="BO7" s="201">
        <f t="shared" si="63"/>
        <v>0</v>
      </c>
      <c r="BP7" s="201">
        <f t="shared" si="64"/>
        <v>0</v>
      </c>
      <c r="BQ7" s="201">
        <f t="shared" si="65"/>
        <v>0</v>
      </c>
      <c r="BR7" s="201">
        <f t="shared" si="66"/>
        <v>0</v>
      </c>
      <c r="BS7" s="201">
        <f t="shared" si="67"/>
        <v>0</v>
      </c>
      <c r="BT7" s="201">
        <f t="shared" si="68"/>
        <v>0</v>
      </c>
      <c r="BU7" s="201">
        <f t="shared" si="69"/>
        <v>0</v>
      </c>
      <c r="BV7" s="201">
        <f t="shared" si="70"/>
        <v>0</v>
      </c>
      <c r="BW7" s="201">
        <f t="shared" si="71"/>
        <v>0</v>
      </c>
      <c r="BX7" s="201">
        <f t="shared" si="72"/>
        <v>0</v>
      </c>
      <c r="BY7" s="201">
        <f t="shared" si="73"/>
        <v>0</v>
      </c>
      <c r="BZ7" s="201">
        <f t="shared" si="74"/>
        <v>0</v>
      </c>
      <c r="CA7" s="201">
        <f t="shared" si="75"/>
        <v>0</v>
      </c>
      <c r="CB7" s="201">
        <f t="shared" si="76"/>
        <v>0</v>
      </c>
      <c r="CC7" s="201">
        <f t="shared" si="77"/>
        <v>0</v>
      </c>
      <c r="CD7" s="201">
        <f t="shared" si="78"/>
        <v>0</v>
      </c>
      <c r="CE7" s="191">
        <f t="shared" si="79"/>
        <v>0</v>
      </c>
      <c r="CF7" s="200">
        <f t="shared" si="80"/>
        <v>0</v>
      </c>
      <c r="CG7" s="195">
        <f t="shared" si="81"/>
        <v>0</v>
      </c>
      <c r="CH7" s="201">
        <f t="shared" si="82"/>
        <v>0</v>
      </c>
      <c r="CI7" s="201">
        <f t="shared" si="83"/>
        <v>0</v>
      </c>
      <c r="CJ7" s="201">
        <f t="shared" si="84"/>
        <v>0</v>
      </c>
      <c r="CK7" s="201">
        <f t="shared" si="85"/>
        <v>0</v>
      </c>
      <c r="CL7" s="191">
        <f t="shared" si="86"/>
        <v>0</v>
      </c>
      <c r="CM7" s="189"/>
      <c r="CN7" s="219">
        <f t="shared" si="87"/>
        <v>0</v>
      </c>
      <c r="CO7" s="220">
        <f t="shared" si="9"/>
        <v>0</v>
      </c>
      <c r="CP7" s="220">
        <f t="shared" si="10"/>
        <v>0</v>
      </c>
      <c r="CQ7" s="220">
        <f t="shared" si="11"/>
        <v>0</v>
      </c>
      <c r="CR7" s="220">
        <f t="shared" si="12"/>
        <v>0</v>
      </c>
      <c r="CS7" s="220">
        <f t="shared" si="13"/>
        <v>0</v>
      </c>
      <c r="CT7" s="220">
        <f t="shared" si="14"/>
        <v>0</v>
      </c>
      <c r="CU7" s="220">
        <f t="shared" si="15"/>
        <v>0</v>
      </c>
      <c r="CV7" s="220">
        <f t="shared" si="16"/>
        <v>0</v>
      </c>
      <c r="CW7" s="220">
        <f t="shared" si="17"/>
        <v>0</v>
      </c>
      <c r="CX7" s="220">
        <f t="shared" si="18"/>
        <v>0</v>
      </c>
      <c r="CY7" s="220">
        <f t="shared" si="19"/>
        <v>0</v>
      </c>
      <c r="CZ7" s="220">
        <f t="shared" si="20"/>
        <v>0</v>
      </c>
      <c r="DA7" s="220">
        <f t="shared" si="21"/>
        <v>0</v>
      </c>
      <c r="DB7" s="220">
        <f t="shared" si="22"/>
        <v>0</v>
      </c>
      <c r="DC7" s="220">
        <f t="shared" si="23"/>
        <v>0</v>
      </c>
      <c r="DD7" s="220">
        <f t="shared" si="24"/>
        <v>0</v>
      </c>
      <c r="DE7" s="220">
        <f t="shared" si="25"/>
        <v>0</v>
      </c>
      <c r="DF7" s="220">
        <f t="shared" si="26"/>
        <v>0</v>
      </c>
      <c r="DG7" s="220">
        <f t="shared" si="27"/>
        <v>0</v>
      </c>
      <c r="DH7" s="220">
        <f t="shared" si="28"/>
        <v>0</v>
      </c>
      <c r="DI7" s="220">
        <f t="shared" si="29"/>
        <v>0</v>
      </c>
      <c r="DJ7" s="220">
        <f t="shared" si="30"/>
        <v>0</v>
      </c>
      <c r="DK7" s="220">
        <f t="shared" si="31"/>
        <v>0</v>
      </c>
      <c r="DL7" s="220">
        <f t="shared" si="32"/>
        <v>0</v>
      </c>
      <c r="DM7" s="220">
        <f t="shared" si="33"/>
        <v>0</v>
      </c>
      <c r="DN7" s="220">
        <f t="shared" si="34"/>
        <v>0</v>
      </c>
      <c r="DO7" s="220">
        <f t="shared" si="35"/>
        <v>0</v>
      </c>
      <c r="DP7" s="220">
        <f t="shared" si="36"/>
        <v>0</v>
      </c>
      <c r="DQ7" s="221">
        <f t="shared" si="37"/>
        <v>0</v>
      </c>
      <c r="DR7" s="204">
        <f t="shared" si="88"/>
        <v>0</v>
      </c>
      <c r="DS7" s="222">
        <f t="shared" si="38"/>
        <v>0</v>
      </c>
      <c r="DT7" s="222">
        <f t="shared" si="39"/>
        <v>0</v>
      </c>
      <c r="DU7" s="222">
        <f t="shared" si="40"/>
        <v>0</v>
      </c>
      <c r="DV7" s="222">
        <f t="shared" si="41"/>
        <v>0</v>
      </c>
      <c r="DW7" s="222">
        <f t="shared" si="42"/>
        <v>0</v>
      </c>
      <c r="DX7" s="223">
        <f t="shared" si="43"/>
        <v>0</v>
      </c>
      <c r="DY7" s="224">
        <f t="shared" si="44"/>
        <v>0</v>
      </c>
      <c r="EA7" s="195">
        <f>IF($E7="HLTA",(L7/Summary!$H$7),0)</f>
        <v>0</v>
      </c>
      <c r="EB7" s="201">
        <f>IF($E7="HLTA",(M7/Summary!$H$7),0)</f>
        <v>0</v>
      </c>
      <c r="EC7" s="201">
        <f>IF($E7="HLTA",(N7/Summary!$H$7),0)</f>
        <v>0</v>
      </c>
      <c r="ED7" s="201">
        <f>IF($E7="HLTA",(O7/Summary!$H$7),0)</f>
        <v>0</v>
      </c>
      <c r="EE7" s="201">
        <f>IF($E7="HLTA",(P7/Summary!$H$7),0)</f>
        <v>0</v>
      </c>
      <c r="EF7" s="201">
        <f>IF($E7="HLTA",(Q7/Summary!$H$7),0)</f>
        <v>0</v>
      </c>
      <c r="EG7" s="201">
        <f>IF($E7="HLTA",(R7/Summary!$H$7),0)</f>
        <v>0</v>
      </c>
      <c r="EH7" s="201">
        <f>IF($E7="HLTA",(S7/Summary!$H$7),0)</f>
        <v>0</v>
      </c>
      <c r="EI7" s="201">
        <f>IF($E7="HLTA",(T7/Summary!$H$7),0)</f>
        <v>0</v>
      </c>
      <c r="EJ7" s="201">
        <f>IF($E7="HLTA",(U7/Summary!$H$7),0)</f>
        <v>0</v>
      </c>
      <c r="EK7" s="201">
        <f>IF($E7="HLTA",(V7/Summary!$H$7),0)</f>
        <v>0</v>
      </c>
      <c r="EL7" s="201">
        <f>IF($E7="HLTA",(W7/Summary!$H$7),0)</f>
        <v>0</v>
      </c>
      <c r="EM7" s="201">
        <f>IF($E7="HLTA",(X7/Summary!$H$7),0)</f>
        <v>0</v>
      </c>
      <c r="EN7" s="201">
        <f>IF($E7="HLTA",(Y7/Summary!$H$7),0)</f>
        <v>0</v>
      </c>
      <c r="EO7" s="201">
        <f>IF($E7="HLTA",(Z7/Summary!$H$7),0)</f>
        <v>0</v>
      </c>
      <c r="EP7" s="201">
        <f>IF($E7="HLTA",(AA7/Summary!$H$7),0)</f>
        <v>0</v>
      </c>
      <c r="EQ7" s="201">
        <f>IF($E7="HLTA",(AB7/Summary!$H$7),0)</f>
        <v>0</v>
      </c>
      <c r="ER7" s="201">
        <f>IF($E7="HLTA",(AC7/Summary!$H$7),0)</f>
        <v>0</v>
      </c>
      <c r="ES7" s="201">
        <f>IF($E7="HLTA",(AD7/Summary!$H$7),0)</f>
        <v>0</v>
      </c>
      <c r="ET7" s="201">
        <f>IF($E7="HLTA",(AE7/Summary!$H$7),0)</f>
        <v>0</v>
      </c>
      <c r="EU7" s="201">
        <f>IF($E7="HLTA",(AF7/Summary!$H$7),0)</f>
        <v>0</v>
      </c>
      <c r="EV7" s="201">
        <f>IF($E7="HLTA",(AG7/Summary!$H$7),0)</f>
        <v>0</v>
      </c>
      <c r="EW7" s="201">
        <f>IF($E7="HLTA",(AH7/Summary!$H$7),0)</f>
        <v>0</v>
      </c>
      <c r="EX7" s="201">
        <f>IF($E7="HLTA",(AI7/Summary!$H$7),0)</f>
        <v>0</v>
      </c>
      <c r="EY7" s="201">
        <f>IF($E7="HLTA",(AJ7/Summary!$H$7),0)</f>
        <v>0</v>
      </c>
      <c r="EZ7" s="201">
        <f>IF($E7="HLTA",(AK7/Summary!$H$7),0)</f>
        <v>0</v>
      </c>
      <c r="FA7" s="201">
        <f>IF($E7="HLTA",(AL7/Summary!$H$7),0)</f>
        <v>0</v>
      </c>
      <c r="FB7" s="201">
        <f>IF($E7="HLTA",(AM7/Summary!$H$7),0)</f>
        <v>0</v>
      </c>
      <c r="FC7" s="201">
        <f>IF($E7="HLTA",(AN7/Summary!$H$7),0)</f>
        <v>0</v>
      </c>
      <c r="FD7" s="191">
        <f>IF($E7="HLTA",(AO7/Summary!$H$7),0)</f>
        <v>0</v>
      </c>
    </row>
    <row r="8" spans="1:161" s="141" customFormat="1" ht="14.25" x14ac:dyDescent="0.35">
      <c r="A8" s="314"/>
      <c r="B8" s="315"/>
      <c r="C8" s="315"/>
      <c r="D8" s="315"/>
      <c r="E8" s="303"/>
      <c r="F8" s="304"/>
      <c r="G8" s="316"/>
      <c r="H8" s="320"/>
      <c r="I8" s="321"/>
      <c r="J8" s="319"/>
      <c r="K8" s="399">
        <f>Summary!$H$6*$G8</f>
        <v>0</v>
      </c>
      <c r="L8" s="192"/>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4"/>
      <c r="AP8" s="195">
        <f t="shared" si="45"/>
        <v>0</v>
      </c>
      <c r="AQ8" s="217"/>
      <c r="AR8" s="217"/>
      <c r="AS8" s="217"/>
      <c r="AT8" s="217"/>
      <c r="AU8" s="217"/>
      <c r="AV8" s="218"/>
      <c r="AW8" s="176">
        <f t="shared" si="46"/>
        <v>0</v>
      </c>
      <c r="AX8" s="176" t="str">
        <f t="shared" si="47"/>
        <v>OK</v>
      </c>
      <c r="AY8" s="200">
        <f t="shared" si="48"/>
        <v>0</v>
      </c>
      <c r="AZ8" s="213" t="str">
        <f>IF(E8="Allocation not required","OK",IF(ROUND(AY8,2)=ROUND(J8,2),"OK","Incomplete"))</f>
        <v>OK</v>
      </c>
      <c r="BA8" s="214"/>
      <c r="BB8" s="195">
        <f t="shared" si="50"/>
        <v>0</v>
      </c>
      <c r="BC8" s="201">
        <f t="shared" si="51"/>
        <v>0</v>
      </c>
      <c r="BD8" s="201">
        <f t="shared" si="52"/>
        <v>0</v>
      </c>
      <c r="BE8" s="201">
        <f t="shared" si="53"/>
        <v>0</v>
      </c>
      <c r="BF8" s="201">
        <f t="shared" si="54"/>
        <v>0</v>
      </c>
      <c r="BG8" s="201">
        <f t="shared" si="55"/>
        <v>0</v>
      </c>
      <c r="BH8" s="201">
        <f t="shared" si="56"/>
        <v>0</v>
      </c>
      <c r="BI8" s="201">
        <f t="shared" si="57"/>
        <v>0</v>
      </c>
      <c r="BJ8" s="201">
        <f t="shared" si="58"/>
        <v>0</v>
      </c>
      <c r="BK8" s="201">
        <f t="shared" si="59"/>
        <v>0</v>
      </c>
      <c r="BL8" s="201">
        <f t="shared" si="60"/>
        <v>0</v>
      </c>
      <c r="BM8" s="201">
        <f t="shared" si="61"/>
        <v>0</v>
      </c>
      <c r="BN8" s="201">
        <f t="shared" si="62"/>
        <v>0</v>
      </c>
      <c r="BO8" s="201">
        <f t="shared" si="63"/>
        <v>0</v>
      </c>
      <c r="BP8" s="201">
        <f t="shared" si="64"/>
        <v>0</v>
      </c>
      <c r="BQ8" s="201">
        <f t="shared" si="65"/>
        <v>0</v>
      </c>
      <c r="BR8" s="201">
        <f t="shared" si="66"/>
        <v>0</v>
      </c>
      <c r="BS8" s="201">
        <f t="shared" si="67"/>
        <v>0</v>
      </c>
      <c r="BT8" s="201">
        <f t="shared" si="68"/>
        <v>0</v>
      </c>
      <c r="BU8" s="201">
        <f t="shared" si="69"/>
        <v>0</v>
      </c>
      <c r="BV8" s="201">
        <f t="shared" si="70"/>
        <v>0</v>
      </c>
      <c r="BW8" s="201">
        <f t="shared" si="71"/>
        <v>0</v>
      </c>
      <c r="BX8" s="201">
        <f t="shared" si="72"/>
        <v>0</v>
      </c>
      <c r="BY8" s="201">
        <f t="shared" si="73"/>
        <v>0</v>
      </c>
      <c r="BZ8" s="201">
        <f t="shared" si="74"/>
        <v>0</v>
      </c>
      <c r="CA8" s="201">
        <f t="shared" si="75"/>
        <v>0</v>
      </c>
      <c r="CB8" s="201">
        <f t="shared" si="76"/>
        <v>0</v>
      </c>
      <c r="CC8" s="201">
        <f t="shared" si="77"/>
        <v>0</v>
      </c>
      <c r="CD8" s="201">
        <f t="shared" si="78"/>
        <v>0</v>
      </c>
      <c r="CE8" s="191">
        <f t="shared" si="79"/>
        <v>0</v>
      </c>
      <c r="CF8" s="200">
        <f t="shared" si="80"/>
        <v>0</v>
      </c>
      <c r="CG8" s="195">
        <f t="shared" si="81"/>
        <v>0</v>
      </c>
      <c r="CH8" s="201">
        <f t="shared" si="82"/>
        <v>0</v>
      </c>
      <c r="CI8" s="201">
        <f t="shared" si="83"/>
        <v>0</v>
      </c>
      <c r="CJ8" s="201">
        <f t="shared" si="84"/>
        <v>0</v>
      </c>
      <c r="CK8" s="201">
        <f t="shared" si="85"/>
        <v>0</v>
      </c>
      <c r="CL8" s="191">
        <f t="shared" si="86"/>
        <v>0</v>
      </c>
      <c r="CM8" s="189"/>
      <c r="CN8" s="219">
        <f t="shared" si="87"/>
        <v>0</v>
      </c>
      <c r="CO8" s="220">
        <f t="shared" si="9"/>
        <v>0</v>
      </c>
      <c r="CP8" s="220">
        <f t="shared" si="10"/>
        <v>0</v>
      </c>
      <c r="CQ8" s="220">
        <f t="shared" si="11"/>
        <v>0</v>
      </c>
      <c r="CR8" s="220">
        <f t="shared" si="12"/>
        <v>0</v>
      </c>
      <c r="CS8" s="220">
        <f t="shared" si="13"/>
        <v>0</v>
      </c>
      <c r="CT8" s="220">
        <f t="shared" si="14"/>
        <v>0</v>
      </c>
      <c r="CU8" s="220">
        <f t="shared" si="15"/>
        <v>0</v>
      </c>
      <c r="CV8" s="220">
        <f t="shared" si="16"/>
        <v>0</v>
      </c>
      <c r="CW8" s="220">
        <f t="shared" si="17"/>
        <v>0</v>
      </c>
      <c r="CX8" s="220">
        <f t="shared" si="18"/>
        <v>0</v>
      </c>
      <c r="CY8" s="220">
        <f t="shared" si="19"/>
        <v>0</v>
      </c>
      <c r="CZ8" s="220">
        <f t="shared" si="20"/>
        <v>0</v>
      </c>
      <c r="DA8" s="220">
        <f t="shared" si="21"/>
        <v>0</v>
      </c>
      <c r="DB8" s="220">
        <f t="shared" si="22"/>
        <v>0</v>
      </c>
      <c r="DC8" s="220">
        <f t="shared" si="23"/>
        <v>0</v>
      </c>
      <c r="DD8" s="220">
        <f t="shared" si="24"/>
        <v>0</v>
      </c>
      <c r="DE8" s="220">
        <f t="shared" si="25"/>
        <v>0</v>
      </c>
      <c r="DF8" s="220">
        <f t="shared" si="26"/>
        <v>0</v>
      </c>
      <c r="DG8" s="220">
        <f t="shared" si="27"/>
        <v>0</v>
      </c>
      <c r="DH8" s="220">
        <f t="shared" si="28"/>
        <v>0</v>
      </c>
      <c r="DI8" s="220">
        <f t="shared" si="29"/>
        <v>0</v>
      </c>
      <c r="DJ8" s="220">
        <f t="shared" si="30"/>
        <v>0</v>
      </c>
      <c r="DK8" s="220">
        <f t="shared" si="31"/>
        <v>0</v>
      </c>
      <c r="DL8" s="220">
        <f t="shared" si="32"/>
        <v>0</v>
      </c>
      <c r="DM8" s="220">
        <f t="shared" si="33"/>
        <v>0</v>
      </c>
      <c r="DN8" s="220">
        <f t="shared" si="34"/>
        <v>0</v>
      </c>
      <c r="DO8" s="220">
        <f t="shared" si="35"/>
        <v>0</v>
      </c>
      <c r="DP8" s="220">
        <f t="shared" si="36"/>
        <v>0</v>
      </c>
      <c r="DQ8" s="221">
        <f t="shared" si="37"/>
        <v>0</v>
      </c>
      <c r="DR8" s="204">
        <f t="shared" si="88"/>
        <v>0</v>
      </c>
      <c r="DS8" s="222">
        <f t="shared" si="38"/>
        <v>0</v>
      </c>
      <c r="DT8" s="222">
        <f t="shared" si="39"/>
        <v>0</v>
      </c>
      <c r="DU8" s="222">
        <f t="shared" si="40"/>
        <v>0</v>
      </c>
      <c r="DV8" s="222">
        <f t="shared" si="41"/>
        <v>0</v>
      </c>
      <c r="DW8" s="222">
        <f t="shared" si="42"/>
        <v>0</v>
      </c>
      <c r="DX8" s="223">
        <f t="shared" si="43"/>
        <v>0</v>
      </c>
      <c r="DY8" s="224">
        <f t="shared" si="44"/>
        <v>0</v>
      </c>
      <c r="EA8" s="195">
        <f>IF($E8="HLTA",(L8/Summary!$H$7),0)</f>
        <v>0</v>
      </c>
      <c r="EB8" s="201">
        <f>IF($E8="HLTA",(M8/Summary!$H$7),0)</f>
        <v>0</v>
      </c>
      <c r="EC8" s="201">
        <f>IF($E8="HLTA",(N8/Summary!$H$7),0)</f>
        <v>0</v>
      </c>
      <c r="ED8" s="201">
        <f>IF($E8="HLTA",(O8/Summary!$H$7),0)</f>
        <v>0</v>
      </c>
      <c r="EE8" s="201">
        <f>IF($E8="HLTA",(P8/Summary!$H$7),0)</f>
        <v>0</v>
      </c>
      <c r="EF8" s="201">
        <f>IF($E8="HLTA",(Q8/Summary!$H$7),0)</f>
        <v>0</v>
      </c>
      <c r="EG8" s="201">
        <f>IF($E8="HLTA",(R8/Summary!$H$7),0)</f>
        <v>0</v>
      </c>
      <c r="EH8" s="201">
        <f>IF($E8="HLTA",(S8/Summary!$H$7),0)</f>
        <v>0</v>
      </c>
      <c r="EI8" s="201">
        <f>IF($E8="HLTA",(T8/Summary!$H$7),0)</f>
        <v>0</v>
      </c>
      <c r="EJ8" s="201">
        <f>IF($E8="HLTA",(U8/Summary!$H$7),0)</f>
        <v>0</v>
      </c>
      <c r="EK8" s="201">
        <f>IF($E8="HLTA",(V8/Summary!$H$7),0)</f>
        <v>0</v>
      </c>
      <c r="EL8" s="201">
        <f>IF($E8="HLTA",(W8/Summary!$H$7),0)</f>
        <v>0</v>
      </c>
      <c r="EM8" s="201">
        <f>IF($E8="HLTA",(X8/Summary!$H$7),0)</f>
        <v>0</v>
      </c>
      <c r="EN8" s="201">
        <f>IF($E8="HLTA",(Y8/Summary!$H$7),0)</f>
        <v>0</v>
      </c>
      <c r="EO8" s="201">
        <f>IF($E8="HLTA",(Z8/Summary!$H$7),0)</f>
        <v>0</v>
      </c>
      <c r="EP8" s="201">
        <f>IF($E8="HLTA",(AA8/Summary!$H$7),0)</f>
        <v>0</v>
      </c>
      <c r="EQ8" s="201">
        <f>IF($E8="HLTA",(AB8/Summary!$H$7),0)</f>
        <v>0</v>
      </c>
      <c r="ER8" s="201">
        <f>IF($E8="HLTA",(AC8/Summary!$H$7),0)</f>
        <v>0</v>
      </c>
      <c r="ES8" s="201">
        <f>IF($E8="HLTA",(AD8/Summary!$H$7),0)</f>
        <v>0</v>
      </c>
      <c r="ET8" s="201">
        <f>IF($E8="HLTA",(AE8/Summary!$H$7),0)</f>
        <v>0</v>
      </c>
      <c r="EU8" s="201">
        <f>IF($E8="HLTA",(AF8/Summary!$H$7),0)</f>
        <v>0</v>
      </c>
      <c r="EV8" s="201">
        <f>IF($E8="HLTA",(AG8/Summary!$H$7),0)</f>
        <v>0</v>
      </c>
      <c r="EW8" s="201">
        <f>IF($E8="HLTA",(AH8/Summary!$H$7),0)</f>
        <v>0</v>
      </c>
      <c r="EX8" s="201">
        <f>IF($E8="HLTA",(AI8/Summary!$H$7),0)</f>
        <v>0</v>
      </c>
      <c r="EY8" s="201">
        <f>IF($E8="HLTA",(AJ8/Summary!$H$7),0)</f>
        <v>0</v>
      </c>
      <c r="EZ8" s="201">
        <f>IF($E8="HLTA",(AK8/Summary!$H$7),0)</f>
        <v>0</v>
      </c>
      <c r="FA8" s="201">
        <f>IF($E8="HLTA",(AL8/Summary!$H$7),0)</f>
        <v>0</v>
      </c>
      <c r="FB8" s="201">
        <f>IF($E8="HLTA",(AM8/Summary!$H$7),0)</f>
        <v>0</v>
      </c>
      <c r="FC8" s="201">
        <f>IF($E8="HLTA",(AN8/Summary!$H$7),0)</f>
        <v>0</v>
      </c>
      <c r="FD8" s="191">
        <f>IF($E8="HLTA",(AO8/Summary!$H$7),0)</f>
        <v>0</v>
      </c>
    </row>
    <row r="9" spans="1:161" s="141" customFormat="1" ht="14.25" x14ac:dyDescent="0.35">
      <c r="A9" s="314"/>
      <c r="B9" s="315"/>
      <c r="C9" s="315"/>
      <c r="D9" s="315"/>
      <c r="E9" s="303"/>
      <c r="F9" s="304"/>
      <c r="G9" s="316"/>
      <c r="H9" s="320"/>
      <c r="I9" s="321"/>
      <c r="J9" s="319"/>
      <c r="K9" s="399">
        <f>Summary!$H$6*$G9</f>
        <v>0</v>
      </c>
      <c r="L9" s="192"/>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4"/>
      <c r="AP9" s="195">
        <f t="shared" si="45"/>
        <v>0</v>
      </c>
      <c r="AQ9" s="217"/>
      <c r="AR9" s="217"/>
      <c r="AS9" s="217"/>
      <c r="AT9" s="217"/>
      <c r="AU9" s="217"/>
      <c r="AV9" s="218"/>
      <c r="AW9" s="176">
        <f t="shared" si="46"/>
        <v>0</v>
      </c>
      <c r="AX9" s="176" t="str">
        <f t="shared" si="47"/>
        <v>OK</v>
      </c>
      <c r="AY9" s="200">
        <f>SUM(AP9:AV9)</f>
        <v>0</v>
      </c>
      <c r="AZ9" s="213" t="str">
        <f>IF(E9="Allocation not required","OK",IF(ROUND(AY9,2)=ROUND(J9,2),"OK","Incomplete"))</f>
        <v>OK</v>
      </c>
      <c r="BA9" s="214"/>
      <c r="BB9" s="195">
        <f t="shared" si="50"/>
        <v>0</v>
      </c>
      <c r="BC9" s="201">
        <f t="shared" si="51"/>
        <v>0</v>
      </c>
      <c r="BD9" s="201">
        <f t="shared" si="52"/>
        <v>0</v>
      </c>
      <c r="BE9" s="201">
        <f t="shared" si="53"/>
        <v>0</v>
      </c>
      <c r="BF9" s="201">
        <f t="shared" si="54"/>
        <v>0</v>
      </c>
      <c r="BG9" s="201">
        <f t="shared" si="55"/>
        <v>0</v>
      </c>
      <c r="BH9" s="201">
        <f t="shared" si="56"/>
        <v>0</v>
      </c>
      <c r="BI9" s="201">
        <f t="shared" si="57"/>
        <v>0</v>
      </c>
      <c r="BJ9" s="201">
        <f t="shared" si="58"/>
        <v>0</v>
      </c>
      <c r="BK9" s="201">
        <f t="shared" si="59"/>
        <v>0</v>
      </c>
      <c r="BL9" s="201">
        <f t="shared" si="60"/>
        <v>0</v>
      </c>
      <c r="BM9" s="201">
        <f t="shared" si="61"/>
        <v>0</v>
      </c>
      <c r="BN9" s="201">
        <f t="shared" si="62"/>
        <v>0</v>
      </c>
      <c r="BO9" s="201">
        <f t="shared" si="63"/>
        <v>0</v>
      </c>
      <c r="BP9" s="201">
        <f t="shared" si="64"/>
        <v>0</v>
      </c>
      <c r="BQ9" s="201">
        <f t="shared" si="65"/>
        <v>0</v>
      </c>
      <c r="BR9" s="201">
        <f t="shared" si="66"/>
        <v>0</v>
      </c>
      <c r="BS9" s="201">
        <f t="shared" si="67"/>
        <v>0</v>
      </c>
      <c r="BT9" s="201">
        <f t="shared" si="68"/>
        <v>0</v>
      </c>
      <c r="BU9" s="201">
        <f t="shared" si="69"/>
        <v>0</v>
      </c>
      <c r="BV9" s="201">
        <f t="shared" si="70"/>
        <v>0</v>
      </c>
      <c r="BW9" s="201">
        <f t="shared" si="71"/>
        <v>0</v>
      </c>
      <c r="BX9" s="201">
        <f t="shared" si="72"/>
        <v>0</v>
      </c>
      <c r="BY9" s="201">
        <f t="shared" si="73"/>
        <v>0</v>
      </c>
      <c r="BZ9" s="201">
        <f t="shared" si="74"/>
        <v>0</v>
      </c>
      <c r="CA9" s="201">
        <f t="shared" si="75"/>
        <v>0</v>
      </c>
      <c r="CB9" s="201">
        <f t="shared" si="76"/>
        <v>0</v>
      </c>
      <c r="CC9" s="201">
        <f t="shared" si="77"/>
        <v>0</v>
      </c>
      <c r="CD9" s="201">
        <f t="shared" si="78"/>
        <v>0</v>
      </c>
      <c r="CE9" s="191">
        <f t="shared" si="79"/>
        <v>0</v>
      </c>
      <c r="CF9" s="200">
        <f t="shared" si="80"/>
        <v>0</v>
      </c>
      <c r="CG9" s="195">
        <f t="shared" si="81"/>
        <v>0</v>
      </c>
      <c r="CH9" s="201">
        <f t="shared" si="82"/>
        <v>0</v>
      </c>
      <c r="CI9" s="201">
        <f t="shared" si="83"/>
        <v>0</v>
      </c>
      <c r="CJ9" s="201">
        <f t="shared" si="84"/>
        <v>0</v>
      </c>
      <c r="CK9" s="201">
        <f t="shared" si="85"/>
        <v>0</v>
      </c>
      <c r="CL9" s="191">
        <f t="shared" si="86"/>
        <v>0</v>
      </c>
      <c r="CM9" s="189"/>
      <c r="CN9" s="219">
        <f t="shared" si="87"/>
        <v>0</v>
      </c>
      <c r="CO9" s="220">
        <f t="shared" si="9"/>
        <v>0</v>
      </c>
      <c r="CP9" s="220">
        <f t="shared" si="10"/>
        <v>0</v>
      </c>
      <c r="CQ9" s="220">
        <f t="shared" si="11"/>
        <v>0</v>
      </c>
      <c r="CR9" s="220">
        <f t="shared" si="12"/>
        <v>0</v>
      </c>
      <c r="CS9" s="220">
        <f t="shared" si="13"/>
        <v>0</v>
      </c>
      <c r="CT9" s="220">
        <f t="shared" si="14"/>
        <v>0</v>
      </c>
      <c r="CU9" s="220">
        <f t="shared" si="15"/>
        <v>0</v>
      </c>
      <c r="CV9" s="220">
        <f t="shared" si="16"/>
        <v>0</v>
      </c>
      <c r="CW9" s="220">
        <f t="shared" si="17"/>
        <v>0</v>
      </c>
      <c r="CX9" s="220">
        <f t="shared" si="18"/>
        <v>0</v>
      </c>
      <c r="CY9" s="220">
        <f t="shared" si="19"/>
        <v>0</v>
      </c>
      <c r="CZ9" s="220">
        <f t="shared" si="20"/>
        <v>0</v>
      </c>
      <c r="DA9" s="220">
        <f t="shared" si="21"/>
        <v>0</v>
      </c>
      <c r="DB9" s="220">
        <f t="shared" si="22"/>
        <v>0</v>
      </c>
      <c r="DC9" s="220">
        <f t="shared" si="23"/>
        <v>0</v>
      </c>
      <c r="DD9" s="220">
        <f t="shared" si="24"/>
        <v>0</v>
      </c>
      <c r="DE9" s="220">
        <f t="shared" si="25"/>
        <v>0</v>
      </c>
      <c r="DF9" s="220">
        <f t="shared" si="26"/>
        <v>0</v>
      </c>
      <c r="DG9" s="220">
        <f t="shared" si="27"/>
        <v>0</v>
      </c>
      <c r="DH9" s="220">
        <f t="shared" si="28"/>
        <v>0</v>
      </c>
      <c r="DI9" s="220">
        <f t="shared" si="29"/>
        <v>0</v>
      </c>
      <c r="DJ9" s="220">
        <f t="shared" si="30"/>
        <v>0</v>
      </c>
      <c r="DK9" s="220">
        <f t="shared" si="31"/>
        <v>0</v>
      </c>
      <c r="DL9" s="220">
        <f t="shared" si="32"/>
        <v>0</v>
      </c>
      <c r="DM9" s="220">
        <f t="shared" si="33"/>
        <v>0</v>
      </c>
      <c r="DN9" s="220">
        <f t="shared" si="34"/>
        <v>0</v>
      </c>
      <c r="DO9" s="220">
        <f t="shared" si="35"/>
        <v>0</v>
      </c>
      <c r="DP9" s="220">
        <f t="shared" si="36"/>
        <v>0</v>
      </c>
      <c r="DQ9" s="221">
        <f t="shared" si="37"/>
        <v>0</v>
      </c>
      <c r="DR9" s="204">
        <f t="shared" si="88"/>
        <v>0</v>
      </c>
      <c r="DS9" s="222">
        <f t="shared" si="38"/>
        <v>0</v>
      </c>
      <c r="DT9" s="222">
        <f t="shared" si="39"/>
        <v>0</v>
      </c>
      <c r="DU9" s="222">
        <f t="shared" si="40"/>
        <v>0</v>
      </c>
      <c r="DV9" s="222">
        <f t="shared" si="41"/>
        <v>0</v>
      </c>
      <c r="DW9" s="222">
        <f t="shared" si="42"/>
        <v>0</v>
      </c>
      <c r="DX9" s="223">
        <f t="shared" si="43"/>
        <v>0</v>
      </c>
      <c r="DY9" s="224">
        <f t="shared" si="44"/>
        <v>0</v>
      </c>
      <c r="EA9" s="195">
        <f>IF($E9="HLTA",(L9/Summary!$H$7),0)</f>
        <v>0</v>
      </c>
      <c r="EB9" s="201">
        <f>IF($E9="HLTA",(M9/Summary!$H$7),0)</f>
        <v>0</v>
      </c>
      <c r="EC9" s="201">
        <f>IF($E9="HLTA",(N9/Summary!$H$7),0)</f>
        <v>0</v>
      </c>
      <c r="ED9" s="201">
        <f>IF($E9="HLTA",(O9/Summary!$H$7),0)</f>
        <v>0</v>
      </c>
      <c r="EE9" s="201">
        <f>IF($E9="HLTA",(P9/Summary!$H$7),0)</f>
        <v>0</v>
      </c>
      <c r="EF9" s="201">
        <f>IF($E9="HLTA",(Q9/Summary!$H$7),0)</f>
        <v>0</v>
      </c>
      <c r="EG9" s="201">
        <f>IF($E9="HLTA",(R9/Summary!$H$7),0)</f>
        <v>0</v>
      </c>
      <c r="EH9" s="201">
        <f>IF($E9="HLTA",(S9/Summary!$H$7),0)</f>
        <v>0</v>
      </c>
      <c r="EI9" s="201">
        <f>IF($E9="HLTA",(T9/Summary!$H$7),0)</f>
        <v>0</v>
      </c>
      <c r="EJ9" s="201">
        <f>IF($E9="HLTA",(U9/Summary!$H$7),0)</f>
        <v>0</v>
      </c>
      <c r="EK9" s="201">
        <f>IF($E9="HLTA",(V9/Summary!$H$7),0)</f>
        <v>0</v>
      </c>
      <c r="EL9" s="201">
        <f>IF($E9="HLTA",(W9/Summary!$H$7),0)</f>
        <v>0</v>
      </c>
      <c r="EM9" s="201">
        <f>IF($E9="HLTA",(X9/Summary!$H$7),0)</f>
        <v>0</v>
      </c>
      <c r="EN9" s="201">
        <f>IF($E9="HLTA",(Y9/Summary!$H$7),0)</f>
        <v>0</v>
      </c>
      <c r="EO9" s="201">
        <f>IF($E9="HLTA",(Z9/Summary!$H$7),0)</f>
        <v>0</v>
      </c>
      <c r="EP9" s="201">
        <f>IF($E9="HLTA",(AA9/Summary!$H$7),0)</f>
        <v>0</v>
      </c>
      <c r="EQ9" s="201">
        <f>IF($E9="HLTA",(AB9/Summary!$H$7),0)</f>
        <v>0</v>
      </c>
      <c r="ER9" s="201">
        <f>IF($E9="HLTA",(AC9/Summary!$H$7),0)</f>
        <v>0</v>
      </c>
      <c r="ES9" s="201">
        <f>IF($E9="HLTA",(AD9/Summary!$H$7),0)</f>
        <v>0</v>
      </c>
      <c r="ET9" s="201">
        <f>IF($E9="HLTA",(AE9/Summary!$H$7),0)</f>
        <v>0</v>
      </c>
      <c r="EU9" s="201">
        <f>IF($E9="HLTA",(AF9/Summary!$H$7),0)</f>
        <v>0</v>
      </c>
      <c r="EV9" s="201">
        <f>IF($E9="HLTA",(AG9/Summary!$H$7),0)</f>
        <v>0</v>
      </c>
      <c r="EW9" s="201">
        <f>IF($E9="HLTA",(AH9/Summary!$H$7),0)</f>
        <v>0</v>
      </c>
      <c r="EX9" s="201">
        <f>IF($E9="HLTA",(AI9/Summary!$H$7),0)</f>
        <v>0</v>
      </c>
      <c r="EY9" s="201">
        <f>IF($E9="HLTA",(AJ9/Summary!$H$7),0)</f>
        <v>0</v>
      </c>
      <c r="EZ9" s="201">
        <f>IF($E9="HLTA",(AK9/Summary!$H$7),0)</f>
        <v>0</v>
      </c>
      <c r="FA9" s="201">
        <f>IF($E9="HLTA",(AL9/Summary!$H$7),0)</f>
        <v>0</v>
      </c>
      <c r="FB9" s="201">
        <f>IF($E9="HLTA",(AM9/Summary!$H$7),0)</f>
        <v>0</v>
      </c>
      <c r="FC9" s="201">
        <f>IF($E9="HLTA",(AN9/Summary!$H$7),0)</f>
        <v>0</v>
      </c>
      <c r="FD9" s="191">
        <f>IF($E9="HLTA",(AO9/Summary!$H$7),0)</f>
        <v>0</v>
      </c>
    </row>
    <row r="10" spans="1:161" s="141" customFormat="1" ht="14.25" x14ac:dyDescent="0.35">
      <c r="A10" s="314"/>
      <c r="B10" s="315"/>
      <c r="C10" s="315"/>
      <c r="D10" s="315"/>
      <c r="E10" s="303"/>
      <c r="F10" s="304"/>
      <c r="G10" s="316"/>
      <c r="H10" s="320"/>
      <c r="I10" s="321"/>
      <c r="J10" s="319"/>
      <c r="K10" s="399">
        <f>Summary!$H$6*$G10</f>
        <v>0</v>
      </c>
      <c r="L10" s="192"/>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4"/>
      <c r="AP10" s="195">
        <f t="shared" si="45"/>
        <v>0</v>
      </c>
      <c r="AQ10" s="217"/>
      <c r="AR10" s="217"/>
      <c r="AS10" s="217"/>
      <c r="AT10" s="217"/>
      <c r="AU10" s="217"/>
      <c r="AV10" s="218"/>
      <c r="AW10" s="176">
        <f t="shared" si="46"/>
        <v>0</v>
      </c>
      <c r="AX10" s="176" t="str">
        <f t="shared" si="47"/>
        <v>OK</v>
      </c>
      <c r="AY10" s="200">
        <f t="shared" si="48"/>
        <v>0</v>
      </c>
      <c r="AZ10" s="213" t="str">
        <f t="shared" si="49"/>
        <v>OK</v>
      </c>
      <c r="BA10" s="214"/>
      <c r="BB10" s="195">
        <f t="shared" si="50"/>
        <v>0</v>
      </c>
      <c r="BC10" s="201">
        <f t="shared" si="51"/>
        <v>0</v>
      </c>
      <c r="BD10" s="201">
        <f t="shared" si="52"/>
        <v>0</v>
      </c>
      <c r="BE10" s="201">
        <f t="shared" si="53"/>
        <v>0</v>
      </c>
      <c r="BF10" s="201">
        <f t="shared" si="54"/>
        <v>0</v>
      </c>
      <c r="BG10" s="201">
        <f t="shared" si="55"/>
        <v>0</v>
      </c>
      <c r="BH10" s="201">
        <f t="shared" si="56"/>
        <v>0</v>
      </c>
      <c r="BI10" s="201">
        <f t="shared" si="57"/>
        <v>0</v>
      </c>
      <c r="BJ10" s="201">
        <f t="shared" si="58"/>
        <v>0</v>
      </c>
      <c r="BK10" s="201">
        <f t="shared" si="59"/>
        <v>0</v>
      </c>
      <c r="BL10" s="201">
        <f t="shared" si="60"/>
        <v>0</v>
      </c>
      <c r="BM10" s="201">
        <f t="shared" si="61"/>
        <v>0</v>
      </c>
      <c r="BN10" s="201">
        <f t="shared" si="62"/>
        <v>0</v>
      </c>
      <c r="BO10" s="201">
        <f t="shared" si="63"/>
        <v>0</v>
      </c>
      <c r="BP10" s="201">
        <f t="shared" si="64"/>
        <v>0</v>
      </c>
      <c r="BQ10" s="201">
        <f t="shared" si="65"/>
        <v>0</v>
      </c>
      <c r="BR10" s="201">
        <f t="shared" si="66"/>
        <v>0</v>
      </c>
      <c r="BS10" s="201">
        <f t="shared" si="67"/>
        <v>0</v>
      </c>
      <c r="BT10" s="201">
        <f t="shared" si="68"/>
        <v>0</v>
      </c>
      <c r="BU10" s="201">
        <f t="shared" si="69"/>
        <v>0</v>
      </c>
      <c r="BV10" s="201">
        <f t="shared" si="70"/>
        <v>0</v>
      </c>
      <c r="BW10" s="201">
        <f t="shared" si="71"/>
        <v>0</v>
      </c>
      <c r="BX10" s="201">
        <f t="shared" si="72"/>
        <v>0</v>
      </c>
      <c r="BY10" s="201">
        <f t="shared" si="73"/>
        <v>0</v>
      </c>
      <c r="BZ10" s="201">
        <f t="shared" si="74"/>
        <v>0</v>
      </c>
      <c r="CA10" s="201">
        <f t="shared" si="75"/>
        <v>0</v>
      </c>
      <c r="CB10" s="201">
        <f t="shared" si="76"/>
        <v>0</v>
      </c>
      <c r="CC10" s="201">
        <f t="shared" si="77"/>
        <v>0</v>
      </c>
      <c r="CD10" s="201">
        <f t="shared" si="78"/>
        <v>0</v>
      </c>
      <c r="CE10" s="191">
        <f t="shared" si="79"/>
        <v>0</v>
      </c>
      <c r="CF10" s="200">
        <f t="shared" si="80"/>
        <v>0</v>
      </c>
      <c r="CG10" s="195">
        <f t="shared" si="81"/>
        <v>0</v>
      </c>
      <c r="CH10" s="201">
        <f t="shared" si="82"/>
        <v>0</v>
      </c>
      <c r="CI10" s="201">
        <f t="shared" si="83"/>
        <v>0</v>
      </c>
      <c r="CJ10" s="201">
        <f t="shared" si="84"/>
        <v>0</v>
      </c>
      <c r="CK10" s="201">
        <f t="shared" si="85"/>
        <v>0</v>
      </c>
      <c r="CL10" s="191">
        <f t="shared" si="86"/>
        <v>0</v>
      </c>
      <c r="CM10" s="189"/>
      <c r="CN10" s="219">
        <f t="shared" si="87"/>
        <v>0</v>
      </c>
      <c r="CO10" s="220">
        <f t="shared" si="9"/>
        <v>0</v>
      </c>
      <c r="CP10" s="220">
        <f t="shared" si="10"/>
        <v>0</v>
      </c>
      <c r="CQ10" s="220">
        <f t="shared" si="11"/>
        <v>0</v>
      </c>
      <c r="CR10" s="220">
        <f t="shared" si="12"/>
        <v>0</v>
      </c>
      <c r="CS10" s="220">
        <f t="shared" si="13"/>
        <v>0</v>
      </c>
      <c r="CT10" s="220">
        <f t="shared" si="14"/>
        <v>0</v>
      </c>
      <c r="CU10" s="220">
        <f t="shared" si="15"/>
        <v>0</v>
      </c>
      <c r="CV10" s="220">
        <f t="shared" si="16"/>
        <v>0</v>
      </c>
      <c r="CW10" s="220">
        <f t="shared" si="17"/>
        <v>0</v>
      </c>
      <c r="CX10" s="220">
        <f t="shared" si="18"/>
        <v>0</v>
      </c>
      <c r="CY10" s="220">
        <f t="shared" si="19"/>
        <v>0</v>
      </c>
      <c r="CZ10" s="220">
        <f t="shared" si="20"/>
        <v>0</v>
      </c>
      <c r="DA10" s="220">
        <f t="shared" si="21"/>
        <v>0</v>
      </c>
      <c r="DB10" s="220">
        <f t="shared" si="22"/>
        <v>0</v>
      </c>
      <c r="DC10" s="220">
        <f t="shared" si="23"/>
        <v>0</v>
      </c>
      <c r="DD10" s="220">
        <f t="shared" si="24"/>
        <v>0</v>
      </c>
      <c r="DE10" s="220">
        <f t="shared" si="25"/>
        <v>0</v>
      </c>
      <c r="DF10" s="220">
        <f t="shared" si="26"/>
        <v>0</v>
      </c>
      <c r="DG10" s="220">
        <f t="shared" si="27"/>
        <v>0</v>
      </c>
      <c r="DH10" s="220">
        <f t="shared" si="28"/>
        <v>0</v>
      </c>
      <c r="DI10" s="220">
        <f t="shared" si="29"/>
        <v>0</v>
      </c>
      <c r="DJ10" s="220">
        <f t="shared" si="30"/>
        <v>0</v>
      </c>
      <c r="DK10" s="220">
        <f t="shared" si="31"/>
        <v>0</v>
      </c>
      <c r="DL10" s="220">
        <f t="shared" si="32"/>
        <v>0</v>
      </c>
      <c r="DM10" s="220">
        <f t="shared" si="33"/>
        <v>0</v>
      </c>
      <c r="DN10" s="220">
        <f t="shared" si="34"/>
        <v>0</v>
      </c>
      <c r="DO10" s="220">
        <f t="shared" si="35"/>
        <v>0</v>
      </c>
      <c r="DP10" s="220">
        <f t="shared" si="36"/>
        <v>0</v>
      </c>
      <c r="DQ10" s="221">
        <f t="shared" si="37"/>
        <v>0</v>
      </c>
      <c r="DR10" s="204">
        <f t="shared" si="88"/>
        <v>0</v>
      </c>
      <c r="DS10" s="222">
        <f t="shared" si="38"/>
        <v>0</v>
      </c>
      <c r="DT10" s="222">
        <f t="shared" si="39"/>
        <v>0</v>
      </c>
      <c r="DU10" s="222">
        <f t="shared" si="40"/>
        <v>0</v>
      </c>
      <c r="DV10" s="222">
        <f t="shared" si="41"/>
        <v>0</v>
      </c>
      <c r="DW10" s="222">
        <f t="shared" si="42"/>
        <v>0</v>
      </c>
      <c r="DX10" s="223">
        <f t="shared" si="43"/>
        <v>0</v>
      </c>
      <c r="DY10" s="224">
        <f t="shared" si="44"/>
        <v>0</v>
      </c>
      <c r="EA10" s="195">
        <f>IF($E10="HLTA",(L10/Summary!$H$7),0)</f>
        <v>0</v>
      </c>
      <c r="EB10" s="201">
        <f>IF($E10="HLTA",(M10/Summary!$H$7),0)</f>
        <v>0</v>
      </c>
      <c r="EC10" s="201">
        <f>IF($E10="HLTA",(N10/Summary!$H$7),0)</f>
        <v>0</v>
      </c>
      <c r="ED10" s="201">
        <f>IF($E10="HLTA",(O10/Summary!$H$7),0)</f>
        <v>0</v>
      </c>
      <c r="EE10" s="201">
        <f>IF($E10="HLTA",(P10/Summary!$H$7),0)</f>
        <v>0</v>
      </c>
      <c r="EF10" s="201">
        <f>IF($E10="HLTA",(Q10/Summary!$H$7),0)</f>
        <v>0</v>
      </c>
      <c r="EG10" s="201">
        <f>IF($E10="HLTA",(R10/Summary!$H$7),0)</f>
        <v>0</v>
      </c>
      <c r="EH10" s="201">
        <f>IF($E10="HLTA",(S10/Summary!$H$7),0)</f>
        <v>0</v>
      </c>
      <c r="EI10" s="201">
        <f>IF($E10="HLTA",(T10/Summary!$H$7),0)</f>
        <v>0</v>
      </c>
      <c r="EJ10" s="201">
        <f>IF($E10="HLTA",(U10/Summary!$H$7),0)</f>
        <v>0</v>
      </c>
      <c r="EK10" s="201">
        <f>IF($E10="HLTA",(V10/Summary!$H$7),0)</f>
        <v>0</v>
      </c>
      <c r="EL10" s="201">
        <f>IF($E10="HLTA",(W10/Summary!$H$7),0)</f>
        <v>0</v>
      </c>
      <c r="EM10" s="201">
        <f>IF($E10="HLTA",(X10/Summary!$H$7),0)</f>
        <v>0</v>
      </c>
      <c r="EN10" s="201">
        <f>IF($E10="HLTA",(Y10/Summary!$H$7),0)</f>
        <v>0</v>
      </c>
      <c r="EO10" s="201">
        <f>IF($E10="HLTA",(Z10/Summary!$H$7),0)</f>
        <v>0</v>
      </c>
      <c r="EP10" s="201">
        <f>IF($E10="HLTA",(AA10/Summary!$H$7),0)</f>
        <v>0</v>
      </c>
      <c r="EQ10" s="201">
        <f>IF($E10="HLTA",(AB10/Summary!$H$7),0)</f>
        <v>0</v>
      </c>
      <c r="ER10" s="201">
        <f>IF($E10="HLTA",(AC10/Summary!$H$7),0)</f>
        <v>0</v>
      </c>
      <c r="ES10" s="201">
        <f>IF($E10="HLTA",(AD10/Summary!$H$7),0)</f>
        <v>0</v>
      </c>
      <c r="ET10" s="201">
        <f>IF($E10="HLTA",(AE10/Summary!$H$7),0)</f>
        <v>0</v>
      </c>
      <c r="EU10" s="201">
        <f>IF($E10="HLTA",(AF10/Summary!$H$7),0)</f>
        <v>0</v>
      </c>
      <c r="EV10" s="201">
        <f>IF($E10="HLTA",(AG10/Summary!$H$7),0)</f>
        <v>0</v>
      </c>
      <c r="EW10" s="201">
        <f>IF($E10="HLTA",(AH10/Summary!$H$7),0)</f>
        <v>0</v>
      </c>
      <c r="EX10" s="201">
        <f>IF($E10="HLTA",(AI10/Summary!$H$7),0)</f>
        <v>0</v>
      </c>
      <c r="EY10" s="201">
        <f>IF($E10="HLTA",(AJ10/Summary!$H$7),0)</f>
        <v>0</v>
      </c>
      <c r="EZ10" s="201">
        <f>IF($E10="HLTA",(AK10/Summary!$H$7),0)</f>
        <v>0</v>
      </c>
      <c r="FA10" s="201">
        <f>IF($E10="HLTA",(AL10/Summary!$H$7),0)</f>
        <v>0</v>
      </c>
      <c r="FB10" s="201">
        <f>IF($E10="HLTA",(AM10/Summary!$H$7),0)</f>
        <v>0</v>
      </c>
      <c r="FC10" s="201">
        <f>IF($E10="HLTA",(AN10/Summary!$H$7),0)</f>
        <v>0</v>
      </c>
      <c r="FD10" s="191">
        <f>IF($E10="HLTA",(AO10/Summary!$H$7),0)</f>
        <v>0</v>
      </c>
    </row>
    <row r="11" spans="1:161" s="141" customFormat="1" ht="14.25" x14ac:dyDescent="0.35">
      <c r="A11" s="314"/>
      <c r="B11" s="315"/>
      <c r="C11" s="315"/>
      <c r="D11" s="315"/>
      <c r="E11" s="303"/>
      <c r="F11" s="304"/>
      <c r="G11" s="316"/>
      <c r="H11" s="320"/>
      <c r="I11" s="321"/>
      <c r="J11" s="319"/>
      <c r="K11" s="399">
        <f>Summary!$H$6*$G11</f>
        <v>0</v>
      </c>
      <c r="L11" s="192"/>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4"/>
      <c r="AP11" s="195">
        <f t="shared" si="45"/>
        <v>0</v>
      </c>
      <c r="AQ11" s="217"/>
      <c r="AR11" s="217"/>
      <c r="AS11" s="217"/>
      <c r="AT11" s="217"/>
      <c r="AU11" s="217"/>
      <c r="AV11" s="218"/>
      <c r="AW11" s="176">
        <f t="shared" si="46"/>
        <v>0</v>
      </c>
      <c r="AX11" s="176" t="str">
        <f t="shared" si="47"/>
        <v>OK</v>
      </c>
      <c r="AY11" s="200">
        <f t="shared" si="48"/>
        <v>0</v>
      </c>
      <c r="AZ11" s="213" t="str">
        <f t="shared" si="49"/>
        <v>OK</v>
      </c>
      <c r="BA11" s="214"/>
      <c r="BB11" s="195">
        <f t="shared" si="50"/>
        <v>0</v>
      </c>
      <c r="BC11" s="201">
        <f t="shared" si="51"/>
        <v>0</v>
      </c>
      <c r="BD11" s="201">
        <f t="shared" si="52"/>
        <v>0</v>
      </c>
      <c r="BE11" s="201">
        <f t="shared" si="53"/>
        <v>0</v>
      </c>
      <c r="BF11" s="201">
        <f t="shared" si="54"/>
        <v>0</v>
      </c>
      <c r="BG11" s="201">
        <f t="shared" si="55"/>
        <v>0</v>
      </c>
      <c r="BH11" s="201">
        <f t="shared" si="56"/>
        <v>0</v>
      </c>
      <c r="BI11" s="201">
        <f t="shared" si="57"/>
        <v>0</v>
      </c>
      <c r="BJ11" s="201">
        <f t="shared" si="58"/>
        <v>0</v>
      </c>
      <c r="BK11" s="201">
        <f t="shared" si="59"/>
        <v>0</v>
      </c>
      <c r="BL11" s="201">
        <f t="shared" si="60"/>
        <v>0</v>
      </c>
      <c r="BM11" s="201">
        <f t="shared" si="61"/>
        <v>0</v>
      </c>
      <c r="BN11" s="201">
        <f t="shared" si="62"/>
        <v>0</v>
      </c>
      <c r="BO11" s="201">
        <f t="shared" si="63"/>
        <v>0</v>
      </c>
      <c r="BP11" s="201">
        <f t="shared" si="64"/>
        <v>0</v>
      </c>
      <c r="BQ11" s="201">
        <f t="shared" si="65"/>
        <v>0</v>
      </c>
      <c r="BR11" s="201">
        <f t="shared" si="66"/>
        <v>0</v>
      </c>
      <c r="BS11" s="201">
        <f t="shared" si="67"/>
        <v>0</v>
      </c>
      <c r="BT11" s="201">
        <f t="shared" si="68"/>
        <v>0</v>
      </c>
      <c r="BU11" s="201">
        <f t="shared" si="69"/>
        <v>0</v>
      </c>
      <c r="BV11" s="201">
        <f t="shared" si="70"/>
        <v>0</v>
      </c>
      <c r="BW11" s="201">
        <f t="shared" si="71"/>
        <v>0</v>
      </c>
      <c r="BX11" s="201">
        <f t="shared" si="72"/>
        <v>0</v>
      </c>
      <c r="BY11" s="201">
        <f t="shared" si="73"/>
        <v>0</v>
      </c>
      <c r="BZ11" s="201">
        <f t="shared" si="74"/>
        <v>0</v>
      </c>
      <c r="CA11" s="201">
        <f t="shared" si="75"/>
        <v>0</v>
      </c>
      <c r="CB11" s="201">
        <f t="shared" si="76"/>
        <v>0</v>
      </c>
      <c r="CC11" s="201">
        <f t="shared" si="77"/>
        <v>0</v>
      </c>
      <c r="CD11" s="201">
        <f t="shared" si="78"/>
        <v>0</v>
      </c>
      <c r="CE11" s="191">
        <f t="shared" si="79"/>
        <v>0</v>
      </c>
      <c r="CF11" s="200">
        <f t="shared" si="80"/>
        <v>0</v>
      </c>
      <c r="CG11" s="195">
        <f t="shared" si="81"/>
        <v>0</v>
      </c>
      <c r="CH11" s="201">
        <f t="shared" si="82"/>
        <v>0</v>
      </c>
      <c r="CI11" s="201">
        <f t="shared" si="83"/>
        <v>0</v>
      </c>
      <c r="CJ11" s="201">
        <f t="shared" si="84"/>
        <v>0</v>
      </c>
      <c r="CK11" s="201">
        <f t="shared" si="85"/>
        <v>0</v>
      </c>
      <c r="CL11" s="191">
        <f t="shared" si="86"/>
        <v>0</v>
      </c>
      <c r="CM11" s="189"/>
      <c r="CN11" s="219">
        <f t="shared" si="87"/>
        <v>0</v>
      </c>
      <c r="CO11" s="220">
        <f t="shared" si="9"/>
        <v>0</v>
      </c>
      <c r="CP11" s="220">
        <f t="shared" si="10"/>
        <v>0</v>
      </c>
      <c r="CQ11" s="220">
        <f t="shared" si="11"/>
        <v>0</v>
      </c>
      <c r="CR11" s="220">
        <f t="shared" si="12"/>
        <v>0</v>
      </c>
      <c r="CS11" s="220">
        <f t="shared" si="13"/>
        <v>0</v>
      </c>
      <c r="CT11" s="220">
        <f t="shared" si="14"/>
        <v>0</v>
      </c>
      <c r="CU11" s="220">
        <f t="shared" si="15"/>
        <v>0</v>
      </c>
      <c r="CV11" s="220">
        <f t="shared" si="16"/>
        <v>0</v>
      </c>
      <c r="CW11" s="220">
        <f t="shared" si="17"/>
        <v>0</v>
      </c>
      <c r="CX11" s="220">
        <f t="shared" si="18"/>
        <v>0</v>
      </c>
      <c r="CY11" s="220">
        <f t="shared" si="19"/>
        <v>0</v>
      </c>
      <c r="CZ11" s="220">
        <f t="shared" si="20"/>
        <v>0</v>
      </c>
      <c r="DA11" s="220">
        <f t="shared" si="21"/>
        <v>0</v>
      </c>
      <c r="DB11" s="220">
        <f t="shared" si="22"/>
        <v>0</v>
      </c>
      <c r="DC11" s="220">
        <f t="shared" si="23"/>
        <v>0</v>
      </c>
      <c r="DD11" s="220">
        <f t="shared" si="24"/>
        <v>0</v>
      </c>
      <c r="DE11" s="220">
        <f t="shared" si="25"/>
        <v>0</v>
      </c>
      <c r="DF11" s="220">
        <f t="shared" si="26"/>
        <v>0</v>
      </c>
      <c r="DG11" s="220">
        <f t="shared" si="27"/>
        <v>0</v>
      </c>
      <c r="DH11" s="220">
        <f t="shared" si="28"/>
        <v>0</v>
      </c>
      <c r="DI11" s="220">
        <f t="shared" si="29"/>
        <v>0</v>
      </c>
      <c r="DJ11" s="220">
        <f t="shared" si="30"/>
        <v>0</v>
      </c>
      <c r="DK11" s="220">
        <f t="shared" si="31"/>
        <v>0</v>
      </c>
      <c r="DL11" s="220">
        <f t="shared" si="32"/>
        <v>0</v>
      </c>
      <c r="DM11" s="220">
        <f t="shared" si="33"/>
        <v>0</v>
      </c>
      <c r="DN11" s="220">
        <f t="shared" si="34"/>
        <v>0</v>
      </c>
      <c r="DO11" s="220">
        <f t="shared" si="35"/>
        <v>0</v>
      </c>
      <c r="DP11" s="220">
        <f t="shared" si="36"/>
        <v>0</v>
      </c>
      <c r="DQ11" s="221">
        <f t="shared" si="37"/>
        <v>0</v>
      </c>
      <c r="DR11" s="204">
        <f t="shared" si="88"/>
        <v>0</v>
      </c>
      <c r="DS11" s="222">
        <f t="shared" si="38"/>
        <v>0</v>
      </c>
      <c r="DT11" s="222">
        <f t="shared" si="39"/>
        <v>0</v>
      </c>
      <c r="DU11" s="222">
        <f t="shared" si="40"/>
        <v>0</v>
      </c>
      <c r="DV11" s="222">
        <f t="shared" si="41"/>
        <v>0</v>
      </c>
      <c r="DW11" s="222">
        <f t="shared" si="42"/>
        <v>0</v>
      </c>
      <c r="DX11" s="223">
        <f t="shared" si="43"/>
        <v>0</v>
      </c>
      <c r="DY11" s="224">
        <f t="shared" si="44"/>
        <v>0</v>
      </c>
      <c r="EA11" s="195">
        <f>IF($E11="HLTA",(L11/Summary!$H$7),0)</f>
        <v>0</v>
      </c>
      <c r="EB11" s="201">
        <f>IF($E11="HLTA",(M11/Summary!$H$7),0)</f>
        <v>0</v>
      </c>
      <c r="EC11" s="201">
        <f>IF($E11="HLTA",(N11/Summary!$H$7),0)</f>
        <v>0</v>
      </c>
      <c r="ED11" s="201">
        <f>IF($E11="HLTA",(O11/Summary!$H$7),0)</f>
        <v>0</v>
      </c>
      <c r="EE11" s="201">
        <f>IF($E11="HLTA",(P11/Summary!$H$7),0)</f>
        <v>0</v>
      </c>
      <c r="EF11" s="201">
        <f>IF($E11="HLTA",(Q11/Summary!$H$7),0)</f>
        <v>0</v>
      </c>
      <c r="EG11" s="201">
        <f>IF($E11="HLTA",(R11/Summary!$H$7),0)</f>
        <v>0</v>
      </c>
      <c r="EH11" s="201">
        <f>IF($E11="HLTA",(S11/Summary!$H$7),0)</f>
        <v>0</v>
      </c>
      <c r="EI11" s="201">
        <f>IF($E11="HLTA",(T11/Summary!$H$7),0)</f>
        <v>0</v>
      </c>
      <c r="EJ11" s="201">
        <f>IF($E11="HLTA",(U11/Summary!$H$7),0)</f>
        <v>0</v>
      </c>
      <c r="EK11" s="201">
        <f>IF($E11="HLTA",(V11/Summary!$H$7),0)</f>
        <v>0</v>
      </c>
      <c r="EL11" s="201">
        <f>IF($E11="HLTA",(W11/Summary!$H$7),0)</f>
        <v>0</v>
      </c>
      <c r="EM11" s="201">
        <f>IF($E11="HLTA",(X11/Summary!$H$7),0)</f>
        <v>0</v>
      </c>
      <c r="EN11" s="201">
        <f>IF($E11="HLTA",(Y11/Summary!$H$7),0)</f>
        <v>0</v>
      </c>
      <c r="EO11" s="201">
        <f>IF($E11="HLTA",(Z11/Summary!$H$7),0)</f>
        <v>0</v>
      </c>
      <c r="EP11" s="201">
        <f>IF($E11="HLTA",(AA11/Summary!$H$7),0)</f>
        <v>0</v>
      </c>
      <c r="EQ11" s="201">
        <f>IF($E11="HLTA",(AB11/Summary!$H$7),0)</f>
        <v>0</v>
      </c>
      <c r="ER11" s="201">
        <f>IF($E11="HLTA",(AC11/Summary!$H$7),0)</f>
        <v>0</v>
      </c>
      <c r="ES11" s="201">
        <f>IF($E11="HLTA",(AD11/Summary!$H$7),0)</f>
        <v>0</v>
      </c>
      <c r="ET11" s="201">
        <f>IF($E11="HLTA",(AE11/Summary!$H$7),0)</f>
        <v>0</v>
      </c>
      <c r="EU11" s="201">
        <f>IF($E11="HLTA",(AF11/Summary!$H$7),0)</f>
        <v>0</v>
      </c>
      <c r="EV11" s="201">
        <f>IF($E11="HLTA",(AG11/Summary!$H$7),0)</f>
        <v>0</v>
      </c>
      <c r="EW11" s="201">
        <f>IF($E11="HLTA",(AH11/Summary!$H$7),0)</f>
        <v>0</v>
      </c>
      <c r="EX11" s="201">
        <f>IF($E11="HLTA",(AI11/Summary!$H$7),0)</f>
        <v>0</v>
      </c>
      <c r="EY11" s="201">
        <f>IF($E11="HLTA",(AJ11/Summary!$H$7),0)</f>
        <v>0</v>
      </c>
      <c r="EZ11" s="201">
        <f>IF($E11="HLTA",(AK11/Summary!$H$7),0)</f>
        <v>0</v>
      </c>
      <c r="FA11" s="201">
        <f>IF($E11="HLTA",(AL11/Summary!$H$7),0)</f>
        <v>0</v>
      </c>
      <c r="FB11" s="201">
        <f>IF($E11="HLTA",(AM11/Summary!$H$7),0)</f>
        <v>0</v>
      </c>
      <c r="FC11" s="201">
        <f>IF($E11="HLTA",(AN11/Summary!$H$7),0)</f>
        <v>0</v>
      </c>
      <c r="FD11" s="191">
        <f>IF($E11="HLTA",(AO11/Summary!$H$7),0)</f>
        <v>0</v>
      </c>
    </row>
    <row r="12" spans="1:161" s="141" customFormat="1" ht="14.25" x14ac:dyDescent="0.35">
      <c r="A12" s="314"/>
      <c r="B12" s="315"/>
      <c r="C12" s="315"/>
      <c r="D12" s="315"/>
      <c r="E12" s="303"/>
      <c r="F12" s="304"/>
      <c r="G12" s="316"/>
      <c r="H12" s="320"/>
      <c r="I12" s="321"/>
      <c r="J12" s="319"/>
      <c r="K12" s="399">
        <f>Summary!$H$6*$G12</f>
        <v>0</v>
      </c>
      <c r="L12" s="192"/>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4"/>
      <c r="AP12" s="195">
        <f t="shared" si="45"/>
        <v>0</v>
      </c>
      <c r="AQ12" s="217"/>
      <c r="AR12" s="217"/>
      <c r="AS12" s="217"/>
      <c r="AT12" s="217"/>
      <c r="AU12" s="217"/>
      <c r="AV12" s="218"/>
      <c r="AW12" s="176">
        <f t="shared" si="46"/>
        <v>0</v>
      </c>
      <c r="AX12" s="176" t="str">
        <f t="shared" si="47"/>
        <v>OK</v>
      </c>
      <c r="AY12" s="200">
        <f t="shared" si="48"/>
        <v>0</v>
      </c>
      <c r="AZ12" s="213" t="str">
        <f t="shared" si="49"/>
        <v>OK</v>
      </c>
      <c r="BA12" s="214"/>
      <c r="BB12" s="195">
        <f t="shared" si="50"/>
        <v>0</v>
      </c>
      <c r="BC12" s="201">
        <f t="shared" si="51"/>
        <v>0</v>
      </c>
      <c r="BD12" s="201">
        <f t="shared" si="52"/>
        <v>0</v>
      </c>
      <c r="BE12" s="201">
        <f t="shared" si="53"/>
        <v>0</v>
      </c>
      <c r="BF12" s="201">
        <f t="shared" si="54"/>
        <v>0</v>
      </c>
      <c r="BG12" s="201">
        <f t="shared" si="55"/>
        <v>0</v>
      </c>
      <c r="BH12" s="201">
        <f t="shared" si="56"/>
        <v>0</v>
      </c>
      <c r="BI12" s="201">
        <f t="shared" si="57"/>
        <v>0</v>
      </c>
      <c r="BJ12" s="201">
        <f t="shared" si="58"/>
        <v>0</v>
      </c>
      <c r="BK12" s="201">
        <f t="shared" si="59"/>
        <v>0</v>
      </c>
      <c r="BL12" s="201">
        <f t="shared" si="60"/>
        <v>0</v>
      </c>
      <c r="BM12" s="201">
        <f t="shared" si="61"/>
        <v>0</v>
      </c>
      <c r="BN12" s="201">
        <f t="shared" si="62"/>
        <v>0</v>
      </c>
      <c r="BO12" s="201">
        <f t="shared" si="63"/>
        <v>0</v>
      </c>
      <c r="BP12" s="201">
        <f t="shared" si="64"/>
        <v>0</v>
      </c>
      <c r="BQ12" s="201">
        <f t="shared" si="65"/>
        <v>0</v>
      </c>
      <c r="BR12" s="201">
        <f t="shared" si="66"/>
        <v>0</v>
      </c>
      <c r="BS12" s="201">
        <f t="shared" si="67"/>
        <v>0</v>
      </c>
      <c r="BT12" s="201">
        <f t="shared" si="68"/>
        <v>0</v>
      </c>
      <c r="BU12" s="201">
        <f t="shared" si="69"/>
        <v>0</v>
      </c>
      <c r="BV12" s="201">
        <f t="shared" si="70"/>
        <v>0</v>
      </c>
      <c r="BW12" s="201">
        <f t="shared" si="71"/>
        <v>0</v>
      </c>
      <c r="BX12" s="201">
        <f t="shared" si="72"/>
        <v>0</v>
      </c>
      <c r="BY12" s="201">
        <f t="shared" si="73"/>
        <v>0</v>
      </c>
      <c r="BZ12" s="201">
        <f t="shared" si="74"/>
        <v>0</v>
      </c>
      <c r="CA12" s="201">
        <f t="shared" si="75"/>
        <v>0</v>
      </c>
      <c r="CB12" s="201">
        <f t="shared" si="76"/>
        <v>0</v>
      </c>
      <c r="CC12" s="201">
        <f t="shared" si="77"/>
        <v>0</v>
      </c>
      <c r="CD12" s="201">
        <f t="shared" si="78"/>
        <v>0</v>
      </c>
      <c r="CE12" s="191">
        <f t="shared" si="79"/>
        <v>0</v>
      </c>
      <c r="CF12" s="200">
        <f t="shared" si="80"/>
        <v>0</v>
      </c>
      <c r="CG12" s="195">
        <f t="shared" si="81"/>
        <v>0</v>
      </c>
      <c r="CH12" s="201">
        <f t="shared" si="82"/>
        <v>0</v>
      </c>
      <c r="CI12" s="201">
        <f t="shared" si="83"/>
        <v>0</v>
      </c>
      <c r="CJ12" s="201">
        <f t="shared" si="84"/>
        <v>0</v>
      </c>
      <c r="CK12" s="201">
        <f t="shared" si="85"/>
        <v>0</v>
      </c>
      <c r="CL12" s="191">
        <f t="shared" si="86"/>
        <v>0</v>
      </c>
      <c r="CM12" s="189"/>
      <c r="CN12" s="219">
        <f t="shared" si="87"/>
        <v>0</v>
      </c>
      <c r="CO12" s="220">
        <f t="shared" si="9"/>
        <v>0</v>
      </c>
      <c r="CP12" s="220">
        <f t="shared" si="10"/>
        <v>0</v>
      </c>
      <c r="CQ12" s="220">
        <f t="shared" si="11"/>
        <v>0</v>
      </c>
      <c r="CR12" s="220">
        <f t="shared" si="12"/>
        <v>0</v>
      </c>
      <c r="CS12" s="220">
        <f t="shared" si="13"/>
        <v>0</v>
      </c>
      <c r="CT12" s="220">
        <f t="shared" si="14"/>
        <v>0</v>
      </c>
      <c r="CU12" s="220">
        <f t="shared" si="15"/>
        <v>0</v>
      </c>
      <c r="CV12" s="220">
        <f t="shared" si="16"/>
        <v>0</v>
      </c>
      <c r="CW12" s="220">
        <f t="shared" si="17"/>
        <v>0</v>
      </c>
      <c r="CX12" s="220">
        <f t="shared" si="18"/>
        <v>0</v>
      </c>
      <c r="CY12" s="220">
        <f t="shared" si="19"/>
        <v>0</v>
      </c>
      <c r="CZ12" s="220">
        <f t="shared" si="20"/>
        <v>0</v>
      </c>
      <c r="DA12" s="220">
        <f t="shared" si="21"/>
        <v>0</v>
      </c>
      <c r="DB12" s="220">
        <f t="shared" si="22"/>
        <v>0</v>
      </c>
      <c r="DC12" s="220">
        <f t="shared" si="23"/>
        <v>0</v>
      </c>
      <c r="DD12" s="220">
        <f t="shared" si="24"/>
        <v>0</v>
      </c>
      <c r="DE12" s="220">
        <f t="shared" si="25"/>
        <v>0</v>
      </c>
      <c r="DF12" s="220">
        <f t="shared" si="26"/>
        <v>0</v>
      </c>
      <c r="DG12" s="220">
        <f t="shared" si="27"/>
        <v>0</v>
      </c>
      <c r="DH12" s="220">
        <f t="shared" si="28"/>
        <v>0</v>
      </c>
      <c r="DI12" s="220">
        <f t="shared" si="29"/>
        <v>0</v>
      </c>
      <c r="DJ12" s="220">
        <f t="shared" si="30"/>
        <v>0</v>
      </c>
      <c r="DK12" s="220">
        <f t="shared" si="31"/>
        <v>0</v>
      </c>
      <c r="DL12" s="220">
        <f t="shared" si="32"/>
        <v>0</v>
      </c>
      <c r="DM12" s="220">
        <f t="shared" si="33"/>
        <v>0</v>
      </c>
      <c r="DN12" s="220">
        <f t="shared" si="34"/>
        <v>0</v>
      </c>
      <c r="DO12" s="220">
        <f t="shared" si="35"/>
        <v>0</v>
      </c>
      <c r="DP12" s="220">
        <f t="shared" si="36"/>
        <v>0</v>
      </c>
      <c r="DQ12" s="221">
        <f t="shared" si="37"/>
        <v>0</v>
      </c>
      <c r="DR12" s="204">
        <f t="shared" si="88"/>
        <v>0</v>
      </c>
      <c r="DS12" s="222">
        <f t="shared" si="38"/>
        <v>0</v>
      </c>
      <c r="DT12" s="222">
        <f t="shared" si="39"/>
        <v>0</v>
      </c>
      <c r="DU12" s="222">
        <f t="shared" si="40"/>
        <v>0</v>
      </c>
      <c r="DV12" s="222">
        <f t="shared" si="41"/>
        <v>0</v>
      </c>
      <c r="DW12" s="222">
        <f t="shared" si="42"/>
        <v>0</v>
      </c>
      <c r="DX12" s="223">
        <f t="shared" si="43"/>
        <v>0</v>
      </c>
      <c r="DY12" s="224">
        <f t="shared" si="44"/>
        <v>0</v>
      </c>
      <c r="EA12" s="195">
        <f>IF($E12="HLTA",(L12/Summary!$H$7),0)</f>
        <v>0</v>
      </c>
      <c r="EB12" s="201">
        <f>IF($E12="HLTA",(M12/Summary!$H$7),0)</f>
        <v>0</v>
      </c>
      <c r="EC12" s="201">
        <f>IF($E12="HLTA",(N12/Summary!$H$7),0)</f>
        <v>0</v>
      </c>
      <c r="ED12" s="201">
        <f>IF($E12="HLTA",(O12/Summary!$H$7),0)</f>
        <v>0</v>
      </c>
      <c r="EE12" s="201">
        <f>IF($E12="HLTA",(P12/Summary!$H$7),0)</f>
        <v>0</v>
      </c>
      <c r="EF12" s="201">
        <f>IF($E12="HLTA",(Q12/Summary!$H$7),0)</f>
        <v>0</v>
      </c>
      <c r="EG12" s="201">
        <f>IF($E12="HLTA",(R12/Summary!$H$7),0)</f>
        <v>0</v>
      </c>
      <c r="EH12" s="201">
        <f>IF($E12="HLTA",(S12/Summary!$H$7),0)</f>
        <v>0</v>
      </c>
      <c r="EI12" s="201">
        <f>IF($E12="HLTA",(T12/Summary!$H$7),0)</f>
        <v>0</v>
      </c>
      <c r="EJ12" s="201">
        <f>IF($E12="HLTA",(U12/Summary!$H$7),0)</f>
        <v>0</v>
      </c>
      <c r="EK12" s="201">
        <f>IF($E12="HLTA",(V12/Summary!$H$7),0)</f>
        <v>0</v>
      </c>
      <c r="EL12" s="201">
        <f>IF($E12="HLTA",(W12/Summary!$H$7),0)</f>
        <v>0</v>
      </c>
      <c r="EM12" s="201">
        <f>IF($E12="HLTA",(X12/Summary!$H$7),0)</f>
        <v>0</v>
      </c>
      <c r="EN12" s="201">
        <f>IF($E12="HLTA",(Y12/Summary!$H$7),0)</f>
        <v>0</v>
      </c>
      <c r="EO12" s="201">
        <f>IF($E12="HLTA",(Z12/Summary!$H$7),0)</f>
        <v>0</v>
      </c>
      <c r="EP12" s="201">
        <f>IF($E12="HLTA",(AA12/Summary!$H$7),0)</f>
        <v>0</v>
      </c>
      <c r="EQ12" s="201">
        <f>IF($E12="HLTA",(AB12/Summary!$H$7),0)</f>
        <v>0</v>
      </c>
      <c r="ER12" s="201">
        <f>IF($E12="HLTA",(AC12/Summary!$H$7),0)</f>
        <v>0</v>
      </c>
      <c r="ES12" s="201">
        <f>IF($E12="HLTA",(AD12/Summary!$H$7),0)</f>
        <v>0</v>
      </c>
      <c r="ET12" s="201">
        <f>IF($E12="HLTA",(AE12/Summary!$H$7),0)</f>
        <v>0</v>
      </c>
      <c r="EU12" s="201">
        <f>IF($E12="HLTA",(AF12/Summary!$H$7),0)</f>
        <v>0</v>
      </c>
      <c r="EV12" s="201">
        <f>IF($E12="HLTA",(AG12/Summary!$H$7),0)</f>
        <v>0</v>
      </c>
      <c r="EW12" s="201">
        <f>IF($E12="HLTA",(AH12/Summary!$H$7),0)</f>
        <v>0</v>
      </c>
      <c r="EX12" s="201">
        <f>IF($E12="HLTA",(AI12/Summary!$H$7),0)</f>
        <v>0</v>
      </c>
      <c r="EY12" s="201">
        <f>IF($E12="HLTA",(AJ12/Summary!$H$7),0)</f>
        <v>0</v>
      </c>
      <c r="EZ12" s="201">
        <f>IF($E12="HLTA",(AK12/Summary!$H$7),0)</f>
        <v>0</v>
      </c>
      <c r="FA12" s="201">
        <f>IF($E12="HLTA",(AL12/Summary!$H$7),0)</f>
        <v>0</v>
      </c>
      <c r="FB12" s="201">
        <f>IF($E12="HLTA",(AM12/Summary!$H$7),0)</f>
        <v>0</v>
      </c>
      <c r="FC12" s="201">
        <f>IF($E12="HLTA",(AN12/Summary!$H$7),0)</f>
        <v>0</v>
      </c>
      <c r="FD12" s="191">
        <f>IF($E12="HLTA",(AO12/Summary!$H$7),0)</f>
        <v>0</v>
      </c>
    </row>
    <row r="13" spans="1:161" s="141" customFormat="1" ht="14.25" x14ac:dyDescent="0.35">
      <c r="A13" s="314"/>
      <c r="B13" s="315"/>
      <c r="C13" s="315"/>
      <c r="D13" s="315"/>
      <c r="E13" s="303"/>
      <c r="F13" s="304"/>
      <c r="G13" s="316"/>
      <c r="H13" s="320"/>
      <c r="I13" s="321"/>
      <c r="J13" s="319"/>
      <c r="K13" s="399">
        <f>Summary!$H$6*$G13</f>
        <v>0</v>
      </c>
      <c r="L13" s="192"/>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4"/>
      <c r="AP13" s="195">
        <f t="shared" si="45"/>
        <v>0</v>
      </c>
      <c r="AQ13" s="217"/>
      <c r="AR13" s="217"/>
      <c r="AS13" s="217"/>
      <c r="AT13" s="217"/>
      <c r="AU13" s="217"/>
      <c r="AV13" s="218"/>
      <c r="AW13" s="176">
        <f t="shared" si="46"/>
        <v>0</v>
      </c>
      <c r="AX13" s="176" t="str">
        <f t="shared" si="47"/>
        <v>OK</v>
      </c>
      <c r="AY13" s="200">
        <f t="shared" si="48"/>
        <v>0</v>
      </c>
      <c r="AZ13" s="213" t="str">
        <f t="shared" si="49"/>
        <v>OK</v>
      </c>
      <c r="BA13" s="214"/>
      <c r="BB13" s="195">
        <f t="shared" si="50"/>
        <v>0</v>
      </c>
      <c r="BC13" s="201">
        <f t="shared" si="51"/>
        <v>0</v>
      </c>
      <c r="BD13" s="201">
        <f t="shared" si="52"/>
        <v>0</v>
      </c>
      <c r="BE13" s="201">
        <f t="shared" si="53"/>
        <v>0</v>
      </c>
      <c r="BF13" s="201">
        <f t="shared" si="54"/>
        <v>0</v>
      </c>
      <c r="BG13" s="201">
        <f t="shared" si="55"/>
        <v>0</v>
      </c>
      <c r="BH13" s="201">
        <f t="shared" si="56"/>
        <v>0</v>
      </c>
      <c r="BI13" s="201">
        <f t="shared" si="57"/>
        <v>0</v>
      </c>
      <c r="BJ13" s="201">
        <f t="shared" si="58"/>
        <v>0</v>
      </c>
      <c r="BK13" s="201">
        <f t="shared" si="59"/>
        <v>0</v>
      </c>
      <c r="BL13" s="201">
        <f t="shared" si="60"/>
        <v>0</v>
      </c>
      <c r="BM13" s="201">
        <f t="shared" si="61"/>
        <v>0</v>
      </c>
      <c r="BN13" s="201">
        <f t="shared" si="62"/>
        <v>0</v>
      </c>
      <c r="BO13" s="201">
        <f t="shared" si="63"/>
        <v>0</v>
      </c>
      <c r="BP13" s="201">
        <f t="shared" si="64"/>
        <v>0</v>
      </c>
      <c r="BQ13" s="201">
        <f t="shared" si="65"/>
        <v>0</v>
      </c>
      <c r="BR13" s="201">
        <f t="shared" si="66"/>
        <v>0</v>
      </c>
      <c r="BS13" s="201">
        <f t="shared" si="67"/>
        <v>0</v>
      </c>
      <c r="BT13" s="201">
        <f t="shared" si="68"/>
        <v>0</v>
      </c>
      <c r="BU13" s="201">
        <f t="shared" si="69"/>
        <v>0</v>
      </c>
      <c r="BV13" s="201">
        <f t="shared" si="70"/>
        <v>0</v>
      </c>
      <c r="BW13" s="201">
        <f t="shared" si="71"/>
        <v>0</v>
      </c>
      <c r="BX13" s="201">
        <f t="shared" si="72"/>
        <v>0</v>
      </c>
      <c r="BY13" s="201">
        <f t="shared" si="73"/>
        <v>0</v>
      </c>
      <c r="BZ13" s="201">
        <f t="shared" si="74"/>
        <v>0</v>
      </c>
      <c r="CA13" s="201">
        <f t="shared" si="75"/>
        <v>0</v>
      </c>
      <c r="CB13" s="201">
        <f t="shared" si="76"/>
        <v>0</v>
      </c>
      <c r="CC13" s="201">
        <f t="shared" si="77"/>
        <v>0</v>
      </c>
      <c r="CD13" s="201">
        <f t="shared" si="78"/>
        <v>0</v>
      </c>
      <c r="CE13" s="191">
        <f t="shared" si="79"/>
        <v>0</v>
      </c>
      <c r="CF13" s="200">
        <f t="shared" si="80"/>
        <v>0</v>
      </c>
      <c r="CG13" s="195">
        <f t="shared" si="81"/>
        <v>0</v>
      </c>
      <c r="CH13" s="201">
        <f t="shared" si="82"/>
        <v>0</v>
      </c>
      <c r="CI13" s="201">
        <f t="shared" si="83"/>
        <v>0</v>
      </c>
      <c r="CJ13" s="201">
        <f t="shared" si="84"/>
        <v>0</v>
      </c>
      <c r="CK13" s="201">
        <f t="shared" si="85"/>
        <v>0</v>
      </c>
      <c r="CL13" s="191">
        <f t="shared" si="86"/>
        <v>0</v>
      </c>
      <c r="CM13" s="189"/>
      <c r="CN13" s="219">
        <f t="shared" si="87"/>
        <v>0</v>
      </c>
      <c r="CO13" s="220">
        <f t="shared" si="9"/>
        <v>0</v>
      </c>
      <c r="CP13" s="220">
        <f t="shared" si="10"/>
        <v>0</v>
      </c>
      <c r="CQ13" s="220">
        <f t="shared" si="11"/>
        <v>0</v>
      </c>
      <c r="CR13" s="220">
        <f t="shared" si="12"/>
        <v>0</v>
      </c>
      <c r="CS13" s="220">
        <f t="shared" si="13"/>
        <v>0</v>
      </c>
      <c r="CT13" s="220">
        <f t="shared" si="14"/>
        <v>0</v>
      </c>
      <c r="CU13" s="220">
        <f t="shared" si="15"/>
        <v>0</v>
      </c>
      <c r="CV13" s="220">
        <f t="shared" si="16"/>
        <v>0</v>
      </c>
      <c r="CW13" s="220">
        <f t="shared" si="17"/>
        <v>0</v>
      </c>
      <c r="CX13" s="220">
        <f t="shared" si="18"/>
        <v>0</v>
      </c>
      <c r="CY13" s="220">
        <f t="shared" si="19"/>
        <v>0</v>
      </c>
      <c r="CZ13" s="220">
        <f t="shared" si="20"/>
        <v>0</v>
      </c>
      <c r="DA13" s="220">
        <f t="shared" si="21"/>
        <v>0</v>
      </c>
      <c r="DB13" s="220">
        <f t="shared" si="22"/>
        <v>0</v>
      </c>
      <c r="DC13" s="220">
        <f t="shared" si="23"/>
        <v>0</v>
      </c>
      <c r="DD13" s="220">
        <f t="shared" si="24"/>
        <v>0</v>
      </c>
      <c r="DE13" s="220">
        <f t="shared" si="25"/>
        <v>0</v>
      </c>
      <c r="DF13" s="220">
        <f t="shared" si="26"/>
        <v>0</v>
      </c>
      <c r="DG13" s="220">
        <f t="shared" si="27"/>
        <v>0</v>
      </c>
      <c r="DH13" s="220">
        <f t="shared" si="28"/>
        <v>0</v>
      </c>
      <c r="DI13" s="220">
        <f t="shared" si="29"/>
        <v>0</v>
      </c>
      <c r="DJ13" s="220">
        <f t="shared" si="30"/>
        <v>0</v>
      </c>
      <c r="DK13" s="220">
        <f t="shared" si="31"/>
        <v>0</v>
      </c>
      <c r="DL13" s="220">
        <f t="shared" si="32"/>
        <v>0</v>
      </c>
      <c r="DM13" s="220">
        <f t="shared" si="33"/>
        <v>0</v>
      </c>
      <c r="DN13" s="220">
        <f t="shared" si="34"/>
        <v>0</v>
      </c>
      <c r="DO13" s="220">
        <f t="shared" si="35"/>
        <v>0</v>
      </c>
      <c r="DP13" s="220">
        <f t="shared" si="36"/>
        <v>0</v>
      </c>
      <c r="DQ13" s="221">
        <f t="shared" si="37"/>
        <v>0</v>
      </c>
      <c r="DR13" s="204">
        <f t="shared" si="88"/>
        <v>0</v>
      </c>
      <c r="DS13" s="222">
        <f t="shared" si="38"/>
        <v>0</v>
      </c>
      <c r="DT13" s="222">
        <f t="shared" si="39"/>
        <v>0</v>
      </c>
      <c r="DU13" s="222">
        <f t="shared" si="40"/>
        <v>0</v>
      </c>
      <c r="DV13" s="222">
        <f t="shared" si="41"/>
        <v>0</v>
      </c>
      <c r="DW13" s="222">
        <f t="shared" si="42"/>
        <v>0</v>
      </c>
      <c r="DX13" s="223">
        <f t="shared" si="43"/>
        <v>0</v>
      </c>
      <c r="DY13" s="224">
        <f t="shared" si="44"/>
        <v>0</v>
      </c>
      <c r="EA13" s="195">
        <f>IF($E13="HLTA",(L13/Summary!$H$7),0)</f>
        <v>0</v>
      </c>
      <c r="EB13" s="201">
        <f>IF($E13="HLTA",(M13/Summary!$H$7),0)</f>
        <v>0</v>
      </c>
      <c r="EC13" s="201">
        <f>IF($E13="HLTA",(N13/Summary!$H$7),0)</f>
        <v>0</v>
      </c>
      <c r="ED13" s="201">
        <f>IF($E13="HLTA",(O13/Summary!$H$7),0)</f>
        <v>0</v>
      </c>
      <c r="EE13" s="201">
        <f>IF($E13="HLTA",(P13/Summary!$H$7),0)</f>
        <v>0</v>
      </c>
      <c r="EF13" s="201">
        <f>IF($E13="HLTA",(Q13/Summary!$H$7),0)</f>
        <v>0</v>
      </c>
      <c r="EG13" s="201">
        <f>IF($E13="HLTA",(R13/Summary!$H$7),0)</f>
        <v>0</v>
      </c>
      <c r="EH13" s="201">
        <f>IF($E13="HLTA",(S13/Summary!$H$7),0)</f>
        <v>0</v>
      </c>
      <c r="EI13" s="201">
        <f>IF($E13="HLTA",(T13/Summary!$H$7),0)</f>
        <v>0</v>
      </c>
      <c r="EJ13" s="201">
        <f>IF($E13="HLTA",(U13/Summary!$H$7),0)</f>
        <v>0</v>
      </c>
      <c r="EK13" s="201">
        <f>IF($E13="HLTA",(V13/Summary!$H$7),0)</f>
        <v>0</v>
      </c>
      <c r="EL13" s="201">
        <f>IF($E13="HLTA",(W13/Summary!$H$7),0)</f>
        <v>0</v>
      </c>
      <c r="EM13" s="201">
        <f>IF($E13="HLTA",(X13/Summary!$H$7),0)</f>
        <v>0</v>
      </c>
      <c r="EN13" s="201">
        <f>IF($E13="HLTA",(Y13/Summary!$H$7),0)</f>
        <v>0</v>
      </c>
      <c r="EO13" s="201">
        <f>IF($E13="HLTA",(Z13/Summary!$H$7),0)</f>
        <v>0</v>
      </c>
      <c r="EP13" s="201">
        <f>IF($E13="HLTA",(AA13/Summary!$H$7),0)</f>
        <v>0</v>
      </c>
      <c r="EQ13" s="201">
        <f>IF($E13="HLTA",(AB13/Summary!$H$7),0)</f>
        <v>0</v>
      </c>
      <c r="ER13" s="201">
        <f>IF($E13="HLTA",(AC13/Summary!$H$7),0)</f>
        <v>0</v>
      </c>
      <c r="ES13" s="201">
        <f>IF($E13="HLTA",(AD13/Summary!$H$7),0)</f>
        <v>0</v>
      </c>
      <c r="ET13" s="201">
        <f>IF($E13="HLTA",(AE13/Summary!$H$7),0)</f>
        <v>0</v>
      </c>
      <c r="EU13" s="201">
        <f>IF($E13="HLTA",(AF13/Summary!$H$7),0)</f>
        <v>0</v>
      </c>
      <c r="EV13" s="201">
        <f>IF($E13="HLTA",(AG13/Summary!$H$7),0)</f>
        <v>0</v>
      </c>
      <c r="EW13" s="201">
        <f>IF($E13="HLTA",(AH13/Summary!$H$7),0)</f>
        <v>0</v>
      </c>
      <c r="EX13" s="201">
        <f>IF($E13="HLTA",(AI13/Summary!$H$7),0)</f>
        <v>0</v>
      </c>
      <c r="EY13" s="201">
        <f>IF($E13="HLTA",(AJ13/Summary!$H$7),0)</f>
        <v>0</v>
      </c>
      <c r="EZ13" s="201">
        <f>IF($E13="HLTA",(AK13/Summary!$H$7),0)</f>
        <v>0</v>
      </c>
      <c r="FA13" s="201">
        <f>IF($E13="HLTA",(AL13/Summary!$H$7),0)</f>
        <v>0</v>
      </c>
      <c r="FB13" s="201">
        <f>IF($E13="HLTA",(AM13/Summary!$H$7),0)</f>
        <v>0</v>
      </c>
      <c r="FC13" s="201">
        <f>IF($E13="HLTA",(AN13/Summary!$H$7),0)</f>
        <v>0</v>
      </c>
      <c r="FD13" s="191">
        <f>IF($E13="HLTA",(AO13/Summary!$H$7),0)</f>
        <v>0</v>
      </c>
    </row>
    <row r="14" spans="1:161" s="141" customFormat="1" ht="14.25" x14ac:dyDescent="0.35">
      <c r="A14" s="314"/>
      <c r="B14" s="315"/>
      <c r="C14" s="315"/>
      <c r="D14" s="315"/>
      <c r="E14" s="303"/>
      <c r="F14" s="304"/>
      <c r="G14" s="316"/>
      <c r="H14" s="320"/>
      <c r="I14" s="321"/>
      <c r="J14" s="319"/>
      <c r="K14" s="399">
        <f>Summary!$H$6*$G14</f>
        <v>0</v>
      </c>
      <c r="L14" s="192"/>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4"/>
      <c r="AP14" s="195">
        <f t="shared" si="45"/>
        <v>0</v>
      </c>
      <c r="AQ14" s="217"/>
      <c r="AR14" s="217"/>
      <c r="AS14" s="217"/>
      <c r="AT14" s="217"/>
      <c r="AU14" s="217"/>
      <c r="AV14" s="218"/>
      <c r="AW14" s="176">
        <f t="shared" si="46"/>
        <v>0</v>
      </c>
      <c r="AX14" s="176" t="str">
        <f t="shared" si="47"/>
        <v>OK</v>
      </c>
      <c r="AY14" s="200">
        <f t="shared" si="48"/>
        <v>0</v>
      </c>
      <c r="AZ14" s="213" t="str">
        <f t="shared" si="49"/>
        <v>OK</v>
      </c>
      <c r="BA14" s="214"/>
      <c r="BB14" s="198">
        <f t="shared" si="50"/>
        <v>0</v>
      </c>
      <c r="BC14" s="199">
        <f t="shared" si="51"/>
        <v>0</v>
      </c>
      <c r="BD14" s="199">
        <f t="shared" si="52"/>
        <v>0</v>
      </c>
      <c r="BE14" s="199">
        <f t="shared" si="53"/>
        <v>0</v>
      </c>
      <c r="BF14" s="199">
        <f t="shared" si="54"/>
        <v>0</v>
      </c>
      <c r="BG14" s="199">
        <f t="shared" si="55"/>
        <v>0</v>
      </c>
      <c r="BH14" s="199">
        <f t="shared" si="56"/>
        <v>0</v>
      </c>
      <c r="BI14" s="199">
        <f t="shared" si="57"/>
        <v>0</v>
      </c>
      <c r="BJ14" s="199">
        <f t="shared" si="58"/>
        <v>0</v>
      </c>
      <c r="BK14" s="199">
        <f t="shared" si="59"/>
        <v>0</v>
      </c>
      <c r="BL14" s="199">
        <f t="shared" si="60"/>
        <v>0</v>
      </c>
      <c r="BM14" s="199">
        <f t="shared" si="61"/>
        <v>0</v>
      </c>
      <c r="BN14" s="199">
        <f t="shared" si="62"/>
        <v>0</v>
      </c>
      <c r="BO14" s="199">
        <f t="shared" si="63"/>
        <v>0</v>
      </c>
      <c r="BP14" s="199">
        <f t="shared" si="64"/>
        <v>0</v>
      </c>
      <c r="BQ14" s="199">
        <f t="shared" si="65"/>
        <v>0</v>
      </c>
      <c r="BR14" s="199">
        <f t="shared" si="66"/>
        <v>0</v>
      </c>
      <c r="BS14" s="199">
        <f t="shared" si="67"/>
        <v>0</v>
      </c>
      <c r="BT14" s="199">
        <f t="shared" si="68"/>
        <v>0</v>
      </c>
      <c r="BU14" s="199">
        <f t="shared" si="69"/>
        <v>0</v>
      </c>
      <c r="BV14" s="199">
        <f t="shared" si="70"/>
        <v>0</v>
      </c>
      <c r="BW14" s="199">
        <f t="shared" si="71"/>
        <v>0</v>
      </c>
      <c r="BX14" s="199">
        <f t="shared" si="72"/>
        <v>0</v>
      </c>
      <c r="BY14" s="199">
        <f t="shared" si="73"/>
        <v>0</v>
      </c>
      <c r="BZ14" s="199">
        <f t="shared" si="74"/>
        <v>0</v>
      </c>
      <c r="CA14" s="199">
        <f t="shared" si="75"/>
        <v>0</v>
      </c>
      <c r="CB14" s="199">
        <f t="shared" si="76"/>
        <v>0</v>
      </c>
      <c r="CC14" s="199">
        <f t="shared" si="77"/>
        <v>0</v>
      </c>
      <c r="CD14" s="199">
        <f t="shared" si="78"/>
        <v>0</v>
      </c>
      <c r="CE14" s="199">
        <f t="shared" si="79"/>
        <v>0</v>
      </c>
      <c r="CF14" s="200">
        <f t="shared" si="80"/>
        <v>0</v>
      </c>
      <c r="CG14" s="195">
        <f t="shared" si="81"/>
        <v>0</v>
      </c>
      <c r="CH14" s="201">
        <f t="shared" si="82"/>
        <v>0</v>
      </c>
      <c r="CI14" s="201">
        <f t="shared" si="83"/>
        <v>0</v>
      </c>
      <c r="CJ14" s="201">
        <f t="shared" si="84"/>
        <v>0</v>
      </c>
      <c r="CK14" s="201">
        <f t="shared" si="85"/>
        <v>0</v>
      </c>
      <c r="CL14" s="191">
        <f t="shared" si="86"/>
        <v>0</v>
      </c>
      <c r="CM14" s="189"/>
      <c r="CN14" s="219">
        <f t="shared" si="87"/>
        <v>0</v>
      </c>
      <c r="CO14" s="220">
        <f t="shared" si="9"/>
        <v>0</v>
      </c>
      <c r="CP14" s="220">
        <f t="shared" si="10"/>
        <v>0</v>
      </c>
      <c r="CQ14" s="220">
        <f t="shared" si="11"/>
        <v>0</v>
      </c>
      <c r="CR14" s="220">
        <f t="shared" si="12"/>
        <v>0</v>
      </c>
      <c r="CS14" s="220">
        <f t="shared" si="13"/>
        <v>0</v>
      </c>
      <c r="CT14" s="220">
        <f t="shared" si="14"/>
        <v>0</v>
      </c>
      <c r="CU14" s="220">
        <f t="shared" si="15"/>
        <v>0</v>
      </c>
      <c r="CV14" s="220">
        <f t="shared" si="16"/>
        <v>0</v>
      </c>
      <c r="CW14" s="220">
        <f t="shared" si="17"/>
        <v>0</v>
      </c>
      <c r="CX14" s="220">
        <f t="shared" si="18"/>
        <v>0</v>
      </c>
      <c r="CY14" s="220">
        <f t="shared" si="19"/>
        <v>0</v>
      </c>
      <c r="CZ14" s="220">
        <f t="shared" si="20"/>
        <v>0</v>
      </c>
      <c r="DA14" s="220">
        <f t="shared" si="21"/>
        <v>0</v>
      </c>
      <c r="DB14" s="220">
        <f t="shared" si="22"/>
        <v>0</v>
      </c>
      <c r="DC14" s="220">
        <f t="shared" si="23"/>
        <v>0</v>
      </c>
      <c r="DD14" s="220">
        <f t="shared" si="24"/>
        <v>0</v>
      </c>
      <c r="DE14" s="220">
        <f t="shared" si="25"/>
        <v>0</v>
      </c>
      <c r="DF14" s="220">
        <f t="shared" si="26"/>
        <v>0</v>
      </c>
      <c r="DG14" s="220">
        <f t="shared" si="27"/>
        <v>0</v>
      </c>
      <c r="DH14" s="220">
        <f t="shared" si="28"/>
        <v>0</v>
      </c>
      <c r="DI14" s="220">
        <f t="shared" si="29"/>
        <v>0</v>
      </c>
      <c r="DJ14" s="220">
        <f t="shared" si="30"/>
        <v>0</v>
      </c>
      <c r="DK14" s="220">
        <f t="shared" si="31"/>
        <v>0</v>
      </c>
      <c r="DL14" s="220">
        <f t="shared" si="32"/>
        <v>0</v>
      </c>
      <c r="DM14" s="220">
        <f t="shared" si="33"/>
        <v>0</v>
      </c>
      <c r="DN14" s="220">
        <f t="shared" si="34"/>
        <v>0</v>
      </c>
      <c r="DO14" s="220">
        <f t="shared" si="35"/>
        <v>0</v>
      </c>
      <c r="DP14" s="220">
        <f t="shared" si="36"/>
        <v>0</v>
      </c>
      <c r="DQ14" s="221">
        <f t="shared" si="37"/>
        <v>0</v>
      </c>
      <c r="DR14" s="204">
        <f t="shared" si="88"/>
        <v>0</v>
      </c>
      <c r="DS14" s="222">
        <f t="shared" si="38"/>
        <v>0</v>
      </c>
      <c r="DT14" s="222">
        <f t="shared" si="39"/>
        <v>0</v>
      </c>
      <c r="DU14" s="222">
        <f t="shared" si="40"/>
        <v>0</v>
      </c>
      <c r="DV14" s="222">
        <f t="shared" si="41"/>
        <v>0</v>
      </c>
      <c r="DW14" s="222">
        <f t="shared" si="42"/>
        <v>0</v>
      </c>
      <c r="DX14" s="223">
        <f t="shared" si="43"/>
        <v>0</v>
      </c>
      <c r="DY14" s="224">
        <f t="shared" si="44"/>
        <v>0</v>
      </c>
      <c r="EA14" s="195">
        <f>IF($E14="HLTA",(L14/Summary!$H$7),0)</f>
        <v>0</v>
      </c>
      <c r="EB14" s="201">
        <f>IF($E14="HLTA",(M14/Summary!$H$7),0)</f>
        <v>0</v>
      </c>
      <c r="EC14" s="201">
        <f>IF($E14="HLTA",(N14/Summary!$H$7),0)</f>
        <v>0</v>
      </c>
      <c r="ED14" s="201">
        <f>IF($E14="HLTA",(O14/Summary!$H$7),0)</f>
        <v>0</v>
      </c>
      <c r="EE14" s="201">
        <f>IF($E14="HLTA",(P14/Summary!$H$7),0)</f>
        <v>0</v>
      </c>
      <c r="EF14" s="201">
        <f>IF($E14="HLTA",(Q14/Summary!$H$7),0)</f>
        <v>0</v>
      </c>
      <c r="EG14" s="201">
        <f>IF($E14="HLTA",(R14/Summary!$H$7),0)</f>
        <v>0</v>
      </c>
      <c r="EH14" s="201">
        <f>IF($E14="HLTA",(S14/Summary!$H$7),0)</f>
        <v>0</v>
      </c>
      <c r="EI14" s="201">
        <f>IF($E14="HLTA",(T14/Summary!$H$7),0)</f>
        <v>0</v>
      </c>
      <c r="EJ14" s="201">
        <f>IF($E14="HLTA",(U14/Summary!$H$7),0)</f>
        <v>0</v>
      </c>
      <c r="EK14" s="201">
        <f>IF($E14="HLTA",(V14/Summary!$H$7),0)</f>
        <v>0</v>
      </c>
      <c r="EL14" s="201">
        <f>IF($E14="HLTA",(W14/Summary!$H$7),0)</f>
        <v>0</v>
      </c>
      <c r="EM14" s="201">
        <f>IF($E14="HLTA",(X14/Summary!$H$7),0)</f>
        <v>0</v>
      </c>
      <c r="EN14" s="201">
        <f>IF($E14="HLTA",(Y14/Summary!$H$7),0)</f>
        <v>0</v>
      </c>
      <c r="EO14" s="201">
        <f>IF($E14="HLTA",(Z14/Summary!$H$7),0)</f>
        <v>0</v>
      </c>
      <c r="EP14" s="201">
        <f>IF($E14="HLTA",(AA14/Summary!$H$7),0)</f>
        <v>0</v>
      </c>
      <c r="EQ14" s="201">
        <f>IF($E14="HLTA",(AB14/Summary!$H$7),0)</f>
        <v>0</v>
      </c>
      <c r="ER14" s="201">
        <f>IF($E14="HLTA",(AC14/Summary!$H$7),0)</f>
        <v>0</v>
      </c>
      <c r="ES14" s="201">
        <f>IF($E14="HLTA",(AD14/Summary!$H$7),0)</f>
        <v>0</v>
      </c>
      <c r="ET14" s="201">
        <f>IF($E14="HLTA",(AE14/Summary!$H$7),0)</f>
        <v>0</v>
      </c>
      <c r="EU14" s="201">
        <f>IF($E14="HLTA",(AF14/Summary!$H$7),0)</f>
        <v>0</v>
      </c>
      <c r="EV14" s="201">
        <f>IF($E14="HLTA",(AG14/Summary!$H$7),0)</f>
        <v>0</v>
      </c>
      <c r="EW14" s="201">
        <f>IF($E14="HLTA",(AH14/Summary!$H$7),0)</f>
        <v>0</v>
      </c>
      <c r="EX14" s="201">
        <f>IF($E14="HLTA",(AI14/Summary!$H$7),0)</f>
        <v>0</v>
      </c>
      <c r="EY14" s="201">
        <f>IF($E14="HLTA",(AJ14/Summary!$H$7),0)</f>
        <v>0</v>
      </c>
      <c r="EZ14" s="201">
        <f>IF($E14="HLTA",(AK14/Summary!$H$7),0)</f>
        <v>0</v>
      </c>
      <c r="FA14" s="201">
        <f>IF($E14="HLTA",(AL14/Summary!$H$7),0)</f>
        <v>0</v>
      </c>
      <c r="FB14" s="201">
        <f>IF($E14="HLTA",(AM14/Summary!$H$7),0)</f>
        <v>0</v>
      </c>
      <c r="FC14" s="201">
        <f>IF($E14="HLTA",(AN14/Summary!$H$7),0)</f>
        <v>0</v>
      </c>
      <c r="FD14" s="191">
        <f>IF($E14="HLTA",(AO14/Summary!$H$7),0)</f>
        <v>0</v>
      </c>
    </row>
    <row r="15" spans="1:161" s="141" customFormat="1" ht="14.25" x14ac:dyDescent="0.35">
      <c r="A15" s="314"/>
      <c r="B15" s="315"/>
      <c r="C15" s="315"/>
      <c r="D15" s="315"/>
      <c r="E15" s="303"/>
      <c r="F15" s="304"/>
      <c r="G15" s="316"/>
      <c r="H15" s="320"/>
      <c r="I15" s="321"/>
      <c r="J15" s="319"/>
      <c r="K15" s="399">
        <f>Summary!$H$6*$G15</f>
        <v>0</v>
      </c>
      <c r="L15" s="192"/>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4"/>
      <c r="AP15" s="195">
        <f t="shared" si="45"/>
        <v>0</v>
      </c>
      <c r="AQ15" s="217"/>
      <c r="AR15" s="217"/>
      <c r="AS15" s="217"/>
      <c r="AT15" s="217"/>
      <c r="AU15" s="217"/>
      <c r="AV15" s="218"/>
      <c r="AW15" s="176">
        <f t="shared" si="46"/>
        <v>0</v>
      </c>
      <c r="AX15" s="176" t="str">
        <f t="shared" si="47"/>
        <v>OK</v>
      </c>
      <c r="AY15" s="200">
        <f t="shared" si="48"/>
        <v>0</v>
      </c>
      <c r="AZ15" s="213" t="str">
        <f t="shared" si="49"/>
        <v>OK</v>
      </c>
      <c r="BA15" s="214"/>
      <c r="BB15" s="198">
        <f t="shared" si="50"/>
        <v>0</v>
      </c>
      <c r="BC15" s="199">
        <f t="shared" si="51"/>
        <v>0</v>
      </c>
      <c r="BD15" s="199">
        <f t="shared" si="52"/>
        <v>0</v>
      </c>
      <c r="BE15" s="199">
        <f t="shared" si="53"/>
        <v>0</v>
      </c>
      <c r="BF15" s="199">
        <f t="shared" si="54"/>
        <v>0</v>
      </c>
      <c r="BG15" s="199">
        <f t="shared" si="55"/>
        <v>0</v>
      </c>
      <c r="BH15" s="199">
        <f t="shared" si="56"/>
        <v>0</v>
      </c>
      <c r="BI15" s="199">
        <f t="shared" si="57"/>
        <v>0</v>
      </c>
      <c r="BJ15" s="199">
        <f t="shared" si="58"/>
        <v>0</v>
      </c>
      <c r="BK15" s="199">
        <f t="shared" si="59"/>
        <v>0</v>
      </c>
      <c r="BL15" s="199">
        <f t="shared" si="60"/>
        <v>0</v>
      </c>
      <c r="BM15" s="199">
        <f t="shared" si="61"/>
        <v>0</v>
      </c>
      <c r="BN15" s="199">
        <f t="shared" si="62"/>
        <v>0</v>
      </c>
      <c r="BO15" s="199">
        <f t="shared" si="63"/>
        <v>0</v>
      </c>
      <c r="BP15" s="199">
        <f t="shared" si="64"/>
        <v>0</v>
      </c>
      <c r="BQ15" s="199">
        <f t="shared" si="65"/>
        <v>0</v>
      </c>
      <c r="BR15" s="199">
        <f t="shared" si="66"/>
        <v>0</v>
      </c>
      <c r="BS15" s="199">
        <f t="shared" si="67"/>
        <v>0</v>
      </c>
      <c r="BT15" s="199">
        <f t="shared" si="68"/>
        <v>0</v>
      </c>
      <c r="BU15" s="199">
        <f t="shared" si="69"/>
        <v>0</v>
      </c>
      <c r="BV15" s="199">
        <f t="shared" si="70"/>
        <v>0</v>
      </c>
      <c r="BW15" s="199">
        <f t="shared" si="71"/>
        <v>0</v>
      </c>
      <c r="BX15" s="199">
        <f t="shared" si="72"/>
        <v>0</v>
      </c>
      <c r="BY15" s="199">
        <f t="shared" si="73"/>
        <v>0</v>
      </c>
      <c r="BZ15" s="199">
        <f t="shared" si="74"/>
        <v>0</v>
      </c>
      <c r="CA15" s="199">
        <f t="shared" si="75"/>
        <v>0</v>
      </c>
      <c r="CB15" s="199">
        <f t="shared" si="76"/>
        <v>0</v>
      </c>
      <c r="CC15" s="199">
        <f t="shared" si="77"/>
        <v>0</v>
      </c>
      <c r="CD15" s="199">
        <f t="shared" si="78"/>
        <v>0</v>
      </c>
      <c r="CE15" s="199">
        <f t="shared" si="79"/>
        <v>0</v>
      </c>
      <c r="CF15" s="200">
        <f t="shared" si="80"/>
        <v>0</v>
      </c>
      <c r="CG15" s="195">
        <f t="shared" si="81"/>
        <v>0</v>
      </c>
      <c r="CH15" s="201">
        <f t="shared" si="82"/>
        <v>0</v>
      </c>
      <c r="CI15" s="201">
        <f t="shared" si="83"/>
        <v>0</v>
      </c>
      <c r="CJ15" s="201">
        <f t="shared" si="84"/>
        <v>0</v>
      </c>
      <c r="CK15" s="201">
        <f t="shared" si="85"/>
        <v>0</v>
      </c>
      <c r="CL15" s="191">
        <f t="shared" si="86"/>
        <v>0</v>
      </c>
      <c r="CM15" s="189"/>
      <c r="CN15" s="219">
        <f t="shared" si="87"/>
        <v>0</v>
      </c>
      <c r="CO15" s="220">
        <f t="shared" si="9"/>
        <v>0</v>
      </c>
      <c r="CP15" s="220">
        <f t="shared" si="10"/>
        <v>0</v>
      </c>
      <c r="CQ15" s="220">
        <f t="shared" si="11"/>
        <v>0</v>
      </c>
      <c r="CR15" s="220">
        <f t="shared" si="12"/>
        <v>0</v>
      </c>
      <c r="CS15" s="220">
        <f t="shared" si="13"/>
        <v>0</v>
      </c>
      <c r="CT15" s="220">
        <f t="shared" si="14"/>
        <v>0</v>
      </c>
      <c r="CU15" s="220">
        <f t="shared" si="15"/>
        <v>0</v>
      </c>
      <c r="CV15" s="220">
        <f t="shared" si="16"/>
        <v>0</v>
      </c>
      <c r="CW15" s="220">
        <f t="shared" si="17"/>
        <v>0</v>
      </c>
      <c r="CX15" s="220">
        <f t="shared" si="18"/>
        <v>0</v>
      </c>
      <c r="CY15" s="220">
        <f t="shared" si="19"/>
        <v>0</v>
      </c>
      <c r="CZ15" s="220">
        <f t="shared" si="20"/>
        <v>0</v>
      </c>
      <c r="DA15" s="220">
        <f t="shared" si="21"/>
        <v>0</v>
      </c>
      <c r="DB15" s="220">
        <f t="shared" si="22"/>
        <v>0</v>
      </c>
      <c r="DC15" s="220">
        <f t="shared" si="23"/>
        <v>0</v>
      </c>
      <c r="DD15" s="220">
        <f t="shared" si="24"/>
        <v>0</v>
      </c>
      <c r="DE15" s="220">
        <f t="shared" si="25"/>
        <v>0</v>
      </c>
      <c r="DF15" s="220">
        <f t="shared" si="26"/>
        <v>0</v>
      </c>
      <c r="DG15" s="220">
        <f t="shared" si="27"/>
        <v>0</v>
      </c>
      <c r="DH15" s="220">
        <f t="shared" si="28"/>
        <v>0</v>
      </c>
      <c r="DI15" s="220">
        <f t="shared" si="29"/>
        <v>0</v>
      </c>
      <c r="DJ15" s="220">
        <f t="shared" si="30"/>
        <v>0</v>
      </c>
      <c r="DK15" s="220">
        <f t="shared" si="31"/>
        <v>0</v>
      </c>
      <c r="DL15" s="220">
        <f t="shared" si="32"/>
        <v>0</v>
      </c>
      <c r="DM15" s="220">
        <f t="shared" si="33"/>
        <v>0</v>
      </c>
      <c r="DN15" s="220">
        <f t="shared" si="34"/>
        <v>0</v>
      </c>
      <c r="DO15" s="220">
        <f t="shared" si="35"/>
        <v>0</v>
      </c>
      <c r="DP15" s="220">
        <f t="shared" si="36"/>
        <v>0</v>
      </c>
      <c r="DQ15" s="221">
        <f t="shared" si="37"/>
        <v>0</v>
      </c>
      <c r="DR15" s="204">
        <f t="shared" si="88"/>
        <v>0</v>
      </c>
      <c r="DS15" s="222">
        <f t="shared" si="38"/>
        <v>0</v>
      </c>
      <c r="DT15" s="222">
        <f t="shared" si="39"/>
        <v>0</v>
      </c>
      <c r="DU15" s="222">
        <f t="shared" si="40"/>
        <v>0</v>
      </c>
      <c r="DV15" s="222">
        <f t="shared" si="41"/>
        <v>0</v>
      </c>
      <c r="DW15" s="222">
        <f t="shared" si="42"/>
        <v>0</v>
      </c>
      <c r="DX15" s="223">
        <f t="shared" si="43"/>
        <v>0</v>
      </c>
      <c r="DY15" s="224">
        <f t="shared" si="44"/>
        <v>0</v>
      </c>
      <c r="EA15" s="195">
        <f>IF($E15="HLTA",(L15/Summary!$H$7),0)</f>
        <v>0</v>
      </c>
      <c r="EB15" s="201">
        <f>IF($E15="HLTA",(M15/Summary!$H$7),0)</f>
        <v>0</v>
      </c>
      <c r="EC15" s="201">
        <f>IF($E15="HLTA",(N15/Summary!$H$7),0)</f>
        <v>0</v>
      </c>
      <c r="ED15" s="201">
        <f>IF($E15="HLTA",(O15/Summary!$H$7),0)</f>
        <v>0</v>
      </c>
      <c r="EE15" s="201">
        <f>IF($E15="HLTA",(P15/Summary!$H$7),0)</f>
        <v>0</v>
      </c>
      <c r="EF15" s="201">
        <f>IF($E15="HLTA",(Q15/Summary!$H$7),0)</f>
        <v>0</v>
      </c>
      <c r="EG15" s="201">
        <f>IF($E15="HLTA",(R15/Summary!$H$7),0)</f>
        <v>0</v>
      </c>
      <c r="EH15" s="201">
        <f>IF($E15="HLTA",(S15/Summary!$H$7),0)</f>
        <v>0</v>
      </c>
      <c r="EI15" s="201">
        <f>IF($E15="HLTA",(T15/Summary!$H$7),0)</f>
        <v>0</v>
      </c>
      <c r="EJ15" s="201">
        <f>IF($E15="HLTA",(U15/Summary!$H$7),0)</f>
        <v>0</v>
      </c>
      <c r="EK15" s="201">
        <f>IF($E15="HLTA",(V15/Summary!$H$7),0)</f>
        <v>0</v>
      </c>
      <c r="EL15" s="201">
        <f>IF($E15="HLTA",(W15/Summary!$H$7),0)</f>
        <v>0</v>
      </c>
      <c r="EM15" s="201">
        <f>IF($E15="HLTA",(X15/Summary!$H$7),0)</f>
        <v>0</v>
      </c>
      <c r="EN15" s="201">
        <f>IF($E15="HLTA",(Y15/Summary!$H$7),0)</f>
        <v>0</v>
      </c>
      <c r="EO15" s="201">
        <f>IF($E15="HLTA",(Z15/Summary!$H$7),0)</f>
        <v>0</v>
      </c>
      <c r="EP15" s="201">
        <f>IF($E15="HLTA",(AA15/Summary!$H$7),0)</f>
        <v>0</v>
      </c>
      <c r="EQ15" s="201">
        <f>IF($E15="HLTA",(AB15/Summary!$H$7),0)</f>
        <v>0</v>
      </c>
      <c r="ER15" s="201">
        <f>IF($E15="HLTA",(AC15/Summary!$H$7),0)</f>
        <v>0</v>
      </c>
      <c r="ES15" s="201">
        <f>IF($E15="HLTA",(AD15/Summary!$H$7),0)</f>
        <v>0</v>
      </c>
      <c r="ET15" s="201">
        <f>IF($E15="HLTA",(AE15/Summary!$H$7),0)</f>
        <v>0</v>
      </c>
      <c r="EU15" s="201">
        <f>IF($E15="HLTA",(AF15/Summary!$H$7),0)</f>
        <v>0</v>
      </c>
      <c r="EV15" s="201">
        <f>IF($E15="HLTA",(AG15/Summary!$H$7),0)</f>
        <v>0</v>
      </c>
      <c r="EW15" s="201">
        <f>IF($E15="HLTA",(AH15/Summary!$H$7),0)</f>
        <v>0</v>
      </c>
      <c r="EX15" s="201">
        <f>IF($E15="HLTA",(AI15/Summary!$H$7),0)</f>
        <v>0</v>
      </c>
      <c r="EY15" s="201">
        <f>IF($E15="HLTA",(AJ15/Summary!$H$7),0)</f>
        <v>0</v>
      </c>
      <c r="EZ15" s="201">
        <f>IF($E15="HLTA",(AK15/Summary!$H$7),0)</f>
        <v>0</v>
      </c>
      <c r="FA15" s="201">
        <f>IF($E15="HLTA",(AL15/Summary!$H$7),0)</f>
        <v>0</v>
      </c>
      <c r="FB15" s="201">
        <f>IF($E15="HLTA",(AM15/Summary!$H$7),0)</f>
        <v>0</v>
      </c>
      <c r="FC15" s="201">
        <f>IF($E15="HLTA",(AN15/Summary!$H$7),0)</f>
        <v>0</v>
      </c>
      <c r="FD15" s="191">
        <f>IF($E15="HLTA",(AO15/Summary!$H$7),0)</f>
        <v>0</v>
      </c>
    </row>
    <row r="16" spans="1:161" s="141" customFormat="1" ht="14.25" x14ac:dyDescent="0.35">
      <c r="A16" s="314"/>
      <c r="B16" s="315"/>
      <c r="C16" s="315"/>
      <c r="D16" s="315"/>
      <c r="E16" s="303"/>
      <c r="F16" s="304"/>
      <c r="G16" s="316"/>
      <c r="H16" s="320"/>
      <c r="I16" s="321"/>
      <c r="J16" s="319"/>
      <c r="K16" s="399">
        <f>Summary!$H$6*$G16</f>
        <v>0</v>
      </c>
      <c r="L16" s="192"/>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4"/>
      <c r="AP16" s="195">
        <f t="shared" si="45"/>
        <v>0</v>
      </c>
      <c r="AQ16" s="217"/>
      <c r="AR16" s="217"/>
      <c r="AS16" s="217"/>
      <c r="AT16" s="217"/>
      <c r="AU16" s="217"/>
      <c r="AV16" s="218"/>
      <c r="AW16" s="176">
        <f t="shared" si="46"/>
        <v>0</v>
      </c>
      <c r="AX16" s="176" t="str">
        <f t="shared" si="47"/>
        <v>OK</v>
      </c>
      <c r="AY16" s="200">
        <f t="shared" si="48"/>
        <v>0</v>
      </c>
      <c r="AZ16" s="213" t="str">
        <f t="shared" si="49"/>
        <v>OK</v>
      </c>
      <c r="BA16" s="214"/>
      <c r="BB16" s="198">
        <f t="shared" si="50"/>
        <v>0</v>
      </c>
      <c r="BC16" s="199">
        <f t="shared" si="51"/>
        <v>0</v>
      </c>
      <c r="BD16" s="199">
        <f t="shared" si="52"/>
        <v>0</v>
      </c>
      <c r="BE16" s="199">
        <f t="shared" si="53"/>
        <v>0</v>
      </c>
      <c r="BF16" s="199">
        <f t="shared" si="54"/>
        <v>0</v>
      </c>
      <c r="BG16" s="199">
        <f t="shared" si="55"/>
        <v>0</v>
      </c>
      <c r="BH16" s="199">
        <f t="shared" si="56"/>
        <v>0</v>
      </c>
      <c r="BI16" s="199">
        <f t="shared" si="57"/>
        <v>0</v>
      </c>
      <c r="BJ16" s="199">
        <f t="shared" si="58"/>
        <v>0</v>
      </c>
      <c r="BK16" s="199">
        <f t="shared" si="59"/>
        <v>0</v>
      </c>
      <c r="BL16" s="199">
        <f t="shared" si="60"/>
        <v>0</v>
      </c>
      <c r="BM16" s="199">
        <f t="shared" si="61"/>
        <v>0</v>
      </c>
      <c r="BN16" s="199">
        <f t="shared" si="62"/>
        <v>0</v>
      </c>
      <c r="BO16" s="199">
        <f t="shared" si="63"/>
        <v>0</v>
      </c>
      <c r="BP16" s="199">
        <f t="shared" si="64"/>
        <v>0</v>
      </c>
      <c r="BQ16" s="199">
        <f t="shared" si="65"/>
        <v>0</v>
      </c>
      <c r="BR16" s="199">
        <f t="shared" si="66"/>
        <v>0</v>
      </c>
      <c r="BS16" s="199">
        <f t="shared" si="67"/>
        <v>0</v>
      </c>
      <c r="BT16" s="199">
        <f t="shared" si="68"/>
        <v>0</v>
      </c>
      <c r="BU16" s="199">
        <f t="shared" si="69"/>
        <v>0</v>
      </c>
      <c r="BV16" s="199">
        <f t="shared" si="70"/>
        <v>0</v>
      </c>
      <c r="BW16" s="199">
        <f t="shared" si="71"/>
        <v>0</v>
      </c>
      <c r="BX16" s="199">
        <f t="shared" si="72"/>
        <v>0</v>
      </c>
      <c r="BY16" s="199">
        <f t="shared" si="73"/>
        <v>0</v>
      </c>
      <c r="BZ16" s="199">
        <f t="shared" si="74"/>
        <v>0</v>
      </c>
      <c r="CA16" s="199">
        <f t="shared" si="75"/>
        <v>0</v>
      </c>
      <c r="CB16" s="199">
        <f t="shared" si="76"/>
        <v>0</v>
      </c>
      <c r="CC16" s="199">
        <f t="shared" si="77"/>
        <v>0</v>
      </c>
      <c r="CD16" s="199">
        <f t="shared" si="78"/>
        <v>0</v>
      </c>
      <c r="CE16" s="199">
        <f t="shared" si="79"/>
        <v>0</v>
      </c>
      <c r="CF16" s="200">
        <f t="shared" si="80"/>
        <v>0</v>
      </c>
      <c r="CG16" s="195">
        <f t="shared" si="81"/>
        <v>0</v>
      </c>
      <c r="CH16" s="201">
        <f t="shared" si="82"/>
        <v>0</v>
      </c>
      <c r="CI16" s="201">
        <f t="shared" si="83"/>
        <v>0</v>
      </c>
      <c r="CJ16" s="201">
        <f t="shared" si="84"/>
        <v>0</v>
      </c>
      <c r="CK16" s="201">
        <f t="shared" si="85"/>
        <v>0</v>
      </c>
      <c r="CL16" s="191">
        <f t="shared" si="86"/>
        <v>0</v>
      </c>
      <c r="CM16" s="189"/>
      <c r="CN16" s="219">
        <f t="shared" si="87"/>
        <v>0</v>
      </c>
      <c r="CO16" s="220">
        <f t="shared" si="9"/>
        <v>0</v>
      </c>
      <c r="CP16" s="220">
        <f t="shared" si="10"/>
        <v>0</v>
      </c>
      <c r="CQ16" s="220">
        <f t="shared" si="11"/>
        <v>0</v>
      </c>
      <c r="CR16" s="220">
        <f t="shared" si="12"/>
        <v>0</v>
      </c>
      <c r="CS16" s="220">
        <f t="shared" si="13"/>
        <v>0</v>
      </c>
      <c r="CT16" s="220">
        <f t="shared" si="14"/>
        <v>0</v>
      </c>
      <c r="CU16" s="220">
        <f t="shared" si="15"/>
        <v>0</v>
      </c>
      <c r="CV16" s="220">
        <f t="shared" si="16"/>
        <v>0</v>
      </c>
      <c r="CW16" s="220">
        <f t="shared" si="17"/>
        <v>0</v>
      </c>
      <c r="CX16" s="220">
        <f t="shared" si="18"/>
        <v>0</v>
      </c>
      <c r="CY16" s="220">
        <f t="shared" si="19"/>
        <v>0</v>
      </c>
      <c r="CZ16" s="220">
        <f t="shared" si="20"/>
        <v>0</v>
      </c>
      <c r="DA16" s="220">
        <f t="shared" si="21"/>
        <v>0</v>
      </c>
      <c r="DB16" s="220">
        <f t="shared" si="22"/>
        <v>0</v>
      </c>
      <c r="DC16" s="220">
        <f t="shared" si="23"/>
        <v>0</v>
      </c>
      <c r="DD16" s="220">
        <f t="shared" si="24"/>
        <v>0</v>
      </c>
      <c r="DE16" s="220">
        <f t="shared" si="25"/>
        <v>0</v>
      </c>
      <c r="DF16" s="220">
        <f t="shared" si="26"/>
        <v>0</v>
      </c>
      <c r="DG16" s="220">
        <f t="shared" si="27"/>
        <v>0</v>
      </c>
      <c r="DH16" s="220">
        <f t="shared" si="28"/>
        <v>0</v>
      </c>
      <c r="DI16" s="220">
        <f t="shared" si="29"/>
        <v>0</v>
      </c>
      <c r="DJ16" s="220">
        <f t="shared" si="30"/>
        <v>0</v>
      </c>
      <c r="DK16" s="220">
        <f t="shared" si="31"/>
        <v>0</v>
      </c>
      <c r="DL16" s="220">
        <f t="shared" si="32"/>
        <v>0</v>
      </c>
      <c r="DM16" s="220">
        <f t="shared" si="33"/>
        <v>0</v>
      </c>
      <c r="DN16" s="220">
        <f t="shared" si="34"/>
        <v>0</v>
      </c>
      <c r="DO16" s="220">
        <f t="shared" si="35"/>
        <v>0</v>
      </c>
      <c r="DP16" s="220">
        <f t="shared" si="36"/>
        <v>0</v>
      </c>
      <c r="DQ16" s="221">
        <f t="shared" si="37"/>
        <v>0</v>
      </c>
      <c r="DR16" s="204">
        <f t="shared" si="88"/>
        <v>0</v>
      </c>
      <c r="DS16" s="222">
        <f t="shared" si="38"/>
        <v>0</v>
      </c>
      <c r="DT16" s="222">
        <f t="shared" si="39"/>
        <v>0</v>
      </c>
      <c r="DU16" s="222">
        <f t="shared" si="40"/>
        <v>0</v>
      </c>
      <c r="DV16" s="222">
        <f t="shared" si="41"/>
        <v>0</v>
      </c>
      <c r="DW16" s="222">
        <f t="shared" si="42"/>
        <v>0</v>
      </c>
      <c r="DX16" s="223">
        <f t="shared" si="43"/>
        <v>0</v>
      </c>
      <c r="DY16" s="224">
        <f t="shared" si="44"/>
        <v>0</v>
      </c>
      <c r="EA16" s="195">
        <f>IF($E16="HLTA",(L16/Summary!$H$7),0)</f>
        <v>0</v>
      </c>
      <c r="EB16" s="201">
        <f>IF($E16="HLTA",(M16/Summary!$H$7),0)</f>
        <v>0</v>
      </c>
      <c r="EC16" s="201">
        <f>IF($E16="HLTA",(N16/Summary!$H$7),0)</f>
        <v>0</v>
      </c>
      <c r="ED16" s="201">
        <f>IF($E16="HLTA",(O16/Summary!$H$7),0)</f>
        <v>0</v>
      </c>
      <c r="EE16" s="201">
        <f>IF($E16="HLTA",(P16/Summary!$H$7),0)</f>
        <v>0</v>
      </c>
      <c r="EF16" s="201">
        <f>IF($E16="HLTA",(Q16/Summary!$H$7),0)</f>
        <v>0</v>
      </c>
      <c r="EG16" s="201">
        <f>IF($E16="HLTA",(R16/Summary!$H$7),0)</f>
        <v>0</v>
      </c>
      <c r="EH16" s="201">
        <f>IF($E16="HLTA",(S16/Summary!$H$7),0)</f>
        <v>0</v>
      </c>
      <c r="EI16" s="201">
        <f>IF($E16="HLTA",(T16/Summary!$H$7),0)</f>
        <v>0</v>
      </c>
      <c r="EJ16" s="201">
        <f>IF($E16="HLTA",(U16/Summary!$H$7),0)</f>
        <v>0</v>
      </c>
      <c r="EK16" s="201">
        <f>IF($E16="HLTA",(V16/Summary!$H$7),0)</f>
        <v>0</v>
      </c>
      <c r="EL16" s="201">
        <f>IF($E16="HLTA",(W16/Summary!$H$7),0)</f>
        <v>0</v>
      </c>
      <c r="EM16" s="201">
        <f>IF($E16="HLTA",(X16/Summary!$H$7),0)</f>
        <v>0</v>
      </c>
      <c r="EN16" s="201">
        <f>IF($E16="HLTA",(Y16/Summary!$H$7),0)</f>
        <v>0</v>
      </c>
      <c r="EO16" s="201">
        <f>IF($E16="HLTA",(Z16/Summary!$H$7),0)</f>
        <v>0</v>
      </c>
      <c r="EP16" s="201">
        <f>IF($E16="HLTA",(AA16/Summary!$H$7),0)</f>
        <v>0</v>
      </c>
      <c r="EQ16" s="201">
        <f>IF($E16="HLTA",(AB16/Summary!$H$7),0)</f>
        <v>0</v>
      </c>
      <c r="ER16" s="201">
        <f>IF($E16="HLTA",(AC16/Summary!$H$7),0)</f>
        <v>0</v>
      </c>
      <c r="ES16" s="201">
        <f>IF($E16="HLTA",(AD16/Summary!$H$7),0)</f>
        <v>0</v>
      </c>
      <c r="ET16" s="201">
        <f>IF($E16="HLTA",(AE16/Summary!$H$7),0)</f>
        <v>0</v>
      </c>
      <c r="EU16" s="201">
        <f>IF($E16="HLTA",(AF16/Summary!$H$7),0)</f>
        <v>0</v>
      </c>
      <c r="EV16" s="201">
        <f>IF($E16="HLTA",(AG16/Summary!$H$7),0)</f>
        <v>0</v>
      </c>
      <c r="EW16" s="201">
        <f>IF($E16="HLTA",(AH16/Summary!$H$7),0)</f>
        <v>0</v>
      </c>
      <c r="EX16" s="201">
        <f>IF($E16="HLTA",(AI16/Summary!$H$7),0)</f>
        <v>0</v>
      </c>
      <c r="EY16" s="201">
        <f>IF($E16="HLTA",(AJ16/Summary!$H$7),0)</f>
        <v>0</v>
      </c>
      <c r="EZ16" s="201">
        <f>IF($E16="HLTA",(AK16/Summary!$H$7),0)</f>
        <v>0</v>
      </c>
      <c r="FA16" s="201">
        <f>IF($E16="HLTA",(AL16/Summary!$H$7),0)</f>
        <v>0</v>
      </c>
      <c r="FB16" s="201">
        <f>IF($E16="HLTA",(AM16/Summary!$H$7),0)</f>
        <v>0</v>
      </c>
      <c r="FC16" s="201">
        <f>IF($E16="HLTA",(AN16/Summary!$H$7),0)</f>
        <v>0</v>
      </c>
      <c r="FD16" s="191">
        <f>IF($E16="HLTA",(AO16/Summary!$H$7),0)</f>
        <v>0</v>
      </c>
    </row>
    <row r="17" spans="1:160" s="141" customFormat="1" ht="14.25" x14ac:dyDescent="0.35">
      <c r="A17" s="314"/>
      <c r="B17" s="315"/>
      <c r="C17" s="315"/>
      <c r="D17" s="315"/>
      <c r="E17" s="303"/>
      <c r="F17" s="304"/>
      <c r="G17" s="316"/>
      <c r="H17" s="320"/>
      <c r="I17" s="321"/>
      <c r="J17" s="319"/>
      <c r="K17" s="399">
        <f>Summary!$H$6*$G17</f>
        <v>0</v>
      </c>
      <c r="L17" s="192"/>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4"/>
      <c r="AP17" s="195">
        <f t="shared" si="45"/>
        <v>0</v>
      </c>
      <c r="AQ17" s="217"/>
      <c r="AR17" s="217"/>
      <c r="AS17" s="217"/>
      <c r="AT17" s="217"/>
      <c r="AU17" s="217"/>
      <c r="AV17" s="218"/>
      <c r="AW17" s="176">
        <f t="shared" si="46"/>
        <v>0</v>
      </c>
      <c r="AX17" s="176" t="str">
        <f t="shared" si="47"/>
        <v>OK</v>
      </c>
      <c r="AY17" s="200">
        <f t="shared" si="48"/>
        <v>0</v>
      </c>
      <c r="AZ17" s="213" t="str">
        <f t="shared" si="49"/>
        <v>OK</v>
      </c>
      <c r="BA17" s="214"/>
      <c r="BB17" s="198">
        <f t="shared" si="50"/>
        <v>0</v>
      </c>
      <c r="BC17" s="199">
        <f t="shared" si="51"/>
        <v>0</v>
      </c>
      <c r="BD17" s="199">
        <f t="shared" si="52"/>
        <v>0</v>
      </c>
      <c r="BE17" s="199">
        <f t="shared" si="53"/>
        <v>0</v>
      </c>
      <c r="BF17" s="199">
        <f t="shared" si="54"/>
        <v>0</v>
      </c>
      <c r="BG17" s="199">
        <f t="shared" si="55"/>
        <v>0</v>
      </c>
      <c r="BH17" s="199">
        <f t="shared" si="56"/>
        <v>0</v>
      </c>
      <c r="BI17" s="199">
        <f t="shared" si="57"/>
        <v>0</v>
      </c>
      <c r="BJ17" s="199">
        <f t="shared" si="58"/>
        <v>0</v>
      </c>
      <c r="BK17" s="199">
        <f t="shared" si="59"/>
        <v>0</v>
      </c>
      <c r="BL17" s="199">
        <f t="shared" si="60"/>
        <v>0</v>
      </c>
      <c r="BM17" s="199">
        <f t="shared" si="61"/>
        <v>0</v>
      </c>
      <c r="BN17" s="199">
        <f t="shared" si="62"/>
        <v>0</v>
      </c>
      <c r="BO17" s="199">
        <f t="shared" si="63"/>
        <v>0</v>
      </c>
      <c r="BP17" s="199">
        <f t="shared" si="64"/>
        <v>0</v>
      </c>
      <c r="BQ17" s="199">
        <f t="shared" si="65"/>
        <v>0</v>
      </c>
      <c r="BR17" s="199">
        <f t="shared" si="66"/>
        <v>0</v>
      </c>
      <c r="BS17" s="199">
        <f t="shared" si="67"/>
        <v>0</v>
      </c>
      <c r="BT17" s="199">
        <f t="shared" si="68"/>
        <v>0</v>
      </c>
      <c r="BU17" s="199">
        <f t="shared" si="69"/>
        <v>0</v>
      </c>
      <c r="BV17" s="199">
        <f t="shared" si="70"/>
        <v>0</v>
      </c>
      <c r="BW17" s="199">
        <f t="shared" si="71"/>
        <v>0</v>
      </c>
      <c r="BX17" s="199">
        <f t="shared" si="72"/>
        <v>0</v>
      </c>
      <c r="BY17" s="199">
        <f t="shared" si="73"/>
        <v>0</v>
      </c>
      <c r="BZ17" s="199">
        <f t="shared" si="74"/>
        <v>0</v>
      </c>
      <c r="CA17" s="199">
        <f t="shared" si="75"/>
        <v>0</v>
      </c>
      <c r="CB17" s="199">
        <f t="shared" si="76"/>
        <v>0</v>
      </c>
      <c r="CC17" s="199">
        <f t="shared" si="77"/>
        <v>0</v>
      </c>
      <c r="CD17" s="199">
        <f t="shared" si="78"/>
        <v>0</v>
      </c>
      <c r="CE17" s="199">
        <f t="shared" si="79"/>
        <v>0</v>
      </c>
      <c r="CF17" s="200">
        <f t="shared" si="80"/>
        <v>0</v>
      </c>
      <c r="CG17" s="195">
        <f t="shared" si="81"/>
        <v>0</v>
      </c>
      <c r="CH17" s="201">
        <f t="shared" si="82"/>
        <v>0</v>
      </c>
      <c r="CI17" s="201">
        <f t="shared" si="83"/>
        <v>0</v>
      </c>
      <c r="CJ17" s="201">
        <f t="shared" si="84"/>
        <v>0</v>
      </c>
      <c r="CK17" s="201">
        <f t="shared" si="85"/>
        <v>0</v>
      </c>
      <c r="CL17" s="191">
        <f t="shared" si="86"/>
        <v>0</v>
      </c>
      <c r="CM17" s="189"/>
      <c r="CN17" s="219">
        <f t="shared" si="87"/>
        <v>0</v>
      </c>
      <c r="CO17" s="220">
        <f t="shared" si="9"/>
        <v>0</v>
      </c>
      <c r="CP17" s="220">
        <f t="shared" si="10"/>
        <v>0</v>
      </c>
      <c r="CQ17" s="220">
        <f t="shared" si="11"/>
        <v>0</v>
      </c>
      <c r="CR17" s="220">
        <f t="shared" si="12"/>
        <v>0</v>
      </c>
      <c r="CS17" s="220">
        <f t="shared" si="13"/>
        <v>0</v>
      </c>
      <c r="CT17" s="220">
        <f t="shared" si="14"/>
        <v>0</v>
      </c>
      <c r="CU17" s="220">
        <f t="shared" si="15"/>
        <v>0</v>
      </c>
      <c r="CV17" s="220">
        <f t="shared" si="16"/>
        <v>0</v>
      </c>
      <c r="CW17" s="220">
        <f t="shared" si="17"/>
        <v>0</v>
      </c>
      <c r="CX17" s="220">
        <f t="shared" si="18"/>
        <v>0</v>
      </c>
      <c r="CY17" s="220">
        <f t="shared" si="19"/>
        <v>0</v>
      </c>
      <c r="CZ17" s="220">
        <f t="shared" si="20"/>
        <v>0</v>
      </c>
      <c r="DA17" s="220">
        <f t="shared" si="21"/>
        <v>0</v>
      </c>
      <c r="DB17" s="220">
        <f t="shared" si="22"/>
        <v>0</v>
      </c>
      <c r="DC17" s="220">
        <f t="shared" si="23"/>
        <v>0</v>
      </c>
      <c r="DD17" s="220">
        <f t="shared" si="24"/>
        <v>0</v>
      </c>
      <c r="DE17" s="220">
        <f t="shared" si="25"/>
        <v>0</v>
      </c>
      <c r="DF17" s="220">
        <f t="shared" si="26"/>
        <v>0</v>
      </c>
      <c r="DG17" s="220">
        <f t="shared" si="27"/>
        <v>0</v>
      </c>
      <c r="DH17" s="220">
        <f t="shared" si="28"/>
        <v>0</v>
      </c>
      <c r="DI17" s="220">
        <f t="shared" si="29"/>
        <v>0</v>
      </c>
      <c r="DJ17" s="220">
        <f t="shared" si="30"/>
        <v>0</v>
      </c>
      <c r="DK17" s="220">
        <f t="shared" si="31"/>
        <v>0</v>
      </c>
      <c r="DL17" s="220">
        <f t="shared" si="32"/>
        <v>0</v>
      </c>
      <c r="DM17" s="220">
        <f t="shared" si="33"/>
        <v>0</v>
      </c>
      <c r="DN17" s="220">
        <f t="shared" si="34"/>
        <v>0</v>
      </c>
      <c r="DO17" s="220">
        <f t="shared" si="35"/>
        <v>0</v>
      </c>
      <c r="DP17" s="220">
        <f t="shared" si="36"/>
        <v>0</v>
      </c>
      <c r="DQ17" s="221">
        <f t="shared" si="37"/>
        <v>0</v>
      </c>
      <c r="DR17" s="204">
        <f t="shared" si="88"/>
        <v>0</v>
      </c>
      <c r="DS17" s="222">
        <f t="shared" si="38"/>
        <v>0</v>
      </c>
      <c r="DT17" s="222">
        <f t="shared" si="39"/>
        <v>0</v>
      </c>
      <c r="DU17" s="222">
        <f t="shared" si="40"/>
        <v>0</v>
      </c>
      <c r="DV17" s="222">
        <f t="shared" si="41"/>
        <v>0</v>
      </c>
      <c r="DW17" s="222">
        <f t="shared" si="42"/>
        <v>0</v>
      </c>
      <c r="DX17" s="223">
        <f t="shared" si="43"/>
        <v>0</v>
      </c>
      <c r="DY17" s="224">
        <f t="shared" si="44"/>
        <v>0</v>
      </c>
      <c r="EA17" s="195">
        <f>IF($E17="HLTA",(L17/Summary!$H$7),0)</f>
        <v>0</v>
      </c>
      <c r="EB17" s="201">
        <f>IF($E17="HLTA",(M17/Summary!$H$7),0)</f>
        <v>0</v>
      </c>
      <c r="EC17" s="201">
        <f>IF($E17="HLTA",(N17/Summary!$H$7),0)</f>
        <v>0</v>
      </c>
      <c r="ED17" s="201">
        <f>IF($E17="HLTA",(O17/Summary!$H$7),0)</f>
        <v>0</v>
      </c>
      <c r="EE17" s="201">
        <f>IF($E17="HLTA",(P17/Summary!$H$7),0)</f>
        <v>0</v>
      </c>
      <c r="EF17" s="201">
        <f>IF($E17="HLTA",(Q17/Summary!$H$7),0)</f>
        <v>0</v>
      </c>
      <c r="EG17" s="201">
        <f>IF($E17="HLTA",(R17/Summary!$H$7),0)</f>
        <v>0</v>
      </c>
      <c r="EH17" s="201">
        <f>IF($E17="HLTA",(S17/Summary!$H$7),0)</f>
        <v>0</v>
      </c>
      <c r="EI17" s="201">
        <f>IF($E17="HLTA",(T17/Summary!$H$7),0)</f>
        <v>0</v>
      </c>
      <c r="EJ17" s="201">
        <f>IF($E17="HLTA",(U17/Summary!$H$7),0)</f>
        <v>0</v>
      </c>
      <c r="EK17" s="201">
        <f>IF($E17="HLTA",(V17/Summary!$H$7),0)</f>
        <v>0</v>
      </c>
      <c r="EL17" s="201">
        <f>IF($E17="HLTA",(W17/Summary!$H$7),0)</f>
        <v>0</v>
      </c>
      <c r="EM17" s="201">
        <f>IF($E17="HLTA",(X17/Summary!$H$7),0)</f>
        <v>0</v>
      </c>
      <c r="EN17" s="201">
        <f>IF($E17="HLTA",(Y17/Summary!$H$7),0)</f>
        <v>0</v>
      </c>
      <c r="EO17" s="201">
        <f>IF($E17="HLTA",(Z17/Summary!$H$7),0)</f>
        <v>0</v>
      </c>
      <c r="EP17" s="201">
        <f>IF($E17="HLTA",(AA17/Summary!$H$7),0)</f>
        <v>0</v>
      </c>
      <c r="EQ17" s="201">
        <f>IF($E17="HLTA",(AB17/Summary!$H$7),0)</f>
        <v>0</v>
      </c>
      <c r="ER17" s="201">
        <f>IF($E17="HLTA",(AC17/Summary!$H$7),0)</f>
        <v>0</v>
      </c>
      <c r="ES17" s="201">
        <f>IF($E17="HLTA",(AD17/Summary!$H$7),0)</f>
        <v>0</v>
      </c>
      <c r="ET17" s="201">
        <f>IF($E17="HLTA",(AE17/Summary!$H$7),0)</f>
        <v>0</v>
      </c>
      <c r="EU17" s="201">
        <f>IF($E17="HLTA",(AF17/Summary!$H$7),0)</f>
        <v>0</v>
      </c>
      <c r="EV17" s="201">
        <f>IF($E17="HLTA",(AG17/Summary!$H$7),0)</f>
        <v>0</v>
      </c>
      <c r="EW17" s="201">
        <f>IF($E17="HLTA",(AH17/Summary!$H$7),0)</f>
        <v>0</v>
      </c>
      <c r="EX17" s="201">
        <f>IF($E17="HLTA",(AI17/Summary!$H$7),0)</f>
        <v>0</v>
      </c>
      <c r="EY17" s="201">
        <f>IF($E17="HLTA",(AJ17/Summary!$H$7),0)</f>
        <v>0</v>
      </c>
      <c r="EZ17" s="201">
        <f>IF($E17="HLTA",(AK17/Summary!$H$7),0)</f>
        <v>0</v>
      </c>
      <c r="FA17" s="201">
        <f>IF($E17="HLTA",(AL17/Summary!$H$7),0)</f>
        <v>0</v>
      </c>
      <c r="FB17" s="201">
        <f>IF($E17="HLTA",(AM17/Summary!$H$7),0)</f>
        <v>0</v>
      </c>
      <c r="FC17" s="201">
        <f>IF($E17="HLTA",(AN17/Summary!$H$7),0)</f>
        <v>0</v>
      </c>
      <c r="FD17" s="191">
        <f>IF($E17="HLTA",(AO17/Summary!$H$7),0)</f>
        <v>0</v>
      </c>
    </row>
    <row r="18" spans="1:160" s="141" customFormat="1" ht="14.25" x14ac:dyDescent="0.35">
      <c r="A18" s="314"/>
      <c r="B18" s="315"/>
      <c r="C18" s="315"/>
      <c r="D18" s="315"/>
      <c r="E18" s="303"/>
      <c r="F18" s="304"/>
      <c r="G18" s="316"/>
      <c r="H18" s="320"/>
      <c r="I18" s="321"/>
      <c r="J18" s="319"/>
      <c r="K18" s="399">
        <f>Summary!$H$6*$G18</f>
        <v>0</v>
      </c>
      <c r="L18" s="192"/>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4"/>
      <c r="AP18" s="195">
        <f t="shared" si="45"/>
        <v>0</v>
      </c>
      <c r="AQ18" s="217"/>
      <c r="AR18" s="217"/>
      <c r="AS18" s="217"/>
      <c r="AT18" s="217"/>
      <c r="AU18" s="217"/>
      <c r="AV18" s="218"/>
      <c r="AW18" s="176">
        <f t="shared" si="46"/>
        <v>0</v>
      </c>
      <c r="AX18" s="176" t="str">
        <f t="shared" si="47"/>
        <v>OK</v>
      </c>
      <c r="AY18" s="200">
        <f t="shared" si="48"/>
        <v>0</v>
      </c>
      <c r="AZ18" s="213" t="str">
        <f t="shared" si="49"/>
        <v>OK</v>
      </c>
      <c r="BA18" s="214"/>
      <c r="BB18" s="198">
        <f t="shared" si="50"/>
        <v>0</v>
      </c>
      <c r="BC18" s="199">
        <f t="shared" si="51"/>
        <v>0</v>
      </c>
      <c r="BD18" s="199">
        <f t="shared" si="52"/>
        <v>0</v>
      </c>
      <c r="BE18" s="199">
        <f t="shared" si="53"/>
        <v>0</v>
      </c>
      <c r="BF18" s="199">
        <f t="shared" si="54"/>
        <v>0</v>
      </c>
      <c r="BG18" s="199">
        <f t="shared" si="55"/>
        <v>0</v>
      </c>
      <c r="BH18" s="199">
        <f t="shared" si="56"/>
        <v>0</v>
      </c>
      <c r="BI18" s="199">
        <f t="shared" si="57"/>
        <v>0</v>
      </c>
      <c r="BJ18" s="199">
        <f t="shared" si="58"/>
        <v>0</v>
      </c>
      <c r="BK18" s="199">
        <f t="shared" si="59"/>
        <v>0</v>
      </c>
      <c r="BL18" s="199">
        <f t="shared" si="60"/>
        <v>0</v>
      </c>
      <c r="BM18" s="199">
        <f t="shared" si="61"/>
        <v>0</v>
      </c>
      <c r="BN18" s="199">
        <f t="shared" si="62"/>
        <v>0</v>
      </c>
      <c r="BO18" s="199">
        <f t="shared" si="63"/>
        <v>0</v>
      </c>
      <c r="BP18" s="199">
        <f t="shared" si="64"/>
        <v>0</v>
      </c>
      <c r="BQ18" s="199">
        <f t="shared" si="65"/>
        <v>0</v>
      </c>
      <c r="BR18" s="199">
        <f t="shared" si="66"/>
        <v>0</v>
      </c>
      <c r="BS18" s="199">
        <f t="shared" si="67"/>
        <v>0</v>
      </c>
      <c r="BT18" s="199">
        <f t="shared" si="68"/>
        <v>0</v>
      </c>
      <c r="BU18" s="199">
        <f t="shared" si="69"/>
        <v>0</v>
      </c>
      <c r="BV18" s="199">
        <f t="shared" si="70"/>
        <v>0</v>
      </c>
      <c r="BW18" s="199">
        <f t="shared" si="71"/>
        <v>0</v>
      </c>
      <c r="BX18" s="199">
        <f t="shared" si="72"/>
        <v>0</v>
      </c>
      <c r="BY18" s="199">
        <f t="shared" si="73"/>
        <v>0</v>
      </c>
      <c r="BZ18" s="199">
        <f t="shared" si="74"/>
        <v>0</v>
      </c>
      <c r="CA18" s="199">
        <f t="shared" si="75"/>
        <v>0</v>
      </c>
      <c r="CB18" s="199">
        <f t="shared" si="76"/>
        <v>0</v>
      </c>
      <c r="CC18" s="199">
        <f t="shared" si="77"/>
        <v>0</v>
      </c>
      <c r="CD18" s="199">
        <f t="shared" si="78"/>
        <v>0</v>
      </c>
      <c r="CE18" s="199">
        <f t="shared" si="79"/>
        <v>0</v>
      </c>
      <c r="CF18" s="200">
        <f t="shared" si="80"/>
        <v>0</v>
      </c>
      <c r="CG18" s="195">
        <f t="shared" si="81"/>
        <v>0</v>
      </c>
      <c r="CH18" s="201">
        <f t="shared" si="82"/>
        <v>0</v>
      </c>
      <c r="CI18" s="201">
        <f t="shared" si="83"/>
        <v>0</v>
      </c>
      <c r="CJ18" s="201">
        <f t="shared" si="84"/>
        <v>0</v>
      </c>
      <c r="CK18" s="201">
        <f t="shared" si="85"/>
        <v>0</v>
      </c>
      <c r="CL18" s="191">
        <f t="shared" si="86"/>
        <v>0</v>
      </c>
      <c r="CM18" s="189"/>
      <c r="CN18" s="219">
        <f t="shared" si="87"/>
        <v>0</v>
      </c>
      <c r="CO18" s="220">
        <f t="shared" si="9"/>
        <v>0</v>
      </c>
      <c r="CP18" s="220">
        <f t="shared" si="10"/>
        <v>0</v>
      </c>
      <c r="CQ18" s="220">
        <f t="shared" si="11"/>
        <v>0</v>
      </c>
      <c r="CR18" s="220">
        <f t="shared" si="12"/>
        <v>0</v>
      </c>
      <c r="CS18" s="220">
        <f t="shared" si="13"/>
        <v>0</v>
      </c>
      <c r="CT18" s="220">
        <f t="shared" si="14"/>
        <v>0</v>
      </c>
      <c r="CU18" s="220">
        <f t="shared" si="15"/>
        <v>0</v>
      </c>
      <c r="CV18" s="220">
        <f t="shared" si="16"/>
        <v>0</v>
      </c>
      <c r="CW18" s="220">
        <f t="shared" si="17"/>
        <v>0</v>
      </c>
      <c r="CX18" s="220">
        <f t="shared" si="18"/>
        <v>0</v>
      </c>
      <c r="CY18" s="220">
        <f t="shared" si="19"/>
        <v>0</v>
      </c>
      <c r="CZ18" s="220">
        <f t="shared" si="20"/>
        <v>0</v>
      </c>
      <c r="DA18" s="220">
        <f t="shared" si="21"/>
        <v>0</v>
      </c>
      <c r="DB18" s="220">
        <f t="shared" si="22"/>
        <v>0</v>
      </c>
      <c r="DC18" s="220">
        <f t="shared" si="23"/>
        <v>0</v>
      </c>
      <c r="DD18" s="220">
        <f t="shared" si="24"/>
        <v>0</v>
      </c>
      <c r="DE18" s="220">
        <f t="shared" si="25"/>
        <v>0</v>
      </c>
      <c r="DF18" s="220">
        <f t="shared" si="26"/>
        <v>0</v>
      </c>
      <c r="DG18" s="220">
        <f t="shared" si="27"/>
        <v>0</v>
      </c>
      <c r="DH18" s="220">
        <f t="shared" si="28"/>
        <v>0</v>
      </c>
      <c r="DI18" s="220">
        <f t="shared" si="29"/>
        <v>0</v>
      </c>
      <c r="DJ18" s="220">
        <f t="shared" si="30"/>
        <v>0</v>
      </c>
      <c r="DK18" s="220">
        <f t="shared" si="31"/>
        <v>0</v>
      </c>
      <c r="DL18" s="220">
        <f t="shared" si="32"/>
        <v>0</v>
      </c>
      <c r="DM18" s="220">
        <f t="shared" si="33"/>
        <v>0</v>
      </c>
      <c r="DN18" s="220">
        <f t="shared" si="34"/>
        <v>0</v>
      </c>
      <c r="DO18" s="220">
        <f t="shared" si="35"/>
        <v>0</v>
      </c>
      <c r="DP18" s="220">
        <f t="shared" si="36"/>
        <v>0</v>
      </c>
      <c r="DQ18" s="221">
        <f t="shared" si="37"/>
        <v>0</v>
      </c>
      <c r="DR18" s="204">
        <f t="shared" si="88"/>
        <v>0</v>
      </c>
      <c r="DS18" s="222">
        <f t="shared" si="38"/>
        <v>0</v>
      </c>
      <c r="DT18" s="222">
        <f t="shared" si="39"/>
        <v>0</v>
      </c>
      <c r="DU18" s="222">
        <f t="shared" si="40"/>
        <v>0</v>
      </c>
      <c r="DV18" s="222">
        <f t="shared" si="41"/>
        <v>0</v>
      </c>
      <c r="DW18" s="222">
        <f t="shared" si="42"/>
        <v>0</v>
      </c>
      <c r="DX18" s="223">
        <f t="shared" si="43"/>
        <v>0</v>
      </c>
      <c r="DY18" s="224">
        <f t="shared" si="44"/>
        <v>0</v>
      </c>
      <c r="EA18" s="195">
        <f>IF($E18="HLTA",(L18/Summary!$H$7),0)</f>
        <v>0</v>
      </c>
      <c r="EB18" s="201">
        <f>IF($E18="HLTA",(M18/Summary!$H$7),0)</f>
        <v>0</v>
      </c>
      <c r="EC18" s="201">
        <f>IF($E18="HLTA",(N18/Summary!$H$7),0)</f>
        <v>0</v>
      </c>
      <c r="ED18" s="201">
        <f>IF($E18="HLTA",(O18/Summary!$H$7),0)</f>
        <v>0</v>
      </c>
      <c r="EE18" s="201">
        <f>IF($E18="HLTA",(P18/Summary!$H$7),0)</f>
        <v>0</v>
      </c>
      <c r="EF18" s="201">
        <f>IF($E18="HLTA",(Q18/Summary!$H$7),0)</f>
        <v>0</v>
      </c>
      <c r="EG18" s="201">
        <f>IF($E18="HLTA",(R18/Summary!$H$7),0)</f>
        <v>0</v>
      </c>
      <c r="EH18" s="201">
        <f>IF($E18="HLTA",(S18/Summary!$H$7),0)</f>
        <v>0</v>
      </c>
      <c r="EI18" s="201">
        <f>IF($E18="HLTA",(T18/Summary!$H$7),0)</f>
        <v>0</v>
      </c>
      <c r="EJ18" s="201">
        <f>IF($E18="HLTA",(U18/Summary!$H$7),0)</f>
        <v>0</v>
      </c>
      <c r="EK18" s="201">
        <f>IF($E18="HLTA",(V18/Summary!$H$7),0)</f>
        <v>0</v>
      </c>
      <c r="EL18" s="201">
        <f>IF($E18="HLTA",(W18/Summary!$H$7),0)</f>
        <v>0</v>
      </c>
      <c r="EM18" s="201">
        <f>IF($E18="HLTA",(X18/Summary!$H$7),0)</f>
        <v>0</v>
      </c>
      <c r="EN18" s="201">
        <f>IF($E18="HLTA",(Y18/Summary!$H$7),0)</f>
        <v>0</v>
      </c>
      <c r="EO18" s="201">
        <f>IF($E18="HLTA",(Z18/Summary!$H$7),0)</f>
        <v>0</v>
      </c>
      <c r="EP18" s="201">
        <f>IF($E18="HLTA",(AA18/Summary!$H$7),0)</f>
        <v>0</v>
      </c>
      <c r="EQ18" s="201">
        <f>IF($E18="HLTA",(AB18/Summary!$H$7),0)</f>
        <v>0</v>
      </c>
      <c r="ER18" s="201">
        <f>IF($E18="HLTA",(AC18/Summary!$H$7),0)</f>
        <v>0</v>
      </c>
      <c r="ES18" s="201">
        <f>IF($E18="HLTA",(AD18/Summary!$H$7),0)</f>
        <v>0</v>
      </c>
      <c r="ET18" s="201">
        <f>IF($E18="HLTA",(AE18/Summary!$H$7),0)</f>
        <v>0</v>
      </c>
      <c r="EU18" s="201">
        <f>IF($E18="HLTA",(AF18/Summary!$H$7),0)</f>
        <v>0</v>
      </c>
      <c r="EV18" s="201">
        <f>IF($E18="HLTA",(AG18/Summary!$H$7),0)</f>
        <v>0</v>
      </c>
      <c r="EW18" s="201">
        <f>IF($E18="HLTA",(AH18/Summary!$H$7),0)</f>
        <v>0</v>
      </c>
      <c r="EX18" s="201">
        <f>IF($E18="HLTA",(AI18/Summary!$H$7),0)</f>
        <v>0</v>
      </c>
      <c r="EY18" s="201">
        <f>IF($E18="HLTA",(AJ18/Summary!$H$7),0)</f>
        <v>0</v>
      </c>
      <c r="EZ18" s="201">
        <f>IF($E18="HLTA",(AK18/Summary!$H$7),0)</f>
        <v>0</v>
      </c>
      <c r="FA18" s="201">
        <f>IF($E18="HLTA",(AL18/Summary!$H$7),0)</f>
        <v>0</v>
      </c>
      <c r="FB18" s="201">
        <f>IF($E18="HLTA",(AM18/Summary!$H$7),0)</f>
        <v>0</v>
      </c>
      <c r="FC18" s="201">
        <f>IF($E18="HLTA",(AN18/Summary!$H$7),0)</f>
        <v>0</v>
      </c>
      <c r="FD18" s="191">
        <f>IF($E18="HLTA",(AO18/Summary!$H$7),0)</f>
        <v>0</v>
      </c>
    </row>
    <row r="19" spans="1:160" s="141" customFormat="1" ht="14.25" x14ac:dyDescent="0.35">
      <c r="A19" s="314"/>
      <c r="B19" s="315"/>
      <c r="C19" s="315"/>
      <c r="D19" s="315"/>
      <c r="E19" s="303"/>
      <c r="F19" s="304"/>
      <c r="G19" s="316"/>
      <c r="H19" s="320"/>
      <c r="I19" s="321"/>
      <c r="J19" s="319"/>
      <c r="K19" s="399">
        <f>Summary!$H$6*$G19</f>
        <v>0</v>
      </c>
      <c r="L19" s="192"/>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4"/>
      <c r="AP19" s="195">
        <f t="shared" si="45"/>
        <v>0</v>
      </c>
      <c r="AQ19" s="217"/>
      <c r="AR19" s="217"/>
      <c r="AS19" s="217"/>
      <c r="AT19" s="217"/>
      <c r="AU19" s="217"/>
      <c r="AV19" s="218"/>
      <c r="AW19" s="176">
        <f t="shared" si="46"/>
        <v>0</v>
      </c>
      <c r="AX19" s="176" t="str">
        <f t="shared" si="47"/>
        <v>OK</v>
      </c>
      <c r="AY19" s="200">
        <f t="shared" si="48"/>
        <v>0</v>
      </c>
      <c r="AZ19" s="213" t="str">
        <f t="shared" si="49"/>
        <v>OK</v>
      </c>
      <c r="BA19" s="214"/>
      <c r="BB19" s="198">
        <f t="shared" si="50"/>
        <v>0</v>
      </c>
      <c r="BC19" s="199">
        <f t="shared" si="51"/>
        <v>0</v>
      </c>
      <c r="BD19" s="199">
        <f t="shared" si="52"/>
        <v>0</v>
      </c>
      <c r="BE19" s="199">
        <f t="shared" si="53"/>
        <v>0</v>
      </c>
      <c r="BF19" s="199">
        <f t="shared" si="54"/>
        <v>0</v>
      </c>
      <c r="BG19" s="199">
        <f t="shared" si="55"/>
        <v>0</v>
      </c>
      <c r="BH19" s="199">
        <f t="shared" si="56"/>
        <v>0</v>
      </c>
      <c r="BI19" s="199">
        <f t="shared" si="57"/>
        <v>0</v>
      </c>
      <c r="BJ19" s="199">
        <f t="shared" si="58"/>
        <v>0</v>
      </c>
      <c r="BK19" s="199">
        <f t="shared" si="59"/>
        <v>0</v>
      </c>
      <c r="BL19" s="199">
        <f t="shared" si="60"/>
        <v>0</v>
      </c>
      <c r="BM19" s="199">
        <f t="shared" si="61"/>
        <v>0</v>
      </c>
      <c r="BN19" s="199">
        <f t="shared" si="62"/>
        <v>0</v>
      </c>
      <c r="BO19" s="199">
        <f t="shared" si="63"/>
        <v>0</v>
      </c>
      <c r="BP19" s="199">
        <f t="shared" si="64"/>
        <v>0</v>
      </c>
      <c r="BQ19" s="199">
        <f t="shared" si="65"/>
        <v>0</v>
      </c>
      <c r="BR19" s="199">
        <f t="shared" si="66"/>
        <v>0</v>
      </c>
      <c r="BS19" s="199">
        <f t="shared" si="67"/>
        <v>0</v>
      </c>
      <c r="BT19" s="199">
        <f t="shared" si="68"/>
        <v>0</v>
      </c>
      <c r="BU19" s="199">
        <f t="shared" si="69"/>
        <v>0</v>
      </c>
      <c r="BV19" s="199">
        <f t="shared" si="70"/>
        <v>0</v>
      </c>
      <c r="BW19" s="199">
        <f t="shared" si="71"/>
        <v>0</v>
      </c>
      <c r="BX19" s="199">
        <f t="shared" si="72"/>
        <v>0</v>
      </c>
      <c r="BY19" s="199">
        <f t="shared" si="73"/>
        <v>0</v>
      </c>
      <c r="BZ19" s="199">
        <f t="shared" si="74"/>
        <v>0</v>
      </c>
      <c r="CA19" s="199">
        <f t="shared" si="75"/>
        <v>0</v>
      </c>
      <c r="CB19" s="199">
        <f t="shared" si="76"/>
        <v>0</v>
      </c>
      <c r="CC19" s="199">
        <f t="shared" si="77"/>
        <v>0</v>
      </c>
      <c r="CD19" s="199">
        <f t="shared" si="78"/>
        <v>0</v>
      </c>
      <c r="CE19" s="199">
        <f t="shared" si="79"/>
        <v>0</v>
      </c>
      <c r="CF19" s="200">
        <f t="shared" si="80"/>
        <v>0</v>
      </c>
      <c r="CG19" s="195">
        <f t="shared" si="81"/>
        <v>0</v>
      </c>
      <c r="CH19" s="201">
        <f t="shared" si="82"/>
        <v>0</v>
      </c>
      <c r="CI19" s="201">
        <f t="shared" si="83"/>
        <v>0</v>
      </c>
      <c r="CJ19" s="201">
        <f t="shared" si="84"/>
        <v>0</v>
      </c>
      <c r="CK19" s="201">
        <f t="shared" si="85"/>
        <v>0</v>
      </c>
      <c r="CL19" s="191">
        <f t="shared" si="86"/>
        <v>0</v>
      </c>
      <c r="CM19" s="189"/>
      <c r="CN19" s="219">
        <f t="shared" si="87"/>
        <v>0</v>
      </c>
      <c r="CO19" s="220">
        <f t="shared" si="9"/>
        <v>0</v>
      </c>
      <c r="CP19" s="220">
        <f t="shared" si="10"/>
        <v>0</v>
      </c>
      <c r="CQ19" s="220">
        <f t="shared" si="11"/>
        <v>0</v>
      </c>
      <c r="CR19" s="220">
        <f t="shared" si="12"/>
        <v>0</v>
      </c>
      <c r="CS19" s="220">
        <f t="shared" si="13"/>
        <v>0</v>
      </c>
      <c r="CT19" s="220">
        <f t="shared" si="14"/>
        <v>0</v>
      </c>
      <c r="CU19" s="220">
        <f t="shared" si="15"/>
        <v>0</v>
      </c>
      <c r="CV19" s="220">
        <f t="shared" si="16"/>
        <v>0</v>
      </c>
      <c r="CW19" s="220">
        <f t="shared" si="17"/>
        <v>0</v>
      </c>
      <c r="CX19" s="220">
        <f t="shared" si="18"/>
        <v>0</v>
      </c>
      <c r="CY19" s="220">
        <f t="shared" si="19"/>
        <v>0</v>
      </c>
      <c r="CZ19" s="220">
        <f t="shared" si="20"/>
        <v>0</v>
      </c>
      <c r="DA19" s="220">
        <f t="shared" si="21"/>
        <v>0</v>
      </c>
      <c r="DB19" s="220">
        <f t="shared" si="22"/>
        <v>0</v>
      </c>
      <c r="DC19" s="220">
        <f t="shared" si="23"/>
        <v>0</v>
      </c>
      <c r="DD19" s="220">
        <f t="shared" si="24"/>
        <v>0</v>
      </c>
      <c r="DE19" s="220">
        <f t="shared" si="25"/>
        <v>0</v>
      </c>
      <c r="DF19" s="220">
        <f t="shared" si="26"/>
        <v>0</v>
      </c>
      <c r="DG19" s="220">
        <f t="shared" si="27"/>
        <v>0</v>
      </c>
      <c r="DH19" s="220">
        <f t="shared" si="28"/>
        <v>0</v>
      </c>
      <c r="DI19" s="220">
        <f t="shared" si="29"/>
        <v>0</v>
      </c>
      <c r="DJ19" s="220">
        <f t="shared" si="30"/>
        <v>0</v>
      </c>
      <c r="DK19" s="220">
        <f t="shared" si="31"/>
        <v>0</v>
      </c>
      <c r="DL19" s="220">
        <f t="shared" si="32"/>
        <v>0</v>
      </c>
      <c r="DM19" s="220">
        <f t="shared" si="33"/>
        <v>0</v>
      </c>
      <c r="DN19" s="220">
        <f t="shared" si="34"/>
        <v>0</v>
      </c>
      <c r="DO19" s="220">
        <f t="shared" si="35"/>
        <v>0</v>
      </c>
      <c r="DP19" s="220">
        <f t="shared" si="36"/>
        <v>0</v>
      </c>
      <c r="DQ19" s="221">
        <f t="shared" si="37"/>
        <v>0</v>
      </c>
      <c r="DR19" s="204">
        <f t="shared" si="88"/>
        <v>0</v>
      </c>
      <c r="DS19" s="222">
        <f t="shared" si="38"/>
        <v>0</v>
      </c>
      <c r="DT19" s="222">
        <f t="shared" si="39"/>
        <v>0</v>
      </c>
      <c r="DU19" s="222">
        <f t="shared" si="40"/>
        <v>0</v>
      </c>
      <c r="DV19" s="222">
        <f t="shared" si="41"/>
        <v>0</v>
      </c>
      <c r="DW19" s="222">
        <f t="shared" si="42"/>
        <v>0</v>
      </c>
      <c r="DX19" s="223">
        <f t="shared" si="43"/>
        <v>0</v>
      </c>
      <c r="DY19" s="224">
        <f t="shared" si="44"/>
        <v>0</v>
      </c>
      <c r="EA19" s="195">
        <f>IF($E19="HLTA",(L19/Summary!$H$7),0)</f>
        <v>0</v>
      </c>
      <c r="EB19" s="201">
        <f>IF($E19="HLTA",(M19/Summary!$H$7),0)</f>
        <v>0</v>
      </c>
      <c r="EC19" s="201">
        <f>IF($E19="HLTA",(N19/Summary!$H$7),0)</f>
        <v>0</v>
      </c>
      <c r="ED19" s="201">
        <f>IF($E19="HLTA",(O19/Summary!$H$7),0)</f>
        <v>0</v>
      </c>
      <c r="EE19" s="201">
        <f>IF($E19="HLTA",(P19/Summary!$H$7),0)</f>
        <v>0</v>
      </c>
      <c r="EF19" s="201">
        <f>IF($E19="HLTA",(Q19/Summary!$H$7),0)</f>
        <v>0</v>
      </c>
      <c r="EG19" s="201">
        <f>IF($E19="HLTA",(R19/Summary!$H$7),0)</f>
        <v>0</v>
      </c>
      <c r="EH19" s="201">
        <f>IF($E19="HLTA",(S19/Summary!$H$7),0)</f>
        <v>0</v>
      </c>
      <c r="EI19" s="201">
        <f>IF($E19="HLTA",(T19/Summary!$H$7),0)</f>
        <v>0</v>
      </c>
      <c r="EJ19" s="201">
        <f>IF($E19="HLTA",(U19/Summary!$H$7),0)</f>
        <v>0</v>
      </c>
      <c r="EK19" s="201">
        <f>IF($E19="HLTA",(V19/Summary!$H$7),0)</f>
        <v>0</v>
      </c>
      <c r="EL19" s="201">
        <f>IF($E19="HLTA",(W19/Summary!$H$7),0)</f>
        <v>0</v>
      </c>
      <c r="EM19" s="201">
        <f>IF($E19="HLTA",(X19/Summary!$H$7),0)</f>
        <v>0</v>
      </c>
      <c r="EN19" s="201">
        <f>IF($E19="HLTA",(Y19/Summary!$H$7),0)</f>
        <v>0</v>
      </c>
      <c r="EO19" s="201">
        <f>IF($E19="HLTA",(Z19/Summary!$H$7),0)</f>
        <v>0</v>
      </c>
      <c r="EP19" s="201">
        <f>IF($E19="HLTA",(AA19/Summary!$H$7),0)</f>
        <v>0</v>
      </c>
      <c r="EQ19" s="201">
        <f>IF($E19="HLTA",(AB19/Summary!$H$7),0)</f>
        <v>0</v>
      </c>
      <c r="ER19" s="201">
        <f>IF($E19="HLTA",(AC19/Summary!$H$7),0)</f>
        <v>0</v>
      </c>
      <c r="ES19" s="201">
        <f>IF($E19="HLTA",(AD19/Summary!$H$7),0)</f>
        <v>0</v>
      </c>
      <c r="ET19" s="201">
        <f>IF($E19="HLTA",(AE19/Summary!$H$7),0)</f>
        <v>0</v>
      </c>
      <c r="EU19" s="201">
        <f>IF($E19="HLTA",(AF19/Summary!$H$7),0)</f>
        <v>0</v>
      </c>
      <c r="EV19" s="201">
        <f>IF($E19="HLTA",(AG19/Summary!$H$7),0)</f>
        <v>0</v>
      </c>
      <c r="EW19" s="201">
        <f>IF($E19="HLTA",(AH19/Summary!$H$7),0)</f>
        <v>0</v>
      </c>
      <c r="EX19" s="201">
        <f>IF($E19="HLTA",(AI19/Summary!$H$7),0)</f>
        <v>0</v>
      </c>
      <c r="EY19" s="201">
        <f>IF($E19="HLTA",(AJ19/Summary!$H$7),0)</f>
        <v>0</v>
      </c>
      <c r="EZ19" s="201">
        <f>IF($E19="HLTA",(AK19/Summary!$H$7),0)</f>
        <v>0</v>
      </c>
      <c r="FA19" s="201">
        <f>IF($E19="HLTA",(AL19/Summary!$H$7),0)</f>
        <v>0</v>
      </c>
      <c r="FB19" s="201">
        <f>IF($E19="HLTA",(AM19/Summary!$H$7),0)</f>
        <v>0</v>
      </c>
      <c r="FC19" s="201">
        <f>IF($E19="HLTA",(AN19/Summary!$H$7),0)</f>
        <v>0</v>
      </c>
      <c r="FD19" s="191">
        <f>IF($E19="HLTA",(AO19/Summary!$H$7),0)</f>
        <v>0</v>
      </c>
    </row>
    <row r="20" spans="1:160" s="141" customFormat="1" ht="14.25" x14ac:dyDescent="0.35">
      <c r="A20" s="314"/>
      <c r="B20" s="315"/>
      <c r="C20" s="315"/>
      <c r="D20" s="315"/>
      <c r="E20" s="303"/>
      <c r="F20" s="304"/>
      <c r="G20" s="316"/>
      <c r="H20" s="320"/>
      <c r="I20" s="321"/>
      <c r="J20" s="319"/>
      <c r="K20" s="399">
        <f>Summary!$H$6*$G20</f>
        <v>0</v>
      </c>
      <c r="L20" s="192"/>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4"/>
      <c r="AP20" s="195">
        <f t="shared" si="45"/>
        <v>0</v>
      </c>
      <c r="AQ20" s="217"/>
      <c r="AR20" s="217"/>
      <c r="AS20" s="217"/>
      <c r="AT20" s="217"/>
      <c r="AU20" s="217"/>
      <c r="AV20" s="218"/>
      <c r="AW20" s="176">
        <f t="shared" si="46"/>
        <v>0</v>
      </c>
      <c r="AX20" s="176" t="str">
        <f t="shared" si="47"/>
        <v>OK</v>
      </c>
      <c r="AY20" s="200">
        <f t="shared" si="48"/>
        <v>0</v>
      </c>
      <c r="AZ20" s="213" t="str">
        <f t="shared" si="49"/>
        <v>OK</v>
      </c>
      <c r="BA20" s="214"/>
      <c r="BB20" s="198">
        <f t="shared" si="50"/>
        <v>0</v>
      </c>
      <c r="BC20" s="199">
        <f t="shared" si="51"/>
        <v>0</v>
      </c>
      <c r="BD20" s="199">
        <f t="shared" si="52"/>
        <v>0</v>
      </c>
      <c r="BE20" s="199">
        <f t="shared" si="53"/>
        <v>0</v>
      </c>
      <c r="BF20" s="199">
        <f t="shared" si="54"/>
        <v>0</v>
      </c>
      <c r="BG20" s="199">
        <f t="shared" si="55"/>
        <v>0</v>
      </c>
      <c r="BH20" s="199">
        <f t="shared" si="56"/>
        <v>0</v>
      </c>
      <c r="BI20" s="199">
        <f t="shared" si="57"/>
        <v>0</v>
      </c>
      <c r="BJ20" s="199">
        <f t="shared" si="58"/>
        <v>0</v>
      </c>
      <c r="BK20" s="199">
        <f t="shared" si="59"/>
        <v>0</v>
      </c>
      <c r="BL20" s="199">
        <f t="shared" si="60"/>
        <v>0</v>
      </c>
      <c r="BM20" s="199">
        <f t="shared" si="61"/>
        <v>0</v>
      </c>
      <c r="BN20" s="199">
        <f t="shared" si="62"/>
        <v>0</v>
      </c>
      <c r="BO20" s="199">
        <f t="shared" si="63"/>
        <v>0</v>
      </c>
      <c r="BP20" s="199">
        <f t="shared" si="64"/>
        <v>0</v>
      </c>
      <c r="BQ20" s="199">
        <f t="shared" si="65"/>
        <v>0</v>
      </c>
      <c r="BR20" s="199">
        <f t="shared" si="66"/>
        <v>0</v>
      </c>
      <c r="BS20" s="199">
        <f t="shared" si="67"/>
        <v>0</v>
      </c>
      <c r="BT20" s="199">
        <f t="shared" si="68"/>
        <v>0</v>
      </c>
      <c r="BU20" s="199">
        <f t="shared" si="69"/>
        <v>0</v>
      </c>
      <c r="BV20" s="199">
        <f t="shared" si="70"/>
        <v>0</v>
      </c>
      <c r="BW20" s="199">
        <f t="shared" si="71"/>
        <v>0</v>
      </c>
      <c r="BX20" s="199">
        <f t="shared" si="72"/>
        <v>0</v>
      </c>
      <c r="BY20" s="199">
        <f t="shared" si="73"/>
        <v>0</v>
      </c>
      <c r="BZ20" s="199">
        <f t="shared" si="74"/>
        <v>0</v>
      </c>
      <c r="CA20" s="199">
        <f t="shared" si="75"/>
        <v>0</v>
      </c>
      <c r="CB20" s="199">
        <f t="shared" si="76"/>
        <v>0</v>
      </c>
      <c r="CC20" s="199">
        <f t="shared" si="77"/>
        <v>0</v>
      </c>
      <c r="CD20" s="199">
        <f t="shared" si="78"/>
        <v>0</v>
      </c>
      <c r="CE20" s="199">
        <f t="shared" si="79"/>
        <v>0</v>
      </c>
      <c r="CF20" s="200">
        <f t="shared" si="80"/>
        <v>0</v>
      </c>
      <c r="CG20" s="195">
        <f t="shared" si="81"/>
        <v>0</v>
      </c>
      <c r="CH20" s="201">
        <f t="shared" si="82"/>
        <v>0</v>
      </c>
      <c r="CI20" s="201">
        <f t="shared" si="83"/>
        <v>0</v>
      </c>
      <c r="CJ20" s="201">
        <f t="shared" si="84"/>
        <v>0</v>
      </c>
      <c r="CK20" s="201">
        <f t="shared" si="85"/>
        <v>0</v>
      </c>
      <c r="CL20" s="191">
        <f t="shared" si="86"/>
        <v>0</v>
      </c>
      <c r="CM20" s="189"/>
      <c r="CN20" s="219">
        <f t="shared" si="87"/>
        <v>0</v>
      </c>
      <c r="CO20" s="220">
        <f t="shared" si="9"/>
        <v>0</v>
      </c>
      <c r="CP20" s="220">
        <f t="shared" si="10"/>
        <v>0</v>
      </c>
      <c r="CQ20" s="220">
        <f t="shared" si="11"/>
        <v>0</v>
      </c>
      <c r="CR20" s="220">
        <f t="shared" si="12"/>
        <v>0</v>
      </c>
      <c r="CS20" s="220">
        <f t="shared" si="13"/>
        <v>0</v>
      </c>
      <c r="CT20" s="220">
        <f t="shared" si="14"/>
        <v>0</v>
      </c>
      <c r="CU20" s="220">
        <f t="shared" si="15"/>
        <v>0</v>
      </c>
      <c r="CV20" s="220">
        <f t="shared" si="16"/>
        <v>0</v>
      </c>
      <c r="CW20" s="220">
        <f t="shared" si="17"/>
        <v>0</v>
      </c>
      <c r="CX20" s="220">
        <f t="shared" si="18"/>
        <v>0</v>
      </c>
      <c r="CY20" s="220">
        <f t="shared" si="19"/>
        <v>0</v>
      </c>
      <c r="CZ20" s="220">
        <f t="shared" si="20"/>
        <v>0</v>
      </c>
      <c r="DA20" s="220">
        <f t="shared" si="21"/>
        <v>0</v>
      </c>
      <c r="DB20" s="220">
        <f t="shared" si="22"/>
        <v>0</v>
      </c>
      <c r="DC20" s="220">
        <f t="shared" si="23"/>
        <v>0</v>
      </c>
      <c r="DD20" s="220">
        <f t="shared" si="24"/>
        <v>0</v>
      </c>
      <c r="DE20" s="220">
        <f t="shared" si="25"/>
        <v>0</v>
      </c>
      <c r="DF20" s="220">
        <f t="shared" si="26"/>
        <v>0</v>
      </c>
      <c r="DG20" s="220">
        <f t="shared" si="27"/>
        <v>0</v>
      </c>
      <c r="DH20" s="220">
        <f t="shared" si="28"/>
        <v>0</v>
      </c>
      <c r="DI20" s="220">
        <f t="shared" si="29"/>
        <v>0</v>
      </c>
      <c r="DJ20" s="220">
        <f t="shared" si="30"/>
        <v>0</v>
      </c>
      <c r="DK20" s="220">
        <f t="shared" si="31"/>
        <v>0</v>
      </c>
      <c r="DL20" s="220">
        <f t="shared" si="32"/>
        <v>0</v>
      </c>
      <c r="DM20" s="220">
        <f t="shared" si="33"/>
        <v>0</v>
      </c>
      <c r="DN20" s="220">
        <f t="shared" si="34"/>
        <v>0</v>
      </c>
      <c r="DO20" s="220">
        <f t="shared" si="35"/>
        <v>0</v>
      </c>
      <c r="DP20" s="220">
        <f t="shared" si="36"/>
        <v>0</v>
      </c>
      <c r="DQ20" s="221">
        <f t="shared" si="37"/>
        <v>0</v>
      </c>
      <c r="DR20" s="204">
        <f t="shared" si="88"/>
        <v>0</v>
      </c>
      <c r="DS20" s="222">
        <f t="shared" si="38"/>
        <v>0</v>
      </c>
      <c r="DT20" s="222">
        <f t="shared" si="39"/>
        <v>0</v>
      </c>
      <c r="DU20" s="222">
        <f t="shared" si="40"/>
        <v>0</v>
      </c>
      <c r="DV20" s="222">
        <f t="shared" si="41"/>
        <v>0</v>
      </c>
      <c r="DW20" s="222">
        <f t="shared" si="42"/>
        <v>0</v>
      </c>
      <c r="DX20" s="223">
        <f t="shared" si="43"/>
        <v>0</v>
      </c>
      <c r="DY20" s="224">
        <f t="shared" si="44"/>
        <v>0</v>
      </c>
      <c r="EA20" s="195">
        <f>IF($E20="HLTA",(L20/Summary!$H$7),0)</f>
        <v>0</v>
      </c>
      <c r="EB20" s="201">
        <f>IF($E20="HLTA",(M20/Summary!$H$7),0)</f>
        <v>0</v>
      </c>
      <c r="EC20" s="201">
        <f>IF($E20="HLTA",(N20/Summary!$H$7),0)</f>
        <v>0</v>
      </c>
      <c r="ED20" s="201">
        <f>IF($E20="HLTA",(O20/Summary!$H$7),0)</f>
        <v>0</v>
      </c>
      <c r="EE20" s="201">
        <f>IF($E20="HLTA",(P20/Summary!$H$7),0)</f>
        <v>0</v>
      </c>
      <c r="EF20" s="201">
        <f>IF($E20="HLTA",(Q20/Summary!$H$7),0)</f>
        <v>0</v>
      </c>
      <c r="EG20" s="201">
        <f>IF($E20="HLTA",(R20/Summary!$H$7),0)</f>
        <v>0</v>
      </c>
      <c r="EH20" s="201">
        <f>IF($E20="HLTA",(S20/Summary!$H$7),0)</f>
        <v>0</v>
      </c>
      <c r="EI20" s="201">
        <f>IF($E20="HLTA",(T20/Summary!$H$7),0)</f>
        <v>0</v>
      </c>
      <c r="EJ20" s="201">
        <f>IF($E20="HLTA",(U20/Summary!$H$7),0)</f>
        <v>0</v>
      </c>
      <c r="EK20" s="201">
        <f>IF($E20="HLTA",(V20/Summary!$H$7),0)</f>
        <v>0</v>
      </c>
      <c r="EL20" s="201">
        <f>IF($E20="HLTA",(W20/Summary!$H$7),0)</f>
        <v>0</v>
      </c>
      <c r="EM20" s="201">
        <f>IF($E20="HLTA",(X20/Summary!$H$7),0)</f>
        <v>0</v>
      </c>
      <c r="EN20" s="201">
        <f>IF($E20="HLTA",(Y20/Summary!$H$7),0)</f>
        <v>0</v>
      </c>
      <c r="EO20" s="201">
        <f>IF($E20="HLTA",(Z20/Summary!$H$7),0)</f>
        <v>0</v>
      </c>
      <c r="EP20" s="201">
        <f>IF($E20="HLTA",(AA20/Summary!$H$7),0)</f>
        <v>0</v>
      </c>
      <c r="EQ20" s="201">
        <f>IF($E20="HLTA",(AB20/Summary!$H$7),0)</f>
        <v>0</v>
      </c>
      <c r="ER20" s="201">
        <f>IF($E20="HLTA",(AC20/Summary!$H$7),0)</f>
        <v>0</v>
      </c>
      <c r="ES20" s="201">
        <f>IF($E20="HLTA",(AD20/Summary!$H$7),0)</f>
        <v>0</v>
      </c>
      <c r="ET20" s="201">
        <f>IF($E20="HLTA",(AE20/Summary!$H$7),0)</f>
        <v>0</v>
      </c>
      <c r="EU20" s="201">
        <f>IF($E20="HLTA",(AF20/Summary!$H$7),0)</f>
        <v>0</v>
      </c>
      <c r="EV20" s="201">
        <f>IF($E20="HLTA",(AG20/Summary!$H$7),0)</f>
        <v>0</v>
      </c>
      <c r="EW20" s="201">
        <f>IF($E20="HLTA",(AH20/Summary!$H$7),0)</f>
        <v>0</v>
      </c>
      <c r="EX20" s="201">
        <f>IF($E20="HLTA",(AI20/Summary!$H$7),0)</f>
        <v>0</v>
      </c>
      <c r="EY20" s="201">
        <f>IF($E20="HLTA",(AJ20/Summary!$H$7),0)</f>
        <v>0</v>
      </c>
      <c r="EZ20" s="201">
        <f>IF($E20="HLTA",(AK20/Summary!$H$7),0)</f>
        <v>0</v>
      </c>
      <c r="FA20" s="201">
        <f>IF($E20="HLTA",(AL20/Summary!$H$7),0)</f>
        <v>0</v>
      </c>
      <c r="FB20" s="201">
        <f>IF($E20="HLTA",(AM20/Summary!$H$7),0)</f>
        <v>0</v>
      </c>
      <c r="FC20" s="201">
        <f>IF($E20="HLTA",(AN20/Summary!$H$7),0)</f>
        <v>0</v>
      </c>
      <c r="FD20" s="191">
        <f>IF($E20="HLTA",(AO20/Summary!$H$7),0)</f>
        <v>0</v>
      </c>
    </row>
    <row r="21" spans="1:160" s="141" customFormat="1" ht="14.25" x14ac:dyDescent="0.35">
      <c r="A21" s="314"/>
      <c r="B21" s="315"/>
      <c r="C21" s="315"/>
      <c r="D21" s="315"/>
      <c r="E21" s="303"/>
      <c r="F21" s="304"/>
      <c r="G21" s="316"/>
      <c r="H21" s="320"/>
      <c r="I21" s="321"/>
      <c r="J21" s="319"/>
      <c r="K21" s="399">
        <f>Summary!$H$6*$G21</f>
        <v>0</v>
      </c>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4"/>
      <c r="AP21" s="195">
        <f t="shared" si="45"/>
        <v>0</v>
      </c>
      <c r="AQ21" s="217"/>
      <c r="AR21" s="217"/>
      <c r="AS21" s="217"/>
      <c r="AT21" s="217"/>
      <c r="AU21" s="217"/>
      <c r="AV21" s="218"/>
      <c r="AW21" s="176">
        <f t="shared" si="46"/>
        <v>0</v>
      </c>
      <c r="AX21" s="176" t="str">
        <f t="shared" si="47"/>
        <v>OK</v>
      </c>
      <c r="AY21" s="200">
        <f t="shared" si="48"/>
        <v>0</v>
      </c>
      <c r="AZ21" s="213" t="str">
        <f t="shared" si="49"/>
        <v>OK</v>
      </c>
      <c r="BA21" s="214"/>
      <c r="BB21" s="198">
        <f t="shared" si="50"/>
        <v>0</v>
      </c>
      <c r="BC21" s="199">
        <f t="shared" si="51"/>
        <v>0</v>
      </c>
      <c r="BD21" s="199">
        <f t="shared" si="52"/>
        <v>0</v>
      </c>
      <c r="BE21" s="199">
        <f t="shared" si="53"/>
        <v>0</v>
      </c>
      <c r="BF21" s="199">
        <f t="shared" si="54"/>
        <v>0</v>
      </c>
      <c r="BG21" s="199">
        <f t="shared" si="55"/>
        <v>0</v>
      </c>
      <c r="BH21" s="199">
        <f t="shared" si="56"/>
        <v>0</v>
      </c>
      <c r="BI21" s="199">
        <f t="shared" si="57"/>
        <v>0</v>
      </c>
      <c r="BJ21" s="199">
        <f t="shared" si="58"/>
        <v>0</v>
      </c>
      <c r="BK21" s="199">
        <f t="shared" si="59"/>
        <v>0</v>
      </c>
      <c r="BL21" s="199">
        <f t="shared" si="60"/>
        <v>0</v>
      </c>
      <c r="BM21" s="199">
        <f t="shared" si="61"/>
        <v>0</v>
      </c>
      <c r="BN21" s="199">
        <f t="shared" si="62"/>
        <v>0</v>
      </c>
      <c r="BO21" s="199">
        <f t="shared" si="63"/>
        <v>0</v>
      </c>
      <c r="BP21" s="199">
        <f t="shared" si="64"/>
        <v>0</v>
      </c>
      <c r="BQ21" s="199">
        <f t="shared" si="65"/>
        <v>0</v>
      </c>
      <c r="BR21" s="199">
        <f t="shared" si="66"/>
        <v>0</v>
      </c>
      <c r="BS21" s="199">
        <f t="shared" si="67"/>
        <v>0</v>
      </c>
      <c r="BT21" s="199">
        <f t="shared" si="68"/>
        <v>0</v>
      </c>
      <c r="BU21" s="199">
        <f t="shared" si="69"/>
        <v>0</v>
      </c>
      <c r="BV21" s="199">
        <f t="shared" si="70"/>
        <v>0</v>
      </c>
      <c r="BW21" s="199">
        <f t="shared" si="71"/>
        <v>0</v>
      </c>
      <c r="BX21" s="199">
        <f t="shared" si="72"/>
        <v>0</v>
      </c>
      <c r="BY21" s="199">
        <f t="shared" si="73"/>
        <v>0</v>
      </c>
      <c r="BZ21" s="199">
        <f t="shared" si="74"/>
        <v>0</v>
      </c>
      <c r="CA21" s="199">
        <f t="shared" si="75"/>
        <v>0</v>
      </c>
      <c r="CB21" s="199">
        <f t="shared" si="76"/>
        <v>0</v>
      </c>
      <c r="CC21" s="199">
        <f t="shared" si="77"/>
        <v>0</v>
      </c>
      <c r="CD21" s="199">
        <f t="shared" si="78"/>
        <v>0</v>
      </c>
      <c r="CE21" s="199">
        <f t="shared" si="79"/>
        <v>0</v>
      </c>
      <c r="CF21" s="200">
        <f t="shared" si="80"/>
        <v>0</v>
      </c>
      <c r="CG21" s="195">
        <f t="shared" si="81"/>
        <v>0</v>
      </c>
      <c r="CH21" s="201">
        <f t="shared" si="82"/>
        <v>0</v>
      </c>
      <c r="CI21" s="201">
        <f t="shared" si="83"/>
        <v>0</v>
      </c>
      <c r="CJ21" s="201">
        <f t="shared" si="84"/>
        <v>0</v>
      </c>
      <c r="CK21" s="201">
        <f t="shared" si="85"/>
        <v>0</v>
      </c>
      <c r="CL21" s="191">
        <f t="shared" si="86"/>
        <v>0</v>
      </c>
      <c r="CM21" s="189"/>
      <c r="CN21" s="219">
        <f t="shared" si="87"/>
        <v>0</v>
      </c>
      <c r="CO21" s="220">
        <f t="shared" si="9"/>
        <v>0</v>
      </c>
      <c r="CP21" s="220">
        <f t="shared" si="10"/>
        <v>0</v>
      </c>
      <c r="CQ21" s="220">
        <f t="shared" si="11"/>
        <v>0</v>
      </c>
      <c r="CR21" s="220">
        <f t="shared" si="12"/>
        <v>0</v>
      </c>
      <c r="CS21" s="220">
        <f t="shared" si="13"/>
        <v>0</v>
      </c>
      <c r="CT21" s="220">
        <f t="shared" si="14"/>
        <v>0</v>
      </c>
      <c r="CU21" s="220">
        <f t="shared" si="15"/>
        <v>0</v>
      </c>
      <c r="CV21" s="220">
        <f t="shared" si="16"/>
        <v>0</v>
      </c>
      <c r="CW21" s="220">
        <f t="shared" si="17"/>
        <v>0</v>
      </c>
      <c r="CX21" s="220">
        <f t="shared" si="18"/>
        <v>0</v>
      </c>
      <c r="CY21" s="220">
        <f t="shared" si="19"/>
        <v>0</v>
      </c>
      <c r="CZ21" s="220">
        <f t="shared" si="20"/>
        <v>0</v>
      </c>
      <c r="DA21" s="220">
        <f t="shared" si="21"/>
        <v>0</v>
      </c>
      <c r="DB21" s="220">
        <f t="shared" si="22"/>
        <v>0</v>
      </c>
      <c r="DC21" s="220">
        <f t="shared" si="23"/>
        <v>0</v>
      </c>
      <c r="DD21" s="220">
        <f t="shared" si="24"/>
        <v>0</v>
      </c>
      <c r="DE21" s="220">
        <f t="shared" si="25"/>
        <v>0</v>
      </c>
      <c r="DF21" s="220">
        <f t="shared" si="26"/>
        <v>0</v>
      </c>
      <c r="DG21" s="220">
        <f t="shared" si="27"/>
        <v>0</v>
      </c>
      <c r="DH21" s="220">
        <f t="shared" si="28"/>
        <v>0</v>
      </c>
      <c r="DI21" s="220">
        <f t="shared" si="29"/>
        <v>0</v>
      </c>
      <c r="DJ21" s="220">
        <f t="shared" si="30"/>
        <v>0</v>
      </c>
      <c r="DK21" s="220">
        <f t="shared" si="31"/>
        <v>0</v>
      </c>
      <c r="DL21" s="220">
        <f t="shared" si="32"/>
        <v>0</v>
      </c>
      <c r="DM21" s="220">
        <f t="shared" si="33"/>
        <v>0</v>
      </c>
      <c r="DN21" s="220">
        <f t="shared" si="34"/>
        <v>0</v>
      </c>
      <c r="DO21" s="220">
        <f t="shared" si="35"/>
        <v>0</v>
      </c>
      <c r="DP21" s="220">
        <f t="shared" si="36"/>
        <v>0</v>
      </c>
      <c r="DQ21" s="221">
        <f t="shared" si="37"/>
        <v>0</v>
      </c>
      <c r="DR21" s="204">
        <f t="shared" si="88"/>
        <v>0</v>
      </c>
      <c r="DS21" s="222">
        <f t="shared" si="38"/>
        <v>0</v>
      </c>
      <c r="DT21" s="222">
        <f t="shared" si="39"/>
        <v>0</v>
      </c>
      <c r="DU21" s="222">
        <f t="shared" si="40"/>
        <v>0</v>
      </c>
      <c r="DV21" s="222">
        <f t="shared" si="41"/>
        <v>0</v>
      </c>
      <c r="DW21" s="222">
        <f t="shared" si="42"/>
        <v>0</v>
      </c>
      <c r="DX21" s="223">
        <f t="shared" si="43"/>
        <v>0</v>
      </c>
      <c r="DY21" s="224">
        <f t="shared" si="44"/>
        <v>0</v>
      </c>
      <c r="EA21" s="195">
        <f>IF($E21="HLTA",(L21/Summary!$H$7),0)</f>
        <v>0</v>
      </c>
      <c r="EB21" s="201">
        <f>IF($E21="HLTA",(M21/Summary!$H$7),0)</f>
        <v>0</v>
      </c>
      <c r="EC21" s="201">
        <f>IF($E21="HLTA",(N21/Summary!$H$7),0)</f>
        <v>0</v>
      </c>
      <c r="ED21" s="201">
        <f>IF($E21="HLTA",(O21/Summary!$H$7),0)</f>
        <v>0</v>
      </c>
      <c r="EE21" s="201">
        <f>IF($E21="HLTA",(P21/Summary!$H$7),0)</f>
        <v>0</v>
      </c>
      <c r="EF21" s="201">
        <f>IF($E21="HLTA",(Q21/Summary!$H$7),0)</f>
        <v>0</v>
      </c>
      <c r="EG21" s="201">
        <f>IF($E21="HLTA",(R21/Summary!$H$7),0)</f>
        <v>0</v>
      </c>
      <c r="EH21" s="201">
        <f>IF($E21="HLTA",(S21/Summary!$H$7),0)</f>
        <v>0</v>
      </c>
      <c r="EI21" s="201">
        <f>IF($E21="HLTA",(T21/Summary!$H$7),0)</f>
        <v>0</v>
      </c>
      <c r="EJ21" s="201">
        <f>IF($E21="HLTA",(U21/Summary!$H$7),0)</f>
        <v>0</v>
      </c>
      <c r="EK21" s="201">
        <f>IF($E21="HLTA",(V21/Summary!$H$7),0)</f>
        <v>0</v>
      </c>
      <c r="EL21" s="201">
        <f>IF($E21="HLTA",(W21/Summary!$H$7),0)</f>
        <v>0</v>
      </c>
      <c r="EM21" s="201">
        <f>IF($E21="HLTA",(X21/Summary!$H$7),0)</f>
        <v>0</v>
      </c>
      <c r="EN21" s="201">
        <f>IF($E21="HLTA",(Y21/Summary!$H$7),0)</f>
        <v>0</v>
      </c>
      <c r="EO21" s="201">
        <f>IF($E21="HLTA",(Z21/Summary!$H$7),0)</f>
        <v>0</v>
      </c>
      <c r="EP21" s="201">
        <f>IF($E21="HLTA",(AA21/Summary!$H$7),0)</f>
        <v>0</v>
      </c>
      <c r="EQ21" s="201">
        <f>IF($E21="HLTA",(AB21/Summary!$H$7),0)</f>
        <v>0</v>
      </c>
      <c r="ER21" s="201">
        <f>IF($E21="HLTA",(AC21/Summary!$H$7),0)</f>
        <v>0</v>
      </c>
      <c r="ES21" s="201">
        <f>IF($E21="HLTA",(AD21/Summary!$H$7),0)</f>
        <v>0</v>
      </c>
      <c r="ET21" s="201">
        <f>IF($E21="HLTA",(AE21/Summary!$H$7),0)</f>
        <v>0</v>
      </c>
      <c r="EU21" s="201">
        <f>IF($E21="HLTA",(AF21/Summary!$H$7),0)</f>
        <v>0</v>
      </c>
      <c r="EV21" s="201">
        <f>IF($E21="HLTA",(AG21/Summary!$H$7),0)</f>
        <v>0</v>
      </c>
      <c r="EW21" s="201">
        <f>IF($E21="HLTA",(AH21/Summary!$H$7),0)</f>
        <v>0</v>
      </c>
      <c r="EX21" s="201">
        <f>IF($E21="HLTA",(AI21/Summary!$H$7),0)</f>
        <v>0</v>
      </c>
      <c r="EY21" s="201">
        <f>IF($E21="HLTA",(AJ21/Summary!$H$7),0)</f>
        <v>0</v>
      </c>
      <c r="EZ21" s="201">
        <f>IF($E21="HLTA",(AK21/Summary!$H$7),0)</f>
        <v>0</v>
      </c>
      <c r="FA21" s="201">
        <f>IF($E21="HLTA",(AL21/Summary!$H$7),0)</f>
        <v>0</v>
      </c>
      <c r="FB21" s="201">
        <f>IF($E21="HLTA",(AM21/Summary!$H$7),0)</f>
        <v>0</v>
      </c>
      <c r="FC21" s="201">
        <f>IF($E21="HLTA",(AN21/Summary!$H$7),0)</f>
        <v>0</v>
      </c>
      <c r="FD21" s="191">
        <f>IF($E21="HLTA",(AO21/Summary!$H$7),0)</f>
        <v>0</v>
      </c>
    </row>
    <row r="22" spans="1:160" s="141" customFormat="1" ht="14.25" x14ac:dyDescent="0.35">
      <c r="A22" s="314"/>
      <c r="B22" s="315"/>
      <c r="C22" s="315"/>
      <c r="D22" s="315"/>
      <c r="E22" s="303"/>
      <c r="F22" s="304"/>
      <c r="G22" s="316"/>
      <c r="H22" s="320"/>
      <c r="I22" s="321"/>
      <c r="J22" s="319"/>
      <c r="K22" s="399">
        <f>Summary!$H$6*$G22</f>
        <v>0</v>
      </c>
      <c r="L22" s="192"/>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4"/>
      <c r="AP22" s="195">
        <f t="shared" si="45"/>
        <v>0</v>
      </c>
      <c r="AQ22" s="217"/>
      <c r="AR22" s="217"/>
      <c r="AS22" s="217"/>
      <c r="AT22" s="217"/>
      <c r="AU22" s="217"/>
      <c r="AV22" s="218"/>
      <c r="AW22" s="176">
        <f t="shared" si="46"/>
        <v>0</v>
      </c>
      <c r="AX22" s="176" t="str">
        <f t="shared" si="47"/>
        <v>OK</v>
      </c>
      <c r="AY22" s="200">
        <f t="shared" si="48"/>
        <v>0</v>
      </c>
      <c r="AZ22" s="213" t="str">
        <f t="shared" si="49"/>
        <v>OK</v>
      </c>
      <c r="BA22" s="214"/>
      <c r="BB22" s="198">
        <f t="shared" si="50"/>
        <v>0</v>
      </c>
      <c r="BC22" s="199">
        <f t="shared" si="51"/>
        <v>0</v>
      </c>
      <c r="BD22" s="199">
        <f t="shared" si="52"/>
        <v>0</v>
      </c>
      <c r="BE22" s="199">
        <f t="shared" si="53"/>
        <v>0</v>
      </c>
      <c r="BF22" s="199">
        <f t="shared" si="54"/>
        <v>0</v>
      </c>
      <c r="BG22" s="199">
        <f t="shared" si="55"/>
        <v>0</v>
      </c>
      <c r="BH22" s="199">
        <f t="shared" si="56"/>
        <v>0</v>
      </c>
      <c r="BI22" s="199">
        <f t="shared" si="57"/>
        <v>0</v>
      </c>
      <c r="BJ22" s="199">
        <f t="shared" si="58"/>
        <v>0</v>
      </c>
      <c r="BK22" s="199">
        <f t="shared" si="59"/>
        <v>0</v>
      </c>
      <c r="BL22" s="199">
        <f t="shared" si="60"/>
        <v>0</v>
      </c>
      <c r="BM22" s="199">
        <f t="shared" si="61"/>
        <v>0</v>
      </c>
      <c r="BN22" s="199">
        <f t="shared" si="62"/>
        <v>0</v>
      </c>
      <c r="BO22" s="199">
        <f t="shared" si="63"/>
        <v>0</v>
      </c>
      <c r="BP22" s="199">
        <f t="shared" si="64"/>
        <v>0</v>
      </c>
      <c r="BQ22" s="199">
        <f t="shared" si="65"/>
        <v>0</v>
      </c>
      <c r="BR22" s="199">
        <f t="shared" si="66"/>
        <v>0</v>
      </c>
      <c r="BS22" s="199">
        <f t="shared" si="67"/>
        <v>0</v>
      </c>
      <c r="BT22" s="199">
        <f t="shared" si="68"/>
        <v>0</v>
      </c>
      <c r="BU22" s="199">
        <f t="shared" si="69"/>
        <v>0</v>
      </c>
      <c r="BV22" s="199">
        <f t="shared" si="70"/>
        <v>0</v>
      </c>
      <c r="BW22" s="199">
        <f t="shared" si="71"/>
        <v>0</v>
      </c>
      <c r="BX22" s="199">
        <f t="shared" si="72"/>
        <v>0</v>
      </c>
      <c r="BY22" s="199">
        <f t="shared" si="73"/>
        <v>0</v>
      </c>
      <c r="BZ22" s="199">
        <f t="shared" si="74"/>
        <v>0</v>
      </c>
      <c r="CA22" s="199">
        <f t="shared" si="75"/>
        <v>0</v>
      </c>
      <c r="CB22" s="199">
        <f t="shared" si="76"/>
        <v>0</v>
      </c>
      <c r="CC22" s="199">
        <f t="shared" si="77"/>
        <v>0</v>
      </c>
      <c r="CD22" s="199">
        <f t="shared" si="78"/>
        <v>0</v>
      </c>
      <c r="CE22" s="199">
        <f t="shared" si="79"/>
        <v>0</v>
      </c>
      <c r="CF22" s="200">
        <f t="shared" si="80"/>
        <v>0</v>
      </c>
      <c r="CG22" s="195">
        <f t="shared" si="81"/>
        <v>0</v>
      </c>
      <c r="CH22" s="201">
        <f t="shared" si="82"/>
        <v>0</v>
      </c>
      <c r="CI22" s="201">
        <f t="shared" si="83"/>
        <v>0</v>
      </c>
      <c r="CJ22" s="201">
        <f t="shared" si="84"/>
        <v>0</v>
      </c>
      <c r="CK22" s="201">
        <f t="shared" si="85"/>
        <v>0</v>
      </c>
      <c r="CL22" s="191">
        <f t="shared" si="86"/>
        <v>0</v>
      </c>
      <c r="CM22" s="189"/>
      <c r="CN22" s="219">
        <f t="shared" si="87"/>
        <v>0</v>
      </c>
      <c r="CO22" s="220">
        <f t="shared" si="9"/>
        <v>0</v>
      </c>
      <c r="CP22" s="220">
        <f t="shared" si="10"/>
        <v>0</v>
      </c>
      <c r="CQ22" s="220">
        <f t="shared" si="11"/>
        <v>0</v>
      </c>
      <c r="CR22" s="220">
        <f t="shared" si="12"/>
        <v>0</v>
      </c>
      <c r="CS22" s="220">
        <f t="shared" si="13"/>
        <v>0</v>
      </c>
      <c r="CT22" s="220">
        <f t="shared" si="14"/>
        <v>0</v>
      </c>
      <c r="CU22" s="220">
        <f t="shared" si="15"/>
        <v>0</v>
      </c>
      <c r="CV22" s="220">
        <f t="shared" si="16"/>
        <v>0</v>
      </c>
      <c r="CW22" s="220">
        <f t="shared" si="17"/>
        <v>0</v>
      </c>
      <c r="CX22" s="220">
        <f t="shared" si="18"/>
        <v>0</v>
      </c>
      <c r="CY22" s="220">
        <f t="shared" si="19"/>
        <v>0</v>
      </c>
      <c r="CZ22" s="220">
        <f t="shared" si="20"/>
        <v>0</v>
      </c>
      <c r="DA22" s="220">
        <f t="shared" si="21"/>
        <v>0</v>
      </c>
      <c r="DB22" s="220">
        <f t="shared" si="22"/>
        <v>0</v>
      </c>
      <c r="DC22" s="220">
        <f t="shared" si="23"/>
        <v>0</v>
      </c>
      <c r="DD22" s="220">
        <f t="shared" si="24"/>
        <v>0</v>
      </c>
      <c r="DE22" s="220">
        <f t="shared" si="25"/>
        <v>0</v>
      </c>
      <c r="DF22" s="220">
        <f t="shared" si="26"/>
        <v>0</v>
      </c>
      <c r="DG22" s="220">
        <f t="shared" si="27"/>
        <v>0</v>
      </c>
      <c r="DH22" s="220">
        <f t="shared" si="28"/>
        <v>0</v>
      </c>
      <c r="DI22" s="220">
        <f t="shared" si="29"/>
        <v>0</v>
      </c>
      <c r="DJ22" s="220">
        <f t="shared" si="30"/>
        <v>0</v>
      </c>
      <c r="DK22" s="220">
        <f t="shared" si="31"/>
        <v>0</v>
      </c>
      <c r="DL22" s="220">
        <f t="shared" si="32"/>
        <v>0</v>
      </c>
      <c r="DM22" s="220">
        <f t="shared" si="33"/>
        <v>0</v>
      </c>
      <c r="DN22" s="220">
        <f t="shared" si="34"/>
        <v>0</v>
      </c>
      <c r="DO22" s="220">
        <f t="shared" si="35"/>
        <v>0</v>
      </c>
      <c r="DP22" s="220">
        <f t="shared" si="36"/>
        <v>0</v>
      </c>
      <c r="DQ22" s="221">
        <f t="shared" si="37"/>
        <v>0</v>
      </c>
      <c r="DR22" s="204">
        <f t="shared" si="88"/>
        <v>0</v>
      </c>
      <c r="DS22" s="222">
        <f t="shared" si="38"/>
        <v>0</v>
      </c>
      <c r="DT22" s="222">
        <f t="shared" si="39"/>
        <v>0</v>
      </c>
      <c r="DU22" s="222">
        <f t="shared" si="40"/>
        <v>0</v>
      </c>
      <c r="DV22" s="222">
        <f t="shared" si="41"/>
        <v>0</v>
      </c>
      <c r="DW22" s="222">
        <f t="shared" si="42"/>
        <v>0</v>
      </c>
      <c r="DX22" s="223">
        <f t="shared" si="43"/>
        <v>0</v>
      </c>
      <c r="DY22" s="224">
        <f t="shared" si="44"/>
        <v>0</v>
      </c>
      <c r="EA22" s="195">
        <f>IF($E22="HLTA",(L22/Summary!$H$7),0)</f>
        <v>0</v>
      </c>
      <c r="EB22" s="201">
        <f>IF($E22="HLTA",(M22/Summary!$H$7),0)</f>
        <v>0</v>
      </c>
      <c r="EC22" s="201">
        <f>IF($E22="HLTA",(N22/Summary!$H$7),0)</f>
        <v>0</v>
      </c>
      <c r="ED22" s="201">
        <f>IF($E22="HLTA",(O22/Summary!$H$7),0)</f>
        <v>0</v>
      </c>
      <c r="EE22" s="201">
        <f>IF($E22="HLTA",(P22/Summary!$H$7),0)</f>
        <v>0</v>
      </c>
      <c r="EF22" s="201">
        <f>IF($E22="HLTA",(Q22/Summary!$H$7),0)</f>
        <v>0</v>
      </c>
      <c r="EG22" s="201">
        <f>IF($E22="HLTA",(R22/Summary!$H$7),0)</f>
        <v>0</v>
      </c>
      <c r="EH22" s="201">
        <f>IF($E22="HLTA",(S22/Summary!$H$7),0)</f>
        <v>0</v>
      </c>
      <c r="EI22" s="201">
        <f>IF($E22="HLTA",(T22/Summary!$H$7),0)</f>
        <v>0</v>
      </c>
      <c r="EJ22" s="201">
        <f>IF($E22="HLTA",(U22/Summary!$H$7),0)</f>
        <v>0</v>
      </c>
      <c r="EK22" s="201">
        <f>IF($E22="HLTA",(V22/Summary!$H$7),0)</f>
        <v>0</v>
      </c>
      <c r="EL22" s="201">
        <f>IF($E22="HLTA",(W22/Summary!$H$7),0)</f>
        <v>0</v>
      </c>
      <c r="EM22" s="201">
        <f>IF($E22="HLTA",(X22/Summary!$H$7),0)</f>
        <v>0</v>
      </c>
      <c r="EN22" s="201">
        <f>IF($E22="HLTA",(Y22/Summary!$H$7),0)</f>
        <v>0</v>
      </c>
      <c r="EO22" s="201">
        <f>IF($E22="HLTA",(Z22/Summary!$H$7),0)</f>
        <v>0</v>
      </c>
      <c r="EP22" s="201">
        <f>IF($E22="HLTA",(AA22/Summary!$H$7),0)</f>
        <v>0</v>
      </c>
      <c r="EQ22" s="201">
        <f>IF($E22="HLTA",(AB22/Summary!$H$7),0)</f>
        <v>0</v>
      </c>
      <c r="ER22" s="201">
        <f>IF($E22="HLTA",(AC22/Summary!$H$7),0)</f>
        <v>0</v>
      </c>
      <c r="ES22" s="201">
        <f>IF($E22="HLTA",(AD22/Summary!$H$7),0)</f>
        <v>0</v>
      </c>
      <c r="ET22" s="201">
        <f>IF($E22="HLTA",(AE22/Summary!$H$7),0)</f>
        <v>0</v>
      </c>
      <c r="EU22" s="201">
        <f>IF($E22="HLTA",(AF22/Summary!$H$7),0)</f>
        <v>0</v>
      </c>
      <c r="EV22" s="201">
        <f>IF($E22="HLTA",(AG22/Summary!$H$7),0)</f>
        <v>0</v>
      </c>
      <c r="EW22" s="201">
        <f>IF($E22="HLTA",(AH22/Summary!$H$7),0)</f>
        <v>0</v>
      </c>
      <c r="EX22" s="201">
        <f>IF($E22="HLTA",(AI22/Summary!$H$7),0)</f>
        <v>0</v>
      </c>
      <c r="EY22" s="201">
        <f>IF($E22="HLTA",(AJ22/Summary!$H$7),0)</f>
        <v>0</v>
      </c>
      <c r="EZ22" s="201">
        <f>IF($E22="HLTA",(AK22/Summary!$H$7),0)</f>
        <v>0</v>
      </c>
      <c r="FA22" s="201">
        <f>IF($E22="HLTA",(AL22/Summary!$H$7),0)</f>
        <v>0</v>
      </c>
      <c r="FB22" s="201">
        <f>IF($E22="HLTA",(AM22/Summary!$H$7),0)</f>
        <v>0</v>
      </c>
      <c r="FC22" s="201">
        <f>IF($E22="HLTA",(AN22/Summary!$H$7),0)</f>
        <v>0</v>
      </c>
      <c r="FD22" s="191">
        <f>IF($E22="HLTA",(AO22/Summary!$H$7),0)</f>
        <v>0</v>
      </c>
    </row>
    <row r="23" spans="1:160" s="141" customFormat="1" ht="14.25" x14ac:dyDescent="0.35">
      <c r="A23" s="314"/>
      <c r="B23" s="315"/>
      <c r="C23" s="315"/>
      <c r="D23" s="315"/>
      <c r="E23" s="303"/>
      <c r="F23" s="304"/>
      <c r="G23" s="316"/>
      <c r="H23" s="320"/>
      <c r="I23" s="321"/>
      <c r="J23" s="319"/>
      <c r="K23" s="399">
        <f>Summary!$H$6*$G23</f>
        <v>0</v>
      </c>
      <c r="L23" s="192"/>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4"/>
      <c r="AP23" s="195">
        <f t="shared" si="45"/>
        <v>0</v>
      </c>
      <c r="AQ23" s="217"/>
      <c r="AR23" s="217"/>
      <c r="AS23" s="217"/>
      <c r="AT23" s="217"/>
      <c r="AU23" s="217"/>
      <c r="AV23" s="218"/>
      <c r="AW23" s="176">
        <f t="shared" si="46"/>
        <v>0</v>
      </c>
      <c r="AX23" s="176" t="str">
        <f t="shared" si="47"/>
        <v>OK</v>
      </c>
      <c r="AY23" s="200">
        <f t="shared" si="48"/>
        <v>0</v>
      </c>
      <c r="AZ23" s="213" t="str">
        <f t="shared" si="49"/>
        <v>OK</v>
      </c>
      <c r="BA23" s="214"/>
      <c r="BB23" s="198">
        <f t="shared" si="50"/>
        <v>0</v>
      </c>
      <c r="BC23" s="199">
        <f t="shared" si="51"/>
        <v>0</v>
      </c>
      <c r="BD23" s="199">
        <f t="shared" si="52"/>
        <v>0</v>
      </c>
      <c r="BE23" s="199">
        <f t="shared" si="53"/>
        <v>0</v>
      </c>
      <c r="BF23" s="199">
        <f t="shared" si="54"/>
        <v>0</v>
      </c>
      <c r="BG23" s="199">
        <f t="shared" si="55"/>
        <v>0</v>
      </c>
      <c r="BH23" s="199">
        <f t="shared" si="56"/>
        <v>0</v>
      </c>
      <c r="BI23" s="199">
        <f t="shared" si="57"/>
        <v>0</v>
      </c>
      <c r="BJ23" s="199">
        <f t="shared" si="58"/>
        <v>0</v>
      </c>
      <c r="BK23" s="199">
        <f t="shared" si="59"/>
        <v>0</v>
      </c>
      <c r="BL23" s="199">
        <f t="shared" si="60"/>
        <v>0</v>
      </c>
      <c r="BM23" s="199">
        <f t="shared" si="61"/>
        <v>0</v>
      </c>
      <c r="BN23" s="199">
        <f t="shared" si="62"/>
        <v>0</v>
      </c>
      <c r="BO23" s="199">
        <f t="shared" si="63"/>
        <v>0</v>
      </c>
      <c r="BP23" s="199">
        <f t="shared" si="64"/>
        <v>0</v>
      </c>
      <c r="BQ23" s="199">
        <f t="shared" si="65"/>
        <v>0</v>
      </c>
      <c r="BR23" s="199">
        <f t="shared" si="66"/>
        <v>0</v>
      </c>
      <c r="BS23" s="199">
        <f t="shared" si="67"/>
        <v>0</v>
      </c>
      <c r="BT23" s="199">
        <f t="shared" si="68"/>
        <v>0</v>
      </c>
      <c r="BU23" s="199">
        <f t="shared" si="69"/>
        <v>0</v>
      </c>
      <c r="BV23" s="199">
        <f t="shared" si="70"/>
        <v>0</v>
      </c>
      <c r="BW23" s="199">
        <f t="shared" si="71"/>
        <v>0</v>
      </c>
      <c r="BX23" s="199">
        <f t="shared" si="72"/>
        <v>0</v>
      </c>
      <c r="BY23" s="199">
        <f t="shared" si="73"/>
        <v>0</v>
      </c>
      <c r="BZ23" s="199">
        <f t="shared" si="74"/>
        <v>0</v>
      </c>
      <c r="CA23" s="199">
        <f t="shared" si="75"/>
        <v>0</v>
      </c>
      <c r="CB23" s="199">
        <f t="shared" si="76"/>
        <v>0</v>
      </c>
      <c r="CC23" s="199">
        <f t="shared" si="77"/>
        <v>0</v>
      </c>
      <c r="CD23" s="199">
        <f t="shared" si="78"/>
        <v>0</v>
      </c>
      <c r="CE23" s="199">
        <f t="shared" si="79"/>
        <v>0</v>
      </c>
      <c r="CF23" s="200">
        <f t="shared" si="80"/>
        <v>0</v>
      </c>
      <c r="CG23" s="195">
        <f t="shared" si="81"/>
        <v>0</v>
      </c>
      <c r="CH23" s="201">
        <f t="shared" si="82"/>
        <v>0</v>
      </c>
      <c r="CI23" s="201">
        <f t="shared" si="83"/>
        <v>0</v>
      </c>
      <c r="CJ23" s="201">
        <f t="shared" si="84"/>
        <v>0</v>
      </c>
      <c r="CK23" s="201">
        <f t="shared" si="85"/>
        <v>0</v>
      </c>
      <c r="CL23" s="191">
        <f t="shared" si="86"/>
        <v>0</v>
      </c>
      <c r="CM23" s="189"/>
      <c r="CN23" s="219">
        <f t="shared" si="87"/>
        <v>0</v>
      </c>
      <c r="CO23" s="220">
        <f t="shared" si="9"/>
        <v>0</v>
      </c>
      <c r="CP23" s="220">
        <f t="shared" si="10"/>
        <v>0</v>
      </c>
      <c r="CQ23" s="220">
        <f t="shared" si="11"/>
        <v>0</v>
      </c>
      <c r="CR23" s="220">
        <f t="shared" si="12"/>
        <v>0</v>
      </c>
      <c r="CS23" s="220">
        <f t="shared" si="13"/>
        <v>0</v>
      </c>
      <c r="CT23" s="220">
        <f t="shared" si="14"/>
        <v>0</v>
      </c>
      <c r="CU23" s="220">
        <f t="shared" si="15"/>
        <v>0</v>
      </c>
      <c r="CV23" s="220">
        <f t="shared" si="16"/>
        <v>0</v>
      </c>
      <c r="CW23" s="220">
        <f t="shared" si="17"/>
        <v>0</v>
      </c>
      <c r="CX23" s="220">
        <f t="shared" si="18"/>
        <v>0</v>
      </c>
      <c r="CY23" s="220">
        <f t="shared" si="19"/>
        <v>0</v>
      </c>
      <c r="CZ23" s="220">
        <f t="shared" si="20"/>
        <v>0</v>
      </c>
      <c r="DA23" s="220">
        <f t="shared" si="21"/>
        <v>0</v>
      </c>
      <c r="DB23" s="220">
        <f t="shared" si="22"/>
        <v>0</v>
      </c>
      <c r="DC23" s="220">
        <f t="shared" si="23"/>
        <v>0</v>
      </c>
      <c r="DD23" s="220">
        <f t="shared" si="24"/>
        <v>0</v>
      </c>
      <c r="DE23" s="220">
        <f t="shared" si="25"/>
        <v>0</v>
      </c>
      <c r="DF23" s="220">
        <f t="shared" si="26"/>
        <v>0</v>
      </c>
      <c r="DG23" s="220">
        <f t="shared" si="27"/>
        <v>0</v>
      </c>
      <c r="DH23" s="220">
        <f t="shared" si="28"/>
        <v>0</v>
      </c>
      <c r="DI23" s="220">
        <f t="shared" si="29"/>
        <v>0</v>
      </c>
      <c r="DJ23" s="220">
        <f t="shared" si="30"/>
        <v>0</v>
      </c>
      <c r="DK23" s="220">
        <f t="shared" si="31"/>
        <v>0</v>
      </c>
      <c r="DL23" s="220">
        <f t="shared" si="32"/>
        <v>0</v>
      </c>
      <c r="DM23" s="220">
        <f t="shared" si="33"/>
        <v>0</v>
      </c>
      <c r="DN23" s="220">
        <f t="shared" si="34"/>
        <v>0</v>
      </c>
      <c r="DO23" s="220">
        <f t="shared" si="35"/>
        <v>0</v>
      </c>
      <c r="DP23" s="220">
        <f t="shared" si="36"/>
        <v>0</v>
      </c>
      <c r="DQ23" s="221">
        <f t="shared" si="37"/>
        <v>0</v>
      </c>
      <c r="DR23" s="204">
        <f t="shared" si="88"/>
        <v>0</v>
      </c>
      <c r="DS23" s="222">
        <f t="shared" si="38"/>
        <v>0</v>
      </c>
      <c r="DT23" s="222">
        <f t="shared" si="39"/>
        <v>0</v>
      </c>
      <c r="DU23" s="222">
        <f t="shared" si="40"/>
        <v>0</v>
      </c>
      <c r="DV23" s="222">
        <f t="shared" si="41"/>
        <v>0</v>
      </c>
      <c r="DW23" s="222">
        <f t="shared" si="42"/>
        <v>0</v>
      </c>
      <c r="DX23" s="223">
        <f t="shared" si="43"/>
        <v>0</v>
      </c>
      <c r="DY23" s="224">
        <f t="shared" si="44"/>
        <v>0</v>
      </c>
      <c r="EA23" s="195">
        <f>IF($E23="HLTA",(L23/Summary!$H$7),0)</f>
        <v>0</v>
      </c>
      <c r="EB23" s="201">
        <f>IF($E23="HLTA",(M23/Summary!$H$7),0)</f>
        <v>0</v>
      </c>
      <c r="EC23" s="201">
        <f>IF($E23="HLTA",(N23/Summary!$H$7),0)</f>
        <v>0</v>
      </c>
      <c r="ED23" s="201">
        <f>IF($E23="HLTA",(O23/Summary!$H$7),0)</f>
        <v>0</v>
      </c>
      <c r="EE23" s="201">
        <f>IF($E23="HLTA",(P23/Summary!$H$7),0)</f>
        <v>0</v>
      </c>
      <c r="EF23" s="201">
        <f>IF($E23="HLTA",(Q23/Summary!$H$7),0)</f>
        <v>0</v>
      </c>
      <c r="EG23" s="201">
        <f>IF($E23="HLTA",(R23/Summary!$H$7),0)</f>
        <v>0</v>
      </c>
      <c r="EH23" s="201">
        <f>IF($E23="HLTA",(S23/Summary!$H$7),0)</f>
        <v>0</v>
      </c>
      <c r="EI23" s="201">
        <f>IF($E23="HLTA",(T23/Summary!$H$7),0)</f>
        <v>0</v>
      </c>
      <c r="EJ23" s="201">
        <f>IF($E23="HLTA",(U23/Summary!$H$7),0)</f>
        <v>0</v>
      </c>
      <c r="EK23" s="201">
        <f>IF($E23="HLTA",(V23/Summary!$H$7),0)</f>
        <v>0</v>
      </c>
      <c r="EL23" s="201">
        <f>IF($E23="HLTA",(W23/Summary!$H$7),0)</f>
        <v>0</v>
      </c>
      <c r="EM23" s="201">
        <f>IF($E23="HLTA",(X23/Summary!$H$7),0)</f>
        <v>0</v>
      </c>
      <c r="EN23" s="201">
        <f>IF($E23="HLTA",(Y23/Summary!$H$7),0)</f>
        <v>0</v>
      </c>
      <c r="EO23" s="201">
        <f>IF($E23="HLTA",(Z23/Summary!$H$7),0)</f>
        <v>0</v>
      </c>
      <c r="EP23" s="201">
        <f>IF($E23="HLTA",(AA23/Summary!$H$7),0)</f>
        <v>0</v>
      </c>
      <c r="EQ23" s="201">
        <f>IF($E23="HLTA",(AB23/Summary!$H$7),0)</f>
        <v>0</v>
      </c>
      <c r="ER23" s="201">
        <f>IF($E23="HLTA",(AC23/Summary!$H$7),0)</f>
        <v>0</v>
      </c>
      <c r="ES23" s="201">
        <f>IF($E23="HLTA",(AD23/Summary!$H$7),0)</f>
        <v>0</v>
      </c>
      <c r="ET23" s="201">
        <f>IF($E23="HLTA",(AE23/Summary!$H$7),0)</f>
        <v>0</v>
      </c>
      <c r="EU23" s="201">
        <f>IF($E23="HLTA",(AF23/Summary!$H$7),0)</f>
        <v>0</v>
      </c>
      <c r="EV23" s="201">
        <f>IF($E23="HLTA",(AG23/Summary!$H$7),0)</f>
        <v>0</v>
      </c>
      <c r="EW23" s="201">
        <f>IF($E23="HLTA",(AH23/Summary!$H$7),0)</f>
        <v>0</v>
      </c>
      <c r="EX23" s="201">
        <f>IF($E23="HLTA",(AI23/Summary!$H$7),0)</f>
        <v>0</v>
      </c>
      <c r="EY23" s="201">
        <f>IF($E23="HLTA",(AJ23/Summary!$H$7),0)</f>
        <v>0</v>
      </c>
      <c r="EZ23" s="201">
        <f>IF($E23="HLTA",(AK23/Summary!$H$7),0)</f>
        <v>0</v>
      </c>
      <c r="FA23" s="201">
        <f>IF($E23="HLTA",(AL23/Summary!$H$7),0)</f>
        <v>0</v>
      </c>
      <c r="FB23" s="201">
        <f>IF($E23="HLTA",(AM23/Summary!$H$7),0)</f>
        <v>0</v>
      </c>
      <c r="FC23" s="201">
        <f>IF($E23="HLTA",(AN23/Summary!$H$7),0)</f>
        <v>0</v>
      </c>
      <c r="FD23" s="191">
        <f>IF($E23="HLTA",(AO23/Summary!$H$7),0)</f>
        <v>0</v>
      </c>
    </row>
    <row r="24" spans="1:160" s="141" customFormat="1" ht="14.25" x14ac:dyDescent="0.35">
      <c r="A24" s="314"/>
      <c r="B24" s="315"/>
      <c r="C24" s="315"/>
      <c r="D24" s="315"/>
      <c r="E24" s="303"/>
      <c r="F24" s="304"/>
      <c r="G24" s="316"/>
      <c r="H24" s="320"/>
      <c r="I24" s="321"/>
      <c r="J24" s="319"/>
      <c r="K24" s="399">
        <f>Summary!$H$6*$G24</f>
        <v>0</v>
      </c>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4"/>
      <c r="AP24" s="195">
        <f t="shared" si="45"/>
        <v>0</v>
      </c>
      <c r="AQ24" s="217"/>
      <c r="AR24" s="217"/>
      <c r="AS24" s="217"/>
      <c r="AT24" s="217"/>
      <c r="AU24" s="217"/>
      <c r="AV24" s="218"/>
      <c r="AW24" s="176">
        <f t="shared" si="46"/>
        <v>0</v>
      </c>
      <c r="AX24" s="176" t="str">
        <f t="shared" si="47"/>
        <v>OK</v>
      </c>
      <c r="AY24" s="200">
        <f t="shared" si="48"/>
        <v>0</v>
      </c>
      <c r="AZ24" s="213" t="str">
        <f t="shared" si="49"/>
        <v>OK</v>
      </c>
      <c r="BA24" s="214"/>
      <c r="BB24" s="198">
        <f t="shared" si="50"/>
        <v>0</v>
      </c>
      <c r="BC24" s="199">
        <f t="shared" si="51"/>
        <v>0</v>
      </c>
      <c r="BD24" s="199">
        <f t="shared" si="52"/>
        <v>0</v>
      </c>
      <c r="BE24" s="199">
        <f t="shared" si="53"/>
        <v>0</v>
      </c>
      <c r="BF24" s="199">
        <f t="shared" si="54"/>
        <v>0</v>
      </c>
      <c r="BG24" s="199">
        <f t="shared" si="55"/>
        <v>0</v>
      </c>
      <c r="BH24" s="199">
        <f t="shared" si="56"/>
        <v>0</v>
      </c>
      <c r="BI24" s="199">
        <f t="shared" si="57"/>
        <v>0</v>
      </c>
      <c r="BJ24" s="199">
        <f t="shared" si="58"/>
        <v>0</v>
      </c>
      <c r="BK24" s="199">
        <f t="shared" si="59"/>
        <v>0</v>
      </c>
      <c r="BL24" s="199">
        <f t="shared" si="60"/>
        <v>0</v>
      </c>
      <c r="BM24" s="199">
        <f t="shared" si="61"/>
        <v>0</v>
      </c>
      <c r="BN24" s="199">
        <f t="shared" si="62"/>
        <v>0</v>
      </c>
      <c r="BO24" s="199">
        <f t="shared" si="63"/>
        <v>0</v>
      </c>
      <c r="BP24" s="199">
        <f t="shared" si="64"/>
        <v>0</v>
      </c>
      <c r="BQ24" s="199">
        <f t="shared" si="65"/>
        <v>0</v>
      </c>
      <c r="BR24" s="199">
        <f t="shared" si="66"/>
        <v>0</v>
      </c>
      <c r="BS24" s="199">
        <f t="shared" si="67"/>
        <v>0</v>
      </c>
      <c r="BT24" s="199">
        <f t="shared" si="68"/>
        <v>0</v>
      </c>
      <c r="BU24" s="199">
        <f t="shared" si="69"/>
        <v>0</v>
      </c>
      <c r="BV24" s="199">
        <f t="shared" si="70"/>
        <v>0</v>
      </c>
      <c r="BW24" s="199">
        <f t="shared" si="71"/>
        <v>0</v>
      </c>
      <c r="BX24" s="199">
        <f t="shared" si="72"/>
        <v>0</v>
      </c>
      <c r="BY24" s="199">
        <f t="shared" si="73"/>
        <v>0</v>
      </c>
      <c r="BZ24" s="199">
        <f t="shared" si="74"/>
        <v>0</v>
      </c>
      <c r="CA24" s="199">
        <f t="shared" si="75"/>
        <v>0</v>
      </c>
      <c r="CB24" s="199">
        <f t="shared" si="76"/>
        <v>0</v>
      </c>
      <c r="CC24" s="199">
        <f t="shared" si="77"/>
        <v>0</v>
      </c>
      <c r="CD24" s="199">
        <f t="shared" si="78"/>
        <v>0</v>
      </c>
      <c r="CE24" s="199">
        <f t="shared" si="79"/>
        <v>0</v>
      </c>
      <c r="CF24" s="200">
        <f t="shared" si="80"/>
        <v>0</v>
      </c>
      <c r="CG24" s="195">
        <f t="shared" si="81"/>
        <v>0</v>
      </c>
      <c r="CH24" s="201">
        <f t="shared" si="82"/>
        <v>0</v>
      </c>
      <c r="CI24" s="201">
        <f t="shared" si="83"/>
        <v>0</v>
      </c>
      <c r="CJ24" s="201">
        <f t="shared" si="84"/>
        <v>0</v>
      </c>
      <c r="CK24" s="201">
        <f t="shared" si="85"/>
        <v>0</v>
      </c>
      <c r="CL24" s="191">
        <f t="shared" si="86"/>
        <v>0</v>
      </c>
      <c r="CM24" s="189"/>
      <c r="CN24" s="219">
        <f t="shared" si="87"/>
        <v>0</v>
      </c>
      <c r="CO24" s="220">
        <f t="shared" si="9"/>
        <v>0</v>
      </c>
      <c r="CP24" s="220">
        <f t="shared" si="10"/>
        <v>0</v>
      </c>
      <c r="CQ24" s="220">
        <f t="shared" si="11"/>
        <v>0</v>
      </c>
      <c r="CR24" s="220">
        <f t="shared" si="12"/>
        <v>0</v>
      </c>
      <c r="CS24" s="220">
        <f t="shared" si="13"/>
        <v>0</v>
      </c>
      <c r="CT24" s="220">
        <f t="shared" si="14"/>
        <v>0</v>
      </c>
      <c r="CU24" s="220">
        <f t="shared" si="15"/>
        <v>0</v>
      </c>
      <c r="CV24" s="220">
        <f t="shared" si="16"/>
        <v>0</v>
      </c>
      <c r="CW24" s="220">
        <f t="shared" si="17"/>
        <v>0</v>
      </c>
      <c r="CX24" s="220">
        <f t="shared" si="18"/>
        <v>0</v>
      </c>
      <c r="CY24" s="220">
        <f t="shared" si="19"/>
        <v>0</v>
      </c>
      <c r="CZ24" s="220">
        <f t="shared" si="20"/>
        <v>0</v>
      </c>
      <c r="DA24" s="220">
        <f t="shared" si="21"/>
        <v>0</v>
      </c>
      <c r="DB24" s="220">
        <f t="shared" si="22"/>
        <v>0</v>
      </c>
      <c r="DC24" s="220">
        <f t="shared" si="23"/>
        <v>0</v>
      </c>
      <c r="DD24" s="220">
        <f t="shared" si="24"/>
        <v>0</v>
      </c>
      <c r="DE24" s="220">
        <f t="shared" si="25"/>
        <v>0</v>
      </c>
      <c r="DF24" s="220">
        <f t="shared" si="26"/>
        <v>0</v>
      </c>
      <c r="DG24" s="220">
        <f t="shared" si="27"/>
        <v>0</v>
      </c>
      <c r="DH24" s="220">
        <f t="shared" si="28"/>
        <v>0</v>
      </c>
      <c r="DI24" s="220">
        <f t="shared" si="29"/>
        <v>0</v>
      </c>
      <c r="DJ24" s="220">
        <f t="shared" si="30"/>
        <v>0</v>
      </c>
      <c r="DK24" s="220">
        <f t="shared" si="31"/>
        <v>0</v>
      </c>
      <c r="DL24" s="220">
        <f t="shared" si="32"/>
        <v>0</v>
      </c>
      <c r="DM24" s="220">
        <f t="shared" si="33"/>
        <v>0</v>
      </c>
      <c r="DN24" s="220">
        <f t="shared" si="34"/>
        <v>0</v>
      </c>
      <c r="DO24" s="220">
        <f t="shared" si="35"/>
        <v>0</v>
      </c>
      <c r="DP24" s="220">
        <f t="shared" si="36"/>
        <v>0</v>
      </c>
      <c r="DQ24" s="221">
        <f t="shared" si="37"/>
        <v>0</v>
      </c>
      <c r="DR24" s="204">
        <f t="shared" si="88"/>
        <v>0</v>
      </c>
      <c r="DS24" s="222">
        <f t="shared" si="38"/>
        <v>0</v>
      </c>
      <c r="DT24" s="222">
        <f t="shared" si="39"/>
        <v>0</v>
      </c>
      <c r="DU24" s="222">
        <f t="shared" si="40"/>
        <v>0</v>
      </c>
      <c r="DV24" s="222">
        <f t="shared" si="41"/>
        <v>0</v>
      </c>
      <c r="DW24" s="222">
        <f t="shared" si="42"/>
        <v>0</v>
      </c>
      <c r="DX24" s="223">
        <f t="shared" si="43"/>
        <v>0</v>
      </c>
      <c r="DY24" s="224">
        <f t="shared" si="44"/>
        <v>0</v>
      </c>
      <c r="EA24" s="195">
        <f>IF($E24="HLTA",(L24/Summary!$H$7),0)</f>
        <v>0</v>
      </c>
      <c r="EB24" s="201">
        <f>IF($E24="HLTA",(M24/Summary!$H$7),0)</f>
        <v>0</v>
      </c>
      <c r="EC24" s="201">
        <f>IF($E24="HLTA",(N24/Summary!$H$7),0)</f>
        <v>0</v>
      </c>
      <c r="ED24" s="201">
        <f>IF($E24="HLTA",(O24/Summary!$H$7),0)</f>
        <v>0</v>
      </c>
      <c r="EE24" s="201">
        <f>IF($E24="HLTA",(P24/Summary!$H$7),0)</f>
        <v>0</v>
      </c>
      <c r="EF24" s="201">
        <f>IF($E24="HLTA",(Q24/Summary!$H$7),0)</f>
        <v>0</v>
      </c>
      <c r="EG24" s="201">
        <f>IF($E24="HLTA",(R24/Summary!$H$7),0)</f>
        <v>0</v>
      </c>
      <c r="EH24" s="201">
        <f>IF($E24="HLTA",(S24/Summary!$H$7),0)</f>
        <v>0</v>
      </c>
      <c r="EI24" s="201">
        <f>IF($E24="HLTA",(T24/Summary!$H$7),0)</f>
        <v>0</v>
      </c>
      <c r="EJ24" s="201">
        <f>IF($E24="HLTA",(U24/Summary!$H$7),0)</f>
        <v>0</v>
      </c>
      <c r="EK24" s="201">
        <f>IF($E24="HLTA",(V24/Summary!$H$7),0)</f>
        <v>0</v>
      </c>
      <c r="EL24" s="201">
        <f>IF($E24="HLTA",(W24/Summary!$H$7),0)</f>
        <v>0</v>
      </c>
      <c r="EM24" s="201">
        <f>IF($E24="HLTA",(X24/Summary!$H$7),0)</f>
        <v>0</v>
      </c>
      <c r="EN24" s="201">
        <f>IF($E24="HLTA",(Y24/Summary!$H$7),0)</f>
        <v>0</v>
      </c>
      <c r="EO24" s="201">
        <f>IF($E24="HLTA",(Z24/Summary!$H$7),0)</f>
        <v>0</v>
      </c>
      <c r="EP24" s="201">
        <f>IF($E24="HLTA",(AA24/Summary!$H$7),0)</f>
        <v>0</v>
      </c>
      <c r="EQ24" s="201">
        <f>IF($E24="HLTA",(AB24/Summary!$H$7),0)</f>
        <v>0</v>
      </c>
      <c r="ER24" s="201">
        <f>IF($E24="HLTA",(AC24/Summary!$H$7),0)</f>
        <v>0</v>
      </c>
      <c r="ES24" s="201">
        <f>IF($E24="HLTA",(AD24/Summary!$H$7),0)</f>
        <v>0</v>
      </c>
      <c r="ET24" s="201">
        <f>IF($E24="HLTA",(AE24/Summary!$H$7),0)</f>
        <v>0</v>
      </c>
      <c r="EU24" s="201">
        <f>IF($E24="HLTA",(AF24/Summary!$H$7),0)</f>
        <v>0</v>
      </c>
      <c r="EV24" s="201">
        <f>IF($E24="HLTA",(AG24/Summary!$H$7),0)</f>
        <v>0</v>
      </c>
      <c r="EW24" s="201">
        <f>IF($E24="HLTA",(AH24/Summary!$H$7),0)</f>
        <v>0</v>
      </c>
      <c r="EX24" s="201">
        <f>IF($E24="HLTA",(AI24/Summary!$H$7),0)</f>
        <v>0</v>
      </c>
      <c r="EY24" s="201">
        <f>IF($E24="HLTA",(AJ24/Summary!$H$7),0)</f>
        <v>0</v>
      </c>
      <c r="EZ24" s="201">
        <f>IF($E24="HLTA",(AK24/Summary!$H$7),0)</f>
        <v>0</v>
      </c>
      <c r="FA24" s="201">
        <f>IF($E24="HLTA",(AL24/Summary!$H$7),0)</f>
        <v>0</v>
      </c>
      <c r="FB24" s="201">
        <f>IF($E24="HLTA",(AM24/Summary!$H$7),0)</f>
        <v>0</v>
      </c>
      <c r="FC24" s="201">
        <f>IF($E24="HLTA",(AN24/Summary!$H$7),0)</f>
        <v>0</v>
      </c>
      <c r="FD24" s="191">
        <f>IF($E24="HLTA",(AO24/Summary!$H$7),0)</f>
        <v>0</v>
      </c>
    </row>
    <row r="25" spans="1:160" s="141" customFormat="1" ht="14.25" x14ac:dyDescent="0.35">
      <c r="A25" s="314"/>
      <c r="B25" s="315"/>
      <c r="C25" s="315"/>
      <c r="D25" s="315"/>
      <c r="E25" s="303"/>
      <c r="F25" s="304"/>
      <c r="G25" s="316"/>
      <c r="H25" s="320"/>
      <c r="I25" s="321"/>
      <c r="J25" s="319"/>
      <c r="K25" s="399">
        <f>Summary!$H$6*$G25</f>
        <v>0</v>
      </c>
      <c r="L25" s="192"/>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4"/>
      <c r="AP25" s="195">
        <f t="shared" si="45"/>
        <v>0</v>
      </c>
      <c r="AQ25" s="217"/>
      <c r="AR25" s="217"/>
      <c r="AS25" s="217"/>
      <c r="AT25" s="217"/>
      <c r="AU25" s="217"/>
      <c r="AV25" s="218"/>
      <c r="AW25" s="176">
        <f t="shared" si="46"/>
        <v>0</v>
      </c>
      <c r="AX25" s="176" t="str">
        <f t="shared" si="47"/>
        <v>OK</v>
      </c>
      <c r="AY25" s="200">
        <f t="shared" si="48"/>
        <v>0</v>
      </c>
      <c r="AZ25" s="213" t="str">
        <f t="shared" si="49"/>
        <v>OK</v>
      </c>
      <c r="BA25" s="214"/>
      <c r="BB25" s="198">
        <f t="shared" si="50"/>
        <v>0</v>
      </c>
      <c r="BC25" s="199">
        <f t="shared" si="51"/>
        <v>0</v>
      </c>
      <c r="BD25" s="199">
        <f t="shared" si="52"/>
        <v>0</v>
      </c>
      <c r="BE25" s="199">
        <f t="shared" si="53"/>
        <v>0</v>
      </c>
      <c r="BF25" s="199">
        <f t="shared" si="54"/>
        <v>0</v>
      </c>
      <c r="BG25" s="199">
        <f t="shared" si="55"/>
        <v>0</v>
      </c>
      <c r="BH25" s="199">
        <f t="shared" si="56"/>
        <v>0</v>
      </c>
      <c r="BI25" s="199">
        <f t="shared" si="57"/>
        <v>0</v>
      </c>
      <c r="BJ25" s="199">
        <f t="shared" si="58"/>
        <v>0</v>
      </c>
      <c r="BK25" s="199">
        <f t="shared" si="59"/>
        <v>0</v>
      </c>
      <c r="BL25" s="199">
        <f t="shared" si="60"/>
        <v>0</v>
      </c>
      <c r="BM25" s="199">
        <f t="shared" si="61"/>
        <v>0</v>
      </c>
      <c r="BN25" s="199">
        <f t="shared" si="62"/>
        <v>0</v>
      </c>
      <c r="BO25" s="199">
        <f t="shared" si="63"/>
        <v>0</v>
      </c>
      <c r="BP25" s="199">
        <f t="shared" si="64"/>
        <v>0</v>
      </c>
      <c r="BQ25" s="199">
        <f t="shared" si="65"/>
        <v>0</v>
      </c>
      <c r="BR25" s="199">
        <f t="shared" si="66"/>
        <v>0</v>
      </c>
      <c r="BS25" s="199">
        <f t="shared" si="67"/>
        <v>0</v>
      </c>
      <c r="BT25" s="199">
        <f t="shared" si="68"/>
        <v>0</v>
      </c>
      <c r="BU25" s="199">
        <f t="shared" si="69"/>
        <v>0</v>
      </c>
      <c r="BV25" s="199">
        <f t="shared" si="70"/>
        <v>0</v>
      </c>
      <c r="BW25" s="199">
        <f t="shared" si="71"/>
        <v>0</v>
      </c>
      <c r="BX25" s="199">
        <f t="shared" si="72"/>
        <v>0</v>
      </c>
      <c r="BY25" s="199">
        <f t="shared" si="73"/>
        <v>0</v>
      </c>
      <c r="BZ25" s="199">
        <f t="shared" si="74"/>
        <v>0</v>
      </c>
      <c r="CA25" s="199">
        <f t="shared" si="75"/>
        <v>0</v>
      </c>
      <c r="CB25" s="199">
        <f t="shared" si="76"/>
        <v>0</v>
      </c>
      <c r="CC25" s="199">
        <f t="shared" si="77"/>
        <v>0</v>
      </c>
      <c r="CD25" s="199">
        <f t="shared" si="78"/>
        <v>0</v>
      </c>
      <c r="CE25" s="199">
        <f t="shared" si="79"/>
        <v>0</v>
      </c>
      <c r="CF25" s="200">
        <f t="shared" si="80"/>
        <v>0</v>
      </c>
      <c r="CG25" s="195">
        <f t="shared" si="81"/>
        <v>0</v>
      </c>
      <c r="CH25" s="201">
        <f t="shared" si="82"/>
        <v>0</v>
      </c>
      <c r="CI25" s="201">
        <f t="shared" si="83"/>
        <v>0</v>
      </c>
      <c r="CJ25" s="201">
        <f t="shared" si="84"/>
        <v>0</v>
      </c>
      <c r="CK25" s="201">
        <f t="shared" si="85"/>
        <v>0</v>
      </c>
      <c r="CL25" s="191">
        <f t="shared" si="86"/>
        <v>0</v>
      </c>
      <c r="CM25" s="189"/>
      <c r="CN25" s="219">
        <f t="shared" si="87"/>
        <v>0</v>
      </c>
      <c r="CO25" s="220">
        <f t="shared" si="9"/>
        <v>0</v>
      </c>
      <c r="CP25" s="220">
        <f t="shared" si="10"/>
        <v>0</v>
      </c>
      <c r="CQ25" s="220">
        <f t="shared" si="11"/>
        <v>0</v>
      </c>
      <c r="CR25" s="220">
        <f t="shared" si="12"/>
        <v>0</v>
      </c>
      <c r="CS25" s="220">
        <f t="shared" si="13"/>
        <v>0</v>
      </c>
      <c r="CT25" s="220">
        <f t="shared" si="14"/>
        <v>0</v>
      </c>
      <c r="CU25" s="220">
        <f t="shared" si="15"/>
        <v>0</v>
      </c>
      <c r="CV25" s="220">
        <f t="shared" si="16"/>
        <v>0</v>
      </c>
      <c r="CW25" s="220">
        <f t="shared" si="17"/>
        <v>0</v>
      </c>
      <c r="CX25" s="220">
        <f t="shared" si="18"/>
        <v>0</v>
      </c>
      <c r="CY25" s="220">
        <f t="shared" si="19"/>
        <v>0</v>
      </c>
      <c r="CZ25" s="220">
        <f t="shared" si="20"/>
        <v>0</v>
      </c>
      <c r="DA25" s="220">
        <f t="shared" si="21"/>
        <v>0</v>
      </c>
      <c r="DB25" s="220">
        <f t="shared" si="22"/>
        <v>0</v>
      </c>
      <c r="DC25" s="220">
        <f t="shared" si="23"/>
        <v>0</v>
      </c>
      <c r="DD25" s="220">
        <f t="shared" si="24"/>
        <v>0</v>
      </c>
      <c r="DE25" s="220">
        <f t="shared" si="25"/>
        <v>0</v>
      </c>
      <c r="DF25" s="220">
        <f t="shared" si="26"/>
        <v>0</v>
      </c>
      <c r="DG25" s="220">
        <f t="shared" si="27"/>
        <v>0</v>
      </c>
      <c r="DH25" s="220">
        <f t="shared" si="28"/>
        <v>0</v>
      </c>
      <c r="DI25" s="220">
        <f t="shared" si="29"/>
        <v>0</v>
      </c>
      <c r="DJ25" s="220">
        <f t="shared" si="30"/>
        <v>0</v>
      </c>
      <c r="DK25" s="220">
        <f t="shared" si="31"/>
        <v>0</v>
      </c>
      <c r="DL25" s="220">
        <f t="shared" si="32"/>
        <v>0</v>
      </c>
      <c r="DM25" s="220">
        <f t="shared" si="33"/>
        <v>0</v>
      </c>
      <c r="DN25" s="220">
        <f t="shared" si="34"/>
        <v>0</v>
      </c>
      <c r="DO25" s="220">
        <f t="shared" si="35"/>
        <v>0</v>
      </c>
      <c r="DP25" s="220">
        <f t="shared" si="36"/>
        <v>0</v>
      </c>
      <c r="DQ25" s="221">
        <f t="shared" si="37"/>
        <v>0</v>
      </c>
      <c r="DR25" s="204">
        <f t="shared" si="88"/>
        <v>0</v>
      </c>
      <c r="DS25" s="222">
        <f t="shared" si="38"/>
        <v>0</v>
      </c>
      <c r="DT25" s="222">
        <f t="shared" si="39"/>
        <v>0</v>
      </c>
      <c r="DU25" s="222">
        <f t="shared" si="40"/>
        <v>0</v>
      </c>
      <c r="DV25" s="222">
        <f t="shared" si="41"/>
        <v>0</v>
      </c>
      <c r="DW25" s="222">
        <f t="shared" si="42"/>
        <v>0</v>
      </c>
      <c r="DX25" s="223">
        <f t="shared" si="43"/>
        <v>0</v>
      </c>
      <c r="DY25" s="224">
        <f t="shared" si="44"/>
        <v>0</v>
      </c>
      <c r="EA25" s="195">
        <f>IF($E25="HLTA",(L25/Summary!$H$7),0)</f>
        <v>0</v>
      </c>
      <c r="EB25" s="201">
        <f>IF($E25="HLTA",(M25/Summary!$H$7),0)</f>
        <v>0</v>
      </c>
      <c r="EC25" s="201">
        <f>IF($E25="HLTA",(N25/Summary!$H$7),0)</f>
        <v>0</v>
      </c>
      <c r="ED25" s="201">
        <f>IF($E25="HLTA",(O25/Summary!$H$7),0)</f>
        <v>0</v>
      </c>
      <c r="EE25" s="201">
        <f>IF($E25="HLTA",(P25/Summary!$H$7),0)</f>
        <v>0</v>
      </c>
      <c r="EF25" s="201">
        <f>IF($E25="HLTA",(Q25/Summary!$H$7),0)</f>
        <v>0</v>
      </c>
      <c r="EG25" s="201">
        <f>IF($E25="HLTA",(R25/Summary!$H$7),0)</f>
        <v>0</v>
      </c>
      <c r="EH25" s="201">
        <f>IF($E25="HLTA",(S25/Summary!$H$7),0)</f>
        <v>0</v>
      </c>
      <c r="EI25" s="201">
        <f>IF($E25="HLTA",(T25/Summary!$H$7),0)</f>
        <v>0</v>
      </c>
      <c r="EJ25" s="201">
        <f>IF($E25="HLTA",(U25/Summary!$H$7),0)</f>
        <v>0</v>
      </c>
      <c r="EK25" s="201">
        <f>IF($E25="HLTA",(V25/Summary!$H$7),0)</f>
        <v>0</v>
      </c>
      <c r="EL25" s="201">
        <f>IF($E25="HLTA",(W25/Summary!$H$7),0)</f>
        <v>0</v>
      </c>
      <c r="EM25" s="201">
        <f>IF($E25="HLTA",(X25/Summary!$H$7),0)</f>
        <v>0</v>
      </c>
      <c r="EN25" s="201">
        <f>IF($E25="HLTA",(Y25/Summary!$H$7),0)</f>
        <v>0</v>
      </c>
      <c r="EO25" s="201">
        <f>IF($E25="HLTA",(Z25/Summary!$H$7),0)</f>
        <v>0</v>
      </c>
      <c r="EP25" s="201">
        <f>IF($E25="HLTA",(AA25/Summary!$H$7),0)</f>
        <v>0</v>
      </c>
      <c r="EQ25" s="201">
        <f>IF($E25="HLTA",(AB25/Summary!$H$7),0)</f>
        <v>0</v>
      </c>
      <c r="ER25" s="201">
        <f>IF($E25="HLTA",(AC25/Summary!$H$7),0)</f>
        <v>0</v>
      </c>
      <c r="ES25" s="201">
        <f>IF($E25="HLTA",(AD25/Summary!$H$7),0)</f>
        <v>0</v>
      </c>
      <c r="ET25" s="201">
        <f>IF($E25="HLTA",(AE25/Summary!$H$7),0)</f>
        <v>0</v>
      </c>
      <c r="EU25" s="201">
        <f>IF($E25="HLTA",(AF25/Summary!$H$7),0)</f>
        <v>0</v>
      </c>
      <c r="EV25" s="201">
        <f>IF($E25="HLTA",(AG25/Summary!$H$7),0)</f>
        <v>0</v>
      </c>
      <c r="EW25" s="201">
        <f>IF($E25="HLTA",(AH25/Summary!$H$7),0)</f>
        <v>0</v>
      </c>
      <c r="EX25" s="201">
        <f>IF($E25="HLTA",(AI25/Summary!$H$7),0)</f>
        <v>0</v>
      </c>
      <c r="EY25" s="201">
        <f>IF($E25="HLTA",(AJ25/Summary!$H$7),0)</f>
        <v>0</v>
      </c>
      <c r="EZ25" s="201">
        <f>IF($E25="HLTA",(AK25/Summary!$H$7),0)</f>
        <v>0</v>
      </c>
      <c r="FA25" s="201">
        <f>IF($E25="HLTA",(AL25/Summary!$H$7),0)</f>
        <v>0</v>
      </c>
      <c r="FB25" s="201">
        <f>IF($E25="HLTA",(AM25/Summary!$H$7),0)</f>
        <v>0</v>
      </c>
      <c r="FC25" s="201">
        <f>IF($E25="HLTA",(AN25/Summary!$H$7),0)</f>
        <v>0</v>
      </c>
      <c r="FD25" s="191">
        <f>IF($E25="HLTA",(AO25/Summary!$H$7),0)</f>
        <v>0</v>
      </c>
    </row>
    <row r="26" spans="1:160" s="141" customFormat="1" ht="14.25" x14ac:dyDescent="0.35">
      <c r="A26" s="314"/>
      <c r="B26" s="315"/>
      <c r="C26" s="315"/>
      <c r="D26" s="315"/>
      <c r="E26" s="303"/>
      <c r="F26" s="304"/>
      <c r="G26" s="316"/>
      <c r="H26" s="320"/>
      <c r="I26" s="321"/>
      <c r="J26" s="319"/>
      <c r="K26" s="399">
        <f>Summary!$H$6*$G26</f>
        <v>0</v>
      </c>
      <c r="L26" s="192"/>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4"/>
      <c r="AP26" s="195">
        <f t="shared" si="45"/>
        <v>0</v>
      </c>
      <c r="AQ26" s="217"/>
      <c r="AR26" s="217"/>
      <c r="AS26" s="217"/>
      <c r="AT26" s="217"/>
      <c r="AU26" s="217"/>
      <c r="AV26" s="218"/>
      <c r="AW26" s="176">
        <f t="shared" si="46"/>
        <v>0</v>
      </c>
      <c r="AX26" s="176" t="str">
        <f t="shared" si="47"/>
        <v>OK</v>
      </c>
      <c r="AY26" s="200">
        <f t="shared" si="48"/>
        <v>0</v>
      </c>
      <c r="AZ26" s="213" t="str">
        <f t="shared" si="49"/>
        <v>OK</v>
      </c>
      <c r="BA26" s="214"/>
      <c r="BB26" s="198">
        <f t="shared" si="50"/>
        <v>0</v>
      </c>
      <c r="BC26" s="199">
        <f t="shared" si="51"/>
        <v>0</v>
      </c>
      <c r="BD26" s="199">
        <f t="shared" si="52"/>
        <v>0</v>
      </c>
      <c r="BE26" s="199">
        <f t="shared" si="53"/>
        <v>0</v>
      </c>
      <c r="BF26" s="199">
        <f t="shared" si="54"/>
        <v>0</v>
      </c>
      <c r="BG26" s="199">
        <f t="shared" si="55"/>
        <v>0</v>
      </c>
      <c r="BH26" s="199">
        <f t="shared" si="56"/>
        <v>0</v>
      </c>
      <c r="BI26" s="199">
        <f t="shared" si="57"/>
        <v>0</v>
      </c>
      <c r="BJ26" s="199">
        <f t="shared" si="58"/>
        <v>0</v>
      </c>
      <c r="BK26" s="199">
        <f t="shared" si="59"/>
        <v>0</v>
      </c>
      <c r="BL26" s="199">
        <f t="shared" si="60"/>
        <v>0</v>
      </c>
      <c r="BM26" s="199">
        <f t="shared" si="61"/>
        <v>0</v>
      </c>
      <c r="BN26" s="199">
        <f t="shared" si="62"/>
        <v>0</v>
      </c>
      <c r="BO26" s="199">
        <f t="shared" si="63"/>
        <v>0</v>
      </c>
      <c r="BP26" s="199">
        <f t="shared" si="64"/>
        <v>0</v>
      </c>
      <c r="BQ26" s="199">
        <f t="shared" si="65"/>
        <v>0</v>
      </c>
      <c r="BR26" s="199">
        <f t="shared" si="66"/>
        <v>0</v>
      </c>
      <c r="BS26" s="199">
        <f t="shared" si="67"/>
        <v>0</v>
      </c>
      <c r="BT26" s="199">
        <f t="shared" si="68"/>
        <v>0</v>
      </c>
      <c r="BU26" s="199">
        <f t="shared" si="69"/>
        <v>0</v>
      </c>
      <c r="BV26" s="199">
        <f t="shared" si="70"/>
        <v>0</v>
      </c>
      <c r="BW26" s="199">
        <f t="shared" si="71"/>
        <v>0</v>
      </c>
      <c r="BX26" s="199">
        <f t="shared" si="72"/>
        <v>0</v>
      </c>
      <c r="BY26" s="199">
        <f t="shared" si="73"/>
        <v>0</v>
      </c>
      <c r="BZ26" s="199">
        <f t="shared" si="74"/>
        <v>0</v>
      </c>
      <c r="CA26" s="199">
        <f t="shared" si="75"/>
        <v>0</v>
      </c>
      <c r="CB26" s="199">
        <f t="shared" si="76"/>
        <v>0</v>
      </c>
      <c r="CC26" s="199">
        <f t="shared" si="77"/>
        <v>0</v>
      </c>
      <c r="CD26" s="199">
        <f t="shared" si="78"/>
        <v>0</v>
      </c>
      <c r="CE26" s="199">
        <f t="shared" si="79"/>
        <v>0</v>
      </c>
      <c r="CF26" s="200">
        <f t="shared" si="80"/>
        <v>0</v>
      </c>
      <c r="CG26" s="195">
        <f t="shared" si="81"/>
        <v>0</v>
      </c>
      <c r="CH26" s="201">
        <f t="shared" si="82"/>
        <v>0</v>
      </c>
      <c r="CI26" s="201">
        <f t="shared" si="83"/>
        <v>0</v>
      </c>
      <c r="CJ26" s="201">
        <f t="shared" si="84"/>
        <v>0</v>
      </c>
      <c r="CK26" s="201">
        <f t="shared" si="85"/>
        <v>0</v>
      </c>
      <c r="CL26" s="191">
        <f t="shared" si="86"/>
        <v>0</v>
      </c>
      <c r="CM26" s="189"/>
      <c r="CN26" s="219">
        <f t="shared" si="87"/>
        <v>0</v>
      </c>
      <c r="CO26" s="220">
        <f t="shared" si="9"/>
        <v>0</v>
      </c>
      <c r="CP26" s="220">
        <f t="shared" si="10"/>
        <v>0</v>
      </c>
      <c r="CQ26" s="220">
        <f t="shared" si="11"/>
        <v>0</v>
      </c>
      <c r="CR26" s="220">
        <f t="shared" si="12"/>
        <v>0</v>
      </c>
      <c r="CS26" s="220">
        <f t="shared" si="13"/>
        <v>0</v>
      </c>
      <c r="CT26" s="220">
        <f t="shared" si="14"/>
        <v>0</v>
      </c>
      <c r="CU26" s="220">
        <f t="shared" si="15"/>
        <v>0</v>
      </c>
      <c r="CV26" s="220">
        <f t="shared" si="16"/>
        <v>0</v>
      </c>
      <c r="CW26" s="220">
        <f t="shared" si="17"/>
        <v>0</v>
      </c>
      <c r="CX26" s="220">
        <f t="shared" si="18"/>
        <v>0</v>
      </c>
      <c r="CY26" s="220">
        <f t="shared" si="19"/>
        <v>0</v>
      </c>
      <c r="CZ26" s="220">
        <f t="shared" si="20"/>
        <v>0</v>
      </c>
      <c r="DA26" s="220">
        <f t="shared" si="21"/>
        <v>0</v>
      </c>
      <c r="DB26" s="220">
        <f t="shared" si="22"/>
        <v>0</v>
      </c>
      <c r="DC26" s="220">
        <f t="shared" si="23"/>
        <v>0</v>
      </c>
      <c r="DD26" s="220">
        <f t="shared" si="24"/>
        <v>0</v>
      </c>
      <c r="DE26" s="220">
        <f t="shared" si="25"/>
        <v>0</v>
      </c>
      <c r="DF26" s="220">
        <f t="shared" si="26"/>
        <v>0</v>
      </c>
      <c r="DG26" s="220">
        <f t="shared" si="27"/>
        <v>0</v>
      </c>
      <c r="DH26" s="220">
        <f t="shared" si="28"/>
        <v>0</v>
      </c>
      <c r="DI26" s="220">
        <f t="shared" si="29"/>
        <v>0</v>
      </c>
      <c r="DJ26" s="220">
        <f t="shared" si="30"/>
        <v>0</v>
      </c>
      <c r="DK26" s="220">
        <f t="shared" si="31"/>
        <v>0</v>
      </c>
      <c r="DL26" s="220">
        <f t="shared" si="32"/>
        <v>0</v>
      </c>
      <c r="DM26" s="220">
        <f t="shared" si="33"/>
        <v>0</v>
      </c>
      <c r="DN26" s="220">
        <f t="shared" si="34"/>
        <v>0</v>
      </c>
      <c r="DO26" s="220">
        <f t="shared" si="35"/>
        <v>0</v>
      </c>
      <c r="DP26" s="220">
        <f t="shared" si="36"/>
        <v>0</v>
      </c>
      <c r="DQ26" s="221">
        <f t="shared" si="37"/>
        <v>0</v>
      </c>
      <c r="DR26" s="204">
        <f t="shared" si="88"/>
        <v>0</v>
      </c>
      <c r="DS26" s="222">
        <f t="shared" si="38"/>
        <v>0</v>
      </c>
      <c r="DT26" s="222">
        <f t="shared" si="39"/>
        <v>0</v>
      </c>
      <c r="DU26" s="222">
        <f t="shared" si="40"/>
        <v>0</v>
      </c>
      <c r="DV26" s="222">
        <f t="shared" si="41"/>
        <v>0</v>
      </c>
      <c r="DW26" s="222">
        <f t="shared" si="42"/>
        <v>0</v>
      </c>
      <c r="DX26" s="223">
        <f t="shared" si="43"/>
        <v>0</v>
      </c>
      <c r="DY26" s="224">
        <f t="shared" si="44"/>
        <v>0</v>
      </c>
      <c r="EA26" s="195">
        <f>IF($E26="HLTA",(L26/Summary!$H$7),0)</f>
        <v>0</v>
      </c>
      <c r="EB26" s="201">
        <f>IF($E26="HLTA",(M26/Summary!$H$7),0)</f>
        <v>0</v>
      </c>
      <c r="EC26" s="201">
        <f>IF($E26="HLTA",(N26/Summary!$H$7),0)</f>
        <v>0</v>
      </c>
      <c r="ED26" s="201">
        <f>IF($E26="HLTA",(O26/Summary!$H$7),0)</f>
        <v>0</v>
      </c>
      <c r="EE26" s="201">
        <f>IF($E26="HLTA",(P26/Summary!$H$7),0)</f>
        <v>0</v>
      </c>
      <c r="EF26" s="201">
        <f>IF($E26="HLTA",(Q26/Summary!$H$7),0)</f>
        <v>0</v>
      </c>
      <c r="EG26" s="201">
        <f>IF($E26="HLTA",(R26/Summary!$H$7),0)</f>
        <v>0</v>
      </c>
      <c r="EH26" s="201">
        <f>IF($E26="HLTA",(S26/Summary!$H$7),0)</f>
        <v>0</v>
      </c>
      <c r="EI26" s="201">
        <f>IF($E26="HLTA",(T26/Summary!$H$7),0)</f>
        <v>0</v>
      </c>
      <c r="EJ26" s="201">
        <f>IF($E26="HLTA",(U26/Summary!$H$7),0)</f>
        <v>0</v>
      </c>
      <c r="EK26" s="201">
        <f>IF($E26="HLTA",(V26/Summary!$H$7),0)</f>
        <v>0</v>
      </c>
      <c r="EL26" s="201">
        <f>IF($E26="HLTA",(W26/Summary!$H$7),0)</f>
        <v>0</v>
      </c>
      <c r="EM26" s="201">
        <f>IF($E26="HLTA",(X26/Summary!$H$7),0)</f>
        <v>0</v>
      </c>
      <c r="EN26" s="201">
        <f>IF($E26="HLTA",(Y26/Summary!$H$7),0)</f>
        <v>0</v>
      </c>
      <c r="EO26" s="201">
        <f>IF($E26="HLTA",(Z26/Summary!$H$7),0)</f>
        <v>0</v>
      </c>
      <c r="EP26" s="201">
        <f>IF($E26="HLTA",(AA26/Summary!$H$7),0)</f>
        <v>0</v>
      </c>
      <c r="EQ26" s="201">
        <f>IF($E26="HLTA",(AB26/Summary!$H$7),0)</f>
        <v>0</v>
      </c>
      <c r="ER26" s="201">
        <f>IF($E26="HLTA",(AC26/Summary!$H$7),0)</f>
        <v>0</v>
      </c>
      <c r="ES26" s="201">
        <f>IF($E26="HLTA",(AD26/Summary!$H$7),0)</f>
        <v>0</v>
      </c>
      <c r="ET26" s="201">
        <f>IF($E26="HLTA",(AE26/Summary!$H$7),0)</f>
        <v>0</v>
      </c>
      <c r="EU26" s="201">
        <f>IF($E26="HLTA",(AF26/Summary!$H$7),0)</f>
        <v>0</v>
      </c>
      <c r="EV26" s="201">
        <f>IF($E26="HLTA",(AG26/Summary!$H$7),0)</f>
        <v>0</v>
      </c>
      <c r="EW26" s="201">
        <f>IF($E26="HLTA",(AH26/Summary!$H$7),0)</f>
        <v>0</v>
      </c>
      <c r="EX26" s="201">
        <f>IF($E26="HLTA",(AI26/Summary!$H$7),0)</f>
        <v>0</v>
      </c>
      <c r="EY26" s="201">
        <f>IF($E26="HLTA",(AJ26/Summary!$H$7),0)</f>
        <v>0</v>
      </c>
      <c r="EZ26" s="201">
        <f>IF($E26="HLTA",(AK26/Summary!$H$7),0)</f>
        <v>0</v>
      </c>
      <c r="FA26" s="201">
        <f>IF($E26="HLTA",(AL26/Summary!$H$7),0)</f>
        <v>0</v>
      </c>
      <c r="FB26" s="201">
        <f>IF($E26="HLTA",(AM26/Summary!$H$7),0)</f>
        <v>0</v>
      </c>
      <c r="FC26" s="201">
        <f>IF($E26="HLTA",(AN26/Summary!$H$7),0)</f>
        <v>0</v>
      </c>
      <c r="FD26" s="191">
        <f>IF($E26="HLTA",(AO26/Summary!$H$7),0)</f>
        <v>0</v>
      </c>
    </row>
    <row r="27" spans="1:160" s="141" customFormat="1" ht="14.25" x14ac:dyDescent="0.35">
      <c r="A27" s="314"/>
      <c r="B27" s="315"/>
      <c r="C27" s="315"/>
      <c r="D27" s="315"/>
      <c r="E27" s="303"/>
      <c r="F27" s="304"/>
      <c r="G27" s="316"/>
      <c r="H27" s="320"/>
      <c r="I27" s="321"/>
      <c r="J27" s="319"/>
      <c r="K27" s="399">
        <f>Summary!$H$6*$G27</f>
        <v>0</v>
      </c>
      <c r="L27" s="192"/>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4"/>
      <c r="AP27" s="195">
        <f t="shared" si="45"/>
        <v>0</v>
      </c>
      <c r="AQ27" s="217"/>
      <c r="AR27" s="217"/>
      <c r="AS27" s="217"/>
      <c r="AT27" s="217"/>
      <c r="AU27" s="217"/>
      <c r="AV27" s="218"/>
      <c r="AW27" s="176">
        <f t="shared" si="46"/>
        <v>0</v>
      </c>
      <c r="AX27" s="176" t="str">
        <f t="shared" si="47"/>
        <v>OK</v>
      </c>
      <c r="AY27" s="200">
        <f t="shared" si="48"/>
        <v>0</v>
      </c>
      <c r="AZ27" s="213" t="str">
        <f t="shared" si="49"/>
        <v>OK</v>
      </c>
      <c r="BA27" s="214"/>
      <c r="BB27" s="198">
        <f t="shared" si="50"/>
        <v>0</v>
      </c>
      <c r="BC27" s="199">
        <f t="shared" si="51"/>
        <v>0</v>
      </c>
      <c r="BD27" s="199">
        <f t="shared" si="52"/>
        <v>0</v>
      </c>
      <c r="BE27" s="199">
        <f t="shared" si="53"/>
        <v>0</v>
      </c>
      <c r="BF27" s="199">
        <f t="shared" si="54"/>
        <v>0</v>
      </c>
      <c r="BG27" s="199">
        <f t="shared" si="55"/>
        <v>0</v>
      </c>
      <c r="BH27" s="199">
        <f t="shared" si="56"/>
        <v>0</v>
      </c>
      <c r="BI27" s="199">
        <f t="shared" si="57"/>
        <v>0</v>
      </c>
      <c r="BJ27" s="199">
        <f t="shared" si="58"/>
        <v>0</v>
      </c>
      <c r="BK27" s="199">
        <f t="shared" si="59"/>
        <v>0</v>
      </c>
      <c r="BL27" s="199">
        <f t="shared" si="60"/>
        <v>0</v>
      </c>
      <c r="BM27" s="199">
        <f t="shared" si="61"/>
        <v>0</v>
      </c>
      <c r="BN27" s="199">
        <f t="shared" si="62"/>
        <v>0</v>
      </c>
      <c r="BO27" s="199">
        <f t="shared" si="63"/>
        <v>0</v>
      </c>
      <c r="BP27" s="199">
        <f t="shared" si="64"/>
        <v>0</v>
      </c>
      <c r="BQ27" s="199">
        <f t="shared" si="65"/>
        <v>0</v>
      </c>
      <c r="BR27" s="199">
        <f t="shared" si="66"/>
        <v>0</v>
      </c>
      <c r="BS27" s="199">
        <f t="shared" si="67"/>
        <v>0</v>
      </c>
      <c r="BT27" s="199">
        <f t="shared" si="68"/>
        <v>0</v>
      </c>
      <c r="BU27" s="199">
        <f t="shared" si="69"/>
        <v>0</v>
      </c>
      <c r="BV27" s="199">
        <f t="shared" si="70"/>
        <v>0</v>
      </c>
      <c r="BW27" s="199">
        <f t="shared" si="71"/>
        <v>0</v>
      </c>
      <c r="BX27" s="199">
        <f t="shared" si="72"/>
        <v>0</v>
      </c>
      <c r="BY27" s="199">
        <f t="shared" si="73"/>
        <v>0</v>
      </c>
      <c r="BZ27" s="199">
        <f t="shared" si="74"/>
        <v>0</v>
      </c>
      <c r="CA27" s="199">
        <f t="shared" si="75"/>
        <v>0</v>
      </c>
      <c r="CB27" s="199">
        <f t="shared" si="76"/>
        <v>0</v>
      </c>
      <c r="CC27" s="199">
        <f t="shared" si="77"/>
        <v>0</v>
      </c>
      <c r="CD27" s="199">
        <f t="shared" si="78"/>
        <v>0</v>
      </c>
      <c r="CE27" s="199">
        <f t="shared" si="79"/>
        <v>0</v>
      </c>
      <c r="CF27" s="200">
        <f t="shared" si="80"/>
        <v>0</v>
      </c>
      <c r="CG27" s="195">
        <f t="shared" si="81"/>
        <v>0</v>
      </c>
      <c r="CH27" s="201">
        <f t="shared" si="82"/>
        <v>0</v>
      </c>
      <c r="CI27" s="201">
        <f t="shared" si="83"/>
        <v>0</v>
      </c>
      <c r="CJ27" s="201">
        <f t="shared" si="84"/>
        <v>0</v>
      </c>
      <c r="CK27" s="201">
        <f t="shared" si="85"/>
        <v>0</v>
      </c>
      <c r="CL27" s="191">
        <f t="shared" si="86"/>
        <v>0</v>
      </c>
      <c r="CM27" s="189"/>
      <c r="CN27" s="219">
        <f t="shared" si="87"/>
        <v>0</v>
      </c>
      <c r="CO27" s="220">
        <f t="shared" si="9"/>
        <v>0</v>
      </c>
      <c r="CP27" s="220">
        <f t="shared" si="10"/>
        <v>0</v>
      </c>
      <c r="CQ27" s="220">
        <f t="shared" si="11"/>
        <v>0</v>
      </c>
      <c r="CR27" s="220">
        <f t="shared" si="12"/>
        <v>0</v>
      </c>
      <c r="CS27" s="220">
        <f t="shared" si="13"/>
        <v>0</v>
      </c>
      <c r="CT27" s="220">
        <f t="shared" si="14"/>
        <v>0</v>
      </c>
      <c r="CU27" s="220">
        <f t="shared" si="15"/>
        <v>0</v>
      </c>
      <c r="CV27" s="220">
        <f t="shared" si="16"/>
        <v>0</v>
      </c>
      <c r="CW27" s="220">
        <f t="shared" si="17"/>
        <v>0</v>
      </c>
      <c r="CX27" s="220">
        <f t="shared" si="18"/>
        <v>0</v>
      </c>
      <c r="CY27" s="220">
        <f t="shared" si="19"/>
        <v>0</v>
      </c>
      <c r="CZ27" s="220">
        <f t="shared" si="20"/>
        <v>0</v>
      </c>
      <c r="DA27" s="220">
        <f t="shared" si="21"/>
        <v>0</v>
      </c>
      <c r="DB27" s="220">
        <f t="shared" si="22"/>
        <v>0</v>
      </c>
      <c r="DC27" s="220">
        <f t="shared" si="23"/>
        <v>0</v>
      </c>
      <c r="DD27" s="220">
        <f t="shared" si="24"/>
        <v>0</v>
      </c>
      <c r="DE27" s="220">
        <f t="shared" si="25"/>
        <v>0</v>
      </c>
      <c r="DF27" s="220">
        <f t="shared" si="26"/>
        <v>0</v>
      </c>
      <c r="DG27" s="220">
        <f t="shared" si="27"/>
        <v>0</v>
      </c>
      <c r="DH27" s="220">
        <f t="shared" si="28"/>
        <v>0</v>
      </c>
      <c r="DI27" s="220">
        <f t="shared" si="29"/>
        <v>0</v>
      </c>
      <c r="DJ27" s="220">
        <f t="shared" si="30"/>
        <v>0</v>
      </c>
      <c r="DK27" s="220">
        <f t="shared" si="31"/>
        <v>0</v>
      </c>
      <c r="DL27" s="220">
        <f t="shared" si="32"/>
        <v>0</v>
      </c>
      <c r="DM27" s="220">
        <f t="shared" si="33"/>
        <v>0</v>
      </c>
      <c r="DN27" s="220">
        <f t="shared" si="34"/>
        <v>0</v>
      </c>
      <c r="DO27" s="220">
        <f t="shared" si="35"/>
        <v>0</v>
      </c>
      <c r="DP27" s="220">
        <f t="shared" si="36"/>
        <v>0</v>
      </c>
      <c r="DQ27" s="221">
        <f t="shared" si="37"/>
        <v>0</v>
      </c>
      <c r="DR27" s="204">
        <f t="shared" si="88"/>
        <v>0</v>
      </c>
      <c r="DS27" s="222">
        <f t="shared" si="38"/>
        <v>0</v>
      </c>
      <c r="DT27" s="222">
        <f t="shared" si="39"/>
        <v>0</v>
      </c>
      <c r="DU27" s="222">
        <f t="shared" si="40"/>
        <v>0</v>
      </c>
      <c r="DV27" s="222">
        <f t="shared" si="41"/>
        <v>0</v>
      </c>
      <c r="DW27" s="222">
        <f t="shared" si="42"/>
        <v>0</v>
      </c>
      <c r="DX27" s="223">
        <f t="shared" si="43"/>
        <v>0</v>
      </c>
      <c r="DY27" s="224">
        <f t="shared" si="44"/>
        <v>0</v>
      </c>
      <c r="EA27" s="195">
        <f>IF($E27="HLTA",(L27/Summary!$H$7),0)</f>
        <v>0</v>
      </c>
      <c r="EB27" s="201">
        <f>IF($E27="HLTA",(M27/Summary!$H$7),0)</f>
        <v>0</v>
      </c>
      <c r="EC27" s="201">
        <f>IF($E27="HLTA",(N27/Summary!$H$7),0)</f>
        <v>0</v>
      </c>
      <c r="ED27" s="201">
        <f>IF($E27="HLTA",(O27/Summary!$H$7),0)</f>
        <v>0</v>
      </c>
      <c r="EE27" s="201">
        <f>IF($E27="HLTA",(P27/Summary!$H$7),0)</f>
        <v>0</v>
      </c>
      <c r="EF27" s="201">
        <f>IF($E27="HLTA",(Q27/Summary!$H$7),0)</f>
        <v>0</v>
      </c>
      <c r="EG27" s="201">
        <f>IF($E27="HLTA",(R27/Summary!$H$7),0)</f>
        <v>0</v>
      </c>
      <c r="EH27" s="201">
        <f>IF($E27="HLTA",(S27/Summary!$H$7),0)</f>
        <v>0</v>
      </c>
      <c r="EI27" s="201">
        <f>IF($E27="HLTA",(T27/Summary!$H$7),0)</f>
        <v>0</v>
      </c>
      <c r="EJ27" s="201">
        <f>IF($E27="HLTA",(U27/Summary!$H$7),0)</f>
        <v>0</v>
      </c>
      <c r="EK27" s="201">
        <f>IF($E27="HLTA",(V27/Summary!$H$7),0)</f>
        <v>0</v>
      </c>
      <c r="EL27" s="201">
        <f>IF($E27="HLTA",(W27/Summary!$H$7),0)</f>
        <v>0</v>
      </c>
      <c r="EM27" s="201">
        <f>IF($E27="HLTA",(X27/Summary!$H$7),0)</f>
        <v>0</v>
      </c>
      <c r="EN27" s="201">
        <f>IF($E27="HLTA",(Y27/Summary!$H$7),0)</f>
        <v>0</v>
      </c>
      <c r="EO27" s="201">
        <f>IF($E27="HLTA",(Z27/Summary!$H$7),0)</f>
        <v>0</v>
      </c>
      <c r="EP27" s="201">
        <f>IF($E27="HLTA",(AA27/Summary!$H$7),0)</f>
        <v>0</v>
      </c>
      <c r="EQ27" s="201">
        <f>IF($E27="HLTA",(AB27/Summary!$H$7),0)</f>
        <v>0</v>
      </c>
      <c r="ER27" s="201">
        <f>IF($E27="HLTA",(AC27/Summary!$H$7),0)</f>
        <v>0</v>
      </c>
      <c r="ES27" s="201">
        <f>IF($E27="HLTA",(AD27/Summary!$H$7),0)</f>
        <v>0</v>
      </c>
      <c r="ET27" s="201">
        <f>IF($E27="HLTA",(AE27/Summary!$H$7),0)</f>
        <v>0</v>
      </c>
      <c r="EU27" s="201">
        <f>IF($E27="HLTA",(AF27/Summary!$H$7),0)</f>
        <v>0</v>
      </c>
      <c r="EV27" s="201">
        <f>IF($E27="HLTA",(AG27/Summary!$H$7),0)</f>
        <v>0</v>
      </c>
      <c r="EW27" s="201">
        <f>IF($E27="HLTA",(AH27/Summary!$H$7),0)</f>
        <v>0</v>
      </c>
      <c r="EX27" s="201">
        <f>IF($E27="HLTA",(AI27/Summary!$H$7),0)</f>
        <v>0</v>
      </c>
      <c r="EY27" s="201">
        <f>IF($E27="HLTA",(AJ27/Summary!$H$7),0)</f>
        <v>0</v>
      </c>
      <c r="EZ27" s="201">
        <f>IF($E27="HLTA",(AK27/Summary!$H$7),0)</f>
        <v>0</v>
      </c>
      <c r="FA27" s="201">
        <f>IF($E27="HLTA",(AL27/Summary!$H$7),0)</f>
        <v>0</v>
      </c>
      <c r="FB27" s="201">
        <f>IF($E27="HLTA",(AM27/Summary!$H$7),0)</f>
        <v>0</v>
      </c>
      <c r="FC27" s="201">
        <f>IF($E27="HLTA",(AN27/Summary!$H$7),0)</f>
        <v>0</v>
      </c>
      <c r="FD27" s="191">
        <f>IF($E27="HLTA",(AO27/Summary!$H$7),0)</f>
        <v>0</v>
      </c>
    </row>
    <row r="28" spans="1:160" s="141" customFormat="1" ht="14.25" x14ac:dyDescent="0.35">
      <c r="A28" s="314"/>
      <c r="B28" s="315"/>
      <c r="C28" s="315"/>
      <c r="D28" s="315"/>
      <c r="E28" s="303"/>
      <c r="F28" s="304"/>
      <c r="G28" s="316"/>
      <c r="H28" s="320"/>
      <c r="I28" s="321"/>
      <c r="J28" s="319"/>
      <c r="K28" s="399">
        <f>Summary!$H$6*$G28</f>
        <v>0</v>
      </c>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4"/>
      <c r="AP28" s="195">
        <f t="shared" si="45"/>
        <v>0</v>
      </c>
      <c r="AQ28" s="217"/>
      <c r="AR28" s="217"/>
      <c r="AS28" s="217"/>
      <c r="AT28" s="217"/>
      <c r="AU28" s="217"/>
      <c r="AV28" s="218"/>
      <c r="AW28" s="176">
        <f t="shared" si="46"/>
        <v>0</v>
      </c>
      <c r="AX28" s="176" t="str">
        <f t="shared" si="47"/>
        <v>OK</v>
      </c>
      <c r="AY28" s="200">
        <f t="shared" si="48"/>
        <v>0</v>
      </c>
      <c r="AZ28" s="213" t="str">
        <f t="shared" si="49"/>
        <v>OK</v>
      </c>
      <c r="BA28" s="214"/>
      <c r="BB28" s="198">
        <f t="shared" si="50"/>
        <v>0</v>
      </c>
      <c r="BC28" s="199">
        <f t="shared" si="51"/>
        <v>0</v>
      </c>
      <c r="BD28" s="199">
        <f t="shared" si="52"/>
        <v>0</v>
      </c>
      <c r="BE28" s="199">
        <f t="shared" si="53"/>
        <v>0</v>
      </c>
      <c r="BF28" s="199">
        <f t="shared" si="54"/>
        <v>0</v>
      </c>
      <c r="BG28" s="199">
        <f t="shared" si="55"/>
        <v>0</v>
      </c>
      <c r="BH28" s="199">
        <f t="shared" si="56"/>
        <v>0</v>
      </c>
      <c r="BI28" s="199">
        <f t="shared" si="57"/>
        <v>0</v>
      </c>
      <c r="BJ28" s="199">
        <f t="shared" si="58"/>
        <v>0</v>
      </c>
      <c r="BK28" s="199">
        <f t="shared" si="59"/>
        <v>0</v>
      </c>
      <c r="BL28" s="199">
        <f t="shared" si="60"/>
        <v>0</v>
      </c>
      <c r="BM28" s="199">
        <f t="shared" si="61"/>
        <v>0</v>
      </c>
      <c r="BN28" s="199">
        <f t="shared" si="62"/>
        <v>0</v>
      </c>
      <c r="BO28" s="199">
        <f t="shared" si="63"/>
        <v>0</v>
      </c>
      <c r="BP28" s="199">
        <f t="shared" si="64"/>
        <v>0</v>
      </c>
      <c r="BQ28" s="199">
        <f t="shared" si="65"/>
        <v>0</v>
      </c>
      <c r="BR28" s="199">
        <f t="shared" si="66"/>
        <v>0</v>
      </c>
      <c r="BS28" s="199">
        <f t="shared" si="67"/>
        <v>0</v>
      </c>
      <c r="BT28" s="199">
        <f t="shared" si="68"/>
        <v>0</v>
      </c>
      <c r="BU28" s="199">
        <f t="shared" si="69"/>
        <v>0</v>
      </c>
      <c r="BV28" s="199">
        <f t="shared" si="70"/>
        <v>0</v>
      </c>
      <c r="BW28" s="199">
        <f t="shared" si="71"/>
        <v>0</v>
      </c>
      <c r="BX28" s="199">
        <f t="shared" si="72"/>
        <v>0</v>
      </c>
      <c r="BY28" s="199">
        <f t="shared" si="73"/>
        <v>0</v>
      </c>
      <c r="BZ28" s="199">
        <f t="shared" si="74"/>
        <v>0</v>
      </c>
      <c r="CA28" s="199">
        <f t="shared" si="75"/>
        <v>0</v>
      </c>
      <c r="CB28" s="199">
        <f t="shared" si="76"/>
        <v>0</v>
      </c>
      <c r="CC28" s="199">
        <f t="shared" si="77"/>
        <v>0</v>
      </c>
      <c r="CD28" s="199">
        <f t="shared" si="78"/>
        <v>0</v>
      </c>
      <c r="CE28" s="199">
        <f t="shared" si="79"/>
        <v>0</v>
      </c>
      <c r="CF28" s="200">
        <f t="shared" si="80"/>
        <v>0</v>
      </c>
      <c r="CG28" s="195">
        <f t="shared" si="81"/>
        <v>0</v>
      </c>
      <c r="CH28" s="201">
        <f t="shared" si="82"/>
        <v>0</v>
      </c>
      <c r="CI28" s="201">
        <f t="shared" si="83"/>
        <v>0</v>
      </c>
      <c r="CJ28" s="201">
        <f t="shared" si="84"/>
        <v>0</v>
      </c>
      <c r="CK28" s="201">
        <f t="shared" si="85"/>
        <v>0</v>
      </c>
      <c r="CL28" s="191">
        <f t="shared" si="86"/>
        <v>0</v>
      </c>
      <c r="CM28" s="189"/>
      <c r="CN28" s="219">
        <f t="shared" si="87"/>
        <v>0</v>
      </c>
      <c r="CO28" s="220">
        <f t="shared" si="9"/>
        <v>0</v>
      </c>
      <c r="CP28" s="220">
        <f t="shared" si="10"/>
        <v>0</v>
      </c>
      <c r="CQ28" s="220">
        <f t="shared" si="11"/>
        <v>0</v>
      </c>
      <c r="CR28" s="220">
        <f t="shared" si="12"/>
        <v>0</v>
      </c>
      <c r="CS28" s="220">
        <f t="shared" si="13"/>
        <v>0</v>
      </c>
      <c r="CT28" s="220">
        <f t="shared" si="14"/>
        <v>0</v>
      </c>
      <c r="CU28" s="220">
        <f t="shared" si="15"/>
        <v>0</v>
      </c>
      <c r="CV28" s="220">
        <f t="shared" si="16"/>
        <v>0</v>
      </c>
      <c r="CW28" s="220">
        <f t="shared" si="17"/>
        <v>0</v>
      </c>
      <c r="CX28" s="220">
        <f t="shared" si="18"/>
        <v>0</v>
      </c>
      <c r="CY28" s="220">
        <f t="shared" si="19"/>
        <v>0</v>
      </c>
      <c r="CZ28" s="220">
        <f t="shared" si="20"/>
        <v>0</v>
      </c>
      <c r="DA28" s="220">
        <f t="shared" si="21"/>
        <v>0</v>
      </c>
      <c r="DB28" s="220">
        <f t="shared" si="22"/>
        <v>0</v>
      </c>
      <c r="DC28" s="220">
        <f t="shared" si="23"/>
        <v>0</v>
      </c>
      <c r="DD28" s="220">
        <f t="shared" si="24"/>
        <v>0</v>
      </c>
      <c r="DE28" s="220">
        <f t="shared" si="25"/>
        <v>0</v>
      </c>
      <c r="DF28" s="220">
        <f t="shared" si="26"/>
        <v>0</v>
      </c>
      <c r="DG28" s="220">
        <f t="shared" si="27"/>
        <v>0</v>
      </c>
      <c r="DH28" s="220">
        <f t="shared" si="28"/>
        <v>0</v>
      </c>
      <c r="DI28" s="220">
        <f t="shared" si="29"/>
        <v>0</v>
      </c>
      <c r="DJ28" s="220">
        <f t="shared" si="30"/>
        <v>0</v>
      </c>
      <c r="DK28" s="220">
        <f t="shared" si="31"/>
        <v>0</v>
      </c>
      <c r="DL28" s="220">
        <f t="shared" si="32"/>
        <v>0</v>
      </c>
      <c r="DM28" s="220">
        <f t="shared" si="33"/>
        <v>0</v>
      </c>
      <c r="DN28" s="220">
        <f t="shared" si="34"/>
        <v>0</v>
      </c>
      <c r="DO28" s="220">
        <f t="shared" si="35"/>
        <v>0</v>
      </c>
      <c r="DP28" s="220">
        <f t="shared" si="36"/>
        <v>0</v>
      </c>
      <c r="DQ28" s="221">
        <f t="shared" si="37"/>
        <v>0</v>
      </c>
      <c r="DR28" s="204">
        <f t="shared" si="88"/>
        <v>0</v>
      </c>
      <c r="DS28" s="222">
        <f t="shared" si="38"/>
        <v>0</v>
      </c>
      <c r="DT28" s="222">
        <f t="shared" si="39"/>
        <v>0</v>
      </c>
      <c r="DU28" s="222">
        <f t="shared" si="40"/>
        <v>0</v>
      </c>
      <c r="DV28" s="222">
        <f t="shared" si="41"/>
        <v>0</v>
      </c>
      <c r="DW28" s="222">
        <f t="shared" si="42"/>
        <v>0</v>
      </c>
      <c r="DX28" s="223">
        <f t="shared" si="43"/>
        <v>0</v>
      </c>
      <c r="DY28" s="224">
        <f t="shared" si="44"/>
        <v>0</v>
      </c>
      <c r="EA28" s="195">
        <f>IF($E28="HLTA",(L28/Summary!$H$7),0)</f>
        <v>0</v>
      </c>
      <c r="EB28" s="201">
        <f>IF($E28="HLTA",(M28/Summary!$H$7),0)</f>
        <v>0</v>
      </c>
      <c r="EC28" s="201">
        <f>IF($E28="HLTA",(N28/Summary!$H$7),0)</f>
        <v>0</v>
      </c>
      <c r="ED28" s="201">
        <f>IF($E28="HLTA",(O28/Summary!$H$7),0)</f>
        <v>0</v>
      </c>
      <c r="EE28" s="201">
        <f>IF($E28="HLTA",(P28/Summary!$H$7),0)</f>
        <v>0</v>
      </c>
      <c r="EF28" s="201">
        <f>IF($E28="HLTA",(Q28/Summary!$H$7),0)</f>
        <v>0</v>
      </c>
      <c r="EG28" s="201">
        <f>IF($E28="HLTA",(R28/Summary!$H$7),0)</f>
        <v>0</v>
      </c>
      <c r="EH28" s="201">
        <f>IF($E28="HLTA",(S28/Summary!$H$7),0)</f>
        <v>0</v>
      </c>
      <c r="EI28" s="201">
        <f>IF($E28="HLTA",(T28/Summary!$H$7),0)</f>
        <v>0</v>
      </c>
      <c r="EJ28" s="201">
        <f>IF($E28="HLTA",(U28/Summary!$H$7),0)</f>
        <v>0</v>
      </c>
      <c r="EK28" s="201">
        <f>IF($E28="HLTA",(V28/Summary!$H$7),0)</f>
        <v>0</v>
      </c>
      <c r="EL28" s="201">
        <f>IF($E28="HLTA",(W28/Summary!$H$7),0)</f>
        <v>0</v>
      </c>
      <c r="EM28" s="201">
        <f>IF($E28="HLTA",(X28/Summary!$H$7),0)</f>
        <v>0</v>
      </c>
      <c r="EN28" s="201">
        <f>IF($E28="HLTA",(Y28/Summary!$H$7),0)</f>
        <v>0</v>
      </c>
      <c r="EO28" s="201">
        <f>IF($E28="HLTA",(Z28/Summary!$H$7),0)</f>
        <v>0</v>
      </c>
      <c r="EP28" s="201">
        <f>IF($E28="HLTA",(AA28/Summary!$H$7),0)</f>
        <v>0</v>
      </c>
      <c r="EQ28" s="201">
        <f>IF($E28="HLTA",(AB28/Summary!$H$7),0)</f>
        <v>0</v>
      </c>
      <c r="ER28" s="201">
        <f>IF($E28="HLTA",(AC28/Summary!$H$7),0)</f>
        <v>0</v>
      </c>
      <c r="ES28" s="201">
        <f>IF($E28="HLTA",(AD28/Summary!$H$7),0)</f>
        <v>0</v>
      </c>
      <c r="ET28" s="201">
        <f>IF($E28="HLTA",(AE28/Summary!$H$7),0)</f>
        <v>0</v>
      </c>
      <c r="EU28" s="201">
        <f>IF($E28="HLTA",(AF28/Summary!$H$7),0)</f>
        <v>0</v>
      </c>
      <c r="EV28" s="201">
        <f>IF($E28="HLTA",(AG28/Summary!$H$7),0)</f>
        <v>0</v>
      </c>
      <c r="EW28" s="201">
        <f>IF($E28="HLTA",(AH28/Summary!$H$7),0)</f>
        <v>0</v>
      </c>
      <c r="EX28" s="201">
        <f>IF($E28="HLTA",(AI28/Summary!$H$7),0)</f>
        <v>0</v>
      </c>
      <c r="EY28" s="201">
        <f>IF($E28="HLTA",(AJ28/Summary!$H$7),0)</f>
        <v>0</v>
      </c>
      <c r="EZ28" s="201">
        <f>IF($E28="HLTA",(AK28/Summary!$H$7),0)</f>
        <v>0</v>
      </c>
      <c r="FA28" s="201">
        <f>IF($E28="HLTA",(AL28/Summary!$H$7),0)</f>
        <v>0</v>
      </c>
      <c r="FB28" s="201">
        <f>IF($E28="HLTA",(AM28/Summary!$H$7),0)</f>
        <v>0</v>
      </c>
      <c r="FC28" s="201">
        <f>IF($E28="HLTA",(AN28/Summary!$H$7),0)</f>
        <v>0</v>
      </c>
      <c r="FD28" s="191">
        <f>IF($E28="HLTA",(AO28/Summary!$H$7),0)</f>
        <v>0</v>
      </c>
    </row>
    <row r="29" spans="1:160" s="141" customFormat="1" ht="14.25" x14ac:dyDescent="0.35">
      <c r="A29" s="314"/>
      <c r="B29" s="315"/>
      <c r="C29" s="315"/>
      <c r="D29" s="315"/>
      <c r="E29" s="303"/>
      <c r="F29" s="304"/>
      <c r="G29" s="316"/>
      <c r="H29" s="320"/>
      <c r="I29" s="321"/>
      <c r="J29" s="319"/>
      <c r="K29" s="399">
        <f>Summary!$H$6*$G29</f>
        <v>0</v>
      </c>
      <c r="L29" s="192"/>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4"/>
      <c r="AP29" s="195">
        <f t="shared" si="45"/>
        <v>0</v>
      </c>
      <c r="AQ29" s="217"/>
      <c r="AR29" s="217"/>
      <c r="AS29" s="217"/>
      <c r="AT29" s="217"/>
      <c r="AU29" s="217"/>
      <c r="AV29" s="218"/>
      <c r="AW29" s="176">
        <f t="shared" si="46"/>
        <v>0</v>
      </c>
      <c r="AX29" s="176" t="str">
        <f t="shared" si="47"/>
        <v>OK</v>
      </c>
      <c r="AY29" s="200">
        <f t="shared" si="48"/>
        <v>0</v>
      </c>
      <c r="AZ29" s="213" t="str">
        <f t="shared" si="49"/>
        <v>OK</v>
      </c>
      <c r="BA29" s="214"/>
      <c r="BB29" s="198">
        <f t="shared" si="50"/>
        <v>0</v>
      </c>
      <c r="BC29" s="199">
        <f t="shared" si="51"/>
        <v>0</v>
      </c>
      <c r="BD29" s="199">
        <f t="shared" si="52"/>
        <v>0</v>
      </c>
      <c r="BE29" s="199">
        <f t="shared" si="53"/>
        <v>0</v>
      </c>
      <c r="BF29" s="199">
        <f t="shared" si="54"/>
        <v>0</v>
      </c>
      <c r="BG29" s="199">
        <f t="shared" si="55"/>
        <v>0</v>
      </c>
      <c r="BH29" s="199">
        <f t="shared" si="56"/>
        <v>0</v>
      </c>
      <c r="BI29" s="199">
        <f t="shared" si="57"/>
        <v>0</v>
      </c>
      <c r="BJ29" s="199">
        <f t="shared" si="58"/>
        <v>0</v>
      </c>
      <c r="BK29" s="199">
        <f t="shared" si="59"/>
        <v>0</v>
      </c>
      <c r="BL29" s="199">
        <f t="shared" si="60"/>
        <v>0</v>
      </c>
      <c r="BM29" s="199">
        <f t="shared" si="61"/>
        <v>0</v>
      </c>
      <c r="BN29" s="199">
        <f t="shared" si="62"/>
        <v>0</v>
      </c>
      <c r="BO29" s="199">
        <f t="shared" si="63"/>
        <v>0</v>
      </c>
      <c r="BP29" s="199">
        <f t="shared" si="64"/>
        <v>0</v>
      </c>
      <c r="BQ29" s="199">
        <f t="shared" si="65"/>
        <v>0</v>
      </c>
      <c r="BR29" s="199">
        <f t="shared" si="66"/>
        <v>0</v>
      </c>
      <c r="BS29" s="199">
        <f t="shared" si="67"/>
        <v>0</v>
      </c>
      <c r="BT29" s="199">
        <f t="shared" si="68"/>
        <v>0</v>
      </c>
      <c r="BU29" s="199">
        <f t="shared" si="69"/>
        <v>0</v>
      </c>
      <c r="BV29" s="199">
        <f t="shared" si="70"/>
        <v>0</v>
      </c>
      <c r="BW29" s="199">
        <f t="shared" si="71"/>
        <v>0</v>
      </c>
      <c r="BX29" s="199">
        <f t="shared" si="72"/>
        <v>0</v>
      </c>
      <c r="BY29" s="199">
        <f t="shared" si="73"/>
        <v>0</v>
      </c>
      <c r="BZ29" s="199">
        <f t="shared" si="74"/>
        <v>0</v>
      </c>
      <c r="CA29" s="199">
        <f t="shared" si="75"/>
        <v>0</v>
      </c>
      <c r="CB29" s="199">
        <f t="shared" si="76"/>
        <v>0</v>
      </c>
      <c r="CC29" s="199">
        <f t="shared" si="77"/>
        <v>0</v>
      </c>
      <c r="CD29" s="199">
        <f t="shared" si="78"/>
        <v>0</v>
      </c>
      <c r="CE29" s="199">
        <f t="shared" si="79"/>
        <v>0</v>
      </c>
      <c r="CF29" s="200">
        <f t="shared" si="80"/>
        <v>0</v>
      </c>
      <c r="CG29" s="195">
        <f t="shared" si="81"/>
        <v>0</v>
      </c>
      <c r="CH29" s="201">
        <f t="shared" si="82"/>
        <v>0</v>
      </c>
      <c r="CI29" s="201">
        <f t="shared" si="83"/>
        <v>0</v>
      </c>
      <c r="CJ29" s="201">
        <f t="shared" si="84"/>
        <v>0</v>
      </c>
      <c r="CK29" s="201">
        <f t="shared" si="85"/>
        <v>0</v>
      </c>
      <c r="CL29" s="191">
        <f t="shared" si="86"/>
        <v>0</v>
      </c>
      <c r="CM29" s="189"/>
      <c r="CN29" s="219">
        <f t="shared" si="87"/>
        <v>0</v>
      </c>
      <c r="CO29" s="220">
        <f t="shared" si="9"/>
        <v>0</v>
      </c>
      <c r="CP29" s="220">
        <f t="shared" si="10"/>
        <v>0</v>
      </c>
      <c r="CQ29" s="220">
        <f t="shared" si="11"/>
        <v>0</v>
      </c>
      <c r="CR29" s="220">
        <f t="shared" si="12"/>
        <v>0</v>
      </c>
      <c r="CS29" s="220">
        <f t="shared" si="13"/>
        <v>0</v>
      </c>
      <c r="CT29" s="220">
        <f t="shared" si="14"/>
        <v>0</v>
      </c>
      <c r="CU29" s="220">
        <f t="shared" si="15"/>
        <v>0</v>
      </c>
      <c r="CV29" s="220">
        <f t="shared" si="16"/>
        <v>0</v>
      </c>
      <c r="CW29" s="220">
        <f t="shared" si="17"/>
        <v>0</v>
      </c>
      <c r="CX29" s="220">
        <f t="shared" si="18"/>
        <v>0</v>
      </c>
      <c r="CY29" s="220">
        <f t="shared" si="19"/>
        <v>0</v>
      </c>
      <c r="CZ29" s="220">
        <f t="shared" si="20"/>
        <v>0</v>
      </c>
      <c r="DA29" s="220">
        <f t="shared" si="21"/>
        <v>0</v>
      </c>
      <c r="DB29" s="220">
        <f t="shared" si="22"/>
        <v>0</v>
      </c>
      <c r="DC29" s="220">
        <f t="shared" si="23"/>
        <v>0</v>
      </c>
      <c r="DD29" s="220">
        <f t="shared" si="24"/>
        <v>0</v>
      </c>
      <c r="DE29" s="220">
        <f t="shared" si="25"/>
        <v>0</v>
      </c>
      <c r="DF29" s="220">
        <f t="shared" si="26"/>
        <v>0</v>
      </c>
      <c r="DG29" s="220">
        <f t="shared" si="27"/>
        <v>0</v>
      </c>
      <c r="DH29" s="220">
        <f t="shared" si="28"/>
        <v>0</v>
      </c>
      <c r="DI29" s="220">
        <f t="shared" si="29"/>
        <v>0</v>
      </c>
      <c r="DJ29" s="220">
        <f t="shared" si="30"/>
        <v>0</v>
      </c>
      <c r="DK29" s="220">
        <f t="shared" si="31"/>
        <v>0</v>
      </c>
      <c r="DL29" s="220">
        <f t="shared" si="32"/>
        <v>0</v>
      </c>
      <c r="DM29" s="220">
        <f t="shared" si="33"/>
        <v>0</v>
      </c>
      <c r="DN29" s="220">
        <f t="shared" si="34"/>
        <v>0</v>
      </c>
      <c r="DO29" s="220">
        <f t="shared" si="35"/>
        <v>0</v>
      </c>
      <c r="DP29" s="220">
        <f t="shared" si="36"/>
        <v>0</v>
      </c>
      <c r="DQ29" s="221">
        <f t="shared" si="37"/>
        <v>0</v>
      </c>
      <c r="DR29" s="204">
        <f t="shared" si="88"/>
        <v>0</v>
      </c>
      <c r="DS29" s="222">
        <f t="shared" si="38"/>
        <v>0</v>
      </c>
      <c r="DT29" s="222">
        <f t="shared" si="39"/>
        <v>0</v>
      </c>
      <c r="DU29" s="222">
        <f t="shared" si="40"/>
        <v>0</v>
      </c>
      <c r="DV29" s="222">
        <f t="shared" si="41"/>
        <v>0</v>
      </c>
      <c r="DW29" s="222">
        <f t="shared" si="42"/>
        <v>0</v>
      </c>
      <c r="DX29" s="223">
        <f t="shared" si="43"/>
        <v>0</v>
      </c>
      <c r="DY29" s="224">
        <f t="shared" si="44"/>
        <v>0</v>
      </c>
      <c r="EA29" s="195">
        <f>IF($E29="HLTA",(L29/Summary!$H$7),0)</f>
        <v>0</v>
      </c>
      <c r="EB29" s="201">
        <f>IF($E29="HLTA",(M29/Summary!$H$7),0)</f>
        <v>0</v>
      </c>
      <c r="EC29" s="201">
        <f>IF($E29="HLTA",(N29/Summary!$H$7),0)</f>
        <v>0</v>
      </c>
      <c r="ED29" s="201">
        <f>IF($E29="HLTA",(O29/Summary!$H$7),0)</f>
        <v>0</v>
      </c>
      <c r="EE29" s="201">
        <f>IF($E29="HLTA",(P29/Summary!$H$7),0)</f>
        <v>0</v>
      </c>
      <c r="EF29" s="201">
        <f>IF($E29="HLTA",(Q29/Summary!$H$7),0)</f>
        <v>0</v>
      </c>
      <c r="EG29" s="201">
        <f>IF($E29="HLTA",(R29/Summary!$H$7),0)</f>
        <v>0</v>
      </c>
      <c r="EH29" s="201">
        <f>IF($E29="HLTA",(S29/Summary!$H$7),0)</f>
        <v>0</v>
      </c>
      <c r="EI29" s="201">
        <f>IF($E29="HLTA",(T29/Summary!$H$7),0)</f>
        <v>0</v>
      </c>
      <c r="EJ29" s="201">
        <f>IF($E29="HLTA",(U29/Summary!$H$7),0)</f>
        <v>0</v>
      </c>
      <c r="EK29" s="201">
        <f>IF($E29="HLTA",(V29/Summary!$H$7),0)</f>
        <v>0</v>
      </c>
      <c r="EL29" s="201">
        <f>IF($E29="HLTA",(W29/Summary!$H$7),0)</f>
        <v>0</v>
      </c>
      <c r="EM29" s="201">
        <f>IF($E29="HLTA",(X29/Summary!$H$7),0)</f>
        <v>0</v>
      </c>
      <c r="EN29" s="201">
        <f>IF($E29="HLTA",(Y29/Summary!$H$7),0)</f>
        <v>0</v>
      </c>
      <c r="EO29" s="201">
        <f>IF($E29="HLTA",(Z29/Summary!$H$7),0)</f>
        <v>0</v>
      </c>
      <c r="EP29" s="201">
        <f>IF($E29="HLTA",(AA29/Summary!$H$7),0)</f>
        <v>0</v>
      </c>
      <c r="EQ29" s="201">
        <f>IF($E29="HLTA",(AB29/Summary!$H$7),0)</f>
        <v>0</v>
      </c>
      <c r="ER29" s="201">
        <f>IF($E29="HLTA",(AC29/Summary!$H$7),0)</f>
        <v>0</v>
      </c>
      <c r="ES29" s="201">
        <f>IF($E29="HLTA",(AD29/Summary!$H$7),0)</f>
        <v>0</v>
      </c>
      <c r="ET29" s="201">
        <f>IF($E29="HLTA",(AE29/Summary!$H$7),0)</f>
        <v>0</v>
      </c>
      <c r="EU29" s="201">
        <f>IF($E29="HLTA",(AF29/Summary!$H$7),0)</f>
        <v>0</v>
      </c>
      <c r="EV29" s="201">
        <f>IF($E29="HLTA",(AG29/Summary!$H$7),0)</f>
        <v>0</v>
      </c>
      <c r="EW29" s="201">
        <f>IF($E29="HLTA",(AH29/Summary!$H$7),0)</f>
        <v>0</v>
      </c>
      <c r="EX29" s="201">
        <f>IF($E29="HLTA",(AI29/Summary!$H$7),0)</f>
        <v>0</v>
      </c>
      <c r="EY29" s="201">
        <f>IF($E29="HLTA",(AJ29/Summary!$H$7),0)</f>
        <v>0</v>
      </c>
      <c r="EZ29" s="201">
        <f>IF($E29="HLTA",(AK29/Summary!$H$7),0)</f>
        <v>0</v>
      </c>
      <c r="FA29" s="201">
        <f>IF($E29="HLTA",(AL29/Summary!$H$7),0)</f>
        <v>0</v>
      </c>
      <c r="FB29" s="201">
        <f>IF($E29="HLTA",(AM29/Summary!$H$7),0)</f>
        <v>0</v>
      </c>
      <c r="FC29" s="201">
        <f>IF($E29="HLTA",(AN29/Summary!$H$7),0)</f>
        <v>0</v>
      </c>
      <c r="FD29" s="191">
        <f>IF($E29="HLTA",(AO29/Summary!$H$7),0)</f>
        <v>0</v>
      </c>
    </row>
    <row r="30" spans="1:160" s="141" customFormat="1" ht="14.25" x14ac:dyDescent="0.35">
      <c r="A30" s="314"/>
      <c r="B30" s="315"/>
      <c r="C30" s="315"/>
      <c r="D30" s="315"/>
      <c r="E30" s="303"/>
      <c r="F30" s="304"/>
      <c r="G30" s="316"/>
      <c r="H30" s="320"/>
      <c r="I30" s="321"/>
      <c r="J30" s="319"/>
      <c r="K30" s="399">
        <f>Summary!$H$6*$G30</f>
        <v>0</v>
      </c>
      <c r="L30" s="192"/>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4"/>
      <c r="AP30" s="195">
        <f t="shared" si="45"/>
        <v>0</v>
      </c>
      <c r="AQ30" s="217"/>
      <c r="AR30" s="217"/>
      <c r="AS30" s="217"/>
      <c r="AT30" s="217"/>
      <c r="AU30" s="217"/>
      <c r="AV30" s="218"/>
      <c r="AW30" s="176">
        <f t="shared" si="46"/>
        <v>0</v>
      </c>
      <c r="AX30" s="176" t="str">
        <f t="shared" si="47"/>
        <v>OK</v>
      </c>
      <c r="AY30" s="200">
        <f t="shared" si="48"/>
        <v>0</v>
      </c>
      <c r="AZ30" s="213" t="str">
        <f t="shared" si="49"/>
        <v>OK</v>
      </c>
      <c r="BA30" s="214"/>
      <c r="BB30" s="198">
        <f t="shared" si="50"/>
        <v>0</v>
      </c>
      <c r="BC30" s="199">
        <f t="shared" si="51"/>
        <v>0</v>
      </c>
      <c r="BD30" s="199">
        <f t="shared" si="52"/>
        <v>0</v>
      </c>
      <c r="BE30" s="199">
        <f t="shared" si="53"/>
        <v>0</v>
      </c>
      <c r="BF30" s="199">
        <f t="shared" si="54"/>
        <v>0</v>
      </c>
      <c r="BG30" s="199">
        <f t="shared" si="55"/>
        <v>0</v>
      </c>
      <c r="BH30" s="199">
        <f t="shared" si="56"/>
        <v>0</v>
      </c>
      <c r="BI30" s="199">
        <f t="shared" si="57"/>
        <v>0</v>
      </c>
      <c r="BJ30" s="199">
        <f t="shared" si="58"/>
        <v>0</v>
      </c>
      <c r="BK30" s="199">
        <f t="shared" si="59"/>
        <v>0</v>
      </c>
      <c r="BL30" s="199">
        <f t="shared" si="60"/>
        <v>0</v>
      </c>
      <c r="BM30" s="199">
        <f t="shared" si="61"/>
        <v>0</v>
      </c>
      <c r="BN30" s="199">
        <f t="shared" si="62"/>
        <v>0</v>
      </c>
      <c r="BO30" s="199">
        <f t="shared" si="63"/>
        <v>0</v>
      </c>
      <c r="BP30" s="199">
        <f t="shared" si="64"/>
        <v>0</v>
      </c>
      <c r="BQ30" s="199">
        <f t="shared" si="65"/>
        <v>0</v>
      </c>
      <c r="BR30" s="199">
        <f t="shared" si="66"/>
        <v>0</v>
      </c>
      <c r="BS30" s="199">
        <f t="shared" si="67"/>
        <v>0</v>
      </c>
      <c r="BT30" s="199">
        <f t="shared" si="68"/>
        <v>0</v>
      </c>
      <c r="BU30" s="199">
        <f t="shared" si="69"/>
        <v>0</v>
      </c>
      <c r="BV30" s="199">
        <f t="shared" si="70"/>
        <v>0</v>
      </c>
      <c r="BW30" s="199">
        <f t="shared" si="71"/>
        <v>0</v>
      </c>
      <c r="BX30" s="199">
        <f t="shared" si="72"/>
        <v>0</v>
      </c>
      <c r="BY30" s="199">
        <f t="shared" si="73"/>
        <v>0</v>
      </c>
      <c r="BZ30" s="199">
        <f t="shared" si="74"/>
        <v>0</v>
      </c>
      <c r="CA30" s="199">
        <f t="shared" si="75"/>
        <v>0</v>
      </c>
      <c r="CB30" s="199">
        <f t="shared" si="76"/>
        <v>0</v>
      </c>
      <c r="CC30" s="199">
        <f t="shared" si="77"/>
        <v>0</v>
      </c>
      <c r="CD30" s="199">
        <f t="shared" si="78"/>
        <v>0</v>
      </c>
      <c r="CE30" s="199">
        <f t="shared" si="79"/>
        <v>0</v>
      </c>
      <c r="CF30" s="200">
        <f t="shared" si="80"/>
        <v>0</v>
      </c>
      <c r="CG30" s="195">
        <f t="shared" si="81"/>
        <v>0</v>
      </c>
      <c r="CH30" s="201">
        <f t="shared" si="82"/>
        <v>0</v>
      </c>
      <c r="CI30" s="201">
        <f t="shared" si="83"/>
        <v>0</v>
      </c>
      <c r="CJ30" s="201">
        <f t="shared" si="84"/>
        <v>0</v>
      </c>
      <c r="CK30" s="201">
        <f t="shared" si="85"/>
        <v>0</v>
      </c>
      <c r="CL30" s="191">
        <f t="shared" si="86"/>
        <v>0</v>
      </c>
      <c r="CM30" s="189"/>
      <c r="CN30" s="219">
        <f t="shared" si="87"/>
        <v>0</v>
      </c>
      <c r="CO30" s="220">
        <f t="shared" si="9"/>
        <v>0</v>
      </c>
      <c r="CP30" s="220">
        <f t="shared" si="10"/>
        <v>0</v>
      </c>
      <c r="CQ30" s="220">
        <f t="shared" si="11"/>
        <v>0</v>
      </c>
      <c r="CR30" s="220">
        <f t="shared" si="12"/>
        <v>0</v>
      </c>
      <c r="CS30" s="220">
        <f t="shared" si="13"/>
        <v>0</v>
      </c>
      <c r="CT30" s="220">
        <f t="shared" si="14"/>
        <v>0</v>
      </c>
      <c r="CU30" s="220">
        <f t="shared" si="15"/>
        <v>0</v>
      </c>
      <c r="CV30" s="220">
        <f t="shared" si="16"/>
        <v>0</v>
      </c>
      <c r="CW30" s="220">
        <f t="shared" si="17"/>
        <v>0</v>
      </c>
      <c r="CX30" s="220">
        <f t="shared" si="18"/>
        <v>0</v>
      </c>
      <c r="CY30" s="220">
        <f t="shared" si="19"/>
        <v>0</v>
      </c>
      <c r="CZ30" s="220">
        <f t="shared" si="20"/>
        <v>0</v>
      </c>
      <c r="DA30" s="220">
        <f t="shared" si="21"/>
        <v>0</v>
      </c>
      <c r="DB30" s="220">
        <f t="shared" si="22"/>
        <v>0</v>
      </c>
      <c r="DC30" s="220">
        <f t="shared" si="23"/>
        <v>0</v>
      </c>
      <c r="DD30" s="220">
        <f t="shared" si="24"/>
        <v>0</v>
      </c>
      <c r="DE30" s="220">
        <f t="shared" si="25"/>
        <v>0</v>
      </c>
      <c r="DF30" s="220">
        <f t="shared" si="26"/>
        <v>0</v>
      </c>
      <c r="DG30" s="220">
        <f t="shared" si="27"/>
        <v>0</v>
      </c>
      <c r="DH30" s="220">
        <f t="shared" si="28"/>
        <v>0</v>
      </c>
      <c r="DI30" s="220">
        <f t="shared" si="29"/>
        <v>0</v>
      </c>
      <c r="DJ30" s="220">
        <f t="shared" si="30"/>
        <v>0</v>
      </c>
      <c r="DK30" s="220">
        <f t="shared" si="31"/>
        <v>0</v>
      </c>
      <c r="DL30" s="220">
        <f t="shared" si="32"/>
        <v>0</v>
      </c>
      <c r="DM30" s="220">
        <f t="shared" si="33"/>
        <v>0</v>
      </c>
      <c r="DN30" s="220">
        <f t="shared" si="34"/>
        <v>0</v>
      </c>
      <c r="DO30" s="220">
        <f t="shared" si="35"/>
        <v>0</v>
      </c>
      <c r="DP30" s="220">
        <f t="shared" si="36"/>
        <v>0</v>
      </c>
      <c r="DQ30" s="221">
        <f t="shared" si="37"/>
        <v>0</v>
      </c>
      <c r="DR30" s="204">
        <f t="shared" si="88"/>
        <v>0</v>
      </c>
      <c r="DS30" s="222">
        <f t="shared" si="38"/>
        <v>0</v>
      </c>
      <c r="DT30" s="222">
        <f t="shared" si="39"/>
        <v>0</v>
      </c>
      <c r="DU30" s="222">
        <f t="shared" si="40"/>
        <v>0</v>
      </c>
      <c r="DV30" s="222">
        <f t="shared" si="41"/>
        <v>0</v>
      </c>
      <c r="DW30" s="222">
        <f t="shared" si="42"/>
        <v>0</v>
      </c>
      <c r="DX30" s="223">
        <f t="shared" si="43"/>
        <v>0</v>
      </c>
      <c r="DY30" s="224">
        <f t="shared" si="44"/>
        <v>0</v>
      </c>
      <c r="EA30" s="195">
        <f>IF($E30="HLTA",(L30/Summary!$H$7),0)</f>
        <v>0</v>
      </c>
      <c r="EB30" s="201">
        <f>IF($E30="HLTA",(M30/Summary!$H$7),0)</f>
        <v>0</v>
      </c>
      <c r="EC30" s="201">
        <f>IF($E30="HLTA",(N30/Summary!$H$7),0)</f>
        <v>0</v>
      </c>
      <c r="ED30" s="201">
        <f>IF($E30="HLTA",(O30/Summary!$H$7),0)</f>
        <v>0</v>
      </c>
      <c r="EE30" s="201">
        <f>IF($E30="HLTA",(P30/Summary!$H$7),0)</f>
        <v>0</v>
      </c>
      <c r="EF30" s="201">
        <f>IF($E30="HLTA",(Q30/Summary!$H$7),0)</f>
        <v>0</v>
      </c>
      <c r="EG30" s="201">
        <f>IF($E30="HLTA",(R30/Summary!$H$7),0)</f>
        <v>0</v>
      </c>
      <c r="EH30" s="201">
        <f>IF($E30="HLTA",(S30/Summary!$H$7),0)</f>
        <v>0</v>
      </c>
      <c r="EI30" s="201">
        <f>IF($E30="HLTA",(T30/Summary!$H$7),0)</f>
        <v>0</v>
      </c>
      <c r="EJ30" s="201">
        <f>IF($E30="HLTA",(U30/Summary!$H$7),0)</f>
        <v>0</v>
      </c>
      <c r="EK30" s="201">
        <f>IF($E30="HLTA",(V30/Summary!$H$7),0)</f>
        <v>0</v>
      </c>
      <c r="EL30" s="201">
        <f>IF($E30="HLTA",(W30/Summary!$H$7),0)</f>
        <v>0</v>
      </c>
      <c r="EM30" s="201">
        <f>IF($E30="HLTA",(X30/Summary!$H$7),0)</f>
        <v>0</v>
      </c>
      <c r="EN30" s="201">
        <f>IF($E30="HLTA",(Y30/Summary!$H$7),0)</f>
        <v>0</v>
      </c>
      <c r="EO30" s="201">
        <f>IF($E30="HLTA",(Z30/Summary!$H$7),0)</f>
        <v>0</v>
      </c>
      <c r="EP30" s="201">
        <f>IF($E30="HLTA",(AA30/Summary!$H$7),0)</f>
        <v>0</v>
      </c>
      <c r="EQ30" s="201">
        <f>IF($E30="HLTA",(AB30/Summary!$H$7),0)</f>
        <v>0</v>
      </c>
      <c r="ER30" s="201">
        <f>IF($E30="HLTA",(AC30/Summary!$H$7),0)</f>
        <v>0</v>
      </c>
      <c r="ES30" s="201">
        <f>IF($E30="HLTA",(AD30/Summary!$H$7),0)</f>
        <v>0</v>
      </c>
      <c r="ET30" s="201">
        <f>IF($E30="HLTA",(AE30/Summary!$H$7),0)</f>
        <v>0</v>
      </c>
      <c r="EU30" s="201">
        <f>IF($E30="HLTA",(AF30/Summary!$H$7),0)</f>
        <v>0</v>
      </c>
      <c r="EV30" s="201">
        <f>IF($E30="HLTA",(AG30/Summary!$H$7),0)</f>
        <v>0</v>
      </c>
      <c r="EW30" s="201">
        <f>IF($E30="HLTA",(AH30/Summary!$H$7),0)</f>
        <v>0</v>
      </c>
      <c r="EX30" s="201">
        <f>IF($E30="HLTA",(AI30/Summary!$H$7),0)</f>
        <v>0</v>
      </c>
      <c r="EY30" s="201">
        <f>IF($E30="HLTA",(AJ30/Summary!$H$7),0)</f>
        <v>0</v>
      </c>
      <c r="EZ30" s="201">
        <f>IF($E30="HLTA",(AK30/Summary!$H$7),0)</f>
        <v>0</v>
      </c>
      <c r="FA30" s="201">
        <f>IF($E30="HLTA",(AL30/Summary!$H$7),0)</f>
        <v>0</v>
      </c>
      <c r="FB30" s="201">
        <f>IF($E30="HLTA",(AM30/Summary!$H$7),0)</f>
        <v>0</v>
      </c>
      <c r="FC30" s="201">
        <f>IF($E30="HLTA",(AN30/Summary!$H$7),0)</f>
        <v>0</v>
      </c>
      <c r="FD30" s="191">
        <f>IF($E30="HLTA",(AO30/Summary!$H$7),0)</f>
        <v>0</v>
      </c>
    </row>
    <row r="31" spans="1:160" s="141" customFormat="1" ht="14.25" x14ac:dyDescent="0.35">
      <c r="A31" s="314"/>
      <c r="B31" s="315"/>
      <c r="C31" s="315"/>
      <c r="D31" s="315"/>
      <c r="E31" s="303"/>
      <c r="F31" s="304"/>
      <c r="G31" s="316"/>
      <c r="H31" s="320"/>
      <c r="I31" s="321"/>
      <c r="J31" s="319"/>
      <c r="K31" s="399">
        <f>Summary!$H$6*$G31</f>
        <v>0</v>
      </c>
      <c r="L31" s="192"/>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4"/>
      <c r="AP31" s="195">
        <f t="shared" si="45"/>
        <v>0</v>
      </c>
      <c r="AQ31" s="217"/>
      <c r="AR31" s="217"/>
      <c r="AS31" s="217"/>
      <c r="AT31" s="217"/>
      <c r="AU31" s="217"/>
      <c r="AV31" s="218"/>
      <c r="AW31" s="176">
        <f t="shared" si="46"/>
        <v>0</v>
      </c>
      <c r="AX31" s="176" t="str">
        <f t="shared" si="47"/>
        <v>OK</v>
      </c>
      <c r="AY31" s="200">
        <f t="shared" si="48"/>
        <v>0</v>
      </c>
      <c r="AZ31" s="213" t="str">
        <f t="shared" si="49"/>
        <v>OK</v>
      </c>
      <c r="BA31" s="214"/>
      <c r="BB31" s="198">
        <f t="shared" si="50"/>
        <v>0</v>
      </c>
      <c r="BC31" s="199">
        <f t="shared" si="51"/>
        <v>0</v>
      </c>
      <c r="BD31" s="199">
        <f t="shared" si="52"/>
        <v>0</v>
      </c>
      <c r="BE31" s="199">
        <f t="shared" si="53"/>
        <v>0</v>
      </c>
      <c r="BF31" s="199">
        <f t="shared" si="54"/>
        <v>0</v>
      </c>
      <c r="BG31" s="199">
        <f t="shared" si="55"/>
        <v>0</v>
      </c>
      <c r="BH31" s="199">
        <f t="shared" si="56"/>
        <v>0</v>
      </c>
      <c r="BI31" s="199">
        <f t="shared" si="57"/>
        <v>0</v>
      </c>
      <c r="BJ31" s="199">
        <f t="shared" si="58"/>
        <v>0</v>
      </c>
      <c r="BK31" s="199">
        <f t="shared" si="59"/>
        <v>0</v>
      </c>
      <c r="BL31" s="199">
        <f t="shared" si="60"/>
        <v>0</v>
      </c>
      <c r="BM31" s="199">
        <f t="shared" si="61"/>
        <v>0</v>
      </c>
      <c r="BN31" s="199">
        <f t="shared" si="62"/>
        <v>0</v>
      </c>
      <c r="BO31" s="199">
        <f t="shared" si="63"/>
        <v>0</v>
      </c>
      <c r="BP31" s="199">
        <f t="shared" si="64"/>
        <v>0</v>
      </c>
      <c r="BQ31" s="199">
        <f t="shared" si="65"/>
        <v>0</v>
      </c>
      <c r="BR31" s="199">
        <f t="shared" si="66"/>
        <v>0</v>
      </c>
      <c r="BS31" s="199">
        <f t="shared" si="67"/>
        <v>0</v>
      </c>
      <c r="BT31" s="199">
        <f t="shared" si="68"/>
        <v>0</v>
      </c>
      <c r="BU31" s="199">
        <f t="shared" si="69"/>
        <v>0</v>
      </c>
      <c r="BV31" s="199">
        <f t="shared" si="70"/>
        <v>0</v>
      </c>
      <c r="BW31" s="199">
        <f t="shared" si="71"/>
        <v>0</v>
      </c>
      <c r="BX31" s="199">
        <f t="shared" si="72"/>
        <v>0</v>
      </c>
      <c r="BY31" s="199">
        <f t="shared" si="73"/>
        <v>0</v>
      </c>
      <c r="BZ31" s="199">
        <f t="shared" si="74"/>
        <v>0</v>
      </c>
      <c r="CA31" s="199">
        <f t="shared" si="75"/>
        <v>0</v>
      </c>
      <c r="CB31" s="199">
        <f t="shared" si="76"/>
        <v>0</v>
      </c>
      <c r="CC31" s="199">
        <f t="shared" si="77"/>
        <v>0</v>
      </c>
      <c r="CD31" s="199">
        <f t="shared" si="78"/>
        <v>0</v>
      </c>
      <c r="CE31" s="199">
        <f t="shared" si="79"/>
        <v>0</v>
      </c>
      <c r="CF31" s="200">
        <f t="shared" si="80"/>
        <v>0</v>
      </c>
      <c r="CG31" s="195">
        <f t="shared" si="81"/>
        <v>0</v>
      </c>
      <c r="CH31" s="201">
        <f t="shared" si="82"/>
        <v>0</v>
      </c>
      <c r="CI31" s="201">
        <f t="shared" si="83"/>
        <v>0</v>
      </c>
      <c r="CJ31" s="201">
        <f t="shared" si="84"/>
        <v>0</v>
      </c>
      <c r="CK31" s="201">
        <f t="shared" si="85"/>
        <v>0</v>
      </c>
      <c r="CL31" s="191">
        <f t="shared" si="86"/>
        <v>0</v>
      </c>
      <c r="CM31" s="189"/>
      <c r="CN31" s="219">
        <f t="shared" si="87"/>
        <v>0</v>
      </c>
      <c r="CO31" s="220">
        <f t="shared" si="9"/>
        <v>0</v>
      </c>
      <c r="CP31" s="220">
        <f t="shared" si="10"/>
        <v>0</v>
      </c>
      <c r="CQ31" s="220">
        <f t="shared" si="11"/>
        <v>0</v>
      </c>
      <c r="CR31" s="220">
        <f t="shared" si="12"/>
        <v>0</v>
      </c>
      <c r="CS31" s="220">
        <f t="shared" si="13"/>
        <v>0</v>
      </c>
      <c r="CT31" s="220">
        <f t="shared" si="14"/>
        <v>0</v>
      </c>
      <c r="CU31" s="220">
        <f t="shared" si="15"/>
        <v>0</v>
      </c>
      <c r="CV31" s="220">
        <f t="shared" si="16"/>
        <v>0</v>
      </c>
      <c r="CW31" s="220">
        <f t="shared" si="17"/>
        <v>0</v>
      </c>
      <c r="CX31" s="220">
        <f t="shared" si="18"/>
        <v>0</v>
      </c>
      <c r="CY31" s="220">
        <f t="shared" si="19"/>
        <v>0</v>
      </c>
      <c r="CZ31" s="220">
        <f t="shared" si="20"/>
        <v>0</v>
      </c>
      <c r="DA31" s="220">
        <f t="shared" si="21"/>
        <v>0</v>
      </c>
      <c r="DB31" s="220">
        <f t="shared" si="22"/>
        <v>0</v>
      </c>
      <c r="DC31" s="220">
        <f t="shared" si="23"/>
        <v>0</v>
      </c>
      <c r="DD31" s="220">
        <f t="shared" si="24"/>
        <v>0</v>
      </c>
      <c r="DE31" s="220">
        <f t="shared" si="25"/>
        <v>0</v>
      </c>
      <c r="DF31" s="220">
        <f t="shared" si="26"/>
        <v>0</v>
      </c>
      <c r="DG31" s="220">
        <f t="shared" si="27"/>
        <v>0</v>
      </c>
      <c r="DH31" s="220">
        <f t="shared" si="28"/>
        <v>0</v>
      </c>
      <c r="DI31" s="220">
        <f t="shared" si="29"/>
        <v>0</v>
      </c>
      <c r="DJ31" s="220">
        <f t="shared" si="30"/>
        <v>0</v>
      </c>
      <c r="DK31" s="220">
        <f t="shared" si="31"/>
        <v>0</v>
      </c>
      <c r="DL31" s="220">
        <f t="shared" si="32"/>
        <v>0</v>
      </c>
      <c r="DM31" s="220">
        <f t="shared" si="33"/>
        <v>0</v>
      </c>
      <c r="DN31" s="220">
        <f t="shared" si="34"/>
        <v>0</v>
      </c>
      <c r="DO31" s="220">
        <f t="shared" si="35"/>
        <v>0</v>
      </c>
      <c r="DP31" s="220">
        <f t="shared" si="36"/>
        <v>0</v>
      </c>
      <c r="DQ31" s="221">
        <f t="shared" si="37"/>
        <v>0</v>
      </c>
      <c r="DR31" s="204">
        <f t="shared" si="88"/>
        <v>0</v>
      </c>
      <c r="DS31" s="222">
        <f t="shared" si="38"/>
        <v>0</v>
      </c>
      <c r="DT31" s="222">
        <f t="shared" si="39"/>
        <v>0</v>
      </c>
      <c r="DU31" s="222">
        <f t="shared" si="40"/>
        <v>0</v>
      </c>
      <c r="DV31" s="222">
        <f t="shared" si="41"/>
        <v>0</v>
      </c>
      <c r="DW31" s="222">
        <f t="shared" si="42"/>
        <v>0</v>
      </c>
      <c r="DX31" s="223">
        <f t="shared" si="43"/>
        <v>0</v>
      </c>
      <c r="DY31" s="224">
        <f t="shared" si="44"/>
        <v>0</v>
      </c>
      <c r="EA31" s="195">
        <f>IF($E31="HLTA",(L31/Summary!$H$7),0)</f>
        <v>0</v>
      </c>
      <c r="EB31" s="201">
        <f>IF($E31="HLTA",(M31/Summary!$H$7),0)</f>
        <v>0</v>
      </c>
      <c r="EC31" s="201">
        <f>IF($E31="HLTA",(N31/Summary!$H$7),0)</f>
        <v>0</v>
      </c>
      <c r="ED31" s="201">
        <f>IF($E31="HLTA",(O31/Summary!$H$7),0)</f>
        <v>0</v>
      </c>
      <c r="EE31" s="201">
        <f>IF($E31="HLTA",(P31/Summary!$H$7),0)</f>
        <v>0</v>
      </c>
      <c r="EF31" s="201">
        <f>IF($E31="HLTA",(Q31/Summary!$H$7),0)</f>
        <v>0</v>
      </c>
      <c r="EG31" s="201">
        <f>IF($E31="HLTA",(R31/Summary!$H$7),0)</f>
        <v>0</v>
      </c>
      <c r="EH31" s="201">
        <f>IF($E31="HLTA",(S31/Summary!$H$7),0)</f>
        <v>0</v>
      </c>
      <c r="EI31" s="201">
        <f>IF($E31="HLTA",(T31/Summary!$H$7),0)</f>
        <v>0</v>
      </c>
      <c r="EJ31" s="201">
        <f>IF($E31="HLTA",(U31/Summary!$H$7),0)</f>
        <v>0</v>
      </c>
      <c r="EK31" s="201">
        <f>IF($E31="HLTA",(V31/Summary!$H$7),0)</f>
        <v>0</v>
      </c>
      <c r="EL31" s="201">
        <f>IF($E31="HLTA",(W31/Summary!$H$7),0)</f>
        <v>0</v>
      </c>
      <c r="EM31" s="201">
        <f>IF($E31="HLTA",(X31/Summary!$H$7),0)</f>
        <v>0</v>
      </c>
      <c r="EN31" s="201">
        <f>IF($E31="HLTA",(Y31/Summary!$H$7),0)</f>
        <v>0</v>
      </c>
      <c r="EO31" s="201">
        <f>IF($E31="HLTA",(Z31/Summary!$H$7),0)</f>
        <v>0</v>
      </c>
      <c r="EP31" s="201">
        <f>IF($E31="HLTA",(AA31/Summary!$H$7),0)</f>
        <v>0</v>
      </c>
      <c r="EQ31" s="201">
        <f>IF($E31="HLTA",(AB31/Summary!$H$7),0)</f>
        <v>0</v>
      </c>
      <c r="ER31" s="201">
        <f>IF($E31="HLTA",(AC31/Summary!$H$7),0)</f>
        <v>0</v>
      </c>
      <c r="ES31" s="201">
        <f>IF($E31="HLTA",(AD31/Summary!$H$7),0)</f>
        <v>0</v>
      </c>
      <c r="ET31" s="201">
        <f>IF($E31="HLTA",(AE31/Summary!$H$7),0)</f>
        <v>0</v>
      </c>
      <c r="EU31" s="201">
        <f>IF($E31="HLTA",(AF31/Summary!$H$7),0)</f>
        <v>0</v>
      </c>
      <c r="EV31" s="201">
        <f>IF($E31="HLTA",(AG31/Summary!$H$7),0)</f>
        <v>0</v>
      </c>
      <c r="EW31" s="201">
        <f>IF($E31="HLTA",(AH31/Summary!$H$7),0)</f>
        <v>0</v>
      </c>
      <c r="EX31" s="201">
        <f>IF($E31="HLTA",(AI31/Summary!$H$7),0)</f>
        <v>0</v>
      </c>
      <c r="EY31" s="201">
        <f>IF($E31="HLTA",(AJ31/Summary!$H$7),0)</f>
        <v>0</v>
      </c>
      <c r="EZ31" s="201">
        <f>IF($E31="HLTA",(AK31/Summary!$H$7),0)</f>
        <v>0</v>
      </c>
      <c r="FA31" s="201">
        <f>IF($E31="HLTA",(AL31/Summary!$H$7),0)</f>
        <v>0</v>
      </c>
      <c r="FB31" s="201">
        <f>IF($E31="HLTA",(AM31/Summary!$H$7),0)</f>
        <v>0</v>
      </c>
      <c r="FC31" s="201">
        <f>IF($E31="HLTA",(AN31/Summary!$H$7),0)</f>
        <v>0</v>
      </c>
      <c r="FD31" s="191">
        <f>IF($E31="HLTA",(AO31/Summary!$H$7),0)</f>
        <v>0</v>
      </c>
    </row>
    <row r="32" spans="1:160" s="141" customFormat="1" ht="14.25" x14ac:dyDescent="0.35">
      <c r="A32" s="314"/>
      <c r="B32" s="315"/>
      <c r="C32" s="315"/>
      <c r="D32" s="315"/>
      <c r="E32" s="303"/>
      <c r="F32" s="304"/>
      <c r="G32" s="316"/>
      <c r="H32" s="320"/>
      <c r="I32" s="321"/>
      <c r="J32" s="319"/>
      <c r="K32" s="399">
        <f>Summary!$H$6*$G32</f>
        <v>0</v>
      </c>
      <c r="L32" s="192"/>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4"/>
      <c r="AP32" s="195">
        <f t="shared" si="45"/>
        <v>0</v>
      </c>
      <c r="AQ32" s="217"/>
      <c r="AR32" s="217"/>
      <c r="AS32" s="217"/>
      <c r="AT32" s="217"/>
      <c r="AU32" s="217"/>
      <c r="AV32" s="218"/>
      <c r="AW32" s="176">
        <f t="shared" si="46"/>
        <v>0</v>
      </c>
      <c r="AX32" s="176" t="str">
        <f t="shared" si="47"/>
        <v>OK</v>
      </c>
      <c r="AY32" s="200">
        <f t="shared" si="48"/>
        <v>0</v>
      </c>
      <c r="AZ32" s="213" t="str">
        <f t="shared" si="49"/>
        <v>OK</v>
      </c>
      <c r="BA32" s="214"/>
      <c r="BB32" s="198">
        <f t="shared" si="50"/>
        <v>0</v>
      </c>
      <c r="BC32" s="199">
        <f t="shared" si="51"/>
        <v>0</v>
      </c>
      <c r="BD32" s="199">
        <f t="shared" si="52"/>
        <v>0</v>
      </c>
      <c r="BE32" s="199">
        <f t="shared" si="53"/>
        <v>0</v>
      </c>
      <c r="BF32" s="199">
        <f t="shared" si="54"/>
        <v>0</v>
      </c>
      <c r="BG32" s="199">
        <f t="shared" si="55"/>
        <v>0</v>
      </c>
      <c r="BH32" s="199">
        <f t="shared" si="56"/>
        <v>0</v>
      </c>
      <c r="BI32" s="199">
        <f t="shared" si="57"/>
        <v>0</v>
      </c>
      <c r="BJ32" s="199">
        <f t="shared" si="58"/>
        <v>0</v>
      </c>
      <c r="BK32" s="199">
        <f t="shared" si="59"/>
        <v>0</v>
      </c>
      <c r="BL32" s="199">
        <f t="shared" si="60"/>
        <v>0</v>
      </c>
      <c r="BM32" s="199">
        <f t="shared" si="61"/>
        <v>0</v>
      </c>
      <c r="BN32" s="199">
        <f t="shared" si="62"/>
        <v>0</v>
      </c>
      <c r="BO32" s="199">
        <f t="shared" si="63"/>
        <v>0</v>
      </c>
      <c r="BP32" s="199">
        <f t="shared" si="64"/>
        <v>0</v>
      </c>
      <c r="BQ32" s="199">
        <f t="shared" si="65"/>
        <v>0</v>
      </c>
      <c r="BR32" s="199">
        <f t="shared" si="66"/>
        <v>0</v>
      </c>
      <c r="BS32" s="199">
        <f t="shared" si="67"/>
        <v>0</v>
      </c>
      <c r="BT32" s="199">
        <f t="shared" si="68"/>
        <v>0</v>
      </c>
      <c r="BU32" s="199">
        <f t="shared" si="69"/>
        <v>0</v>
      </c>
      <c r="BV32" s="199">
        <f t="shared" si="70"/>
        <v>0</v>
      </c>
      <c r="BW32" s="199">
        <f t="shared" si="71"/>
        <v>0</v>
      </c>
      <c r="BX32" s="199">
        <f t="shared" si="72"/>
        <v>0</v>
      </c>
      <c r="BY32" s="199">
        <f t="shared" si="73"/>
        <v>0</v>
      </c>
      <c r="BZ32" s="199">
        <f t="shared" si="74"/>
        <v>0</v>
      </c>
      <c r="CA32" s="199">
        <f t="shared" si="75"/>
        <v>0</v>
      </c>
      <c r="CB32" s="199">
        <f t="shared" si="76"/>
        <v>0</v>
      </c>
      <c r="CC32" s="199">
        <f t="shared" si="77"/>
        <v>0</v>
      </c>
      <c r="CD32" s="199">
        <f t="shared" si="78"/>
        <v>0</v>
      </c>
      <c r="CE32" s="199">
        <f t="shared" si="79"/>
        <v>0</v>
      </c>
      <c r="CF32" s="200">
        <f t="shared" si="80"/>
        <v>0</v>
      </c>
      <c r="CG32" s="195">
        <f t="shared" si="81"/>
        <v>0</v>
      </c>
      <c r="CH32" s="201">
        <f t="shared" si="82"/>
        <v>0</v>
      </c>
      <c r="CI32" s="201">
        <f t="shared" si="83"/>
        <v>0</v>
      </c>
      <c r="CJ32" s="201">
        <f t="shared" si="84"/>
        <v>0</v>
      </c>
      <c r="CK32" s="201">
        <f t="shared" si="85"/>
        <v>0</v>
      </c>
      <c r="CL32" s="191">
        <f t="shared" si="86"/>
        <v>0</v>
      </c>
      <c r="CM32" s="189"/>
      <c r="CN32" s="219">
        <f t="shared" si="87"/>
        <v>0</v>
      </c>
      <c r="CO32" s="220">
        <f t="shared" si="9"/>
        <v>0</v>
      </c>
      <c r="CP32" s="220">
        <f t="shared" si="10"/>
        <v>0</v>
      </c>
      <c r="CQ32" s="220">
        <f t="shared" si="11"/>
        <v>0</v>
      </c>
      <c r="CR32" s="220">
        <f t="shared" si="12"/>
        <v>0</v>
      </c>
      <c r="CS32" s="220">
        <f t="shared" si="13"/>
        <v>0</v>
      </c>
      <c r="CT32" s="220">
        <f t="shared" si="14"/>
        <v>0</v>
      </c>
      <c r="CU32" s="220">
        <f t="shared" si="15"/>
        <v>0</v>
      </c>
      <c r="CV32" s="220">
        <f t="shared" si="16"/>
        <v>0</v>
      </c>
      <c r="CW32" s="220">
        <f t="shared" si="17"/>
        <v>0</v>
      </c>
      <c r="CX32" s="220">
        <f t="shared" si="18"/>
        <v>0</v>
      </c>
      <c r="CY32" s="220">
        <f t="shared" si="19"/>
        <v>0</v>
      </c>
      <c r="CZ32" s="220">
        <f t="shared" si="20"/>
        <v>0</v>
      </c>
      <c r="DA32" s="220">
        <f t="shared" si="21"/>
        <v>0</v>
      </c>
      <c r="DB32" s="220">
        <f t="shared" si="22"/>
        <v>0</v>
      </c>
      <c r="DC32" s="220">
        <f t="shared" si="23"/>
        <v>0</v>
      </c>
      <c r="DD32" s="220">
        <f t="shared" si="24"/>
        <v>0</v>
      </c>
      <c r="DE32" s="220">
        <f t="shared" si="25"/>
        <v>0</v>
      </c>
      <c r="DF32" s="220">
        <f t="shared" si="26"/>
        <v>0</v>
      </c>
      <c r="DG32" s="220">
        <f t="shared" si="27"/>
        <v>0</v>
      </c>
      <c r="DH32" s="220">
        <f t="shared" si="28"/>
        <v>0</v>
      </c>
      <c r="DI32" s="220">
        <f t="shared" si="29"/>
        <v>0</v>
      </c>
      <c r="DJ32" s="220">
        <f t="shared" si="30"/>
        <v>0</v>
      </c>
      <c r="DK32" s="220">
        <f t="shared" si="31"/>
        <v>0</v>
      </c>
      <c r="DL32" s="220">
        <f t="shared" si="32"/>
        <v>0</v>
      </c>
      <c r="DM32" s="220">
        <f t="shared" si="33"/>
        <v>0</v>
      </c>
      <c r="DN32" s="220">
        <f t="shared" si="34"/>
        <v>0</v>
      </c>
      <c r="DO32" s="220">
        <f t="shared" si="35"/>
        <v>0</v>
      </c>
      <c r="DP32" s="220">
        <f t="shared" si="36"/>
        <v>0</v>
      </c>
      <c r="DQ32" s="221">
        <f t="shared" si="37"/>
        <v>0</v>
      </c>
      <c r="DR32" s="204">
        <f t="shared" si="88"/>
        <v>0</v>
      </c>
      <c r="DS32" s="222">
        <f t="shared" si="38"/>
        <v>0</v>
      </c>
      <c r="DT32" s="222">
        <f t="shared" si="39"/>
        <v>0</v>
      </c>
      <c r="DU32" s="222">
        <f t="shared" si="40"/>
        <v>0</v>
      </c>
      <c r="DV32" s="222">
        <f t="shared" si="41"/>
        <v>0</v>
      </c>
      <c r="DW32" s="222">
        <f t="shared" si="42"/>
        <v>0</v>
      </c>
      <c r="DX32" s="223">
        <f t="shared" si="43"/>
        <v>0</v>
      </c>
      <c r="DY32" s="224">
        <f t="shared" si="44"/>
        <v>0</v>
      </c>
      <c r="EA32" s="195">
        <f>IF($E32="HLTA",(L32/Summary!$H$7),0)</f>
        <v>0</v>
      </c>
      <c r="EB32" s="201">
        <f>IF($E32="HLTA",(M32/Summary!$H$7),0)</f>
        <v>0</v>
      </c>
      <c r="EC32" s="201">
        <f>IF($E32="HLTA",(N32/Summary!$H$7),0)</f>
        <v>0</v>
      </c>
      <c r="ED32" s="201">
        <f>IF($E32="HLTA",(O32/Summary!$H$7),0)</f>
        <v>0</v>
      </c>
      <c r="EE32" s="201">
        <f>IF($E32="HLTA",(P32/Summary!$H$7),0)</f>
        <v>0</v>
      </c>
      <c r="EF32" s="201">
        <f>IF($E32="HLTA",(Q32/Summary!$H$7),0)</f>
        <v>0</v>
      </c>
      <c r="EG32" s="201">
        <f>IF($E32="HLTA",(R32/Summary!$H$7),0)</f>
        <v>0</v>
      </c>
      <c r="EH32" s="201">
        <f>IF($E32="HLTA",(S32/Summary!$H$7),0)</f>
        <v>0</v>
      </c>
      <c r="EI32" s="201">
        <f>IF($E32="HLTA",(T32/Summary!$H$7),0)</f>
        <v>0</v>
      </c>
      <c r="EJ32" s="201">
        <f>IF($E32="HLTA",(U32/Summary!$H$7),0)</f>
        <v>0</v>
      </c>
      <c r="EK32" s="201">
        <f>IF($E32="HLTA",(V32/Summary!$H$7),0)</f>
        <v>0</v>
      </c>
      <c r="EL32" s="201">
        <f>IF($E32="HLTA",(W32/Summary!$H$7),0)</f>
        <v>0</v>
      </c>
      <c r="EM32" s="201">
        <f>IF($E32="HLTA",(X32/Summary!$H$7),0)</f>
        <v>0</v>
      </c>
      <c r="EN32" s="201">
        <f>IF($E32="HLTA",(Y32/Summary!$H$7),0)</f>
        <v>0</v>
      </c>
      <c r="EO32" s="201">
        <f>IF($E32="HLTA",(Z32/Summary!$H$7),0)</f>
        <v>0</v>
      </c>
      <c r="EP32" s="201">
        <f>IF($E32="HLTA",(AA32/Summary!$H$7),0)</f>
        <v>0</v>
      </c>
      <c r="EQ32" s="201">
        <f>IF($E32="HLTA",(AB32/Summary!$H$7),0)</f>
        <v>0</v>
      </c>
      <c r="ER32" s="201">
        <f>IF($E32="HLTA",(AC32/Summary!$H$7),0)</f>
        <v>0</v>
      </c>
      <c r="ES32" s="201">
        <f>IF($E32="HLTA",(AD32/Summary!$H$7),0)</f>
        <v>0</v>
      </c>
      <c r="ET32" s="201">
        <f>IF($E32="HLTA",(AE32/Summary!$H$7),0)</f>
        <v>0</v>
      </c>
      <c r="EU32" s="201">
        <f>IF($E32="HLTA",(AF32/Summary!$H$7),0)</f>
        <v>0</v>
      </c>
      <c r="EV32" s="201">
        <f>IF($E32="HLTA",(AG32/Summary!$H$7),0)</f>
        <v>0</v>
      </c>
      <c r="EW32" s="201">
        <f>IF($E32="HLTA",(AH32/Summary!$H$7),0)</f>
        <v>0</v>
      </c>
      <c r="EX32" s="201">
        <f>IF($E32="HLTA",(AI32/Summary!$H$7),0)</f>
        <v>0</v>
      </c>
      <c r="EY32" s="201">
        <f>IF($E32="HLTA",(AJ32/Summary!$H$7),0)</f>
        <v>0</v>
      </c>
      <c r="EZ32" s="201">
        <f>IF($E32="HLTA",(AK32/Summary!$H$7),0)</f>
        <v>0</v>
      </c>
      <c r="FA32" s="201">
        <f>IF($E32="HLTA",(AL32/Summary!$H$7),0)</f>
        <v>0</v>
      </c>
      <c r="FB32" s="201">
        <f>IF($E32="HLTA",(AM32/Summary!$H$7),0)</f>
        <v>0</v>
      </c>
      <c r="FC32" s="201">
        <f>IF($E32="HLTA",(AN32/Summary!$H$7),0)</f>
        <v>0</v>
      </c>
      <c r="FD32" s="191">
        <f>IF($E32="HLTA",(AO32/Summary!$H$7),0)</f>
        <v>0</v>
      </c>
    </row>
    <row r="33" spans="1:160" s="141" customFormat="1" ht="14.25" x14ac:dyDescent="0.35">
      <c r="A33" s="314"/>
      <c r="B33" s="315"/>
      <c r="C33" s="315"/>
      <c r="D33" s="315"/>
      <c r="E33" s="303"/>
      <c r="F33" s="304"/>
      <c r="G33" s="316"/>
      <c r="H33" s="320"/>
      <c r="I33" s="321"/>
      <c r="J33" s="319"/>
      <c r="K33" s="399">
        <f>Summary!$H$6*$G33</f>
        <v>0</v>
      </c>
      <c r="L33" s="192"/>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4"/>
      <c r="AP33" s="195">
        <f t="shared" si="45"/>
        <v>0</v>
      </c>
      <c r="AQ33" s="217"/>
      <c r="AR33" s="217"/>
      <c r="AS33" s="217"/>
      <c r="AT33" s="217"/>
      <c r="AU33" s="217"/>
      <c r="AV33" s="218"/>
      <c r="AW33" s="176">
        <f t="shared" si="46"/>
        <v>0</v>
      </c>
      <c r="AX33" s="176" t="str">
        <f t="shared" si="47"/>
        <v>OK</v>
      </c>
      <c r="AY33" s="200">
        <f t="shared" si="48"/>
        <v>0</v>
      </c>
      <c r="AZ33" s="213" t="str">
        <f t="shared" si="49"/>
        <v>OK</v>
      </c>
      <c r="BA33" s="214"/>
      <c r="BB33" s="198">
        <f t="shared" si="50"/>
        <v>0</v>
      </c>
      <c r="BC33" s="199">
        <f t="shared" si="51"/>
        <v>0</v>
      </c>
      <c r="BD33" s="199">
        <f t="shared" si="52"/>
        <v>0</v>
      </c>
      <c r="BE33" s="199">
        <f t="shared" si="53"/>
        <v>0</v>
      </c>
      <c r="BF33" s="199">
        <f t="shared" si="54"/>
        <v>0</v>
      </c>
      <c r="BG33" s="199">
        <f t="shared" si="55"/>
        <v>0</v>
      </c>
      <c r="BH33" s="199">
        <f t="shared" si="56"/>
        <v>0</v>
      </c>
      <c r="BI33" s="199">
        <f t="shared" si="57"/>
        <v>0</v>
      </c>
      <c r="BJ33" s="199">
        <f t="shared" si="58"/>
        <v>0</v>
      </c>
      <c r="BK33" s="199">
        <f t="shared" si="59"/>
        <v>0</v>
      </c>
      <c r="BL33" s="199">
        <f t="shared" si="60"/>
        <v>0</v>
      </c>
      <c r="BM33" s="199">
        <f t="shared" si="61"/>
        <v>0</v>
      </c>
      <c r="BN33" s="199">
        <f t="shared" si="62"/>
        <v>0</v>
      </c>
      <c r="BO33" s="199">
        <f t="shared" si="63"/>
        <v>0</v>
      </c>
      <c r="BP33" s="199">
        <f t="shared" si="64"/>
        <v>0</v>
      </c>
      <c r="BQ33" s="199">
        <f t="shared" si="65"/>
        <v>0</v>
      </c>
      <c r="BR33" s="199">
        <f t="shared" si="66"/>
        <v>0</v>
      </c>
      <c r="BS33" s="199">
        <f t="shared" si="67"/>
        <v>0</v>
      </c>
      <c r="BT33" s="199">
        <f t="shared" si="68"/>
        <v>0</v>
      </c>
      <c r="BU33" s="199">
        <f t="shared" si="69"/>
        <v>0</v>
      </c>
      <c r="BV33" s="199">
        <f t="shared" si="70"/>
        <v>0</v>
      </c>
      <c r="BW33" s="199">
        <f t="shared" si="71"/>
        <v>0</v>
      </c>
      <c r="BX33" s="199">
        <f t="shared" si="72"/>
        <v>0</v>
      </c>
      <c r="BY33" s="199">
        <f t="shared" si="73"/>
        <v>0</v>
      </c>
      <c r="BZ33" s="199">
        <f t="shared" si="74"/>
        <v>0</v>
      </c>
      <c r="CA33" s="199">
        <f t="shared" si="75"/>
        <v>0</v>
      </c>
      <c r="CB33" s="199">
        <f t="shared" si="76"/>
        <v>0</v>
      </c>
      <c r="CC33" s="199">
        <f t="shared" si="77"/>
        <v>0</v>
      </c>
      <c r="CD33" s="199">
        <f t="shared" si="78"/>
        <v>0</v>
      </c>
      <c r="CE33" s="199">
        <f t="shared" si="79"/>
        <v>0</v>
      </c>
      <c r="CF33" s="200">
        <f t="shared" si="80"/>
        <v>0</v>
      </c>
      <c r="CG33" s="195">
        <f t="shared" si="81"/>
        <v>0</v>
      </c>
      <c r="CH33" s="201">
        <f t="shared" si="82"/>
        <v>0</v>
      </c>
      <c r="CI33" s="201">
        <f t="shared" si="83"/>
        <v>0</v>
      </c>
      <c r="CJ33" s="201">
        <f t="shared" si="84"/>
        <v>0</v>
      </c>
      <c r="CK33" s="201">
        <f t="shared" si="85"/>
        <v>0</v>
      </c>
      <c r="CL33" s="191">
        <f t="shared" si="86"/>
        <v>0</v>
      </c>
      <c r="CM33" s="189"/>
      <c r="CN33" s="219">
        <f t="shared" si="87"/>
        <v>0</v>
      </c>
      <c r="CO33" s="220">
        <f t="shared" si="9"/>
        <v>0</v>
      </c>
      <c r="CP33" s="220">
        <f t="shared" si="10"/>
        <v>0</v>
      </c>
      <c r="CQ33" s="220">
        <f t="shared" si="11"/>
        <v>0</v>
      </c>
      <c r="CR33" s="220">
        <f t="shared" si="12"/>
        <v>0</v>
      </c>
      <c r="CS33" s="220">
        <f t="shared" si="13"/>
        <v>0</v>
      </c>
      <c r="CT33" s="220">
        <f t="shared" si="14"/>
        <v>0</v>
      </c>
      <c r="CU33" s="220">
        <f t="shared" si="15"/>
        <v>0</v>
      </c>
      <c r="CV33" s="220">
        <f t="shared" si="16"/>
        <v>0</v>
      </c>
      <c r="CW33" s="220">
        <f t="shared" si="17"/>
        <v>0</v>
      </c>
      <c r="CX33" s="220">
        <f t="shared" si="18"/>
        <v>0</v>
      </c>
      <c r="CY33" s="220">
        <f t="shared" si="19"/>
        <v>0</v>
      </c>
      <c r="CZ33" s="220">
        <f t="shared" si="20"/>
        <v>0</v>
      </c>
      <c r="DA33" s="220">
        <f t="shared" si="21"/>
        <v>0</v>
      </c>
      <c r="DB33" s="220">
        <f t="shared" si="22"/>
        <v>0</v>
      </c>
      <c r="DC33" s="220">
        <f t="shared" si="23"/>
        <v>0</v>
      </c>
      <c r="DD33" s="220">
        <f t="shared" si="24"/>
        <v>0</v>
      </c>
      <c r="DE33" s="220">
        <f t="shared" si="25"/>
        <v>0</v>
      </c>
      <c r="DF33" s="220">
        <f t="shared" si="26"/>
        <v>0</v>
      </c>
      <c r="DG33" s="220">
        <f t="shared" si="27"/>
        <v>0</v>
      </c>
      <c r="DH33" s="220">
        <f t="shared" si="28"/>
        <v>0</v>
      </c>
      <c r="DI33" s="220">
        <f t="shared" si="29"/>
        <v>0</v>
      </c>
      <c r="DJ33" s="220">
        <f t="shared" si="30"/>
        <v>0</v>
      </c>
      <c r="DK33" s="220">
        <f t="shared" si="31"/>
        <v>0</v>
      </c>
      <c r="DL33" s="220">
        <f t="shared" si="32"/>
        <v>0</v>
      </c>
      <c r="DM33" s="220">
        <f t="shared" si="33"/>
        <v>0</v>
      </c>
      <c r="DN33" s="220">
        <f t="shared" si="34"/>
        <v>0</v>
      </c>
      <c r="DO33" s="220">
        <f t="shared" si="35"/>
        <v>0</v>
      </c>
      <c r="DP33" s="220">
        <f t="shared" si="36"/>
        <v>0</v>
      </c>
      <c r="DQ33" s="221">
        <f t="shared" si="37"/>
        <v>0</v>
      </c>
      <c r="DR33" s="204">
        <f t="shared" si="88"/>
        <v>0</v>
      </c>
      <c r="DS33" s="222">
        <f t="shared" si="38"/>
        <v>0</v>
      </c>
      <c r="DT33" s="222">
        <f t="shared" si="39"/>
        <v>0</v>
      </c>
      <c r="DU33" s="222">
        <f t="shared" si="40"/>
        <v>0</v>
      </c>
      <c r="DV33" s="222">
        <f t="shared" si="41"/>
        <v>0</v>
      </c>
      <c r="DW33" s="222">
        <f t="shared" si="42"/>
        <v>0</v>
      </c>
      <c r="DX33" s="223">
        <f t="shared" si="43"/>
        <v>0</v>
      </c>
      <c r="DY33" s="224">
        <f t="shared" si="44"/>
        <v>0</v>
      </c>
      <c r="EA33" s="195">
        <f>IF($E33="HLTA",(L33/Summary!$H$7),0)</f>
        <v>0</v>
      </c>
      <c r="EB33" s="201">
        <f>IF($E33="HLTA",(M33/Summary!$H$7),0)</f>
        <v>0</v>
      </c>
      <c r="EC33" s="201">
        <f>IF($E33="HLTA",(N33/Summary!$H$7),0)</f>
        <v>0</v>
      </c>
      <c r="ED33" s="201">
        <f>IF($E33="HLTA",(O33/Summary!$H$7),0)</f>
        <v>0</v>
      </c>
      <c r="EE33" s="201">
        <f>IF($E33="HLTA",(P33/Summary!$H$7),0)</f>
        <v>0</v>
      </c>
      <c r="EF33" s="201">
        <f>IF($E33="HLTA",(Q33/Summary!$H$7),0)</f>
        <v>0</v>
      </c>
      <c r="EG33" s="201">
        <f>IF($E33="HLTA",(R33/Summary!$H$7),0)</f>
        <v>0</v>
      </c>
      <c r="EH33" s="201">
        <f>IF($E33="HLTA",(S33/Summary!$H$7),0)</f>
        <v>0</v>
      </c>
      <c r="EI33" s="201">
        <f>IF($E33="HLTA",(T33/Summary!$H$7),0)</f>
        <v>0</v>
      </c>
      <c r="EJ33" s="201">
        <f>IF($E33="HLTA",(U33/Summary!$H$7),0)</f>
        <v>0</v>
      </c>
      <c r="EK33" s="201">
        <f>IF($E33="HLTA",(V33/Summary!$H$7),0)</f>
        <v>0</v>
      </c>
      <c r="EL33" s="201">
        <f>IF($E33="HLTA",(W33/Summary!$H$7),0)</f>
        <v>0</v>
      </c>
      <c r="EM33" s="201">
        <f>IF($E33="HLTA",(X33/Summary!$H$7),0)</f>
        <v>0</v>
      </c>
      <c r="EN33" s="201">
        <f>IF($E33="HLTA",(Y33/Summary!$H$7),0)</f>
        <v>0</v>
      </c>
      <c r="EO33" s="201">
        <f>IF($E33="HLTA",(Z33/Summary!$H$7),0)</f>
        <v>0</v>
      </c>
      <c r="EP33" s="201">
        <f>IF($E33="HLTA",(AA33/Summary!$H$7),0)</f>
        <v>0</v>
      </c>
      <c r="EQ33" s="201">
        <f>IF($E33="HLTA",(AB33/Summary!$H$7),0)</f>
        <v>0</v>
      </c>
      <c r="ER33" s="201">
        <f>IF($E33="HLTA",(AC33/Summary!$H$7),0)</f>
        <v>0</v>
      </c>
      <c r="ES33" s="201">
        <f>IF($E33="HLTA",(AD33/Summary!$H$7),0)</f>
        <v>0</v>
      </c>
      <c r="ET33" s="201">
        <f>IF($E33="HLTA",(AE33/Summary!$H$7),0)</f>
        <v>0</v>
      </c>
      <c r="EU33" s="201">
        <f>IF($E33="HLTA",(AF33/Summary!$H$7),0)</f>
        <v>0</v>
      </c>
      <c r="EV33" s="201">
        <f>IF($E33="HLTA",(AG33/Summary!$H$7),0)</f>
        <v>0</v>
      </c>
      <c r="EW33" s="201">
        <f>IF($E33="HLTA",(AH33/Summary!$H$7),0)</f>
        <v>0</v>
      </c>
      <c r="EX33" s="201">
        <f>IF($E33="HLTA",(AI33/Summary!$H$7),0)</f>
        <v>0</v>
      </c>
      <c r="EY33" s="201">
        <f>IF($E33="HLTA",(AJ33/Summary!$H$7),0)</f>
        <v>0</v>
      </c>
      <c r="EZ33" s="201">
        <f>IF($E33="HLTA",(AK33/Summary!$H$7),0)</f>
        <v>0</v>
      </c>
      <c r="FA33" s="201">
        <f>IF($E33="HLTA",(AL33/Summary!$H$7),0)</f>
        <v>0</v>
      </c>
      <c r="FB33" s="201">
        <f>IF($E33="HLTA",(AM33/Summary!$H$7),0)</f>
        <v>0</v>
      </c>
      <c r="FC33" s="201">
        <f>IF($E33="HLTA",(AN33/Summary!$H$7),0)</f>
        <v>0</v>
      </c>
      <c r="FD33" s="191">
        <f>IF($E33="HLTA",(AO33/Summary!$H$7),0)</f>
        <v>0</v>
      </c>
    </row>
    <row r="34" spans="1:160" s="141" customFormat="1" ht="14.25" x14ac:dyDescent="0.35">
      <c r="A34" s="314"/>
      <c r="B34" s="315"/>
      <c r="C34" s="315"/>
      <c r="D34" s="315"/>
      <c r="E34" s="303"/>
      <c r="F34" s="304"/>
      <c r="G34" s="316"/>
      <c r="H34" s="320"/>
      <c r="I34" s="321"/>
      <c r="J34" s="319"/>
      <c r="K34" s="399">
        <f>Summary!$H$6*$G34</f>
        <v>0</v>
      </c>
      <c r="L34" s="192"/>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c r="AP34" s="195">
        <f t="shared" si="45"/>
        <v>0</v>
      </c>
      <c r="AQ34" s="217"/>
      <c r="AR34" s="217"/>
      <c r="AS34" s="217"/>
      <c r="AT34" s="217"/>
      <c r="AU34" s="217"/>
      <c r="AV34" s="218"/>
      <c r="AW34" s="176">
        <f t="shared" si="46"/>
        <v>0</v>
      </c>
      <c r="AX34" s="176" t="str">
        <f t="shared" si="47"/>
        <v>OK</v>
      </c>
      <c r="AY34" s="200">
        <f t="shared" si="48"/>
        <v>0</v>
      </c>
      <c r="AZ34" s="213" t="str">
        <f t="shared" si="49"/>
        <v>OK</v>
      </c>
      <c r="BA34" s="214"/>
      <c r="BB34" s="198">
        <f t="shared" si="50"/>
        <v>0</v>
      </c>
      <c r="BC34" s="199">
        <f t="shared" si="51"/>
        <v>0</v>
      </c>
      <c r="BD34" s="199">
        <f t="shared" si="52"/>
        <v>0</v>
      </c>
      <c r="BE34" s="199">
        <f t="shared" si="53"/>
        <v>0</v>
      </c>
      <c r="BF34" s="199">
        <f t="shared" si="54"/>
        <v>0</v>
      </c>
      <c r="BG34" s="199">
        <f t="shared" si="55"/>
        <v>0</v>
      </c>
      <c r="BH34" s="199">
        <f t="shared" si="56"/>
        <v>0</v>
      </c>
      <c r="BI34" s="199">
        <f t="shared" si="57"/>
        <v>0</v>
      </c>
      <c r="BJ34" s="199">
        <f t="shared" si="58"/>
        <v>0</v>
      </c>
      <c r="BK34" s="199">
        <f t="shared" si="59"/>
        <v>0</v>
      </c>
      <c r="BL34" s="199">
        <f t="shared" si="60"/>
        <v>0</v>
      </c>
      <c r="BM34" s="199">
        <f t="shared" si="61"/>
        <v>0</v>
      </c>
      <c r="BN34" s="199">
        <f t="shared" si="62"/>
        <v>0</v>
      </c>
      <c r="BO34" s="199">
        <f t="shared" si="63"/>
        <v>0</v>
      </c>
      <c r="BP34" s="199">
        <f t="shared" si="64"/>
        <v>0</v>
      </c>
      <c r="BQ34" s="199">
        <f t="shared" si="65"/>
        <v>0</v>
      </c>
      <c r="BR34" s="199">
        <f t="shared" si="66"/>
        <v>0</v>
      </c>
      <c r="BS34" s="199">
        <f t="shared" si="67"/>
        <v>0</v>
      </c>
      <c r="BT34" s="199">
        <f t="shared" si="68"/>
        <v>0</v>
      </c>
      <c r="BU34" s="199">
        <f t="shared" si="69"/>
        <v>0</v>
      </c>
      <c r="BV34" s="199">
        <f t="shared" si="70"/>
        <v>0</v>
      </c>
      <c r="BW34" s="199">
        <f t="shared" si="71"/>
        <v>0</v>
      </c>
      <c r="BX34" s="199">
        <f t="shared" si="72"/>
        <v>0</v>
      </c>
      <c r="BY34" s="199">
        <f t="shared" si="73"/>
        <v>0</v>
      </c>
      <c r="BZ34" s="199">
        <f t="shared" si="74"/>
        <v>0</v>
      </c>
      <c r="CA34" s="199">
        <f t="shared" si="75"/>
        <v>0</v>
      </c>
      <c r="CB34" s="199">
        <f t="shared" si="76"/>
        <v>0</v>
      </c>
      <c r="CC34" s="199">
        <f t="shared" si="77"/>
        <v>0</v>
      </c>
      <c r="CD34" s="199">
        <f t="shared" si="78"/>
        <v>0</v>
      </c>
      <c r="CE34" s="199">
        <f t="shared" si="79"/>
        <v>0</v>
      </c>
      <c r="CF34" s="200">
        <f t="shared" si="80"/>
        <v>0</v>
      </c>
      <c r="CG34" s="195">
        <f t="shared" si="81"/>
        <v>0</v>
      </c>
      <c r="CH34" s="201">
        <f t="shared" si="82"/>
        <v>0</v>
      </c>
      <c r="CI34" s="201">
        <f t="shared" si="83"/>
        <v>0</v>
      </c>
      <c r="CJ34" s="201">
        <f t="shared" si="84"/>
        <v>0</v>
      </c>
      <c r="CK34" s="201">
        <f t="shared" si="85"/>
        <v>0</v>
      </c>
      <c r="CL34" s="191">
        <f t="shared" si="86"/>
        <v>0</v>
      </c>
      <c r="CM34" s="189"/>
      <c r="CN34" s="219">
        <f t="shared" si="87"/>
        <v>0</v>
      </c>
      <c r="CO34" s="220">
        <f t="shared" si="9"/>
        <v>0</v>
      </c>
      <c r="CP34" s="220">
        <f t="shared" si="10"/>
        <v>0</v>
      </c>
      <c r="CQ34" s="220">
        <f t="shared" si="11"/>
        <v>0</v>
      </c>
      <c r="CR34" s="220">
        <f t="shared" si="12"/>
        <v>0</v>
      </c>
      <c r="CS34" s="220">
        <f t="shared" si="13"/>
        <v>0</v>
      </c>
      <c r="CT34" s="220">
        <f t="shared" si="14"/>
        <v>0</v>
      </c>
      <c r="CU34" s="220">
        <f t="shared" si="15"/>
        <v>0</v>
      </c>
      <c r="CV34" s="220">
        <f t="shared" si="16"/>
        <v>0</v>
      </c>
      <c r="CW34" s="220">
        <f t="shared" si="17"/>
        <v>0</v>
      </c>
      <c r="CX34" s="220">
        <f t="shared" si="18"/>
        <v>0</v>
      </c>
      <c r="CY34" s="220">
        <f t="shared" si="19"/>
        <v>0</v>
      </c>
      <c r="CZ34" s="220">
        <f t="shared" si="20"/>
        <v>0</v>
      </c>
      <c r="DA34" s="220">
        <f t="shared" si="21"/>
        <v>0</v>
      </c>
      <c r="DB34" s="220">
        <f t="shared" si="22"/>
        <v>0</v>
      </c>
      <c r="DC34" s="220">
        <f t="shared" si="23"/>
        <v>0</v>
      </c>
      <c r="DD34" s="220">
        <f t="shared" si="24"/>
        <v>0</v>
      </c>
      <c r="DE34" s="220">
        <f t="shared" si="25"/>
        <v>0</v>
      </c>
      <c r="DF34" s="220">
        <f t="shared" si="26"/>
        <v>0</v>
      </c>
      <c r="DG34" s="220">
        <f t="shared" si="27"/>
        <v>0</v>
      </c>
      <c r="DH34" s="220">
        <f t="shared" si="28"/>
        <v>0</v>
      </c>
      <c r="DI34" s="220">
        <f t="shared" si="29"/>
        <v>0</v>
      </c>
      <c r="DJ34" s="220">
        <f t="shared" si="30"/>
        <v>0</v>
      </c>
      <c r="DK34" s="220">
        <f t="shared" si="31"/>
        <v>0</v>
      </c>
      <c r="DL34" s="220">
        <f t="shared" si="32"/>
        <v>0</v>
      </c>
      <c r="DM34" s="220">
        <f t="shared" si="33"/>
        <v>0</v>
      </c>
      <c r="DN34" s="220">
        <f t="shared" si="34"/>
        <v>0</v>
      </c>
      <c r="DO34" s="220">
        <f t="shared" si="35"/>
        <v>0</v>
      </c>
      <c r="DP34" s="220">
        <f t="shared" si="36"/>
        <v>0</v>
      </c>
      <c r="DQ34" s="221">
        <f t="shared" si="37"/>
        <v>0</v>
      </c>
      <c r="DR34" s="204">
        <f t="shared" si="88"/>
        <v>0</v>
      </c>
      <c r="DS34" s="222">
        <f t="shared" si="38"/>
        <v>0</v>
      </c>
      <c r="DT34" s="222">
        <f t="shared" si="39"/>
        <v>0</v>
      </c>
      <c r="DU34" s="222">
        <f t="shared" si="40"/>
        <v>0</v>
      </c>
      <c r="DV34" s="222">
        <f t="shared" si="41"/>
        <v>0</v>
      </c>
      <c r="DW34" s="222">
        <f t="shared" si="42"/>
        <v>0</v>
      </c>
      <c r="DX34" s="223">
        <f t="shared" si="43"/>
        <v>0</v>
      </c>
      <c r="DY34" s="224">
        <f t="shared" si="44"/>
        <v>0</v>
      </c>
      <c r="EA34" s="195">
        <f>IF($E34="HLTA",(L34/Summary!$H$7),0)</f>
        <v>0</v>
      </c>
      <c r="EB34" s="201">
        <f>IF($E34="HLTA",(M34/Summary!$H$7),0)</f>
        <v>0</v>
      </c>
      <c r="EC34" s="201">
        <f>IF($E34="HLTA",(N34/Summary!$H$7),0)</f>
        <v>0</v>
      </c>
      <c r="ED34" s="201">
        <f>IF($E34="HLTA",(O34/Summary!$H$7),0)</f>
        <v>0</v>
      </c>
      <c r="EE34" s="201">
        <f>IF($E34="HLTA",(P34/Summary!$H$7),0)</f>
        <v>0</v>
      </c>
      <c r="EF34" s="201">
        <f>IF($E34="HLTA",(Q34/Summary!$H$7),0)</f>
        <v>0</v>
      </c>
      <c r="EG34" s="201">
        <f>IF($E34="HLTA",(R34/Summary!$H$7),0)</f>
        <v>0</v>
      </c>
      <c r="EH34" s="201">
        <f>IF($E34="HLTA",(S34/Summary!$H$7),0)</f>
        <v>0</v>
      </c>
      <c r="EI34" s="201">
        <f>IF($E34="HLTA",(T34/Summary!$H$7),0)</f>
        <v>0</v>
      </c>
      <c r="EJ34" s="201">
        <f>IF($E34="HLTA",(U34/Summary!$H$7),0)</f>
        <v>0</v>
      </c>
      <c r="EK34" s="201">
        <f>IF($E34="HLTA",(V34/Summary!$H$7),0)</f>
        <v>0</v>
      </c>
      <c r="EL34" s="201">
        <f>IF($E34="HLTA",(W34/Summary!$H$7),0)</f>
        <v>0</v>
      </c>
      <c r="EM34" s="201">
        <f>IF($E34="HLTA",(X34/Summary!$H$7),0)</f>
        <v>0</v>
      </c>
      <c r="EN34" s="201">
        <f>IF($E34="HLTA",(Y34/Summary!$H$7),0)</f>
        <v>0</v>
      </c>
      <c r="EO34" s="201">
        <f>IF($E34="HLTA",(Z34/Summary!$H$7),0)</f>
        <v>0</v>
      </c>
      <c r="EP34" s="201">
        <f>IF($E34="HLTA",(AA34/Summary!$H$7),0)</f>
        <v>0</v>
      </c>
      <c r="EQ34" s="201">
        <f>IF($E34="HLTA",(AB34/Summary!$H$7),0)</f>
        <v>0</v>
      </c>
      <c r="ER34" s="201">
        <f>IF($E34="HLTA",(AC34/Summary!$H$7),0)</f>
        <v>0</v>
      </c>
      <c r="ES34" s="201">
        <f>IF($E34="HLTA",(AD34/Summary!$H$7),0)</f>
        <v>0</v>
      </c>
      <c r="ET34" s="201">
        <f>IF($E34="HLTA",(AE34/Summary!$H$7),0)</f>
        <v>0</v>
      </c>
      <c r="EU34" s="201">
        <f>IF($E34="HLTA",(AF34/Summary!$H$7),0)</f>
        <v>0</v>
      </c>
      <c r="EV34" s="201">
        <f>IF($E34="HLTA",(AG34/Summary!$H$7),0)</f>
        <v>0</v>
      </c>
      <c r="EW34" s="201">
        <f>IF($E34="HLTA",(AH34/Summary!$H$7),0)</f>
        <v>0</v>
      </c>
      <c r="EX34" s="201">
        <f>IF($E34="HLTA",(AI34/Summary!$H$7),0)</f>
        <v>0</v>
      </c>
      <c r="EY34" s="201">
        <f>IF($E34="HLTA",(AJ34/Summary!$H$7),0)</f>
        <v>0</v>
      </c>
      <c r="EZ34" s="201">
        <f>IF($E34="HLTA",(AK34/Summary!$H$7),0)</f>
        <v>0</v>
      </c>
      <c r="FA34" s="201">
        <f>IF($E34="HLTA",(AL34/Summary!$H$7),0)</f>
        <v>0</v>
      </c>
      <c r="FB34" s="201">
        <f>IF($E34="HLTA",(AM34/Summary!$H$7),0)</f>
        <v>0</v>
      </c>
      <c r="FC34" s="201">
        <f>IF($E34="HLTA",(AN34/Summary!$H$7),0)</f>
        <v>0</v>
      </c>
      <c r="FD34" s="191">
        <f>IF($E34="HLTA",(AO34/Summary!$H$7),0)</f>
        <v>0</v>
      </c>
    </row>
    <row r="35" spans="1:160" s="141" customFormat="1" ht="14.25" x14ac:dyDescent="0.35">
      <c r="A35" s="314"/>
      <c r="B35" s="315"/>
      <c r="C35" s="315"/>
      <c r="D35" s="315"/>
      <c r="E35" s="303"/>
      <c r="F35" s="304"/>
      <c r="G35" s="316"/>
      <c r="H35" s="320"/>
      <c r="I35" s="321"/>
      <c r="J35" s="319"/>
      <c r="K35" s="399">
        <f>Summary!$H$6*$G35</f>
        <v>0</v>
      </c>
      <c r="L35" s="192"/>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4"/>
      <c r="AP35" s="195">
        <f t="shared" si="45"/>
        <v>0</v>
      </c>
      <c r="AQ35" s="217"/>
      <c r="AR35" s="217"/>
      <c r="AS35" s="217"/>
      <c r="AT35" s="217"/>
      <c r="AU35" s="217"/>
      <c r="AV35" s="218"/>
      <c r="AW35" s="176">
        <f t="shared" si="46"/>
        <v>0</v>
      </c>
      <c r="AX35" s="176" t="str">
        <f t="shared" si="47"/>
        <v>OK</v>
      </c>
      <c r="AY35" s="200">
        <f t="shared" si="48"/>
        <v>0</v>
      </c>
      <c r="AZ35" s="213" t="str">
        <f t="shared" si="49"/>
        <v>OK</v>
      </c>
      <c r="BA35" s="214"/>
      <c r="BB35" s="198">
        <f t="shared" si="50"/>
        <v>0</v>
      </c>
      <c r="BC35" s="199">
        <f t="shared" si="51"/>
        <v>0</v>
      </c>
      <c r="BD35" s="199">
        <f t="shared" si="52"/>
        <v>0</v>
      </c>
      <c r="BE35" s="199">
        <f t="shared" si="53"/>
        <v>0</v>
      </c>
      <c r="BF35" s="199">
        <f t="shared" si="54"/>
        <v>0</v>
      </c>
      <c r="BG35" s="199">
        <f t="shared" si="55"/>
        <v>0</v>
      </c>
      <c r="BH35" s="199">
        <f t="shared" si="56"/>
        <v>0</v>
      </c>
      <c r="BI35" s="199">
        <f t="shared" si="57"/>
        <v>0</v>
      </c>
      <c r="BJ35" s="199">
        <f t="shared" si="58"/>
        <v>0</v>
      </c>
      <c r="BK35" s="199">
        <f t="shared" si="59"/>
        <v>0</v>
      </c>
      <c r="BL35" s="199">
        <f t="shared" si="60"/>
        <v>0</v>
      </c>
      <c r="BM35" s="199">
        <f t="shared" si="61"/>
        <v>0</v>
      </c>
      <c r="BN35" s="199">
        <f t="shared" si="62"/>
        <v>0</v>
      </c>
      <c r="BO35" s="199">
        <f t="shared" si="63"/>
        <v>0</v>
      </c>
      <c r="BP35" s="199">
        <f t="shared" si="64"/>
        <v>0</v>
      </c>
      <c r="BQ35" s="199">
        <f t="shared" si="65"/>
        <v>0</v>
      </c>
      <c r="BR35" s="199">
        <f t="shared" si="66"/>
        <v>0</v>
      </c>
      <c r="BS35" s="199">
        <f t="shared" si="67"/>
        <v>0</v>
      </c>
      <c r="BT35" s="199">
        <f t="shared" si="68"/>
        <v>0</v>
      </c>
      <c r="BU35" s="199">
        <f t="shared" si="69"/>
        <v>0</v>
      </c>
      <c r="BV35" s="199">
        <f t="shared" si="70"/>
        <v>0</v>
      </c>
      <c r="BW35" s="199">
        <f t="shared" si="71"/>
        <v>0</v>
      </c>
      <c r="BX35" s="199">
        <f t="shared" si="72"/>
        <v>0</v>
      </c>
      <c r="BY35" s="199">
        <f t="shared" si="73"/>
        <v>0</v>
      </c>
      <c r="BZ35" s="199">
        <f t="shared" si="74"/>
        <v>0</v>
      </c>
      <c r="CA35" s="199">
        <f t="shared" si="75"/>
        <v>0</v>
      </c>
      <c r="CB35" s="199">
        <f t="shared" si="76"/>
        <v>0</v>
      </c>
      <c r="CC35" s="199">
        <f t="shared" si="77"/>
        <v>0</v>
      </c>
      <c r="CD35" s="199">
        <f t="shared" si="78"/>
        <v>0</v>
      </c>
      <c r="CE35" s="199">
        <f t="shared" si="79"/>
        <v>0</v>
      </c>
      <c r="CF35" s="200">
        <f t="shared" si="80"/>
        <v>0</v>
      </c>
      <c r="CG35" s="195">
        <f t="shared" si="81"/>
        <v>0</v>
      </c>
      <c r="CH35" s="201">
        <f t="shared" si="82"/>
        <v>0</v>
      </c>
      <c r="CI35" s="201">
        <f t="shared" si="83"/>
        <v>0</v>
      </c>
      <c r="CJ35" s="201">
        <f t="shared" si="84"/>
        <v>0</v>
      </c>
      <c r="CK35" s="201">
        <f t="shared" si="85"/>
        <v>0</v>
      </c>
      <c r="CL35" s="191">
        <f t="shared" si="86"/>
        <v>0</v>
      </c>
      <c r="CM35" s="189"/>
      <c r="CN35" s="219">
        <f t="shared" si="87"/>
        <v>0</v>
      </c>
      <c r="CO35" s="220">
        <f t="shared" si="9"/>
        <v>0</v>
      </c>
      <c r="CP35" s="220">
        <f t="shared" si="10"/>
        <v>0</v>
      </c>
      <c r="CQ35" s="220">
        <f t="shared" si="11"/>
        <v>0</v>
      </c>
      <c r="CR35" s="220">
        <f t="shared" si="12"/>
        <v>0</v>
      </c>
      <c r="CS35" s="220">
        <f t="shared" si="13"/>
        <v>0</v>
      </c>
      <c r="CT35" s="220">
        <f t="shared" si="14"/>
        <v>0</v>
      </c>
      <c r="CU35" s="220">
        <f t="shared" si="15"/>
        <v>0</v>
      </c>
      <c r="CV35" s="220">
        <f t="shared" si="16"/>
        <v>0</v>
      </c>
      <c r="CW35" s="220">
        <f t="shared" si="17"/>
        <v>0</v>
      </c>
      <c r="CX35" s="220">
        <f t="shared" si="18"/>
        <v>0</v>
      </c>
      <c r="CY35" s="220">
        <f t="shared" si="19"/>
        <v>0</v>
      </c>
      <c r="CZ35" s="220">
        <f t="shared" si="20"/>
        <v>0</v>
      </c>
      <c r="DA35" s="220">
        <f t="shared" si="21"/>
        <v>0</v>
      </c>
      <c r="DB35" s="220">
        <f t="shared" si="22"/>
        <v>0</v>
      </c>
      <c r="DC35" s="220">
        <f t="shared" si="23"/>
        <v>0</v>
      </c>
      <c r="DD35" s="220">
        <f t="shared" si="24"/>
        <v>0</v>
      </c>
      <c r="DE35" s="220">
        <f t="shared" si="25"/>
        <v>0</v>
      </c>
      <c r="DF35" s="220">
        <f t="shared" si="26"/>
        <v>0</v>
      </c>
      <c r="DG35" s="220">
        <f t="shared" si="27"/>
        <v>0</v>
      </c>
      <c r="DH35" s="220">
        <f t="shared" si="28"/>
        <v>0</v>
      </c>
      <c r="DI35" s="220">
        <f t="shared" si="29"/>
        <v>0</v>
      </c>
      <c r="DJ35" s="220">
        <f t="shared" si="30"/>
        <v>0</v>
      </c>
      <c r="DK35" s="220">
        <f t="shared" si="31"/>
        <v>0</v>
      </c>
      <c r="DL35" s="220">
        <f t="shared" si="32"/>
        <v>0</v>
      </c>
      <c r="DM35" s="220">
        <f t="shared" si="33"/>
        <v>0</v>
      </c>
      <c r="DN35" s="220">
        <f t="shared" si="34"/>
        <v>0</v>
      </c>
      <c r="DO35" s="220">
        <f t="shared" si="35"/>
        <v>0</v>
      </c>
      <c r="DP35" s="220">
        <f t="shared" si="36"/>
        <v>0</v>
      </c>
      <c r="DQ35" s="221">
        <f t="shared" si="37"/>
        <v>0</v>
      </c>
      <c r="DR35" s="204">
        <f t="shared" si="88"/>
        <v>0</v>
      </c>
      <c r="DS35" s="222">
        <f t="shared" si="38"/>
        <v>0</v>
      </c>
      <c r="DT35" s="222">
        <f t="shared" si="39"/>
        <v>0</v>
      </c>
      <c r="DU35" s="222">
        <f t="shared" si="40"/>
        <v>0</v>
      </c>
      <c r="DV35" s="222">
        <f t="shared" si="41"/>
        <v>0</v>
      </c>
      <c r="DW35" s="222">
        <f t="shared" si="42"/>
        <v>0</v>
      </c>
      <c r="DX35" s="223">
        <f t="shared" si="43"/>
        <v>0</v>
      </c>
      <c r="DY35" s="224">
        <f t="shared" si="44"/>
        <v>0</v>
      </c>
      <c r="EA35" s="195">
        <f>IF($E35="HLTA",(L35/Summary!$H$7),0)</f>
        <v>0</v>
      </c>
      <c r="EB35" s="201">
        <f>IF($E35="HLTA",(M35/Summary!$H$7),0)</f>
        <v>0</v>
      </c>
      <c r="EC35" s="201">
        <f>IF($E35="HLTA",(N35/Summary!$H$7),0)</f>
        <v>0</v>
      </c>
      <c r="ED35" s="201">
        <f>IF($E35="HLTA",(O35/Summary!$H$7),0)</f>
        <v>0</v>
      </c>
      <c r="EE35" s="201">
        <f>IF($E35="HLTA",(P35/Summary!$H$7),0)</f>
        <v>0</v>
      </c>
      <c r="EF35" s="201">
        <f>IF($E35="HLTA",(Q35/Summary!$H$7),0)</f>
        <v>0</v>
      </c>
      <c r="EG35" s="201">
        <f>IF($E35="HLTA",(R35/Summary!$H$7),0)</f>
        <v>0</v>
      </c>
      <c r="EH35" s="201">
        <f>IF($E35="HLTA",(S35/Summary!$H$7),0)</f>
        <v>0</v>
      </c>
      <c r="EI35" s="201">
        <f>IF($E35="HLTA",(T35/Summary!$H$7),0)</f>
        <v>0</v>
      </c>
      <c r="EJ35" s="201">
        <f>IF($E35="HLTA",(U35/Summary!$H$7),0)</f>
        <v>0</v>
      </c>
      <c r="EK35" s="201">
        <f>IF($E35="HLTA",(V35/Summary!$H$7),0)</f>
        <v>0</v>
      </c>
      <c r="EL35" s="201">
        <f>IF($E35="HLTA",(W35/Summary!$H$7),0)</f>
        <v>0</v>
      </c>
      <c r="EM35" s="201">
        <f>IF($E35="HLTA",(X35/Summary!$H$7),0)</f>
        <v>0</v>
      </c>
      <c r="EN35" s="201">
        <f>IF($E35="HLTA",(Y35/Summary!$H$7),0)</f>
        <v>0</v>
      </c>
      <c r="EO35" s="201">
        <f>IF($E35="HLTA",(Z35/Summary!$H$7),0)</f>
        <v>0</v>
      </c>
      <c r="EP35" s="201">
        <f>IF($E35="HLTA",(AA35/Summary!$H$7),0)</f>
        <v>0</v>
      </c>
      <c r="EQ35" s="201">
        <f>IF($E35="HLTA",(AB35/Summary!$H$7),0)</f>
        <v>0</v>
      </c>
      <c r="ER35" s="201">
        <f>IF($E35="HLTA",(AC35/Summary!$H$7),0)</f>
        <v>0</v>
      </c>
      <c r="ES35" s="201">
        <f>IF($E35="HLTA",(AD35/Summary!$H$7),0)</f>
        <v>0</v>
      </c>
      <c r="ET35" s="201">
        <f>IF($E35="HLTA",(AE35/Summary!$H$7),0)</f>
        <v>0</v>
      </c>
      <c r="EU35" s="201">
        <f>IF($E35="HLTA",(AF35/Summary!$H$7),0)</f>
        <v>0</v>
      </c>
      <c r="EV35" s="201">
        <f>IF($E35="HLTA",(AG35/Summary!$H$7),0)</f>
        <v>0</v>
      </c>
      <c r="EW35" s="201">
        <f>IF($E35="HLTA",(AH35/Summary!$H$7),0)</f>
        <v>0</v>
      </c>
      <c r="EX35" s="201">
        <f>IF($E35="HLTA",(AI35/Summary!$H$7),0)</f>
        <v>0</v>
      </c>
      <c r="EY35" s="201">
        <f>IF($E35="HLTA",(AJ35/Summary!$H$7),0)</f>
        <v>0</v>
      </c>
      <c r="EZ35" s="201">
        <f>IF($E35="HLTA",(AK35/Summary!$H$7),0)</f>
        <v>0</v>
      </c>
      <c r="FA35" s="201">
        <f>IF($E35="HLTA",(AL35/Summary!$H$7),0)</f>
        <v>0</v>
      </c>
      <c r="FB35" s="201">
        <f>IF($E35="HLTA",(AM35/Summary!$H$7),0)</f>
        <v>0</v>
      </c>
      <c r="FC35" s="201">
        <f>IF($E35="HLTA",(AN35/Summary!$H$7),0)</f>
        <v>0</v>
      </c>
      <c r="FD35" s="191">
        <f>IF($E35="HLTA",(AO35/Summary!$H$7),0)</f>
        <v>0</v>
      </c>
    </row>
    <row r="36" spans="1:160" s="141" customFormat="1" ht="14.25" x14ac:dyDescent="0.35">
      <c r="A36" s="314"/>
      <c r="B36" s="315"/>
      <c r="C36" s="315"/>
      <c r="D36" s="315"/>
      <c r="E36" s="303"/>
      <c r="F36" s="304"/>
      <c r="G36" s="316"/>
      <c r="H36" s="320"/>
      <c r="I36" s="321"/>
      <c r="J36" s="319"/>
      <c r="K36" s="399">
        <f>Summary!$H$6*$G36</f>
        <v>0</v>
      </c>
      <c r="L36" s="192"/>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4"/>
      <c r="AP36" s="195">
        <f t="shared" si="45"/>
        <v>0</v>
      </c>
      <c r="AQ36" s="217"/>
      <c r="AR36" s="217"/>
      <c r="AS36" s="217"/>
      <c r="AT36" s="217"/>
      <c r="AU36" s="217"/>
      <c r="AV36" s="218"/>
      <c r="AW36" s="176">
        <f t="shared" si="46"/>
        <v>0</v>
      </c>
      <c r="AX36" s="176" t="str">
        <f t="shared" si="47"/>
        <v>OK</v>
      </c>
      <c r="AY36" s="200">
        <f t="shared" si="48"/>
        <v>0</v>
      </c>
      <c r="AZ36" s="213" t="str">
        <f t="shared" si="49"/>
        <v>OK</v>
      </c>
      <c r="BA36" s="214"/>
      <c r="BB36" s="198">
        <f t="shared" si="50"/>
        <v>0</v>
      </c>
      <c r="BC36" s="199">
        <f t="shared" si="51"/>
        <v>0</v>
      </c>
      <c r="BD36" s="199">
        <f t="shared" si="52"/>
        <v>0</v>
      </c>
      <c r="BE36" s="199">
        <f t="shared" si="53"/>
        <v>0</v>
      </c>
      <c r="BF36" s="199">
        <f t="shared" si="54"/>
        <v>0</v>
      </c>
      <c r="BG36" s="199">
        <f t="shared" si="55"/>
        <v>0</v>
      </c>
      <c r="BH36" s="199">
        <f t="shared" si="56"/>
        <v>0</v>
      </c>
      <c r="BI36" s="199">
        <f t="shared" si="57"/>
        <v>0</v>
      </c>
      <c r="BJ36" s="199">
        <f t="shared" si="58"/>
        <v>0</v>
      </c>
      <c r="BK36" s="199">
        <f t="shared" si="59"/>
        <v>0</v>
      </c>
      <c r="BL36" s="199">
        <f t="shared" si="60"/>
        <v>0</v>
      </c>
      <c r="BM36" s="199">
        <f t="shared" si="61"/>
        <v>0</v>
      </c>
      <c r="BN36" s="199">
        <f t="shared" si="62"/>
        <v>0</v>
      </c>
      <c r="BO36" s="199">
        <f t="shared" si="63"/>
        <v>0</v>
      </c>
      <c r="BP36" s="199">
        <f t="shared" si="64"/>
        <v>0</v>
      </c>
      <c r="BQ36" s="199">
        <f t="shared" si="65"/>
        <v>0</v>
      </c>
      <c r="BR36" s="199">
        <f t="shared" si="66"/>
        <v>0</v>
      </c>
      <c r="BS36" s="199">
        <f t="shared" si="67"/>
        <v>0</v>
      </c>
      <c r="BT36" s="199">
        <f t="shared" si="68"/>
        <v>0</v>
      </c>
      <c r="BU36" s="199">
        <f t="shared" si="69"/>
        <v>0</v>
      </c>
      <c r="BV36" s="199">
        <f t="shared" si="70"/>
        <v>0</v>
      </c>
      <c r="BW36" s="199">
        <f t="shared" si="71"/>
        <v>0</v>
      </c>
      <c r="BX36" s="199">
        <f t="shared" si="72"/>
        <v>0</v>
      </c>
      <c r="BY36" s="199">
        <f t="shared" si="73"/>
        <v>0</v>
      </c>
      <c r="BZ36" s="199">
        <f t="shared" si="74"/>
        <v>0</v>
      </c>
      <c r="CA36" s="199">
        <f t="shared" si="75"/>
        <v>0</v>
      </c>
      <c r="CB36" s="199">
        <f t="shared" si="76"/>
        <v>0</v>
      </c>
      <c r="CC36" s="199">
        <f t="shared" si="77"/>
        <v>0</v>
      </c>
      <c r="CD36" s="199">
        <f t="shared" si="78"/>
        <v>0</v>
      </c>
      <c r="CE36" s="199">
        <f t="shared" si="79"/>
        <v>0</v>
      </c>
      <c r="CF36" s="200">
        <f t="shared" si="80"/>
        <v>0</v>
      </c>
      <c r="CG36" s="195">
        <f t="shared" si="81"/>
        <v>0</v>
      </c>
      <c r="CH36" s="201">
        <f t="shared" si="82"/>
        <v>0</v>
      </c>
      <c r="CI36" s="201">
        <f t="shared" si="83"/>
        <v>0</v>
      </c>
      <c r="CJ36" s="201">
        <f t="shared" si="84"/>
        <v>0</v>
      </c>
      <c r="CK36" s="201">
        <f t="shared" si="85"/>
        <v>0</v>
      </c>
      <c r="CL36" s="191">
        <f t="shared" si="86"/>
        <v>0</v>
      </c>
      <c r="CM36" s="189"/>
      <c r="CN36" s="219">
        <f t="shared" si="87"/>
        <v>0</v>
      </c>
      <c r="CO36" s="220">
        <f t="shared" si="9"/>
        <v>0</v>
      </c>
      <c r="CP36" s="220">
        <f t="shared" si="10"/>
        <v>0</v>
      </c>
      <c r="CQ36" s="220">
        <f t="shared" si="11"/>
        <v>0</v>
      </c>
      <c r="CR36" s="220">
        <f t="shared" si="12"/>
        <v>0</v>
      </c>
      <c r="CS36" s="220">
        <f t="shared" si="13"/>
        <v>0</v>
      </c>
      <c r="CT36" s="220">
        <f t="shared" si="14"/>
        <v>0</v>
      </c>
      <c r="CU36" s="220">
        <f t="shared" si="15"/>
        <v>0</v>
      </c>
      <c r="CV36" s="220">
        <f t="shared" si="16"/>
        <v>0</v>
      </c>
      <c r="CW36" s="220">
        <f t="shared" si="17"/>
        <v>0</v>
      </c>
      <c r="CX36" s="220">
        <f t="shared" si="18"/>
        <v>0</v>
      </c>
      <c r="CY36" s="220">
        <f t="shared" si="19"/>
        <v>0</v>
      </c>
      <c r="CZ36" s="220">
        <f t="shared" si="20"/>
        <v>0</v>
      </c>
      <c r="DA36" s="220">
        <f t="shared" si="21"/>
        <v>0</v>
      </c>
      <c r="DB36" s="220">
        <f t="shared" si="22"/>
        <v>0</v>
      </c>
      <c r="DC36" s="220">
        <f t="shared" si="23"/>
        <v>0</v>
      </c>
      <c r="DD36" s="220">
        <f t="shared" si="24"/>
        <v>0</v>
      </c>
      <c r="DE36" s="220">
        <f t="shared" si="25"/>
        <v>0</v>
      </c>
      <c r="DF36" s="220">
        <f t="shared" si="26"/>
        <v>0</v>
      </c>
      <c r="DG36" s="220">
        <f t="shared" si="27"/>
        <v>0</v>
      </c>
      <c r="DH36" s="220">
        <f t="shared" si="28"/>
        <v>0</v>
      </c>
      <c r="DI36" s="220">
        <f t="shared" si="29"/>
        <v>0</v>
      </c>
      <c r="DJ36" s="220">
        <f t="shared" si="30"/>
        <v>0</v>
      </c>
      <c r="DK36" s="220">
        <f t="shared" si="31"/>
        <v>0</v>
      </c>
      <c r="DL36" s="220">
        <f t="shared" si="32"/>
        <v>0</v>
      </c>
      <c r="DM36" s="220">
        <f t="shared" si="33"/>
        <v>0</v>
      </c>
      <c r="DN36" s="220">
        <f t="shared" si="34"/>
        <v>0</v>
      </c>
      <c r="DO36" s="220">
        <f t="shared" si="35"/>
        <v>0</v>
      </c>
      <c r="DP36" s="220">
        <f t="shared" si="36"/>
        <v>0</v>
      </c>
      <c r="DQ36" s="221">
        <f t="shared" si="37"/>
        <v>0</v>
      </c>
      <c r="DR36" s="204">
        <f t="shared" si="88"/>
        <v>0</v>
      </c>
      <c r="DS36" s="222">
        <f t="shared" si="38"/>
        <v>0</v>
      </c>
      <c r="DT36" s="222">
        <f t="shared" si="39"/>
        <v>0</v>
      </c>
      <c r="DU36" s="222">
        <f t="shared" si="40"/>
        <v>0</v>
      </c>
      <c r="DV36" s="222">
        <f t="shared" si="41"/>
        <v>0</v>
      </c>
      <c r="DW36" s="222">
        <f t="shared" si="42"/>
        <v>0</v>
      </c>
      <c r="DX36" s="223">
        <f t="shared" si="43"/>
        <v>0</v>
      </c>
      <c r="DY36" s="224">
        <f t="shared" si="44"/>
        <v>0</v>
      </c>
      <c r="EA36" s="195">
        <f>IF($E36="HLTA",(L36/Summary!$H$7),0)</f>
        <v>0</v>
      </c>
      <c r="EB36" s="201">
        <f>IF($E36="HLTA",(M36/Summary!$H$7),0)</f>
        <v>0</v>
      </c>
      <c r="EC36" s="201">
        <f>IF($E36="HLTA",(N36/Summary!$H$7),0)</f>
        <v>0</v>
      </c>
      <c r="ED36" s="201">
        <f>IF($E36="HLTA",(O36/Summary!$H$7),0)</f>
        <v>0</v>
      </c>
      <c r="EE36" s="201">
        <f>IF($E36="HLTA",(P36/Summary!$H$7),0)</f>
        <v>0</v>
      </c>
      <c r="EF36" s="201">
        <f>IF($E36="HLTA",(Q36/Summary!$H$7),0)</f>
        <v>0</v>
      </c>
      <c r="EG36" s="201">
        <f>IF($E36="HLTA",(R36/Summary!$H$7),0)</f>
        <v>0</v>
      </c>
      <c r="EH36" s="201">
        <f>IF($E36="HLTA",(S36/Summary!$H$7),0)</f>
        <v>0</v>
      </c>
      <c r="EI36" s="201">
        <f>IF($E36="HLTA",(T36/Summary!$H$7),0)</f>
        <v>0</v>
      </c>
      <c r="EJ36" s="201">
        <f>IF($E36="HLTA",(U36/Summary!$H$7),0)</f>
        <v>0</v>
      </c>
      <c r="EK36" s="201">
        <f>IF($E36="HLTA",(V36/Summary!$H$7),0)</f>
        <v>0</v>
      </c>
      <c r="EL36" s="201">
        <f>IF($E36="HLTA",(W36/Summary!$H$7),0)</f>
        <v>0</v>
      </c>
      <c r="EM36" s="201">
        <f>IF($E36="HLTA",(X36/Summary!$H$7),0)</f>
        <v>0</v>
      </c>
      <c r="EN36" s="201">
        <f>IF($E36="HLTA",(Y36/Summary!$H$7),0)</f>
        <v>0</v>
      </c>
      <c r="EO36" s="201">
        <f>IF($E36="HLTA",(Z36/Summary!$H$7),0)</f>
        <v>0</v>
      </c>
      <c r="EP36" s="201">
        <f>IF($E36="HLTA",(AA36/Summary!$H$7),0)</f>
        <v>0</v>
      </c>
      <c r="EQ36" s="201">
        <f>IF($E36="HLTA",(AB36/Summary!$H$7),0)</f>
        <v>0</v>
      </c>
      <c r="ER36" s="201">
        <f>IF($E36="HLTA",(AC36/Summary!$H$7),0)</f>
        <v>0</v>
      </c>
      <c r="ES36" s="201">
        <f>IF($E36="HLTA",(AD36/Summary!$H$7),0)</f>
        <v>0</v>
      </c>
      <c r="ET36" s="201">
        <f>IF($E36="HLTA",(AE36/Summary!$H$7),0)</f>
        <v>0</v>
      </c>
      <c r="EU36" s="201">
        <f>IF($E36="HLTA",(AF36/Summary!$H$7),0)</f>
        <v>0</v>
      </c>
      <c r="EV36" s="201">
        <f>IF($E36="HLTA",(AG36/Summary!$H$7),0)</f>
        <v>0</v>
      </c>
      <c r="EW36" s="201">
        <f>IF($E36="HLTA",(AH36/Summary!$H$7),0)</f>
        <v>0</v>
      </c>
      <c r="EX36" s="201">
        <f>IF($E36="HLTA",(AI36/Summary!$H$7),0)</f>
        <v>0</v>
      </c>
      <c r="EY36" s="201">
        <f>IF($E36="HLTA",(AJ36/Summary!$H$7),0)</f>
        <v>0</v>
      </c>
      <c r="EZ36" s="201">
        <f>IF($E36="HLTA",(AK36/Summary!$H$7),0)</f>
        <v>0</v>
      </c>
      <c r="FA36" s="201">
        <f>IF($E36="HLTA",(AL36/Summary!$H$7),0)</f>
        <v>0</v>
      </c>
      <c r="FB36" s="201">
        <f>IF($E36="HLTA",(AM36/Summary!$H$7),0)</f>
        <v>0</v>
      </c>
      <c r="FC36" s="201">
        <f>IF($E36="HLTA",(AN36/Summary!$H$7),0)</f>
        <v>0</v>
      </c>
      <c r="FD36" s="191">
        <f>IF($E36="HLTA",(AO36/Summary!$H$7),0)</f>
        <v>0</v>
      </c>
    </row>
    <row r="37" spans="1:160" s="141" customFormat="1" ht="14.25" x14ac:dyDescent="0.35">
      <c r="A37" s="314"/>
      <c r="B37" s="315"/>
      <c r="C37" s="315"/>
      <c r="D37" s="315"/>
      <c r="E37" s="303"/>
      <c r="F37" s="304"/>
      <c r="G37" s="316"/>
      <c r="H37" s="320"/>
      <c r="I37" s="321"/>
      <c r="J37" s="319"/>
      <c r="K37" s="399">
        <f>Summary!$H$6*$G37</f>
        <v>0</v>
      </c>
      <c r="L37" s="192"/>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4"/>
      <c r="AP37" s="195">
        <f t="shared" si="45"/>
        <v>0</v>
      </c>
      <c r="AQ37" s="217"/>
      <c r="AR37" s="217"/>
      <c r="AS37" s="217"/>
      <c r="AT37" s="217"/>
      <c r="AU37" s="217"/>
      <c r="AV37" s="218"/>
      <c r="AW37" s="176">
        <f t="shared" si="46"/>
        <v>0</v>
      </c>
      <c r="AX37" s="176" t="str">
        <f t="shared" si="47"/>
        <v>OK</v>
      </c>
      <c r="AY37" s="200">
        <f t="shared" si="48"/>
        <v>0</v>
      </c>
      <c r="AZ37" s="213" t="str">
        <f t="shared" si="49"/>
        <v>OK</v>
      </c>
      <c r="BA37" s="214"/>
      <c r="BB37" s="198">
        <f t="shared" si="50"/>
        <v>0</v>
      </c>
      <c r="BC37" s="199">
        <f t="shared" si="51"/>
        <v>0</v>
      </c>
      <c r="BD37" s="199">
        <f t="shared" si="52"/>
        <v>0</v>
      </c>
      <c r="BE37" s="199">
        <f t="shared" si="53"/>
        <v>0</v>
      </c>
      <c r="BF37" s="199">
        <f t="shared" si="54"/>
        <v>0</v>
      </c>
      <c r="BG37" s="199">
        <f t="shared" si="55"/>
        <v>0</v>
      </c>
      <c r="BH37" s="199">
        <f t="shared" si="56"/>
        <v>0</v>
      </c>
      <c r="BI37" s="199">
        <f t="shared" si="57"/>
        <v>0</v>
      </c>
      <c r="BJ37" s="199">
        <f t="shared" si="58"/>
        <v>0</v>
      </c>
      <c r="BK37" s="199">
        <f t="shared" si="59"/>
        <v>0</v>
      </c>
      <c r="BL37" s="199">
        <f t="shared" si="60"/>
        <v>0</v>
      </c>
      <c r="BM37" s="199">
        <f t="shared" si="61"/>
        <v>0</v>
      </c>
      <c r="BN37" s="199">
        <f t="shared" si="62"/>
        <v>0</v>
      </c>
      <c r="BO37" s="199">
        <f t="shared" si="63"/>
        <v>0</v>
      </c>
      <c r="BP37" s="199">
        <f t="shared" si="64"/>
        <v>0</v>
      </c>
      <c r="BQ37" s="199">
        <f t="shared" si="65"/>
        <v>0</v>
      </c>
      <c r="BR37" s="199">
        <f t="shared" si="66"/>
        <v>0</v>
      </c>
      <c r="BS37" s="199">
        <f t="shared" si="67"/>
        <v>0</v>
      </c>
      <c r="BT37" s="199">
        <f t="shared" si="68"/>
        <v>0</v>
      </c>
      <c r="BU37" s="199">
        <f t="shared" si="69"/>
        <v>0</v>
      </c>
      <c r="BV37" s="199">
        <f t="shared" si="70"/>
        <v>0</v>
      </c>
      <c r="BW37" s="199">
        <f t="shared" si="71"/>
        <v>0</v>
      </c>
      <c r="BX37" s="199">
        <f t="shared" si="72"/>
        <v>0</v>
      </c>
      <c r="BY37" s="199">
        <f t="shared" si="73"/>
        <v>0</v>
      </c>
      <c r="BZ37" s="199">
        <f t="shared" si="74"/>
        <v>0</v>
      </c>
      <c r="CA37" s="199">
        <f t="shared" si="75"/>
        <v>0</v>
      </c>
      <c r="CB37" s="199">
        <f t="shared" si="76"/>
        <v>0</v>
      </c>
      <c r="CC37" s="199">
        <f t="shared" si="77"/>
        <v>0</v>
      </c>
      <c r="CD37" s="199">
        <f t="shared" si="78"/>
        <v>0</v>
      </c>
      <c r="CE37" s="199">
        <f t="shared" si="79"/>
        <v>0</v>
      </c>
      <c r="CF37" s="200">
        <f t="shared" si="80"/>
        <v>0</v>
      </c>
      <c r="CG37" s="195">
        <f t="shared" si="81"/>
        <v>0</v>
      </c>
      <c r="CH37" s="201">
        <f t="shared" si="82"/>
        <v>0</v>
      </c>
      <c r="CI37" s="201">
        <f t="shared" si="83"/>
        <v>0</v>
      </c>
      <c r="CJ37" s="201">
        <f t="shared" si="84"/>
        <v>0</v>
      </c>
      <c r="CK37" s="201">
        <f t="shared" si="85"/>
        <v>0</v>
      </c>
      <c r="CL37" s="191">
        <f t="shared" si="86"/>
        <v>0</v>
      </c>
      <c r="CM37" s="189"/>
      <c r="CN37" s="219">
        <f t="shared" ref="CN37:CN68" si="89">IFERROR(($F37*(BB37/$G37)),0)</f>
        <v>0</v>
      </c>
      <c r="CO37" s="220">
        <f t="shared" ref="CO37:CO68" si="90">IFERROR(($F37*(BC37/$G37)),0)</f>
        <v>0</v>
      </c>
      <c r="CP37" s="220">
        <f t="shared" ref="CP37:CP68" si="91">IFERROR(($F37*(BD37/$G37)),0)</f>
        <v>0</v>
      </c>
      <c r="CQ37" s="220">
        <f t="shared" ref="CQ37:CQ68" si="92">IFERROR(($F37*(BE37/$G37)),0)</f>
        <v>0</v>
      </c>
      <c r="CR37" s="220">
        <f t="shared" ref="CR37:CR68" si="93">IFERROR(($F37*(BF37/$G37)),0)</f>
        <v>0</v>
      </c>
      <c r="CS37" s="220">
        <f t="shared" ref="CS37:CS68" si="94">IFERROR(($F37*(BG37/$G37)),0)</f>
        <v>0</v>
      </c>
      <c r="CT37" s="220">
        <f t="shared" ref="CT37:CT68" si="95">IFERROR(($F37*(BH37/$G37)),0)</f>
        <v>0</v>
      </c>
      <c r="CU37" s="220">
        <f t="shared" ref="CU37:CU68" si="96">IFERROR(($F37*(BI37/$G37)),0)</f>
        <v>0</v>
      </c>
      <c r="CV37" s="220">
        <f t="shared" ref="CV37:CV68" si="97">IFERROR(($F37*(BJ37/$G37)),0)</f>
        <v>0</v>
      </c>
      <c r="CW37" s="220">
        <f t="shared" ref="CW37:CW68" si="98">IFERROR(($F37*(BK37/$G37)),0)</f>
        <v>0</v>
      </c>
      <c r="CX37" s="220">
        <f t="shared" ref="CX37:CX68" si="99">IFERROR(($F37*(BL37/$G37)),0)</f>
        <v>0</v>
      </c>
      <c r="CY37" s="220">
        <f t="shared" ref="CY37:CY68" si="100">IFERROR(($F37*(BM37/$G37)),0)</f>
        <v>0</v>
      </c>
      <c r="CZ37" s="220">
        <f t="shared" ref="CZ37:CZ68" si="101">IFERROR(($F37*(BN37/$G37)),0)</f>
        <v>0</v>
      </c>
      <c r="DA37" s="220">
        <f t="shared" ref="DA37:DA68" si="102">IFERROR(($F37*(BO37/$G37)),0)</f>
        <v>0</v>
      </c>
      <c r="DB37" s="220">
        <f t="shared" ref="DB37:DB68" si="103">IFERROR(($F37*(BP37/$G37)),0)</f>
        <v>0</v>
      </c>
      <c r="DC37" s="220">
        <f t="shared" ref="DC37:DC68" si="104">IFERROR(($F37*(BQ37/$G37)),0)</f>
        <v>0</v>
      </c>
      <c r="DD37" s="220">
        <f t="shared" ref="DD37:DD68" si="105">IFERROR(($F37*(BR37/$G37)),0)</f>
        <v>0</v>
      </c>
      <c r="DE37" s="220">
        <f t="shared" ref="DE37:DE68" si="106">IFERROR(($F37*(BS37/$G37)),0)</f>
        <v>0</v>
      </c>
      <c r="DF37" s="220">
        <f t="shared" ref="DF37:DF68" si="107">IFERROR(($F37*(BT37/$G37)),0)</f>
        <v>0</v>
      </c>
      <c r="DG37" s="220">
        <f t="shared" ref="DG37:DG68" si="108">IFERROR(($F37*(BU37/$G37)),0)</f>
        <v>0</v>
      </c>
      <c r="DH37" s="220">
        <f t="shared" ref="DH37:DH68" si="109">IFERROR(($F37*(BV37/$G37)),0)</f>
        <v>0</v>
      </c>
      <c r="DI37" s="220">
        <f t="shared" ref="DI37:DI68" si="110">IFERROR(($F37*(BW37/$G37)),0)</f>
        <v>0</v>
      </c>
      <c r="DJ37" s="220">
        <f t="shared" ref="DJ37:DJ68" si="111">IFERROR(($F37*(BX37/$G37)),0)</f>
        <v>0</v>
      </c>
      <c r="DK37" s="220">
        <f t="shared" ref="DK37:DK68" si="112">IFERROR(($F37*(BY37/$G37)),0)</f>
        <v>0</v>
      </c>
      <c r="DL37" s="220">
        <f t="shared" ref="DL37:DL68" si="113">IFERROR(($F37*(BZ37/$G37)),0)</f>
        <v>0</v>
      </c>
      <c r="DM37" s="220">
        <f t="shared" ref="DM37:DM68" si="114">IFERROR(($F37*(CA37/$G37)),0)</f>
        <v>0</v>
      </c>
      <c r="DN37" s="220">
        <f t="shared" ref="DN37:DN68" si="115">IFERROR(($F37*(CB37/$G37)),0)</f>
        <v>0</v>
      </c>
      <c r="DO37" s="220">
        <f t="shared" ref="DO37:DO68" si="116">IFERROR(($F37*(CC37/$G37)),0)</f>
        <v>0</v>
      </c>
      <c r="DP37" s="220">
        <f t="shared" ref="DP37:DP68" si="117">IFERROR(($F37*(CD37/$G37)),0)</f>
        <v>0</v>
      </c>
      <c r="DQ37" s="221">
        <f t="shared" ref="DQ37:DQ68" si="118">IFERROR(($F37*(CE37/$G37)),0)</f>
        <v>0</v>
      </c>
      <c r="DR37" s="204">
        <f t="shared" si="88"/>
        <v>0</v>
      </c>
      <c r="DS37" s="222">
        <f t="shared" ref="DS37:DS68" si="119">IFERROR(($F37*(CG37/$G37)),0)</f>
        <v>0</v>
      </c>
      <c r="DT37" s="222">
        <f t="shared" ref="DT37:DT68" si="120">IFERROR(($F37*(CH37/$G37)),0)</f>
        <v>0</v>
      </c>
      <c r="DU37" s="222">
        <f t="shared" ref="DU37:DU68" si="121">IFERROR(($F37*(CI37/$G37)),0)</f>
        <v>0</v>
      </c>
      <c r="DV37" s="222">
        <f t="shared" ref="DV37:DV68" si="122">IFERROR(($F37*(CJ37/$G37)),0)</f>
        <v>0</v>
      </c>
      <c r="DW37" s="222">
        <f t="shared" ref="DW37:DW68" si="123">IFERROR(($F37*(CK37/$G37)),0)</f>
        <v>0</v>
      </c>
      <c r="DX37" s="223">
        <f t="shared" ref="DX37:DX68" si="124">IFERROR(($F37*(CL37/$G37)),0)</f>
        <v>0</v>
      </c>
      <c r="DY37" s="224">
        <f t="shared" si="44"/>
        <v>0</v>
      </c>
      <c r="EA37" s="195">
        <f>IF($E37="HLTA",(L37/Summary!$H$7),0)</f>
        <v>0</v>
      </c>
      <c r="EB37" s="201">
        <f>IF($E37="HLTA",(M37/Summary!$H$7),0)</f>
        <v>0</v>
      </c>
      <c r="EC37" s="201">
        <f>IF($E37="HLTA",(N37/Summary!$H$7),0)</f>
        <v>0</v>
      </c>
      <c r="ED37" s="201">
        <f>IF($E37="HLTA",(O37/Summary!$H$7),0)</f>
        <v>0</v>
      </c>
      <c r="EE37" s="201">
        <f>IF($E37="HLTA",(P37/Summary!$H$7),0)</f>
        <v>0</v>
      </c>
      <c r="EF37" s="201">
        <f>IF($E37="HLTA",(Q37/Summary!$H$7),0)</f>
        <v>0</v>
      </c>
      <c r="EG37" s="201">
        <f>IF($E37="HLTA",(R37/Summary!$H$7),0)</f>
        <v>0</v>
      </c>
      <c r="EH37" s="201">
        <f>IF($E37="HLTA",(S37/Summary!$H$7),0)</f>
        <v>0</v>
      </c>
      <c r="EI37" s="201">
        <f>IF($E37="HLTA",(T37/Summary!$H$7),0)</f>
        <v>0</v>
      </c>
      <c r="EJ37" s="201">
        <f>IF($E37="HLTA",(U37/Summary!$H$7),0)</f>
        <v>0</v>
      </c>
      <c r="EK37" s="201">
        <f>IF($E37="HLTA",(V37/Summary!$H$7),0)</f>
        <v>0</v>
      </c>
      <c r="EL37" s="201">
        <f>IF($E37="HLTA",(W37/Summary!$H$7),0)</f>
        <v>0</v>
      </c>
      <c r="EM37" s="201">
        <f>IF($E37="HLTA",(X37/Summary!$H$7),0)</f>
        <v>0</v>
      </c>
      <c r="EN37" s="201">
        <f>IF($E37="HLTA",(Y37/Summary!$H$7),0)</f>
        <v>0</v>
      </c>
      <c r="EO37" s="201">
        <f>IF($E37="HLTA",(Z37/Summary!$H$7),0)</f>
        <v>0</v>
      </c>
      <c r="EP37" s="201">
        <f>IF($E37="HLTA",(AA37/Summary!$H$7),0)</f>
        <v>0</v>
      </c>
      <c r="EQ37" s="201">
        <f>IF($E37="HLTA",(AB37/Summary!$H$7),0)</f>
        <v>0</v>
      </c>
      <c r="ER37" s="201">
        <f>IF($E37="HLTA",(AC37/Summary!$H$7),0)</f>
        <v>0</v>
      </c>
      <c r="ES37" s="201">
        <f>IF($E37="HLTA",(AD37/Summary!$H$7),0)</f>
        <v>0</v>
      </c>
      <c r="ET37" s="201">
        <f>IF($E37="HLTA",(AE37/Summary!$H$7),0)</f>
        <v>0</v>
      </c>
      <c r="EU37" s="201">
        <f>IF($E37="HLTA",(AF37/Summary!$H$7),0)</f>
        <v>0</v>
      </c>
      <c r="EV37" s="201">
        <f>IF($E37="HLTA",(AG37/Summary!$H$7),0)</f>
        <v>0</v>
      </c>
      <c r="EW37" s="201">
        <f>IF($E37="HLTA",(AH37/Summary!$H$7),0)</f>
        <v>0</v>
      </c>
      <c r="EX37" s="201">
        <f>IF($E37="HLTA",(AI37/Summary!$H$7),0)</f>
        <v>0</v>
      </c>
      <c r="EY37" s="201">
        <f>IF($E37="HLTA",(AJ37/Summary!$H$7),0)</f>
        <v>0</v>
      </c>
      <c r="EZ37" s="201">
        <f>IF($E37="HLTA",(AK37/Summary!$H$7),0)</f>
        <v>0</v>
      </c>
      <c r="FA37" s="201">
        <f>IF($E37="HLTA",(AL37/Summary!$H$7),0)</f>
        <v>0</v>
      </c>
      <c r="FB37" s="201">
        <f>IF($E37="HLTA",(AM37/Summary!$H$7),0)</f>
        <v>0</v>
      </c>
      <c r="FC37" s="201">
        <f>IF($E37="HLTA",(AN37/Summary!$H$7),0)</f>
        <v>0</v>
      </c>
      <c r="FD37" s="191">
        <f>IF($E37="HLTA",(AO37/Summary!$H$7),0)</f>
        <v>0</v>
      </c>
    </row>
    <row r="38" spans="1:160" s="141" customFormat="1" ht="14.25" x14ac:dyDescent="0.35">
      <c r="A38" s="314"/>
      <c r="B38" s="315"/>
      <c r="C38" s="315"/>
      <c r="D38" s="315"/>
      <c r="E38" s="303"/>
      <c r="F38" s="304"/>
      <c r="G38" s="316"/>
      <c r="H38" s="320"/>
      <c r="I38" s="321"/>
      <c r="J38" s="319"/>
      <c r="K38" s="399">
        <f>Summary!$H$6*$G38</f>
        <v>0</v>
      </c>
      <c r="L38" s="192"/>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4"/>
      <c r="AP38" s="195">
        <f t="shared" si="45"/>
        <v>0</v>
      </c>
      <c r="AQ38" s="217"/>
      <c r="AR38" s="217"/>
      <c r="AS38" s="217"/>
      <c r="AT38" s="217"/>
      <c r="AU38" s="217"/>
      <c r="AV38" s="218"/>
      <c r="AW38" s="176">
        <f t="shared" si="46"/>
        <v>0</v>
      </c>
      <c r="AX38" s="176" t="str">
        <f t="shared" si="47"/>
        <v>OK</v>
      </c>
      <c r="AY38" s="200">
        <f t="shared" si="48"/>
        <v>0</v>
      </c>
      <c r="AZ38" s="213" t="str">
        <f t="shared" si="49"/>
        <v>OK</v>
      </c>
      <c r="BA38" s="214"/>
      <c r="BB38" s="198">
        <f t="shared" si="50"/>
        <v>0</v>
      </c>
      <c r="BC38" s="199">
        <f t="shared" si="51"/>
        <v>0</v>
      </c>
      <c r="BD38" s="199">
        <f t="shared" si="52"/>
        <v>0</v>
      </c>
      <c r="BE38" s="199">
        <f t="shared" si="53"/>
        <v>0</v>
      </c>
      <c r="BF38" s="199">
        <f t="shared" si="54"/>
        <v>0</v>
      </c>
      <c r="BG38" s="199">
        <f t="shared" si="55"/>
        <v>0</v>
      </c>
      <c r="BH38" s="199">
        <f t="shared" si="56"/>
        <v>0</v>
      </c>
      <c r="BI38" s="199">
        <f t="shared" si="57"/>
        <v>0</v>
      </c>
      <c r="BJ38" s="199">
        <f t="shared" si="58"/>
        <v>0</v>
      </c>
      <c r="BK38" s="199">
        <f t="shared" si="59"/>
        <v>0</v>
      </c>
      <c r="BL38" s="199">
        <f t="shared" si="60"/>
        <v>0</v>
      </c>
      <c r="BM38" s="199">
        <f t="shared" si="61"/>
        <v>0</v>
      </c>
      <c r="BN38" s="199">
        <f t="shared" si="62"/>
        <v>0</v>
      </c>
      <c r="BO38" s="199">
        <f t="shared" si="63"/>
        <v>0</v>
      </c>
      <c r="BP38" s="199">
        <f t="shared" si="64"/>
        <v>0</v>
      </c>
      <c r="BQ38" s="199">
        <f t="shared" si="65"/>
        <v>0</v>
      </c>
      <c r="BR38" s="199">
        <f t="shared" si="66"/>
        <v>0</v>
      </c>
      <c r="BS38" s="199">
        <f t="shared" si="67"/>
        <v>0</v>
      </c>
      <c r="BT38" s="199">
        <f t="shared" si="68"/>
        <v>0</v>
      </c>
      <c r="BU38" s="199">
        <f t="shared" si="69"/>
        <v>0</v>
      </c>
      <c r="BV38" s="199">
        <f t="shared" si="70"/>
        <v>0</v>
      </c>
      <c r="BW38" s="199">
        <f t="shared" si="71"/>
        <v>0</v>
      </c>
      <c r="BX38" s="199">
        <f t="shared" si="72"/>
        <v>0</v>
      </c>
      <c r="BY38" s="199">
        <f t="shared" si="73"/>
        <v>0</v>
      </c>
      <c r="BZ38" s="199">
        <f t="shared" si="74"/>
        <v>0</v>
      </c>
      <c r="CA38" s="199">
        <f t="shared" si="75"/>
        <v>0</v>
      </c>
      <c r="CB38" s="199">
        <f t="shared" si="76"/>
        <v>0</v>
      </c>
      <c r="CC38" s="199">
        <f t="shared" si="77"/>
        <v>0</v>
      </c>
      <c r="CD38" s="199">
        <f t="shared" si="78"/>
        <v>0</v>
      </c>
      <c r="CE38" s="199">
        <f t="shared" si="79"/>
        <v>0</v>
      </c>
      <c r="CF38" s="200">
        <f t="shared" si="80"/>
        <v>0</v>
      </c>
      <c r="CG38" s="195">
        <f t="shared" si="81"/>
        <v>0</v>
      </c>
      <c r="CH38" s="201">
        <f t="shared" si="82"/>
        <v>0</v>
      </c>
      <c r="CI38" s="201">
        <f t="shared" si="83"/>
        <v>0</v>
      </c>
      <c r="CJ38" s="201">
        <f t="shared" si="84"/>
        <v>0</v>
      </c>
      <c r="CK38" s="201">
        <f t="shared" si="85"/>
        <v>0</v>
      </c>
      <c r="CL38" s="191">
        <f t="shared" si="86"/>
        <v>0</v>
      </c>
      <c r="CM38" s="189"/>
      <c r="CN38" s="219">
        <f t="shared" si="89"/>
        <v>0</v>
      </c>
      <c r="CO38" s="220">
        <f t="shared" si="90"/>
        <v>0</v>
      </c>
      <c r="CP38" s="220">
        <f t="shared" si="91"/>
        <v>0</v>
      </c>
      <c r="CQ38" s="220">
        <f t="shared" si="92"/>
        <v>0</v>
      </c>
      <c r="CR38" s="220">
        <f t="shared" si="93"/>
        <v>0</v>
      </c>
      <c r="CS38" s="220">
        <f t="shared" si="94"/>
        <v>0</v>
      </c>
      <c r="CT38" s="220">
        <f t="shared" si="95"/>
        <v>0</v>
      </c>
      <c r="CU38" s="220">
        <f t="shared" si="96"/>
        <v>0</v>
      </c>
      <c r="CV38" s="220">
        <f t="shared" si="97"/>
        <v>0</v>
      </c>
      <c r="CW38" s="220">
        <f t="shared" si="98"/>
        <v>0</v>
      </c>
      <c r="CX38" s="220">
        <f t="shared" si="99"/>
        <v>0</v>
      </c>
      <c r="CY38" s="220">
        <f t="shared" si="100"/>
        <v>0</v>
      </c>
      <c r="CZ38" s="220">
        <f t="shared" si="101"/>
        <v>0</v>
      </c>
      <c r="DA38" s="220">
        <f t="shared" si="102"/>
        <v>0</v>
      </c>
      <c r="DB38" s="220">
        <f t="shared" si="103"/>
        <v>0</v>
      </c>
      <c r="DC38" s="220">
        <f t="shared" si="104"/>
        <v>0</v>
      </c>
      <c r="DD38" s="220">
        <f t="shared" si="105"/>
        <v>0</v>
      </c>
      <c r="DE38" s="220">
        <f t="shared" si="106"/>
        <v>0</v>
      </c>
      <c r="DF38" s="220">
        <f t="shared" si="107"/>
        <v>0</v>
      </c>
      <c r="DG38" s="220">
        <f t="shared" si="108"/>
        <v>0</v>
      </c>
      <c r="DH38" s="220">
        <f t="shared" si="109"/>
        <v>0</v>
      </c>
      <c r="DI38" s="220">
        <f t="shared" si="110"/>
        <v>0</v>
      </c>
      <c r="DJ38" s="220">
        <f t="shared" si="111"/>
        <v>0</v>
      </c>
      <c r="DK38" s="220">
        <f t="shared" si="112"/>
        <v>0</v>
      </c>
      <c r="DL38" s="220">
        <f t="shared" si="113"/>
        <v>0</v>
      </c>
      <c r="DM38" s="220">
        <f t="shared" si="114"/>
        <v>0</v>
      </c>
      <c r="DN38" s="220">
        <f t="shared" si="115"/>
        <v>0</v>
      </c>
      <c r="DO38" s="220">
        <f t="shared" si="116"/>
        <v>0</v>
      </c>
      <c r="DP38" s="220">
        <f t="shared" si="117"/>
        <v>0</v>
      </c>
      <c r="DQ38" s="221">
        <f t="shared" si="118"/>
        <v>0</v>
      </c>
      <c r="DR38" s="204">
        <f t="shared" si="88"/>
        <v>0</v>
      </c>
      <c r="DS38" s="222">
        <f t="shared" si="119"/>
        <v>0</v>
      </c>
      <c r="DT38" s="222">
        <f t="shared" si="120"/>
        <v>0</v>
      </c>
      <c r="DU38" s="222">
        <f t="shared" si="121"/>
        <v>0</v>
      </c>
      <c r="DV38" s="222">
        <f t="shared" si="122"/>
        <v>0</v>
      </c>
      <c r="DW38" s="222">
        <f t="shared" si="123"/>
        <v>0</v>
      </c>
      <c r="DX38" s="223">
        <f t="shared" si="124"/>
        <v>0</v>
      </c>
      <c r="DY38" s="224">
        <f t="shared" si="44"/>
        <v>0</v>
      </c>
      <c r="EA38" s="195">
        <f>IF($E38="HLTA",(L38/Summary!$H$7),0)</f>
        <v>0</v>
      </c>
      <c r="EB38" s="201">
        <f>IF($E38="HLTA",(M38/Summary!$H$7),0)</f>
        <v>0</v>
      </c>
      <c r="EC38" s="201">
        <f>IF($E38="HLTA",(N38/Summary!$H$7),0)</f>
        <v>0</v>
      </c>
      <c r="ED38" s="201">
        <f>IF($E38="HLTA",(O38/Summary!$H$7),0)</f>
        <v>0</v>
      </c>
      <c r="EE38" s="201">
        <f>IF($E38="HLTA",(P38/Summary!$H$7),0)</f>
        <v>0</v>
      </c>
      <c r="EF38" s="201">
        <f>IF($E38="HLTA",(Q38/Summary!$H$7),0)</f>
        <v>0</v>
      </c>
      <c r="EG38" s="201">
        <f>IF($E38="HLTA",(R38/Summary!$H$7),0)</f>
        <v>0</v>
      </c>
      <c r="EH38" s="201">
        <f>IF($E38="HLTA",(S38/Summary!$H$7),0)</f>
        <v>0</v>
      </c>
      <c r="EI38" s="201">
        <f>IF($E38="HLTA",(T38/Summary!$H$7),0)</f>
        <v>0</v>
      </c>
      <c r="EJ38" s="201">
        <f>IF($E38="HLTA",(U38/Summary!$H$7),0)</f>
        <v>0</v>
      </c>
      <c r="EK38" s="201">
        <f>IF($E38="HLTA",(V38/Summary!$H$7),0)</f>
        <v>0</v>
      </c>
      <c r="EL38" s="201">
        <f>IF($E38="HLTA",(W38/Summary!$H$7),0)</f>
        <v>0</v>
      </c>
      <c r="EM38" s="201">
        <f>IF($E38="HLTA",(X38/Summary!$H$7),0)</f>
        <v>0</v>
      </c>
      <c r="EN38" s="201">
        <f>IF($E38="HLTA",(Y38/Summary!$H$7),0)</f>
        <v>0</v>
      </c>
      <c r="EO38" s="201">
        <f>IF($E38="HLTA",(Z38/Summary!$H$7),0)</f>
        <v>0</v>
      </c>
      <c r="EP38" s="201">
        <f>IF($E38="HLTA",(AA38/Summary!$H$7),0)</f>
        <v>0</v>
      </c>
      <c r="EQ38" s="201">
        <f>IF($E38="HLTA",(AB38/Summary!$H$7),0)</f>
        <v>0</v>
      </c>
      <c r="ER38" s="201">
        <f>IF($E38="HLTA",(AC38/Summary!$H$7),0)</f>
        <v>0</v>
      </c>
      <c r="ES38" s="201">
        <f>IF($E38="HLTA",(AD38/Summary!$H$7),0)</f>
        <v>0</v>
      </c>
      <c r="ET38" s="201">
        <f>IF($E38="HLTA",(AE38/Summary!$H$7),0)</f>
        <v>0</v>
      </c>
      <c r="EU38" s="201">
        <f>IF($E38="HLTA",(AF38/Summary!$H$7),0)</f>
        <v>0</v>
      </c>
      <c r="EV38" s="201">
        <f>IF($E38="HLTA",(AG38/Summary!$H$7),0)</f>
        <v>0</v>
      </c>
      <c r="EW38" s="201">
        <f>IF($E38="HLTA",(AH38/Summary!$H$7),0)</f>
        <v>0</v>
      </c>
      <c r="EX38" s="201">
        <f>IF($E38="HLTA",(AI38/Summary!$H$7),0)</f>
        <v>0</v>
      </c>
      <c r="EY38" s="201">
        <f>IF($E38="HLTA",(AJ38/Summary!$H$7),0)</f>
        <v>0</v>
      </c>
      <c r="EZ38" s="201">
        <f>IF($E38="HLTA",(AK38/Summary!$H$7),0)</f>
        <v>0</v>
      </c>
      <c r="FA38" s="201">
        <f>IF($E38="HLTA",(AL38/Summary!$H$7),0)</f>
        <v>0</v>
      </c>
      <c r="FB38" s="201">
        <f>IF($E38="HLTA",(AM38/Summary!$H$7),0)</f>
        <v>0</v>
      </c>
      <c r="FC38" s="201">
        <f>IF($E38="HLTA",(AN38/Summary!$H$7),0)</f>
        <v>0</v>
      </c>
      <c r="FD38" s="191">
        <f>IF($E38="HLTA",(AO38/Summary!$H$7),0)</f>
        <v>0</v>
      </c>
    </row>
    <row r="39" spans="1:160" s="141" customFormat="1" ht="14.25" x14ac:dyDescent="0.35">
      <c r="A39" s="314"/>
      <c r="B39" s="315"/>
      <c r="C39" s="315"/>
      <c r="D39" s="315"/>
      <c r="E39" s="303"/>
      <c r="F39" s="304"/>
      <c r="G39" s="316"/>
      <c r="H39" s="320"/>
      <c r="I39" s="321"/>
      <c r="J39" s="319"/>
      <c r="K39" s="399">
        <f>Summary!$H$6*$G39</f>
        <v>0</v>
      </c>
      <c r="L39" s="192"/>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4"/>
      <c r="AP39" s="195">
        <f t="shared" si="45"/>
        <v>0</v>
      </c>
      <c r="AQ39" s="217"/>
      <c r="AR39" s="217"/>
      <c r="AS39" s="217"/>
      <c r="AT39" s="217"/>
      <c r="AU39" s="217"/>
      <c r="AV39" s="218"/>
      <c r="AW39" s="176">
        <f t="shared" si="46"/>
        <v>0</v>
      </c>
      <c r="AX39" s="176" t="str">
        <f t="shared" si="47"/>
        <v>OK</v>
      </c>
      <c r="AY39" s="200">
        <f t="shared" si="48"/>
        <v>0</v>
      </c>
      <c r="AZ39" s="213" t="str">
        <f t="shared" si="49"/>
        <v>OK</v>
      </c>
      <c r="BA39" s="214"/>
      <c r="BB39" s="198">
        <f t="shared" si="50"/>
        <v>0</v>
      </c>
      <c r="BC39" s="199">
        <f t="shared" si="51"/>
        <v>0</v>
      </c>
      <c r="BD39" s="199">
        <f t="shared" si="52"/>
        <v>0</v>
      </c>
      <c r="BE39" s="199">
        <f t="shared" si="53"/>
        <v>0</v>
      </c>
      <c r="BF39" s="199">
        <f t="shared" si="54"/>
        <v>0</v>
      </c>
      <c r="BG39" s="199">
        <f t="shared" si="55"/>
        <v>0</v>
      </c>
      <c r="BH39" s="199">
        <f t="shared" si="56"/>
        <v>0</v>
      </c>
      <c r="BI39" s="199">
        <f t="shared" si="57"/>
        <v>0</v>
      </c>
      <c r="BJ39" s="199">
        <f t="shared" si="58"/>
        <v>0</v>
      </c>
      <c r="BK39" s="199">
        <f t="shared" si="59"/>
        <v>0</v>
      </c>
      <c r="BL39" s="199">
        <f t="shared" si="60"/>
        <v>0</v>
      </c>
      <c r="BM39" s="199">
        <f t="shared" si="61"/>
        <v>0</v>
      </c>
      <c r="BN39" s="199">
        <f t="shared" si="62"/>
        <v>0</v>
      </c>
      <c r="BO39" s="199">
        <f t="shared" si="63"/>
        <v>0</v>
      </c>
      <c r="BP39" s="199">
        <f t="shared" si="64"/>
        <v>0</v>
      </c>
      <c r="BQ39" s="199">
        <f t="shared" si="65"/>
        <v>0</v>
      </c>
      <c r="BR39" s="199">
        <f t="shared" si="66"/>
        <v>0</v>
      </c>
      <c r="BS39" s="199">
        <f t="shared" si="67"/>
        <v>0</v>
      </c>
      <c r="BT39" s="199">
        <f t="shared" si="68"/>
        <v>0</v>
      </c>
      <c r="BU39" s="199">
        <f t="shared" si="69"/>
        <v>0</v>
      </c>
      <c r="BV39" s="199">
        <f t="shared" si="70"/>
        <v>0</v>
      </c>
      <c r="BW39" s="199">
        <f t="shared" si="71"/>
        <v>0</v>
      </c>
      <c r="BX39" s="199">
        <f t="shared" si="72"/>
        <v>0</v>
      </c>
      <c r="BY39" s="199">
        <f t="shared" si="73"/>
        <v>0</v>
      </c>
      <c r="BZ39" s="199">
        <f t="shared" si="74"/>
        <v>0</v>
      </c>
      <c r="CA39" s="199">
        <f t="shared" si="75"/>
        <v>0</v>
      </c>
      <c r="CB39" s="199">
        <f t="shared" si="76"/>
        <v>0</v>
      </c>
      <c r="CC39" s="199">
        <f t="shared" si="77"/>
        <v>0</v>
      </c>
      <c r="CD39" s="199">
        <f t="shared" si="78"/>
        <v>0</v>
      </c>
      <c r="CE39" s="199">
        <f t="shared" si="79"/>
        <v>0</v>
      </c>
      <c r="CF39" s="200">
        <f t="shared" si="80"/>
        <v>0</v>
      </c>
      <c r="CG39" s="195">
        <f t="shared" si="81"/>
        <v>0</v>
      </c>
      <c r="CH39" s="201">
        <f t="shared" si="82"/>
        <v>0</v>
      </c>
      <c r="CI39" s="201">
        <f t="shared" si="83"/>
        <v>0</v>
      </c>
      <c r="CJ39" s="201">
        <f t="shared" si="84"/>
        <v>0</v>
      </c>
      <c r="CK39" s="201">
        <f t="shared" si="85"/>
        <v>0</v>
      </c>
      <c r="CL39" s="191">
        <f t="shared" si="86"/>
        <v>0</v>
      </c>
      <c r="CM39" s="189"/>
      <c r="CN39" s="219">
        <f t="shared" si="89"/>
        <v>0</v>
      </c>
      <c r="CO39" s="220">
        <f t="shared" si="90"/>
        <v>0</v>
      </c>
      <c r="CP39" s="220">
        <f t="shared" si="91"/>
        <v>0</v>
      </c>
      <c r="CQ39" s="220">
        <f t="shared" si="92"/>
        <v>0</v>
      </c>
      <c r="CR39" s="220">
        <f t="shared" si="93"/>
        <v>0</v>
      </c>
      <c r="CS39" s="220">
        <f t="shared" si="94"/>
        <v>0</v>
      </c>
      <c r="CT39" s="220">
        <f t="shared" si="95"/>
        <v>0</v>
      </c>
      <c r="CU39" s="220">
        <f t="shared" si="96"/>
        <v>0</v>
      </c>
      <c r="CV39" s="220">
        <f t="shared" si="97"/>
        <v>0</v>
      </c>
      <c r="CW39" s="220">
        <f t="shared" si="98"/>
        <v>0</v>
      </c>
      <c r="CX39" s="220">
        <f t="shared" si="99"/>
        <v>0</v>
      </c>
      <c r="CY39" s="220">
        <f t="shared" si="100"/>
        <v>0</v>
      </c>
      <c r="CZ39" s="220">
        <f t="shared" si="101"/>
        <v>0</v>
      </c>
      <c r="DA39" s="220">
        <f t="shared" si="102"/>
        <v>0</v>
      </c>
      <c r="DB39" s="220">
        <f t="shared" si="103"/>
        <v>0</v>
      </c>
      <c r="DC39" s="220">
        <f t="shared" si="104"/>
        <v>0</v>
      </c>
      <c r="DD39" s="220">
        <f t="shared" si="105"/>
        <v>0</v>
      </c>
      <c r="DE39" s="220">
        <f t="shared" si="106"/>
        <v>0</v>
      </c>
      <c r="DF39" s="220">
        <f t="shared" si="107"/>
        <v>0</v>
      </c>
      <c r="DG39" s="220">
        <f t="shared" si="108"/>
        <v>0</v>
      </c>
      <c r="DH39" s="220">
        <f t="shared" si="109"/>
        <v>0</v>
      </c>
      <c r="DI39" s="220">
        <f t="shared" si="110"/>
        <v>0</v>
      </c>
      <c r="DJ39" s="220">
        <f t="shared" si="111"/>
        <v>0</v>
      </c>
      <c r="DK39" s="220">
        <f t="shared" si="112"/>
        <v>0</v>
      </c>
      <c r="DL39" s="220">
        <f t="shared" si="113"/>
        <v>0</v>
      </c>
      <c r="DM39" s="220">
        <f t="shared" si="114"/>
        <v>0</v>
      </c>
      <c r="DN39" s="220">
        <f t="shared" si="115"/>
        <v>0</v>
      </c>
      <c r="DO39" s="220">
        <f t="shared" si="116"/>
        <v>0</v>
      </c>
      <c r="DP39" s="220">
        <f t="shared" si="117"/>
        <v>0</v>
      </c>
      <c r="DQ39" s="221">
        <f t="shared" si="118"/>
        <v>0</v>
      </c>
      <c r="DR39" s="204">
        <f t="shared" si="88"/>
        <v>0</v>
      </c>
      <c r="DS39" s="222">
        <f t="shared" si="119"/>
        <v>0</v>
      </c>
      <c r="DT39" s="222">
        <f t="shared" si="120"/>
        <v>0</v>
      </c>
      <c r="DU39" s="222">
        <f t="shared" si="121"/>
        <v>0</v>
      </c>
      <c r="DV39" s="222">
        <f t="shared" si="122"/>
        <v>0</v>
      </c>
      <c r="DW39" s="222">
        <f t="shared" si="123"/>
        <v>0</v>
      </c>
      <c r="DX39" s="223">
        <f t="shared" si="124"/>
        <v>0</v>
      </c>
      <c r="DY39" s="224">
        <f t="shared" si="44"/>
        <v>0</v>
      </c>
      <c r="EA39" s="195">
        <f>IF($E39="HLTA",(L39/Summary!$H$7),0)</f>
        <v>0</v>
      </c>
      <c r="EB39" s="201">
        <f>IF($E39="HLTA",(M39/Summary!$H$7),0)</f>
        <v>0</v>
      </c>
      <c r="EC39" s="201">
        <f>IF($E39="HLTA",(N39/Summary!$H$7),0)</f>
        <v>0</v>
      </c>
      <c r="ED39" s="201">
        <f>IF($E39="HLTA",(O39/Summary!$H$7),0)</f>
        <v>0</v>
      </c>
      <c r="EE39" s="201">
        <f>IF($E39="HLTA",(P39/Summary!$H$7),0)</f>
        <v>0</v>
      </c>
      <c r="EF39" s="201">
        <f>IF($E39="HLTA",(Q39/Summary!$H$7),0)</f>
        <v>0</v>
      </c>
      <c r="EG39" s="201">
        <f>IF($E39="HLTA",(R39/Summary!$H$7),0)</f>
        <v>0</v>
      </c>
      <c r="EH39" s="201">
        <f>IF($E39="HLTA",(S39/Summary!$H$7),0)</f>
        <v>0</v>
      </c>
      <c r="EI39" s="201">
        <f>IF($E39="HLTA",(T39/Summary!$H$7),0)</f>
        <v>0</v>
      </c>
      <c r="EJ39" s="201">
        <f>IF($E39="HLTA",(U39/Summary!$H$7),0)</f>
        <v>0</v>
      </c>
      <c r="EK39" s="201">
        <f>IF($E39="HLTA",(V39/Summary!$H$7),0)</f>
        <v>0</v>
      </c>
      <c r="EL39" s="201">
        <f>IF($E39="HLTA",(W39/Summary!$H$7),0)</f>
        <v>0</v>
      </c>
      <c r="EM39" s="201">
        <f>IF($E39="HLTA",(X39/Summary!$H$7),0)</f>
        <v>0</v>
      </c>
      <c r="EN39" s="201">
        <f>IF($E39="HLTA",(Y39/Summary!$H$7),0)</f>
        <v>0</v>
      </c>
      <c r="EO39" s="201">
        <f>IF($E39="HLTA",(Z39/Summary!$H$7),0)</f>
        <v>0</v>
      </c>
      <c r="EP39" s="201">
        <f>IF($E39="HLTA",(AA39/Summary!$H$7),0)</f>
        <v>0</v>
      </c>
      <c r="EQ39" s="201">
        <f>IF($E39="HLTA",(AB39/Summary!$H$7),0)</f>
        <v>0</v>
      </c>
      <c r="ER39" s="201">
        <f>IF($E39="HLTA",(AC39/Summary!$H$7),0)</f>
        <v>0</v>
      </c>
      <c r="ES39" s="201">
        <f>IF($E39="HLTA",(AD39/Summary!$H$7),0)</f>
        <v>0</v>
      </c>
      <c r="ET39" s="201">
        <f>IF($E39="HLTA",(AE39/Summary!$H$7),0)</f>
        <v>0</v>
      </c>
      <c r="EU39" s="201">
        <f>IF($E39="HLTA",(AF39/Summary!$H$7),0)</f>
        <v>0</v>
      </c>
      <c r="EV39" s="201">
        <f>IF($E39="HLTA",(AG39/Summary!$H$7),0)</f>
        <v>0</v>
      </c>
      <c r="EW39" s="201">
        <f>IF($E39="HLTA",(AH39/Summary!$H$7),0)</f>
        <v>0</v>
      </c>
      <c r="EX39" s="201">
        <f>IF($E39="HLTA",(AI39/Summary!$H$7),0)</f>
        <v>0</v>
      </c>
      <c r="EY39" s="201">
        <f>IF($E39="HLTA",(AJ39/Summary!$H$7),0)</f>
        <v>0</v>
      </c>
      <c r="EZ39" s="201">
        <f>IF($E39="HLTA",(AK39/Summary!$H$7),0)</f>
        <v>0</v>
      </c>
      <c r="FA39" s="201">
        <f>IF($E39="HLTA",(AL39/Summary!$H$7),0)</f>
        <v>0</v>
      </c>
      <c r="FB39" s="201">
        <f>IF($E39="HLTA",(AM39/Summary!$H$7),0)</f>
        <v>0</v>
      </c>
      <c r="FC39" s="201">
        <f>IF($E39="HLTA",(AN39/Summary!$H$7),0)</f>
        <v>0</v>
      </c>
      <c r="FD39" s="191">
        <f>IF($E39="HLTA",(AO39/Summary!$H$7),0)</f>
        <v>0</v>
      </c>
    </row>
    <row r="40" spans="1:160" s="141" customFormat="1" ht="14.25" x14ac:dyDescent="0.35">
      <c r="A40" s="314"/>
      <c r="B40" s="315"/>
      <c r="C40" s="315"/>
      <c r="D40" s="315"/>
      <c r="E40" s="303"/>
      <c r="F40" s="304"/>
      <c r="G40" s="316"/>
      <c r="H40" s="320"/>
      <c r="I40" s="321"/>
      <c r="J40" s="319"/>
      <c r="K40" s="399">
        <f>Summary!$H$6*$G40</f>
        <v>0</v>
      </c>
      <c r="L40" s="192"/>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4"/>
      <c r="AP40" s="195">
        <f t="shared" si="45"/>
        <v>0</v>
      </c>
      <c r="AQ40" s="217"/>
      <c r="AR40" s="217"/>
      <c r="AS40" s="217"/>
      <c r="AT40" s="217"/>
      <c r="AU40" s="217"/>
      <c r="AV40" s="218"/>
      <c r="AW40" s="176">
        <f t="shared" si="46"/>
        <v>0</v>
      </c>
      <c r="AX40" s="176" t="str">
        <f t="shared" si="47"/>
        <v>OK</v>
      </c>
      <c r="AY40" s="200">
        <f t="shared" si="48"/>
        <v>0</v>
      </c>
      <c r="AZ40" s="213" t="str">
        <f t="shared" si="49"/>
        <v>OK</v>
      </c>
      <c r="BA40" s="214"/>
      <c r="BB40" s="198">
        <f t="shared" si="50"/>
        <v>0</v>
      </c>
      <c r="BC40" s="199">
        <f t="shared" si="51"/>
        <v>0</v>
      </c>
      <c r="BD40" s="199">
        <f t="shared" si="52"/>
        <v>0</v>
      </c>
      <c r="BE40" s="199">
        <f t="shared" si="53"/>
        <v>0</v>
      </c>
      <c r="BF40" s="199">
        <f t="shared" si="54"/>
        <v>0</v>
      </c>
      <c r="BG40" s="199">
        <f t="shared" si="55"/>
        <v>0</v>
      </c>
      <c r="BH40" s="199">
        <f t="shared" si="56"/>
        <v>0</v>
      </c>
      <c r="BI40" s="199">
        <f t="shared" si="57"/>
        <v>0</v>
      </c>
      <c r="BJ40" s="199">
        <f t="shared" si="58"/>
        <v>0</v>
      </c>
      <c r="BK40" s="199">
        <f t="shared" si="59"/>
        <v>0</v>
      </c>
      <c r="BL40" s="199">
        <f t="shared" si="60"/>
        <v>0</v>
      </c>
      <c r="BM40" s="199">
        <f t="shared" si="61"/>
        <v>0</v>
      </c>
      <c r="BN40" s="199">
        <f t="shared" si="62"/>
        <v>0</v>
      </c>
      <c r="BO40" s="199">
        <f t="shared" si="63"/>
        <v>0</v>
      </c>
      <c r="BP40" s="199">
        <f t="shared" si="64"/>
        <v>0</v>
      </c>
      <c r="BQ40" s="199">
        <f t="shared" si="65"/>
        <v>0</v>
      </c>
      <c r="BR40" s="199">
        <f t="shared" si="66"/>
        <v>0</v>
      </c>
      <c r="BS40" s="199">
        <f t="shared" si="67"/>
        <v>0</v>
      </c>
      <c r="BT40" s="199">
        <f t="shared" si="68"/>
        <v>0</v>
      </c>
      <c r="BU40" s="199">
        <f t="shared" si="69"/>
        <v>0</v>
      </c>
      <c r="BV40" s="199">
        <f t="shared" si="70"/>
        <v>0</v>
      </c>
      <c r="BW40" s="199">
        <f t="shared" si="71"/>
        <v>0</v>
      </c>
      <c r="BX40" s="199">
        <f t="shared" si="72"/>
        <v>0</v>
      </c>
      <c r="BY40" s="199">
        <f t="shared" si="73"/>
        <v>0</v>
      </c>
      <c r="BZ40" s="199">
        <f t="shared" si="74"/>
        <v>0</v>
      </c>
      <c r="CA40" s="199">
        <f t="shared" si="75"/>
        <v>0</v>
      </c>
      <c r="CB40" s="199">
        <f t="shared" si="76"/>
        <v>0</v>
      </c>
      <c r="CC40" s="199">
        <f t="shared" si="77"/>
        <v>0</v>
      </c>
      <c r="CD40" s="199">
        <f t="shared" si="78"/>
        <v>0</v>
      </c>
      <c r="CE40" s="199">
        <f t="shared" si="79"/>
        <v>0</v>
      </c>
      <c r="CF40" s="200">
        <f t="shared" si="80"/>
        <v>0</v>
      </c>
      <c r="CG40" s="195">
        <f t="shared" si="81"/>
        <v>0</v>
      </c>
      <c r="CH40" s="201">
        <f t="shared" si="82"/>
        <v>0</v>
      </c>
      <c r="CI40" s="201">
        <f t="shared" si="83"/>
        <v>0</v>
      </c>
      <c r="CJ40" s="201">
        <f t="shared" si="84"/>
        <v>0</v>
      </c>
      <c r="CK40" s="201">
        <f t="shared" si="85"/>
        <v>0</v>
      </c>
      <c r="CL40" s="191">
        <f t="shared" si="86"/>
        <v>0</v>
      </c>
      <c r="CM40" s="189"/>
      <c r="CN40" s="219">
        <f t="shared" si="89"/>
        <v>0</v>
      </c>
      <c r="CO40" s="220">
        <f t="shared" si="90"/>
        <v>0</v>
      </c>
      <c r="CP40" s="220">
        <f t="shared" si="91"/>
        <v>0</v>
      </c>
      <c r="CQ40" s="220">
        <f t="shared" si="92"/>
        <v>0</v>
      </c>
      <c r="CR40" s="220">
        <f t="shared" si="93"/>
        <v>0</v>
      </c>
      <c r="CS40" s="220">
        <f t="shared" si="94"/>
        <v>0</v>
      </c>
      <c r="CT40" s="220">
        <f t="shared" si="95"/>
        <v>0</v>
      </c>
      <c r="CU40" s="220">
        <f t="shared" si="96"/>
        <v>0</v>
      </c>
      <c r="CV40" s="220">
        <f t="shared" si="97"/>
        <v>0</v>
      </c>
      <c r="CW40" s="220">
        <f t="shared" si="98"/>
        <v>0</v>
      </c>
      <c r="CX40" s="220">
        <f t="shared" si="99"/>
        <v>0</v>
      </c>
      <c r="CY40" s="220">
        <f t="shared" si="100"/>
        <v>0</v>
      </c>
      <c r="CZ40" s="220">
        <f t="shared" si="101"/>
        <v>0</v>
      </c>
      <c r="DA40" s="220">
        <f t="shared" si="102"/>
        <v>0</v>
      </c>
      <c r="DB40" s="220">
        <f t="shared" si="103"/>
        <v>0</v>
      </c>
      <c r="DC40" s="220">
        <f t="shared" si="104"/>
        <v>0</v>
      </c>
      <c r="DD40" s="220">
        <f t="shared" si="105"/>
        <v>0</v>
      </c>
      <c r="DE40" s="220">
        <f t="shared" si="106"/>
        <v>0</v>
      </c>
      <c r="DF40" s="220">
        <f t="shared" si="107"/>
        <v>0</v>
      </c>
      <c r="DG40" s="220">
        <f t="shared" si="108"/>
        <v>0</v>
      </c>
      <c r="DH40" s="220">
        <f t="shared" si="109"/>
        <v>0</v>
      </c>
      <c r="DI40" s="220">
        <f t="shared" si="110"/>
        <v>0</v>
      </c>
      <c r="DJ40" s="220">
        <f t="shared" si="111"/>
        <v>0</v>
      </c>
      <c r="DK40" s="220">
        <f t="shared" si="112"/>
        <v>0</v>
      </c>
      <c r="DL40" s="220">
        <f t="shared" si="113"/>
        <v>0</v>
      </c>
      <c r="DM40" s="220">
        <f t="shared" si="114"/>
        <v>0</v>
      </c>
      <c r="DN40" s="220">
        <f t="shared" si="115"/>
        <v>0</v>
      </c>
      <c r="DO40" s="220">
        <f t="shared" si="116"/>
        <v>0</v>
      </c>
      <c r="DP40" s="220">
        <f t="shared" si="117"/>
        <v>0</v>
      </c>
      <c r="DQ40" s="221">
        <f t="shared" si="118"/>
        <v>0</v>
      </c>
      <c r="DR40" s="204">
        <f t="shared" si="88"/>
        <v>0</v>
      </c>
      <c r="DS40" s="222">
        <f t="shared" si="119"/>
        <v>0</v>
      </c>
      <c r="DT40" s="222">
        <f t="shared" si="120"/>
        <v>0</v>
      </c>
      <c r="DU40" s="222">
        <f t="shared" si="121"/>
        <v>0</v>
      </c>
      <c r="DV40" s="222">
        <f t="shared" si="122"/>
        <v>0</v>
      </c>
      <c r="DW40" s="222">
        <f t="shared" si="123"/>
        <v>0</v>
      </c>
      <c r="DX40" s="223">
        <f t="shared" si="124"/>
        <v>0</v>
      </c>
      <c r="DY40" s="224">
        <f t="shared" si="44"/>
        <v>0</v>
      </c>
      <c r="EA40" s="195">
        <f>IF($E40="HLTA",(L40/Summary!$H$7),0)</f>
        <v>0</v>
      </c>
      <c r="EB40" s="201">
        <f>IF($E40="HLTA",(M40/Summary!$H$7),0)</f>
        <v>0</v>
      </c>
      <c r="EC40" s="201">
        <f>IF($E40="HLTA",(N40/Summary!$H$7),0)</f>
        <v>0</v>
      </c>
      <c r="ED40" s="201">
        <f>IF($E40="HLTA",(O40/Summary!$H$7),0)</f>
        <v>0</v>
      </c>
      <c r="EE40" s="201">
        <f>IF($E40="HLTA",(P40/Summary!$H$7),0)</f>
        <v>0</v>
      </c>
      <c r="EF40" s="201">
        <f>IF($E40="HLTA",(Q40/Summary!$H$7),0)</f>
        <v>0</v>
      </c>
      <c r="EG40" s="201">
        <f>IF($E40="HLTA",(R40/Summary!$H$7),0)</f>
        <v>0</v>
      </c>
      <c r="EH40" s="201">
        <f>IF($E40="HLTA",(S40/Summary!$H$7),0)</f>
        <v>0</v>
      </c>
      <c r="EI40" s="201">
        <f>IF($E40="HLTA",(T40/Summary!$H$7),0)</f>
        <v>0</v>
      </c>
      <c r="EJ40" s="201">
        <f>IF($E40="HLTA",(U40/Summary!$H$7),0)</f>
        <v>0</v>
      </c>
      <c r="EK40" s="201">
        <f>IF($E40="HLTA",(V40/Summary!$H$7),0)</f>
        <v>0</v>
      </c>
      <c r="EL40" s="201">
        <f>IF($E40="HLTA",(W40/Summary!$H$7),0)</f>
        <v>0</v>
      </c>
      <c r="EM40" s="201">
        <f>IF($E40="HLTA",(X40/Summary!$H$7),0)</f>
        <v>0</v>
      </c>
      <c r="EN40" s="201">
        <f>IF($E40="HLTA",(Y40/Summary!$H$7),0)</f>
        <v>0</v>
      </c>
      <c r="EO40" s="201">
        <f>IF($E40="HLTA",(Z40/Summary!$H$7),0)</f>
        <v>0</v>
      </c>
      <c r="EP40" s="201">
        <f>IF($E40="HLTA",(AA40/Summary!$H$7),0)</f>
        <v>0</v>
      </c>
      <c r="EQ40" s="201">
        <f>IF($E40="HLTA",(AB40/Summary!$H$7),0)</f>
        <v>0</v>
      </c>
      <c r="ER40" s="201">
        <f>IF($E40="HLTA",(AC40/Summary!$H$7),0)</f>
        <v>0</v>
      </c>
      <c r="ES40" s="201">
        <f>IF($E40="HLTA",(AD40/Summary!$H$7),0)</f>
        <v>0</v>
      </c>
      <c r="ET40" s="201">
        <f>IF($E40="HLTA",(AE40/Summary!$H$7),0)</f>
        <v>0</v>
      </c>
      <c r="EU40" s="201">
        <f>IF($E40="HLTA",(AF40/Summary!$H$7),0)</f>
        <v>0</v>
      </c>
      <c r="EV40" s="201">
        <f>IF($E40="HLTA",(AG40/Summary!$H$7),0)</f>
        <v>0</v>
      </c>
      <c r="EW40" s="201">
        <f>IF($E40="HLTA",(AH40/Summary!$H$7),0)</f>
        <v>0</v>
      </c>
      <c r="EX40" s="201">
        <f>IF($E40="HLTA",(AI40/Summary!$H$7),0)</f>
        <v>0</v>
      </c>
      <c r="EY40" s="201">
        <f>IF($E40="HLTA",(AJ40/Summary!$H$7),0)</f>
        <v>0</v>
      </c>
      <c r="EZ40" s="201">
        <f>IF($E40="HLTA",(AK40/Summary!$H$7),0)</f>
        <v>0</v>
      </c>
      <c r="FA40" s="201">
        <f>IF($E40="HLTA",(AL40/Summary!$H$7),0)</f>
        <v>0</v>
      </c>
      <c r="FB40" s="201">
        <f>IF($E40="HLTA",(AM40/Summary!$H$7),0)</f>
        <v>0</v>
      </c>
      <c r="FC40" s="201">
        <f>IF($E40="HLTA",(AN40/Summary!$H$7),0)</f>
        <v>0</v>
      </c>
      <c r="FD40" s="191">
        <f>IF($E40="HLTA",(AO40/Summary!$H$7),0)</f>
        <v>0</v>
      </c>
    </row>
    <row r="41" spans="1:160" s="141" customFormat="1" ht="14.25" x14ac:dyDescent="0.35">
      <c r="A41" s="314"/>
      <c r="B41" s="315"/>
      <c r="C41" s="315"/>
      <c r="D41" s="315"/>
      <c r="E41" s="303"/>
      <c r="F41" s="304"/>
      <c r="G41" s="316"/>
      <c r="H41" s="320"/>
      <c r="I41" s="321"/>
      <c r="J41" s="319"/>
      <c r="K41" s="399">
        <f>Summary!$H$6*$G41</f>
        <v>0</v>
      </c>
      <c r="L41" s="192"/>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4"/>
      <c r="AP41" s="195">
        <f t="shared" si="45"/>
        <v>0</v>
      </c>
      <c r="AQ41" s="217"/>
      <c r="AR41" s="217"/>
      <c r="AS41" s="217"/>
      <c r="AT41" s="217"/>
      <c r="AU41" s="217"/>
      <c r="AV41" s="218"/>
      <c r="AW41" s="176">
        <f t="shared" si="46"/>
        <v>0</v>
      </c>
      <c r="AX41" s="176" t="str">
        <f t="shared" si="47"/>
        <v>OK</v>
      </c>
      <c r="AY41" s="200">
        <f t="shared" si="48"/>
        <v>0</v>
      </c>
      <c r="AZ41" s="213" t="str">
        <f t="shared" si="49"/>
        <v>OK</v>
      </c>
      <c r="BA41" s="214"/>
      <c r="BB41" s="198">
        <f t="shared" si="50"/>
        <v>0</v>
      </c>
      <c r="BC41" s="199">
        <f t="shared" si="51"/>
        <v>0</v>
      </c>
      <c r="BD41" s="199">
        <f t="shared" si="52"/>
        <v>0</v>
      </c>
      <c r="BE41" s="199">
        <f t="shared" si="53"/>
        <v>0</v>
      </c>
      <c r="BF41" s="199">
        <f t="shared" si="54"/>
        <v>0</v>
      </c>
      <c r="BG41" s="199">
        <f t="shared" si="55"/>
        <v>0</v>
      </c>
      <c r="BH41" s="199">
        <f t="shared" si="56"/>
        <v>0</v>
      </c>
      <c r="BI41" s="199">
        <f t="shared" si="57"/>
        <v>0</v>
      </c>
      <c r="BJ41" s="199">
        <f t="shared" si="58"/>
        <v>0</v>
      </c>
      <c r="BK41" s="199">
        <f t="shared" si="59"/>
        <v>0</v>
      </c>
      <c r="BL41" s="199">
        <f t="shared" si="60"/>
        <v>0</v>
      </c>
      <c r="BM41" s="199">
        <f t="shared" si="61"/>
        <v>0</v>
      </c>
      <c r="BN41" s="199">
        <f t="shared" si="62"/>
        <v>0</v>
      </c>
      <c r="BO41" s="199">
        <f t="shared" si="63"/>
        <v>0</v>
      </c>
      <c r="BP41" s="199">
        <f t="shared" si="64"/>
        <v>0</v>
      </c>
      <c r="BQ41" s="199">
        <f t="shared" si="65"/>
        <v>0</v>
      </c>
      <c r="BR41" s="199">
        <f t="shared" si="66"/>
        <v>0</v>
      </c>
      <c r="BS41" s="199">
        <f t="shared" si="67"/>
        <v>0</v>
      </c>
      <c r="BT41" s="199">
        <f t="shared" si="68"/>
        <v>0</v>
      </c>
      <c r="BU41" s="199">
        <f t="shared" si="69"/>
        <v>0</v>
      </c>
      <c r="BV41" s="199">
        <f t="shared" si="70"/>
        <v>0</v>
      </c>
      <c r="BW41" s="199">
        <f t="shared" si="71"/>
        <v>0</v>
      </c>
      <c r="BX41" s="199">
        <f t="shared" si="72"/>
        <v>0</v>
      </c>
      <c r="BY41" s="199">
        <f t="shared" si="73"/>
        <v>0</v>
      </c>
      <c r="BZ41" s="199">
        <f t="shared" si="74"/>
        <v>0</v>
      </c>
      <c r="CA41" s="199">
        <f t="shared" si="75"/>
        <v>0</v>
      </c>
      <c r="CB41" s="199">
        <f t="shared" si="76"/>
        <v>0</v>
      </c>
      <c r="CC41" s="199">
        <f t="shared" si="77"/>
        <v>0</v>
      </c>
      <c r="CD41" s="199">
        <f t="shared" si="78"/>
        <v>0</v>
      </c>
      <c r="CE41" s="199">
        <f t="shared" si="79"/>
        <v>0</v>
      </c>
      <c r="CF41" s="200">
        <f t="shared" si="80"/>
        <v>0</v>
      </c>
      <c r="CG41" s="195">
        <f t="shared" si="81"/>
        <v>0</v>
      </c>
      <c r="CH41" s="201">
        <f t="shared" si="82"/>
        <v>0</v>
      </c>
      <c r="CI41" s="201">
        <f t="shared" si="83"/>
        <v>0</v>
      </c>
      <c r="CJ41" s="201">
        <f t="shared" si="84"/>
        <v>0</v>
      </c>
      <c r="CK41" s="201">
        <f t="shared" si="85"/>
        <v>0</v>
      </c>
      <c r="CL41" s="191">
        <f t="shared" si="86"/>
        <v>0</v>
      </c>
      <c r="CM41" s="189"/>
      <c r="CN41" s="219">
        <f t="shared" si="89"/>
        <v>0</v>
      </c>
      <c r="CO41" s="220">
        <f t="shared" si="90"/>
        <v>0</v>
      </c>
      <c r="CP41" s="220">
        <f t="shared" si="91"/>
        <v>0</v>
      </c>
      <c r="CQ41" s="220">
        <f t="shared" si="92"/>
        <v>0</v>
      </c>
      <c r="CR41" s="220">
        <f t="shared" si="93"/>
        <v>0</v>
      </c>
      <c r="CS41" s="220">
        <f t="shared" si="94"/>
        <v>0</v>
      </c>
      <c r="CT41" s="220">
        <f t="shared" si="95"/>
        <v>0</v>
      </c>
      <c r="CU41" s="220">
        <f t="shared" si="96"/>
        <v>0</v>
      </c>
      <c r="CV41" s="220">
        <f t="shared" si="97"/>
        <v>0</v>
      </c>
      <c r="CW41" s="220">
        <f t="shared" si="98"/>
        <v>0</v>
      </c>
      <c r="CX41" s="220">
        <f t="shared" si="99"/>
        <v>0</v>
      </c>
      <c r="CY41" s="220">
        <f t="shared" si="100"/>
        <v>0</v>
      </c>
      <c r="CZ41" s="220">
        <f t="shared" si="101"/>
        <v>0</v>
      </c>
      <c r="DA41" s="220">
        <f t="shared" si="102"/>
        <v>0</v>
      </c>
      <c r="DB41" s="220">
        <f t="shared" si="103"/>
        <v>0</v>
      </c>
      <c r="DC41" s="220">
        <f t="shared" si="104"/>
        <v>0</v>
      </c>
      <c r="DD41" s="220">
        <f t="shared" si="105"/>
        <v>0</v>
      </c>
      <c r="DE41" s="220">
        <f t="shared" si="106"/>
        <v>0</v>
      </c>
      <c r="DF41" s="220">
        <f t="shared" si="107"/>
        <v>0</v>
      </c>
      <c r="DG41" s="220">
        <f t="shared" si="108"/>
        <v>0</v>
      </c>
      <c r="DH41" s="220">
        <f t="shared" si="109"/>
        <v>0</v>
      </c>
      <c r="DI41" s="220">
        <f t="shared" si="110"/>
        <v>0</v>
      </c>
      <c r="DJ41" s="220">
        <f t="shared" si="111"/>
        <v>0</v>
      </c>
      <c r="DK41" s="220">
        <f t="shared" si="112"/>
        <v>0</v>
      </c>
      <c r="DL41" s="220">
        <f t="shared" si="113"/>
        <v>0</v>
      </c>
      <c r="DM41" s="220">
        <f t="shared" si="114"/>
        <v>0</v>
      </c>
      <c r="DN41" s="220">
        <f t="shared" si="115"/>
        <v>0</v>
      </c>
      <c r="DO41" s="220">
        <f t="shared" si="116"/>
        <v>0</v>
      </c>
      <c r="DP41" s="220">
        <f t="shared" si="117"/>
        <v>0</v>
      </c>
      <c r="DQ41" s="221">
        <f t="shared" si="118"/>
        <v>0</v>
      </c>
      <c r="DR41" s="204">
        <f t="shared" si="88"/>
        <v>0</v>
      </c>
      <c r="DS41" s="222">
        <f t="shared" si="119"/>
        <v>0</v>
      </c>
      <c r="DT41" s="222">
        <f t="shared" si="120"/>
        <v>0</v>
      </c>
      <c r="DU41" s="222">
        <f t="shared" si="121"/>
        <v>0</v>
      </c>
      <c r="DV41" s="222">
        <f t="shared" si="122"/>
        <v>0</v>
      </c>
      <c r="DW41" s="222">
        <f t="shared" si="123"/>
        <v>0</v>
      </c>
      <c r="DX41" s="223">
        <f t="shared" si="124"/>
        <v>0</v>
      </c>
      <c r="DY41" s="224">
        <f t="shared" si="44"/>
        <v>0</v>
      </c>
      <c r="EA41" s="195">
        <f>IF($E41="HLTA",(L41/Summary!$H$7),0)</f>
        <v>0</v>
      </c>
      <c r="EB41" s="201">
        <f>IF($E41="HLTA",(M41/Summary!$H$7),0)</f>
        <v>0</v>
      </c>
      <c r="EC41" s="201">
        <f>IF($E41="HLTA",(N41/Summary!$H$7),0)</f>
        <v>0</v>
      </c>
      <c r="ED41" s="201">
        <f>IF($E41="HLTA",(O41/Summary!$H$7),0)</f>
        <v>0</v>
      </c>
      <c r="EE41" s="201">
        <f>IF($E41="HLTA",(P41/Summary!$H$7),0)</f>
        <v>0</v>
      </c>
      <c r="EF41" s="201">
        <f>IF($E41="HLTA",(Q41/Summary!$H$7),0)</f>
        <v>0</v>
      </c>
      <c r="EG41" s="201">
        <f>IF($E41="HLTA",(R41/Summary!$H$7),0)</f>
        <v>0</v>
      </c>
      <c r="EH41" s="201">
        <f>IF($E41="HLTA",(S41/Summary!$H$7),0)</f>
        <v>0</v>
      </c>
      <c r="EI41" s="201">
        <f>IF($E41="HLTA",(T41/Summary!$H$7),0)</f>
        <v>0</v>
      </c>
      <c r="EJ41" s="201">
        <f>IF($E41="HLTA",(U41/Summary!$H$7),0)</f>
        <v>0</v>
      </c>
      <c r="EK41" s="201">
        <f>IF($E41="HLTA",(V41/Summary!$H$7),0)</f>
        <v>0</v>
      </c>
      <c r="EL41" s="201">
        <f>IF($E41="HLTA",(W41/Summary!$H$7),0)</f>
        <v>0</v>
      </c>
      <c r="EM41" s="201">
        <f>IF($E41="HLTA",(X41/Summary!$H$7),0)</f>
        <v>0</v>
      </c>
      <c r="EN41" s="201">
        <f>IF($E41="HLTA",(Y41/Summary!$H$7),0)</f>
        <v>0</v>
      </c>
      <c r="EO41" s="201">
        <f>IF($E41="HLTA",(Z41/Summary!$H$7),0)</f>
        <v>0</v>
      </c>
      <c r="EP41" s="201">
        <f>IF($E41="HLTA",(AA41/Summary!$H$7),0)</f>
        <v>0</v>
      </c>
      <c r="EQ41" s="201">
        <f>IF($E41="HLTA",(AB41/Summary!$H$7),0)</f>
        <v>0</v>
      </c>
      <c r="ER41" s="201">
        <f>IF($E41="HLTA",(AC41/Summary!$H$7),0)</f>
        <v>0</v>
      </c>
      <c r="ES41" s="201">
        <f>IF($E41="HLTA",(AD41/Summary!$H$7),0)</f>
        <v>0</v>
      </c>
      <c r="ET41" s="201">
        <f>IF($E41="HLTA",(AE41/Summary!$H$7),0)</f>
        <v>0</v>
      </c>
      <c r="EU41" s="201">
        <f>IF($E41="HLTA",(AF41/Summary!$H$7),0)</f>
        <v>0</v>
      </c>
      <c r="EV41" s="201">
        <f>IF($E41="HLTA",(AG41/Summary!$H$7),0)</f>
        <v>0</v>
      </c>
      <c r="EW41" s="201">
        <f>IF($E41="HLTA",(AH41/Summary!$H$7),0)</f>
        <v>0</v>
      </c>
      <c r="EX41" s="201">
        <f>IF($E41="HLTA",(AI41/Summary!$H$7),0)</f>
        <v>0</v>
      </c>
      <c r="EY41" s="201">
        <f>IF($E41="HLTA",(AJ41/Summary!$H$7),0)</f>
        <v>0</v>
      </c>
      <c r="EZ41" s="201">
        <f>IF($E41="HLTA",(AK41/Summary!$H$7),0)</f>
        <v>0</v>
      </c>
      <c r="FA41" s="201">
        <f>IF($E41="HLTA",(AL41/Summary!$H$7),0)</f>
        <v>0</v>
      </c>
      <c r="FB41" s="201">
        <f>IF($E41="HLTA",(AM41/Summary!$H$7),0)</f>
        <v>0</v>
      </c>
      <c r="FC41" s="201">
        <f>IF($E41="HLTA",(AN41/Summary!$H$7),0)</f>
        <v>0</v>
      </c>
      <c r="FD41" s="191">
        <f>IF($E41="HLTA",(AO41/Summary!$H$7),0)</f>
        <v>0</v>
      </c>
    </row>
    <row r="42" spans="1:160" s="141" customFormat="1" ht="14.25" x14ac:dyDescent="0.35">
      <c r="A42" s="314"/>
      <c r="B42" s="315"/>
      <c r="C42" s="315"/>
      <c r="D42" s="315"/>
      <c r="E42" s="303"/>
      <c r="F42" s="304"/>
      <c r="G42" s="316"/>
      <c r="H42" s="320"/>
      <c r="I42" s="321"/>
      <c r="J42" s="319"/>
      <c r="K42" s="399">
        <f>Summary!$H$6*$G42</f>
        <v>0</v>
      </c>
      <c r="L42" s="192"/>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4"/>
      <c r="AP42" s="195">
        <f t="shared" si="45"/>
        <v>0</v>
      </c>
      <c r="AQ42" s="217"/>
      <c r="AR42" s="217"/>
      <c r="AS42" s="217"/>
      <c r="AT42" s="217"/>
      <c r="AU42" s="217"/>
      <c r="AV42" s="218"/>
      <c r="AW42" s="176">
        <f t="shared" si="46"/>
        <v>0</v>
      </c>
      <c r="AX42" s="176" t="str">
        <f t="shared" si="47"/>
        <v>OK</v>
      </c>
      <c r="AY42" s="200">
        <f t="shared" si="48"/>
        <v>0</v>
      </c>
      <c r="AZ42" s="213" t="str">
        <f t="shared" si="49"/>
        <v>OK</v>
      </c>
      <c r="BA42" s="214"/>
      <c r="BB42" s="198">
        <f t="shared" si="50"/>
        <v>0</v>
      </c>
      <c r="BC42" s="199">
        <f t="shared" si="51"/>
        <v>0</v>
      </c>
      <c r="BD42" s="199">
        <f t="shared" si="52"/>
        <v>0</v>
      </c>
      <c r="BE42" s="199">
        <f t="shared" si="53"/>
        <v>0</v>
      </c>
      <c r="BF42" s="199">
        <f t="shared" si="54"/>
        <v>0</v>
      </c>
      <c r="BG42" s="199">
        <f t="shared" si="55"/>
        <v>0</v>
      </c>
      <c r="BH42" s="199">
        <f t="shared" si="56"/>
        <v>0</v>
      </c>
      <c r="BI42" s="199">
        <f t="shared" si="57"/>
        <v>0</v>
      </c>
      <c r="BJ42" s="199">
        <f t="shared" si="58"/>
        <v>0</v>
      </c>
      <c r="BK42" s="199">
        <f t="shared" si="59"/>
        <v>0</v>
      </c>
      <c r="BL42" s="199">
        <f t="shared" si="60"/>
        <v>0</v>
      </c>
      <c r="BM42" s="199">
        <f t="shared" si="61"/>
        <v>0</v>
      </c>
      <c r="BN42" s="199">
        <f t="shared" si="62"/>
        <v>0</v>
      </c>
      <c r="BO42" s="199">
        <f t="shared" si="63"/>
        <v>0</v>
      </c>
      <c r="BP42" s="199">
        <f t="shared" si="64"/>
        <v>0</v>
      </c>
      <c r="BQ42" s="199">
        <f t="shared" si="65"/>
        <v>0</v>
      </c>
      <c r="BR42" s="199">
        <f t="shared" si="66"/>
        <v>0</v>
      </c>
      <c r="BS42" s="199">
        <f t="shared" si="67"/>
        <v>0</v>
      </c>
      <c r="BT42" s="199">
        <f t="shared" si="68"/>
        <v>0</v>
      </c>
      <c r="BU42" s="199">
        <f t="shared" si="69"/>
        <v>0</v>
      </c>
      <c r="BV42" s="199">
        <f t="shared" si="70"/>
        <v>0</v>
      </c>
      <c r="BW42" s="199">
        <f t="shared" si="71"/>
        <v>0</v>
      </c>
      <c r="BX42" s="199">
        <f t="shared" si="72"/>
        <v>0</v>
      </c>
      <c r="BY42" s="199">
        <f t="shared" si="73"/>
        <v>0</v>
      </c>
      <c r="BZ42" s="199">
        <f t="shared" si="74"/>
        <v>0</v>
      </c>
      <c r="CA42" s="199">
        <f t="shared" si="75"/>
        <v>0</v>
      </c>
      <c r="CB42" s="199">
        <f t="shared" si="76"/>
        <v>0</v>
      </c>
      <c r="CC42" s="199">
        <f t="shared" si="77"/>
        <v>0</v>
      </c>
      <c r="CD42" s="199">
        <f t="shared" si="78"/>
        <v>0</v>
      </c>
      <c r="CE42" s="199">
        <f t="shared" si="79"/>
        <v>0</v>
      </c>
      <c r="CF42" s="200">
        <f t="shared" si="80"/>
        <v>0</v>
      </c>
      <c r="CG42" s="195">
        <f t="shared" si="81"/>
        <v>0</v>
      </c>
      <c r="CH42" s="201">
        <f t="shared" si="82"/>
        <v>0</v>
      </c>
      <c r="CI42" s="201">
        <f t="shared" si="83"/>
        <v>0</v>
      </c>
      <c r="CJ42" s="201">
        <f t="shared" si="84"/>
        <v>0</v>
      </c>
      <c r="CK42" s="201">
        <f t="shared" si="85"/>
        <v>0</v>
      </c>
      <c r="CL42" s="191">
        <f t="shared" si="86"/>
        <v>0</v>
      </c>
      <c r="CM42" s="189"/>
      <c r="CN42" s="219">
        <f t="shared" si="89"/>
        <v>0</v>
      </c>
      <c r="CO42" s="220">
        <f t="shared" si="90"/>
        <v>0</v>
      </c>
      <c r="CP42" s="220">
        <f t="shared" si="91"/>
        <v>0</v>
      </c>
      <c r="CQ42" s="220">
        <f t="shared" si="92"/>
        <v>0</v>
      </c>
      <c r="CR42" s="220">
        <f t="shared" si="93"/>
        <v>0</v>
      </c>
      <c r="CS42" s="220">
        <f t="shared" si="94"/>
        <v>0</v>
      </c>
      <c r="CT42" s="220">
        <f t="shared" si="95"/>
        <v>0</v>
      </c>
      <c r="CU42" s="220">
        <f t="shared" si="96"/>
        <v>0</v>
      </c>
      <c r="CV42" s="220">
        <f t="shared" si="97"/>
        <v>0</v>
      </c>
      <c r="CW42" s="220">
        <f t="shared" si="98"/>
        <v>0</v>
      </c>
      <c r="CX42" s="220">
        <f t="shared" si="99"/>
        <v>0</v>
      </c>
      <c r="CY42" s="220">
        <f t="shared" si="100"/>
        <v>0</v>
      </c>
      <c r="CZ42" s="220">
        <f t="shared" si="101"/>
        <v>0</v>
      </c>
      <c r="DA42" s="220">
        <f t="shared" si="102"/>
        <v>0</v>
      </c>
      <c r="DB42" s="220">
        <f t="shared" si="103"/>
        <v>0</v>
      </c>
      <c r="DC42" s="220">
        <f t="shared" si="104"/>
        <v>0</v>
      </c>
      <c r="DD42" s="220">
        <f t="shared" si="105"/>
        <v>0</v>
      </c>
      <c r="DE42" s="220">
        <f t="shared" si="106"/>
        <v>0</v>
      </c>
      <c r="DF42" s="220">
        <f t="shared" si="107"/>
        <v>0</v>
      </c>
      <c r="DG42" s="220">
        <f t="shared" si="108"/>
        <v>0</v>
      </c>
      <c r="DH42" s="220">
        <f t="shared" si="109"/>
        <v>0</v>
      </c>
      <c r="DI42" s="220">
        <f t="shared" si="110"/>
        <v>0</v>
      </c>
      <c r="DJ42" s="220">
        <f t="shared" si="111"/>
        <v>0</v>
      </c>
      <c r="DK42" s="220">
        <f t="shared" si="112"/>
        <v>0</v>
      </c>
      <c r="DL42" s="220">
        <f t="shared" si="113"/>
        <v>0</v>
      </c>
      <c r="DM42" s="220">
        <f t="shared" si="114"/>
        <v>0</v>
      </c>
      <c r="DN42" s="220">
        <f t="shared" si="115"/>
        <v>0</v>
      </c>
      <c r="DO42" s="220">
        <f t="shared" si="116"/>
        <v>0</v>
      </c>
      <c r="DP42" s="220">
        <f t="shared" si="117"/>
        <v>0</v>
      </c>
      <c r="DQ42" s="221">
        <f t="shared" si="118"/>
        <v>0</v>
      </c>
      <c r="DR42" s="204">
        <f t="shared" si="88"/>
        <v>0</v>
      </c>
      <c r="DS42" s="222">
        <f t="shared" si="119"/>
        <v>0</v>
      </c>
      <c r="DT42" s="222">
        <f t="shared" si="120"/>
        <v>0</v>
      </c>
      <c r="DU42" s="222">
        <f t="shared" si="121"/>
        <v>0</v>
      </c>
      <c r="DV42" s="222">
        <f t="shared" si="122"/>
        <v>0</v>
      </c>
      <c r="DW42" s="222">
        <f t="shared" si="123"/>
        <v>0</v>
      </c>
      <c r="DX42" s="223">
        <f t="shared" si="124"/>
        <v>0</v>
      </c>
      <c r="DY42" s="224">
        <f t="shared" si="44"/>
        <v>0</v>
      </c>
      <c r="EA42" s="195">
        <f>IF($E42="HLTA",(L42/Summary!$H$7),0)</f>
        <v>0</v>
      </c>
      <c r="EB42" s="201">
        <f>IF($E42="HLTA",(M42/Summary!$H$7),0)</f>
        <v>0</v>
      </c>
      <c r="EC42" s="201">
        <f>IF($E42="HLTA",(N42/Summary!$H$7),0)</f>
        <v>0</v>
      </c>
      <c r="ED42" s="201">
        <f>IF($E42="HLTA",(O42/Summary!$H$7),0)</f>
        <v>0</v>
      </c>
      <c r="EE42" s="201">
        <f>IF($E42="HLTA",(P42/Summary!$H$7),0)</f>
        <v>0</v>
      </c>
      <c r="EF42" s="201">
        <f>IF($E42="HLTA",(Q42/Summary!$H$7),0)</f>
        <v>0</v>
      </c>
      <c r="EG42" s="201">
        <f>IF($E42="HLTA",(R42/Summary!$H$7),0)</f>
        <v>0</v>
      </c>
      <c r="EH42" s="201">
        <f>IF($E42="HLTA",(S42/Summary!$H$7),0)</f>
        <v>0</v>
      </c>
      <c r="EI42" s="201">
        <f>IF($E42="HLTA",(T42/Summary!$H$7),0)</f>
        <v>0</v>
      </c>
      <c r="EJ42" s="201">
        <f>IF($E42="HLTA",(U42/Summary!$H$7),0)</f>
        <v>0</v>
      </c>
      <c r="EK42" s="201">
        <f>IF($E42="HLTA",(V42/Summary!$H$7),0)</f>
        <v>0</v>
      </c>
      <c r="EL42" s="201">
        <f>IF($E42="HLTA",(W42/Summary!$H$7),0)</f>
        <v>0</v>
      </c>
      <c r="EM42" s="201">
        <f>IF($E42="HLTA",(X42/Summary!$H$7),0)</f>
        <v>0</v>
      </c>
      <c r="EN42" s="201">
        <f>IF($E42="HLTA",(Y42/Summary!$H$7),0)</f>
        <v>0</v>
      </c>
      <c r="EO42" s="201">
        <f>IF($E42="HLTA",(Z42/Summary!$H$7),0)</f>
        <v>0</v>
      </c>
      <c r="EP42" s="201">
        <f>IF($E42="HLTA",(AA42/Summary!$H$7),0)</f>
        <v>0</v>
      </c>
      <c r="EQ42" s="201">
        <f>IF($E42="HLTA",(AB42/Summary!$H$7),0)</f>
        <v>0</v>
      </c>
      <c r="ER42" s="201">
        <f>IF($E42="HLTA",(AC42/Summary!$H$7),0)</f>
        <v>0</v>
      </c>
      <c r="ES42" s="201">
        <f>IF($E42="HLTA",(AD42/Summary!$H$7),0)</f>
        <v>0</v>
      </c>
      <c r="ET42" s="201">
        <f>IF($E42="HLTA",(AE42/Summary!$H$7),0)</f>
        <v>0</v>
      </c>
      <c r="EU42" s="201">
        <f>IF($E42="HLTA",(AF42/Summary!$H$7),0)</f>
        <v>0</v>
      </c>
      <c r="EV42" s="201">
        <f>IF($E42="HLTA",(AG42/Summary!$H$7),0)</f>
        <v>0</v>
      </c>
      <c r="EW42" s="201">
        <f>IF($E42="HLTA",(AH42/Summary!$H$7),0)</f>
        <v>0</v>
      </c>
      <c r="EX42" s="201">
        <f>IF($E42="HLTA",(AI42/Summary!$H$7),0)</f>
        <v>0</v>
      </c>
      <c r="EY42" s="201">
        <f>IF($E42="HLTA",(AJ42/Summary!$H$7),0)</f>
        <v>0</v>
      </c>
      <c r="EZ42" s="201">
        <f>IF($E42="HLTA",(AK42/Summary!$H$7),0)</f>
        <v>0</v>
      </c>
      <c r="FA42" s="201">
        <f>IF($E42="HLTA",(AL42/Summary!$H$7),0)</f>
        <v>0</v>
      </c>
      <c r="FB42" s="201">
        <f>IF($E42="HLTA",(AM42/Summary!$H$7),0)</f>
        <v>0</v>
      </c>
      <c r="FC42" s="201">
        <f>IF($E42="HLTA",(AN42/Summary!$H$7),0)</f>
        <v>0</v>
      </c>
      <c r="FD42" s="191">
        <f>IF($E42="HLTA",(AO42/Summary!$H$7),0)</f>
        <v>0</v>
      </c>
    </row>
    <row r="43" spans="1:160" s="141" customFormat="1" ht="14.25" x14ac:dyDescent="0.35">
      <c r="A43" s="314"/>
      <c r="B43" s="315"/>
      <c r="C43" s="315"/>
      <c r="D43" s="315"/>
      <c r="E43" s="303"/>
      <c r="F43" s="304"/>
      <c r="G43" s="316"/>
      <c r="H43" s="320"/>
      <c r="I43" s="321"/>
      <c r="J43" s="319"/>
      <c r="K43" s="399">
        <f>Summary!$H$6*$G43</f>
        <v>0</v>
      </c>
      <c r="L43" s="192"/>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4"/>
      <c r="AP43" s="195">
        <f t="shared" si="45"/>
        <v>0</v>
      </c>
      <c r="AQ43" s="217"/>
      <c r="AR43" s="217"/>
      <c r="AS43" s="217"/>
      <c r="AT43" s="217"/>
      <c r="AU43" s="217"/>
      <c r="AV43" s="218"/>
      <c r="AW43" s="176">
        <f t="shared" si="46"/>
        <v>0</v>
      </c>
      <c r="AX43" s="176" t="str">
        <f t="shared" si="47"/>
        <v>OK</v>
      </c>
      <c r="AY43" s="200">
        <f t="shared" si="48"/>
        <v>0</v>
      </c>
      <c r="AZ43" s="213" t="str">
        <f t="shared" si="49"/>
        <v>OK</v>
      </c>
      <c r="BA43" s="214"/>
      <c r="BB43" s="198">
        <f t="shared" si="50"/>
        <v>0</v>
      </c>
      <c r="BC43" s="199">
        <f t="shared" si="51"/>
        <v>0</v>
      </c>
      <c r="BD43" s="199">
        <f t="shared" si="52"/>
        <v>0</v>
      </c>
      <c r="BE43" s="199">
        <f t="shared" si="53"/>
        <v>0</v>
      </c>
      <c r="BF43" s="199">
        <f t="shared" si="54"/>
        <v>0</v>
      </c>
      <c r="BG43" s="199">
        <f t="shared" si="55"/>
        <v>0</v>
      </c>
      <c r="BH43" s="199">
        <f t="shared" si="56"/>
        <v>0</v>
      </c>
      <c r="BI43" s="199">
        <f t="shared" si="57"/>
        <v>0</v>
      </c>
      <c r="BJ43" s="199">
        <f t="shared" si="58"/>
        <v>0</v>
      </c>
      <c r="BK43" s="199">
        <f t="shared" si="59"/>
        <v>0</v>
      </c>
      <c r="BL43" s="199">
        <f t="shared" si="60"/>
        <v>0</v>
      </c>
      <c r="BM43" s="199">
        <f t="shared" si="61"/>
        <v>0</v>
      </c>
      <c r="BN43" s="199">
        <f t="shared" si="62"/>
        <v>0</v>
      </c>
      <c r="BO43" s="199">
        <f t="shared" si="63"/>
        <v>0</v>
      </c>
      <c r="BP43" s="199">
        <f t="shared" si="64"/>
        <v>0</v>
      </c>
      <c r="BQ43" s="199">
        <f t="shared" si="65"/>
        <v>0</v>
      </c>
      <c r="BR43" s="199">
        <f t="shared" si="66"/>
        <v>0</v>
      </c>
      <c r="BS43" s="199">
        <f t="shared" si="67"/>
        <v>0</v>
      </c>
      <c r="BT43" s="199">
        <f t="shared" si="68"/>
        <v>0</v>
      </c>
      <c r="BU43" s="199">
        <f t="shared" si="69"/>
        <v>0</v>
      </c>
      <c r="BV43" s="199">
        <f t="shared" si="70"/>
        <v>0</v>
      </c>
      <c r="BW43" s="199">
        <f t="shared" si="71"/>
        <v>0</v>
      </c>
      <c r="BX43" s="199">
        <f t="shared" si="72"/>
        <v>0</v>
      </c>
      <c r="BY43" s="199">
        <f t="shared" si="73"/>
        <v>0</v>
      </c>
      <c r="BZ43" s="199">
        <f t="shared" si="74"/>
        <v>0</v>
      </c>
      <c r="CA43" s="199">
        <f t="shared" si="75"/>
        <v>0</v>
      </c>
      <c r="CB43" s="199">
        <f t="shared" si="76"/>
        <v>0</v>
      </c>
      <c r="CC43" s="199">
        <f t="shared" si="77"/>
        <v>0</v>
      </c>
      <c r="CD43" s="199">
        <f t="shared" si="78"/>
        <v>0</v>
      </c>
      <c r="CE43" s="199">
        <f t="shared" si="79"/>
        <v>0</v>
      </c>
      <c r="CF43" s="200">
        <f t="shared" si="80"/>
        <v>0</v>
      </c>
      <c r="CG43" s="195">
        <f t="shared" si="81"/>
        <v>0</v>
      </c>
      <c r="CH43" s="201">
        <f t="shared" si="82"/>
        <v>0</v>
      </c>
      <c r="CI43" s="201">
        <f t="shared" si="83"/>
        <v>0</v>
      </c>
      <c r="CJ43" s="201">
        <f t="shared" si="84"/>
        <v>0</v>
      </c>
      <c r="CK43" s="201">
        <f t="shared" si="85"/>
        <v>0</v>
      </c>
      <c r="CL43" s="191">
        <f t="shared" si="86"/>
        <v>0</v>
      </c>
      <c r="CM43" s="189"/>
      <c r="CN43" s="219">
        <f t="shared" si="89"/>
        <v>0</v>
      </c>
      <c r="CO43" s="220">
        <f t="shared" si="90"/>
        <v>0</v>
      </c>
      <c r="CP43" s="220">
        <f t="shared" si="91"/>
        <v>0</v>
      </c>
      <c r="CQ43" s="220">
        <f t="shared" si="92"/>
        <v>0</v>
      </c>
      <c r="CR43" s="220">
        <f t="shared" si="93"/>
        <v>0</v>
      </c>
      <c r="CS43" s="220">
        <f t="shared" si="94"/>
        <v>0</v>
      </c>
      <c r="CT43" s="220">
        <f t="shared" si="95"/>
        <v>0</v>
      </c>
      <c r="CU43" s="220">
        <f t="shared" si="96"/>
        <v>0</v>
      </c>
      <c r="CV43" s="220">
        <f t="shared" si="97"/>
        <v>0</v>
      </c>
      <c r="CW43" s="220">
        <f t="shared" si="98"/>
        <v>0</v>
      </c>
      <c r="CX43" s="220">
        <f t="shared" si="99"/>
        <v>0</v>
      </c>
      <c r="CY43" s="220">
        <f t="shared" si="100"/>
        <v>0</v>
      </c>
      <c r="CZ43" s="220">
        <f t="shared" si="101"/>
        <v>0</v>
      </c>
      <c r="DA43" s="220">
        <f t="shared" si="102"/>
        <v>0</v>
      </c>
      <c r="DB43" s="220">
        <f t="shared" si="103"/>
        <v>0</v>
      </c>
      <c r="DC43" s="220">
        <f t="shared" si="104"/>
        <v>0</v>
      </c>
      <c r="DD43" s="220">
        <f t="shared" si="105"/>
        <v>0</v>
      </c>
      <c r="DE43" s="220">
        <f t="shared" si="106"/>
        <v>0</v>
      </c>
      <c r="DF43" s="220">
        <f t="shared" si="107"/>
        <v>0</v>
      </c>
      <c r="DG43" s="220">
        <f t="shared" si="108"/>
        <v>0</v>
      </c>
      <c r="DH43" s="220">
        <f t="shared" si="109"/>
        <v>0</v>
      </c>
      <c r="DI43" s="220">
        <f t="shared" si="110"/>
        <v>0</v>
      </c>
      <c r="DJ43" s="220">
        <f t="shared" si="111"/>
        <v>0</v>
      </c>
      <c r="DK43" s="220">
        <f t="shared" si="112"/>
        <v>0</v>
      </c>
      <c r="DL43" s="220">
        <f t="shared" si="113"/>
        <v>0</v>
      </c>
      <c r="DM43" s="220">
        <f t="shared" si="114"/>
        <v>0</v>
      </c>
      <c r="DN43" s="220">
        <f t="shared" si="115"/>
        <v>0</v>
      </c>
      <c r="DO43" s="220">
        <f t="shared" si="116"/>
        <v>0</v>
      </c>
      <c r="DP43" s="220">
        <f t="shared" si="117"/>
        <v>0</v>
      </c>
      <c r="DQ43" s="221">
        <f t="shared" si="118"/>
        <v>0</v>
      </c>
      <c r="DR43" s="204">
        <f t="shared" si="88"/>
        <v>0</v>
      </c>
      <c r="DS43" s="222">
        <f t="shared" si="119"/>
        <v>0</v>
      </c>
      <c r="DT43" s="222">
        <f t="shared" si="120"/>
        <v>0</v>
      </c>
      <c r="DU43" s="222">
        <f t="shared" si="121"/>
        <v>0</v>
      </c>
      <c r="DV43" s="222">
        <f t="shared" si="122"/>
        <v>0</v>
      </c>
      <c r="DW43" s="222">
        <f t="shared" si="123"/>
        <v>0</v>
      </c>
      <c r="DX43" s="223">
        <f t="shared" si="124"/>
        <v>0</v>
      </c>
      <c r="DY43" s="224">
        <f t="shared" si="44"/>
        <v>0</v>
      </c>
      <c r="EA43" s="195">
        <f>IF($E43="HLTA",(L43/Summary!$H$7),0)</f>
        <v>0</v>
      </c>
      <c r="EB43" s="201">
        <f>IF($E43="HLTA",(M43/Summary!$H$7),0)</f>
        <v>0</v>
      </c>
      <c r="EC43" s="201">
        <f>IF($E43="HLTA",(N43/Summary!$H$7),0)</f>
        <v>0</v>
      </c>
      <c r="ED43" s="201">
        <f>IF($E43="HLTA",(O43/Summary!$H$7),0)</f>
        <v>0</v>
      </c>
      <c r="EE43" s="201">
        <f>IF($E43="HLTA",(P43/Summary!$H$7),0)</f>
        <v>0</v>
      </c>
      <c r="EF43" s="201">
        <f>IF($E43="HLTA",(Q43/Summary!$H$7),0)</f>
        <v>0</v>
      </c>
      <c r="EG43" s="201">
        <f>IF($E43="HLTA",(R43/Summary!$H$7),0)</f>
        <v>0</v>
      </c>
      <c r="EH43" s="201">
        <f>IF($E43="HLTA",(S43/Summary!$H$7),0)</f>
        <v>0</v>
      </c>
      <c r="EI43" s="201">
        <f>IF($E43="HLTA",(T43/Summary!$H$7),0)</f>
        <v>0</v>
      </c>
      <c r="EJ43" s="201">
        <f>IF($E43="HLTA",(U43/Summary!$H$7),0)</f>
        <v>0</v>
      </c>
      <c r="EK43" s="201">
        <f>IF($E43="HLTA",(V43/Summary!$H$7),0)</f>
        <v>0</v>
      </c>
      <c r="EL43" s="201">
        <f>IF($E43="HLTA",(W43/Summary!$H$7),0)</f>
        <v>0</v>
      </c>
      <c r="EM43" s="201">
        <f>IF($E43="HLTA",(X43/Summary!$H$7),0)</f>
        <v>0</v>
      </c>
      <c r="EN43" s="201">
        <f>IF($E43="HLTA",(Y43/Summary!$H$7),0)</f>
        <v>0</v>
      </c>
      <c r="EO43" s="201">
        <f>IF($E43="HLTA",(Z43/Summary!$H$7),0)</f>
        <v>0</v>
      </c>
      <c r="EP43" s="201">
        <f>IF($E43="HLTA",(AA43/Summary!$H$7),0)</f>
        <v>0</v>
      </c>
      <c r="EQ43" s="201">
        <f>IF($E43="HLTA",(AB43/Summary!$H$7),0)</f>
        <v>0</v>
      </c>
      <c r="ER43" s="201">
        <f>IF($E43="HLTA",(AC43/Summary!$H$7),0)</f>
        <v>0</v>
      </c>
      <c r="ES43" s="201">
        <f>IF($E43="HLTA",(AD43/Summary!$H$7),0)</f>
        <v>0</v>
      </c>
      <c r="ET43" s="201">
        <f>IF($E43="HLTA",(AE43/Summary!$H$7),0)</f>
        <v>0</v>
      </c>
      <c r="EU43" s="201">
        <f>IF($E43="HLTA",(AF43/Summary!$H$7),0)</f>
        <v>0</v>
      </c>
      <c r="EV43" s="201">
        <f>IF($E43="HLTA",(AG43/Summary!$H$7),0)</f>
        <v>0</v>
      </c>
      <c r="EW43" s="201">
        <f>IF($E43="HLTA",(AH43/Summary!$H$7),0)</f>
        <v>0</v>
      </c>
      <c r="EX43" s="201">
        <f>IF($E43="HLTA",(AI43/Summary!$H$7),0)</f>
        <v>0</v>
      </c>
      <c r="EY43" s="201">
        <f>IF($E43="HLTA",(AJ43/Summary!$H$7),0)</f>
        <v>0</v>
      </c>
      <c r="EZ43" s="201">
        <f>IF($E43="HLTA",(AK43/Summary!$H$7),0)</f>
        <v>0</v>
      </c>
      <c r="FA43" s="201">
        <f>IF($E43="HLTA",(AL43/Summary!$H$7),0)</f>
        <v>0</v>
      </c>
      <c r="FB43" s="201">
        <f>IF($E43="HLTA",(AM43/Summary!$H$7),0)</f>
        <v>0</v>
      </c>
      <c r="FC43" s="201">
        <f>IF($E43="HLTA",(AN43/Summary!$H$7),0)</f>
        <v>0</v>
      </c>
      <c r="FD43" s="191">
        <f>IF($E43="HLTA",(AO43/Summary!$H$7),0)</f>
        <v>0</v>
      </c>
    </row>
    <row r="44" spans="1:160" s="141" customFormat="1" ht="14.25" x14ac:dyDescent="0.35">
      <c r="A44" s="314"/>
      <c r="B44" s="315"/>
      <c r="C44" s="315"/>
      <c r="D44" s="315"/>
      <c r="E44" s="303"/>
      <c r="F44" s="304"/>
      <c r="G44" s="316"/>
      <c r="H44" s="320"/>
      <c r="I44" s="321"/>
      <c r="J44" s="319"/>
      <c r="K44" s="399">
        <f>Summary!$H$6*$G44</f>
        <v>0</v>
      </c>
      <c r="L44" s="192"/>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4"/>
      <c r="AP44" s="195">
        <f t="shared" si="45"/>
        <v>0</v>
      </c>
      <c r="AQ44" s="217"/>
      <c r="AR44" s="217"/>
      <c r="AS44" s="217"/>
      <c r="AT44" s="217"/>
      <c r="AU44" s="217"/>
      <c r="AV44" s="218"/>
      <c r="AW44" s="176">
        <f t="shared" si="46"/>
        <v>0</v>
      </c>
      <c r="AX44" s="176" t="str">
        <f t="shared" si="47"/>
        <v>OK</v>
      </c>
      <c r="AY44" s="200">
        <f t="shared" si="48"/>
        <v>0</v>
      </c>
      <c r="AZ44" s="213" t="str">
        <f t="shared" si="49"/>
        <v>OK</v>
      </c>
      <c r="BA44" s="214"/>
      <c r="BB44" s="198">
        <f t="shared" si="50"/>
        <v>0</v>
      </c>
      <c r="BC44" s="199">
        <f t="shared" si="51"/>
        <v>0</v>
      </c>
      <c r="BD44" s="199">
        <f t="shared" si="52"/>
        <v>0</v>
      </c>
      <c r="BE44" s="199">
        <f t="shared" si="53"/>
        <v>0</v>
      </c>
      <c r="BF44" s="199">
        <f t="shared" si="54"/>
        <v>0</v>
      </c>
      <c r="BG44" s="199">
        <f t="shared" si="55"/>
        <v>0</v>
      </c>
      <c r="BH44" s="199">
        <f t="shared" si="56"/>
        <v>0</v>
      </c>
      <c r="BI44" s="199">
        <f t="shared" si="57"/>
        <v>0</v>
      </c>
      <c r="BJ44" s="199">
        <f t="shared" si="58"/>
        <v>0</v>
      </c>
      <c r="BK44" s="199">
        <f t="shared" si="59"/>
        <v>0</v>
      </c>
      <c r="BL44" s="199">
        <f t="shared" si="60"/>
        <v>0</v>
      </c>
      <c r="BM44" s="199">
        <f t="shared" si="61"/>
        <v>0</v>
      </c>
      <c r="BN44" s="199">
        <f t="shared" si="62"/>
        <v>0</v>
      </c>
      <c r="BO44" s="199">
        <f t="shared" si="63"/>
        <v>0</v>
      </c>
      <c r="BP44" s="199">
        <f t="shared" si="64"/>
        <v>0</v>
      </c>
      <c r="BQ44" s="199">
        <f t="shared" si="65"/>
        <v>0</v>
      </c>
      <c r="BR44" s="199">
        <f t="shared" si="66"/>
        <v>0</v>
      </c>
      <c r="BS44" s="199">
        <f t="shared" si="67"/>
        <v>0</v>
      </c>
      <c r="BT44" s="199">
        <f t="shared" si="68"/>
        <v>0</v>
      </c>
      <c r="BU44" s="199">
        <f t="shared" si="69"/>
        <v>0</v>
      </c>
      <c r="BV44" s="199">
        <f t="shared" si="70"/>
        <v>0</v>
      </c>
      <c r="BW44" s="199">
        <f t="shared" si="71"/>
        <v>0</v>
      </c>
      <c r="BX44" s="199">
        <f t="shared" si="72"/>
        <v>0</v>
      </c>
      <c r="BY44" s="199">
        <f t="shared" si="73"/>
        <v>0</v>
      </c>
      <c r="BZ44" s="199">
        <f t="shared" si="74"/>
        <v>0</v>
      </c>
      <c r="CA44" s="199">
        <f t="shared" si="75"/>
        <v>0</v>
      </c>
      <c r="CB44" s="199">
        <f t="shared" si="76"/>
        <v>0</v>
      </c>
      <c r="CC44" s="199">
        <f t="shared" si="77"/>
        <v>0</v>
      </c>
      <c r="CD44" s="199">
        <f t="shared" si="78"/>
        <v>0</v>
      </c>
      <c r="CE44" s="199">
        <f t="shared" si="79"/>
        <v>0</v>
      </c>
      <c r="CF44" s="200">
        <f t="shared" si="80"/>
        <v>0</v>
      </c>
      <c r="CG44" s="195">
        <f t="shared" si="81"/>
        <v>0</v>
      </c>
      <c r="CH44" s="201">
        <f t="shared" si="82"/>
        <v>0</v>
      </c>
      <c r="CI44" s="201">
        <f t="shared" si="83"/>
        <v>0</v>
      </c>
      <c r="CJ44" s="201">
        <f t="shared" si="84"/>
        <v>0</v>
      </c>
      <c r="CK44" s="201">
        <f t="shared" si="85"/>
        <v>0</v>
      </c>
      <c r="CL44" s="191">
        <f t="shared" si="86"/>
        <v>0</v>
      </c>
      <c r="CM44" s="189"/>
      <c r="CN44" s="219">
        <f t="shared" si="89"/>
        <v>0</v>
      </c>
      <c r="CO44" s="220">
        <f t="shared" si="90"/>
        <v>0</v>
      </c>
      <c r="CP44" s="220">
        <f t="shared" si="91"/>
        <v>0</v>
      </c>
      <c r="CQ44" s="220">
        <f t="shared" si="92"/>
        <v>0</v>
      </c>
      <c r="CR44" s="220">
        <f t="shared" si="93"/>
        <v>0</v>
      </c>
      <c r="CS44" s="220">
        <f t="shared" si="94"/>
        <v>0</v>
      </c>
      <c r="CT44" s="220">
        <f t="shared" si="95"/>
        <v>0</v>
      </c>
      <c r="CU44" s="220">
        <f t="shared" si="96"/>
        <v>0</v>
      </c>
      <c r="CV44" s="220">
        <f t="shared" si="97"/>
        <v>0</v>
      </c>
      <c r="CW44" s="220">
        <f t="shared" si="98"/>
        <v>0</v>
      </c>
      <c r="CX44" s="220">
        <f t="shared" si="99"/>
        <v>0</v>
      </c>
      <c r="CY44" s="220">
        <f t="shared" si="100"/>
        <v>0</v>
      </c>
      <c r="CZ44" s="220">
        <f t="shared" si="101"/>
        <v>0</v>
      </c>
      <c r="DA44" s="220">
        <f t="shared" si="102"/>
        <v>0</v>
      </c>
      <c r="DB44" s="220">
        <f t="shared" si="103"/>
        <v>0</v>
      </c>
      <c r="DC44" s="220">
        <f t="shared" si="104"/>
        <v>0</v>
      </c>
      <c r="DD44" s="220">
        <f t="shared" si="105"/>
        <v>0</v>
      </c>
      <c r="DE44" s="220">
        <f t="shared" si="106"/>
        <v>0</v>
      </c>
      <c r="DF44" s="220">
        <f t="shared" si="107"/>
        <v>0</v>
      </c>
      <c r="DG44" s="220">
        <f t="shared" si="108"/>
        <v>0</v>
      </c>
      <c r="DH44" s="220">
        <f t="shared" si="109"/>
        <v>0</v>
      </c>
      <c r="DI44" s="220">
        <f t="shared" si="110"/>
        <v>0</v>
      </c>
      <c r="DJ44" s="220">
        <f t="shared" si="111"/>
        <v>0</v>
      </c>
      <c r="DK44" s="220">
        <f t="shared" si="112"/>
        <v>0</v>
      </c>
      <c r="DL44" s="220">
        <f t="shared" si="113"/>
        <v>0</v>
      </c>
      <c r="DM44" s="220">
        <f t="shared" si="114"/>
        <v>0</v>
      </c>
      <c r="DN44" s="220">
        <f t="shared" si="115"/>
        <v>0</v>
      </c>
      <c r="DO44" s="220">
        <f t="shared" si="116"/>
        <v>0</v>
      </c>
      <c r="DP44" s="220">
        <f t="shared" si="117"/>
        <v>0</v>
      </c>
      <c r="DQ44" s="221">
        <f t="shared" si="118"/>
        <v>0</v>
      </c>
      <c r="DR44" s="204">
        <f t="shared" si="88"/>
        <v>0</v>
      </c>
      <c r="DS44" s="222">
        <f t="shared" si="119"/>
        <v>0</v>
      </c>
      <c r="DT44" s="222">
        <f t="shared" si="120"/>
        <v>0</v>
      </c>
      <c r="DU44" s="222">
        <f t="shared" si="121"/>
        <v>0</v>
      </c>
      <c r="DV44" s="222">
        <f t="shared" si="122"/>
        <v>0</v>
      </c>
      <c r="DW44" s="222">
        <f t="shared" si="123"/>
        <v>0</v>
      </c>
      <c r="DX44" s="223">
        <f t="shared" si="124"/>
        <v>0</v>
      </c>
      <c r="DY44" s="224">
        <f t="shared" si="44"/>
        <v>0</v>
      </c>
      <c r="EA44" s="195">
        <f>IF($E44="HLTA",(L44/Summary!$H$7),0)</f>
        <v>0</v>
      </c>
      <c r="EB44" s="201">
        <f>IF($E44="HLTA",(M44/Summary!$H$7),0)</f>
        <v>0</v>
      </c>
      <c r="EC44" s="201">
        <f>IF($E44="HLTA",(N44/Summary!$H$7),0)</f>
        <v>0</v>
      </c>
      <c r="ED44" s="201">
        <f>IF($E44="HLTA",(O44/Summary!$H$7),0)</f>
        <v>0</v>
      </c>
      <c r="EE44" s="201">
        <f>IF($E44="HLTA",(P44/Summary!$H$7),0)</f>
        <v>0</v>
      </c>
      <c r="EF44" s="201">
        <f>IF($E44="HLTA",(Q44/Summary!$H$7),0)</f>
        <v>0</v>
      </c>
      <c r="EG44" s="201">
        <f>IF($E44="HLTA",(R44/Summary!$H$7),0)</f>
        <v>0</v>
      </c>
      <c r="EH44" s="201">
        <f>IF($E44="HLTA",(S44/Summary!$H$7),0)</f>
        <v>0</v>
      </c>
      <c r="EI44" s="201">
        <f>IF($E44="HLTA",(T44/Summary!$H$7),0)</f>
        <v>0</v>
      </c>
      <c r="EJ44" s="201">
        <f>IF($E44="HLTA",(U44/Summary!$H$7),0)</f>
        <v>0</v>
      </c>
      <c r="EK44" s="201">
        <f>IF($E44="HLTA",(V44/Summary!$H$7),0)</f>
        <v>0</v>
      </c>
      <c r="EL44" s="201">
        <f>IF($E44="HLTA",(W44/Summary!$H$7),0)</f>
        <v>0</v>
      </c>
      <c r="EM44" s="201">
        <f>IF($E44="HLTA",(X44/Summary!$H$7),0)</f>
        <v>0</v>
      </c>
      <c r="EN44" s="201">
        <f>IF($E44="HLTA",(Y44/Summary!$H$7),0)</f>
        <v>0</v>
      </c>
      <c r="EO44" s="201">
        <f>IF($E44="HLTA",(Z44/Summary!$H$7),0)</f>
        <v>0</v>
      </c>
      <c r="EP44" s="201">
        <f>IF($E44="HLTA",(AA44/Summary!$H$7),0)</f>
        <v>0</v>
      </c>
      <c r="EQ44" s="201">
        <f>IF($E44="HLTA",(AB44/Summary!$H$7),0)</f>
        <v>0</v>
      </c>
      <c r="ER44" s="201">
        <f>IF($E44="HLTA",(AC44/Summary!$H$7),0)</f>
        <v>0</v>
      </c>
      <c r="ES44" s="201">
        <f>IF($E44="HLTA",(AD44/Summary!$H$7),0)</f>
        <v>0</v>
      </c>
      <c r="ET44" s="201">
        <f>IF($E44="HLTA",(AE44/Summary!$H$7),0)</f>
        <v>0</v>
      </c>
      <c r="EU44" s="201">
        <f>IF($E44="HLTA",(AF44/Summary!$H$7),0)</f>
        <v>0</v>
      </c>
      <c r="EV44" s="201">
        <f>IF($E44="HLTA",(AG44/Summary!$H$7),0)</f>
        <v>0</v>
      </c>
      <c r="EW44" s="201">
        <f>IF($E44="HLTA",(AH44/Summary!$H$7),0)</f>
        <v>0</v>
      </c>
      <c r="EX44" s="201">
        <f>IF($E44="HLTA",(AI44/Summary!$H$7),0)</f>
        <v>0</v>
      </c>
      <c r="EY44" s="201">
        <f>IF($E44="HLTA",(AJ44/Summary!$H$7),0)</f>
        <v>0</v>
      </c>
      <c r="EZ44" s="201">
        <f>IF($E44="HLTA",(AK44/Summary!$H$7),0)</f>
        <v>0</v>
      </c>
      <c r="FA44" s="201">
        <f>IF($E44="HLTA",(AL44/Summary!$H$7),0)</f>
        <v>0</v>
      </c>
      <c r="FB44" s="201">
        <f>IF($E44="HLTA",(AM44/Summary!$H$7),0)</f>
        <v>0</v>
      </c>
      <c r="FC44" s="201">
        <f>IF($E44="HLTA",(AN44/Summary!$H$7),0)</f>
        <v>0</v>
      </c>
      <c r="FD44" s="191">
        <f>IF($E44="HLTA",(AO44/Summary!$H$7),0)</f>
        <v>0</v>
      </c>
    </row>
    <row r="45" spans="1:160" s="141" customFormat="1" ht="14.25" x14ac:dyDescent="0.35">
      <c r="A45" s="314"/>
      <c r="B45" s="315"/>
      <c r="C45" s="315"/>
      <c r="D45" s="315"/>
      <c r="E45" s="303"/>
      <c r="F45" s="304"/>
      <c r="G45" s="316"/>
      <c r="H45" s="320"/>
      <c r="I45" s="321"/>
      <c r="J45" s="319"/>
      <c r="K45" s="399">
        <f>Summary!$H$6*$G45</f>
        <v>0</v>
      </c>
      <c r="L45" s="192"/>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4"/>
      <c r="AP45" s="195">
        <f t="shared" si="45"/>
        <v>0</v>
      </c>
      <c r="AQ45" s="217"/>
      <c r="AR45" s="217"/>
      <c r="AS45" s="217"/>
      <c r="AT45" s="217"/>
      <c r="AU45" s="217"/>
      <c r="AV45" s="218"/>
      <c r="AW45" s="176">
        <f t="shared" si="46"/>
        <v>0</v>
      </c>
      <c r="AX45" s="176" t="str">
        <f t="shared" si="47"/>
        <v>OK</v>
      </c>
      <c r="AY45" s="200">
        <f t="shared" si="48"/>
        <v>0</v>
      </c>
      <c r="AZ45" s="213" t="str">
        <f t="shared" si="49"/>
        <v>OK</v>
      </c>
      <c r="BA45" s="214"/>
      <c r="BB45" s="198">
        <f t="shared" si="50"/>
        <v>0</v>
      </c>
      <c r="BC45" s="199">
        <f t="shared" si="51"/>
        <v>0</v>
      </c>
      <c r="BD45" s="199">
        <f t="shared" si="52"/>
        <v>0</v>
      </c>
      <c r="BE45" s="199">
        <f t="shared" si="53"/>
        <v>0</v>
      </c>
      <c r="BF45" s="199">
        <f t="shared" si="54"/>
        <v>0</v>
      </c>
      <c r="BG45" s="199">
        <f t="shared" si="55"/>
        <v>0</v>
      </c>
      <c r="BH45" s="199">
        <f t="shared" si="56"/>
        <v>0</v>
      </c>
      <c r="BI45" s="199">
        <f t="shared" si="57"/>
        <v>0</v>
      </c>
      <c r="BJ45" s="199">
        <f t="shared" si="58"/>
        <v>0</v>
      </c>
      <c r="BK45" s="199">
        <f t="shared" si="59"/>
        <v>0</v>
      </c>
      <c r="BL45" s="199">
        <f t="shared" si="60"/>
        <v>0</v>
      </c>
      <c r="BM45" s="199">
        <f t="shared" si="61"/>
        <v>0</v>
      </c>
      <c r="BN45" s="199">
        <f t="shared" si="62"/>
        <v>0</v>
      </c>
      <c r="BO45" s="199">
        <f t="shared" si="63"/>
        <v>0</v>
      </c>
      <c r="BP45" s="199">
        <f t="shared" si="64"/>
        <v>0</v>
      </c>
      <c r="BQ45" s="199">
        <f t="shared" si="65"/>
        <v>0</v>
      </c>
      <c r="BR45" s="199">
        <f t="shared" si="66"/>
        <v>0</v>
      </c>
      <c r="BS45" s="199">
        <f t="shared" si="67"/>
        <v>0</v>
      </c>
      <c r="BT45" s="199">
        <f t="shared" si="68"/>
        <v>0</v>
      </c>
      <c r="BU45" s="199">
        <f t="shared" si="69"/>
        <v>0</v>
      </c>
      <c r="BV45" s="199">
        <f t="shared" si="70"/>
        <v>0</v>
      </c>
      <c r="BW45" s="199">
        <f t="shared" si="71"/>
        <v>0</v>
      </c>
      <c r="BX45" s="199">
        <f t="shared" si="72"/>
        <v>0</v>
      </c>
      <c r="BY45" s="199">
        <f t="shared" si="73"/>
        <v>0</v>
      </c>
      <c r="BZ45" s="199">
        <f t="shared" si="74"/>
        <v>0</v>
      </c>
      <c r="CA45" s="199">
        <f t="shared" si="75"/>
        <v>0</v>
      </c>
      <c r="CB45" s="199">
        <f t="shared" si="76"/>
        <v>0</v>
      </c>
      <c r="CC45" s="199">
        <f t="shared" si="77"/>
        <v>0</v>
      </c>
      <c r="CD45" s="199">
        <f t="shared" si="78"/>
        <v>0</v>
      </c>
      <c r="CE45" s="199">
        <f t="shared" si="79"/>
        <v>0</v>
      </c>
      <c r="CF45" s="200">
        <f t="shared" si="80"/>
        <v>0</v>
      </c>
      <c r="CG45" s="195">
        <f t="shared" si="81"/>
        <v>0</v>
      </c>
      <c r="CH45" s="201">
        <f t="shared" si="82"/>
        <v>0</v>
      </c>
      <c r="CI45" s="201">
        <f t="shared" si="83"/>
        <v>0</v>
      </c>
      <c r="CJ45" s="201">
        <f t="shared" si="84"/>
        <v>0</v>
      </c>
      <c r="CK45" s="201">
        <f t="shared" si="85"/>
        <v>0</v>
      </c>
      <c r="CL45" s="191">
        <f t="shared" si="86"/>
        <v>0</v>
      </c>
      <c r="CM45" s="189"/>
      <c r="CN45" s="219">
        <f t="shared" si="89"/>
        <v>0</v>
      </c>
      <c r="CO45" s="220">
        <f t="shared" si="90"/>
        <v>0</v>
      </c>
      <c r="CP45" s="220">
        <f t="shared" si="91"/>
        <v>0</v>
      </c>
      <c r="CQ45" s="220">
        <f t="shared" si="92"/>
        <v>0</v>
      </c>
      <c r="CR45" s="220">
        <f t="shared" si="93"/>
        <v>0</v>
      </c>
      <c r="CS45" s="220">
        <f t="shared" si="94"/>
        <v>0</v>
      </c>
      <c r="CT45" s="220">
        <f t="shared" si="95"/>
        <v>0</v>
      </c>
      <c r="CU45" s="220">
        <f t="shared" si="96"/>
        <v>0</v>
      </c>
      <c r="CV45" s="220">
        <f t="shared" si="97"/>
        <v>0</v>
      </c>
      <c r="CW45" s="220">
        <f t="shared" si="98"/>
        <v>0</v>
      </c>
      <c r="CX45" s="220">
        <f t="shared" si="99"/>
        <v>0</v>
      </c>
      <c r="CY45" s="220">
        <f t="shared" si="100"/>
        <v>0</v>
      </c>
      <c r="CZ45" s="220">
        <f t="shared" si="101"/>
        <v>0</v>
      </c>
      <c r="DA45" s="220">
        <f t="shared" si="102"/>
        <v>0</v>
      </c>
      <c r="DB45" s="220">
        <f t="shared" si="103"/>
        <v>0</v>
      </c>
      <c r="DC45" s="220">
        <f t="shared" si="104"/>
        <v>0</v>
      </c>
      <c r="DD45" s="220">
        <f t="shared" si="105"/>
        <v>0</v>
      </c>
      <c r="DE45" s="220">
        <f t="shared" si="106"/>
        <v>0</v>
      </c>
      <c r="DF45" s="220">
        <f t="shared" si="107"/>
        <v>0</v>
      </c>
      <c r="DG45" s="220">
        <f t="shared" si="108"/>
        <v>0</v>
      </c>
      <c r="DH45" s="220">
        <f t="shared" si="109"/>
        <v>0</v>
      </c>
      <c r="DI45" s="220">
        <f t="shared" si="110"/>
        <v>0</v>
      </c>
      <c r="DJ45" s="220">
        <f t="shared" si="111"/>
        <v>0</v>
      </c>
      <c r="DK45" s="220">
        <f t="shared" si="112"/>
        <v>0</v>
      </c>
      <c r="DL45" s="220">
        <f t="shared" si="113"/>
        <v>0</v>
      </c>
      <c r="DM45" s="220">
        <f t="shared" si="114"/>
        <v>0</v>
      </c>
      <c r="DN45" s="220">
        <f t="shared" si="115"/>
        <v>0</v>
      </c>
      <c r="DO45" s="220">
        <f t="shared" si="116"/>
        <v>0</v>
      </c>
      <c r="DP45" s="220">
        <f t="shared" si="117"/>
        <v>0</v>
      </c>
      <c r="DQ45" s="221">
        <f t="shared" si="118"/>
        <v>0</v>
      </c>
      <c r="DR45" s="204">
        <f t="shared" si="88"/>
        <v>0</v>
      </c>
      <c r="DS45" s="222">
        <f t="shared" si="119"/>
        <v>0</v>
      </c>
      <c r="DT45" s="222">
        <f t="shared" si="120"/>
        <v>0</v>
      </c>
      <c r="DU45" s="222">
        <f t="shared" si="121"/>
        <v>0</v>
      </c>
      <c r="DV45" s="222">
        <f t="shared" si="122"/>
        <v>0</v>
      </c>
      <c r="DW45" s="222">
        <f t="shared" si="123"/>
        <v>0</v>
      </c>
      <c r="DX45" s="223">
        <f t="shared" si="124"/>
        <v>0</v>
      </c>
      <c r="DY45" s="224">
        <f t="shared" si="44"/>
        <v>0</v>
      </c>
      <c r="EA45" s="195">
        <f>IF($E45="HLTA",(L45/Summary!$H$7),0)</f>
        <v>0</v>
      </c>
      <c r="EB45" s="201">
        <f>IF($E45="HLTA",(M45/Summary!$H$7),0)</f>
        <v>0</v>
      </c>
      <c r="EC45" s="201">
        <f>IF($E45="HLTA",(N45/Summary!$H$7),0)</f>
        <v>0</v>
      </c>
      <c r="ED45" s="201">
        <f>IF($E45="HLTA",(O45/Summary!$H$7),0)</f>
        <v>0</v>
      </c>
      <c r="EE45" s="201">
        <f>IF($E45="HLTA",(P45/Summary!$H$7),0)</f>
        <v>0</v>
      </c>
      <c r="EF45" s="201">
        <f>IF($E45="HLTA",(Q45/Summary!$H$7),0)</f>
        <v>0</v>
      </c>
      <c r="EG45" s="201">
        <f>IF($E45="HLTA",(R45/Summary!$H$7),0)</f>
        <v>0</v>
      </c>
      <c r="EH45" s="201">
        <f>IF($E45="HLTA",(S45/Summary!$H$7),0)</f>
        <v>0</v>
      </c>
      <c r="EI45" s="201">
        <f>IF($E45="HLTA",(T45/Summary!$H$7),0)</f>
        <v>0</v>
      </c>
      <c r="EJ45" s="201">
        <f>IF($E45="HLTA",(U45/Summary!$H$7),0)</f>
        <v>0</v>
      </c>
      <c r="EK45" s="201">
        <f>IF($E45="HLTA",(V45/Summary!$H$7),0)</f>
        <v>0</v>
      </c>
      <c r="EL45" s="201">
        <f>IF($E45="HLTA",(W45/Summary!$H$7),0)</f>
        <v>0</v>
      </c>
      <c r="EM45" s="201">
        <f>IF($E45="HLTA",(X45/Summary!$H$7),0)</f>
        <v>0</v>
      </c>
      <c r="EN45" s="201">
        <f>IF($E45="HLTA",(Y45/Summary!$H$7),0)</f>
        <v>0</v>
      </c>
      <c r="EO45" s="201">
        <f>IF($E45="HLTA",(Z45/Summary!$H$7),0)</f>
        <v>0</v>
      </c>
      <c r="EP45" s="201">
        <f>IF($E45="HLTA",(AA45/Summary!$H$7),0)</f>
        <v>0</v>
      </c>
      <c r="EQ45" s="201">
        <f>IF($E45="HLTA",(AB45/Summary!$H$7),0)</f>
        <v>0</v>
      </c>
      <c r="ER45" s="201">
        <f>IF($E45="HLTA",(AC45/Summary!$H$7),0)</f>
        <v>0</v>
      </c>
      <c r="ES45" s="201">
        <f>IF($E45="HLTA",(AD45/Summary!$H$7),0)</f>
        <v>0</v>
      </c>
      <c r="ET45" s="201">
        <f>IF($E45="HLTA",(AE45/Summary!$H$7),0)</f>
        <v>0</v>
      </c>
      <c r="EU45" s="201">
        <f>IF($E45="HLTA",(AF45/Summary!$H$7),0)</f>
        <v>0</v>
      </c>
      <c r="EV45" s="201">
        <f>IF($E45="HLTA",(AG45/Summary!$H$7),0)</f>
        <v>0</v>
      </c>
      <c r="EW45" s="201">
        <f>IF($E45="HLTA",(AH45/Summary!$H$7),0)</f>
        <v>0</v>
      </c>
      <c r="EX45" s="201">
        <f>IF($E45="HLTA",(AI45/Summary!$H$7),0)</f>
        <v>0</v>
      </c>
      <c r="EY45" s="201">
        <f>IF($E45="HLTA",(AJ45/Summary!$H$7),0)</f>
        <v>0</v>
      </c>
      <c r="EZ45" s="201">
        <f>IF($E45="HLTA",(AK45/Summary!$H$7),0)</f>
        <v>0</v>
      </c>
      <c r="FA45" s="201">
        <f>IF($E45="HLTA",(AL45/Summary!$H$7),0)</f>
        <v>0</v>
      </c>
      <c r="FB45" s="201">
        <f>IF($E45="HLTA",(AM45/Summary!$H$7),0)</f>
        <v>0</v>
      </c>
      <c r="FC45" s="201">
        <f>IF($E45="HLTA",(AN45/Summary!$H$7),0)</f>
        <v>0</v>
      </c>
      <c r="FD45" s="191">
        <f>IF($E45="HLTA",(AO45/Summary!$H$7),0)</f>
        <v>0</v>
      </c>
    </row>
    <row r="46" spans="1:160" s="141" customFormat="1" ht="14.25" x14ac:dyDescent="0.35">
      <c r="A46" s="314"/>
      <c r="B46" s="315"/>
      <c r="C46" s="315"/>
      <c r="D46" s="315"/>
      <c r="E46" s="303"/>
      <c r="F46" s="304"/>
      <c r="G46" s="316"/>
      <c r="H46" s="320"/>
      <c r="I46" s="321"/>
      <c r="J46" s="319"/>
      <c r="K46" s="399">
        <f>Summary!$H$6*$G46</f>
        <v>0</v>
      </c>
      <c r="L46" s="192"/>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4"/>
      <c r="AP46" s="195">
        <f t="shared" si="45"/>
        <v>0</v>
      </c>
      <c r="AQ46" s="217"/>
      <c r="AR46" s="217"/>
      <c r="AS46" s="217"/>
      <c r="AT46" s="217"/>
      <c r="AU46" s="217"/>
      <c r="AV46" s="218"/>
      <c r="AW46" s="176">
        <f t="shared" si="46"/>
        <v>0</v>
      </c>
      <c r="AX46" s="176" t="str">
        <f t="shared" si="47"/>
        <v>OK</v>
      </c>
      <c r="AY46" s="200">
        <f t="shared" si="48"/>
        <v>0</v>
      </c>
      <c r="AZ46" s="213" t="str">
        <f t="shared" si="49"/>
        <v>OK</v>
      </c>
      <c r="BA46" s="214"/>
      <c r="BB46" s="198">
        <f t="shared" si="50"/>
        <v>0</v>
      </c>
      <c r="BC46" s="199">
        <f t="shared" si="51"/>
        <v>0</v>
      </c>
      <c r="BD46" s="199">
        <f t="shared" si="52"/>
        <v>0</v>
      </c>
      <c r="BE46" s="199">
        <f t="shared" si="53"/>
        <v>0</v>
      </c>
      <c r="BF46" s="199">
        <f t="shared" si="54"/>
        <v>0</v>
      </c>
      <c r="BG46" s="199">
        <f t="shared" si="55"/>
        <v>0</v>
      </c>
      <c r="BH46" s="199">
        <f t="shared" si="56"/>
        <v>0</v>
      </c>
      <c r="BI46" s="199">
        <f t="shared" si="57"/>
        <v>0</v>
      </c>
      <c r="BJ46" s="199">
        <f t="shared" si="58"/>
        <v>0</v>
      </c>
      <c r="BK46" s="199">
        <f t="shared" si="59"/>
        <v>0</v>
      </c>
      <c r="BL46" s="199">
        <f t="shared" si="60"/>
        <v>0</v>
      </c>
      <c r="BM46" s="199">
        <f t="shared" si="61"/>
        <v>0</v>
      </c>
      <c r="BN46" s="199">
        <f t="shared" si="62"/>
        <v>0</v>
      </c>
      <c r="BO46" s="199">
        <f t="shared" si="63"/>
        <v>0</v>
      </c>
      <c r="BP46" s="199">
        <f t="shared" si="64"/>
        <v>0</v>
      </c>
      <c r="BQ46" s="199">
        <f t="shared" si="65"/>
        <v>0</v>
      </c>
      <c r="BR46" s="199">
        <f t="shared" si="66"/>
        <v>0</v>
      </c>
      <c r="BS46" s="199">
        <f t="shared" si="67"/>
        <v>0</v>
      </c>
      <c r="BT46" s="199">
        <f t="shared" si="68"/>
        <v>0</v>
      </c>
      <c r="BU46" s="199">
        <f t="shared" si="69"/>
        <v>0</v>
      </c>
      <c r="BV46" s="199">
        <f t="shared" si="70"/>
        <v>0</v>
      </c>
      <c r="BW46" s="199">
        <f t="shared" si="71"/>
        <v>0</v>
      </c>
      <c r="BX46" s="199">
        <f t="shared" si="72"/>
        <v>0</v>
      </c>
      <c r="BY46" s="199">
        <f t="shared" si="73"/>
        <v>0</v>
      </c>
      <c r="BZ46" s="199">
        <f t="shared" si="74"/>
        <v>0</v>
      </c>
      <c r="CA46" s="199">
        <f t="shared" si="75"/>
        <v>0</v>
      </c>
      <c r="CB46" s="199">
        <f t="shared" si="76"/>
        <v>0</v>
      </c>
      <c r="CC46" s="199">
        <f t="shared" si="77"/>
        <v>0</v>
      </c>
      <c r="CD46" s="199">
        <f t="shared" si="78"/>
        <v>0</v>
      </c>
      <c r="CE46" s="199">
        <f t="shared" si="79"/>
        <v>0</v>
      </c>
      <c r="CF46" s="200">
        <f t="shared" si="80"/>
        <v>0</v>
      </c>
      <c r="CG46" s="195">
        <f t="shared" si="81"/>
        <v>0</v>
      </c>
      <c r="CH46" s="201">
        <f t="shared" si="82"/>
        <v>0</v>
      </c>
      <c r="CI46" s="201">
        <f t="shared" si="83"/>
        <v>0</v>
      </c>
      <c r="CJ46" s="201">
        <f t="shared" si="84"/>
        <v>0</v>
      </c>
      <c r="CK46" s="201">
        <f t="shared" si="85"/>
        <v>0</v>
      </c>
      <c r="CL46" s="191">
        <f t="shared" si="86"/>
        <v>0</v>
      </c>
      <c r="CM46" s="189"/>
      <c r="CN46" s="219">
        <f t="shared" si="89"/>
        <v>0</v>
      </c>
      <c r="CO46" s="220">
        <f t="shared" si="90"/>
        <v>0</v>
      </c>
      <c r="CP46" s="220">
        <f t="shared" si="91"/>
        <v>0</v>
      </c>
      <c r="CQ46" s="220">
        <f t="shared" si="92"/>
        <v>0</v>
      </c>
      <c r="CR46" s="220">
        <f t="shared" si="93"/>
        <v>0</v>
      </c>
      <c r="CS46" s="220">
        <f t="shared" si="94"/>
        <v>0</v>
      </c>
      <c r="CT46" s="220">
        <f t="shared" si="95"/>
        <v>0</v>
      </c>
      <c r="CU46" s="220">
        <f t="shared" si="96"/>
        <v>0</v>
      </c>
      <c r="CV46" s="220">
        <f t="shared" si="97"/>
        <v>0</v>
      </c>
      <c r="CW46" s="220">
        <f t="shared" si="98"/>
        <v>0</v>
      </c>
      <c r="CX46" s="220">
        <f t="shared" si="99"/>
        <v>0</v>
      </c>
      <c r="CY46" s="220">
        <f t="shared" si="100"/>
        <v>0</v>
      </c>
      <c r="CZ46" s="220">
        <f t="shared" si="101"/>
        <v>0</v>
      </c>
      <c r="DA46" s="220">
        <f t="shared" si="102"/>
        <v>0</v>
      </c>
      <c r="DB46" s="220">
        <f t="shared" si="103"/>
        <v>0</v>
      </c>
      <c r="DC46" s="220">
        <f t="shared" si="104"/>
        <v>0</v>
      </c>
      <c r="DD46" s="220">
        <f t="shared" si="105"/>
        <v>0</v>
      </c>
      <c r="DE46" s="220">
        <f t="shared" si="106"/>
        <v>0</v>
      </c>
      <c r="DF46" s="220">
        <f t="shared" si="107"/>
        <v>0</v>
      </c>
      <c r="DG46" s="220">
        <f t="shared" si="108"/>
        <v>0</v>
      </c>
      <c r="DH46" s="220">
        <f t="shared" si="109"/>
        <v>0</v>
      </c>
      <c r="DI46" s="220">
        <f t="shared" si="110"/>
        <v>0</v>
      </c>
      <c r="DJ46" s="220">
        <f t="shared" si="111"/>
        <v>0</v>
      </c>
      <c r="DK46" s="220">
        <f t="shared" si="112"/>
        <v>0</v>
      </c>
      <c r="DL46" s="220">
        <f t="shared" si="113"/>
        <v>0</v>
      </c>
      <c r="DM46" s="220">
        <f t="shared" si="114"/>
        <v>0</v>
      </c>
      <c r="DN46" s="220">
        <f t="shared" si="115"/>
        <v>0</v>
      </c>
      <c r="DO46" s="220">
        <f t="shared" si="116"/>
        <v>0</v>
      </c>
      <c r="DP46" s="220">
        <f t="shared" si="117"/>
        <v>0</v>
      </c>
      <c r="DQ46" s="221">
        <f t="shared" si="118"/>
        <v>0</v>
      </c>
      <c r="DR46" s="204">
        <f t="shared" si="88"/>
        <v>0</v>
      </c>
      <c r="DS46" s="222">
        <f t="shared" si="119"/>
        <v>0</v>
      </c>
      <c r="DT46" s="222">
        <f t="shared" si="120"/>
        <v>0</v>
      </c>
      <c r="DU46" s="222">
        <f t="shared" si="121"/>
        <v>0</v>
      </c>
      <c r="DV46" s="222">
        <f t="shared" si="122"/>
        <v>0</v>
      </c>
      <c r="DW46" s="222">
        <f t="shared" si="123"/>
        <v>0</v>
      </c>
      <c r="DX46" s="223">
        <f t="shared" si="124"/>
        <v>0</v>
      </c>
      <c r="DY46" s="224">
        <f t="shared" si="44"/>
        <v>0</v>
      </c>
      <c r="EA46" s="195">
        <f>IF($E46="HLTA",(L46/Summary!$H$7),0)</f>
        <v>0</v>
      </c>
      <c r="EB46" s="201">
        <f>IF($E46="HLTA",(M46/Summary!$H$7),0)</f>
        <v>0</v>
      </c>
      <c r="EC46" s="201">
        <f>IF($E46="HLTA",(N46/Summary!$H$7),0)</f>
        <v>0</v>
      </c>
      <c r="ED46" s="201">
        <f>IF($E46="HLTA",(O46/Summary!$H$7),0)</f>
        <v>0</v>
      </c>
      <c r="EE46" s="201">
        <f>IF($E46="HLTA",(P46/Summary!$H$7),0)</f>
        <v>0</v>
      </c>
      <c r="EF46" s="201">
        <f>IF($E46="HLTA",(Q46/Summary!$H$7),0)</f>
        <v>0</v>
      </c>
      <c r="EG46" s="201">
        <f>IF($E46="HLTA",(R46/Summary!$H$7),0)</f>
        <v>0</v>
      </c>
      <c r="EH46" s="201">
        <f>IF($E46="HLTA",(S46/Summary!$H$7),0)</f>
        <v>0</v>
      </c>
      <c r="EI46" s="201">
        <f>IF($E46="HLTA",(T46/Summary!$H$7),0)</f>
        <v>0</v>
      </c>
      <c r="EJ46" s="201">
        <f>IF($E46="HLTA",(U46/Summary!$H$7),0)</f>
        <v>0</v>
      </c>
      <c r="EK46" s="201">
        <f>IF($E46="HLTA",(V46/Summary!$H$7),0)</f>
        <v>0</v>
      </c>
      <c r="EL46" s="201">
        <f>IF($E46="HLTA",(W46/Summary!$H$7),0)</f>
        <v>0</v>
      </c>
      <c r="EM46" s="201">
        <f>IF($E46="HLTA",(X46/Summary!$H$7),0)</f>
        <v>0</v>
      </c>
      <c r="EN46" s="201">
        <f>IF($E46="HLTA",(Y46/Summary!$H$7),0)</f>
        <v>0</v>
      </c>
      <c r="EO46" s="201">
        <f>IF($E46="HLTA",(Z46/Summary!$H$7),0)</f>
        <v>0</v>
      </c>
      <c r="EP46" s="201">
        <f>IF($E46="HLTA",(AA46/Summary!$H$7),0)</f>
        <v>0</v>
      </c>
      <c r="EQ46" s="201">
        <f>IF($E46="HLTA",(AB46/Summary!$H$7),0)</f>
        <v>0</v>
      </c>
      <c r="ER46" s="201">
        <f>IF($E46="HLTA",(AC46/Summary!$H$7),0)</f>
        <v>0</v>
      </c>
      <c r="ES46" s="201">
        <f>IF($E46="HLTA",(AD46/Summary!$H$7),0)</f>
        <v>0</v>
      </c>
      <c r="ET46" s="201">
        <f>IF($E46="HLTA",(AE46/Summary!$H$7),0)</f>
        <v>0</v>
      </c>
      <c r="EU46" s="201">
        <f>IF($E46="HLTA",(AF46/Summary!$H$7),0)</f>
        <v>0</v>
      </c>
      <c r="EV46" s="201">
        <f>IF($E46="HLTA",(AG46/Summary!$H$7),0)</f>
        <v>0</v>
      </c>
      <c r="EW46" s="201">
        <f>IF($E46="HLTA",(AH46/Summary!$H$7),0)</f>
        <v>0</v>
      </c>
      <c r="EX46" s="201">
        <f>IF($E46="HLTA",(AI46/Summary!$H$7),0)</f>
        <v>0</v>
      </c>
      <c r="EY46" s="201">
        <f>IF($E46="HLTA",(AJ46/Summary!$H$7),0)</f>
        <v>0</v>
      </c>
      <c r="EZ46" s="201">
        <f>IF($E46="HLTA",(AK46/Summary!$H$7),0)</f>
        <v>0</v>
      </c>
      <c r="FA46" s="201">
        <f>IF($E46="HLTA",(AL46/Summary!$H$7),0)</f>
        <v>0</v>
      </c>
      <c r="FB46" s="201">
        <f>IF($E46="HLTA",(AM46/Summary!$H$7),0)</f>
        <v>0</v>
      </c>
      <c r="FC46" s="201">
        <f>IF($E46="HLTA",(AN46/Summary!$H$7),0)</f>
        <v>0</v>
      </c>
      <c r="FD46" s="191">
        <f>IF($E46="HLTA",(AO46/Summary!$H$7),0)</f>
        <v>0</v>
      </c>
    </row>
    <row r="47" spans="1:160" s="141" customFormat="1" ht="14.25" x14ac:dyDescent="0.35">
      <c r="A47" s="314"/>
      <c r="B47" s="315"/>
      <c r="C47" s="315"/>
      <c r="D47" s="315"/>
      <c r="E47" s="303"/>
      <c r="F47" s="304"/>
      <c r="G47" s="316"/>
      <c r="H47" s="320"/>
      <c r="I47" s="321"/>
      <c r="J47" s="319"/>
      <c r="K47" s="399">
        <f>Summary!$H$6*$G47</f>
        <v>0</v>
      </c>
      <c r="L47" s="192"/>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4"/>
      <c r="AP47" s="195">
        <f t="shared" si="45"/>
        <v>0</v>
      </c>
      <c r="AQ47" s="217"/>
      <c r="AR47" s="217"/>
      <c r="AS47" s="217"/>
      <c r="AT47" s="217"/>
      <c r="AU47" s="217"/>
      <c r="AV47" s="218"/>
      <c r="AW47" s="176">
        <f t="shared" si="46"/>
        <v>0</v>
      </c>
      <c r="AX47" s="176" t="str">
        <f t="shared" si="47"/>
        <v>OK</v>
      </c>
      <c r="AY47" s="200">
        <f t="shared" si="48"/>
        <v>0</v>
      </c>
      <c r="AZ47" s="213" t="str">
        <f t="shared" si="49"/>
        <v>OK</v>
      </c>
      <c r="BA47" s="214"/>
      <c r="BB47" s="198">
        <f t="shared" si="50"/>
        <v>0</v>
      </c>
      <c r="BC47" s="199">
        <f t="shared" si="51"/>
        <v>0</v>
      </c>
      <c r="BD47" s="199">
        <f t="shared" si="52"/>
        <v>0</v>
      </c>
      <c r="BE47" s="199">
        <f t="shared" si="53"/>
        <v>0</v>
      </c>
      <c r="BF47" s="199">
        <f t="shared" si="54"/>
        <v>0</v>
      </c>
      <c r="BG47" s="199">
        <f t="shared" si="55"/>
        <v>0</v>
      </c>
      <c r="BH47" s="199">
        <f t="shared" si="56"/>
        <v>0</v>
      </c>
      <c r="BI47" s="199">
        <f t="shared" si="57"/>
        <v>0</v>
      </c>
      <c r="BJ47" s="199">
        <f t="shared" si="58"/>
        <v>0</v>
      </c>
      <c r="BK47" s="199">
        <f t="shared" si="59"/>
        <v>0</v>
      </c>
      <c r="BL47" s="199">
        <f t="shared" si="60"/>
        <v>0</v>
      </c>
      <c r="BM47" s="199">
        <f t="shared" si="61"/>
        <v>0</v>
      </c>
      <c r="BN47" s="199">
        <f t="shared" si="62"/>
        <v>0</v>
      </c>
      <c r="BO47" s="199">
        <f t="shared" si="63"/>
        <v>0</v>
      </c>
      <c r="BP47" s="199">
        <f t="shared" si="64"/>
        <v>0</v>
      </c>
      <c r="BQ47" s="199">
        <f t="shared" si="65"/>
        <v>0</v>
      </c>
      <c r="BR47" s="199">
        <f t="shared" si="66"/>
        <v>0</v>
      </c>
      <c r="BS47" s="199">
        <f t="shared" si="67"/>
        <v>0</v>
      </c>
      <c r="BT47" s="199">
        <f t="shared" si="68"/>
        <v>0</v>
      </c>
      <c r="BU47" s="199">
        <f t="shared" si="69"/>
        <v>0</v>
      </c>
      <c r="BV47" s="199">
        <f t="shared" si="70"/>
        <v>0</v>
      </c>
      <c r="BW47" s="199">
        <f t="shared" si="71"/>
        <v>0</v>
      </c>
      <c r="BX47" s="199">
        <f t="shared" si="72"/>
        <v>0</v>
      </c>
      <c r="BY47" s="199">
        <f t="shared" si="73"/>
        <v>0</v>
      </c>
      <c r="BZ47" s="199">
        <f t="shared" si="74"/>
        <v>0</v>
      </c>
      <c r="CA47" s="199">
        <f t="shared" si="75"/>
        <v>0</v>
      </c>
      <c r="CB47" s="199">
        <f t="shared" si="76"/>
        <v>0</v>
      </c>
      <c r="CC47" s="199">
        <f t="shared" si="77"/>
        <v>0</v>
      </c>
      <c r="CD47" s="199">
        <f t="shared" si="78"/>
        <v>0</v>
      </c>
      <c r="CE47" s="199">
        <f t="shared" si="79"/>
        <v>0</v>
      </c>
      <c r="CF47" s="200">
        <f t="shared" si="80"/>
        <v>0</v>
      </c>
      <c r="CG47" s="195">
        <f t="shared" si="81"/>
        <v>0</v>
      </c>
      <c r="CH47" s="201">
        <f t="shared" si="82"/>
        <v>0</v>
      </c>
      <c r="CI47" s="201">
        <f t="shared" si="83"/>
        <v>0</v>
      </c>
      <c r="CJ47" s="201">
        <f t="shared" si="84"/>
        <v>0</v>
      </c>
      <c r="CK47" s="201">
        <f t="shared" si="85"/>
        <v>0</v>
      </c>
      <c r="CL47" s="191">
        <f t="shared" si="86"/>
        <v>0</v>
      </c>
      <c r="CM47" s="189"/>
      <c r="CN47" s="219">
        <f t="shared" si="89"/>
        <v>0</v>
      </c>
      <c r="CO47" s="220">
        <f t="shared" si="90"/>
        <v>0</v>
      </c>
      <c r="CP47" s="220">
        <f t="shared" si="91"/>
        <v>0</v>
      </c>
      <c r="CQ47" s="220">
        <f t="shared" si="92"/>
        <v>0</v>
      </c>
      <c r="CR47" s="220">
        <f t="shared" si="93"/>
        <v>0</v>
      </c>
      <c r="CS47" s="220">
        <f t="shared" si="94"/>
        <v>0</v>
      </c>
      <c r="CT47" s="220">
        <f t="shared" si="95"/>
        <v>0</v>
      </c>
      <c r="CU47" s="220">
        <f t="shared" si="96"/>
        <v>0</v>
      </c>
      <c r="CV47" s="220">
        <f t="shared" si="97"/>
        <v>0</v>
      </c>
      <c r="CW47" s="220">
        <f t="shared" si="98"/>
        <v>0</v>
      </c>
      <c r="CX47" s="220">
        <f t="shared" si="99"/>
        <v>0</v>
      </c>
      <c r="CY47" s="220">
        <f t="shared" si="100"/>
        <v>0</v>
      </c>
      <c r="CZ47" s="220">
        <f t="shared" si="101"/>
        <v>0</v>
      </c>
      <c r="DA47" s="220">
        <f t="shared" si="102"/>
        <v>0</v>
      </c>
      <c r="DB47" s="220">
        <f t="shared" si="103"/>
        <v>0</v>
      </c>
      <c r="DC47" s="220">
        <f t="shared" si="104"/>
        <v>0</v>
      </c>
      <c r="DD47" s="220">
        <f t="shared" si="105"/>
        <v>0</v>
      </c>
      <c r="DE47" s="220">
        <f t="shared" si="106"/>
        <v>0</v>
      </c>
      <c r="DF47" s="220">
        <f t="shared" si="107"/>
        <v>0</v>
      </c>
      <c r="DG47" s="220">
        <f t="shared" si="108"/>
        <v>0</v>
      </c>
      <c r="DH47" s="220">
        <f t="shared" si="109"/>
        <v>0</v>
      </c>
      <c r="DI47" s="220">
        <f t="shared" si="110"/>
        <v>0</v>
      </c>
      <c r="DJ47" s="220">
        <f t="shared" si="111"/>
        <v>0</v>
      </c>
      <c r="DK47" s="220">
        <f t="shared" si="112"/>
        <v>0</v>
      </c>
      <c r="DL47" s="220">
        <f t="shared" si="113"/>
        <v>0</v>
      </c>
      <c r="DM47" s="220">
        <f t="shared" si="114"/>
        <v>0</v>
      </c>
      <c r="DN47" s="220">
        <f t="shared" si="115"/>
        <v>0</v>
      </c>
      <c r="DO47" s="220">
        <f t="shared" si="116"/>
        <v>0</v>
      </c>
      <c r="DP47" s="220">
        <f t="shared" si="117"/>
        <v>0</v>
      </c>
      <c r="DQ47" s="221">
        <f t="shared" si="118"/>
        <v>0</v>
      </c>
      <c r="DR47" s="204">
        <f t="shared" si="88"/>
        <v>0</v>
      </c>
      <c r="DS47" s="222">
        <f t="shared" si="119"/>
        <v>0</v>
      </c>
      <c r="DT47" s="222">
        <f t="shared" si="120"/>
        <v>0</v>
      </c>
      <c r="DU47" s="222">
        <f t="shared" si="121"/>
        <v>0</v>
      </c>
      <c r="DV47" s="222">
        <f t="shared" si="122"/>
        <v>0</v>
      </c>
      <c r="DW47" s="222">
        <f t="shared" si="123"/>
        <v>0</v>
      </c>
      <c r="DX47" s="223">
        <f t="shared" si="124"/>
        <v>0</v>
      </c>
      <c r="DY47" s="224">
        <f t="shared" si="44"/>
        <v>0</v>
      </c>
      <c r="EA47" s="195">
        <f>IF($E47="HLTA",(L47/Summary!$H$7),0)</f>
        <v>0</v>
      </c>
      <c r="EB47" s="201">
        <f>IF($E47="HLTA",(M47/Summary!$H$7),0)</f>
        <v>0</v>
      </c>
      <c r="EC47" s="201">
        <f>IF($E47="HLTA",(N47/Summary!$H$7),0)</f>
        <v>0</v>
      </c>
      <c r="ED47" s="201">
        <f>IF($E47="HLTA",(O47/Summary!$H$7),0)</f>
        <v>0</v>
      </c>
      <c r="EE47" s="201">
        <f>IF($E47="HLTA",(P47/Summary!$H$7),0)</f>
        <v>0</v>
      </c>
      <c r="EF47" s="201">
        <f>IF($E47="HLTA",(Q47/Summary!$H$7),0)</f>
        <v>0</v>
      </c>
      <c r="EG47" s="201">
        <f>IF($E47="HLTA",(R47/Summary!$H$7),0)</f>
        <v>0</v>
      </c>
      <c r="EH47" s="201">
        <f>IF($E47="HLTA",(S47/Summary!$H$7),0)</f>
        <v>0</v>
      </c>
      <c r="EI47" s="201">
        <f>IF($E47="HLTA",(T47/Summary!$H$7),0)</f>
        <v>0</v>
      </c>
      <c r="EJ47" s="201">
        <f>IF($E47="HLTA",(U47/Summary!$H$7),0)</f>
        <v>0</v>
      </c>
      <c r="EK47" s="201">
        <f>IF($E47="HLTA",(V47/Summary!$H$7),0)</f>
        <v>0</v>
      </c>
      <c r="EL47" s="201">
        <f>IF($E47="HLTA",(W47/Summary!$H$7),0)</f>
        <v>0</v>
      </c>
      <c r="EM47" s="201">
        <f>IF($E47="HLTA",(X47/Summary!$H$7),0)</f>
        <v>0</v>
      </c>
      <c r="EN47" s="201">
        <f>IF($E47="HLTA",(Y47/Summary!$H$7),0)</f>
        <v>0</v>
      </c>
      <c r="EO47" s="201">
        <f>IF($E47="HLTA",(Z47/Summary!$H$7),0)</f>
        <v>0</v>
      </c>
      <c r="EP47" s="201">
        <f>IF($E47="HLTA",(AA47/Summary!$H$7),0)</f>
        <v>0</v>
      </c>
      <c r="EQ47" s="201">
        <f>IF($E47="HLTA",(AB47/Summary!$H$7),0)</f>
        <v>0</v>
      </c>
      <c r="ER47" s="201">
        <f>IF($E47="HLTA",(AC47/Summary!$H$7),0)</f>
        <v>0</v>
      </c>
      <c r="ES47" s="201">
        <f>IF($E47="HLTA",(AD47/Summary!$H$7),0)</f>
        <v>0</v>
      </c>
      <c r="ET47" s="201">
        <f>IF($E47="HLTA",(AE47/Summary!$H$7),0)</f>
        <v>0</v>
      </c>
      <c r="EU47" s="201">
        <f>IF($E47="HLTA",(AF47/Summary!$H$7),0)</f>
        <v>0</v>
      </c>
      <c r="EV47" s="201">
        <f>IF($E47="HLTA",(AG47/Summary!$H$7),0)</f>
        <v>0</v>
      </c>
      <c r="EW47" s="201">
        <f>IF($E47="HLTA",(AH47/Summary!$H$7),0)</f>
        <v>0</v>
      </c>
      <c r="EX47" s="201">
        <f>IF($E47="HLTA",(AI47/Summary!$H$7),0)</f>
        <v>0</v>
      </c>
      <c r="EY47" s="201">
        <f>IF($E47="HLTA",(AJ47/Summary!$H$7),0)</f>
        <v>0</v>
      </c>
      <c r="EZ47" s="201">
        <f>IF($E47="HLTA",(AK47/Summary!$H$7),0)</f>
        <v>0</v>
      </c>
      <c r="FA47" s="201">
        <f>IF($E47="HLTA",(AL47/Summary!$H$7),0)</f>
        <v>0</v>
      </c>
      <c r="FB47" s="201">
        <f>IF($E47="HLTA",(AM47/Summary!$H$7),0)</f>
        <v>0</v>
      </c>
      <c r="FC47" s="201">
        <f>IF($E47="HLTA",(AN47/Summary!$H$7),0)</f>
        <v>0</v>
      </c>
      <c r="FD47" s="191">
        <f>IF($E47="HLTA",(AO47/Summary!$H$7),0)</f>
        <v>0</v>
      </c>
    </row>
    <row r="48" spans="1:160" s="141" customFormat="1" ht="14.25" x14ac:dyDescent="0.35">
      <c r="A48" s="314"/>
      <c r="B48" s="315"/>
      <c r="C48" s="315"/>
      <c r="D48" s="315"/>
      <c r="E48" s="303"/>
      <c r="F48" s="304"/>
      <c r="G48" s="316"/>
      <c r="H48" s="320"/>
      <c r="I48" s="321"/>
      <c r="J48" s="319"/>
      <c r="K48" s="399">
        <f>Summary!$H$6*$G48</f>
        <v>0</v>
      </c>
      <c r="L48" s="192"/>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4"/>
      <c r="AP48" s="195">
        <f t="shared" si="45"/>
        <v>0</v>
      </c>
      <c r="AQ48" s="217"/>
      <c r="AR48" s="217"/>
      <c r="AS48" s="217"/>
      <c r="AT48" s="217"/>
      <c r="AU48" s="217"/>
      <c r="AV48" s="218"/>
      <c r="AW48" s="176">
        <f t="shared" si="46"/>
        <v>0</v>
      </c>
      <c r="AX48" s="176" t="str">
        <f t="shared" si="47"/>
        <v>OK</v>
      </c>
      <c r="AY48" s="200">
        <f t="shared" si="48"/>
        <v>0</v>
      </c>
      <c r="AZ48" s="213" t="str">
        <f t="shared" si="49"/>
        <v>OK</v>
      </c>
      <c r="BA48" s="214"/>
      <c r="BB48" s="198">
        <f t="shared" si="50"/>
        <v>0</v>
      </c>
      <c r="BC48" s="199">
        <f t="shared" si="51"/>
        <v>0</v>
      </c>
      <c r="BD48" s="199">
        <f t="shared" si="52"/>
        <v>0</v>
      </c>
      <c r="BE48" s="199">
        <f t="shared" si="53"/>
        <v>0</v>
      </c>
      <c r="BF48" s="199">
        <f t="shared" si="54"/>
        <v>0</v>
      </c>
      <c r="BG48" s="199">
        <f t="shared" si="55"/>
        <v>0</v>
      </c>
      <c r="BH48" s="199">
        <f t="shared" si="56"/>
        <v>0</v>
      </c>
      <c r="BI48" s="199">
        <f t="shared" si="57"/>
        <v>0</v>
      </c>
      <c r="BJ48" s="199">
        <f t="shared" si="58"/>
        <v>0</v>
      </c>
      <c r="BK48" s="199">
        <f t="shared" si="59"/>
        <v>0</v>
      </c>
      <c r="BL48" s="199">
        <f t="shared" si="60"/>
        <v>0</v>
      </c>
      <c r="BM48" s="199">
        <f t="shared" si="61"/>
        <v>0</v>
      </c>
      <c r="BN48" s="199">
        <f t="shared" si="62"/>
        <v>0</v>
      </c>
      <c r="BO48" s="199">
        <f t="shared" si="63"/>
        <v>0</v>
      </c>
      <c r="BP48" s="199">
        <f t="shared" si="64"/>
        <v>0</v>
      </c>
      <c r="BQ48" s="199">
        <f t="shared" si="65"/>
        <v>0</v>
      </c>
      <c r="BR48" s="199">
        <f t="shared" si="66"/>
        <v>0</v>
      </c>
      <c r="BS48" s="199">
        <f t="shared" si="67"/>
        <v>0</v>
      </c>
      <c r="BT48" s="199">
        <f t="shared" si="68"/>
        <v>0</v>
      </c>
      <c r="BU48" s="199">
        <f t="shared" si="69"/>
        <v>0</v>
      </c>
      <c r="BV48" s="199">
        <f t="shared" si="70"/>
        <v>0</v>
      </c>
      <c r="BW48" s="199">
        <f t="shared" si="71"/>
        <v>0</v>
      </c>
      <c r="BX48" s="199">
        <f t="shared" si="72"/>
        <v>0</v>
      </c>
      <c r="BY48" s="199">
        <f t="shared" si="73"/>
        <v>0</v>
      </c>
      <c r="BZ48" s="199">
        <f t="shared" si="74"/>
        <v>0</v>
      </c>
      <c r="CA48" s="199">
        <f t="shared" si="75"/>
        <v>0</v>
      </c>
      <c r="CB48" s="199">
        <f t="shared" si="76"/>
        <v>0</v>
      </c>
      <c r="CC48" s="199">
        <f t="shared" si="77"/>
        <v>0</v>
      </c>
      <c r="CD48" s="199">
        <f t="shared" si="78"/>
        <v>0</v>
      </c>
      <c r="CE48" s="199">
        <f t="shared" si="79"/>
        <v>0</v>
      </c>
      <c r="CF48" s="200">
        <f t="shared" si="80"/>
        <v>0</v>
      </c>
      <c r="CG48" s="195">
        <f t="shared" si="81"/>
        <v>0</v>
      </c>
      <c r="CH48" s="201">
        <f t="shared" si="82"/>
        <v>0</v>
      </c>
      <c r="CI48" s="201">
        <f t="shared" si="83"/>
        <v>0</v>
      </c>
      <c r="CJ48" s="201">
        <f t="shared" si="84"/>
        <v>0</v>
      </c>
      <c r="CK48" s="201">
        <f t="shared" si="85"/>
        <v>0</v>
      </c>
      <c r="CL48" s="191">
        <f t="shared" si="86"/>
        <v>0</v>
      </c>
      <c r="CM48" s="189"/>
      <c r="CN48" s="219">
        <f t="shared" si="89"/>
        <v>0</v>
      </c>
      <c r="CO48" s="220">
        <f t="shared" si="90"/>
        <v>0</v>
      </c>
      <c r="CP48" s="220">
        <f t="shared" si="91"/>
        <v>0</v>
      </c>
      <c r="CQ48" s="220">
        <f t="shared" si="92"/>
        <v>0</v>
      </c>
      <c r="CR48" s="220">
        <f t="shared" si="93"/>
        <v>0</v>
      </c>
      <c r="CS48" s="220">
        <f t="shared" si="94"/>
        <v>0</v>
      </c>
      <c r="CT48" s="220">
        <f t="shared" si="95"/>
        <v>0</v>
      </c>
      <c r="CU48" s="220">
        <f t="shared" si="96"/>
        <v>0</v>
      </c>
      <c r="CV48" s="220">
        <f t="shared" si="97"/>
        <v>0</v>
      </c>
      <c r="CW48" s="220">
        <f t="shared" si="98"/>
        <v>0</v>
      </c>
      <c r="CX48" s="220">
        <f t="shared" si="99"/>
        <v>0</v>
      </c>
      <c r="CY48" s="220">
        <f t="shared" si="100"/>
        <v>0</v>
      </c>
      <c r="CZ48" s="220">
        <f t="shared" si="101"/>
        <v>0</v>
      </c>
      <c r="DA48" s="220">
        <f t="shared" si="102"/>
        <v>0</v>
      </c>
      <c r="DB48" s="220">
        <f t="shared" si="103"/>
        <v>0</v>
      </c>
      <c r="DC48" s="220">
        <f t="shared" si="104"/>
        <v>0</v>
      </c>
      <c r="DD48" s="220">
        <f t="shared" si="105"/>
        <v>0</v>
      </c>
      <c r="DE48" s="220">
        <f t="shared" si="106"/>
        <v>0</v>
      </c>
      <c r="DF48" s="220">
        <f t="shared" si="107"/>
        <v>0</v>
      </c>
      <c r="DG48" s="220">
        <f t="shared" si="108"/>
        <v>0</v>
      </c>
      <c r="DH48" s="220">
        <f t="shared" si="109"/>
        <v>0</v>
      </c>
      <c r="DI48" s="220">
        <f t="shared" si="110"/>
        <v>0</v>
      </c>
      <c r="DJ48" s="220">
        <f t="shared" si="111"/>
        <v>0</v>
      </c>
      <c r="DK48" s="220">
        <f t="shared" si="112"/>
        <v>0</v>
      </c>
      <c r="DL48" s="220">
        <f t="shared" si="113"/>
        <v>0</v>
      </c>
      <c r="DM48" s="220">
        <f t="shared" si="114"/>
        <v>0</v>
      </c>
      <c r="DN48" s="220">
        <f t="shared" si="115"/>
        <v>0</v>
      </c>
      <c r="DO48" s="220">
        <f t="shared" si="116"/>
        <v>0</v>
      </c>
      <c r="DP48" s="220">
        <f t="shared" si="117"/>
        <v>0</v>
      </c>
      <c r="DQ48" s="221">
        <f t="shared" si="118"/>
        <v>0</v>
      </c>
      <c r="DR48" s="204">
        <f t="shared" si="88"/>
        <v>0</v>
      </c>
      <c r="DS48" s="222">
        <f t="shared" si="119"/>
        <v>0</v>
      </c>
      <c r="DT48" s="222">
        <f t="shared" si="120"/>
        <v>0</v>
      </c>
      <c r="DU48" s="222">
        <f t="shared" si="121"/>
        <v>0</v>
      </c>
      <c r="DV48" s="222">
        <f t="shared" si="122"/>
        <v>0</v>
      </c>
      <c r="DW48" s="222">
        <f t="shared" si="123"/>
        <v>0</v>
      </c>
      <c r="DX48" s="223">
        <f t="shared" si="124"/>
        <v>0</v>
      </c>
      <c r="DY48" s="224">
        <f t="shared" si="44"/>
        <v>0</v>
      </c>
      <c r="EA48" s="195">
        <f>IF($E48="HLTA",(L48/Summary!$H$7),0)</f>
        <v>0</v>
      </c>
      <c r="EB48" s="201">
        <f>IF($E48="HLTA",(M48/Summary!$H$7),0)</f>
        <v>0</v>
      </c>
      <c r="EC48" s="201">
        <f>IF($E48="HLTA",(N48/Summary!$H$7),0)</f>
        <v>0</v>
      </c>
      <c r="ED48" s="201">
        <f>IF($E48="HLTA",(O48/Summary!$H$7),0)</f>
        <v>0</v>
      </c>
      <c r="EE48" s="201">
        <f>IF($E48="HLTA",(P48/Summary!$H$7),0)</f>
        <v>0</v>
      </c>
      <c r="EF48" s="201">
        <f>IF($E48="HLTA",(Q48/Summary!$H$7),0)</f>
        <v>0</v>
      </c>
      <c r="EG48" s="201">
        <f>IF($E48="HLTA",(R48/Summary!$H$7),0)</f>
        <v>0</v>
      </c>
      <c r="EH48" s="201">
        <f>IF($E48="HLTA",(S48/Summary!$H$7),0)</f>
        <v>0</v>
      </c>
      <c r="EI48" s="201">
        <f>IF($E48="HLTA",(T48/Summary!$H$7),0)</f>
        <v>0</v>
      </c>
      <c r="EJ48" s="201">
        <f>IF($E48="HLTA",(U48/Summary!$H$7),0)</f>
        <v>0</v>
      </c>
      <c r="EK48" s="201">
        <f>IF($E48="HLTA",(V48/Summary!$H$7),0)</f>
        <v>0</v>
      </c>
      <c r="EL48" s="201">
        <f>IF($E48="HLTA",(W48/Summary!$H$7),0)</f>
        <v>0</v>
      </c>
      <c r="EM48" s="201">
        <f>IF($E48="HLTA",(X48/Summary!$H$7),0)</f>
        <v>0</v>
      </c>
      <c r="EN48" s="201">
        <f>IF($E48="HLTA",(Y48/Summary!$H$7),0)</f>
        <v>0</v>
      </c>
      <c r="EO48" s="201">
        <f>IF($E48="HLTA",(Z48/Summary!$H$7),0)</f>
        <v>0</v>
      </c>
      <c r="EP48" s="201">
        <f>IF($E48="HLTA",(AA48/Summary!$H$7),0)</f>
        <v>0</v>
      </c>
      <c r="EQ48" s="201">
        <f>IF($E48="HLTA",(AB48/Summary!$H$7),0)</f>
        <v>0</v>
      </c>
      <c r="ER48" s="201">
        <f>IF($E48="HLTA",(AC48/Summary!$H$7),0)</f>
        <v>0</v>
      </c>
      <c r="ES48" s="201">
        <f>IF($E48="HLTA",(AD48/Summary!$H$7),0)</f>
        <v>0</v>
      </c>
      <c r="ET48" s="201">
        <f>IF($E48="HLTA",(AE48/Summary!$H$7),0)</f>
        <v>0</v>
      </c>
      <c r="EU48" s="201">
        <f>IF($E48="HLTA",(AF48/Summary!$H$7),0)</f>
        <v>0</v>
      </c>
      <c r="EV48" s="201">
        <f>IF($E48="HLTA",(AG48/Summary!$H$7),0)</f>
        <v>0</v>
      </c>
      <c r="EW48" s="201">
        <f>IF($E48="HLTA",(AH48/Summary!$H$7),0)</f>
        <v>0</v>
      </c>
      <c r="EX48" s="201">
        <f>IF($E48="HLTA",(AI48/Summary!$H$7),0)</f>
        <v>0</v>
      </c>
      <c r="EY48" s="201">
        <f>IF($E48="HLTA",(AJ48/Summary!$H$7),0)</f>
        <v>0</v>
      </c>
      <c r="EZ48" s="201">
        <f>IF($E48="HLTA",(AK48/Summary!$H$7),0)</f>
        <v>0</v>
      </c>
      <c r="FA48" s="201">
        <f>IF($E48="HLTA",(AL48/Summary!$H$7),0)</f>
        <v>0</v>
      </c>
      <c r="FB48" s="201">
        <f>IF($E48="HLTA",(AM48/Summary!$H$7),0)</f>
        <v>0</v>
      </c>
      <c r="FC48" s="201">
        <f>IF($E48="HLTA",(AN48/Summary!$H$7),0)</f>
        <v>0</v>
      </c>
      <c r="FD48" s="191">
        <f>IF($E48="HLTA",(AO48/Summary!$H$7),0)</f>
        <v>0</v>
      </c>
    </row>
    <row r="49" spans="1:160" s="141" customFormat="1" ht="14.25" x14ac:dyDescent="0.35">
      <c r="A49" s="314"/>
      <c r="B49" s="315"/>
      <c r="C49" s="315"/>
      <c r="D49" s="315"/>
      <c r="E49" s="303"/>
      <c r="F49" s="304"/>
      <c r="G49" s="316"/>
      <c r="H49" s="320"/>
      <c r="I49" s="321"/>
      <c r="J49" s="319"/>
      <c r="K49" s="399">
        <f>Summary!$H$6*$G49</f>
        <v>0</v>
      </c>
      <c r="L49" s="192"/>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4"/>
      <c r="AP49" s="195">
        <f t="shared" si="45"/>
        <v>0</v>
      </c>
      <c r="AQ49" s="217"/>
      <c r="AR49" s="217"/>
      <c r="AS49" s="217"/>
      <c r="AT49" s="217"/>
      <c r="AU49" s="217"/>
      <c r="AV49" s="218"/>
      <c r="AW49" s="176">
        <f t="shared" si="46"/>
        <v>0</v>
      </c>
      <c r="AX49" s="176" t="str">
        <f t="shared" si="47"/>
        <v>OK</v>
      </c>
      <c r="AY49" s="200">
        <f t="shared" si="48"/>
        <v>0</v>
      </c>
      <c r="AZ49" s="213" t="str">
        <f t="shared" si="49"/>
        <v>OK</v>
      </c>
      <c r="BA49" s="214"/>
      <c r="BB49" s="198">
        <f t="shared" si="50"/>
        <v>0</v>
      </c>
      <c r="BC49" s="199">
        <f t="shared" si="51"/>
        <v>0</v>
      </c>
      <c r="BD49" s="199">
        <f t="shared" si="52"/>
        <v>0</v>
      </c>
      <c r="BE49" s="199">
        <f t="shared" si="53"/>
        <v>0</v>
      </c>
      <c r="BF49" s="199">
        <f t="shared" si="54"/>
        <v>0</v>
      </c>
      <c r="BG49" s="199">
        <f t="shared" si="55"/>
        <v>0</v>
      </c>
      <c r="BH49" s="199">
        <f t="shared" si="56"/>
        <v>0</v>
      </c>
      <c r="BI49" s="199">
        <f t="shared" si="57"/>
        <v>0</v>
      </c>
      <c r="BJ49" s="199">
        <f t="shared" si="58"/>
        <v>0</v>
      </c>
      <c r="BK49" s="199">
        <f t="shared" si="59"/>
        <v>0</v>
      </c>
      <c r="BL49" s="199">
        <f t="shared" si="60"/>
        <v>0</v>
      </c>
      <c r="BM49" s="199">
        <f t="shared" si="61"/>
        <v>0</v>
      </c>
      <c r="BN49" s="199">
        <f t="shared" si="62"/>
        <v>0</v>
      </c>
      <c r="BO49" s="199">
        <f t="shared" si="63"/>
        <v>0</v>
      </c>
      <c r="BP49" s="199">
        <f t="shared" si="64"/>
        <v>0</v>
      </c>
      <c r="BQ49" s="199">
        <f t="shared" si="65"/>
        <v>0</v>
      </c>
      <c r="BR49" s="199">
        <f t="shared" si="66"/>
        <v>0</v>
      </c>
      <c r="BS49" s="199">
        <f t="shared" si="67"/>
        <v>0</v>
      </c>
      <c r="BT49" s="199">
        <f t="shared" si="68"/>
        <v>0</v>
      </c>
      <c r="BU49" s="199">
        <f t="shared" si="69"/>
        <v>0</v>
      </c>
      <c r="BV49" s="199">
        <f t="shared" si="70"/>
        <v>0</v>
      </c>
      <c r="BW49" s="199">
        <f t="shared" si="71"/>
        <v>0</v>
      </c>
      <c r="BX49" s="199">
        <f t="shared" si="72"/>
        <v>0</v>
      </c>
      <c r="BY49" s="199">
        <f t="shared" si="73"/>
        <v>0</v>
      </c>
      <c r="BZ49" s="199">
        <f t="shared" si="74"/>
        <v>0</v>
      </c>
      <c r="CA49" s="199">
        <f t="shared" si="75"/>
        <v>0</v>
      </c>
      <c r="CB49" s="199">
        <f t="shared" si="76"/>
        <v>0</v>
      </c>
      <c r="CC49" s="199">
        <f t="shared" si="77"/>
        <v>0</v>
      </c>
      <c r="CD49" s="199">
        <f t="shared" si="78"/>
        <v>0</v>
      </c>
      <c r="CE49" s="199">
        <f t="shared" si="79"/>
        <v>0</v>
      </c>
      <c r="CF49" s="200">
        <f t="shared" si="80"/>
        <v>0</v>
      </c>
      <c r="CG49" s="195">
        <f t="shared" si="81"/>
        <v>0</v>
      </c>
      <c r="CH49" s="201">
        <f t="shared" si="82"/>
        <v>0</v>
      </c>
      <c r="CI49" s="201">
        <f t="shared" si="83"/>
        <v>0</v>
      </c>
      <c r="CJ49" s="201">
        <f t="shared" si="84"/>
        <v>0</v>
      </c>
      <c r="CK49" s="201">
        <f t="shared" si="85"/>
        <v>0</v>
      </c>
      <c r="CL49" s="191">
        <f t="shared" si="86"/>
        <v>0</v>
      </c>
      <c r="CM49" s="189"/>
      <c r="CN49" s="219">
        <f t="shared" si="89"/>
        <v>0</v>
      </c>
      <c r="CO49" s="220">
        <f t="shared" si="90"/>
        <v>0</v>
      </c>
      <c r="CP49" s="220">
        <f t="shared" si="91"/>
        <v>0</v>
      </c>
      <c r="CQ49" s="220">
        <f t="shared" si="92"/>
        <v>0</v>
      </c>
      <c r="CR49" s="220">
        <f t="shared" si="93"/>
        <v>0</v>
      </c>
      <c r="CS49" s="220">
        <f t="shared" si="94"/>
        <v>0</v>
      </c>
      <c r="CT49" s="220">
        <f t="shared" si="95"/>
        <v>0</v>
      </c>
      <c r="CU49" s="220">
        <f t="shared" si="96"/>
        <v>0</v>
      </c>
      <c r="CV49" s="220">
        <f t="shared" si="97"/>
        <v>0</v>
      </c>
      <c r="CW49" s="220">
        <f t="shared" si="98"/>
        <v>0</v>
      </c>
      <c r="CX49" s="220">
        <f t="shared" si="99"/>
        <v>0</v>
      </c>
      <c r="CY49" s="220">
        <f t="shared" si="100"/>
        <v>0</v>
      </c>
      <c r="CZ49" s="220">
        <f t="shared" si="101"/>
        <v>0</v>
      </c>
      <c r="DA49" s="220">
        <f t="shared" si="102"/>
        <v>0</v>
      </c>
      <c r="DB49" s="220">
        <f t="shared" si="103"/>
        <v>0</v>
      </c>
      <c r="DC49" s="220">
        <f t="shared" si="104"/>
        <v>0</v>
      </c>
      <c r="DD49" s="220">
        <f t="shared" si="105"/>
        <v>0</v>
      </c>
      <c r="DE49" s="220">
        <f t="shared" si="106"/>
        <v>0</v>
      </c>
      <c r="DF49" s="220">
        <f t="shared" si="107"/>
        <v>0</v>
      </c>
      <c r="DG49" s="220">
        <f t="shared" si="108"/>
        <v>0</v>
      </c>
      <c r="DH49" s="220">
        <f t="shared" si="109"/>
        <v>0</v>
      </c>
      <c r="DI49" s="220">
        <f t="shared" si="110"/>
        <v>0</v>
      </c>
      <c r="DJ49" s="220">
        <f t="shared" si="111"/>
        <v>0</v>
      </c>
      <c r="DK49" s="220">
        <f t="shared" si="112"/>
        <v>0</v>
      </c>
      <c r="DL49" s="220">
        <f t="shared" si="113"/>
        <v>0</v>
      </c>
      <c r="DM49" s="220">
        <f t="shared" si="114"/>
        <v>0</v>
      </c>
      <c r="DN49" s="220">
        <f t="shared" si="115"/>
        <v>0</v>
      </c>
      <c r="DO49" s="220">
        <f t="shared" si="116"/>
        <v>0</v>
      </c>
      <c r="DP49" s="220">
        <f t="shared" si="117"/>
        <v>0</v>
      </c>
      <c r="DQ49" s="221">
        <f t="shared" si="118"/>
        <v>0</v>
      </c>
      <c r="DR49" s="204">
        <f t="shared" si="88"/>
        <v>0</v>
      </c>
      <c r="DS49" s="222">
        <f t="shared" si="119"/>
        <v>0</v>
      </c>
      <c r="DT49" s="222">
        <f t="shared" si="120"/>
        <v>0</v>
      </c>
      <c r="DU49" s="222">
        <f t="shared" si="121"/>
        <v>0</v>
      </c>
      <c r="DV49" s="222">
        <f t="shared" si="122"/>
        <v>0</v>
      </c>
      <c r="DW49" s="222">
        <f t="shared" si="123"/>
        <v>0</v>
      </c>
      <c r="DX49" s="223">
        <f t="shared" si="124"/>
        <v>0</v>
      </c>
      <c r="DY49" s="224">
        <f t="shared" si="44"/>
        <v>0</v>
      </c>
      <c r="EA49" s="195">
        <f>IF($E49="HLTA",(L49/Summary!$H$7),0)</f>
        <v>0</v>
      </c>
      <c r="EB49" s="201">
        <f>IF($E49="HLTA",(M49/Summary!$H$7),0)</f>
        <v>0</v>
      </c>
      <c r="EC49" s="201">
        <f>IF($E49="HLTA",(N49/Summary!$H$7),0)</f>
        <v>0</v>
      </c>
      <c r="ED49" s="201">
        <f>IF($E49="HLTA",(O49/Summary!$H$7),0)</f>
        <v>0</v>
      </c>
      <c r="EE49" s="201">
        <f>IF($E49="HLTA",(P49/Summary!$H$7),0)</f>
        <v>0</v>
      </c>
      <c r="EF49" s="201">
        <f>IF($E49="HLTA",(Q49/Summary!$H$7),0)</f>
        <v>0</v>
      </c>
      <c r="EG49" s="201">
        <f>IF($E49="HLTA",(R49/Summary!$H$7),0)</f>
        <v>0</v>
      </c>
      <c r="EH49" s="201">
        <f>IF($E49="HLTA",(S49/Summary!$H$7),0)</f>
        <v>0</v>
      </c>
      <c r="EI49" s="201">
        <f>IF($E49="HLTA",(T49/Summary!$H$7),0)</f>
        <v>0</v>
      </c>
      <c r="EJ49" s="201">
        <f>IF($E49="HLTA",(U49/Summary!$H$7),0)</f>
        <v>0</v>
      </c>
      <c r="EK49" s="201">
        <f>IF($E49="HLTA",(V49/Summary!$H$7),0)</f>
        <v>0</v>
      </c>
      <c r="EL49" s="201">
        <f>IF($E49="HLTA",(W49/Summary!$H$7),0)</f>
        <v>0</v>
      </c>
      <c r="EM49" s="201">
        <f>IF($E49="HLTA",(X49/Summary!$H$7),0)</f>
        <v>0</v>
      </c>
      <c r="EN49" s="201">
        <f>IF($E49="HLTA",(Y49/Summary!$H$7),0)</f>
        <v>0</v>
      </c>
      <c r="EO49" s="201">
        <f>IF($E49="HLTA",(Z49/Summary!$H$7),0)</f>
        <v>0</v>
      </c>
      <c r="EP49" s="201">
        <f>IF($E49="HLTA",(AA49/Summary!$H$7),0)</f>
        <v>0</v>
      </c>
      <c r="EQ49" s="201">
        <f>IF($E49="HLTA",(AB49/Summary!$H$7),0)</f>
        <v>0</v>
      </c>
      <c r="ER49" s="201">
        <f>IF($E49="HLTA",(AC49/Summary!$H$7),0)</f>
        <v>0</v>
      </c>
      <c r="ES49" s="201">
        <f>IF($E49="HLTA",(AD49/Summary!$H$7),0)</f>
        <v>0</v>
      </c>
      <c r="ET49" s="201">
        <f>IF($E49="HLTA",(AE49/Summary!$H$7),0)</f>
        <v>0</v>
      </c>
      <c r="EU49" s="201">
        <f>IF($E49="HLTA",(AF49/Summary!$H$7),0)</f>
        <v>0</v>
      </c>
      <c r="EV49" s="201">
        <f>IF($E49="HLTA",(AG49/Summary!$H$7),0)</f>
        <v>0</v>
      </c>
      <c r="EW49" s="201">
        <f>IF($E49="HLTA",(AH49/Summary!$H$7),0)</f>
        <v>0</v>
      </c>
      <c r="EX49" s="201">
        <f>IF($E49="HLTA",(AI49/Summary!$H$7),0)</f>
        <v>0</v>
      </c>
      <c r="EY49" s="201">
        <f>IF($E49="HLTA",(AJ49/Summary!$H$7),0)</f>
        <v>0</v>
      </c>
      <c r="EZ49" s="201">
        <f>IF($E49="HLTA",(AK49/Summary!$H$7),0)</f>
        <v>0</v>
      </c>
      <c r="FA49" s="201">
        <f>IF($E49="HLTA",(AL49/Summary!$H$7),0)</f>
        <v>0</v>
      </c>
      <c r="FB49" s="201">
        <f>IF($E49="HLTA",(AM49/Summary!$H$7),0)</f>
        <v>0</v>
      </c>
      <c r="FC49" s="201">
        <f>IF($E49="HLTA",(AN49/Summary!$H$7),0)</f>
        <v>0</v>
      </c>
      <c r="FD49" s="191">
        <f>IF($E49="HLTA",(AO49/Summary!$H$7),0)</f>
        <v>0</v>
      </c>
    </row>
    <row r="50" spans="1:160" s="141" customFormat="1" ht="14.25" x14ac:dyDescent="0.35">
      <c r="A50" s="314"/>
      <c r="B50" s="315"/>
      <c r="C50" s="315"/>
      <c r="D50" s="315"/>
      <c r="E50" s="303"/>
      <c r="F50" s="304"/>
      <c r="G50" s="316"/>
      <c r="H50" s="320"/>
      <c r="I50" s="321"/>
      <c r="J50" s="319"/>
      <c r="K50" s="399">
        <f>Summary!$H$6*$G50</f>
        <v>0</v>
      </c>
      <c r="L50" s="192"/>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4"/>
      <c r="AP50" s="195">
        <f t="shared" si="45"/>
        <v>0</v>
      </c>
      <c r="AQ50" s="217"/>
      <c r="AR50" s="217"/>
      <c r="AS50" s="217"/>
      <c r="AT50" s="217"/>
      <c r="AU50" s="217"/>
      <c r="AV50" s="218"/>
      <c r="AW50" s="176">
        <f t="shared" si="46"/>
        <v>0</v>
      </c>
      <c r="AX50" s="176" t="str">
        <f t="shared" si="47"/>
        <v>OK</v>
      </c>
      <c r="AY50" s="200">
        <f t="shared" si="48"/>
        <v>0</v>
      </c>
      <c r="AZ50" s="213" t="str">
        <f t="shared" si="49"/>
        <v>OK</v>
      </c>
      <c r="BA50" s="214"/>
      <c r="BB50" s="198">
        <f t="shared" si="50"/>
        <v>0</v>
      </c>
      <c r="BC50" s="199">
        <f t="shared" si="51"/>
        <v>0</v>
      </c>
      <c r="BD50" s="199">
        <f t="shared" si="52"/>
        <v>0</v>
      </c>
      <c r="BE50" s="199">
        <f t="shared" si="53"/>
        <v>0</v>
      </c>
      <c r="BF50" s="199">
        <f t="shared" si="54"/>
        <v>0</v>
      </c>
      <c r="BG50" s="199">
        <f t="shared" si="55"/>
        <v>0</v>
      </c>
      <c r="BH50" s="199">
        <f t="shared" si="56"/>
        <v>0</v>
      </c>
      <c r="BI50" s="199">
        <f t="shared" si="57"/>
        <v>0</v>
      </c>
      <c r="BJ50" s="199">
        <f t="shared" si="58"/>
        <v>0</v>
      </c>
      <c r="BK50" s="199">
        <f t="shared" si="59"/>
        <v>0</v>
      </c>
      <c r="BL50" s="199">
        <f t="shared" si="60"/>
        <v>0</v>
      </c>
      <c r="BM50" s="199">
        <f t="shared" si="61"/>
        <v>0</v>
      </c>
      <c r="BN50" s="199">
        <f t="shared" si="62"/>
        <v>0</v>
      </c>
      <c r="BO50" s="199">
        <f t="shared" si="63"/>
        <v>0</v>
      </c>
      <c r="BP50" s="199">
        <f t="shared" si="64"/>
        <v>0</v>
      </c>
      <c r="BQ50" s="199">
        <f t="shared" si="65"/>
        <v>0</v>
      </c>
      <c r="BR50" s="199">
        <f t="shared" si="66"/>
        <v>0</v>
      </c>
      <c r="BS50" s="199">
        <f t="shared" si="67"/>
        <v>0</v>
      </c>
      <c r="BT50" s="199">
        <f t="shared" si="68"/>
        <v>0</v>
      </c>
      <c r="BU50" s="199">
        <f t="shared" si="69"/>
        <v>0</v>
      </c>
      <c r="BV50" s="199">
        <f t="shared" si="70"/>
        <v>0</v>
      </c>
      <c r="BW50" s="199">
        <f t="shared" si="71"/>
        <v>0</v>
      </c>
      <c r="BX50" s="199">
        <f t="shared" si="72"/>
        <v>0</v>
      </c>
      <c r="BY50" s="199">
        <f t="shared" si="73"/>
        <v>0</v>
      </c>
      <c r="BZ50" s="199">
        <f t="shared" si="74"/>
        <v>0</v>
      </c>
      <c r="CA50" s="199">
        <f t="shared" si="75"/>
        <v>0</v>
      </c>
      <c r="CB50" s="199">
        <f t="shared" si="76"/>
        <v>0</v>
      </c>
      <c r="CC50" s="199">
        <f t="shared" si="77"/>
        <v>0</v>
      </c>
      <c r="CD50" s="199">
        <f t="shared" si="78"/>
        <v>0</v>
      </c>
      <c r="CE50" s="199">
        <f t="shared" si="79"/>
        <v>0</v>
      </c>
      <c r="CF50" s="200">
        <f t="shared" si="80"/>
        <v>0</v>
      </c>
      <c r="CG50" s="195">
        <f t="shared" si="81"/>
        <v>0</v>
      </c>
      <c r="CH50" s="201">
        <f t="shared" si="82"/>
        <v>0</v>
      </c>
      <c r="CI50" s="201">
        <f t="shared" si="83"/>
        <v>0</v>
      </c>
      <c r="CJ50" s="201">
        <f t="shared" si="84"/>
        <v>0</v>
      </c>
      <c r="CK50" s="201">
        <f t="shared" si="85"/>
        <v>0</v>
      </c>
      <c r="CL50" s="191">
        <f t="shared" si="86"/>
        <v>0</v>
      </c>
      <c r="CM50" s="189"/>
      <c r="CN50" s="219">
        <f t="shared" si="89"/>
        <v>0</v>
      </c>
      <c r="CO50" s="220">
        <f t="shared" si="90"/>
        <v>0</v>
      </c>
      <c r="CP50" s="220">
        <f t="shared" si="91"/>
        <v>0</v>
      </c>
      <c r="CQ50" s="220">
        <f t="shared" si="92"/>
        <v>0</v>
      </c>
      <c r="CR50" s="220">
        <f t="shared" si="93"/>
        <v>0</v>
      </c>
      <c r="CS50" s="220">
        <f t="shared" si="94"/>
        <v>0</v>
      </c>
      <c r="CT50" s="220">
        <f t="shared" si="95"/>
        <v>0</v>
      </c>
      <c r="CU50" s="220">
        <f t="shared" si="96"/>
        <v>0</v>
      </c>
      <c r="CV50" s="220">
        <f t="shared" si="97"/>
        <v>0</v>
      </c>
      <c r="CW50" s="220">
        <f t="shared" si="98"/>
        <v>0</v>
      </c>
      <c r="CX50" s="220">
        <f t="shared" si="99"/>
        <v>0</v>
      </c>
      <c r="CY50" s="220">
        <f t="shared" si="100"/>
        <v>0</v>
      </c>
      <c r="CZ50" s="220">
        <f t="shared" si="101"/>
        <v>0</v>
      </c>
      <c r="DA50" s="220">
        <f t="shared" si="102"/>
        <v>0</v>
      </c>
      <c r="DB50" s="220">
        <f t="shared" si="103"/>
        <v>0</v>
      </c>
      <c r="DC50" s="220">
        <f t="shared" si="104"/>
        <v>0</v>
      </c>
      <c r="DD50" s="220">
        <f t="shared" si="105"/>
        <v>0</v>
      </c>
      <c r="DE50" s="220">
        <f t="shared" si="106"/>
        <v>0</v>
      </c>
      <c r="DF50" s="220">
        <f t="shared" si="107"/>
        <v>0</v>
      </c>
      <c r="DG50" s="220">
        <f t="shared" si="108"/>
        <v>0</v>
      </c>
      <c r="DH50" s="220">
        <f t="shared" si="109"/>
        <v>0</v>
      </c>
      <c r="DI50" s="220">
        <f t="shared" si="110"/>
        <v>0</v>
      </c>
      <c r="DJ50" s="220">
        <f t="shared" si="111"/>
        <v>0</v>
      </c>
      <c r="DK50" s="220">
        <f t="shared" si="112"/>
        <v>0</v>
      </c>
      <c r="DL50" s="220">
        <f t="shared" si="113"/>
        <v>0</v>
      </c>
      <c r="DM50" s="220">
        <f t="shared" si="114"/>
        <v>0</v>
      </c>
      <c r="DN50" s="220">
        <f t="shared" si="115"/>
        <v>0</v>
      </c>
      <c r="DO50" s="220">
        <f t="shared" si="116"/>
        <v>0</v>
      </c>
      <c r="DP50" s="220">
        <f t="shared" si="117"/>
        <v>0</v>
      </c>
      <c r="DQ50" s="221">
        <f t="shared" si="118"/>
        <v>0</v>
      </c>
      <c r="DR50" s="204">
        <f t="shared" si="88"/>
        <v>0</v>
      </c>
      <c r="DS50" s="222">
        <f t="shared" si="119"/>
        <v>0</v>
      </c>
      <c r="DT50" s="222">
        <f t="shared" si="120"/>
        <v>0</v>
      </c>
      <c r="DU50" s="222">
        <f t="shared" si="121"/>
        <v>0</v>
      </c>
      <c r="DV50" s="222">
        <f t="shared" si="122"/>
        <v>0</v>
      </c>
      <c r="DW50" s="222">
        <f t="shared" si="123"/>
        <v>0</v>
      </c>
      <c r="DX50" s="223">
        <f t="shared" si="124"/>
        <v>0</v>
      </c>
      <c r="DY50" s="224">
        <f t="shared" si="44"/>
        <v>0</v>
      </c>
      <c r="EA50" s="195">
        <f>IF($E50="HLTA",(L50/Summary!$H$7),0)</f>
        <v>0</v>
      </c>
      <c r="EB50" s="201">
        <f>IF($E50="HLTA",(M50/Summary!$H$7),0)</f>
        <v>0</v>
      </c>
      <c r="EC50" s="201">
        <f>IF($E50="HLTA",(N50/Summary!$H$7),0)</f>
        <v>0</v>
      </c>
      <c r="ED50" s="201">
        <f>IF($E50="HLTA",(O50/Summary!$H$7),0)</f>
        <v>0</v>
      </c>
      <c r="EE50" s="201">
        <f>IF($E50="HLTA",(P50/Summary!$H$7),0)</f>
        <v>0</v>
      </c>
      <c r="EF50" s="201">
        <f>IF($E50="HLTA",(Q50/Summary!$H$7),0)</f>
        <v>0</v>
      </c>
      <c r="EG50" s="201">
        <f>IF($E50="HLTA",(R50/Summary!$H$7),0)</f>
        <v>0</v>
      </c>
      <c r="EH50" s="201">
        <f>IF($E50="HLTA",(S50/Summary!$H$7),0)</f>
        <v>0</v>
      </c>
      <c r="EI50" s="201">
        <f>IF($E50="HLTA",(T50/Summary!$H$7),0)</f>
        <v>0</v>
      </c>
      <c r="EJ50" s="201">
        <f>IF($E50="HLTA",(U50/Summary!$H$7),0)</f>
        <v>0</v>
      </c>
      <c r="EK50" s="201">
        <f>IF($E50="HLTA",(V50/Summary!$H$7),0)</f>
        <v>0</v>
      </c>
      <c r="EL50" s="201">
        <f>IF($E50="HLTA",(W50/Summary!$H$7),0)</f>
        <v>0</v>
      </c>
      <c r="EM50" s="201">
        <f>IF($E50="HLTA",(X50/Summary!$H$7),0)</f>
        <v>0</v>
      </c>
      <c r="EN50" s="201">
        <f>IF($E50="HLTA",(Y50/Summary!$H$7),0)</f>
        <v>0</v>
      </c>
      <c r="EO50" s="201">
        <f>IF($E50="HLTA",(Z50/Summary!$H$7),0)</f>
        <v>0</v>
      </c>
      <c r="EP50" s="201">
        <f>IF($E50="HLTA",(AA50/Summary!$H$7),0)</f>
        <v>0</v>
      </c>
      <c r="EQ50" s="201">
        <f>IF($E50="HLTA",(AB50/Summary!$H$7),0)</f>
        <v>0</v>
      </c>
      <c r="ER50" s="201">
        <f>IF($E50="HLTA",(AC50/Summary!$H$7),0)</f>
        <v>0</v>
      </c>
      <c r="ES50" s="201">
        <f>IF($E50="HLTA",(AD50/Summary!$H$7),0)</f>
        <v>0</v>
      </c>
      <c r="ET50" s="201">
        <f>IF($E50="HLTA",(AE50/Summary!$H$7),0)</f>
        <v>0</v>
      </c>
      <c r="EU50" s="201">
        <f>IF($E50="HLTA",(AF50/Summary!$H$7),0)</f>
        <v>0</v>
      </c>
      <c r="EV50" s="201">
        <f>IF($E50="HLTA",(AG50/Summary!$H$7),0)</f>
        <v>0</v>
      </c>
      <c r="EW50" s="201">
        <f>IF($E50="HLTA",(AH50/Summary!$H$7),0)</f>
        <v>0</v>
      </c>
      <c r="EX50" s="201">
        <f>IF($E50="HLTA",(AI50/Summary!$H$7),0)</f>
        <v>0</v>
      </c>
      <c r="EY50" s="201">
        <f>IF($E50="HLTA",(AJ50/Summary!$H$7),0)</f>
        <v>0</v>
      </c>
      <c r="EZ50" s="201">
        <f>IF($E50="HLTA",(AK50/Summary!$H$7),0)</f>
        <v>0</v>
      </c>
      <c r="FA50" s="201">
        <f>IF($E50="HLTA",(AL50/Summary!$H$7),0)</f>
        <v>0</v>
      </c>
      <c r="FB50" s="201">
        <f>IF($E50="HLTA",(AM50/Summary!$H$7),0)</f>
        <v>0</v>
      </c>
      <c r="FC50" s="201">
        <f>IF($E50="HLTA",(AN50/Summary!$H$7),0)</f>
        <v>0</v>
      </c>
      <c r="FD50" s="191">
        <f>IF($E50="HLTA",(AO50/Summary!$H$7),0)</f>
        <v>0</v>
      </c>
    </row>
    <row r="51" spans="1:160" s="141" customFormat="1" ht="14.25" x14ac:dyDescent="0.35">
      <c r="A51" s="314"/>
      <c r="B51" s="315"/>
      <c r="C51" s="315"/>
      <c r="D51" s="315"/>
      <c r="E51" s="303"/>
      <c r="F51" s="304"/>
      <c r="G51" s="316"/>
      <c r="H51" s="320"/>
      <c r="I51" s="321"/>
      <c r="J51" s="319"/>
      <c r="K51" s="399">
        <f>Summary!$H$6*$G51</f>
        <v>0</v>
      </c>
      <c r="L51" s="192"/>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4"/>
      <c r="AP51" s="195">
        <f t="shared" si="45"/>
        <v>0</v>
      </c>
      <c r="AQ51" s="217"/>
      <c r="AR51" s="217"/>
      <c r="AS51" s="217"/>
      <c r="AT51" s="217"/>
      <c r="AU51" s="217"/>
      <c r="AV51" s="218"/>
      <c r="AW51" s="176">
        <f t="shared" si="46"/>
        <v>0</v>
      </c>
      <c r="AX51" s="176" t="str">
        <f t="shared" si="47"/>
        <v>OK</v>
      </c>
      <c r="AY51" s="200">
        <f t="shared" si="48"/>
        <v>0</v>
      </c>
      <c r="AZ51" s="213" t="str">
        <f t="shared" si="49"/>
        <v>OK</v>
      </c>
      <c r="BA51" s="214"/>
      <c r="BB51" s="198">
        <f t="shared" si="50"/>
        <v>0</v>
      </c>
      <c r="BC51" s="199">
        <f t="shared" si="51"/>
        <v>0</v>
      </c>
      <c r="BD51" s="199">
        <f t="shared" si="52"/>
        <v>0</v>
      </c>
      <c r="BE51" s="199">
        <f t="shared" si="53"/>
        <v>0</v>
      </c>
      <c r="BF51" s="199">
        <f t="shared" si="54"/>
        <v>0</v>
      </c>
      <c r="BG51" s="199">
        <f t="shared" si="55"/>
        <v>0</v>
      </c>
      <c r="BH51" s="199">
        <f t="shared" si="56"/>
        <v>0</v>
      </c>
      <c r="BI51" s="199">
        <f t="shared" si="57"/>
        <v>0</v>
      </c>
      <c r="BJ51" s="199">
        <f t="shared" si="58"/>
        <v>0</v>
      </c>
      <c r="BK51" s="199">
        <f t="shared" si="59"/>
        <v>0</v>
      </c>
      <c r="BL51" s="199">
        <f t="shared" si="60"/>
        <v>0</v>
      </c>
      <c r="BM51" s="199">
        <f t="shared" si="61"/>
        <v>0</v>
      </c>
      <c r="BN51" s="199">
        <f t="shared" si="62"/>
        <v>0</v>
      </c>
      <c r="BO51" s="199">
        <f t="shared" si="63"/>
        <v>0</v>
      </c>
      <c r="BP51" s="199">
        <f t="shared" si="64"/>
        <v>0</v>
      </c>
      <c r="BQ51" s="199">
        <f t="shared" si="65"/>
        <v>0</v>
      </c>
      <c r="BR51" s="199">
        <f t="shared" si="66"/>
        <v>0</v>
      </c>
      <c r="BS51" s="199">
        <f t="shared" si="67"/>
        <v>0</v>
      </c>
      <c r="BT51" s="199">
        <f t="shared" si="68"/>
        <v>0</v>
      </c>
      <c r="BU51" s="199">
        <f t="shared" si="69"/>
        <v>0</v>
      </c>
      <c r="BV51" s="199">
        <f t="shared" si="70"/>
        <v>0</v>
      </c>
      <c r="BW51" s="199">
        <f t="shared" si="71"/>
        <v>0</v>
      </c>
      <c r="BX51" s="199">
        <f t="shared" si="72"/>
        <v>0</v>
      </c>
      <c r="BY51" s="199">
        <f t="shared" si="73"/>
        <v>0</v>
      </c>
      <c r="BZ51" s="199">
        <f t="shared" si="74"/>
        <v>0</v>
      </c>
      <c r="CA51" s="199">
        <f t="shared" si="75"/>
        <v>0</v>
      </c>
      <c r="CB51" s="199">
        <f t="shared" si="76"/>
        <v>0</v>
      </c>
      <c r="CC51" s="199">
        <f t="shared" si="77"/>
        <v>0</v>
      </c>
      <c r="CD51" s="199">
        <f t="shared" si="78"/>
        <v>0</v>
      </c>
      <c r="CE51" s="199">
        <f t="shared" si="79"/>
        <v>0</v>
      </c>
      <c r="CF51" s="200">
        <f t="shared" si="80"/>
        <v>0</v>
      </c>
      <c r="CG51" s="195">
        <f t="shared" si="81"/>
        <v>0</v>
      </c>
      <c r="CH51" s="201">
        <f t="shared" si="82"/>
        <v>0</v>
      </c>
      <c r="CI51" s="201">
        <f t="shared" si="83"/>
        <v>0</v>
      </c>
      <c r="CJ51" s="201">
        <f t="shared" si="84"/>
        <v>0</v>
      </c>
      <c r="CK51" s="201">
        <f t="shared" si="85"/>
        <v>0</v>
      </c>
      <c r="CL51" s="191">
        <f t="shared" si="86"/>
        <v>0</v>
      </c>
      <c r="CM51" s="189"/>
      <c r="CN51" s="219">
        <f t="shared" si="89"/>
        <v>0</v>
      </c>
      <c r="CO51" s="220">
        <f t="shared" si="90"/>
        <v>0</v>
      </c>
      <c r="CP51" s="220">
        <f t="shared" si="91"/>
        <v>0</v>
      </c>
      <c r="CQ51" s="220">
        <f t="shared" si="92"/>
        <v>0</v>
      </c>
      <c r="CR51" s="220">
        <f t="shared" si="93"/>
        <v>0</v>
      </c>
      <c r="CS51" s="220">
        <f t="shared" si="94"/>
        <v>0</v>
      </c>
      <c r="CT51" s="220">
        <f t="shared" si="95"/>
        <v>0</v>
      </c>
      <c r="CU51" s="220">
        <f t="shared" si="96"/>
        <v>0</v>
      </c>
      <c r="CV51" s="220">
        <f t="shared" si="97"/>
        <v>0</v>
      </c>
      <c r="CW51" s="220">
        <f t="shared" si="98"/>
        <v>0</v>
      </c>
      <c r="CX51" s="220">
        <f t="shared" si="99"/>
        <v>0</v>
      </c>
      <c r="CY51" s="220">
        <f t="shared" si="100"/>
        <v>0</v>
      </c>
      <c r="CZ51" s="220">
        <f t="shared" si="101"/>
        <v>0</v>
      </c>
      <c r="DA51" s="220">
        <f t="shared" si="102"/>
        <v>0</v>
      </c>
      <c r="DB51" s="220">
        <f t="shared" si="103"/>
        <v>0</v>
      </c>
      <c r="DC51" s="220">
        <f t="shared" si="104"/>
        <v>0</v>
      </c>
      <c r="DD51" s="220">
        <f t="shared" si="105"/>
        <v>0</v>
      </c>
      <c r="DE51" s="220">
        <f t="shared" si="106"/>
        <v>0</v>
      </c>
      <c r="DF51" s="220">
        <f t="shared" si="107"/>
        <v>0</v>
      </c>
      <c r="DG51" s="220">
        <f t="shared" si="108"/>
        <v>0</v>
      </c>
      <c r="DH51" s="220">
        <f t="shared" si="109"/>
        <v>0</v>
      </c>
      <c r="DI51" s="220">
        <f t="shared" si="110"/>
        <v>0</v>
      </c>
      <c r="DJ51" s="220">
        <f t="shared" si="111"/>
        <v>0</v>
      </c>
      <c r="DK51" s="220">
        <f t="shared" si="112"/>
        <v>0</v>
      </c>
      <c r="DL51" s="220">
        <f t="shared" si="113"/>
        <v>0</v>
      </c>
      <c r="DM51" s="220">
        <f t="shared" si="114"/>
        <v>0</v>
      </c>
      <c r="DN51" s="220">
        <f t="shared" si="115"/>
        <v>0</v>
      </c>
      <c r="DO51" s="220">
        <f t="shared" si="116"/>
        <v>0</v>
      </c>
      <c r="DP51" s="220">
        <f t="shared" si="117"/>
        <v>0</v>
      </c>
      <c r="DQ51" s="221">
        <f t="shared" si="118"/>
        <v>0</v>
      </c>
      <c r="DR51" s="204">
        <f t="shared" si="88"/>
        <v>0</v>
      </c>
      <c r="DS51" s="222">
        <f t="shared" si="119"/>
        <v>0</v>
      </c>
      <c r="DT51" s="222">
        <f t="shared" si="120"/>
        <v>0</v>
      </c>
      <c r="DU51" s="222">
        <f t="shared" si="121"/>
        <v>0</v>
      </c>
      <c r="DV51" s="222">
        <f t="shared" si="122"/>
        <v>0</v>
      </c>
      <c r="DW51" s="222">
        <f t="shared" si="123"/>
        <v>0</v>
      </c>
      <c r="DX51" s="223">
        <f t="shared" si="124"/>
        <v>0</v>
      </c>
      <c r="DY51" s="224">
        <f t="shared" si="44"/>
        <v>0</v>
      </c>
      <c r="EA51" s="195">
        <f>IF($E51="HLTA",(L51/Summary!$H$7),0)</f>
        <v>0</v>
      </c>
      <c r="EB51" s="201">
        <f>IF($E51="HLTA",(M51/Summary!$H$7),0)</f>
        <v>0</v>
      </c>
      <c r="EC51" s="201">
        <f>IF($E51="HLTA",(N51/Summary!$H$7),0)</f>
        <v>0</v>
      </c>
      <c r="ED51" s="201">
        <f>IF($E51="HLTA",(O51/Summary!$H$7),0)</f>
        <v>0</v>
      </c>
      <c r="EE51" s="201">
        <f>IF($E51="HLTA",(P51/Summary!$H$7),0)</f>
        <v>0</v>
      </c>
      <c r="EF51" s="201">
        <f>IF($E51="HLTA",(Q51/Summary!$H$7),0)</f>
        <v>0</v>
      </c>
      <c r="EG51" s="201">
        <f>IF($E51="HLTA",(R51/Summary!$H$7),0)</f>
        <v>0</v>
      </c>
      <c r="EH51" s="201">
        <f>IF($E51="HLTA",(S51/Summary!$H$7),0)</f>
        <v>0</v>
      </c>
      <c r="EI51" s="201">
        <f>IF($E51="HLTA",(T51/Summary!$H$7),0)</f>
        <v>0</v>
      </c>
      <c r="EJ51" s="201">
        <f>IF($E51="HLTA",(U51/Summary!$H$7),0)</f>
        <v>0</v>
      </c>
      <c r="EK51" s="201">
        <f>IF($E51="HLTA",(V51/Summary!$H$7),0)</f>
        <v>0</v>
      </c>
      <c r="EL51" s="201">
        <f>IF($E51="HLTA",(W51/Summary!$H$7),0)</f>
        <v>0</v>
      </c>
      <c r="EM51" s="201">
        <f>IF($E51="HLTA",(X51/Summary!$H$7),0)</f>
        <v>0</v>
      </c>
      <c r="EN51" s="201">
        <f>IF($E51="HLTA",(Y51/Summary!$H$7),0)</f>
        <v>0</v>
      </c>
      <c r="EO51" s="201">
        <f>IF($E51="HLTA",(Z51/Summary!$H$7),0)</f>
        <v>0</v>
      </c>
      <c r="EP51" s="201">
        <f>IF($E51="HLTA",(AA51/Summary!$H$7),0)</f>
        <v>0</v>
      </c>
      <c r="EQ51" s="201">
        <f>IF($E51="HLTA",(AB51/Summary!$H$7),0)</f>
        <v>0</v>
      </c>
      <c r="ER51" s="201">
        <f>IF($E51="HLTA",(AC51/Summary!$H$7),0)</f>
        <v>0</v>
      </c>
      <c r="ES51" s="201">
        <f>IF($E51="HLTA",(AD51/Summary!$H$7),0)</f>
        <v>0</v>
      </c>
      <c r="ET51" s="201">
        <f>IF($E51="HLTA",(AE51/Summary!$H$7),0)</f>
        <v>0</v>
      </c>
      <c r="EU51" s="201">
        <f>IF($E51="HLTA",(AF51/Summary!$H$7),0)</f>
        <v>0</v>
      </c>
      <c r="EV51" s="201">
        <f>IF($E51="HLTA",(AG51/Summary!$H$7),0)</f>
        <v>0</v>
      </c>
      <c r="EW51" s="201">
        <f>IF($E51="HLTA",(AH51/Summary!$H$7),0)</f>
        <v>0</v>
      </c>
      <c r="EX51" s="201">
        <f>IF($E51="HLTA",(AI51/Summary!$H$7),0)</f>
        <v>0</v>
      </c>
      <c r="EY51" s="201">
        <f>IF($E51="HLTA",(AJ51/Summary!$H$7),0)</f>
        <v>0</v>
      </c>
      <c r="EZ51" s="201">
        <f>IF($E51="HLTA",(AK51/Summary!$H$7),0)</f>
        <v>0</v>
      </c>
      <c r="FA51" s="201">
        <f>IF($E51="HLTA",(AL51/Summary!$H$7),0)</f>
        <v>0</v>
      </c>
      <c r="FB51" s="201">
        <f>IF($E51="HLTA",(AM51/Summary!$H$7),0)</f>
        <v>0</v>
      </c>
      <c r="FC51" s="201">
        <f>IF($E51="HLTA",(AN51/Summary!$H$7),0)</f>
        <v>0</v>
      </c>
      <c r="FD51" s="191">
        <f>IF($E51="HLTA",(AO51/Summary!$H$7),0)</f>
        <v>0</v>
      </c>
    </row>
    <row r="52" spans="1:160" s="141" customFormat="1" ht="14.25" x14ac:dyDescent="0.35">
      <c r="A52" s="314"/>
      <c r="B52" s="315"/>
      <c r="C52" s="315"/>
      <c r="D52" s="315"/>
      <c r="E52" s="303"/>
      <c r="F52" s="304"/>
      <c r="G52" s="316"/>
      <c r="H52" s="320"/>
      <c r="I52" s="321"/>
      <c r="J52" s="319"/>
      <c r="K52" s="399">
        <f>Summary!$H$6*$G52</f>
        <v>0</v>
      </c>
      <c r="L52" s="192"/>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4"/>
      <c r="AP52" s="195">
        <f t="shared" si="45"/>
        <v>0</v>
      </c>
      <c r="AQ52" s="217"/>
      <c r="AR52" s="217"/>
      <c r="AS52" s="217"/>
      <c r="AT52" s="217"/>
      <c r="AU52" s="217"/>
      <c r="AV52" s="218"/>
      <c r="AW52" s="176">
        <f t="shared" si="46"/>
        <v>0</v>
      </c>
      <c r="AX52" s="176" t="str">
        <f t="shared" si="47"/>
        <v>OK</v>
      </c>
      <c r="AY52" s="200">
        <f t="shared" si="48"/>
        <v>0</v>
      </c>
      <c r="AZ52" s="213" t="str">
        <f t="shared" si="49"/>
        <v>OK</v>
      </c>
      <c r="BA52" s="214"/>
      <c r="BB52" s="198">
        <f t="shared" si="50"/>
        <v>0</v>
      </c>
      <c r="BC52" s="199">
        <f t="shared" si="51"/>
        <v>0</v>
      </c>
      <c r="BD52" s="199">
        <f t="shared" si="52"/>
        <v>0</v>
      </c>
      <c r="BE52" s="199">
        <f t="shared" si="53"/>
        <v>0</v>
      </c>
      <c r="BF52" s="199">
        <f t="shared" si="54"/>
        <v>0</v>
      </c>
      <c r="BG52" s="199">
        <f t="shared" si="55"/>
        <v>0</v>
      </c>
      <c r="BH52" s="199">
        <f t="shared" si="56"/>
        <v>0</v>
      </c>
      <c r="BI52" s="199">
        <f t="shared" si="57"/>
        <v>0</v>
      </c>
      <c r="BJ52" s="199">
        <f t="shared" si="58"/>
        <v>0</v>
      </c>
      <c r="BK52" s="199">
        <f t="shared" si="59"/>
        <v>0</v>
      </c>
      <c r="BL52" s="199">
        <f t="shared" si="60"/>
        <v>0</v>
      </c>
      <c r="BM52" s="199">
        <f t="shared" si="61"/>
        <v>0</v>
      </c>
      <c r="BN52" s="199">
        <f t="shared" si="62"/>
        <v>0</v>
      </c>
      <c r="BO52" s="199">
        <f t="shared" si="63"/>
        <v>0</v>
      </c>
      <c r="BP52" s="199">
        <f t="shared" si="64"/>
        <v>0</v>
      </c>
      <c r="BQ52" s="199">
        <f t="shared" si="65"/>
        <v>0</v>
      </c>
      <c r="BR52" s="199">
        <f t="shared" si="66"/>
        <v>0</v>
      </c>
      <c r="BS52" s="199">
        <f t="shared" si="67"/>
        <v>0</v>
      </c>
      <c r="BT52" s="199">
        <f t="shared" si="68"/>
        <v>0</v>
      </c>
      <c r="BU52" s="199">
        <f t="shared" si="69"/>
        <v>0</v>
      </c>
      <c r="BV52" s="199">
        <f t="shared" si="70"/>
        <v>0</v>
      </c>
      <c r="BW52" s="199">
        <f t="shared" si="71"/>
        <v>0</v>
      </c>
      <c r="BX52" s="199">
        <f t="shared" si="72"/>
        <v>0</v>
      </c>
      <c r="BY52" s="199">
        <f t="shared" si="73"/>
        <v>0</v>
      </c>
      <c r="BZ52" s="199">
        <f t="shared" si="74"/>
        <v>0</v>
      </c>
      <c r="CA52" s="199">
        <f t="shared" si="75"/>
        <v>0</v>
      </c>
      <c r="CB52" s="199">
        <f t="shared" si="76"/>
        <v>0</v>
      </c>
      <c r="CC52" s="199">
        <f t="shared" si="77"/>
        <v>0</v>
      </c>
      <c r="CD52" s="199">
        <f t="shared" si="78"/>
        <v>0</v>
      </c>
      <c r="CE52" s="199">
        <f t="shared" si="79"/>
        <v>0</v>
      </c>
      <c r="CF52" s="200">
        <f t="shared" si="80"/>
        <v>0</v>
      </c>
      <c r="CG52" s="195">
        <f t="shared" si="81"/>
        <v>0</v>
      </c>
      <c r="CH52" s="201">
        <f t="shared" si="82"/>
        <v>0</v>
      </c>
      <c r="CI52" s="201">
        <f t="shared" si="83"/>
        <v>0</v>
      </c>
      <c r="CJ52" s="201">
        <f t="shared" si="84"/>
        <v>0</v>
      </c>
      <c r="CK52" s="201">
        <f t="shared" si="85"/>
        <v>0</v>
      </c>
      <c r="CL52" s="191">
        <f t="shared" si="86"/>
        <v>0</v>
      </c>
      <c r="CM52" s="189"/>
      <c r="CN52" s="219">
        <f t="shared" si="89"/>
        <v>0</v>
      </c>
      <c r="CO52" s="220">
        <f t="shared" si="90"/>
        <v>0</v>
      </c>
      <c r="CP52" s="220">
        <f t="shared" si="91"/>
        <v>0</v>
      </c>
      <c r="CQ52" s="220">
        <f t="shared" si="92"/>
        <v>0</v>
      </c>
      <c r="CR52" s="220">
        <f t="shared" si="93"/>
        <v>0</v>
      </c>
      <c r="CS52" s="220">
        <f t="shared" si="94"/>
        <v>0</v>
      </c>
      <c r="CT52" s="220">
        <f t="shared" si="95"/>
        <v>0</v>
      </c>
      <c r="CU52" s="220">
        <f t="shared" si="96"/>
        <v>0</v>
      </c>
      <c r="CV52" s="220">
        <f t="shared" si="97"/>
        <v>0</v>
      </c>
      <c r="CW52" s="220">
        <f t="shared" si="98"/>
        <v>0</v>
      </c>
      <c r="CX52" s="220">
        <f t="shared" si="99"/>
        <v>0</v>
      </c>
      <c r="CY52" s="220">
        <f t="shared" si="100"/>
        <v>0</v>
      </c>
      <c r="CZ52" s="220">
        <f t="shared" si="101"/>
        <v>0</v>
      </c>
      <c r="DA52" s="220">
        <f t="shared" si="102"/>
        <v>0</v>
      </c>
      <c r="DB52" s="220">
        <f t="shared" si="103"/>
        <v>0</v>
      </c>
      <c r="DC52" s="220">
        <f t="shared" si="104"/>
        <v>0</v>
      </c>
      <c r="DD52" s="220">
        <f t="shared" si="105"/>
        <v>0</v>
      </c>
      <c r="DE52" s="220">
        <f t="shared" si="106"/>
        <v>0</v>
      </c>
      <c r="DF52" s="220">
        <f t="shared" si="107"/>
        <v>0</v>
      </c>
      <c r="DG52" s="220">
        <f t="shared" si="108"/>
        <v>0</v>
      </c>
      <c r="DH52" s="220">
        <f t="shared" si="109"/>
        <v>0</v>
      </c>
      <c r="DI52" s="220">
        <f t="shared" si="110"/>
        <v>0</v>
      </c>
      <c r="DJ52" s="220">
        <f t="shared" si="111"/>
        <v>0</v>
      </c>
      <c r="DK52" s="220">
        <f t="shared" si="112"/>
        <v>0</v>
      </c>
      <c r="DL52" s="220">
        <f t="shared" si="113"/>
        <v>0</v>
      </c>
      <c r="DM52" s="220">
        <f t="shared" si="114"/>
        <v>0</v>
      </c>
      <c r="DN52" s="220">
        <f t="shared" si="115"/>
        <v>0</v>
      </c>
      <c r="DO52" s="220">
        <f t="shared" si="116"/>
        <v>0</v>
      </c>
      <c r="DP52" s="220">
        <f t="shared" si="117"/>
        <v>0</v>
      </c>
      <c r="DQ52" s="221">
        <f t="shared" si="118"/>
        <v>0</v>
      </c>
      <c r="DR52" s="204">
        <f t="shared" si="88"/>
        <v>0</v>
      </c>
      <c r="DS52" s="222">
        <f t="shared" si="119"/>
        <v>0</v>
      </c>
      <c r="DT52" s="222">
        <f t="shared" si="120"/>
        <v>0</v>
      </c>
      <c r="DU52" s="222">
        <f t="shared" si="121"/>
        <v>0</v>
      </c>
      <c r="DV52" s="222">
        <f t="shared" si="122"/>
        <v>0</v>
      </c>
      <c r="DW52" s="222">
        <f t="shared" si="123"/>
        <v>0</v>
      </c>
      <c r="DX52" s="223">
        <f t="shared" si="124"/>
        <v>0</v>
      </c>
      <c r="DY52" s="224">
        <f t="shared" si="44"/>
        <v>0</v>
      </c>
      <c r="EA52" s="195">
        <f>IF($E52="HLTA",(L52/Summary!$H$7),0)</f>
        <v>0</v>
      </c>
      <c r="EB52" s="201">
        <f>IF($E52="HLTA",(M52/Summary!$H$7),0)</f>
        <v>0</v>
      </c>
      <c r="EC52" s="201">
        <f>IF($E52="HLTA",(N52/Summary!$H$7),0)</f>
        <v>0</v>
      </c>
      <c r="ED52" s="201">
        <f>IF($E52="HLTA",(O52/Summary!$H$7),0)</f>
        <v>0</v>
      </c>
      <c r="EE52" s="201">
        <f>IF($E52="HLTA",(P52/Summary!$H$7),0)</f>
        <v>0</v>
      </c>
      <c r="EF52" s="201">
        <f>IF($E52="HLTA",(Q52/Summary!$H$7),0)</f>
        <v>0</v>
      </c>
      <c r="EG52" s="201">
        <f>IF($E52="HLTA",(R52/Summary!$H$7),0)</f>
        <v>0</v>
      </c>
      <c r="EH52" s="201">
        <f>IF($E52="HLTA",(S52/Summary!$H$7),0)</f>
        <v>0</v>
      </c>
      <c r="EI52" s="201">
        <f>IF($E52="HLTA",(T52/Summary!$H$7),0)</f>
        <v>0</v>
      </c>
      <c r="EJ52" s="201">
        <f>IF($E52="HLTA",(U52/Summary!$H$7),0)</f>
        <v>0</v>
      </c>
      <c r="EK52" s="201">
        <f>IF($E52="HLTA",(V52/Summary!$H$7),0)</f>
        <v>0</v>
      </c>
      <c r="EL52" s="201">
        <f>IF($E52="HLTA",(W52/Summary!$H$7),0)</f>
        <v>0</v>
      </c>
      <c r="EM52" s="201">
        <f>IF($E52="HLTA",(X52/Summary!$H$7),0)</f>
        <v>0</v>
      </c>
      <c r="EN52" s="201">
        <f>IF($E52="HLTA",(Y52/Summary!$H$7),0)</f>
        <v>0</v>
      </c>
      <c r="EO52" s="201">
        <f>IF($E52="HLTA",(Z52/Summary!$H$7),0)</f>
        <v>0</v>
      </c>
      <c r="EP52" s="201">
        <f>IF($E52="HLTA",(AA52/Summary!$H$7),0)</f>
        <v>0</v>
      </c>
      <c r="EQ52" s="201">
        <f>IF($E52="HLTA",(AB52/Summary!$H$7),0)</f>
        <v>0</v>
      </c>
      <c r="ER52" s="201">
        <f>IF($E52="HLTA",(AC52/Summary!$H$7),0)</f>
        <v>0</v>
      </c>
      <c r="ES52" s="201">
        <f>IF($E52="HLTA",(AD52/Summary!$H$7),0)</f>
        <v>0</v>
      </c>
      <c r="ET52" s="201">
        <f>IF($E52="HLTA",(AE52/Summary!$H$7),0)</f>
        <v>0</v>
      </c>
      <c r="EU52" s="201">
        <f>IF($E52="HLTA",(AF52/Summary!$H$7),0)</f>
        <v>0</v>
      </c>
      <c r="EV52" s="201">
        <f>IF($E52="HLTA",(AG52/Summary!$H$7),0)</f>
        <v>0</v>
      </c>
      <c r="EW52" s="201">
        <f>IF($E52="HLTA",(AH52/Summary!$H$7),0)</f>
        <v>0</v>
      </c>
      <c r="EX52" s="201">
        <f>IF($E52="HLTA",(AI52/Summary!$H$7),0)</f>
        <v>0</v>
      </c>
      <c r="EY52" s="201">
        <f>IF($E52="HLTA",(AJ52/Summary!$H$7),0)</f>
        <v>0</v>
      </c>
      <c r="EZ52" s="201">
        <f>IF($E52="HLTA",(AK52/Summary!$H$7),0)</f>
        <v>0</v>
      </c>
      <c r="FA52" s="201">
        <f>IF($E52="HLTA",(AL52/Summary!$H$7),0)</f>
        <v>0</v>
      </c>
      <c r="FB52" s="201">
        <f>IF($E52="HLTA",(AM52/Summary!$H$7),0)</f>
        <v>0</v>
      </c>
      <c r="FC52" s="201">
        <f>IF($E52="HLTA",(AN52/Summary!$H$7),0)</f>
        <v>0</v>
      </c>
      <c r="FD52" s="191">
        <f>IF($E52="HLTA",(AO52/Summary!$H$7),0)</f>
        <v>0</v>
      </c>
    </row>
    <row r="53" spans="1:160" s="141" customFormat="1" ht="14.25" x14ac:dyDescent="0.35">
      <c r="A53" s="314"/>
      <c r="B53" s="315"/>
      <c r="C53" s="315"/>
      <c r="D53" s="315"/>
      <c r="E53" s="303"/>
      <c r="F53" s="304"/>
      <c r="G53" s="316"/>
      <c r="H53" s="320"/>
      <c r="I53" s="321"/>
      <c r="J53" s="319"/>
      <c r="K53" s="399">
        <f>Summary!$H$6*$G53</f>
        <v>0</v>
      </c>
      <c r="L53" s="192"/>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4"/>
      <c r="AP53" s="195">
        <f t="shared" si="45"/>
        <v>0</v>
      </c>
      <c r="AQ53" s="217"/>
      <c r="AR53" s="217"/>
      <c r="AS53" s="217"/>
      <c r="AT53" s="217"/>
      <c r="AU53" s="217"/>
      <c r="AV53" s="218"/>
      <c r="AW53" s="176">
        <f t="shared" si="46"/>
        <v>0</v>
      </c>
      <c r="AX53" s="176" t="str">
        <f t="shared" si="47"/>
        <v>OK</v>
      </c>
      <c r="AY53" s="200">
        <f t="shared" si="48"/>
        <v>0</v>
      </c>
      <c r="AZ53" s="213" t="str">
        <f t="shared" si="49"/>
        <v>OK</v>
      </c>
      <c r="BA53" s="214"/>
      <c r="BB53" s="198">
        <f t="shared" si="50"/>
        <v>0</v>
      </c>
      <c r="BC53" s="199">
        <f t="shared" si="51"/>
        <v>0</v>
      </c>
      <c r="BD53" s="199">
        <f t="shared" si="52"/>
        <v>0</v>
      </c>
      <c r="BE53" s="199">
        <f t="shared" si="53"/>
        <v>0</v>
      </c>
      <c r="BF53" s="199">
        <f t="shared" si="54"/>
        <v>0</v>
      </c>
      <c r="BG53" s="199">
        <f t="shared" si="55"/>
        <v>0</v>
      </c>
      <c r="BH53" s="199">
        <f t="shared" si="56"/>
        <v>0</v>
      </c>
      <c r="BI53" s="199">
        <f t="shared" si="57"/>
        <v>0</v>
      </c>
      <c r="BJ53" s="199">
        <f t="shared" si="58"/>
        <v>0</v>
      </c>
      <c r="BK53" s="199">
        <f t="shared" si="59"/>
        <v>0</v>
      </c>
      <c r="BL53" s="199">
        <f t="shared" si="60"/>
        <v>0</v>
      </c>
      <c r="BM53" s="199">
        <f t="shared" si="61"/>
        <v>0</v>
      </c>
      <c r="BN53" s="199">
        <f t="shared" si="62"/>
        <v>0</v>
      </c>
      <c r="BO53" s="199">
        <f t="shared" si="63"/>
        <v>0</v>
      </c>
      <c r="BP53" s="199">
        <f t="shared" si="64"/>
        <v>0</v>
      </c>
      <c r="BQ53" s="199">
        <f t="shared" si="65"/>
        <v>0</v>
      </c>
      <c r="BR53" s="199">
        <f t="shared" si="66"/>
        <v>0</v>
      </c>
      <c r="BS53" s="199">
        <f t="shared" si="67"/>
        <v>0</v>
      </c>
      <c r="BT53" s="199">
        <f t="shared" si="68"/>
        <v>0</v>
      </c>
      <c r="BU53" s="199">
        <f t="shared" si="69"/>
        <v>0</v>
      </c>
      <c r="BV53" s="199">
        <f t="shared" si="70"/>
        <v>0</v>
      </c>
      <c r="BW53" s="199">
        <f t="shared" si="71"/>
        <v>0</v>
      </c>
      <c r="BX53" s="199">
        <f t="shared" si="72"/>
        <v>0</v>
      </c>
      <c r="BY53" s="199">
        <f t="shared" si="73"/>
        <v>0</v>
      </c>
      <c r="BZ53" s="199">
        <f t="shared" si="74"/>
        <v>0</v>
      </c>
      <c r="CA53" s="199">
        <f t="shared" si="75"/>
        <v>0</v>
      </c>
      <c r="CB53" s="199">
        <f t="shared" si="76"/>
        <v>0</v>
      </c>
      <c r="CC53" s="199">
        <f t="shared" si="77"/>
        <v>0</v>
      </c>
      <c r="CD53" s="199">
        <f t="shared" si="78"/>
        <v>0</v>
      </c>
      <c r="CE53" s="199">
        <f t="shared" si="79"/>
        <v>0</v>
      </c>
      <c r="CF53" s="200">
        <f t="shared" si="80"/>
        <v>0</v>
      </c>
      <c r="CG53" s="195">
        <f t="shared" si="81"/>
        <v>0</v>
      </c>
      <c r="CH53" s="201">
        <f t="shared" si="82"/>
        <v>0</v>
      </c>
      <c r="CI53" s="201">
        <f t="shared" si="83"/>
        <v>0</v>
      </c>
      <c r="CJ53" s="201">
        <f t="shared" si="84"/>
        <v>0</v>
      </c>
      <c r="CK53" s="201">
        <f t="shared" si="85"/>
        <v>0</v>
      </c>
      <c r="CL53" s="191">
        <f t="shared" si="86"/>
        <v>0</v>
      </c>
      <c r="CM53" s="189"/>
      <c r="CN53" s="219">
        <f t="shared" si="89"/>
        <v>0</v>
      </c>
      <c r="CO53" s="220">
        <f t="shared" si="90"/>
        <v>0</v>
      </c>
      <c r="CP53" s="220">
        <f t="shared" si="91"/>
        <v>0</v>
      </c>
      <c r="CQ53" s="220">
        <f t="shared" si="92"/>
        <v>0</v>
      </c>
      <c r="CR53" s="220">
        <f t="shared" si="93"/>
        <v>0</v>
      </c>
      <c r="CS53" s="220">
        <f t="shared" si="94"/>
        <v>0</v>
      </c>
      <c r="CT53" s="220">
        <f t="shared" si="95"/>
        <v>0</v>
      </c>
      <c r="CU53" s="220">
        <f t="shared" si="96"/>
        <v>0</v>
      </c>
      <c r="CV53" s="220">
        <f t="shared" si="97"/>
        <v>0</v>
      </c>
      <c r="CW53" s="220">
        <f t="shared" si="98"/>
        <v>0</v>
      </c>
      <c r="CX53" s="220">
        <f t="shared" si="99"/>
        <v>0</v>
      </c>
      <c r="CY53" s="220">
        <f t="shared" si="100"/>
        <v>0</v>
      </c>
      <c r="CZ53" s="220">
        <f t="shared" si="101"/>
        <v>0</v>
      </c>
      <c r="DA53" s="220">
        <f t="shared" si="102"/>
        <v>0</v>
      </c>
      <c r="DB53" s="220">
        <f t="shared" si="103"/>
        <v>0</v>
      </c>
      <c r="DC53" s="220">
        <f t="shared" si="104"/>
        <v>0</v>
      </c>
      <c r="DD53" s="220">
        <f t="shared" si="105"/>
        <v>0</v>
      </c>
      <c r="DE53" s="220">
        <f t="shared" si="106"/>
        <v>0</v>
      </c>
      <c r="DF53" s="220">
        <f t="shared" si="107"/>
        <v>0</v>
      </c>
      <c r="DG53" s="220">
        <f t="shared" si="108"/>
        <v>0</v>
      </c>
      <c r="DH53" s="220">
        <f t="shared" si="109"/>
        <v>0</v>
      </c>
      <c r="DI53" s="220">
        <f t="shared" si="110"/>
        <v>0</v>
      </c>
      <c r="DJ53" s="220">
        <f t="shared" si="111"/>
        <v>0</v>
      </c>
      <c r="DK53" s="220">
        <f t="shared" si="112"/>
        <v>0</v>
      </c>
      <c r="DL53" s="220">
        <f t="shared" si="113"/>
        <v>0</v>
      </c>
      <c r="DM53" s="220">
        <f t="shared" si="114"/>
        <v>0</v>
      </c>
      <c r="DN53" s="220">
        <f t="shared" si="115"/>
        <v>0</v>
      </c>
      <c r="DO53" s="220">
        <f t="shared" si="116"/>
        <v>0</v>
      </c>
      <c r="DP53" s="220">
        <f t="shared" si="117"/>
        <v>0</v>
      </c>
      <c r="DQ53" s="221">
        <f t="shared" si="118"/>
        <v>0</v>
      </c>
      <c r="DR53" s="204">
        <f t="shared" si="88"/>
        <v>0</v>
      </c>
      <c r="DS53" s="222">
        <f t="shared" si="119"/>
        <v>0</v>
      </c>
      <c r="DT53" s="222">
        <f t="shared" si="120"/>
        <v>0</v>
      </c>
      <c r="DU53" s="222">
        <f t="shared" si="121"/>
        <v>0</v>
      </c>
      <c r="DV53" s="222">
        <f t="shared" si="122"/>
        <v>0</v>
      </c>
      <c r="DW53" s="222">
        <f t="shared" si="123"/>
        <v>0</v>
      </c>
      <c r="DX53" s="223">
        <f t="shared" si="124"/>
        <v>0</v>
      </c>
      <c r="DY53" s="224">
        <f t="shared" si="44"/>
        <v>0</v>
      </c>
      <c r="EA53" s="195">
        <f>IF($E53="HLTA",(L53/Summary!$H$7),0)</f>
        <v>0</v>
      </c>
      <c r="EB53" s="201">
        <f>IF($E53="HLTA",(M53/Summary!$H$7),0)</f>
        <v>0</v>
      </c>
      <c r="EC53" s="201">
        <f>IF($E53="HLTA",(N53/Summary!$H$7),0)</f>
        <v>0</v>
      </c>
      <c r="ED53" s="201">
        <f>IF($E53="HLTA",(O53/Summary!$H$7),0)</f>
        <v>0</v>
      </c>
      <c r="EE53" s="201">
        <f>IF($E53="HLTA",(P53/Summary!$H$7),0)</f>
        <v>0</v>
      </c>
      <c r="EF53" s="201">
        <f>IF($E53="HLTA",(Q53/Summary!$H$7),0)</f>
        <v>0</v>
      </c>
      <c r="EG53" s="201">
        <f>IF($E53="HLTA",(R53/Summary!$H$7),0)</f>
        <v>0</v>
      </c>
      <c r="EH53" s="201">
        <f>IF($E53="HLTA",(S53/Summary!$H$7),0)</f>
        <v>0</v>
      </c>
      <c r="EI53" s="201">
        <f>IF($E53="HLTA",(T53/Summary!$H$7),0)</f>
        <v>0</v>
      </c>
      <c r="EJ53" s="201">
        <f>IF($E53="HLTA",(U53/Summary!$H$7),0)</f>
        <v>0</v>
      </c>
      <c r="EK53" s="201">
        <f>IF($E53="HLTA",(V53/Summary!$H$7),0)</f>
        <v>0</v>
      </c>
      <c r="EL53" s="201">
        <f>IF($E53="HLTA",(W53/Summary!$H$7),0)</f>
        <v>0</v>
      </c>
      <c r="EM53" s="201">
        <f>IF($E53="HLTA",(X53/Summary!$H$7),0)</f>
        <v>0</v>
      </c>
      <c r="EN53" s="201">
        <f>IF($E53="HLTA",(Y53/Summary!$H$7),0)</f>
        <v>0</v>
      </c>
      <c r="EO53" s="201">
        <f>IF($E53="HLTA",(Z53/Summary!$H$7),0)</f>
        <v>0</v>
      </c>
      <c r="EP53" s="201">
        <f>IF($E53="HLTA",(AA53/Summary!$H$7),0)</f>
        <v>0</v>
      </c>
      <c r="EQ53" s="201">
        <f>IF($E53="HLTA",(AB53/Summary!$H$7),0)</f>
        <v>0</v>
      </c>
      <c r="ER53" s="201">
        <f>IF($E53="HLTA",(AC53/Summary!$H$7),0)</f>
        <v>0</v>
      </c>
      <c r="ES53" s="201">
        <f>IF($E53="HLTA",(AD53/Summary!$H$7),0)</f>
        <v>0</v>
      </c>
      <c r="ET53" s="201">
        <f>IF($E53="HLTA",(AE53/Summary!$H$7),0)</f>
        <v>0</v>
      </c>
      <c r="EU53" s="201">
        <f>IF($E53="HLTA",(AF53/Summary!$H$7),0)</f>
        <v>0</v>
      </c>
      <c r="EV53" s="201">
        <f>IF($E53="HLTA",(AG53/Summary!$H$7),0)</f>
        <v>0</v>
      </c>
      <c r="EW53" s="201">
        <f>IF($E53="HLTA",(AH53/Summary!$H$7),0)</f>
        <v>0</v>
      </c>
      <c r="EX53" s="201">
        <f>IF($E53="HLTA",(AI53/Summary!$H$7),0)</f>
        <v>0</v>
      </c>
      <c r="EY53" s="201">
        <f>IF($E53="HLTA",(AJ53/Summary!$H$7),0)</f>
        <v>0</v>
      </c>
      <c r="EZ53" s="201">
        <f>IF($E53="HLTA",(AK53/Summary!$H$7),0)</f>
        <v>0</v>
      </c>
      <c r="FA53" s="201">
        <f>IF($E53="HLTA",(AL53/Summary!$H$7),0)</f>
        <v>0</v>
      </c>
      <c r="FB53" s="201">
        <f>IF($E53="HLTA",(AM53/Summary!$H$7),0)</f>
        <v>0</v>
      </c>
      <c r="FC53" s="201">
        <f>IF($E53="HLTA",(AN53/Summary!$H$7),0)</f>
        <v>0</v>
      </c>
      <c r="FD53" s="191">
        <f>IF($E53="HLTA",(AO53/Summary!$H$7),0)</f>
        <v>0</v>
      </c>
    </row>
    <row r="54" spans="1:160" s="141" customFormat="1" ht="14.25" x14ac:dyDescent="0.35">
      <c r="A54" s="314"/>
      <c r="B54" s="315"/>
      <c r="C54" s="315"/>
      <c r="D54" s="315"/>
      <c r="E54" s="303"/>
      <c r="F54" s="304"/>
      <c r="G54" s="316"/>
      <c r="H54" s="320"/>
      <c r="I54" s="322"/>
      <c r="J54" s="323"/>
      <c r="K54" s="399">
        <f>Summary!$H$6*$G54</f>
        <v>0</v>
      </c>
      <c r="L54" s="225"/>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7"/>
      <c r="AP54" s="228">
        <f t="shared" si="45"/>
        <v>0</v>
      </c>
      <c r="AQ54" s="217"/>
      <c r="AR54" s="217"/>
      <c r="AS54" s="217"/>
      <c r="AT54" s="217"/>
      <c r="AU54" s="217"/>
      <c r="AV54" s="218"/>
      <c r="AW54" s="176">
        <f t="shared" si="46"/>
        <v>0</v>
      </c>
      <c r="AX54" s="176" t="str">
        <f t="shared" si="47"/>
        <v>OK</v>
      </c>
      <c r="AY54" s="230">
        <f t="shared" si="48"/>
        <v>0</v>
      </c>
      <c r="AZ54" s="213" t="str">
        <f t="shared" si="49"/>
        <v>OK</v>
      </c>
      <c r="BA54" s="214"/>
      <c r="BB54" s="231">
        <f t="shared" si="50"/>
        <v>0</v>
      </c>
      <c r="BC54" s="232">
        <f t="shared" si="51"/>
        <v>0</v>
      </c>
      <c r="BD54" s="232">
        <f t="shared" si="52"/>
        <v>0</v>
      </c>
      <c r="BE54" s="232">
        <f t="shared" si="53"/>
        <v>0</v>
      </c>
      <c r="BF54" s="232">
        <f t="shared" si="54"/>
        <v>0</v>
      </c>
      <c r="BG54" s="232">
        <f t="shared" si="55"/>
        <v>0</v>
      </c>
      <c r="BH54" s="232">
        <f t="shared" si="56"/>
        <v>0</v>
      </c>
      <c r="BI54" s="232">
        <f t="shared" si="57"/>
        <v>0</v>
      </c>
      <c r="BJ54" s="232">
        <f t="shared" si="58"/>
        <v>0</v>
      </c>
      <c r="BK54" s="232">
        <f t="shared" si="59"/>
        <v>0</v>
      </c>
      <c r="BL54" s="232">
        <f t="shared" si="60"/>
        <v>0</v>
      </c>
      <c r="BM54" s="232">
        <f t="shared" si="61"/>
        <v>0</v>
      </c>
      <c r="BN54" s="232">
        <f t="shared" si="62"/>
        <v>0</v>
      </c>
      <c r="BO54" s="232">
        <f t="shared" si="63"/>
        <v>0</v>
      </c>
      <c r="BP54" s="232">
        <f t="shared" si="64"/>
        <v>0</v>
      </c>
      <c r="BQ54" s="232">
        <f t="shared" si="65"/>
        <v>0</v>
      </c>
      <c r="BR54" s="232">
        <f t="shared" si="66"/>
        <v>0</v>
      </c>
      <c r="BS54" s="232">
        <f t="shared" si="67"/>
        <v>0</v>
      </c>
      <c r="BT54" s="232">
        <f t="shared" si="68"/>
        <v>0</v>
      </c>
      <c r="BU54" s="232">
        <f t="shared" si="69"/>
        <v>0</v>
      </c>
      <c r="BV54" s="232">
        <f t="shared" si="70"/>
        <v>0</v>
      </c>
      <c r="BW54" s="232">
        <f t="shared" si="71"/>
        <v>0</v>
      </c>
      <c r="BX54" s="232">
        <f t="shared" si="72"/>
        <v>0</v>
      </c>
      <c r="BY54" s="232">
        <f t="shared" si="73"/>
        <v>0</v>
      </c>
      <c r="BZ54" s="232">
        <f t="shared" si="74"/>
        <v>0</v>
      </c>
      <c r="CA54" s="232">
        <f t="shared" si="75"/>
        <v>0</v>
      </c>
      <c r="CB54" s="232">
        <f t="shared" si="76"/>
        <v>0</v>
      </c>
      <c r="CC54" s="232">
        <f t="shared" si="77"/>
        <v>0</v>
      </c>
      <c r="CD54" s="232">
        <f t="shared" si="78"/>
        <v>0</v>
      </c>
      <c r="CE54" s="232">
        <f t="shared" si="79"/>
        <v>0</v>
      </c>
      <c r="CF54" s="230">
        <f t="shared" si="80"/>
        <v>0</v>
      </c>
      <c r="CG54" s="195">
        <f t="shared" si="81"/>
        <v>0</v>
      </c>
      <c r="CH54" s="201">
        <f t="shared" si="82"/>
        <v>0</v>
      </c>
      <c r="CI54" s="201">
        <f t="shared" si="83"/>
        <v>0</v>
      </c>
      <c r="CJ54" s="201">
        <f t="shared" si="84"/>
        <v>0</v>
      </c>
      <c r="CK54" s="201">
        <f t="shared" si="85"/>
        <v>0</v>
      </c>
      <c r="CL54" s="191">
        <f t="shared" si="86"/>
        <v>0</v>
      </c>
      <c r="CM54" s="189"/>
      <c r="CN54" s="219">
        <f t="shared" si="89"/>
        <v>0</v>
      </c>
      <c r="CO54" s="220">
        <f t="shared" si="90"/>
        <v>0</v>
      </c>
      <c r="CP54" s="220">
        <f t="shared" si="91"/>
        <v>0</v>
      </c>
      <c r="CQ54" s="220">
        <f t="shared" si="92"/>
        <v>0</v>
      </c>
      <c r="CR54" s="220">
        <f t="shared" si="93"/>
        <v>0</v>
      </c>
      <c r="CS54" s="220">
        <f t="shared" si="94"/>
        <v>0</v>
      </c>
      <c r="CT54" s="220">
        <f t="shared" si="95"/>
        <v>0</v>
      </c>
      <c r="CU54" s="220">
        <f t="shared" si="96"/>
        <v>0</v>
      </c>
      <c r="CV54" s="220">
        <f t="shared" si="97"/>
        <v>0</v>
      </c>
      <c r="CW54" s="220">
        <f t="shared" si="98"/>
        <v>0</v>
      </c>
      <c r="CX54" s="220">
        <f t="shared" si="99"/>
        <v>0</v>
      </c>
      <c r="CY54" s="220">
        <f t="shared" si="100"/>
        <v>0</v>
      </c>
      <c r="CZ54" s="220">
        <f t="shared" si="101"/>
        <v>0</v>
      </c>
      <c r="DA54" s="220">
        <f t="shared" si="102"/>
        <v>0</v>
      </c>
      <c r="DB54" s="220">
        <f t="shared" si="103"/>
        <v>0</v>
      </c>
      <c r="DC54" s="220">
        <f t="shared" si="104"/>
        <v>0</v>
      </c>
      <c r="DD54" s="220">
        <f t="shared" si="105"/>
        <v>0</v>
      </c>
      <c r="DE54" s="220">
        <f t="shared" si="106"/>
        <v>0</v>
      </c>
      <c r="DF54" s="220">
        <f t="shared" si="107"/>
        <v>0</v>
      </c>
      <c r="DG54" s="220">
        <f t="shared" si="108"/>
        <v>0</v>
      </c>
      <c r="DH54" s="220">
        <f t="shared" si="109"/>
        <v>0</v>
      </c>
      <c r="DI54" s="220">
        <f t="shared" si="110"/>
        <v>0</v>
      </c>
      <c r="DJ54" s="220">
        <f t="shared" si="111"/>
        <v>0</v>
      </c>
      <c r="DK54" s="220">
        <f t="shared" si="112"/>
        <v>0</v>
      </c>
      <c r="DL54" s="220">
        <f t="shared" si="113"/>
        <v>0</v>
      </c>
      <c r="DM54" s="220">
        <f t="shared" si="114"/>
        <v>0</v>
      </c>
      <c r="DN54" s="220">
        <f t="shared" si="115"/>
        <v>0</v>
      </c>
      <c r="DO54" s="220">
        <f t="shared" si="116"/>
        <v>0</v>
      </c>
      <c r="DP54" s="220">
        <f t="shared" si="117"/>
        <v>0</v>
      </c>
      <c r="DQ54" s="221">
        <f t="shared" si="118"/>
        <v>0</v>
      </c>
      <c r="DR54" s="204">
        <f t="shared" si="88"/>
        <v>0</v>
      </c>
      <c r="DS54" s="222">
        <f t="shared" si="119"/>
        <v>0</v>
      </c>
      <c r="DT54" s="222">
        <f t="shared" si="120"/>
        <v>0</v>
      </c>
      <c r="DU54" s="222">
        <f t="shared" si="121"/>
        <v>0</v>
      </c>
      <c r="DV54" s="222">
        <f t="shared" si="122"/>
        <v>0</v>
      </c>
      <c r="DW54" s="222">
        <f t="shared" si="123"/>
        <v>0</v>
      </c>
      <c r="DX54" s="223">
        <f t="shared" si="124"/>
        <v>0</v>
      </c>
      <c r="DY54" s="224">
        <f t="shared" si="44"/>
        <v>0</v>
      </c>
      <c r="EA54" s="228">
        <f>IF($E54="HLTA",(L54/Summary!$H$7),0)</f>
        <v>0</v>
      </c>
      <c r="EB54" s="229">
        <f>IF($E54="HLTA",(M54/Summary!$H$7),0)</f>
        <v>0</v>
      </c>
      <c r="EC54" s="229">
        <f>IF($E54="HLTA",(N54/Summary!$H$7),0)</f>
        <v>0</v>
      </c>
      <c r="ED54" s="229">
        <f>IF($E54="HLTA",(O54/Summary!$H$7),0)</f>
        <v>0</v>
      </c>
      <c r="EE54" s="229">
        <f>IF($E54="HLTA",(P54/Summary!$H$7),0)</f>
        <v>0</v>
      </c>
      <c r="EF54" s="229">
        <f>IF($E54="HLTA",(Q54/Summary!$H$7),0)</f>
        <v>0</v>
      </c>
      <c r="EG54" s="229">
        <f>IF($E54="HLTA",(R54/Summary!$H$7),0)</f>
        <v>0</v>
      </c>
      <c r="EH54" s="229">
        <f>IF($E54="HLTA",(S54/Summary!$H$7),0)</f>
        <v>0</v>
      </c>
      <c r="EI54" s="229">
        <f>IF($E54="HLTA",(T54/Summary!$H$7),0)</f>
        <v>0</v>
      </c>
      <c r="EJ54" s="229">
        <f>IF($E54="HLTA",(U54/Summary!$H$7),0)</f>
        <v>0</v>
      </c>
      <c r="EK54" s="229">
        <f>IF($E54="HLTA",(V54/Summary!$H$7),0)</f>
        <v>0</v>
      </c>
      <c r="EL54" s="229">
        <f>IF($E54="HLTA",(W54/Summary!$H$7),0)</f>
        <v>0</v>
      </c>
      <c r="EM54" s="229">
        <f>IF($E54="HLTA",(X54/Summary!$H$7),0)</f>
        <v>0</v>
      </c>
      <c r="EN54" s="229">
        <f>IF($E54="HLTA",(Y54/Summary!$H$7),0)</f>
        <v>0</v>
      </c>
      <c r="EO54" s="229">
        <f>IF($E54="HLTA",(Z54/Summary!$H$7),0)</f>
        <v>0</v>
      </c>
      <c r="EP54" s="229">
        <f>IF($E54="HLTA",(AA54/Summary!$H$7),0)</f>
        <v>0</v>
      </c>
      <c r="EQ54" s="229">
        <f>IF($E54="HLTA",(AB54/Summary!$H$7),0)</f>
        <v>0</v>
      </c>
      <c r="ER54" s="229">
        <f>IF($E54="HLTA",(AC54/Summary!$H$7),0)</f>
        <v>0</v>
      </c>
      <c r="ES54" s="229">
        <f>IF($E54="HLTA",(AD54/Summary!$H$7),0)</f>
        <v>0</v>
      </c>
      <c r="ET54" s="229">
        <f>IF($E54="HLTA",(AE54/Summary!$H$7),0)</f>
        <v>0</v>
      </c>
      <c r="EU54" s="229">
        <f>IF($E54="HLTA",(AF54/Summary!$H$7),0)</f>
        <v>0</v>
      </c>
      <c r="EV54" s="229">
        <f>IF($E54="HLTA",(AG54/Summary!$H$7),0)</f>
        <v>0</v>
      </c>
      <c r="EW54" s="229">
        <f>IF($E54="HLTA",(AH54/Summary!$H$7),0)</f>
        <v>0</v>
      </c>
      <c r="EX54" s="229">
        <f>IF($E54="HLTA",(AI54/Summary!$H$7),0)</f>
        <v>0</v>
      </c>
      <c r="EY54" s="229">
        <f>IF($E54="HLTA",(AJ54/Summary!$H$7),0)</f>
        <v>0</v>
      </c>
      <c r="EZ54" s="229">
        <f>IF($E54="HLTA",(AK54/Summary!$H$7),0)</f>
        <v>0</v>
      </c>
      <c r="FA54" s="229">
        <f>IF($E54="HLTA",(AL54/Summary!$H$7),0)</f>
        <v>0</v>
      </c>
      <c r="FB54" s="229">
        <f>IF($E54="HLTA",(AM54/Summary!$H$7),0)</f>
        <v>0</v>
      </c>
      <c r="FC54" s="229">
        <f>IF($E54="HLTA",(AN54/Summary!$H$7),0)</f>
        <v>0</v>
      </c>
      <c r="FD54" s="233">
        <f>IF($E54="HLTA",(AO54/Summary!$H$7),0)</f>
        <v>0</v>
      </c>
    </row>
    <row r="55" spans="1:160" s="141" customFormat="1" ht="14.25" x14ac:dyDescent="0.35">
      <c r="A55" s="314"/>
      <c r="B55" s="315"/>
      <c r="C55" s="315"/>
      <c r="D55" s="315"/>
      <c r="E55" s="303"/>
      <c r="F55" s="304"/>
      <c r="G55" s="316"/>
      <c r="H55" s="320"/>
      <c r="I55" s="322"/>
      <c r="J55" s="323"/>
      <c r="K55" s="399">
        <f>Summary!$H$6*$G55</f>
        <v>0</v>
      </c>
      <c r="L55" s="225"/>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7"/>
      <c r="AP55" s="228">
        <f t="shared" si="45"/>
        <v>0</v>
      </c>
      <c r="AQ55" s="217"/>
      <c r="AR55" s="217"/>
      <c r="AS55" s="217"/>
      <c r="AT55" s="217"/>
      <c r="AU55" s="217"/>
      <c r="AV55" s="218"/>
      <c r="AW55" s="176">
        <f t="shared" si="46"/>
        <v>0</v>
      </c>
      <c r="AX55" s="176" t="str">
        <f t="shared" si="47"/>
        <v>OK</v>
      </c>
      <c r="AY55" s="230">
        <f t="shared" si="48"/>
        <v>0</v>
      </c>
      <c r="AZ55" s="213" t="str">
        <f t="shared" si="49"/>
        <v>OK</v>
      </c>
      <c r="BA55" s="214"/>
      <c r="BB55" s="231">
        <f t="shared" si="50"/>
        <v>0</v>
      </c>
      <c r="BC55" s="232">
        <f t="shared" si="51"/>
        <v>0</v>
      </c>
      <c r="BD55" s="232">
        <f t="shared" si="52"/>
        <v>0</v>
      </c>
      <c r="BE55" s="232">
        <f t="shared" si="53"/>
        <v>0</v>
      </c>
      <c r="BF55" s="232">
        <f t="shared" si="54"/>
        <v>0</v>
      </c>
      <c r="BG55" s="232">
        <f t="shared" si="55"/>
        <v>0</v>
      </c>
      <c r="BH55" s="232">
        <f t="shared" si="56"/>
        <v>0</v>
      </c>
      <c r="BI55" s="232">
        <f t="shared" si="57"/>
        <v>0</v>
      </c>
      <c r="BJ55" s="232">
        <f t="shared" si="58"/>
        <v>0</v>
      </c>
      <c r="BK55" s="232">
        <f t="shared" si="59"/>
        <v>0</v>
      </c>
      <c r="BL55" s="232">
        <f t="shared" si="60"/>
        <v>0</v>
      </c>
      <c r="BM55" s="232">
        <f t="shared" si="61"/>
        <v>0</v>
      </c>
      <c r="BN55" s="232">
        <f t="shared" si="62"/>
        <v>0</v>
      </c>
      <c r="BO55" s="232">
        <f t="shared" si="63"/>
        <v>0</v>
      </c>
      <c r="BP55" s="232">
        <f t="shared" si="64"/>
        <v>0</v>
      </c>
      <c r="BQ55" s="232">
        <f t="shared" si="65"/>
        <v>0</v>
      </c>
      <c r="BR55" s="232">
        <f t="shared" si="66"/>
        <v>0</v>
      </c>
      <c r="BS55" s="232">
        <f t="shared" si="67"/>
        <v>0</v>
      </c>
      <c r="BT55" s="232">
        <f t="shared" si="68"/>
        <v>0</v>
      </c>
      <c r="BU55" s="232">
        <f t="shared" si="69"/>
        <v>0</v>
      </c>
      <c r="BV55" s="232">
        <f t="shared" si="70"/>
        <v>0</v>
      </c>
      <c r="BW55" s="232">
        <f t="shared" si="71"/>
        <v>0</v>
      </c>
      <c r="BX55" s="232">
        <f t="shared" si="72"/>
        <v>0</v>
      </c>
      <c r="BY55" s="232">
        <f t="shared" si="73"/>
        <v>0</v>
      </c>
      <c r="BZ55" s="232">
        <f t="shared" si="74"/>
        <v>0</v>
      </c>
      <c r="CA55" s="232">
        <f t="shared" si="75"/>
        <v>0</v>
      </c>
      <c r="CB55" s="232">
        <f t="shared" si="76"/>
        <v>0</v>
      </c>
      <c r="CC55" s="232">
        <f t="shared" si="77"/>
        <v>0</v>
      </c>
      <c r="CD55" s="232">
        <f t="shared" si="78"/>
        <v>0</v>
      </c>
      <c r="CE55" s="232">
        <f t="shared" si="79"/>
        <v>0</v>
      </c>
      <c r="CF55" s="230">
        <f t="shared" si="80"/>
        <v>0</v>
      </c>
      <c r="CG55" s="195">
        <f t="shared" si="81"/>
        <v>0</v>
      </c>
      <c r="CH55" s="201">
        <f t="shared" si="82"/>
        <v>0</v>
      </c>
      <c r="CI55" s="201">
        <f t="shared" si="83"/>
        <v>0</v>
      </c>
      <c r="CJ55" s="201">
        <f t="shared" si="84"/>
        <v>0</v>
      </c>
      <c r="CK55" s="201">
        <f t="shared" si="85"/>
        <v>0</v>
      </c>
      <c r="CL55" s="191">
        <f t="shared" si="86"/>
        <v>0</v>
      </c>
      <c r="CM55" s="189"/>
      <c r="CN55" s="219">
        <f t="shared" si="89"/>
        <v>0</v>
      </c>
      <c r="CO55" s="220">
        <f t="shared" si="90"/>
        <v>0</v>
      </c>
      <c r="CP55" s="220">
        <f t="shared" si="91"/>
        <v>0</v>
      </c>
      <c r="CQ55" s="220">
        <f t="shared" si="92"/>
        <v>0</v>
      </c>
      <c r="CR55" s="220">
        <f t="shared" si="93"/>
        <v>0</v>
      </c>
      <c r="CS55" s="220">
        <f t="shared" si="94"/>
        <v>0</v>
      </c>
      <c r="CT55" s="220">
        <f t="shared" si="95"/>
        <v>0</v>
      </c>
      <c r="CU55" s="220">
        <f t="shared" si="96"/>
        <v>0</v>
      </c>
      <c r="CV55" s="220">
        <f t="shared" si="97"/>
        <v>0</v>
      </c>
      <c r="CW55" s="220">
        <f t="shared" si="98"/>
        <v>0</v>
      </c>
      <c r="CX55" s="220">
        <f t="shared" si="99"/>
        <v>0</v>
      </c>
      <c r="CY55" s="220">
        <f t="shared" si="100"/>
        <v>0</v>
      </c>
      <c r="CZ55" s="220">
        <f t="shared" si="101"/>
        <v>0</v>
      </c>
      <c r="DA55" s="220">
        <f t="shared" si="102"/>
        <v>0</v>
      </c>
      <c r="DB55" s="220">
        <f t="shared" si="103"/>
        <v>0</v>
      </c>
      <c r="DC55" s="220">
        <f t="shared" si="104"/>
        <v>0</v>
      </c>
      <c r="DD55" s="220">
        <f t="shared" si="105"/>
        <v>0</v>
      </c>
      <c r="DE55" s="220">
        <f t="shared" si="106"/>
        <v>0</v>
      </c>
      <c r="DF55" s="220">
        <f t="shared" si="107"/>
        <v>0</v>
      </c>
      <c r="DG55" s="220">
        <f t="shared" si="108"/>
        <v>0</v>
      </c>
      <c r="DH55" s="220">
        <f t="shared" si="109"/>
        <v>0</v>
      </c>
      <c r="DI55" s="220">
        <f t="shared" si="110"/>
        <v>0</v>
      </c>
      <c r="DJ55" s="220">
        <f t="shared" si="111"/>
        <v>0</v>
      </c>
      <c r="DK55" s="220">
        <f t="shared" si="112"/>
        <v>0</v>
      </c>
      <c r="DL55" s="220">
        <f t="shared" si="113"/>
        <v>0</v>
      </c>
      <c r="DM55" s="220">
        <f t="shared" si="114"/>
        <v>0</v>
      </c>
      <c r="DN55" s="220">
        <f t="shared" si="115"/>
        <v>0</v>
      </c>
      <c r="DO55" s="220">
        <f t="shared" si="116"/>
        <v>0</v>
      </c>
      <c r="DP55" s="220">
        <f t="shared" si="117"/>
        <v>0</v>
      </c>
      <c r="DQ55" s="221">
        <f t="shared" si="118"/>
        <v>0</v>
      </c>
      <c r="DR55" s="204">
        <f t="shared" si="88"/>
        <v>0</v>
      </c>
      <c r="DS55" s="222">
        <f t="shared" si="119"/>
        <v>0</v>
      </c>
      <c r="DT55" s="222">
        <f t="shared" si="120"/>
        <v>0</v>
      </c>
      <c r="DU55" s="222">
        <f t="shared" si="121"/>
        <v>0</v>
      </c>
      <c r="DV55" s="222">
        <f t="shared" si="122"/>
        <v>0</v>
      </c>
      <c r="DW55" s="222">
        <f t="shared" si="123"/>
        <v>0</v>
      </c>
      <c r="DX55" s="223">
        <f t="shared" si="124"/>
        <v>0</v>
      </c>
      <c r="DY55" s="224">
        <f t="shared" si="44"/>
        <v>0</v>
      </c>
      <c r="EA55" s="228">
        <f>IF($E55="HLTA",(L55/Summary!$H$7),0)</f>
        <v>0</v>
      </c>
      <c r="EB55" s="229">
        <f>IF($E55="HLTA",(M55/Summary!$H$7),0)</f>
        <v>0</v>
      </c>
      <c r="EC55" s="229">
        <f>IF($E55="HLTA",(N55/Summary!$H$7),0)</f>
        <v>0</v>
      </c>
      <c r="ED55" s="229">
        <f>IF($E55="HLTA",(O55/Summary!$H$7),0)</f>
        <v>0</v>
      </c>
      <c r="EE55" s="229">
        <f>IF($E55="HLTA",(P55/Summary!$H$7),0)</f>
        <v>0</v>
      </c>
      <c r="EF55" s="229">
        <f>IF($E55="HLTA",(Q55/Summary!$H$7),0)</f>
        <v>0</v>
      </c>
      <c r="EG55" s="229">
        <f>IF($E55="HLTA",(R55/Summary!$H$7),0)</f>
        <v>0</v>
      </c>
      <c r="EH55" s="229">
        <f>IF($E55="HLTA",(S55/Summary!$H$7),0)</f>
        <v>0</v>
      </c>
      <c r="EI55" s="229">
        <f>IF($E55="HLTA",(T55/Summary!$H$7),0)</f>
        <v>0</v>
      </c>
      <c r="EJ55" s="229">
        <f>IF($E55="HLTA",(U55/Summary!$H$7),0)</f>
        <v>0</v>
      </c>
      <c r="EK55" s="229">
        <f>IF($E55="HLTA",(V55/Summary!$H$7),0)</f>
        <v>0</v>
      </c>
      <c r="EL55" s="229">
        <f>IF($E55="HLTA",(W55/Summary!$H$7),0)</f>
        <v>0</v>
      </c>
      <c r="EM55" s="229">
        <f>IF($E55="HLTA",(X55/Summary!$H$7),0)</f>
        <v>0</v>
      </c>
      <c r="EN55" s="229">
        <f>IF($E55="HLTA",(Y55/Summary!$H$7),0)</f>
        <v>0</v>
      </c>
      <c r="EO55" s="229">
        <f>IF($E55="HLTA",(Z55/Summary!$H$7),0)</f>
        <v>0</v>
      </c>
      <c r="EP55" s="229">
        <f>IF($E55="HLTA",(AA55/Summary!$H$7),0)</f>
        <v>0</v>
      </c>
      <c r="EQ55" s="229">
        <f>IF($E55="HLTA",(AB55/Summary!$H$7),0)</f>
        <v>0</v>
      </c>
      <c r="ER55" s="229">
        <f>IF($E55="HLTA",(AC55/Summary!$H$7),0)</f>
        <v>0</v>
      </c>
      <c r="ES55" s="229">
        <f>IF($E55="HLTA",(AD55/Summary!$H$7),0)</f>
        <v>0</v>
      </c>
      <c r="ET55" s="229">
        <f>IF($E55="HLTA",(AE55/Summary!$H$7),0)</f>
        <v>0</v>
      </c>
      <c r="EU55" s="229">
        <f>IF($E55="HLTA",(AF55/Summary!$H$7),0)</f>
        <v>0</v>
      </c>
      <c r="EV55" s="229">
        <f>IF($E55="HLTA",(AG55/Summary!$H$7),0)</f>
        <v>0</v>
      </c>
      <c r="EW55" s="229">
        <f>IF($E55="HLTA",(AH55/Summary!$H$7),0)</f>
        <v>0</v>
      </c>
      <c r="EX55" s="229">
        <f>IF($E55="HLTA",(AI55/Summary!$H$7),0)</f>
        <v>0</v>
      </c>
      <c r="EY55" s="229">
        <f>IF($E55="HLTA",(AJ55/Summary!$H$7),0)</f>
        <v>0</v>
      </c>
      <c r="EZ55" s="229">
        <f>IF($E55="HLTA",(AK55/Summary!$H$7),0)</f>
        <v>0</v>
      </c>
      <c r="FA55" s="229">
        <f>IF($E55="HLTA",(AL55/Summary!$H$7),0)</f>
        <v>0</v>
      </c>
      <c r="FB55" s="229">
        <f>IF($E55="HLTA",(AM55/Summary!$H$7),0)</f>
        <v>0</v>
      </c>
      <c r="FC55" s="229">
        <f>IF($E55="HLTA",(AN55/Summary!$H$7),0)</f>
        <v>0</v>
      </c>
      <c r="FD55" s="233">
        <f>IF($E55="HLTA",(AO55/Summary!$H$7),0)</f>
        <v>0</v>
      </c>
    </row>
    <row r="56" spans="1:160" s="141" customFormat="1" ht="14.25" x14ac:dyDescent="0.35">
      <c r="A56" s="314"/>
      <c r="B56" s="315"/>
      <c r="C56" s="315"/>
      <c r="D56" s="315"/>
      <c r="E56" s="303"/>
      <c r="F56" s="304"/>
      <c r="G56" s="316"/>
      <c r="H56" s="320"/>
      <c r="I56" s="322"/>
      <c r="J56" s="323"/>
      <c r="K56" s="399">
        <f>Summary!$H$6*$G56</f>
        <v>0</v>
      </c>
      <c r="L56" s="225"/>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7"/>
      <c r="AP56" s="228">
        <f t="shared" si="45"/>
        <v>0</v>
      </c>
      <c r="AQ56" s="217"/>
      <c r="AR56" s="217"/>
      <c r="AS56" s="217"/>
      <c r="AT56" s="217"/>
      <c r="AU56" s="217"/>
      <c r="AV56" s="218"/>
      <c r="AW56" s="176">
        <f t="shared" si="46"/>
        <v>0</v>
      </c>
      <c r="AX56" s="176" t="str">
        <f t="shared" si="47"/>
        <v>OK</v>
      </c>
      <c r="AY56" s="230">
        <f t="shared" si="48"/>
        <v>0</v>
      </c>
      <c r="AZ56" s="213" t="str">
        <f t="shared" si="49"/>
        <v>OK</v>
      </c>
      <c r="BA56" s="214"/>
      <c r="BB56" s="231">
        <f t="shared" si="50"/>
        <v>0</v>
      </c>
      <c r="BC56" s="232">
        <f t="shared" si="51"/>
        <v>0</v>
      </c>
      <c r="BD56" s="232">
        <f t="shared" si="52"/>
        <v>0</v>
      </c>
      <c r="BE56" s="232">
        <f t="shared" si="53"/>
        <v>0</v>
      </c>
      <c r="BF56" s="232">
        <f t="shared" si="54"/>
        <v>0</v>
      </c>
      <c r="BG56" s="232">
        <f t="shared" si="55"/>
        <v>0</v>
      </c>
      <c r="BH56" s="232">
        <f t="shared" si="56"/>
        <v>0</v>
      </c>
      <c r="BI56" s="232">
        <f t="shared" si="57"/>
        <v>0</v>
      </c>
      <c r="BJ56" s="232">
        <f t="shared" si="58"/>
        <v>0</v>
      </c>
      <c r="BK56" s="232">
        <f t="shared" si="59"/>
        <v>0</v>
      </c>
      <c r="BL56" s="232">
        <f t="shared" si="60"/>
        <v>0</v>
      </c>
      <c r="BM56" s="232">
        <f t="shared" si="61"/>
        <v>0</v>
      </c>
      <c r="BN56" s="232">
        <f t="shared" si="62"/>
        <v>0</v>
      </c>
      <c r="BO56" s="232">
        <f t="shared" si="63"/>
        <v>0</v>
      </c>
      <c r="BP56" s="232">
        <f t="shared" si="64"/>
        <v>0</v>
      </c>
      <c r="BQ56" s="232">
        <f t="shared" si="65"/>
        <v>0</v>
      </c>
      <c r="BR56" s="232">
        <f t="shared" si="66"/>
        <v>0</v>
      </c>
      <c r="BS56" s="232">
        <f>IFERROR(AC56/$H56,0)/52*$I56</f>
        <v>0</v>
      </c>
      <c r="BT56" s="232">
        <f t="shared" si="68"/>
        <v>0</v>
      </c>
      <c r="BU56" s="232">
        <f t="shared" si="69"/>
        <v>0</v>
      </c>
      <c r="BV56" s="232">
        <f t="shared" si="70"/>
        <v>0</v>
      </c>
      <c r="BW56" s="232">
        <f t="shared" si="71"/>
        <v>0</v>
      </c>
      <c r="BX56" s="232">
        <f t="shared" si="72"/>
        <v>0</v>
      </c>
      <c r="BY56" s="232">
        <f t="shared" si="73"/>
        <v>0</v>
      </c>
      <c r="BZ56" s="232">
        <f t="shared" si="74"/>
        <v>0</v>
      </c>
      <c r="CA56" s="232">
        <f t="shared" si="75"/>
        <v>0</v>
      </c>
      <c r="CB56" s="232">
        <f t="shared" si="76"/>
        <v>0</v>
      </c>
      <c r="CC56" s="232">
        <f t="shared" si="77"/>
        <v>0</v>
      </c>
      <c r="CD56" s="232">
        <f t="shared" si="78"/>
        <v>0</v>
      </c>
      <c r="CE56" s="232">
        <f t="shared" si="79"/>
        <v>0</v>
      </c>
      <c r="CF56" s="230">
        <f t="shared" si="80"/>
        <v>0</v>
      </c>
      <c r="CG56" s="195">
        <f t="shared" si="81"/>
        <v>0</v>
      </c>
      <c r="CH56" s="201">
        <f t="shared" si="82"/>
        <v>0</v>
      </c>
      <c r="CI56" s="201">
        <f t="shared" si="83"/>
        <v>0</v>
      </c>
      <c r="CJ56" s="201">
        <f t="shared" si="84"/>
        <v>0</v>
      </c>
      <c r="CK56" s="201">
        <f t="shared" si="85"/>
        <v>0</v>
      </c>
      <c r="CL56" s="191">
        <f t="shared" si="86"/>
        <v>0</v>
      </c>
      <c r="CM56" s="189"/>
      <c r="CN56" s="219">
        <f t="shared" si="89"/>
        <v>0</v>
      </c>
      <c r="CO56" s="220">
        <f t="shared" si="90"/>
        <v>0</v>
      </c>
      <c r="CP56" s="220">
        <f t="shared" si="91"/>
        <v>0</v>
      </c>
      <c r="CQ56" s="220">
        <f t="shared" si="92"/>
        <v>0</v>
      </c>
      <c r="CR56" s="220">
        <f t="shared" si="93"/>
        <v>0</v>
      </c>
      <c r="CS56" s="220">
        <f t="shared" si="94"/>
        <v>0</v>
      </c>
      <c r="CT56" s="220">
        <f t="shared" si="95"/>
        <v>0</v>
      </c>
      <c r="CU56" s="220">
        <f t="shared" si="96"/>
        <v>0</v>
      </c>
      <c r="CV56" s="220">
        <f t="shared" si="97"/>
        <v>0</v>
      </c>
      <c r="CW56" s="220">
        <f t="shared" si="98"/>
        <v>0</v>
      </c>
      <c r="CX56" s="220">
        <f t="shared" si="99"/>
        <v>0</v>
      </c>
      <c r="CY56" s="220">
        <f t="shared" si="100"/>
        <v>0</v>
      </c>
      <c r="CZ56" s="220">
        <f t="shared" si="101"/>
        <v>0</v>
      </c>
      <c r="DA56" s="220">
        <f t="shared" si="102"/>
        <v>0</v>
      </c>
      <c r="DB56" s="220">
        <f t="shared" si="103"/>
        <v>0</v>
      </c>
      <c r="DC56" s="220">
        <f t="shared" si="104"/>
        <v>0</v>
      </c>
      <c r="DD56" s="220">
        <f t="shared" si="105"/>
        <v>0</v>
      </c>
      <c r="DE56" s="220">
        <f t="shared" si="106"/>
        <v>0</v>
      </c>
      <c r="DF56" s="220">
        <f t="shared" si="107"/>
        <v>0</v>
      </c>
      <c r="DG56" s="220">
        <f t="shared" si="108"/>
        <v>0</v>
      </c>
      <c r="DH56" s="220">
        <f t="shared" si="109"/>
        <v>0</v>
      </c>
      <c r="DI56" s="220">
        <f t="shared" si="110"/>
        <v>0</v>
      </c>
      <c r="DJ56" s="220">
        <f t="shared" si="111"/>
        <v>0</v>
      </c>
      <c r="DK56" s="220">
        <f t="shared" si="112"/>
        <v>0</v>
      </c>
      <c r="DL56" s="220">
        <f t="shared" si="113"/>
        <v>0</v>
      </c>
      <c r="DM56" s="220">
        <f t="shared" si="114"/>
        <v>0</v>
      </c>
      <c r="DN56" s="220">
        <f t="shared" si="115"/>
        <v>0</v>
      </c>
      <c r="DO56" s="220">
        <f t="shared" si="116"/>
        <v>0</v>
      </c>
      <c r="DP56" s="220">
        <f t="shared" si="117"/>
        <v>0</v>
      </c>
      <c r="DQ56" s="221">
        <f t="shared" si="118"/>
        <v>0</v>
      </c>
      <c r="DR56" s="204">
        <f t="shared" si="88"/>
        <v>0</v>
      </c>
      <c r="DS56" s="222">
        <f t="shared" si="119"/>
        <v>0</v>
      </c>
      <c r="DT56" s="222">
        <f t="shared" si="120"/>
        <v>0</v>
      </c>
      <c r="DU56" s="222">
        <f t="shared" si="121"/>
        <v>0</v>
      </c>
      <c r="DV56" s="222">
        <f t="shared" si="122"/>
        <v>0</v>
      </c>
      <c r="DW56" s="222">
        <f t="shared" si="123"/>
        <v>0</v>
      </c>
      <c r="DX56" s="223">
        <f t="shared" si="124"/>
        <v>0</v>
      </c>
      <c r="DY56" s="224">
        <f t="shared" si="44"/>
        <v>0</v>
      </c>
      <c r="EA56" s="228">
        <f>IF($E56="HLTA",(L56/Summary!$H$7),0)</f>
        <v>0</v>
      </c>
      <c r="EB56" s="229">
        <f>IF($E56="HLTA",(M56/Summary!$H$7),0)</f>
        <v>0</v>
      </c>
      <c r="EC56" s="229">
        <f>IF($E56="HLTA",(N56/Summary!$H$7),0)</f>
        <v>0</v>
      </c>
      <c r="ED56" s="229">
        <f>IF($E56="HLTA",(O56/Summary!$H$7),0)</f>
        <v>0</v>
      </c>
      <c r="EE56" s="229">
        <f>IF($E56="HLTA",(P56/Summary!$H$7),0)</f>
        <v>0</v>
      </c>
      <c r="EF56" s="229">
        <f>IF($E56="HLTA",(Q56/Summary!$H$7),0)</f>
        <v>0</v>
      </c>
      <c r="EG56" s="229">
        <f>IF($E56="HLTA",(R56/Summary!$H$7),0)</f>
        <v>0</v>
      </c>
      <c r="EH56" s="229">
        <f>IF($E56="HLTA",(S56/Summary!$H$7),0)</f>
        <v>0</v>
      </c>
      <c r="EI56" s="229">
        <f>IF($E56="HLTA",(T56/Summary!$H$7),0)</f>
        <v>0</v>
      </c>
      <c r="EJ56" s="229">
        <f>IF($E56="HLTA",(U56/Summary!$H$7),0)</f>
        <v>0</v>
      </c>
      <c r="EK56" s="229">
        <f>IF($E56="HLTA",(V56/Summary!$H$7),0)</f>
        <v>0</v>
      </c>
      <c r="EL56" s="229">
        <f>IF($E56="HLTA",(W56/Summary!$H$7),0)</f>
        <v>0</v>
      </c>
      <c r="EM56" s="229">
        <f>IF($E56="HLTA",(X56/Summary!$H$7),0)</f>
        <v>0</v>
      </c>
      <c r="EN56" s="229">
        <f>IF($E56="HLTA",(Y56/Summary!$H$7),0)</f>
        <v>0</v>
      </c>
      <c r="EO56" s="229">
        <f>IF($E56="HLTA",(Z56/Summary!$H$7),0)</f>
        <v>0</v>
      </c>
      <c r="EP56" s="229">
        <f>IF($E56="HLTA",(AA56/Summary!$H$7),0)</f>
        <v>0</v>
      </c>
      <c r="EQ56" s="229">
        <f>IF($E56="HLTA",(AB56/Summary!$H$7),0)</f>
        <v>0</v>
      </c>
      <c r="ER56" s="229">
        <f>IF($E56="HLTA",(AC56/Summary!$H$7),0)</f>
        <v>0</v>
      </c>
      <c r="ES56" s="229">
        <f>IF($E56="HLTA",(AD56/Summary!$H$7),0)</f>
        <v>0</v>
      </c>
      <c r="ET56" s="229">
        <f>IF($E56="HLTA",(AE56/Summary!$H$7),0)</f>
        <v>0</v>
      </c>
      <c r="EU56" s="229">
        <f>IF($E56="HLTA",(AF56/Summary!$H$7),0)</f>
        <v>0</v>
      </c>
      <c r="EV56" s="229">
        <f>IF($E56="HLTA",(AG56/Summary!$H$7),0)</f>
        <v>0</v>
      </c>
      <c r="EW56" s="229">
        <f>IF($E56="HLTA",(AH56/Summary!$H$7),0)</f>
        <v>0</v>
      </c>
      <c r="EX56" s="229">
        <f>IF($E56="HLTA",(AI56/Summary!$H$7),0)</f>
        <v>0</v>
      </c>
      <c r="EY56" s="229">
        <f>IF($E56="HLTA",(AJ56/Summary!$H$7),0)</f>
        <v>0</v>
      </c>
      <c r="EZ56" s="229">
        <f>IF($E56="HLTA",(AK56/Summary!$H$7),0)</f>
        <v>0</v>
      </c>
      <c r="FA56" s="229">
        <f>IF($E56="HLTA",(AL56/Summary!$H$7),0)</f>
        <v>0</v>
      </c>
      <c r="FB56" s="229">
        <f>IF($E56="HLTA",(AM56/Summary!$H$7),0)</f>
        <v>0</v>
      </c>
      <c r="FC56" s="229">
        <f>IF($E56="HLTA",(AN56/Summary!$H$7),0)</f>
        <v>0</v>
      </c>
      <c r="FD56" s="233">
        <f>IF($E56="HLTA",(AO56/Summary!$H$7),0)</f>
        <v>0</v>
      </c>
    </row>
    <row r="57" spans="1:160" s="141" customFormat="1" ht="14.25" x14ac:dyDescent="0.35">
      <c r="A57" s="314"/>
      <c r="B57" s="315"/>
      <c r="C57" s="315"/>
      <c r="D57" s="315"/>
      <c r="E57" s="303"/>
      <c r="F57" s="304"/>
      <c r="G57" s="316"/>
      <c r="H57" s="320"/>
      <c r="I57" s="322"/>
      <c r="J57" s="323"/>
      <c r="K57" s="399">
        <f>Summary!$H$6*$G57</f>
        <v>0</v>
      </c>
      <c r="L57" s="225"/>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7"/>
      <c r="AP57" s="228">
        <f t="shared" si="45"/>
        <v>0</v>
      </c>
      <c r="AQ57" s="217"/>
      <c r="AR57" s="217"/>
      <c r="AS57" s="217"/>
      <c r="AT57" s="217"/>
      <c r="AU57" s="217"/>
      <c r="AV57" s="218"/>
      <c r="AW57" s="176">
        <f t="shared" si="46"/>
        <v>0</v>
      </c>
      <c r="AX57" s="176" t="str">
        <f t="shared" si="47"/>
        <v>OK</v>
      </c>
      <c r="AY57" s="230">
        <f t="shared" si="48"/>
        <v>0</v>
      </c>
      <c r="AZ57" s="213" t="str">
        <f t="shared" si="49"/>
        <v>OK</v>
      </c>
      <c r="BA57" s="214"/>
      <c r="BB57" s="231">
        <f t="shared" si="50"/>
        <v>0</v>
      </c>
      <c r="BC57" s="232">
        <f t="shared" si="51"/>
        <v>0</v>
      </c>
      <c r="BD57" s="232">
        <f t="shared" si="52"/>
        <v>0</v>
      </c>
      <c r="BE57" s="232">
        <f t="shared" si="53"/>
        <v>0</v>
      </c>
      <c r="BF57" s="232">
        <f t="shared" si="54"/>
        <v>0</v>
      </c>
      <c r="BG57" s="232">
        <f t="shared" si="55"/>
        <v>0</v>
      </c>
      <c r="BH57" s="232">
        <f t="shared" si="56"/>
        <v>0</v>
      </c>
      <c r="BI57" s="232">
        <f t="shared" si="57"/>
        <v>0</v>
      </c>
      <c r="BJ57" s="232">
        <f t="shared" si="58"/>
        <v>0</v>
      </c>
      <c r="BK57" s="232">
        <f t="shared" si="59"/>
        <v>0</v>
      </c>
      <c r="BL57" s="232">
        <f t="shared" si="60"/>
        <v>0</v>
      </c>
      <c r="BM57" s="232">
        <f t="shared" si="61"/>
        <v>0</v>
      </c>
      <c r="BN57" s="232">
        <f t="shared" si="62"/>
        <v>0</v>
      </c>
      <c r="BO57" s="232">
        <f t="shared" si="63"/>
        <v>0</v>
      </c>
      <c r="BP57" s="232">
        <f t="shared" si="64"/>
        <v>0</v>
      </c>
      <c r="BQ57" s="232">
        <f t="shared" si="65"/>
        <v>0</v>
      </c>
      <c r="BR57" s="232">
        <f t="shared" si="66"/>
        <v>0</v>
      </c>
      <c r="BS57" s="232">
        <f t="shared" si="67"/>
        <v>0</v>
      </c>
      <c r="BT57" s="232">
        <f t="shared" si="68"/>
        <v>0</v>
      </c>
      <c r="BU57" s="232">
        <f t="shared" si="69"/>
        <v>0</v>
      </c>
      <c r="BV57" s="232">
        <f t="shared" si="70"/>
        <v>0</v>
      </c>
      <c r="BW57" s="232">
        <f t="shared" si="71"/>
        <v>0</v>
      </c>
      <c r="BX57" s="232">
        <f t="shared" si="72"/>
        <v>0</v>
      </c>
      <c r="BY57" s="232">
        <f t="shared" si="73"/>
        <v>0</v>
      </c>
      <c r="BZ57" s="232">
        <f t="shared" si="74"/>
        <v>0</v>
      </c>
      <c r="CA57" s="232">
        <f t="shared" si="75"/>
        <v>0</v>
      </c>
      <c r="CB57" s="232">
        <f t="shared" si="76"/>
        <v>0</v>
      </c>
      <c r="CC57" s="232">
        <f t="shared" si="77"/>
        <v>0</v>
      </c>
      <c r="CD57" s="232">
        <f t="shared" si="78"/>
        <v>0</v>
      </c>
      <c r="CE57" s="232">
        <f t="shared" si="79"/>
        <v>0</v>
      </c>
      <c r="CF57" s="230">
        <f t="shared" si="80"/>
        <v>0</v>
      </c>
      <c r="CG57" s="195">
        <f t="shared" si="81"/>
        <v>0</v>
      </c>
      <c r="CH57" s="201">
        <f t="shared" si="82"/>
        <v>0</v>
      </c>
      <c r="CI57" s="201">
        <f t="shared" si="83"/>
        <v>0</v>
      </c>
      <c r="CJ57" s="201">
        <f t="shared" si="84"/>
        <v>0</v>
      </c>
      <c r="CK57" s="201">
        <f t="shared" si="85"/>
        <v>0</v>
      </c>
      <c r="CL57" s="191">
        <f t="shared" si="86"/>
        <v>0</v>
      </c>
      <c r="CM57" s="189"/>
      <c r="CN57" s="219">
        <f t="shared" si="89"/>
        <v>0</v>
      </c>
      <c r="CO57" s="220">
        <f t="shared" si="90"/>
        <v>0</v>
      </c>
      <c r="CP57" s="220">
        <f t="shared" si="91"/>
        <v>0</v>
      </c>
      <c r="CQ57" s="220">
        <f t="shared" si="92"/>
        <v>0</v>
      </c>
      <c r="CR57" s="220">
        <f t="shared" si="93"/>
        <v>0</v>
      </c>
      <c r="CS57" s="220">
        <f t="shared" si="94"/>
        <v>0</v>
      </c>
      <c r="CT57" s="220">
        <f t="shared" si="95"/>
        <v>0</v>
      </c>
      <c r="CU57" s="220">
        <f t="shared" si="96"/>
        <v>0</v>
      </c>
      <c r="CV57" s="220">
        <f t="shared" si="97"/>
        <v>0</v>
      </c>
      <c r="CW57" s="220">
        <f t="shared" si="98"/>
        <v>0</v>
      </c>
      <c r="CX57" s="220">
        <f t="shared" si="99"/>
        <v>0</v>
      </c>
      <c r="CY57" s="220">
        <f t="shared" si="100"/>
        <v>0</v>
      </c>
      <c r="CZ57" s="220">
        <f t="shared" si="101"/>
        <v>0</v>
      </c>
      <c r="DA57" s="220">
        <f t="shared" si="102"/>
        <v>0</v>
      </c>
      <c r="DB57" s="220">
        <f t="shared" si="103"/>
        <v>0</v>
      </c>
      <c r="DC57" s="220">
        <f t="shared" si="104"/>
        <v>0</v>
      </c>
      <c r="DD57" s="220">
        <f t="shared" si="105"/>
        <v>0</v>
      </c>
      <c r="DE57" s="220">
        <f t="shared" si="106"/>
        <v>0</v>
      </c>
      <c r="DF57" s="220">
        <f t="shared" si="107"/>
        <v>0</v>
      </c>
      <c r="DG57" s="220">
        <f t="shared" si="108"/>
        <v>0</v>
      </c>
      <c r="DH57" s="220">
        <f t="shared" si="109"/>
        <v>0</v>
      </c>
      <c r="DI57" s="220">
        <f t="shared" si="110"/>
        <v>0</v>
      </c>
      <c r="DJ57" s="220">
        <f t="shared" si="111"/>
        <v>0</v>
      </c>
      <c r="DK57" s="220">
        <f t="shared" si="112"/>
        <v>0</v>
      </c>
      <c r="DL57" s="220">
        <f t="shared" si="113"/>
        <v>0</v>
      </c>
      <c r="DM57" s="220">
        <f t="shared" si="114"/>
        <v>0</v>
      </c>
      <c r="DN57" s="220">
        <f t="shared" si="115"/>
        <v>0</v>
      </c>
      <c r="DO57" s="220">
        <f t="shared" si="116"/>
        <v>0</v>
      </c>
      <c r="DP57" s="220">
        <f t="shared" si="117"/>
        <v>0</v>
      </c>
      <c r="DQ57" s="221">
        <f t="shared" si="118"/>
        <v>0</v>
      </c>
      <c r="DR57" s="204">
        <f t="shared" si="88"/>
        <v>0</v>
      </c>
      <c r="DS57" s="222">
        <f t="shared" si="119"/>
        <v>0</v>
      </c>
      <c r="DT57" s="222">
        <f t="shared" si="120"/>
        <v>0</v>
      </c>
      <c r="DU57" s="222">
        <f t="shared" si="121"/>
        <v>0</v>
      </c>
      <c r="DV57" s="222">
        <f t="shared" si="122"/>
        <v>0</v>
      </c>
      <c r="DW57" s="222">
        <f t="shared" si="123"/>
        <v>0</v>
      </c>
      <c r="DX57" s="223">
        <f t="shared" si="124"/>
        <v>0</v>
      </c>
      <c r="DY57" s="224">
        <f t="shared" si="44"/>
        <v>0</v>
      </c>
      <c r="EA57" s="228">
        <f>IF($E57="HLTA",(L57/Summary!$H$7),0)</f>
        <v>0</v>
      </c>
      <c r="EB57" s="229">
        <f>IF($E57="HLTA",(M57/Summary!$H$7),0)</f>
        <v>0</v>
      </c>
      <c r="EC57" s="229">
        <f>IF($E57="HLTA",(N57/Summary!$H$7),0)</f>
        <v>0</v>
      </c>
      <c r="ED57" s="229">
        <f>IF($E57="HLTA",(O57/Summary!$H$7),0)</f>
        <v>0</v>
      </c>
      <c r="EE57" s="229">
        <f>IF($E57="HLTA",(P57/Summary!$H$7),0)</f>
        <v>0</v>
      </c>
      <c r="EF57" s="229">
        <f>IF($E57="HLTA",(Q57/Summary!$H$7),0)</f>
        <v>0</v>
      </c>
      <c r="EG57" s="229">
        <f>IF($E57="HLTA",(R57/Summary!$H$7),0)</f>
        <v>0</v>
      </c>
      <c r="EH57" s="229">
        <f>IF($E57="HLTA",(S57/Summary!$H$7),0)</f>
        <v>0</v>
      </c>
      <c r="EI57" s="229">
        <f>IF($E57="HLTA",(T57/Summary!$H$7),0)</f>
        <v>0</v>
      </c>
      <c r="EJ57" s="229">
        <f>IF($E57="HLTA",(U57/Summary!$H$7),0)</f>
        <v>0</v>
      </c>
      <c r="EK57" s="229">
        <f>IF($E57="HLTA",(V57/Summary!$H$7),0)</f>
        <v>0</v>
      </c>
      <c r="EL57" s="229">
        <f>IF($E57="HLTA",(W57/Summary!$H$7),0)</f>
        <v>0</v>
      </c>
      <c r="EM57" s="229">
        <f>IF($E57="HLTA",(X57/Summary!$H$7),0)</f>
        <v>0</v>
      </c>
      <c r="EN57" s="229">
        <f>IF($E57="HLTA",(Y57/Summary!$H$7),0)</f>
        <v>0</v>
      </c>
      <c r="EO57" s="229">
        <f>IF($E57="HLTA",(Z57/Summary!$H$7),0)</f>
        <v>0</v>
      </c>
      <c r="EP57" s="229">
        <f>IF($E57="HLTA",(AA57/Summary!$H$7),0)</f>
        <v>0</v>
      </c>
      <c r="EQ57" s="229">
        <f>IF($E57="HLTA",(AB57/Summary!$H$7),0)</f>
        <v>0</v>
      </c>
      <c r="ER57" s="229">
        <f>IF($E57="HLTA",(AC57/Summary!$H$7),0)</f>
        <v>0</v>
      </c>
      <c r="ES57" s="229">
        <f>IF($E57="HLTA",(AD57/Summary!$H$7),0)</f>
        <v>0</v>
      </c>
      <c r="ET57" s="229">
        <f>IF($E57="HLTA",(AE57/Summary!$H$7),0)</f>
        <v>0</v>
      </c>
      <c r="EU57" s="229">
        <f>IF($E57="HLTA",(AF57/Summary!$H$7),0)</f>
        <v>0</v>
      </c>
      <c r="EV57" s="229">
        <f>IF($E57="HLTA",(AG57/Summary!$H$7),0)</f>
        <v>0</v>
      </c>
      <c r="EW57" s="229">
        <f>IF($E57="HLTA",(AH57/Summary!$H$7),0)</f>
        <v>0</v>
      </c>
      <c r="EX57" s="229">
        <f>IF($E57="HLTA",(AI57/Summary!$H$7),0)</f>
        <v>0</v>
      </c>
      <c r="EY57" s="229">
        <f>IF($E57="HLTA",(AJ57/Summary!$H$7),0)</f>
        <v>0</v>
      </c>
      <c r="EZ57" s="229">
        <f>IF($E57="HLTA",(AK57/Summary!$H$7),0)</f>
        <v>0</v>
      </c>
      <c r="FA57" s="229">
        <f>IF($E57="HLTA",(AL57/Summary!$H$7),0)</f>
        <v>0</v>
      </c>
      <c r="FB57" s="229">
        <f>IF($E57="HLTA",(AM57/Summary!$H$7),0)</f>
        <v>0</v>
      </c>
      <c r="FC57" s="229">
        <f>IF($E57="HLTA",(AN57/Summary!$H$7),0)</f>
        <v>0</v>
      </c>
      <c r="FD57" s="233">
        <f>IF($E57="HLTA",(AO57/Summary!$H$7),0)</f>
        <v>0</v>
      </c>
    </row>
    <row r="58" spans="1:160" s="141" customFormat="1" ht="14.25" x14ac:dyDescent="0.35">
      <c r="A58" s="314"/>
      <c r="B58" s="315"/>
      <c r="C58" s="315"/>
      <c r="D58" s="315"/>
      <c r="E58" s="303"/>
      <c r="F58" s="304"/>
      <c r="G58" s="316"/>
      <c r="H58" s="320"/>
      <c r="I58" s="322"/>
      <c r="J58" s="323"/>
      <c r="K58" s="399">
        <f>Summary!$H$6*$G58</f>
        <v>0</v>
      </c>
      <c r="L58" s="225"/>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7"/>
      <c r="AP58" s="228">
        <f t="shared" si="45"/>
        <v>0</v>
      </c>
      <c r="AQ58" s="217"/>
      <c r="AR58" s="217"/>
      <c r="AS58" s="217"/>
      <c r="AT58" s="217"/>
      <c r="AU58" s="217"/>
      <c r="AV58" s="218"/>
      <c r="AW58" s="176">
        <f t="shared" si="46"/>
        <v>0</v>
      </c>
      <c r="AX58" s="176" t="str">
        <f t="shared" si="47"/>
        <v>OK</v>
      </c>
      <c r="AY58" s="230">
        <f t="shared" si="48"/>
        <v>0</v>
      </c>
      <c r="AZ58" s="213" t="str">
        <f t="shared" si="49"/>
        <v>OK</v>
      </c>
      <c r="BA58" s="214"/>
      <c r="BB58" s="231">
        <f t="shared" si="50"/>
        <v>0</v>
      </c>
      <c r="BC58" s="232">
        <f t="shared" si="51"/>
        <v>0</v>
      </c>
      <c r="BD58" s="232">
        <f t="shared" si="52"/>
        <v>0</v>
      </c>
      <c r="BE58" s="232">
        <f t="shared" si="53"/>
        <v>0</v>
      </c>
      <c r="BF58" s="232">
        <f t="shared" si="54"/>
        <v>0</v>
      </c>
      <c r="BG58" s="232">
        <f t="shared" si="55"/>
        <v>0</v>
      </c>
      <c r="BH58" s="232">
        <f t="shared" si="56"/>
        <v>0</v>
      </c>
      <c r="BI58" s="232">
        <f t="shared" si="57"/>
        <v>0</v>
      </c>
      <c r="BJ58" s="232">
        <f t="shared" si="58"/>
        <v>0</v>
      </c>
      <c r="BK58" s="232">
        <f t="shared" si="59"/>
        <v>0</v>
      </c>
      <c r="BL58" s="232">
        <f t="shared" si="60"/>
        <v>0</v>
      </c>
      <c r="BM58" s="232">
        <f t="shared" si="61"/>
        <v>0</v>
      </c>
      <c r="BN58" s="232">
        <f t="shared" si="62"/>
        <v>0</v>
      </c>
      <c r="BO58" s="232">
        <f t="shared" si="63"/>
        <v>0</v>
      </c>
      <c r="BP58" s="232">
        <f t="shared" si="64"/>
        <v>0</v>
      </c>
      <c r="BQ58" s="232">
        <f t="shared" si="65"/>
        <v>0</v>
      </c>
      <c r="BR58" s="232">
        <f t="shared" si="66"/>
        <v>0</v>
      </c>
      <c r="BS58" s="232">
        <f t="shared" si="67"/>
        <v>0</v>
      </c>
      <c r="BT58" s="232">
        <f t="shared" si="68"/>
        <v>0</v>
      </c>
      <c r="BU58" s="232">
        <f t="shared" si="69"/>
        <v>0</v>
      </c>
      <c r="BV58" s="232">
        <f t="shared" si="70"/>
        <v>0</v>
      </c>
      <c r="BW58" s="232">
        <f t="shared" si="71"/>
        <v>0</v>
      </c>
      <c r="BX58" s="232">
        <f t="shared" si="72"/>
        <v>0</v>
      </c>
      <c r="BY58" s="232">
        <f t="shared" si="73"/>
        <v>0</v>
      </c>
      <c r="BZ58" s="232">
        <f t="shared" si="74"/>
        <v>0</v>
      </c>
      <c r="CA58" s="232">
        <f t="shared" si="75"/>
        <v>0</v>
      </c>
      <c r="CB58" s="232">
        <f t="shared" si="76"/>
        <v>0</v>
      </c>
      <c r="CC58" s="232">
        <f t="shared" si="77"/>
        <v>0</v>
      </c>
      <c r="CD58" s="232">
        <f t="shared" si="78"/>
        <v>0</v>
      </c>
      <c r="CE58" s="232">
        <f t="shared" si="79"/>
        <v>0</v>
      </c>
      <c r="CF58" s="230">
        <f t="shared" si="80"/>
        <v>0</v>
      </c>
      <c r="CG58" s="195">
        <f t="shared" si="81"/>
        <v>0</v>
      </c>
      <c r="CH58" s="201">
        <f t="shared" si="82"/>
        <v>0</v>
      </c>
      <c r="CI58" s="201">
        <f t="shared" si="83"/>
        <v>0</v>
      </c>
      <c r="CJ58" s="201">
        <f t="shared" si="84"/>
        <v>0</v>
      </c>
      <c r="CK58" s="201">
        <f t="shared" si="85"/>
        <v>0</v>
      </c>
      <c r="CL58" s="191">
        <f t="shared" si="86"/>
        <v>0</v>
      </c>
      <c r="CM58" s="189"/>
      <c r="CN58" s="219">
        <f t="shared" si="89"/>
        <v>0</v>
      </c>
      <c r="CO58" s="220">
        <f t="shared" si="90"/>
        <v>0</v>
      </c>
      <c r="CP58" s="220">
        <f t="shared" si="91"/>
        <v>0</v>
      </c>
      <c r="CQ58" s="220">
        <f t="shared" si="92"/>
        <v>0</v>
      </c>
      <c r="CR58" s="220">
        <f t="shared" si="93"/>
        <v>0</v>
      </c>
      <c r="CS58" s="220">
        <f t="shared" si="94"/>
        <v>0</v>
      </c>
      <c r="CT58" s="220">
        <f t="shared" si="95"/>
        <v>0</v>
      </c>
      <c r="CU58" s="220">
        <f t="shared" si="96"/>
        <v>0</v>
      </c>
      <c r="CV58" s="220">
        <f t="shared" si="97"/>
        <v>0</v>
      </c>
      <c r="CW58" s="220">
        <f t="shared" si="98"/>
        <v>0</v>
      </c>
      <c r="CX58" s="220">
        <f t="shared" si="99"/>
        <v>0</v>
      </c>
      <c r="CY58" s="220">
        <f t="shared" si="100"/>
        <v>0</v>
      </c>
      <c r="CZ58" s="220">
        <f t="shared" si="101"/>
        <v>0</v>
      </c>
      <c r="DA58" s="220">
        <f t="shared" si="102"/>
        <v>0</v>
      </c>
      <c r="DB58" s="220">
        <f t="shared" si="103"/>
        <v>0</v>
      </c>
      <c r="DC58" s="220">
        <f t="shared" si="104"/>
        <v>0</v>
      </c>
      <c r="DD58" s="220">
        <f t="shared" si="105"/>
        <v>0</v>
      </c>
      <c r="DE58" s="220">
        <f t="shared" si="106"/>
        <v>0</v>
      </c>
      <c r="DF58" s="220">
        <f t="shared" si="107"/>
        <v>0</v>
      </c>
      <c r="DG58" s="220">
        <f t="shared" si="108"/>
        <v>0</v>
      </c>
      <c r="DH58" s="220">
        <f t="shared" si="109"/>
        <v>0</v>
      </c>
      <c r="DI58" s="220">
        <f t="shared" si="110"/>
        <v>0</v>
      </c>
      <c r="DJ58" s="220">
        <f t="shared" si="111"/>
        <v>0</v>
      </c>
      <c r="DK58" s="220">
        <f t="shared" si="112"/>
        <v>0</v>
      </c>
      <c r="DL58" s="220">
        <f t="shared" si="113"/>
        <v>0</v>
      </c>
      <c r="DM58" s="220">
        <f t="shared" si="114"/>
        <v>0</v>
      </c>
      <c r="DN58" s="220">
        <f t="shared" si="115"/>
        <v>0</v>
      </c>
      <c r="DO58" s="220">
        <f t="shared" si="116"/>
        <v>0</v>
      </c>
      <c r="DP58" s="220">
        <f t="shared" si="117"/>
        <v>0</v>
      </c>
      <c r="DQ58" s="221">
        <f t="shared" si="118"/>
        <v>0</v>
      </c>
      <c r="DR58" s="204">
        <f t="shared" si="88"/>
        <v>0</v>
      </c>
      <c r="DS58" s="222">
        <f t="shared" si="119"/>
        <v>0</v>
      </c>
      <c r="DT58" s="222">
        <f t="shared" si="120"/>
        <v>0</v>
      </c>
      <c r="DU58" s="222">
        <f t="shared" si="121"/>
        <v>0</v>
      </c>
      <c r="DV58" s="222">
        <f t="shared" si="122"/>
        <v>0</v>
      </c>
      <c r="DW58" s="222">
        <f t="shared" si="123"/>
        <v>0</v>
      </c>
      <c r="DX58" s="223">
        <f t="shared" si="124"/>
        <v>0</v>
      </c>
      <c r="DY58" s="224">
        <f t="shared" si="44"/>
        <v>0</v>
      </c>
      <c r="EA58" s="228">
        <f>IF($E58="HLTA",(L58/Summary!$H$7),0)</f>
        <v>0</v>
      </c>
      <c r="EB58" s="229">
        <f>IF($E58="HLTA",(M58/Summary!$H$7),0)</f>
        <v>0</v>
      </c>
      <c r="EC58" s="229">
        <f>IF($E58="HLTA",(N58/Summary!$H$7),0)</f>
        <v>0</v>
      </c>
      <c r="ED58" s="229">
        <f>IF($E58="HLTA",(O58/Summary!$H$7),0)</f>
        <v>0</v>
      </c>
      <c r="EE58" s="229">
        <f>IF($E58="HLTA",(P58/Summary!$H$7),0)</f>
        <v>0</v>
      </c>
      <c r="EF58" s="229">
        <f>IF($E58="HLTA",(Q58/Summary!$H$7),0)</f>
        <v>0</v>
      </c>
      <c r="EG58" s="229">
        <f>IF($E58="HLTA",(R58/Summary!$H$7),0)</f>
        <v>0</v>
      </c>
      <c r="EH58" s="229">
        <f>IF($E58="HLTA",(S58/Summary!$H$7),0)</f>
        <v>0</v>
      </c>
      <c r="EI58" s="229">
        <f>IF($E58="HLTA",(T58/Summary!$H$7),0)</f>
        <v>0</v>
      </c>
      <c r="EJ58" s="229">
        <f>IF($E58="HLTA",(U58/Summary!$H$7),0)</f>
        <v>0</v>
      </c>
      <c r="EK58" s="229">
        <f>IF($E58="HLTA",(V58/Summary!$H$7),0)</f>
        <v>0</v>
      </c>
      <c r="EL58" s="229">
        <f>IF($E58="HLTA",(W58/Summary!$H$7),0)</f>
        <v>0</v>
      </c>
      <c r="EM58" s="229">
        <f>IF($E58="HLTA",(X58/Summary!$H$7),0)</f>
        <v>0</v>
      </c>
      <c r="EN58" s="229">
        <f>IF($E58="HLTA",(Y58/Summary!$H$7),0)</f>
        <v>0</v>
      </c>
      <c r="EO58" s="229">
        <f>IF($E58="HLTA",(Z58/Summary!$H$7),0)</f>
        <v>0</v>
      </c>
      <c r="EP58" s="229">
        <f>IF($E58="HLTA",(AA58/Summary!$H$7),0)</f>
        <v>0</v>
      </c>
      <c r="EQ58" s="229">
        <f>IF($E58="HLTA",(AB58/Summary!$H$7),0)</f>
        <v>0</v>
      </c>
      <c r="ER58" s="229">
        <f>IF($E58="HLTA",(AC58/Summary!$H$7),0)</f>
        <v>0</v>
      </c>
      <c r="ES58" s="229">
        <f>IF($E58="HLTA",(AD58/Summary!$H$7),0)</f>
        <v>0</v>
      </c>
      <c r="ET58" s="229">
        <f>IF($E58="HLTA",(AE58/Summary!$H$7),0)</f>
        <v>0</v>
      </c>
      <c r="EU58" s="229">
        <f>IF($E58="HLTA",(AF58/Summary!$H$7),0)</f>
        <v>0</v>
      </c>
      <c r="EV58" s="229">
        <f>IF($E58="HLTA",(AG58/Summary!$H$7),0)</f>
        <v>0</v>
      </c>
      <c r="EW58" s="229">
        <f>IF($E58="HLTA",(AH58/Summary!$H$7),0)</f>
        <v>0</v>
      </c>
      <c r="EX58" s="229">
        <f>IF($E58="HLTA",(AI58/Summary!$H$7),0)</f>
        <v>0</v>
      </c>
      <c r="EY58" s="229">
        <f>IF($E58="HLTA",(AJ58/Summary!$H$7),0)</f>
        <v>0</v>
      </c>
      <c r="EZ58" s="229">
        <f>IF($E58="HLTA",(AK58/Summary!$H$7),0)</f>
        <v>0</v>
      </c>
      <c r="FA58" s="229">
        <f>IF($E58="HLTA",(AL58/Summary!$H$7),0)</f>
        <v>0</v>
      </c>
      <c r="FB58" s="229">
        <f>IF($E58="HLTA",(AM58/Summary!$H$7),0)</f>
        <v>0</v>
      </c>
      <c r="FC58" s="229">
        <f>IF($E58="HLTA",(AN58/Summary!$H$7),0)</f>
        <v>0</v>
      </c>
      <c r="FD58" s="233">
        <f>IF($E58="HLTA",(AO58/Summary!$H$7),0)</f>
        <v>0</v>
      </c>
    </row>
    <row r="59" spans="1:160" s="141" customFormat="1" ht="14.25" x14ac:dyDescent="0.35">
      <c r="A59" s="314"/>
      <c r="B59" s="315"/>
      <c r="C59" s="315"/>
      <c r="D59" s="315"/>
      <c r="E59" s="303"/>
      <c r="F59" s="304"/>
      <c r="G59" s="316"/>
      <c r="H59" s="320"/>
      <c r="I59" s="322"/>
      <c r="J59" s="323"/>
      <c r="K59" s="399">
        <f>Summary!$H$6*$G59</f>
        <v>0</v>
      </c>
      <c r="L59" s="225"/>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7"/>
      <c r="AP59" s="228">
        <f t="shared" si="45"/>
        <v>0</v>
      </c>
      <c r="AQ59" s="217"/>
      <c r="AR59" s="217"/>
      <c r="AS59" s="217"/>
      <c r="AT59" s="217"/>
      <c r="AU59" s="217"/>
      <c r="AV59" s="218"/>
      <c r="AW59" s="176">
        <f t="shared" si="46"/>
        <v>0</v>
      </c>
      <c r="AX59" s="176" t="str">
        <f t="shared" si="47"/>
        <v>OK</v>
      </c>
      <c r="AY59" s="230">
        <f t="shared" si="48"/>
        <v>0</v>
      </c>
      <c r="AZ59" s="213" t="str">
        <f t="shared" si="49"/>
        <v>OK</v>
      </c>
      <c r="BA59" s="214"/>
      <c r="BB59" s="231">
        <f t="shared" si="50"/>
        <v>0</v>
      </c>
      <c r="BC59" s="232">
        <f t="shared" si="51"/>
        <v>0</v>
      </c>
      <c r="BD59" s="232">
        <f t="shared" si="52"/>
        <v>0</v>
      </c>
      <c r="BE59" s="232">
        <f t="shared" si="53"/>
        <v>0</v>
      </c>
      <c r="BF59" s="232">
        <f t="shared" si="54"/>
        <v>0</v>
      </c>
      <c r="BG59" s="232">
        <f t="shared" si="55"/>
        <v>0</v>
      </c>
      <c r="BH59" s="232">
        <f t="shared" si="56"/>
        <v>0</v>
      </c>
      <c r="BI59" s="232">
        <f t="shared" si="57"/>
        <v>0</v>
      </c>
      <c r="BJ59" s="232">
        <f t="shared" si="58"/>
        <v>0</v>
      </c>
      <c r="BK59" s="232">
        <f t="shared" si="59"/>
        <v>0</v>
      </c>
      <c r="BL59" s="232">
        <f t="shared" si="60"/>
        <v>0</v>
      </c>
      <c r="BM59" s="232">
        <f t="shared" si="61"/>
        <v>0</v>
      </c>
      <c r="BN59" s="232">
        <f t="shared" si="62"/>
        <v>0</v>
      </c>
      <c r="BO59" s="232">
        <f t="shared" si="63"/>
        <v>0</v>
      </c>
      <c r="BP59" s="232">
        <f t="shared" si="64"/>
        <v>0</v>
      </c>
      <c r="BQ59" s="232">
        <f t="shared" si="65"/>
        <v>0</v>
      </c>
      <c r="BR59" s="232">
        <f t="shared" si="66"/>
        <v>0</v>
      </c>
      <c r="BS59" s="232">
        <f t="shared" si="67"/>
        <v>0</v>
      </c>
      <c r="BT59" s="232">
        <f t="shared" si="68"/>
        <v>0</v>
      </c>
      <c r="BU59" s="232">
        <f t="shared" si="69"/>
        <v>0</v>
      </c>
      <c r="BV59" s="232">
        <f t="shared" si="70"/>
        <v>0</v>
      </c>
      <c r="BW59" s="232">
        <f t="shared" si="71"/>
        <v>0</v>
      </c>
      <c r="BX59" s="232">
        <f t="shared" si="72"/>
        <v>0</v>
      </c>
      <c r="BY59" s="232">
        <f t="shared" si="73"/>
        <v>0</v>
      </c>
      <c r="BZ59" s="232">
        <f t="shared" si="74"/>
        <v>0</v>
      </c>
      <c r="CA59" s="232">
        <f t="shared" si="75"/>
        <v>0</v>
      </c>
      <c r="CB59" s="232">
        <f t="shared" si="76"/>
        <v>0</v>
      </c>
      <c r="CC59" s="232">
        <f t="shared" si="77"/>
        <v>0</v>
      </c>
      <c r="CD59" s="232">
        <f t="shared" si="78"/>
        <v>0</v>
      </c>
      <c r="CE59" s="232">
        <f t="shared" si="79"/>
        <v>0</v>
      </c>
      <c r="CF59" s="230">
        <f t="shared" si="80"/>
        <v>0</v>
      </c>
      <c r="CG59" s="195">
        <f t="shared" si="81"/>
        <v>0</v>
      </c>
      <c r="CH59" s="201">
        <f t="shared" si="82"/>
        <v>0</v>
      </c>
      <c r="CI59" s="201">
        <f t="shared" si="83"/>
        <v>0</v>
      </c>
      <c r="CJ59" s="201">
        <f t="shared" si="84"/>
        <v>0</v>
      </c>
      <c r="CK59" s="201">
        <f t="shared" si="85"/>
        <v>0</v>
      </c>
      <c r="CL59" s="191">
        <f t="shared" si="86"/>
        <v>0</v>
      </c>
      <c r="CM59" s="189"/>
      <c r="CN59" s="219">
        <f t="shared" si="89"/>
        <v>0</v>
      </c>
      <c r="CO59" s="220">
        <f t="shared" si="90"/>
        <v>0</v>
      </c>
      <c r="CP59" s="220">
        <f t="shared" si="91"/>
        <v>0</v>
      </c>
      <c r="CQ59" s="220">
        <f t="shared" si="92"/>
        <v>0</v>
      </c>
      <c r="CR59" s="220">
        <f t="shared" si="93"/>
        <v>0</v>
      </c>
      <c r="CS59" s="220">
        <f t="shared" si="94"/>
        <v>0</v>
      </c>
      <c r="CT59" s="220">
        <f t="shared" si="95"/>
        <v>0</v>
      </c>
      <c r="CU59" s="220">
        <f t="shared" si="96"/>
        <v>0</v>
      </c>
      <c r="CV59" s="220">
        <f t="shared" si="97"/>
        <v>0</v>
      </c>
      <c r="CW59" s="220">
        <f t="shared" si="98"/>
        <v>0</v>
      </c>
      <c r="CX59" s="220">
        <f t="shared" si="99"/>
        <v>0</v>
      </c>
      <c r="CY59" s="220">
        <f t="shared" si="100"/>
        <v>0</v>
      </c>
      <c r="CZ59" s="220">
        <f t="shared" si="101"/>
        <v>0</v>
      </c>
      <c r="DA59" s="220">
        <f t="shared" si="102"/>
        <v>0</v>
      </c>
      <c r="DB59" s="220">
        <f t="shared" si="103"/>
        <v>0</v>
      </c>
      <c r="DC59" s="220">
        <f t="shared" si="104"/>
        <v>0</v>
      </c>
      <c r="DD59" s="220">
        <f t="shared" si="105"/>
        <v>0</v>
      </c>
      <c r="DE59" s="220">
        <f t="shared" si="106"/>
        <v>0</v>
      </c>
      <c r="DF59" s="220">
        <f t="shared" si="107"/>
        <v>0</v>
      </c>
      <c r="DG59" s="220">
        <f t="shared" si="108"/>
        <v>0</v>
      </c>
      <c r="DH59" s="220">
        <f t="shared" si="109"/>
        <v>0</v>
      </c>
      <c r="DI59" s="220">
        <f t="shared" si="110"/>
        <v>0</v>
      </c>
      <c r="DJ59" s="220">
        <f t="shared" si="111"/>
        <v>0</v>
      </c>
      <c r="DK59" s="220">
        <f t="shared" si="112"/>
        <v>0</v>
      </c>
      <c r="DL59" s="220">
        <f t="shared" si="113"/>
        <v>0</v>
      </c>
      <c r="DM59" s="220">
        <f t="shared" si="114"/>
        <v>0</v>
      </c>
      <c r="DN59" s="220">
        <f t="shared" si="115"/>
        <v>0</v>
      </c>
      <c r="DO59" s="220">
        <f t="shared" si="116"/>
        <v>0</v>
      </c>
      <c r="DP59" s="220">
        <f t="shared" si="117"/>
        <v>0</v>
      </c>
      <c r="DQ59" s="221">
        <f t="shared" si="118"/>
        <v>0</v>
      </c>
      <c r="DR59" s="204">
        <f t="shared" si="88"/>
        <v>0</v>
      </c>
      <c r="DS59" s="222">
        <f t="shared" si="119"/>
        <v>0</v>
      </c>
      <c r="DT59" s="222">
        <f t="shared" si="120"/>
        <v>0</v>
      </c>
      <c r="DU59" s="222">
        <f t="shared" si="121"/>
        <v>0</v>
      </c>
      <c r="DV59" s="222">
        <f t="shared" si="122"/>
        <v>0</v>
      </c>
      <c r="DW59" s="222">
        <f t="shared" si="123"/>
        <v>0</v>
      </c>
      <c r="DX59" s="223">
        <f t="shared" si="124"/>
        <v>0</v>
      </c>
      <c r="DY59" s="224">
        <f t="shared" si="44"/>
        <v>0</v>
      </c>
      <c r="EA59" s="228">
        <f>IF($E59="HLTA",(L59/Summary!$H$7),0)</f>
        <v>0</v>
      </c>
      <c r="EB59" s="229">
        <f>IF($E59="HLTA",(M59/Summary!$H$7),0)</f>
        <v>0</v>
      </c>
      <c r="EC59" s="229">
        <f>IF($E59="HLTA",(N59/Summary!$H$7),0)</f>
        <v>0</v>
      </c>
      <c r="ED59" s="229">
        <f>IF($E59="HLTA",(O59/Summary!$H$7),0)</f>
        <v>0</v>
      </c>
      <c r="EE59" s="229">
        <f>IF($E59="HLTA",(P59/Summary!$H$7),0)</f>
        <v>0</v>
      </c>
      <c r="EF59" s="229">
        <f>IF($E59="HLTA",(Q59/Summary!$H$7),0)</f>
        <v>0</v>
      </c>
      <c r="EG59" s="229">
        <f>IF($E59="HLTA",(R59/Summary!$H$7),0)</f>
        <v>0</v>
      </c>
      <c r="EH59" s="229">
        <f>IF($E59="HLTA",(S59/Summary!$H$7),0)</f>
        <v>0</v>
      </c>
      <c r="EI59" s="229">
        <f>IF($E59="HLTA",(T59/Summary!$H$7),0)</f>
        <v>0</v>
      </c>
      <c r="EJ59" s="229">
        <f>IF($E59="HLTA",(U59/Summary!$H$7),0)</f>
        <v>0</v>
      </c>
      <c r="EK59" s="229">
        <f>IF($E59="HLTA",(V59/Summary!$H$7),0)</f>
        <v>0</v>
      </c>
      <c r="EL59" s="229">
        <f>IF($E59="HLTA",(W59/Summary!$H$7),0)</f>
        <v>0</v>
      </c>
      <c r="EM59" s="229">
        <f>IF($E59="HLTA",(X59/Summary!$H$7),0)</f>
        <v>0</v>
      </c>
      <c r="EN59" s="229">
        <f>IF($E59="HLTA",(Y59/Summary!$H$7),0)</f>
        <v>0</v>
      </c>
      <c r="EO59" s="229">
        <f>IF($E59="HLTA",(Z59/Summary!$H$7),0)</f>
        <v>0</v>
      </c>
      <c r="EP59" s="229">
        <f>IF($E59="HLTA",(AA59/Summary!$H$7),0)</f>
        <v>0</v>
      </c>
      <c r="EQ59" s="229">
        <f>IF($E59="HLTA",(AB59/Summary!$H$7),0)</f>
        <v>0</v>
      </c>
      <c r="ER59" s="229">
        <f>IF($E59="HLTA",(AC59/Summary!$H$7),0)</f>
        <v>0</v>
      </c>
      <c r="ES59" s="229">
        <f>IF($E59="HLTA",(AD59/Summary!$H$7),0)</f>
        <v>0</v>
      </c>
      <c r="ET59" s="229">
        <f>IF($E59="HLTA",(AE59/Summary!$H$7),0)</f>
        <v>0</v>
      </c>
      <c r="EU59" s="229">
        <f>IF($E59="HLTA",(AF59/Summary!$H$7),0)</f>
        <v>0</v>
      </c>
      <c r="EV59" s="229">
        <f>IF($E59="HLTA",(AG59/Summary!$H$7),0)</f>
        <v>0</v>
      </c>
      <c r="EW59" s="229">
        <f>IF($E59="HLTA",(AH59/Summary!$H$7),0)</f>
        <v>0</v>
      </c>
      <c r="EX59" s="229">
        <f>IF($E59="HLTA",(AI59/Summary!$H$7),0)</f>
        <v>0</v>
      </c>
      <c r="EY59" s="229">
        <f>IF($E59="HLTA",(AJ59/Summary!$H$7),0)</f>
        <v>0</v>
      </c>
      <c r="EZ59" s="229">
        <f>IF($E59="HLTA",(AK59/Summary!$H$7),0)</f>
        <v>0</v>
      </c>
      <c r="FA59" s="229">
        <f>IF($E59="HLTA",(AL59/Summary!$H$7),0)</f>
        <v>0</v>
      </c>
      <c r="FB59" s="229">
        <f>IF($E59="HLTA",(AM59/Summary!$H$7),0)</f>
        <v>0</v>
      </c>
      <c r="FC59" s="229">
        <f>IF($E59="HLTA",(AN59/Summary!$H$7),0)</f>
        <v>0</v>
      </c>
      <c r="FD59" s="233">
        <f>IF($E59="HLTA",(AO59/Summary!$H$7),0)</f>
        <v>0</v>
      </c>
    </row>
    <row r="60" spans="1:160" s="141" customFormat="1" ht="14.25" x14ac:dyDescent="0.35">
      <c r="A60" s="314"/>
      <c r="B60" s="315"/>
      <c r="C60" s="315"/>
      <c r="D60" s="315"/>
      <c r="E60" s="303"/>
      <c r="F60" s="304"/>
      <c r="G60" s="316"/>
      <c r="H60" s="320"/>
      <c r="I60" s="322"/>
      <c r="J60" s="323"/>
      <c r="K60" s="399">
        <f>Summary!$H$6*$G60</f>
        <v>0</v>
      </c>
      <c r="L60" s="225"/>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7"/>
      <c r="AP60" s="228">
        <f t="shared" si="45"/>
        <v>0</v>
      </c>
      <c r="AQ60" s="217"/>
      <c r="AR60" s="217"/>
      <c r="AS60" s="217"/>
      <c r="AT60" s="217"/>
      <c r="AU60" s="217"/>
      <c r="AV60" s="218"/>
      <c r="AW60" s="176">
        <f t="shared" si="46"/>
        <v>0</v>
      </c>
      <c r="AX60" s="176" t="str">
        <f t="shared" si="47"/>
        <v>OK</v>
      </c>
      <c r="AY60" s="230">
        <f t="shared" si="48"/>
        <v>0</v>
      </c>
      <c r="AZ60" s="213" t="str">
        <f t="shared" si="49"/>
        <v>OK</v>
      </c>
      <c r="BA60" s="214"/>
      <c r="BB60" s="231">
        <f t="shared" si="50"/>
        <v>0</v>
      </c>
      <c r="BC60" s="232">
        <f t="shared" si="51"/>
        <v>0</v>
      </c>
      <c r="BD60" s="232">
        <f t="shared" si="52"/>
        <v>0</v>
      </c>
      <c r="BE60" s="232">
        <f t="shared" si="53"/>
        <v>0</v>
      </c>
      <c r="BF60" s="232">
        <f t="shared" si="54"/>
        <v>0</v>
      </c>
      <c r="BG60" s="232">
        <f t="shared" si="55"/>
        <v>0</v>
      </c>
      <c r="BH60" s="232">
        <f t="shared" si="56"/>
        <v>0</v>
      </c>
      <c r="BI60" s="232">
        <f t="shared" si="57"/>
        <v>0</v>
      </c>
      <c r="BJ60" s="232">
        <f t="shared" si="58"/>
        <v>0</v>
      </c>
      <c r="BK60" s="232">
        <f t="shared" si="59"/>
        <v>0</v>
      </c>
      <c r="BL60" s="232">
        <f t="shared" si="60"/>
        <v>0</v>
      </c>
      <c r="BM60" s="232">
        <f t="shared" si="61"/>
        <v>0</v>
      </c>
      <c r="BN60" s="232">
        <f t="shared" si="62"/>
        <v>0</v>
      </c>
      <c r="BO60" s="232">
        <f t="shared" si="63"/>
        <v>0</v>
      </c>
      <c r="BP60" s="232">
        <f t="shared" si="64"/>
        <v>0</v>
      </c>
      <c r="BQ60" s="232">
        <f t="shared" si="65"/>
        <v>0</v>
      </c>
      <c r="BR60" s="232">
        <f t="shared" si="66"/>
        <v>0</v>
      </c>
      <c r="BS60" s="232">
        <f t="shared" si="67"/>
        <v>0</v>
      </c>
      <c r="BT60" s="232">
        <f t="shared" si="68"/>
        <v>0</v>
      </c>
      <c r="BU60" s="232">
        <f t="shared" si="69"/>
        <v>0</v>
      </c>
      <c r="BV60" s="232">
        <f t="shared" si="70"/>
        <v>0</v>
      </c>
      <c r="BW60" s="232">
        <f t="shared" si="71"/>
        <v>0</v>
      </c>
      <c r="BX60" s="232">
        <f t="shared" si="72"/>
        <v>0</v>
      </c>
      <c r="BY60" s="232">
        <f t="shared" si="73"/>
        <v>0</v>
      </c>
      <c r="BZ60" s="232">
        <f t="shared" si="74"/>
        <v>0</v>
      </c>
      <c r="CA60" s="232">
        <f t="shared" si="75"/>
        <v>0</v>
      </c>
      <c r="CB60" s="232">
        <f t="shared" si="76"/>
        <v>0</v>
      </c>
      <c r="CC60" s="232">
        <f t="shared" si="77"/>
        <v>0</v>
      </c>
      <c r="CD60" s="232">
        <f t="shared" si="78"/>
        <v>0</v>
      </c>
      <c r="CE60" s="232">
        <f t="shared" si="79"/>
        <v>0</v>
      </c>
      <c r="CF60" s="230">
        <f t="shared" si="80"/>
        <v>0</v>
      </c>
      <c r="CG60" s="195">
        <f t="shared" si="81"/>
        <v>0</v>
      </c>
      <c r="CH60" s="201">
        <f t="shared" si="82"/>
        <v>0</v>
      </c>
      <c r="CI60" s="201">
        <f t="shared" si="83"/>
        <v>0</v>
      </c>
      <c r="CJ60" s="201">
        <f t="shared" si="84"/>
        <v>0</v>
      </c>
      <c r="CK60" s="201">
        <f t="shared" si="85"/>
        <v>0</v>
      </c>
      <c r="CL60" s="191">
        <f t="shared" si="86"/>
        <v>0</v>
      </c>
      <c r="CM60" s="189"/>
      <c r="CN60" s="219">
        <f t="shared" si="89"/>
        <v>0</v>
      </c>
      <c r="CO60" s="220">
        <f t="shared" si="90"/>
        <v>0</v>
      </c>
      <c r="CP60" s="220">
        <f t="shared" si="91"/>
        <v>0</v>
      </c>
      <c r="CQ60" s="220">
        <f t="shared" si="92"/>
        <v>0</v>
      </c>
      <c r="CR60" s="220">
        <f t="shared" si="93"/>
        <v>0</v>
      </c>
      <c r="CS60" s="220">
        <f t="shared" si="94"/>
        <v>0</v>
      </c>
      <c r="CT60" s="220">
        <f t="shared" si="95"/>
        <v>0</v>
      </c>
      <c r="CU60" s="220">
        <f t="shared" si="96"/>
        <v>0</v>
      </c>
      <c r="CV60" s="220">
        <f t="shared" si="97"/>
        <v>0</v>
      </c>
      <c r="CW60" s="220">
        <f t="shared" si="98"/>
        <v>0</v>
      </c>
      <c r="CX60" s="220">
        <f t="shared" si="99"/>
        <v>0</v>
      </c>
      <c r="CY60" s="220">
        <f t="shared" si="100"/>
        <v>0</v>
      </c>
      <c r="CZ60" s="220">
        <f t="shared" si="101"/>
        <v>0</v>
      </c>
      <c r="DA60" s="220">
        <f t="shared" si="102"/>
        <v>0</v>
      </c>
      <c r="DB60" s="220">
        <f t="shared" si="103"/>
        <v>0</v>
      </c>
      <c r="DC60" s="220">
        <f t="shared" si="104"/>
        <v>0</v>
      </c>
      <c r="DD60" s="220">
        <f t="shared" si="105"/>
        <v>0</v>
      </c>
      <c r="DE60" s="220">
        <f t="shared" si="106"/>
        <v>0</v>
      </c>
      <c r="DF60" s="220">
        <f t="shared" si="107"/>
        <v>0</v>
      </c>
      <c r="DG60" s="220">
        <f t="shared" si="108"/>
        <v>0</v>
      </c>
      <c r="DH60" s="220">
        <f t="shared" si="109"/>
        <v>0</v>
      </c>
      <c r="DI60" s="220">
        <f t="shared" si="110"/>
        <v>0</v>
      </c>
      <c r="DJ60" s="220">
        <f t="shared" si="111"/>
        <v>0</v>
      </c>
      <c r="DK60" s="220">
        <f t="shared" si="112"/>
        <v>0</v>
      </c>
      <c r="DL60" s="220">
        <f t="shared" si="113"/>
        <v>0</v>
      </c>
      <c r="DM60" s="220">
        <f t="shared" si="114"/>
        <v>0</v>
      </c>
      <c r="DN60" s="220">
        <f t="shared" si="115"/>
        <v>0</v>
      </c>
      <c r="DO60" s="220">
        <f t="shared" si="116"/>
        <v>0</v>
      </c>
      <c r="DP60" s="220">
        <f t="shared" si="117"/>
        <v>0</v>
      </c>
      <c r="DQ60" s="221">
        <f t="shared" si="118"/>
        <v>0</v>
      </c>
      <c r="DR60" s="204">
        <f t="shared" si="88"/>
        <v>0</v>
      </c>
      <c r="DS60" s="222">
        <f t="shared" si="119"/>
        <v>0</v>
      </c>
      <c r="DT60" s="222">
        <f t="shared" si="120"/>
        <v>0</v>
      </c>
      <c r="DU60" s="222">
        <f t="shared" si="121"/>
        <v>0</v>
      </c>
      <c r="DV60" s="222">
        <f t="shared" si="122"/>
        <v>0</v>
      </c>
      <c r="DW60" s="222">
        <f t="shared" si="123"/>
        <v>0</v>
      </c>
      <c r="DX60" s="223">
        <f t="shared" si="124"/>
        <v>0</v>
      </c>
      <c r="DY60" s="224">
        <f t="shared" si="44"/>
        <v>0</v>
      </c>
      <c r="EA60" s="228">
        <f>IF($E60="HLTA",(L60/Summary!$H$7),0)</f>
        <v>0</v>
      </c>
      <c r="EB60" s="229">
        <f>IF($E60="HLTA",(M60/Summary!$H$7),0)</f>
        <v>0</v>
      </c>
      <c r="EC60" s="229">
        <f>IF($E60="HLTA",(N60/Summary!$H$7),0)</f>
        <v>0</v>
      </c>
      <c r="ED60" s="229">
        <f>IF($E60="HLTA",(O60/Summary!$H$7),0)</f>
        <v>0</v>
      </c>
      <c r="EE60" s="229">
        <f>IF($E60="HLTA",(P60/Summary!$H$7),0)</f>
        <v>0</v>
      </c>
      <c r="EF60" s="229">
        <f>IF($E60="HLTA",(Q60/Summary!$H$7),0)</f>
        <v>0</v>
      </c>
      <c r="EG60" s="229">
        <f>IF($E60="HLTA",(R60/Summary!$H$7),0)</f>
        <v>0</v>
      </c>
      <c r="EH60" s="229">
        <f>IF($E60="HLTA",(S60/Summary!$H$7),0)</f>
        <v>0</v>
      </c>
      <c r="EI60" s="229">
        <f>IF($E60="HLTA",(T60/Summary!$H$7),0)</f>
        <v>0</v>
      </c>
      <c r="EJ60" s="229">
        <f>IF($E60="HLTA",(U60/Summary!$H$7),0)</f>
        <v>0</v>
      </c>
      <c r="EK60" s="229">
        <f>IF($E60="HLTA",(V60/Summary!$H$7),0)</f>
        <v>0</v>
      </c>
      <c r="EL60" s="229">
        <f>IF($E60="HLTA",(W60/Summary!$H$7),0)</f>
        <v>0</v>
      </c>
      <c r="EM60" s="229">
        <f>IF($E60="HLTA",(X60/Summary!$H$7),0)</f>
        <v>0</v>
      </c>
      <c r="EN60" s="229">
        <f>IF($E60="HLTA",(Y60/Summary!$H$7),0)</f>
        <v>0</v>
      </c>
      <c r="EO60" s="229">
        <f>IF($E60="HLTA",(Z60/Summary!$H$7),0)</f>
        <v>0</v>
      </c>
      <c r="EP60" s="229">
        <f>IF($E60="HLTA",(AA60/Summary!$H$7),0)</f>
        <v>0</v>
      </c>
      <c r="EQ60" s="229">
        <f>IF($E60="HLTA",(AB60/Summary!$H$7),0)</f>
        <v>0</v>
      </c>
      <c r="ER60" s="229">
        <f>IF($E60="HLTA",(AC60/Summary!$H$7),0)</f>
        <v>0</v>
      </c>
      <c r="ES60" s="229">
        <f>IF($E60="HLTA",(AD60/Summary!$H$7),0)</f>
        <v>0</v>
      </c>
      <c r="ET60" s="229">
        <f>IF($E60="HLTA",(AE60/Summary!$H$7),0)</f>
        <v>0</v>
      </c>
      <c r="EU60" s="229">
        <f>IF($E60="HLTA",(AF60/Summary!$H$7),0)</f>
        <v>0</v>
      </c>
      <c r="EV60" s="229">
        <f>IF($E60="HLTA",(AG60/Summary!$H$7),0)</f>
        <v>0</v>
      </c>
      <c r="EW60" s="229">
        <f>IF($E60="HLTA",(AH60/Summary!$H$7),0)</f>
        <v>0</v>
      </c>
      <c r="EX60" s="229">
        <f>IF($E60="HLTA",(AI60/Summary!$H$7),0)</f>
        <v>0</v>
      </c>
      <c r="EY60" s="229">
        <f>IF($E60="HLTA",(AJ60/Summary!$H$7),0)</f>
        <v>0</v>
      </c>
      <c r="EZ60" s="229">
        <f>IF($E60="HLTA",(AK60/Summary!$H$7),0)</f>
        <v>0</v>
      </c>
      <c r="FA60" s="229">
        <f>IF($E60="HLTA",(AL60/Summary!$H$7),0)</f>
        <v>0</v>
      </c>
      <c r="FB60" s="229">
        <f>IF($E60="HLTA",(AM60/Summary!$H$7),0)</f>
        <v>0</v>
      </c>
      <c r="FC60" s="229">
        <f>IF($E60="HLTA",(AN60/Summary!$H$7),0)</f>
        <v>0</v>
      </c>
      <c r="FD60" s="233">
        <f>IF($E60="HLTA",(AO60/Summary!$H$7),0)</f>
        <v>0</v>
      </c>
    </row>
    <row r="61" spans="1:160" s="141" customFormat="1" ht="14.25" x14ac:dyDescent="0.35">
      <c r="A61" s="314"/>
      <c r="B61" s="315"/>
      <c r="C61" s="315"/>
      <c r="D61" s="315"/>
      <c r="E61" s="303"/>
      <c r="F61" s="304"/>
      <c r="G61" s="316"/>
      <c r="H61" s="320"/>
      <c r="I61" s="322"/>
      <c r="J61" s="323"/>
      <c r="K61" s="399">
        <f>Summary!$H$6*$G61</f>
        <v>0</v>
      </c>
      <c r="L61" s="225"/>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7"/>
      <c r="AP61" s="228">
        <f t="shared" si="45"/>
        <v>0</v>
      </c>
      <c r="AQ61" s="217"/>
      <c r="AR61" s="217"/>
      <c r="AS61" s="217"/>
      <c r="AT61" s="217"/>
      <c r="AU61" s="217"/>
      <c r="AV61" s="218"/>
      <c r="AW61" s="176">
        <f t="shared" si="46"/>
        <v>0</v>
      </c>
      <c r="AX61" s="176" t="str">
        <f t="shared" si="47"/>
        <v>OK</v>
      </c>
      <c r="AY61" s="230">
        <f t="shared" si="48"/>
        <v>0</v>
      </c>
      <c r="AZ61" s="213" t="str">
        <f t="shared" si="49"/>
        <v>OK</v>
      </c>
      <c r="BA61" s="214"/>
      <c r="BB61" s="231">
        <f t="shared" si="50"/>
        <v>0</v>
      </c>
      <c r="BC61" s="232">
        <f t="shared" si="51"/>
        <v>0</v>
      </c>
      <c r="BD61" s="232">
        <f t="shared" si="52"/>
        <v>0</v>
      </c>
      <c r="BE61" s="232">
        <f t="shared" si="53"/>
        <v>0</v>
      </c>
      <c r="BF61" s="232">
        <f t="shared" si="54"/>
        <v>0</v>
      </c>
      <c r="BG61" s="232">
        <f t="shared" si="55"/>
        <v>0</v>
      </c>
      <c r="BH61" s="232">
        <f t="shared" si="56"/>
        <v>0</v>
      </c>
      <c r="BI61" s="232">
        <f t="shared" si="57"/>
        <v>0</v>
      </c>
      <c r="BJ61" s="232">
        <f t="shared" si="58"/>
        <v>0</v>
      </c>
      <c r="BK61" s="232">
        <f t="shared" si="59"/>
        <v>0</v>
      </c>
      <c r="BL61" s="232">
        <f t="shared" si="60"/>
        <v>0</v>
      </c>
      <c r="BM61" s="232">
        <f t="shared" si="61"/>
        <v>0</v>
      </c>
      <c r="BN61" s="232">
        <f t="shared" si="62"/>
        <v>0</v>
      </c>
      <c r="BO61" s="232">
        <f t="shared" si="63"/>
        <v>0</v>
      </c>
      <c r="BP61" s="232">
        <f t="shared" si="64"/>
        <v>0</v>
      </c>
      <c r="BQ61" s="232">
        <f t="shared" si="65"/>
        <v>0</v>
      </c>
      <c r="BR61" s="232">
        <f t="shared" si="66"/>
        <v>0</v>
      </c>
      <c r="BS61" s="232">
        <f t="shared" si="67"/>
        <v>0</v>
      </c>
      <c r="BT61" s="232">
        <f t="shared" si="68"/>
        <v>0</v>
      </c>
      <c r="BU61" s="232">
        <f t="shared" si="69"/>
        <v>0</v>
      </c>
      <c r="BV61" s="232">
        <f t="shared" si="70"/>
        <v>0</v>
      </c>
      <c r="BW61" s="232">
        <f t="shared" si="71"/>
        <v>0</v>
      </c>
      <c r="BX61" s="232">
        <f t="shared" si="72"/>
        <v>0</v>
      </c>
      <c r="BY61" s="232">
        <f t="shared" si="73"/>
        <v>0</v>
      </c>
      <c r="BZ61" s="232">
        <f t="shared" si="74"/>
        <v>0</v>
      </c>
      <c r="CA61" s="232">
        <f t="shared" si="75"/>
        <v>0</v>
      </c>
      <c r="CB61" s="232">
        <f t="shared" si="76"/>
        <v>0</v>
      </c>
      <c r="CC61" s="232">
        <f t="shared" si="77"/>
        <v>0</v>
      </c>
      <c r="CD61" s="232">
        <f t="shared" si="78"/>
        <v>0</v>
      </c>
      <c r="CE61" s="232">
        <f t="shared" si="79"/>
        <v>0</v>
      </c>
      <c r="CF61" s="230">
        <f t="shared" si="80"/>
        <v>0</v>
      </c>
      <c r="CG61" s="195">
        <f t="shared" si="81"/>
        <v>0</v>
      </c>
      <c r="CH61" s="201">
        <f t="shared" si="82"/>
        <v>0</v>
      </c>
      <c r="CI61" s="201">
        <f t="shared" si="83"/>
        <v>0</v>
      </c>
      <c r="CJ61" s="201">
        <f t="shared" si="84"/>
        <v>0</v>
      </c>
      <c r="CK61" s="201">
        <f t="shared" si="85"/>
        <v>0</v>
      </c>
      <c r="CL61" s="191">
        <f t="shared" si="86"/>
        <v>0</v>
      </c>
      <c r="CM61" s="189"/>
      <c r="CN61" s="219">
        <f t="shared" si="89"/>
        <v>0</v>
      </c>
      <c r="CO61" s="220">
        <f t="shared" si="90"/>
        <v>0</v>
      </c>
      <c r="CP61" s="220">
        <f t="shared" si="91"/>
        <v>0</v>
      </c>
      <c r="CQ61" s="220">
        <f t="shared" si="92"/>
        <v>0</v>
      </c>
      <c r="CR61" s="220">
        <f t="shared" si="93"/>
        <v>0</v>
      </c>
      <c r="CS61" s="220">
        <f t="shared" si="94"/>
        <v>0</v>
      </c>
      <c r="CT61" s="220">
        <f t="shared" si="95"/>
        <v>0</v>
      </c>
      <c r="CU61" s="220">
        <f t="shared" si="96"/>
        <v>0</v>
      </c>
      <c r="CV61" s="220">
        <f t="shared" si="97"/>
        <v>0</v>
      </c>
      <c r="CW61" s="220">
        <f t="shared" si="98"/>
        <v>0</v>
      </c>
      <c r="CX61" s="220">
        <f t="shared" si="99"/>
        <v>0</v>
      </c>
      <c r="CY61" s="220">
        <f t="shared" si="100"/>
        <v>0</v>
      </c>
      <c r="CZ61" s="220">
        <f t="shared" si="101"/>
        <v>0</v>
      </c>
      <c r="DA61" s="220">
        <f t="shared" si="102"/>
        <v>0</v>
      </c>
      <c r="DB61" s="220">
        <f t="shared" si="103"/>
        <v>0</v>
      </c>
      <c r="DC61" s="220">
        <f t="shared" si="104"/>
        <v>0</v>
      </c>
      <c r="DD61" s="220">
        <f t="shared" si="105"/>
        <v>0</v>
      </c>
      <c r="DE61" s="220">
        <f t="shared" si="106"/>
        <v>0</v>
      </c>
      <c r="DF61" s="220">
        <f t="shared" si="107"/>
        <v>0</v>
      </c>
      <c r="DG61" s="220">
        <f t="shared" si="108"/>
        <v>0</v>
      </c>
      <c r="DH61" s="220">
        <f t="shared" si="109"/>
        <v>0</v>
      </c>
      <c r="DI61" s="220">
        <f t="shared" si="110"/>
        <v>0</v>
      </c>
      <c r="DJ61" s="220">
        <f t="shared" si="111"/>
        <v>0</v>
      </c>
      <c r="DK61" s="220">
        <f t="shared" si="112"/>
        <v>0</v>
      </c>
      <c r="DL61" s="220">
        <f t="shared" si="113"/>
        <v>0</v>
      </c>
      <c r="DM61" s="220">
        <f t="shared" si="114"/>
        <v>0</v>
      </c>
      <c r="DN61" s="220">
        <f t="shared" si="115"/>
        <v>0</v>
      </c>
      <c r="DO61" s="220">
        <f t="shared" si="116"/>
        <v>0</v>
      </c>
      <c r="DP61" s="220">
        <f t="shared" si="117"/>
        <v>0</v>
      </c>
      <c r="DQ61" s="221">
        <f t="shared" si="118"/>
        <v>0</v>
      </c>
      <c r="DR61" s="204">
        <f t="shared" si="88"/>
        <v>0</v>
      </c>
      <c r="DS61" s="222">
        <f t="shared" si="119"/>
        <v>0</v>
      </c>
      <c r="DT61" s="222">
        <f t="shared" si="120"/>
        <v>0</v>
      </c>
      <c r="DU61" s="222">
        <f t="shared" si="121"/>
        <v>0</v>
      </c>
      <c r="DV61" s="222">
        <f t="shared" si="122"/>
        <v>0</v>
      </c>
      <c r="DW61" s="222">
        <f t="shared" si="123"/>
        <v>0</v>
      </c>
      <c r="DX61" s="223">
        <f t="shared" si="124"/>
        <v>0</v>
      </c>
      <c r="DY61" s="224">
        <f t="shared" si="44"/>
        <v>0</v>
      </c>
      <c r="EA61" s="228">
        <f>IF($E61="HLTA",(L61/Summary!$H$7),0)</f>
        <v>0</v>
      </c>
      <c r="EB61" s="229">
        <f>IF($E61="HLTA",(M61/Summary!$H$7),0)</f>
        <v>0</v>
      </c>
      <c r="EC61" s="229">
        <f>IF($E61="HLTA",(N61/Summary!$H$7),0)</f>
        <v>0</v>
      </c>
      <c r="ED61" s="229">
        <f>IF($E61="HLTA",(O61/Summary!$H$7),0)</f>
        <v>0</v>
      </c>
      <c r="EE61" s="229">
        <f>IF($E61="HLTA",(P61/Summary!$H$7),0)</f>
        <v>0</v>
      </c>
      <c r="EF61" s="229">
        <f>IF($E61="HLTA",(Q61/Summary!$H$7),0)</f>
        <v>0</v>
      </c>
      <c r="EG61" s="229">
        <f>IF($E61="HLTA",(R61/Summary!$H$7),0)</f>
        <v>0</v>
      </c>
      <c r="EH61" s="229">
        <f>IF($E61="HLTA",(S61/Summary!$H$7),0)</f>
        <v>0</v>
      </c>
      <c r="EI61" s="229">
        <f>IF($E61="HLTA",(T61/Summary!$H$7),0)</f>
        <v>0</v>
      </c>
      <c r="EJ61" s="229">
        <f>IF($E61="HLTA",(U61/Summary!$H$7),0)</f>
        <v>0</v>
      </c>
      <c r="EK61" s="229">
        <f>IF($E61="HLTA",(V61/Summary!$H$7),0)</f>
        <v>0</v>
      </c>
      <c r="EL61" s="229">
        <f>IF($E61="HLTA",(W61/Summary!$H$7),0)</f>
        <v>0</v>
      </c>
      <c r="EM61" s="229">
        <f>IF($E61="HLTA",(X61/Summary!$H$7),0)</f>
        <v>0</v>
      </c>
      <c r="EN61" s="229">
        <f>IF($E61="HLTA",(Y61/Summary!$H$7),0)</f>
        <v>0</v>
      </c>
      <c r="EO61" s="229">
        <f>IF($E61="HLTA",(Z61/Summary!$H$7),0)</f>
        <v>0</v>
      </c>
      <c r="EP61" s="229">
        <f>IF($E61="HLTA",(AA61/Summary!$H$7),0)</f>
        <v>0</v>
      </c>
      <c r="EQ61" s="229">
        <f>IF($E61="HLTA",(AB61/Summary!$H$7),0)</f>
        <v>0</v>
      </c>
      <c r="ER61" s="229">
        <f>IF($E61="HLTA",(AC61/Summary!$H$7),0)</f>
        <v>0</v>
      </c>
      <c r="ES61" s="229">
        <f>IF($E61="HLTA",(AD61/Summary!$H$7),0)</f>
        <v>0</v>
      </c>
      <c r="ET61" s="229">
        <f>IF($E61="HLTA",(AE61/Summary!$H$7),0)</f>
        <v>0</v>
      </c>
      <c r="EU61" s="229">
        <f>IF($E61="HLTA",(AF61/Summary!$H$7),0)</f>
        <v>0</v>
      </c>
      <c r="EV61" s="229">
        <f>IF($E61="HLTA",(AG61/Summary!$H$7),0)</f>
        <v>0</v>
      </c>
      <c r="EW61" s="229">
        <f>IF($E61="HLTA",(AH61/Summary!$H$7),0)</f>
        <v>0</v>
      </c>
      <c r="EX61" s="229">
        <f>IF($E61="HLTA",(AI61/Summary!$H$7),0)</f>
        <v>0</v>
      </c>
      <c r="EY61" s="229">
        <f>IF($E61="HLTA",(AJ61/Summary!$H$7),0)</f>
        <v>0</v>
      </c>
      <c r="EZ61" s="229">
        <f>IF($E61="HLTA",(AK61/Summary!$H$7),0)</f>
        <v>0</v>
      </c>
      <c r="FA61" s="229">
        <f>IF($E61="HLTA",(AL61/Summary!$H$7),0)</f>
        <v>0</v>
      </c>
      <c r="FB61" s="229">
        <f>IF($E61="HLTA",(AM61/Summary!$H$7),0)</f>
        <v>0</v>
      </c>
      <c r="FC61" s="229">
        <f>IF($E61="HLTA",(AN61/Summary!$H$7),0)</f>
        <v>0</v>
      </c>
      <c r="FD61" s="233">
        <f>IF($E61="HLTA",(AO61/Summary!$H$7),0)</f>
        <v>0</v>
      </c>
    </row>
    <row r="62" spans="1:160" s="141" customFormat="1" ht="14.25" x14ac:dyDescent="0.35">
      <c r="A62" s="314"/>
      <c r="B62" s="315"/>
      <c r="C62" s="315"/>
      <c r="D62" s="315"/>
      <c r="E62" s="303"/>
      <c r="F62" s="304"/>
      <c r="G62" s="316"/>
      <c r="H62" s="320"/>
      <c r="I62" s="322"/>
      <c r="J62" s="323"/>
      <c r="K62" s="399">
        <f>Summary!$H$6*$G62</f>
        <v>0</v>
      </c>
      <c r="L62" s="225"/>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7"/>
      <c r="AP62" s="228">
        <f t="shared" si="45"/>
        <v>0</v>
      </c>
      <c r="AQ62" s="217"/>
      <c r="AR62" s="217"/>
      <c r="AS62" s="217"/>
      <c r="AT62" s="217"/>
      <c r="AU62" s="217"/>
      <c r="AV62" s="218"/>
      <c r="AW62" s="176">
        <f t="shared" si="46"/>
        <v>0</v>
      </c>
      <c r="AX62" s="176" t="str">
        <f t="shared" si="47"/>
        <v>OK</v>
      </c>
      <c r="AY62" s="230">
        <f t="shared" si="48"/>
        <v>0</v>
      </c>
      <c r="AZ62" s="213" t="str">
        <f t="shared" si="49"/>
        <v>OK</v>
      </c>
      <c r="BA62" s="214"/>
      <c r="BB62" s="231">
        <f t="shared" si="50"/>
        <v>0</v>
      </c>
      <c r="BC62" s="232">
        <f t="shared" si="51"/>
        <v>0</v>
      </c>
      <c r="BD62" s="232">
        <f t="shared" si="52"/>
        <v>0</v>
      </c>
      <c r="BE62" s="232">
        <f t="shared" si="53"/>
        <v>0</v>
      </c>
      <c r="BF62" s="232">
        <f t="shared" si="54"/>
        <v>0</v>
      </c>
      <c r="BG62" s="232">
        <f t="shared" si="55"/>
        <v>0</v>
      </c>
      <c r="BH62" s="232">
        <f t="shared" si="56"/>
        <v>0</v>
      </c>
      <c r="BI62" s="232">
        <f t="shared" si="57"/>
        <v>0</v>
      </c>
      <c r="BJ62" s="232">
        <f t="shared" si="58"/>
        <v>0</v>
      </c>
      <c r="BK62" s="232">
        <f t="shared" si="59"/>
        <v>0</v>
      </c>
      <c r="BL62" s="232">
        <f t="shared" si="60"/>
        <v>0</v>
      </c>
      <c r="BM62" s="232">
        <f t="shared" si="61"/>
        <v>0</v>
      </c>
      <c r="BN62" s="232">
        <f t="shared" si="62"/>
        <v>0</v>
      </c>
      <c r="BO62" s="232">
        <f t="shared" si="63"/>
        <v>0</v>
      </c>
      <c r="BP62" s="232">
        <f t="shared" si="64"/>
        <v>0</v>
      </c>
      <c r="BQ62" s="232">
        <f t="shared" si="65"/>
        <v>0</v>
      </c>
      <c r="BR62" s="232">
        <f t="shared" si="66"/>
        <v>0</v>
      </c>
      <c r="BS62" s="232">
        <f t="shared" si="67"/>
        <v>0</v>
      </c>
      <c r="BT62" s="232">
        <f t="shared" si="68"/>
        <v>0</v>
      </c>
      <c r="BU62" s="232">
        <f t="shared" si="69"/>
        <v>0</v>
      </c>
      <c r="BV62" s="232">
        <f t="shared" si="70"/>
        <v>0</v>
      </c>
      <c r="BW62" s="232">
        <f t="shared" si="71"/>
        <v>0</v>
      </c>
      <c r="BX62" s="232">
        <f t="shared" si="72"/>
        <v>0</v>
      </c>
      <c r="BY62" s="232">
        <f t="shared" si="73"/>
        <v>0</v>
      </c>
      <c r="BZ62" s="232">
        <f t="shared" si="74"/>
        <v>0</v>
      </c>
      <c r="CA62" s="232">
        <f t="shared" si="75"/>
        <v>0</v>
      </c>
      <c r="CB62" s="232">
        <f t="shared" si="76"/>
        <v>0</v>
      </c>
      <c r="CC62" s="232">
        <f t="shared" si="77"/>
        <v>0</v>
      </c>
      <c r="CD62" s="232">
        <f t="shared" si="78"/>
        <v>0</v>
      </c>
      <c r="CE62" s="232">
        <f t="shared" si="79"/>
        <v>0</v>
      </c>
      <c r="CF62" s="230">
        <f t="shared" si="80"/>
        <v>0</v>
      </c>
      <c r="CG62" s="195">
        <f t="shared" si="81"/>
        <v>0</v>
      </c>
      <c r="CH62" s="201">
        <f t="shared" si="82"/>
        <v>0</v>
      </c>
      <c r="CI62" s="201">
        <f t="shared" si="83"/>
        <v>0</v>
      </c>
      <c r="CJ62" s="201">
        <f t="shared" si="84"/>
        <v>0</v>
      </c>
      <c r="CK62" s="201">
        <f t="shared" si="85"/>
        <v>0</v>
      </c>
      <c r="CL62" s="191">
        <f t="shared" si="86"/>
        <v>0</v>
      </c>
      <c r="CM62" s="189"/>
      <c r="CN62" s="219">
        <f t="shared" si="89"/>
        <v>0</v>
      </c>
      <c r="CO62" s="220">
        <f t="shared" si="90"/>
        <v>0</v>
      </c>
      <c r="CP62" s="220">
        <f t="shared" si="91"/>
        <v>0</v>
      </c>
      <c r="CQ62" s="220">
        <f t="shared" si="92"/>
        <v>0</v>
      </c>
      <c r="CR62" s="220">
        <f t="shared" si="93"/>
        <v>0</v>
      </c>
      <c r="CS62" s="220">
        <f t="shared" si="94"/>
        <v>0</v>
      </c>
      <c r="CT62" s="220">
        <f t="shared" si="95"/>
        <v>0</v>
      </c>
      <c r="CU62" s="220">
        <f t="shared" si="96"/>
        <v>0</v>
      </c>
      <c r="CV62" s="220">
        <f t="shared" si="97"/>
        <v>0</v>
      </c>
      <c r="CW62" s="220">
        <f t="shared" si="98"/>
        <v>0</v>
      </c>
      <c r="CX62" s="220">
        <f t="shared" si="99"/>
        <v>0</v>
      </c>
      <c r="CY62" s="220">
        <f t="shared" si="100"/>
        <v>0</v>
      </c>
      <c r="CZ62" s="220">
        <f t="shared" si="101"/>
        <v>0</v>
      </c>
      <c r="DA62" s="220">
        <f t="shared" si="102"/>
        <v>0</v>
      </c>
      <c r="DB62" s="220">
        <f t="shared" si="103"/>
        <v>0</v>
      </c>
      <c r="DC62" s="220">
        <f t="shared" si="104"/>
        <v>0</v>
      </c>
      <c r="DD62" s="220">
        <f t="shared" si="105"/>
        <v>0</v>
      </c>
      <c r="DE62" s="220">
        <f t="shared" si="106"/>
        <v>0</v>
      </c>
      <c r="DF62" s="220">
        <f t="shared" si="107"/>
        <v>0</v>
      </c>
      <c r="DG62" s="220">
        <f t="shared" si="108"/>
        <v>0</v>
      </c>
      <c r="DH62" s="220">
        <f t="shared" si="109"/>
        <v>0</v>
      </c>
      <c r="DI62" s="220">
        <f t="shared" si="110"/>
        <v>0</v>
      </c>
      <c r="DJ62" s="220">
        <f t="shared" si="111"/>
        <v>0</v>
      </c>
      <c r="DK62" s="220">
        <f t="shared" si="112"/>
        <v>0</v>
      </c>
      <c r="DL62" s="220">
        <f t="shared" si="113"/>
        <v>0</v>
      </c>
      <c r="DM62" s="220">
        <f t="shared" si="114"/>
        <v>0</v>
      </c>
      <c r="DN62" s="220">
        <f t="shared" si="115"/>
        <v>0</v>
      </c>
      <c r="DO62" s="220">
        <f t="shared" si="116"/>
        <v>0</v>
      </c>
      <c r="DP62" s="220">
        <f t="shared" si="117"/>
        <v>0</v>
      </c>
      <c r="DQ62" s="221">
        <f t="shared" si="118"/>
        <v>0</v>
      </c>
      <c r="DR62" s="204">
        <f t="shared" si="88"/>
        <v>0</v>
      </c>
      <c r="DS62" s="222">
        <f t="shared" si="119"/>
        <v>0</v>
      </c>
      <c r="DT62" s="222">
        <f t="shared" si="120"/>
        <v>0</v>
      </c>
      <c r="DU62" s="222">
        <f t="shared" si="121"/>
        <v>0</v>
      </c>
      <c r="DV62" s="222">
        <f t="shared" si="122"/>
        <v>0</v>
      </c>
      <c r="DW62" s="222">
        <f t="shared" si="123"/>
        <v>0</v>
      </c>
      <c r="DX62" s="223">
        <f t="shared" si="124"/>
        <v>0</v>
      </c>
      <c r="DY62" s="224">
        <f t="shared" si="44"/>
        <v>0</v>
      </c>
      <c r="EA62" s="228">
        <f>IF($E62="HLTA",(L62/Summary!$H$7),0)</f>
        <v>0</v>
      </c>
      <c r="EB62" s="229">
        <f>IF($E62="HLTA",(M62/Summary!$H$7),0)</f>
        <v>0</v>
      </c>
      <c r="EC62" s="229">
        <f>IF($E62="HLTA",(N62/Summary!$H$7),0)</f>
        <v>0</v>
      </c>
      <c r="ED62" s="229">
        <f>IF($E62="HLTA",(O62/Summary!$H$7),0)</f>
        <v>0</v>
      </c>
      <c r="EE62" s="229">
        <f>IF($E62="HLTA",(P62/Summary!$H$7),0)</f>
        <v>0</v>
      </c>
      <c r="EF62" s="229">
        <f>IF($E62="HLTA",(Q62/Summary!$H$7),0)</f>
        <v>0</v>
      </c>
      <c r="EG62" s="229">
        <f>IF($E62="HLTA",(R62/Summary!$H$7),0)</f>
        <v>0</v>
      </c>
      <c r="EH62" s="229">
        <f>IF($E62="HLTA",(S62/Summary!$H$7),0)</f>
        <v>0</v>
      </c>
      <c r="EI62" s="229">
        <f>IF($E62="HLTA",(T62/Summary!$H$7),0)</f>
        <v>0</v>
      </c>
      <c r="EJ62" s="229">
        <f>IF($E62="HLTA",(U62/Summary!$H$7),0)</f>
        <v>0</v>
      </c>
      <c r="EK62" s="229">
        <f>IF($E62="HLTA",(V62/Summary!$H$7),0)</f>
        <v>0</v>
      </c>
      <c r="EL62" s="229">
        <f>IF($E62="HLTA",(W62/Summary!$H$7),0)</f>
        <v>0</v>
      </c>
      <c r="EM62" s="229">
        <f>IF($E62="HLTA",(X62/Summary!$H$7),0)</f>
        <v>0</v>
      </c>
      <c r="EN62" s="229">
        <f>IF($E62="HLTA",(Y62/Summary!$H$7),0)</f>
        <v>0</v>
      </c>
      <c r="EO62" s="229">
        <f>IF($E62="HLTA",(Z62/Summary!$H$7),0)</f>
        <v>0</v>
      </c>
      <c r="EP62" s="229">
        <f>IF($E62="HLTA",(AA62/Summary!$H$7),0)</f>
        <v>0</v>
      </c>
      <c r="EQ62" s="229">
        <f>IF($E62="HLTA",(AB62/Summary!$H$7),0)</f>
        <v>0</v>
      </c>
      <c r="ER62" s="229">
        <f>IF($E62="HLTA",(AC62/Summary!$H$7),0)</f>
        <v>0</v>
      </c>
      <c r="ES62" s="229">
        <f>IF($E62="HLTA",(AD62/Summary!$H$7),0)</f>
        <v>0</v>
      </c>
      <c r="ET62" s="229">
        <f>IF($E62="HLTA",(AE62/Summary!$H$7),0)</f>
        <v>0</v>
      </c>
      <c r="EU62" s="229">
        <f>IF($E62="HLTA",(AF62/Summary!$H$7),0)</f>
        <v>0</v>
      </c>
      <c r="EV62" s="229">
        <f>IF($E62="HLTA",(AG62/Summary!$H$7),0)</f>
        <v>0</v>
      </c>
      <c r="EW62" s="229">
        <f>IF($E62="HLTA",(AH62/Summary!$H$7),0)</f>
        <v>0</v>
      </c>
      <c r="EX62" s="229">
        <f>IF($E62="HLTA",(AI62/Summary!$H$7),0)</f>
        <v>0</v>
      </c>
      <c r="EY62" s="229">
        <f>IF($E62="HLTA",(AJ62/Summary!$H$7),0)</f>
        <v>0</v>
      </c>
      <c r="EZ62" s="229">
        <f>IF($E62="HLTA",(AK62/Summary!$H$7),0)</f>
        <v>0</v>
      </c>
      <c r="FA62" s="229">
        <f>IF($E62="HLTA",(AL62/Summary!$H$7),0)</f>
        <v>0</v>
      </c>
      <c r="FB62" s="229">
        <f>IF($E62="HLTA",(AM62/Summary!$H$7),0)</f>
        <v>0</v>
      </c>
      <c r="FC62" s="229">
        <f>IF($E62="HLTA",(AN62/Summary!$H$7),0)</f>
        <v>0</v>
      </c>
      <c r="FD62" s="233">
        <f>IF($E62="HLTA",(AO62/Summary!$H$7),0)</f>
        <v>0</v>
      </c>
    </row>
    <row r="63" spans="1:160" s="141" customFormat="1" ht="14.25" x14ac:dyDescent="0.35">
      <c r="A63" s="314"/>
      <c r="B63" s="315"/>
      <c r="C63" s="315"/>
      <c r="D63" s="315"/>
      <c r="E63" s="303"/>
      <c r="F63" s="304"/>
      <c r="G63" s="316"/>
      <c r="H63" s="320"/>
      <c r="I63" s="322"/>
      <c r="J63" s="323"/>
      <c r="K63" s="399">
        <f>Summary!$H$6*$G63</f>
        <v>0</v>
      </c>
      <c r="L63" s="225"/>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7"/>
      <c r="AP63" s="228">
        <f t="shared" si="45"/>
        <v>0</v>
      </c>
      <c r="AQ63" s="217"/>
      <c r="AR63" s="217"/>
      <c r="AS63" s="217"/>
      <c r="AT63" s="217"/>
      <c r="AU63" s="217"/>
      <c r="AV63" s="218"/>
      <c r="AW63" s="176">
        <f t="shared" si="46"/>
        <v>0</v>
      </c>
      <c r="AX63" s="176" t="str">
        <f t="shared" si="47"/>
        <v>OK</v>
      </c>
      <c r="AY63" s="230">
        <f t="shared" si="48"/>
        <v>0</v>
      </c>
      <c r="AZ63" s="213" t="str">
        <f t="shared" si="49"/>
        <v>OK</v>
      </c>
      <c r="BA63" s="214"/>
      <c r="BB63" s="231">
        <f t="shared" si="50"/>
        <v>0</v>
      </c>
      <c r="BC63" s="232">
        <f t="shared" si="51"/>
        <v>0</v>
      </c>
      <c r="BD63" s="232">
        <f t="shared" si="52"/>
        <v>0</v>
      </c>
      <c r="BE63" s="232">
        <f t="shared" si="53"/>
        <v>0</v>
      </c>
      <c r="BF63" s="232">
        <f t="shared" si="54"/>
        <v>0</v>
      </c>
      <c r="BG63" s="232">
        <f t="shared" si="55"/>
        <v>0</v>
      </c>
      <c r="BH63" s="232">
        <f t="shared" si="56"/>
        <v>0</v>
      </c>
      <c r="BI63" s="232">
        <f t="shared" si="57"/>
        <v>0</v>
      </c>
      <c r="BJ63" s="232">
        <f t="shared" si="58"/>
        <v>0</v>
      </c>
      <c r="BK63" s="232">
        <f t="shared" si="59"/>
        <v>0</v>
      </c>
      <c r="BL63" s="232">
        <f t="shared" si="60"/>
        <v>0</v>
      </c>
      <c r="BM63" s="232">
        <f t="shared" si="61"/>
        <v>0</v>
      </c>
      <c r="BN63" s="232">
        <f t="shared" si="62"/>
        <v>0</v>
      </c>
      <c r="BO63" s="232">
        <f t="shared" si="63"/>
        <v>0</v>
      </c>
      <c r="BP63" s="232">
        <f t="shared" si="64"/>
        <v>0</v>
      </c>
      <c r="BQ63" s="232">
        <f t="shared" si="65"/>
        <v>0</v>
      </c>
      <c r="BR63" s="232">
        <f t="shared" si="66"/>
        <v>0</v>
      </c>
      <c r="BS63" s="232">
        <f t="shared" si="67"/>
        <v>0</v>
      </c>
      <c r="BT63" s="232">
        <f t="shared" si="68"/>
        <v>0</v>
      </c>
      <c r="BU63" s="232">
        <f t="shared" si="69"/>
        <v>0</v>
      </c>
      <c r="BV63" s="232">
        <f t="shared" si="70"/>
        <v>0</v>
      </c>
      <c r="BW63" s="232">
        <f t="shared" si="71"/>
        <v>0</v>
      </c>
      <c r="BX63" s="232">
        <f t="shared" si="72"/>
        <v>0</v>
      </c>
      <c r="BY63" s="232">
        <f t="shared" si="73"/>
        <v>0</v>
      </c>
      <c r="BZ63" s="232">
        <f t="shared" si="74"/>
        <v>0</v>
      </c>
      <c r="CA63" s="232">
        <f t="shared" si="75"/>
        <v>0</v>
      </c>
      <c r="CB63" s="232">
        <f t="shared" si="76"/>
        <v>0</v>
      </c>
      <c r="CC63" s="232">
        <f t="shared" si="77"/>
        <v>0</v>
      </c>
      <c r="CD63" s="232">
        <f t="shared" si="78"/>
        <v>0</v>
      </c>
      <c r="CE63" s="232">
        <f t="shared" si="79"/>
        <v>0</v>
      </c>
      <c r="CF63" s="230">
        <f t="shared" si="80"/>
        <v>0</v>
      </c>
      <c r="CG63" s="195">
        <f t="shared" si="81"/>
        <v>0</v>
      </c>
      <c r="CH63" s="201">
        <f t="shared" si="82"/>
        <v>0</v>
      </c>
      <c r="CI63" s="201">
        <f t="shared" si="83"/>
        <v>0</v>
      </c>
      <c r="CJ63" s="201">
        <f t="shared" si="84"/>
        <v>0</v>
      </c>
      <c r="CK63" s="201">
        <f t="shared" si="85"/>
        <v>0</v>
      </c>
      <c r="CL63" s="191">
        <f t="shared" si="86"/>
        <v>0</v>
      </c>
      <c r="CM63" s="189"/>
      <c r="CN63" s="219">
        <f t="shared" si="89"/>
        <v>0</v>
      </c>
      <c r="CO63" s="220">
        <f t="shared" si="90"/>
        <v>0</v>
      </c>
      <c r="CP63" s="220">
        <f t="shared" si="91"/>
        <v>0</v>
      </c>
      <c r="CQ63" s="220">
        <f t="shared" si="92"/>
        <v>0</v>
      </c>
      <c r="CR63" s="220">
        <f t="shared" si="93"/>
        <v>0</v>
      </c>
      <c r="CS63" s="220">
        <f t="shared" si="94"/>
        <v>0</v>
      </c>
      <c r="CT63" s="220">
        <f t="shared" si="95"/>
        <v>0</v>
      </c>
      <c r="CU63" s="220">
        <f t="shared" si="96"/>
        <v>0</v>
      </c>
      <c r="CV63" s="220">
        <f t="shared" si="97"/>
        <v>0</v>
      </c>
      <c r="CW63" s="220">
        <f t="shared" si="98"/>
        <v>0</v>
      </c>
      <c r="CX63" s="220">
        <f t="shared" si="99"/>
        <v>0</v>
      </c>
      <c r="CY63" s="220">
        <f t="shared" si="100"/>
        <v>0</v>
      </c>
      <c r="CZ63" s="220">
        <f t="shared" si="101"/>
        <v>0</v>
      </c>
      <c r="DA63" s="220">
        <f t="shared" si="102"/>
        <v>0</v>
      </c>
      <c r="DB63" s="220">
        <f t="shared" si="103"/>
        <v>0</v>
      </c>
      <c r="DC63" s="220">
        <f t="shared" si="104"/>
        <v>0</v>
      </c>
      <c r="DD63" s="220">
        <f t="shared" si="105"/>
        <v>0</v>
      </c>
      <c r="DE63" s="220">
        <f t="shared" si="106"/>
        <v>0</v>
      </c>
      <c r="DF63" s="220">
        <f t="shared" si="107"/>
        <v>0</v>
      </c>
      <c r="DG63" s="220">
        <f t="shared" si="108"/>
        <v>0</v>
      </c>
      <c r="DH63" s="220">
        <f t="shared" si="109"/>
        <v>0</v>
      </c>
      <c r="DI63" s="220">
        <f t="shared" si="110"/>
        <v>0</v>
      </c>
      <c r="DJ63" s="220">
        <f t="shared" si="111"/>
        <v>0</v>
      </c>
      <c r="DK63" s="220">
        <f t="shared" si="112"/>
        <v>0</v>
      </c>
      <c r="DL63" s="220">
        <f t="shared" si="113"/>
        <v>0</v>
      </c>
      <c r="DM63" s="220">
        <f t="shared" si="114"/>
        <v>0</v>
      </c>
      <c r="DN63" s="220">
        <f t="shared" si="115"/>
        <v>0</v>
      </c>
      <c r="DO63" s="220">
        <f t="shared" si="116"/>
        <v>0</v>
      </c>
      <c r="DP63" s="220">
        <f t="shared" si="117"/>
        <v>0</v>
      </c>
      <c r="DQ63" s="221">
        <f t="shared" si="118"/>
        <v>0</v>
      </c>
      <c r="DR63" s="204">
        <f t="shared" si="88"/>
        <v>0</v>
      </c>
      <c r="DS63" s="222">
        <f t="shared" si="119"/>
        <v>0</v>
      </c>
      <c r="DT63" s="222">
        <f t="shared" si="120"/>
        <v>0</v>
      </c>
      <c r="DU63" s="222">
        <f t="shared" si="121"/>
        <v>0</v>
      </c>
      <c r="DV63" s="222">
        <f t="shared" si="122"/>
        <v>0</v>
      </c>
      <c r="DW63" s="222">
        <f t="shared" si="123"/>
        <v>0</v>
      </c>
      <c r="DX63" s="223">
        <f t="shared" si="124"/>
        <v>0</v>
      </c>
      <c r="DY63" s="224">
        <f t="shared" si="44"/>
        <v>0</v>
      </c>
      <c r="EA63" s="228">
        <f>IF($E63="HLTA",(L63/Summary!$H$7),0)</f>
        <v>0</v>
      </c>
      <c r="EB63" s="229">
        <f>IF($E63="HLTA",(M63/Summary!$H$7),0)</f>
        <v>0</v>
      </c>
      <c r="EC63" s="229">
        <f>IF($E63="HLTA",(N63/Summary!$H$7),0)</f>
        <v>0</v>
      </c>
      <c r="ED63" s="229">
        <f>IF($E63="HLTA",(O63/Summary!$H$7),0)</f>
        <v>0</v>
      </c>
      <c r="EE63" s="229">
        <f>IF($E63="HLTA",(P63/Summary!$H$7),0)</f>
        <v>0</v>
      </c>
      <c r="EF63" s="229">
        <f>IF($E63="HLTA",(Q63/Summary!$H$7),0)</f>
        <v>0</v>
      </c>
      <c r="EG63" s="229">
        <f>IF($E63="HLTA",(R63/Summary!$H$7),0)</f>
        <v>0</v>
      </c>
      <c r="EH63" s="229">
        <f>IF($E63="HLTA",(S63/Summary!$H$7),0)</f>
        <v>0</v>
      </c>
      <c r="EI63" s="229">
        <f>IF($E63="HLTA",(T63/Summary!$H$7),0)</f>
        <v>0</v>
      </c>
      <c r="EJ63" s="229">
        <f>IF($E63="HLTA",(U63/Summary!$H$7),0)</f>
        <v>0</v>
      </c>
      <c r="EK63" s="229">
        <f>IF($E63="HLTA",(V63/Summary!$H$7),0)</f>
        <v>0</v>
      </c>
      <c r="EL63" s="229">
        <f>IF($E63="HLTA",(W63/Summary!$H$7),0)</f>
        <v>0</v>
      </c>
      <c r="EM63" s="229">
        <f>IF($E63="HLTA",(X63/Summary!$H$7),0)</f>
        <v>0</v>
      </c>
      <c r="EN63" s="229">
        <f>IF($E63="HLTA",(Y63/Summary!$H$7),0)</f>
        <v>0</v>
      </c>
      <c r="EO63" s="229">
        <f>IF($E63="HLTA",(Z63/Summary!$H$7),0)</f>
        <v>0</v>
      </c>
      <c r="EP63" s="229">
        <f>IF($E63="HLTA",(AA63/Summary!$H$7),0)</f>
        <v>0</v>
      </c>
      <c r="EQ63" s="229">
        <f>IF($E63="HLTA",(AB63/Summary!$H$7),0)</f>
        <v>0</v>
      </c>
      <c r="ER63" s="229">
        <f>IF($E63="HLTA",(AC63/Summary!$H$7),0)</f>
        <v>0</v>
      </c>
      <c r="ES63" s="229">
        <f>IF($E63="HLTA",(AD63/Summary!$H$7),0)</f>
        <v>0</v>
      </c>
      <c r="ET63" s="229">
        <f>IF($E63="HLTA",(AE63/Summary!$H$7),0)</f>
        <v>0</v>
      </c>
      <c r="EU63" s="229">
        <f>IF($E63="HLTA",(AF63/Summary!$H$7),0)</f>
        <v>0</v>
      </c>
      <c r="EV63" s="229">
        <f>IF($E63="HLTA",(AG63/Summary!$H$7),0)</f>
        <v>0</v>
      </c>
      <c r="EW63" s="229">
        <f>IF($E63="HLTA",(AH63/Summary!$H$7),0)</f>
        <v>0</v>
      </c>
      <c r="EX63" s="229">
        <f>IF($E63="HLTA",(AI63/Summary!$H$7),0)</f>
        <v>0</v>
      </c>
      <c r="EY63" s="229">
        <f>IF($E63="HLTA",(AJ63/Summary!$H$7),0)</f>
        <v>0</v>
      </c>
      <c r="EZ63" s="229">
        <f>IF($E63="HLTA",(AK63/Summary!$H$7),0)</f>
        <v>0</v>
      </c>
      <c r="FA63" s="229">
        <f>IF($E63="HLTA",(AL63/Summary!$H$7),0)</f>
        <v>0</v>
      </c>
      <c r="FB63" s="229">
        <f>IF($E63="HLTA",(AM63/Summary!$H$7),0)</f>
        <v>0</v>
      </c>
      <c r="FC63" s="229">
        <f>IF($E63="HLTA",(AN63/Summary!$H$7),0)</f>
        <v>0</v>
      </c>
      <c r="FD63" s="233">
        <f>IF($E63="HLTA",(AO63/Summary!$H$7),0)</f>
        <v>0</v>
      </c>
    </row>
    <row r="64" spans="1:160" s="141" customFormat="1" ht="14.25" x14ac:dyDescent="0.35">
      <c r="A64" s="314"/>
      <c r="B64" s="315"/>
      <c r="C64" s="315"/>
      <c r="D64" s="315"/>
      <c r="E64" s="303"/>
      <c r="F64" s="304"/>
      <c r="G64" s="316"/>
      <c r="H64" s="320"/>
      <c r="I64" s="322"/>
      <c r="J64" s="323"/>
      <c r="K64" s="399">
        <f>Summary!$H$6*$G64</f>
        <v>0</v>
      </c>
      <c r="L64" s="225"/>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7"/>
      <c r="AP64" s="228">
        <f t="shared" si="45"/>
        <v>0</v>
      </c>
      <c r="AQ64" s="217"/>
      <c r="AR64" s="217"/>
      <c r="AS64" s="217"/>
      <c r="AT64" s="217"/>
      <c r="AU64" s="217"/>
      <c r="AV64" s="218"/>
      <c r="AW64" s="176">
        <f t="shared" si="46"/>
        <v>0</v>
      </c>
      <c r="AX64" s="176" t="str">
        <f t="shared" si="47"/>
        <v>OK</v>
      </c>
      <c r="AY64" s="230">
        <f t="shared" si="48"/>
        <v>0</v>
      </c>
      <c r="AZ64" s="213" t="str">
        <f t="shared" si="49"/>
        <v>OK</v>
      </c>
      <c r="BA64" s="214"/>
      <c r="BB64" s="231">
        <f t="shared" si="50"/>
        <v>0</v>
      </c>
      <c r="BC64" s="232">
        <f t="shared" si="51"/>
        <v>0</v>
      </c>
      <c r="BD64" s="232">
        <f t="shared" si="52"/>
        <v>0</v>
      </c>
      <c r="BE64" s="232">
        <f t="shared" si="53"/>
        <v>0</v>
      </c>
      <c r="BF64" s="232">
        <f t="shared" si="54"/>
        <v>0</v>
      </c>
      <c r="BG64" s="232">
        <f t="shared" si="55"/>
        <v>0</v>
      </c>
      <c r="BH64" s="232">
        <f t="shared" si="56"/>
        <v>0</v>
      </c>
      <c r="BI64" s="232">
        <f t="shared" si="57"/>
        <v>0</v>
      </c>
      <c r="BJ64" s="232">
        <f t="shared" si="58"/>
        <v>0</v>
      </c>
      <c r="BK64" s="232">
        <f t="shared" si="59"/>
        <v>0</v>
      </c>
      <c r="BL64" s="232">
        <f t="shared" si="60"/>
        <v>0</v>
      </c>
      <c r="BM64" s="232">
        <f t="shared" si="61"/>
        <v>0</v>
      </c>
      <c r="BN64" s="232">
        <f t="shared" si="62"/>
        <v>0</v>
      </c>
      <c r="BO64" s="232">
        <f t="shared" si="63"/>
        <v>0</v>
      </c>
      <c r="BP64" s="232">
        <f t="shared" si="64"/>
        <v>0</v>
      </c>
      <c r="BQ64" s="232">
        <f t="shared" si="65"/>
        <v>0</v>
      </c>
      <c r="BR64" s="232">
        <f t="shared" si="66"/>
        <v>0</v>
      </c>
      <c r="BS64" s="232">
        <f t="shared" si="67"/>
        <v>0</v>
      </c>
      <c r="BT64" s="232">
        <f t="shared" si="68"/>
        <v>0</v>
      </c>
      <c r="BU64" s="232">
        <f t="shared" si="69"/>
        <v>0</v>
      </c>
      <c r="BV64" s="232">
        <f t="shared" si="70"/>
        <v>0</v>
      </c>
      <c r="BW64" s="232">
        <f t="shared" si="71"/>
        <v>0</v>
      </c>
      <c r="BX64" s="232">
        <f t="shared" si="72"/>
        <v>0</v>
      </c>
      <c r="BY64" s="232">
        <f t="shared" si="73"/>
        <v>0</v>
      </c>
      <c r="BZ64" s="232">
        <f t="shared" si="74"/>
        <v>0</v>
      </c>
      <c r="CA64" s="232">
        <f t="shared" si="75"/>
        <v>0</v>
      </c>
      <c r="CB64" s="232">
        <f t="shared" si="76"/>
        <v>0</v>
      </c>
      <c r="CC64" s="232">
        <f t="shared" si="77"/>
        <v>0</v>
      </c>
      <c r="CD64" s="232">
        <f t="shared" si="78"/>
        <v>0</v>
      </c>
      <c r="CE64" s="232">
        <f t="shared" si="79"/>
        <v>0</v>
      </c>
      <c r="CF64" s="230">
        <f t="shared" si="80"/>
        <v>0</v>
      </c>
      <c r="CG64" s="195">
        <f t="shared" si="81"/>
        <v>0</v>
      </c>
      <c r="CH64" s="201">
        <f t="shared" si="82"/>
        <v>0</v>
      </c>
      <c r="CI64" s="201">
        <f t="shared" si="83"/>
        <v>0</v>
      </c>
      <c r="CJ64" s="201">
        <f t="shared" si="84"/>
        <v>0</v>
      </c>
      <c r="CK64" s="201">
        <f t="shared" si="85"/>
        <v>0</v>
      </c>
      <c r="CL64" s="191">
        <f t="shared" si="86"/>
        <v>0</v>
      </c>
      <c r="CM64" s="189"/>
      <c r="CN64" s="219">
        <f t="shared" si="89"/>
        <v>0</v>
      </c>
      <c r="CO64" s="220">
        <f t="shared" si="90"/>
        <v>0</v>
      </c>
      <c r="CP64" s="220">
        <f t="shared" si="91"/>
        <v>0</v>
      </c>
      <c r="CQ64" s="220">
        <f t="shared" si="92"/>
        <v>0</v>
      </c>
      <c r="CR64" s="220">
        <f t="shared" si="93"/>
        <v>0</v>
      </c>
      <c r="CS64" s="220">
        <f t="shared" si="94"/>
        <v>0</v>
      </c>
      <c r="CT64" s="220">
        <f t="shared" si="95"/>
        <v>0</v>
      </c>
      <c r="CU64" s="220">
        <f t="shared" si="96"/>
        <v>0</v>
      </c>
      <c r="CV64" s="220">
        <f t="shared" si="97"/>
        <v>0</v>
      </c>
      <c r="CW64" s="220">
        <f t="shared" si="98"/>
        <v>0</v>
      </c>
      <c r="CX64" s="220">
        <f t="shared" si="99"/>
        <v>0</v>
      </c>
      <c r="CY64" s="220">
        <f t="shared" si="100"/>
        <v>0</v>
      </c>
      <c r="CZ64" s="220">
        <f t="shared" si="101"/>
        <v>0</v>
      </c>
      <c r="DA64" s="220">
        <f t="shared" si="102"/>
        <v>0</v>
      </c>
      <c r="DB64" s="220">
        <f t="shared" si="103"/>
        <v>0</v>
      </c>
      <c r="DC64" s="220">
        <f t="shared" si="104"/>
        <v>0</v>
      </c>
      <c r="DD64" s="220">
        <f t="shared" si="105"/>
        <v>0</v>
      </c>
      <c r="DE64" s="220">
        <f t="shared" si="106"/>
        <v>0</v>
      </c>
      <c r="DF64" s="220">
        <f t="shared" si="107"/>
        <v>0</v>
      </c>
      <c r="DG64" s="220">
        <f t="shared" si="108"/>
        <v>0</v>
      </c>
      <c r="DH64" s="220">
        <f t="shared" si="109"/>
        <v>0</v>
      </c>
      <c r="DI64" s="220">
        <f t="shared" si="110"/>
        <v>0</v>
      </c>
      <c r="DJ64" s="220">
        <f t="shared" si="111"/>
        <v>0</v>
      </c>
      <c r="DK64" s="220">
        <f t="shared" si="112"/>
        <v>0</v>
      </c>
      <c r="DL64" s="220">
        <f t="shared" si="113"/>
        <v>0</v>
      </c>
      <c r="DM64" s="220">
        <f t="shared" si="114"/>
        <v>0</v>
      </c>
      <c r="DN64" s="220">
        <f t="shared" si="115"/>
        <v>0</v>
      </c>
      <c r="DO64" s="220">
        <f t="shared" si="116"/>
        <v>0</v>
      </c>
      <c r="DP64" s="220">
        <f t="shared" si="117"/>
        <v>0</v>
      </c>
      <c r="DQ64" s="221">
        <f t="shared" si="118"/>
        <v>0</v>
      </c>
      <c r="DR64" s="204">
        <f t="shared" si="88"/>
        <v>0</v>
      </c>
      <c r="DS64" s="222">
        <f t="shared" si="119"/>
        <v>0</v>
      </c>
      <c r="DT64" s="222">
        <f t="shared" si="120"/>
        <v>0</v>
      </c>
      <c r="DU64" s="222">
        <f t="shared" si="121"/>
        <v>0</v>
      </c>
      <c r="DV64" s="222">
        <f t="shared" si="122"/>
        <v>0</v>
      </c>
      <c r="DW64" s="222">
        <f t="shared" si="123"/>
        <v>0</v>
      </c>
      <c r="DX64" s="223">
        <f t="shared" si="124"/>
        <v>0</v>
      </c>
      <c r="DY64" s="224">
        <f t="shared" si="44"/>
        <v>0</v>
      </c>
      <c r="EA64" s="228">
        <f>IF($E64="HLTA",(L64/Summary!$H$7),0)</f>
        <v>0</v>
      </c>
      <c r="EB64" s="229">
        <f>IF($E64="HLTA",(M64/Summary!$H$7),0)</f>
        <v>0</v>
      </c>
      <c r="EC64" s="229">
        <f>IF($E64="HLTA",(N64/Summary!$H$7),0)</f>
        <v>0</v>
      </c>
      <c r="ED64" s="229">
        <f>IF($E64="HLTA",(O64/Summary!$H$7),0)</f>
        <v>0</v>
      </c>
      <c r="EE64" s="229">
        <f>IF($E64="HLTA",(P64/Summary!$H$7),0)</f>
        <v>0</v>
      </c>
      <c r="EF64" s="229">
        <f>IF($E64="HLTA",(Q64/Summary!$H$7),0)</f>
        <v>0</v>
      </c>
      <c r="EG64" s="229">
        <f>IF($E64="HLTA",(R64/Summary!$H$7),0)</f>
        <v>0</v>
      </c>
      <c r="EH64" s="229">
        <f>IF($E64="HLTA",(S64/Summary!$H$7),0)</f>
        <v>0</v>
      </c>
      <c r="EI64" s="229">
        <f>IF($E64="HLTA",(T64/Summary!$H$7),0)</f>
        <v>0</v>
      </c>
      <c r="EJ64" s="229">
        <f>IF($E64="HLTA",(U64/Summary!$H$7),0)</f>
        <v>0</v>
      </c>
      <c r="EK64" s="229">
        <f>IF($E64="HLTA",(V64/Summary!$H$7),0)</f>
        <v>0</v>
      </c>
      <c r="EL64" s="229">
        <f>IF($E64="HLTA",(W64/Summary!$H$7),0)</f>
        <v>0</v>
      </c>
      <c r="EM64" s="229">
        <f>IF($E64="HLTA",(X64/Summary!$H$7),0)</f>
        <v>0</v>
      </c>
      <c r="EN64" s="229">
        <f>IF($E64="HLTA",(Y64/Summary!$H$7),0)</f>
        <v>0</v>
      </c>
      <c r="EO64" s="229">
        <f>IF($E64="HLTA",(Z64/Summary!$H$7),0)</f>
        <v>0</v>
      </c>
      <c r="EP64" s="229">
        <f>IF($E64="HLTA",(AA64/Summary!$H$7),0)</f>
        <v>0</v>
      </c>
      <c r="EQ64" s="229">
        <f>IF($E64="HLTA",(AB64/Summary!$H$7),0)</f>
        <v>0</v>
      </c>
      <c r="ER64" s="229">
        <f>IF($E64="HLTA",(AC64/Summary!$H$7),0)</f>
        <v>0</v>
      </c>
      <c r="ES64" s="229">
        <f>IF($E64="HLTA",(AD64/Summary!$H$7),0)</f>
        <v>0</v>
      </c>
      <c r="ET64" s="229">
        <f>IF($E64="HLTA",(AE64/Summary!$H$7),0)</f>
        <v>0</v>
      </c>
      <c r="EU64" s="229">
        <f>IF($E64="HLTA",(AF64/Summary!$H$7),0)</f>
        <v>0</v>
      </c>
      <c r="EV64" s="229">
        <f>IF($E64="HLTA",(AG64/Summary!$H$7),0)</f>
        <v>0</v>
      </c>
      <c r="EW64" s="229">
        <f>IF($E64="HLTA",(AH64/Summary!$H$7),0)</f>
        <v>0</v>
      </c>
      <c r="EX64" s="229">
        <f>IF($E64="HLTA",(AI64/Summary!$H$7),0)</f>
        <v>0</v>
      </c>
      <c r="EY64" s="229">
        <f>IF($E64="HLTA",(AJ64/Summary!$H$7),0)</f>
        <v>0</v>
      </c>
      <c r="EZ64" s="229">
        <f>IF($E64="HLTA",(AK64/Summary!$H$7),0)</f>
        <v>0</v>
      </c>
      <c r="FA64" s="229">
        <f>IF($E64="HLTA",(AL64/Summary!$H$7),0)</f>
        <v>0</v>
      </c>
      <c r="FB64" s="229">
        <f>IF($E64="HLTA",(AM64/Summary!$H$7),0)</f>
        <v>0</v>
      </c>
      <c r="FC64" s="229">
        <f>IF($E64="HLTA",(AN64/Summary!$H$7),0)</f>
        <v>0</v>
      </c>
      <c r="FD64" s="233">
        <f>IF($E64="HLTA",(AO64/Summary!$H$7),0)</f>
        <v>0</v>
      </c>
    </row>
    <row r="65" spans="1:160" s="141" customFormat="1" ht="14.25" x14ac:dyDescent="0.35">
      <c r="A65" s="314"/>
      <c r="B65" s="315"/>
      <c r="C65" s="315"/>
      <c r="D65" s="315"/>
      <c r="E65" s="303"/>
      <c r="F65" s="304"/>
      <c r="G65" s="316"/>
      <c r="H65" s="320"/>
      <c r="I65" s="322"/>
      <c r="J65" s="323"/>
      <c r="K65" s="399">
        <f>Summary!$H$6*$G65</f>
        <v>0</v>
      </c>
      <c r="L65" s="225"/>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7"/>
      <c r="AP65" s="228">
        <f t="shared" si="45"/>
        <v>0</v>
      </c>
      <c r="AQ65" s="217"/>
      <c r="AR65" s="217"/>
      <c r="AS65" s="217"/>
      <c r="AT65" s="217"/>
      <c r="AU65" s="217"/>
      <c r="AV65" s="218"/>
      <c r="AW65" s="176">
        <f t="shared" si="46"/>
        <v>0</v>
      </c>
      <c r="AX65" s="176" t="str">
        <f t="shared" si="47"/>
        <v>OK</v>
      </c>
      <c r="AY65" s="230">
        <f t="shared" si="48"/>
        <v>0</v>
      </c>
      <c r="AZ65" s="213" t="str">
        <f t="shared" si="49"/>
        <v>OK</v>
      </c>
      <c r="BA65" s="214"/>
      <c r="BB65" s="231">
        <f t="shared" si="50"/>
        <v>0</v>
      </c>
      <c r="BC65" s="232">
        <f t="shared" si="51"/>
        <v>0</v>
      </c>
      <c r="BD65" s="232">
        <f t="shared" si="52"/>
        <v>0</v>
      </c>
      <c r="BE65" s="232">
        <f t="shared" si="53"/>
        <v>0</v>
      </c>
      <c r="BF65" s="232">
        <f t="shared" si="54"/>
        <v>0</v>
      </c>
      <c r="BG65" s="232">
        <f t="shared" si="55"/>
        <v>0</v>
      </c>
      <c r="BH65" s="232">
        <f t="shared" si="56"/>
        <v>0</v>
      </c>
      <c r="BI65" s="232">
        <f t="shared" si="57"/>
        <v>0</v>
      </c>
      <c r="BJ65" s="232">
        <f t="shared" si="58"/>
        <v>0</v>
      </c>
      <c r="BK65" s="232">
        <f t="shared" si="59"/>
        <v>0</v>
      </c>
      <c r="BL65" s="232">
        <f t="shared" si="60"/>
        <v>0</v>
      </c>
      <c r="BM65" s="232">
        <f t="shared" si="61"/>
        <v>0</v>
      </c>
      <c r="BN65" s="232">
        <f t="shared" si="62"/>
        <v>0</v>
      </c>
      <c r="BO65" s="232">
        <f t="shared" si="63"/>
        <v>0</v>
      </c>
      <c r="BP65" s="232">
        <f t="shared" si="64"/>
        <v>0</v>
      </c>
      <c r="BQ65" s="232">
        <f t="shared" si="65"/>
        <v>0</v>
      </c>
      <c r="BR65" s="232">
        <f t="shared" si="66"/>
        <v>0</v>
      </c>
      <c r="BS65" s="232">
        <f t="shared" si="67"/>
        <v>0</v>
      </c>
      <c r="BT65" s="232">
        <f t="shared" si="68"/>
        <v>0</v>
      </c>
      <c r="BU65" s="232">
        <f t="shared" si="69"/>
        <v>0</v>
      </c>
      <c r="BV65" s="232">
        <f t="shared" si="70"/>
        <v>0</v>
      </c>
      <c r="BW65" s="232">
        <f t="shared" si="71"/>
        <v>0</v>
      </c>
      <c r="BX65" s="232">
        <f t="shared" si="72"/>
        <v>0</v>
      </c>
      <c r="BY65" s="232">
        <f t="shared" si="73"/>
        <v>0</v>
      </c>
      <c r="BZ65" s="232">
        <f t="shared" si="74"/>
        <v>0</v>
      </c>
      <c r="CA65" s="232">
        <f t="shared" si="75"/>
        <v>0</v>
      </c>
      <c r="CB65" s="232">
        <f t="shared" si="76"/>
        <v>0</v>
      </c>
      <c r="CC65" s="232">
        <f t="shared" si="77"/>
        <v>0</v>
      </c>
      <c r="CD65" s="232">
        <f t="shared" si="78"/>
        <v>0</v>
      </c>
      <c r="CE65" s="232">
        <f t="shared" si="79"/>
        <v>0</v>
      </c>
      <c r="CF65" s="230">
        <f t="shared" si="80"/>
        <v>0</v>
      </c>
      <c r="CG65" s="195">
        <f t="shared" si="81"/>
        <v>0</v>
      </c>
      <c r="CH65" s="201">
        <f t="shared" si="82"/>
        <v>0</v>
      </c>
      <c r="CI65" s="201">
        <f t="shared" si="83"/>
        <v>0</v>
      </c>
      <c r="CJ65" s="201">
        <f t="shared" si="84"/>
        <v>0</v>
      </c>
      <c r="CK65" s="201">
        <f t="shared" si="85"/>
        <v>0</v>
      </c>
      <c r="CL65" s="191">
        <f t="shared" si="86"/>
        <v>0</v>
      </c>
      <c r="CM65" s="189"/>
      <c r="CN65" s="219">
        <f t="shared" si="89"/>
        <v>0</v>
      </c>
      <c r="CO65" s="220">
        <f t="shared" si="90"/>
        <v>0</v>
      </c>
      <c r="CP65" s="220">
        <f t="shared" si="91"/>
        <v>0</v>
      </c>
      <c r="CQ65" s="220">
        <f t="shared" si="92"/>
        <v>0</v>
      </c>
      <c r="CR65" s="220">
        <f t="shared" si="93"/>
        <v>0</v>
      </c>
      <c r="CS65" s="220">
        <f t="shared" si="94"/>
        <v>0</v>
      </c>
      <c r="CT65" s="220">
        <f t="shared" si="95"/>
        <v>0</v>
      </c>
      <c r="CU65" s="220">
        <f t="shared" si="96"/>
        <v>0</v>
      </c>
      <c r="CV65" s="220">
        <f t="shared" si="97"/>
        <v>0</v>
      </c>
      <c r="CW65" s="220">
        <f t="shared" si="98"/>
        <v>0</v>
      </c>
      <c r="CX65" s="220">
        <f t="shared" si="99"/>
        <v>0</v>
      </c>
      <c r="CY65" s="220">
        <f t="shared" si="100"/>
        <v>0</v>
      </c>
      <c r="CZ65" s="220">
        <f t="shared" si="101"/>
        <v>0</v>
      </c>
      <c r="DA65" s="220">
        <f t="shared" si="102"/>
        <v>0</v>
      </c>
      <c r="DB65" s="220">
        <f t="shared" si="103"/>
        <v>0</v>
      </c>
      <c r="DC65" s="220">
        <f t="shared" si="104"/>
        <v>0</v>
      </c>
      <c r="DD65" s="220">
        <f t="shared" si="105"/>
        <v>0</v>
      </c>
      <c r="DE65" s="220">
        <f t="shared" si="106"/>
        <v>0</v>
      </c>
      <c r="DF65" s="220">
        <f t="shared" si="107"/>
        <v>0</v>
      </c>
      <c r="DG65" s="220">
        <f t="shared" si="108"/>
        <v>0</v>
      </c>
      <c r="DH65" s="220">
        <f t="shared" si="109"/>
        <v>0</v>
      </c>
      <c r="DI65" s="220">
        <f t="shared" si="110"/>
        <v>0</v>
      </c>
      <c r="DJ65" s="220">
        <f t="shared" si="111"/>
        <v>0</v>
      </c>
      <c r="DK65" s="220">
        <f t="shared" si="112"/>
        <v>0</v>
      </c>
      <c r="DL65" s="220">
        <f t="shared" si="113"/>
        <v>0</v>
      </c>
      <c r="DM65" s="220">
        <f t="shared" si="114"/>
        <v>0</v>
      </c>
      <c r="DN65" s="220">
        <f t="shared" si="115"/>
        <v>0</v>
      </c>
      <c r="DO65" s="220">
        <f t="shared" si="116"/>
        <v>0</v>
      </c>
      <c r="DP65" s="220">
        <f t="shared" si="117"/>
        <v>0</v>
      </c>
      <c r="DQ65" s="221">
        <f t="shared" si="118"/>
        <v>0</v>
      </c>
      <c r="DR65" s="204">
        <f t="shared" si="88"/>
        <v>0</v>
      </c>
      <c r="DS65" s="222">
        <f t="shared" si="119"/>
        <v>0</v>
      </c>
      <c r="DT65" s="222">
        <f t="shared" si="120"/>
        <v>0</v>
      </c>
      <c r="DU65" s="222">
        <f t="shared" si="121"/>
        <v>0</v>
      </c>
      <c r="DV65" s="222">
        <f t="shared" si="122"/>
        <v>0</v>
      </c>
      <c r="DW65" s="222">
        <f t="shared" si="123"/>
        <v>0</v>
      </c>
      <c r="DX65" s="223">
        <f t="shared" si="124"/>
        <v>0</v>
      </c>
      <c r="DY65" s="224">
        <f t="shared" si="44"/>
        <v>0</v>
      </c>
      <c r="EA65" s="228">
        <f>IF($E65="HLTA",(L65/Summary!$H$7),0)</f>
        <v>0</v>
      </c>
      <c r="EB65" s="229">
        <f>IF($E65="HLTA",(M65/Summary!$H$7),0)</f>
        <v>0</v>
      </c>
      <c r="EC65" s="229">
        <f>IF($E65="HLTA",(N65/Summary!$H$7),0)</f>
        <v>0</v>
      </c>
      <c r="ED65" s="229">
        <f>IF($E65="HLTA",(O65/Summary!$H$7),0)</f>
        <v>0</v>
      </c>
      <c r="EE65" s="229">
        <f>IF($E65="HLTA",(P65/Summary!$H$7),0)</f>
        <v>0</v>
      </c>
      <c r="EF65" s="229">
        <f>IF($E65="HLTA",(Q65/Summary!$H$7),0)</f>
        <v>0</v>
      </c>
      <c r="EG65" s="229">
        <f>IF($E65="HLTA",(R65/Summary!$H$7),0)</f>
        <v>0</v>
      </c>
      <c r="EH65" s="229">
        <f>IF($E65="HLTA",(S65/Summary!$H$7),0)</f>
        <v>0</v>
      </c>
      <c r="EI65" s="229">
        <f>IF($E65="HLTA",(T65/Summary!$H$7),0)</f>
        <v>0</v>
      </c>
      <c r="EJ65" s="229">
        <f>IF($E65="HLTA",(U65/Summary!$H$7),0)</f>
        <v>0</v>
      </c>
      <c r="EK65" s="229">
        <f>IF($E65="HLTA",(V65/Summary!$H$7),0)</f>
        <v>0</v>
      </c>
      <c r="EL65" s="229">
        <f>IF($E65="HLTA",(W65/Summary!$H$7),0)</f>
        <v>0</v>
      </c>
      <c r="EM65" s="229">
        <f>IF($E65="HLTA",(X65/Summary!$H$7),0)</f>
        <v>0</v>
      </c>
      <c r="EN65" s="229">
        <f>IF($E65="HLTA",(Y65/Summary!$H$7),0)</f>
        <v>0</v>
      </c>
      <c r="EO65" s="229">
        <f>IF($E65="HLTA",(Z65/Summary!$H$7),0)</f>
        <v>0</v>
      </c>
      <c r="EP65" s="229">
        <f>IF($E65="HLTA",(AA65/Summary!$H$7),0)</f>
        <v>0</v>
      </c>
      <c r="EQ65" s="229">
        <f>IF($E65="HLTA",(AB65/Summary!$H$7),0)</f>
        <v>0</v>
      </c>
      <c r="ER65" s="229">
        <f>IF($E65="HLTA",(AC65/Summary!$H$7),0)</f>
        <v>0</v>
      </c>
      <c r="ES65" s="229">
        <f>IF($E65="HLTA",(AD65/Summary!$H$7),0)</f>
        <v>0</v>
      </c>
      <c r="ET65" s="229">
        <f>IF($E65="HLTA",(AE65/Summary!$H$7),0)</f>
        <v>0</v>
      </c>
      <c r="EU65" s="229">
        <f>IF($E65="HLTA",(AF65/Summary!$H$7),0)</f>
        <v>0</v>
      </c>
      <c r="EV65" s="229">
        <f>IF($E65="HLTA",(AG65/Summary!$H$7),0)</f>
        <v>0</v>
      </c>
      <c r="EW65" s="229">
        <f>IF($E65="HLTA",(AH65/Summary!$H$7),0)</f>
        <v>0</v>
      </c>
      <c r="EX65" s="229">
        <f>IF($E65="HLTA",(AI65/Summary!$H$7),0)</f>
        <v>0</v>
      </c>
      <c r="EY65" s="229">
        <f>IF($E65="HLTA",(AJ65/Summary!$H$7),0)</f>
        <v>0</v>
      </c>
      <c r="EZ65" s="229">
        <f>IF($E65="HLTA",(AK65/Summary!$H$7),0)</f>
        <v>0</v>
      </c>
      <c r="FA65" s="229">
        <f>IF($E65="HLTA",(AL65/Summary!$H$7),0)</f>
        <v>0</v>
      </c>
      <c r="FB65" s="229">
        <f>IF($E65="HLTA",(AM65/Summary!$H$7),0)</f>
        <v>0</v>
      </c>
      <c r="FC65" s="229">
        <f>IF($E65="HLTA",(AN65/Summary!$H$7),0)</f>
        <v>0</v>
      </c>
      <c r="FD65" s="233">
        <f>IF($E65="HLTA",(AO65/Summary!$H$7),0)</f>
        <v>0</v>
      </c>
    </row>
    <row r="66" spans="1:160" s="141" customFormat="1" ht="14.25" x14ac:dyDescent="0.35">
      <c r="A66" s="314"/>
      <c r="B66" s="315"/>
      <c r="C66" s="315"/>
      <c r="D66" s="315"/>
      <c r="E66" s="303"/>
      <c r="F66" s="304"/>
      <c r="G66" s="316"/>
      <c r="H66" s="320"/>
      <c r="I66" s="322"/>
      <c r="J66" s="323"/>
      <c r="K66" s="399">
        <f>Summary!$H$6*$G66</f>
        <v>0</v>
      </c>
      <c r="L66" s="225"/>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7"/>
      <c r="AP66" s="228">
        <f t="shared" si="45"/>
        <v>0</v>
      </c>
      <c r="AQ66" s="217"/>
      <c r="AR66" s="217"/>
      <c r="AS66" s="217"/>
      <c r="AT66" s="217"/>
      <c r="AU66" s="217"/>
      <c r="AV66" s="218"/>
      <c r="AW66" s="176">
        <f t="shared" si="46"/>
        <v>0</v>
      </c>
      <c r="AX66" s="176" t="str">
        <f t="shared" si="47"/>
        <v>OK</v>
      </c>
      <c r="AY66" s="230">
        <f t="shared" si="48"/>
        <v>0</v>
      </c>
      <c r="AZ66" s="213" t="str">
        <f t="shared" si="49"/>
        <v>OK</v>
      </c>
      <c r="BA66" s="214"/>
      <c r="BB66" s="231">
        <f t="shared" si="50"/>
        <v>0</v>
      </c>
      <c r="BC66" s="232">
        <f t="shared" si="51"/>
        <v>0</v>
      </c>
      <c r="BD66" s="232">
        <f t="shared" si="52"/>
        <v>0</v>
      </c>
      <c r="BE66" s="232">
        <f t="shared" si="53"/>
        <v>0</v>
      </c>
      <c r="BF66" s="232">
        <f t="shared" si="54"/>
        <v>0</v>
      </c>
      <c r="BG66" s="232">
        <f t="shared" si="55"/>
        <v>0</v>
      </c>
      <c r="BH66" s="232">
        <f t="shared" si="56"/>
        <v>0</v>
      </c>
      <c r="BI66" s="232">
        <f t="shared" si="57"/>
        <v>0</v>
      </c>
      <c r="BJ66" s="232">
        <f t="shared" si="58"/>
        <v>0</v>
      </c>
      <c r="BK66" s="232">
        <f t="shared" si="59"/>
        <v>0</v>
      </c>
      <c r="BL66" s="232">
        <f t="shared" si="60"/>
        <v>0</v>
      </c>
      <c r="BM66" s="232">
        <f t="shared" si="61"/>
        <v>0</v>
      </c>
      <c r="BN66" s="232">
        <f t="shared" si="62"/>
        <v>0</v>
      </c>
      <c r="BO66" s="232">
        <f t="shared" si="63"/>
        <v>0</v>
      </c>
      <c r="BP66" s="232">
        <f t="shared" si="64"/>
        <v>0</v>
      </c>
      <c r="BQ66" s="232">
        <f t="shared" si="65"/>
        <v>0</v>
      </c>
      <c r="BR66" s="232">
        <f t="shared" si="66"/>
        <v>0</v>
      </c>
      <c r="BS66" s="232">
        <f t="shared" si="67"/>
        <v>0</v>
      </c>
      <c r="BT66" s="232">
        <f t="shared" si="68"/>
        <v>0</v>
      </c>
      <c r="BU66" s="232">
        <f t="shared" si="69"/>
        <v>0</v>
      </c>
      <c r="BV66" s="232">
        <f t="shared" si="70"/>
        <v>0</v>
      </c>
      <c r="BW66" s="232">
        <f t="shared" si="71"/>
        <v>0</v>
      </c>
      <c r="BX66" s="232">
        <f t="shared" si="72"/>
        <v>0</v>
      </c>
      <c r="BY66" s="232">
        <f t="shared" si="73"/>
        <v>0</v>
      </c>
      <c r="BZ66" s="232">
        <f t="shared" si="74"/>
        <v>0</v>
      </c>
      <c r="CA66" s="232">
        <f t="shared" si="75"/>
        <v>0</v>
      </c>
      <c r="CB66" s="232">
        <f t="shared" si="76"/>
        <v>0</v>
      </c>
      <c r="CC66" s="232">
        <f t="shared" si="77"/>
        <v>0</v>
      </c>
      <c r="CD66" s="232">
        <f t="shared" si="78"/>
        <v>0</v>
      </c>
      <c r="CE66" s="232">
        <f t="shared" si="79"/>
        <v>0</v>
      </c>
      <c r="CF66" s="230">
        <f t="shared" si="80"/>
        <v>0</v>
      </c>
      <c r="CG66" s="195">
        <f t="shared" si="81"/>
        <v>0</v>
      </c>
      <c r="CH66" s="201">
        <f t="shared" si="82"/>
        <v>0</v>
      </c>
      <c r="CI66" s="201">
        <f t="shared" si="83"/>
        <v>0</v>
      </c>
      <c r="CJ66" s="201">
        <f t="shared" si="84"/>
        <v>0</v>
      </c>
      <c r="CK66" s="201">
        <f t="shared" si="85"/>
        <v>0</v>
      </c>
      <c r="CL66" s="191">
        <f t="shared" si="86"/>
        <v>0</v>
      </c>
      <c r="CM66" s="189"/>
      <c r="CN66" s="219">
        <f t="shared" si="89"/>
        <v>0</v>
      </c>
      <c r="CO66" s="220">
        <f t="shared" si="90"/>
        <v>0</v>
      </c>
      <c r="CP66" s="220">
        <f t="shared" si="91"/>
        <v>0</v>
      </c>
      <c r="CQ66" s="220">
        <f t="shared" si="92"/>
        <v>0</v>
      </c>
      <c r="CR66" s="220">
        <f t="shared" si="93"/>
        <v>0</v>
      </c>
      <c r="CS66" s="220">
        <f t="shared" si="94"/>
        <v>0</v>
      </c>
      <c r="CT66" s="220">
        <f t="shared" si="95"/>
        <v>0</v>
      </c>
      <c r="CU66" s="220">
        <f t="shared" si="96"/>
        <v>0</v>
      </c>
      <c r="CV66" s="220">
        <f t="shared" si="97"/>
        <v>0</v>
      </c>
      <c r="CW66" s="220">
        <f t="shared" si="98"/>
        <v>0</v>
      </c>
      <c r="CX66" s="220">
        <f t="shared" si="99"/>
        <v>0</v>
      </c>
      <c r="CY66" s="220">
        <f t="shared" si="100"/>
        <v>0</v>
      </c>
      <c r="CZ66" s="220">
        <f t="shared" si="101"/>
        <v>0</v>
      </c>
      <c r="DA66" s="220">
        <f t="shared" si="102"/>
        <v>0</v>
      </c>
      <c r="DB66" s="220">
        <f t="shared" si="103"/>
        <v>0</v>
      </c>
      <c r="DC66" s="220">
        <f t="shared" si="104"/>
        <v>0</v>
      </c>
      <c r="DD66" s="220">
        <f t="shared" si="105"/>
        <v>0</v>
      </c>
      <c r="DE66" s="220">
        <f t="shared" si="106"/>
        <v>0</v>
      </c>
      <c r="DF66" s="220">
        <f t="shared" si="107"/>
        <v>0</v>
      </c>
      <c r="DG66" s="220">
        <f t="shared" si="108"/>
        <v>0</v>
      </c>
      <c r="DH66" s="220">
        <f t="shared" si="109"/>
        <v>0</v>
      </c>
      <c r="DI66" s="220">
        <f t="shared" si="110"/>
        <v>0</v>
      </c>
      <c r="DJ66" s="220">
        <f t="shared" si="111"/>
        <v>0</v>
      </c>
      <c r="DK66" s="220">
        <f t="shared" si="112"/>
        <v>0</v>
      </c>
      <c r="DL66" s="220">
        <f t="shared" si="113"/>
        <v>0</v>
      </c>
      <c r="DM66" s="220">
        <f t="shared" si="114"/>
        <v>0</v>
      </c>
      <c r="DN66" s="220">
        <f t="shared" si="115"/>
        <v>0</v>
      </c>
      <c r="DO66" s="220">
        <f t="shared" si="116"/>
        <v>0</v>
      </c>
      <c r="DP66" s="220">
        <f t="shared" si="117"/>
        <v>0</v>
      </c>
      <c r="DQ66" s="221">
        <f t="shared" si="118"/>
        <v>0</v>
      </c>
      <c r="DR66" s="204">
        <f t="shared" si="88"/>
        <v>0</v>
      </c>
      <c r="DS66" s="222">
        <f t="shared" si="119"/>
        <v>0</v>
      </c>
      <c r="DT66" s="222">
        <f t="shared" si="120"/>
        <v>0</v>
      </c>
      <c r="DU66" s="222">
        <f t="shared" si="121"/>
        <v>0</v>
      </c>
      <c r="DV66" s="222">
        <f t="shared" si="122"/>
        <v>0</v>
      </c>
      <c r="DW66" s="222">
        <f t="shared" si="123"/>
        <v>0</v>
      </c>
      <c r="DX66" s="223">
        <f t="shared" si="124"/>
        <v>0</v>
      </c>
      <c r="DY66" s="224">
        <f t="shared" si="44"/>
        <v>0</v>
      </c>
      <c r="EA66" s="228">
        <f>IF($E66="HLTA",(L66/Summary!$H$7),0)</f>
        <v>0</v>
      </c>
      <c r="EB66" s="229">
        <f>IF($E66="HLTA",(M66/Summary!$H$7),0)</f>
        <v>0</v>
      </c>
      <c r="EC66" s="229">
        <f>IF($E66="HLTA",(N66/Summary!$H$7),0)</f>
        <v>0</v>
      </c>
      <c r="ED66" s="229">
        <f>IF($E66="HLTA",(O66/Summary!$H$7),0)</f>
        <v>0</v>
      </c>
      <c r="EE66" s="229">
        <f>IF($E66="HLTA",(P66/Summary!$H$7),0)</f>
        <v>0</v>
      </c>
      <c r="EF66" s="229">
        <f>IF($E66="HLTA",(Q66/Summary!$H$7),0)</f>
        <v>0</v>
      </c>
      <c r="EG66" s="229">
        <f>IF($E66="HLTA",(R66/Summary!$H$7),0)</f>
        <v>0</v>
      </c>
      <c r="EH66" s="229">
        <f>IF($E66="HLTA",(S66/Summary!$H$7),0)</f>
        <v>0</v>
      </c>
      <c r="EI66" s="229">
        <f>IF($E66="HLTA",(T66/Summary!$H$7),0)</f>
        <v>0</v>
      </c>
      <c r="EJ66" s="229">
        <f>IF($E66="HLTA",(U66/Summary!$H$7),0)</f>
        <v>0</v>
      </c>
      <c r="EK66" s="229">
        <f>IF($E66="HLTA",(V66/Summary!$H$7),0)</f>
        <v>0</v>
      </c>
      <c r="EL66" s="229">
        <f>IF($E66="HLTA",(W66/Summary!$H$7),0)</f>
        <v>0</v>
      </c>
      <c r="EM66" s="229">
        <f>IF($E66="HLTA",(X66/Summary!$H$7),0)</f>
        <v>0</v>
      </c>
      <c r="EN66" s="229">
        <f>IF($E66="HLTA",(Y66/Summary!$H$7),0)</f>
        <v>0</v>
      </c>
      <c r="EO66" s="229">
        <f>IF($E66="HLTA",(Z66/Summary!$H$7),0)</f>
        <v>0</v>
      </c>
      <c r="EP66" s="229">
        <f>IF($E66="HLTA",(AA66/Summary!$H$7),0)</f>
        <v>0</v>
      </c>
      <c r="EQ66" s="229">
        <f>IF($E66="HLTA",(AB66/Summary!$H$7),0)</f>
        <v>0</v>
      </c>
      <c r="ER66" s="229">
        <f>IF($E66="HLTA",(AC66/Summary!$H$7),0)</f>
        <v>0</v>
      </c>
      <c r="ES66" s="229">
        <f>IF($E66="HLTA",(AD66/Summary!$H$7),0)</f>
        <v>0</v>
      </c>
      <c r="ET66" s="229">
        <f>IF($E66="HLTA",(AE66/Summary!$H$7),0)</f>
        <v>0</v>
      </c>
      <c r="EU66" s="229">
        <f>IF($E66="HLTA",(AF66/Summary!$H$7),0)</f>
        <v>0</v>
      </c>
      <c r="EV66" s="229">
        <f>IF($E66="HLTA",(AG66/Summary!$H$7),0)</f>
        <v>0</v>
      </c>
      <c r="EW66" s="229">
        <f>IF($E66="HLTA",(AH66/Summary!$H$7),0)</f>
        <v>0</v>
      </c>
      <c r="EX66" s="229">
        <f>IF($E66="HLTA",(AI66/Summary!$H$7),0)</f>
        <v>0</v>
      </c>
      <c r="EY66" s="229">
        <f>IF($E66="HLTA",(AJ66/Summary!$H$7),0)</f>
        <v>0</v>
      </c>
      <c r="EZ66" s="229">
        <f>IF($E66="HLTA",(AK66/Summary!$H$7),0)</f>
        <v>0</v>
      </c>
      <c r="FA66" s="229">
        <f>IF($E66="HLTA",(AL66/Summary!$H$7),0)</f>
        <v>0</v>
      </c>
      <c r="FB66" s="229">
        <f>IF($E66="HLTA",(AM66/Summary!$H$7),0)</f>
        <v>0</v>
      </c>
      <c r="FC66" s="229">
        <f>IF($E66="HLTA",(AN66/Summary!$H$7),0)</f>
        <v>0</v>
      </c>
      <c r="FD66" s="233">
        <f>IF($E66="HLTA",(AO66/Summary!$H$7),0)</f>
        <v>0</v>
      </c>
    </row>
    <row r="67" spans="1:160" s="141" customFormat="1" ht="14.25" x14ac:dyDescent="0.35">
      <c r="A67" s="314"/>
      <c r="B67" s="315"/>
      <c r="C67" s="315"/>
      <c r="D67" s="315"/>
      <c r="E67" s="303"/>
      <c r="F67" s="304"/>
      <c r="G67" s="316"/>
      <c r="H67" s="320"/>
      <c r="I67" s="322"/>
      <c r="J67" s="323"/>
      <c r="K67" s="399">
        <f>Summary!$H$6*$G67</f>
        <v>0</v>
      </c>
      <c r="L67" s="225"/>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7"/>
      <c r="AP67" s="228">
        <f t="shared" si="45"/>
        <v>0</v>
      </c>
      <c r="AQ67" s="217"/>
      <c r="AR67" s="217"/>
      <c r="AS67" s="217"/>
      <c r="AT67" s="217"/>
      <c r="AU67" s="217"/>
      <c r="AV67" s="218"/>
      <c r="AW67" s="176">
        <f t="shared" si="46"/>
        <v>0</v>
      </c>
      <c r="AX67" s="176" t="str">
        <f t="shared" si="47"/>
        <v>OK</v>
      </c>
      <c r="AY67" s="230">
        <f t="shared" si="48"/>
        <v>0</v>
      </c>
      <c r="AZ67" s="213" t="str">
        <f t="shared" si="49"/>
        <v>OK</v>
      </c>
      <c r="BA67" s="214"/>
      <c r="BB67" s="231">
        <f t="shared" si="50"/>
        <v>0</v>
      </c>
      <c r="BC67" s="232">
        <f t="shared" si="51"/>
        <v>0</v>
      </c>
      <c r="BD67" s="232">
        <f t="shared" si="52"/>
        <v>0</v>
      </c>
      <c r="BE67" s="232">
        <f t="shared" si="53"/>
        <v>0</v>
      </c>
      <c r="BF67" s="232">
        <f t="shared" si="54"/>
        <v>0</v>
      </c>
      <c r="BG67" s="232">
        <f t="shared" si="55"/>
        <v>0</v>
      </c>
      <c r="BH67" s="232">
        <f t="shared" si="56"/>
        <v>0</v>
      </c>
      <c r="BI67" s="232">
        <f t="shared" si="57"/>
        <v>0</v>
      </c>
      <c r="BJ67" s="232">
        <f t="shared" si="58"/>
        <v>0</v>
      </c>
      <c r="BK67" s="232">
        <f t="shared" si="59"/>
        <v>0</v>
      </c>
      <c r="BL67" s="232">
        <f t="shared" si="60"/>
        <v>0</v>
      </c>
      <c r="BM67" s="232">
        <f t="shared" si="61"/>
        <v>0</v>
      </c>
      <c r="BN67" s="232">
        <f t="shared" si="62"/>
        <v>0</v>
      </c>
      <c r="BO67" s="232">
        <f t="shared" si="63"/>
        <v>0</v>
      </c>
      <c r="BP67" s="232">
        <f t="shared" si="64"/>
        <v>0</v>
      </c>
      <c r="BQ67" s="232">
        <f t="shared" si="65"/>
        <v>0</v>
      </c>
      <c r="BR67" s="232">
        <f t="shared" si="66"/>
        <v>0</v>
      </c>
      <c r="BS67" s="232">
        <f t="shared" si="67"/>
        <v>0</v>
      </c>
      <c r="BT67" s="232">
        <f t="shared" si="68"/>
        <v>0</v>
      </c>
      <c r="BU67" s="232">
        <f t="shared" si="69"/>
        <v>0</v>
      </c>
      <c r="BV67" s="232">
        <f t="shared" si="70"/>
        <v>0</v>
      </c>
      <c r="BW67" s="232">
        <f t="shared" si="71"/>
        <v>0</v>
      </c>
      <c r="BX67" s="232">
        <f t="shared" si="72"/>
        <v>0</v>
      </c>
      <c r="BY67" s="232">
        <f t="shared" si="73"/>
        <v>0</v>
      </c>
      <c r="BZ67" s="232">
        <f t="shared" si="74"/>
        <v>0</v>
      </c>
      <c r="CA67" s="232">
        <f t="shared" si="75"/>
        <v>0</v>
      </c>
      <c r="CB67" s="232">
        <f t="shared" si="76"/>
        <v>0</v>
      </c>
      <c r="CC67" s="232">
        <f t="shared" si="77"/>
        <v>0</v>
      </c>
      <c r="CD67" s="232">
        <f t="shared" si="78"/>
        <v>0</v>
      </c>
      <c r="CE67" s="232">
        <f t="shared" si="79"/>
        <v>0</v>
      </c>
      <c r="CF67" s="230">
        <f t="shared" si="80"/>
        <v>0</v>
      </c>
      <c r="CG67" s="195">
        <f t="shared" si="81"/>
        <v>0</v>
      </c>
      <c r="CH67" s="201">
        <f t="shared" si="82"/>
        <v>0</v>
      </c>
      <c r="CI67" s="201">
        <f t="shared" si="83"/>
        <v>0</v>
      </c>
      <c r="CJ67" s="201">
        <f t="shared" si="84"/>
        <v>0</v>
      </c>
      <c r="CK67" s="201">
        <f t="shared" si="85"/>
        <v>0</v>
      </c>
      <c r="CL67" s="191">
        <f t="shared" si="86"/>
        <v>0</v>
      </c>
      <c r="CM67" s="189"/>
      <c r="CN67" s="219">
        <f t="shared" si="89"/>
        <v>0</v>
      </c>
      <c r="CO67" s="220">
        <f t="shared" si="90"/>
        <v>0</v>
      </c>
      <c r="CP67" s="220">
        <f t="shared" si="91"/>
        <v>0</v>
      </c>
      <c r="CQ67" s="220">
        <f t="shared" si="92"/>
        <v>0</v>
      </c>
      <c r="CR67" s="220">
        <f t="shared" si="93"/>
        <v>0</v>
      </c>
      <c r="CS67" s="220">
        <f t="shared" si="94"/>
        <v>0</v>
      </c>
      <c r="CT67" s="220">
        <f t="shared" si="95"/>
        <v>0</v>
      </c>
      <c r="CU67" s="220">
        <f t="shared" si="96"/>
        <v>0</v>
      </c>
      <c r="CV67" s="220">
        <f t="shared" si="97"/>
        <v>0</v>
      </c>
      <c r="CW67" s="220">
        <f t="shared" si="98"/>
        <v>0</v>
      </c>
      <c r="CX67" s="220">
        <f t="shared" si="99"/>
        <v>0</v>
      </c>
      <c r="CY67" s="220">
        <f t="shared" si="100"/>
        <v>0</v>
      </c>
      <c r="CZ67" s="220">
        <f t="shared" si="101"/>
        <v>0</v>
      </c>
      <c r="DA67" s="220">
        <f t="shared" si="102"/>
        <v>0</v>
      </c>
      <c r="DB67" s="220">
        <f t="shared" si="103"/>
        <v>0</v>
      </c>
      <c r="DC67" s="220">
        <f t="shared" si="104"/>
        <v>0</v>
      </c>
      <c r="DD67" s="220">
        <f t="shared" si="105"/>
        <v>0</v>
      </c>
      <c r="DE67" s="220">
        <f t="shared" si="106"/>
        <v>0</v>
      </c>
      <c r="DF67" s="220">
        <f t="shared" si="107"/>
        <v>0</v>
      </c>
      <c r="DG67" s="220">
        <f t="shared" si="108"/>
        <v>0</v>
      </c>
      <c r="DH67" s="220">
        <f t="shared" si="109"/>
        <v>0</v>
      </c>
      <c r="DI67" s="220">
        <f t="shared" si="110"/>
        <v>0</v>
      </c>
      <c r="DJ67" s="220">
        <f t="shared" si="111"/>
        <v>0</v>
      </c>
      <c r="DK67" s="220">
        <f t="shared" si="112"/>
        <v>0</v>
      </c>
      <c r="DL67" s="220">
        <f t="shared" si="113"/>
        <v>0</v>
      </c>
      <c r="DM67" s="220">
        <f t="shared" si="114"/>
        <v>0</v>
      </c>
      <c r="DN67" s="220">
        <f t="shared" si="115"/>
        <v>0</v>
      </c>
      <c r="DO67" s="220">
        <f t="shared" si="116"/>
        <v>0</v>
      </c>
      <c r="DP67" s="220">
        <f t="shared" si="117"/>
        <v>0</v>
      </c>
      <c r="DQ67" s="221">
        <f t="shared" si="118"/>
        <v>0</v>
      </c>
      <c r="DR67" s="204">
        <f t="shared" si="88"/>
        <v>0</v>
      </c>
      <c r="DS67" s="222">
        <f t="shared" si="119"/>
        <v>0</v>
      </c>
      <c r="DT67" s="222">
        <f t="shared" si="120"/>
        <v>0</v>
      </c>
      <c r="DU67" s="222">
        <f t="shared" si="121"/>
        <v>0</v>
      </c>
      <c r="DV67" s="222">
        <f t="shared" si="122"/>
        <v>0</v>
      </c>
      <c r="DW67" s="222">
        <f t="shared" si="123"/>
        <v>0</v>
      </c>
      <c r="DX67" s="223">
        <f t="shared" si="124"/>
        <v>0</v>
      </c>
      <c r="DY67" s="224">
        <f t="shared" si="44"/>
        <v>0</v>
      </c>
      <c r="EA67" s="228">
        <f>IF($E67="HLTA",(L67/Summary!$H$7),0)</f>
        <v>0</v>
      </c>
      <c r="EB67" s="229">
        <f>IF($E67="HLTA",(M67/Summary!$H$7),0)</f>
        <v>0</v>
      </c>
      <c r="EC67" s="229">
        <f>IF($E67="HLTA",(N67/Summary!$H$7),0)</f>
        <v>0</v>
      </c>
      <c r="ED67" s="229">
        <f>IF($E67="HLTA",(O67/Summary!$H$7),0)</f>
        <v>0</v>
      </c>
      <c r="EE67" s="229">
        <f>IF($E67="HLTA",(P67/Summary!$H$7),0)</f>
        <v>0</v>
      </c>
      <c r="EF67" s="229">
        <f>IF($E67="HLTA",(Q67/Summary!$H$7),0)</f>
        <v>0</v>
      </c>
      <c r="EG67" s="229">
        <f>IF($E67="HLTA",(R67/Summary!$H$7),0)</f>
        <v>0</v>
      </c>
      <c r="EH67" s="229">
        <f>IF($E67="HLTA",(S67/Summary!$H$7),0)</f>
        <v>0</v>
      </c>
      <c r="EI67" s="229">
        <f>IF($E67="HLTA",(T67/Summary!$H$7),0)</f>
        <v>0</v>
      </c>
      <c r="EJ67" s="229">
        <f>IF($E67="HLTA",(U67/Summary!$H$7),0)</f>
        <v>0</v>
      </c>
      <c r="EK67" s="229">
        <f>IF($E67="HLTA",(V67/Summary!$H$7),0)</f>
        <v>0</v>
      </c>
      <c r="EL67" s="229">
        <f>IF($E67="HLTA",(W67/Summary!$H$7),0)</f>
        <v>0</v>
      </c>
      <c r="EM67" s="229">
        <f>IF($E67="HLTA",(X67/Summary!$H$7),0)</f>
        <v>0</v>
      </c>
      <c r="EN67" s="229">
        <f>IF($E67="HLTA",(Y67/Summary!$H$7),0)</f>
        <v>0</v>
      </c>
      <c r="EO67" s="229">
        <f>IF($E67="HLTA",(Z67/Summary!$H$7),0)</f>
        <v>0</v>
      </c>
      <c r="EP67" s="229">
        <f>IF($E67="HLTA",(AA67/Summary!$H$7),0)</f>
        <v>0</v>
      </c>
      <c r="EQ67" s="229">
        <f>IF($E67="HLTA",(AB67/Summary!$H$7),0)</f>
        <v>0</v>
      </c>
      <c r="ER67" s="229">
        <f>IF($E67="HLTA",(AC67/Summary!$H$7),0)</f>
        <v>0</v>
      </c>
      <c r="ES67" s="229">
        <f>IF($E67="HLTA",(AD67/Summary!$H$7),0)</f>
        <v>0</v>
      </c>
      <c r="ET67" s="229">
        <f>IF($E67="HLTA",(AE67/Summary!$H$7),0)</f>
        <v>0</v>
      </c>
      <c r="EU67" s="229">
        <f>IF($E67="HLTA",(AF67/Summary!$H$7),0)</f>
        <v>0</v>
      </c>
      <c r="EV67" s="229">
        <f>IF($E67="HLTA",(AG67/Summary!$H$7),0)</f>
        <v>0</v>
      </c>
      <c r="EW67" s="229">
        <f>IF($E67="HLTA",(AH67/Summary!$H$7),0)</f>
        <v>0</v>
      </c>
      <c r="EX67" s="229">
        <f>IF($E67="HLTA",(AI67/Summary!$H$7),0)</f>
        <v>0</v>
      </c>
      <c r="EY67" s="229">
        <f>IF($E67="HLTA",(AJ67/Summary!$H$7),0)</f>
        <v>0</v>
      </c>
      <c r="EZ67" s="229">
        <f>IF($E67="HLTA",(AK67/Summary!$H$7),0)</f>
        <v>0</v>
      </c>
      <c r="FA67" s="229">
        <f>IF($E67="HLTA",(AL67/Summary!$H$7),0)</f>
        <v>0</v>
      </c>
      <c r="FB67" s="229">
        <f>IF($E67="HLTA",(AM67/Summary!$H$7),0)</f>
        <v>0</v>
      </c>
      <c r="FC67" s="229">
        <f>IF($E67="HLTA",(AN67/Summary!$H$7),0)</f>
        <v>0</v>
      </c>
      <c r="FD67" s="233">
        <f>IF($E67="HLTA",(AO67/Summary!$H$7),0)</f>
        <v>0</v>
      </c>
    </row>
    <row r="68" spans="1:160" s="141" customFormat="1" ht="14.25" x14ac:dyDescent="0.35">
      <c r="A68" s="314"/>
      <c r="B68" s="315"/>
      <c r="C68" s="315"/>
      <c r="D68" s="315"/>
      <c r="E68" s="303"/>
      <c r="F68" s="304"/>
      <c r="G68" s="316"/>
      <c r="H68" s="320"/>
      <c r="I68" s="322"/>
      <c r="J68" s="323"/>
      <c r="K68" s="399">
        <f>Summary!$H$6*$G68</f>
        <v>0</v>
      </c>
      <c r="L68" s="225"/>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7"/>
      <c r="AP68" s="228">
        <f t="shared" si="45"/>
        <v>0</v>
      </c>
      <c r="AQ68" s="217"/>
      <c r="AR68" s="217"/>
      <c r="AS68" s="217"/>
      <c r="AT68" s="217"/>
      <c r="AU68" s="217"/>
      <c r="AV68" s="218"/>
      <c r="AW68" s="176">
        <f t="shared" si="46"/>
        <v>0</v>
      </c>
      <c r="AX68" s="176" t="str">
        <f t="shared" si="47"/>
        <v>OK</v>
      </c>
      <c r="AY68" s="230">
        <f t="shared" si="48"/>
        <v>0</v>
      </c>
      <c r="AZ68" s="213" t="str">
        <f t="shared" si="49"/>
        <v>OK</v>
      </c>
      <c r="BA68" s="214"/>
      <c r="BB68" s="231">
        <f t="shared" si="50"/>
        <v>0</v>
      </c>
      <c r="BC68" s="232">
        <f t="shared" si="51"/>
        <v>0</v>
      </c>
      <c r="BD68" s="232">
        <f t="shared" si="52"/>
        <v>0</v>
      </c>
      <c r="BE68" s="232">
        <f t="shared" si="53"/>
        <v>0</v>
      </c>
      <c r="BF68" s="232">
        <f t="shared" si="54"/>
        <v>0</v>
      </c>
      <c r="BG68" s="232">
        <f t="shared" si="55"/>
        <v>0</v>
      </c>
      <c r="BH68" s="232">
        <f t="shared" si="56"/>
        <v>0</v>
      </c>
      <c r="BI68" s="232">
        <f t="shared" si="57"/>
        <v>0</v>
      </c>
      <c r="BJ68" s="232">
        <f t="shared" si="58"/>
        <v>0</v>
      </c>
      <c r="BK68" s="232">
        <f t="shared" si="59"/>
        <v>0</v>
      </c>
      <c r="BL68" s="232">
        <f t="shared" si="60"/>
        <v>0</v>
      </c>
      <c r="BM68" s="232">
        <f t="shared" si="61"/>
        <v>0</v>
      </c>
      <c r="BN68" s="232">
        <f t="shared" si="62"/>
        <v>0</v>
      </c>
      <c r="BO68" s="232">
        <f t="shared" si="63"/>
        <v>0</v>
      </c>
      <c r="BP68" s="232">
        <f t="shared" si="64"/>
        <v>0</v>
      </c>
      <c r="BQ68" s="232">
        <f t="shared" si="65"/>
        <v>0</v>
      </c>
      <c r="BR68" s="232">
        <f t="shared" si="66"/>
        <v>0</v>
      </c>
      <c r="BS68" s="232">
        <f t="shared" si="67"/>
        <v>0</v>
      </c>
      <c r="BT68" s="232">
        <f t="shared" si="68"/>
        <v>0</v>
      </c>
      <c r="BU68" s="232">
        <f t="shared" si="69"/>
        <v>0</v>
      </c>
      <c r="BV68" s="232">
        <f t="shared" si="70"/>
        <v>0</v>
      </c>
      <c r="BW68" s="232">
        <f t="shared" si="71"/>
        <v>0</v>
      </c>
      <c r="BX68" s="232">
        <f t="shared" si="72"/>
        <v>0</v>
      </c>
      <c r="BY68" s="232">
        <f t="shared" si="73"/>
        <v>0</v>
      </c>
      <c r="BZ68" s="232">
        <f t="shared" si="74"/>
        <v>0</v>
      </c>
      <c r="CA68" s="232">
        <f t="shared" si="75"/>
        <v>0</v>
      </c>
      <c r="CB68" s="232">
        <f t="shared" si="76"/>
        <v>0</v>
      </c>
      <c r="CC68" s="232">
        <f t="shared" si="77"/>
        <v>0</v>
      </c>
      <c r="CD68" s="232">
        <f t="shared" si="78"/>
        <v>0</v>
      </c>
      <c r="CE68" s="232">
        <f t="shared" si="79"/>
        <v>0</v>
      </c>
      <c r="CF68" s="230">
        <f t="shared" si="80"/>
        <v>0</v>
      </c>
      <c r="CG68" s="195">
        <f t="shared" si="81"/>
        <v>0</v>
      </c>
      <c r="CH68" s="201">
        <f t="shared" si="82"/>
        <v>0</v>
      </c>
      <c r="CI68" s="201">
        <f t="shared" si="83"/>
        <v>0</v>
      </c>
      <c r="CJ68" s="201">
        <f t="shared" si="84"/>
        <v>0</v>
      </c>
      <c r="CK68" s="201">
        <f t="shared" si="85"/>
        <v>0</v>
      </c>
      <c r="CL68" s="191">
        <f t="shared" si="86"/>
        <v>0</v>
      </c>
      <c r="CM68" s="189"/>
      <c r="CN68" s="219">
        <f t="shared" si="89"/>
        <v>0</v>
      </c>
      <c r="CO68" s="220">
        <f t="shared" si="90"/>
        <v>0</v>
      </c>
      <c r="CP68" s="220">
        <f t="shared" si="91"/>
        <v>0</v>
      </c>
      <c r="CQ68" s="220">
        <f t="shared" si="92"/>
        <v>0</v>
      </c>
      <c r="CR68" s="220">
        <f t="shared" si="93"/>
        <v>0</v>
      </c>
      <c r="CS68" s="220">
        <f t="shared" si="94"/>
        <v>0</v>
      </c>
      <c r="CT68" s="220">
        <f t="shared" si="95"/>
        <v>0</v>
      </c>
      <c r="CU68" s="220">
        <f t="shared" si="96"/>
        <v>0</v>
      </c>
      <c r="CV68" s="220">
        <f t="shared" si="97"/>
        <v>0</v>
      </c>
      <c r="CW68" s="220">
        <f t="shared" si="98"/>
        <v>0</v>
      </c>
      <c r="CX68" s="220">
        <f t="shared" si="99"/>
        <v>0</v>
      </c>
      <c r="CY68" s="220">
        <f t="shared" si="100"/>
        <v>0</v>
      </c>
      <c r="CZ68" s="220">
        <f t="shared" si="101"/>
        <v>0</v>
      </c>
      <c r="DA68" s="220">
        <f t="shared" si="102"/>
        <v>0</v>
      </c>
      <c r="DB68" s="220">
        <f t="shared" si="103"/>
        <v>0</v>
      </c>
      <c r="DC68" s="220">
        <f t="shared" si="104"/>
        <v>0</v>
      </c>
      <c r="DD68" s="220">
        <f t="shared" si="105"/>
        <v>0</v>
      </c>
      <c r="DE68" s="220">
        <f t="shared" si="106"/>
        <v>0</v>
      </c>
      <c r="DF68" s="220">
        <f t="shared" si="107"/>
        <v>0</v>
      </c>
      <c r="DG68" s="220">
        <f t="shared" si="108"/>
        <v>0</v>
      </c>
      <c r="DH68" s="220">
        <f t="shared" si="109"/>
        <v>0</v>
      </c>
      <c r="DI68" s="220">
        <f t="shared" si="110"/>
        <v>0</v>
      </c>
      <c r="DJ68" s="220">
        <f t="shared" si="111"/>
        <v>0</v>
      </c>
      <c r="DK68" s="220">
        <f t="shared" si="112"/>
        <v>0</v>
      </c>
      <c r="DL68" s="220">
        <f t="shared" si="113"/>
        <v>0</v>
      </c>
      <c r="DM68" s="220">
        <f t="shared" si="114"/>
        <v>0</v>
      </c>
      <c r="DN68" s="220">
        <f t="shared" si="115"/>
        <v>0</v>
      </c>
      <c r="DO68" s="220">
        <f t="shared" si="116"/>
        <v>0</v>
      </c>
      <c r="DP68" s="220">
        <f t="shared" si="117"/>
        <v>0</v>
      </c>
      <c r="DQ68" s="221">
        <f t="shared" si="118"/>
        <v>0</v>
      </c>
      <c r="DR68" s="204">
        <f t="shared" si="88"/>
        <v>0</v>
      </c>
      <c r="DS68" s="222">
        <f t="shared" si="119"/>
        <v>0</v>
      </c>
      <c r="DT68" s="222">
        <f t="shared" si="120"/>
        <v>0</v>
      </c>
      <c r="DU68" s="222">
        <f t="shared" si="121"/>
        <v>0</v>
      </c>
      <c r="DV68" s="222">
        <f t="shared" si="122"/>
        <v>0</v>
      </c>
      <c r="DW68" s="222">
        <f t="shared" si="123"/>
        <v>0</v>
      </c>
      <c r="DX68" s="223">
        <f t="shared" si="124"/>
        <v>0</v>
      </c>
      <c r="DY68" s="224">
        <f t="shared" si="44"/>
        <v>0</v>
      </c>
      <c r="EA68" s="228">
        <f>IF($E68="HLTA",(L68/Summary!$H$7),0)</f>
        <v>0</v>
      </c>
      <c r="EB68" s="229">
        <f>IF($E68="HLTA",(M68/Summary!$H$7),0)</f>
        <v>0</v>
      </c>
      <c r="EC68" s="229">
        <f>IF($E68="HLTA",(N68/Summary!$H$7),0)</f>
        <v>0</v>
      </c>
      <c r="ED68" s="229">
        <f>IF($E68="HLTA",(O68/Summary!$H$7),0)</f>
        <v>0</v>
      </c>
      <c r="EE68" s="229">
        <f>IF($E68="HLTA",(P68/Summary!$H$7),0)</f>
        <v>0</v>
      </c>
      <c r="EF68" s="229">
        <f>IF($E68="HLTA",(Q68/Summary!$H$7),0)</f>
        <v>0</v>
      </c>
      <c r="EG68" s="229">
        <f>IF($E68="HLTA",(R68/Summary!$H$7),0)</f>
        <v>0</v>
      </c>
      <c r="EH68" s="229">
        <f>IF($E68="HLTA",(S68/Summary!$H$7),0)</f>
        <v>0</v>
      </c>
      <c r="EI68" s="229">
        <f>IF($E68="HLTA",(T68/Summary!$H$7),0)</f>
        <v>0</v>
      </c>
      <c r="EJ68" s="229">
        <f>IF($E68="HLTA",(U68/Summary!$H$7),0)</f>
        <v>0</v>
      </c>
      <c r="EK68" s="229">
        <f>IF($E68="HLTA",(V68/Summary!$H$7),0)</f>
        <v>0</v>
      </c>
      <c r="EL68" s="229">
        <f>IF($E68="HLTA",(W68/Summary!$H$7),0)</f>
        <v>0</v>
      </c>
      <c r="EM68" s="229">
        <f>IF($E68="HLTA",(X68/Summary!$H$7),0)</f>
        <v>0</v>
      </c>
      <c r="EN68" s="229">
        <f>IF($E68="HLTA",(Y68/Summary!$H$7),0)</f>
        <v>0</v>
      </c>
      <c r="EO68" s="229">
        <f>IF($E68="HLTA",(Z68/Summary!$H$7),0)</f>
        <v>0</v>
      </c>
      <c r="EP68" s="229">
        <f>IF($E68="HLTA",(AA68/Summary!$H$7),0)</f>
        <v>0</v>
      </c>
      <c r="EQ68" s="229">
        <f>IF($E68="HLTA",(AB68/Summary!$H$7),0)</f>
        <v>0</v>
      </c>
      <c r="ER68" s="229">
        <f>IF($E68="HLTA",(AC68/Summary!$H$7),0)</f>
        <v>0</v>
      </c>
      <c r="ES68" s="229">
        <f>IF($E68="HLTA",(AD68/Summary!$H$7),0)</f>
        <v>0</v>
      </c>
      <c r="ET68" s="229">
        <f>IF($E68="HLTA",(AE68/Summary!$H$7),0)</f>
        <v>0</v>
      </c>
      <c r="EU68" s="229">
        <f>IF($E68="HLTA",(AF68/Summary!$H$7),0)</f>
        <v>0</v>
      </c>
      <c r="EV68" s="229">
        <f>IF($E68="HLTA",(AG68/Summary!$H$7),0)</f>
        <v>0</v>
      </c>
      <c r="EW68" s="229">
        <f>IF($E68="HLTA",(AH68/Summary!$H$7),0)</f>
        <v>0</v>
      </c>
      <c r="EX68" s="229">
        <f>IF($E68="HLTA",(AI68/Summary!$H$7),0)</f>
        <v>0</v>
      </c>
      <c r="EY68" s="229">
        <f>IF($E68="HLTA",(AJ68/Summary!$H$7),0)</f>
        <v>0</v>
      </c>
      <c r="EZ68" s="229">
        <f>IF($E68="HLTA",(AK68/Summary!$H$7),0)</f>
        <v>0</v>
      </c>
      <c r="FA68" s="229">
        <f>IF($E68="HLTA",(AL68/Summary!$H$7),0)</f>
        <v>0</v>
      </c>
      <c r="FB68" s="229">
        <f>IF($E68="HLTA",(AM68/Summary!$H$7),0)</f>
        <v>0</v>
      </c>
      <c r="FC68" s="229">
        <f>IF($E68="HLTA",(AN68/Summary!$H$7),0)</f>
        <v>0</v>
      </c>
      <c r="FD68" s="233">
        <f>IF($E68="HLTA",(AO68/Summary!$H$7),0)</f>
        <v>0</v>
      </c>
    </row>
    <row r="69" spans="1:160" s="141" customFormat="1" ht="14.25" x14ac:dyDescent="0.35">
      <c r="A69" s="314"/>
      <c r="B69" s="315"/>
      <c r="C69" s="315"/>
      <c r="D69" s="315"/>
      <c r="E69" s="303"/>
      <c r="F69" s="304"/>
      <c r="G69" s="316"/>
      <c r="H69" s="320"/>
      <c r="I69" s="322"/>
      <c r="J69" s="323"/>
      <c r="K69" s="399">
        <f>Summary!$H$6*$G69</f>
        <v>0</v>
      </c>
      <c r="L69" s="225"/>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7"/>
      <c r="AP69" s="228">
        <f t="shared" si="45"/>
        <v>0</v>
      </c>
      <c r="AQ69" s="217"/>
      <c r="AR69" s="217"/>
      <c r="AS69" s="217"/>
      <c r="AT69" s="217"/>
      <c r="AU69" s="217"/>
      <c r="AV69" s="218"/>
      <c r="AW69" s="176">
        <f t="shared" si="46"/>
        <v>0</v>
      </c>
      <c r="AX69" s="176" t="str">
        <f t="shared" si="47"/>
        <v>OK</v>
      </c>
      <c r="AY69" s="230">
        <f t="shared" si="48"/>
        <v>0</v>
      </c>
      <c r="AZ69" s="213" t="str">
        <f t="shared" si="49"/>
        <v>OK</v>
      </c>
      <c r="BA69" s="214"/>
      <c r="BB69" s="231">
        <f t="shared" si="50"/>
        <v>0</v>
      </c>
      <c r="BC69" s="232">
        <f t="shared" si="51"/>
        <v>0</v>
      </c>
      <c r="BD69" s="232">
        <f t="shared" si="52"/>
        <v>0</v>
      </c>
      <c r="BE69" s="232">
        <f t="shared" si="53"/>
        <v>0</v>
      </c>
      <c r="BF69" s="232">
        <f t="shared" si="54"/>
        <v>0</v>
      </c>
      <c r="BG69" s="232">
        <f t="shared" si="55"/>
        <v>0</v>
      </c>
      <c r="BH69" s="232">
        <f t="shared" si="56"/>
        <v>0</v>
      </c>
      <c r="BI69" s="232">
        <f t="shared" si="57"/>
        <v>0</v>
      </c>
      <c r="BJ69" s="232">
        <f t="shared" si="58"/>
        <v>0</v>
      </c>
      <c r="BK69" s="232">
        <f t="shared" si="59"/>
        <v>0</v>
      </c>
      <c r="BL69" s="232">
        <f t="shared" si="60"/>
        <v>0</v>
      </c>
      <c r="BM69" s="232">
        <f t="shared" si="61"/>
        <v>0</v>
      </c>
      <c r="BN69" s="232">
        <f t="shared" si="62"/>
        <v>0</v>
      </c>
      <c r="BO69" s="232">
        <f t="shared" si="63"/>
        <v>0</v>
      </c>
      <c r="BP69" s="232">
        <f t="shared" si="64"/>
        <v>0</v>
      </c>
      <c r="BQ69" s="232">
        <f t="shared" si="65"/>
        <v>0</v>
      </c>
      <c r="BR69" s="232">
        <f t="shared" si="66"/>
        <v>0</v>
      </c>
      <c r="BS69" s="232">
        <f t="shared" si="67"/>
        <v>0</v>
      </c>
      <c r="BT69" s="232">
        <f t="shared" si="68"/>
        <v>0</v>
      </c>
      <c r="BU69" s="232">
        <f t="shared" si="69"/>
        <v>0</v>
      </c>
      <c r="BV69" s="232">
        <f t="shared" si="70"/>
        <v>0</v>
      </c>
      <c r="BW69" s="232">
        <f t="shared" si="71"/>
        <v>0</v>
      </c>
      <c r="BX69" s="232">
        <f t="shared" si="72"/>
        <v>0</v>
      </c>
      <c r="BY69" s="232">
        <f t="shared" si="73"/>
        <v>0</v>
      </c>
      <c r="BZ69" s="232">
        <f t="shared" si="74"/>
        <v>0</v>
      </c>
      <c r="CA69" s="232">
        <f t="shared" si="75"/>
        <v>0</v>
      </c>
      <c r="CB69" s="232">
        <f t="shared" si="76"/>
        <v>0</v>
      </c>
      <c r="CC69" s="232">
        <f t="shared" si="77"/>
        <v>0</v>
      </c>
      <c r="CD69" s="232">
        <f t="shared" si="78"/>
        <v>0</v>
      </c>
      <c r="CE69" s="232">
        <f t="shared" si="79"/>
        <v>0</v>
      </c>
      <c r="CF69" s="230">
        <f t="shared" si="80"/>
        <v>0</v>
      </c>
      <c r="CG69" s="195">
        <f t="shared" si="81"/>
        <v>0</v>
      </c>
      <c r="CH69" s="201">
        <f t="shared" si="82"/>
        <v>0</v>
      </c>
      <c r="CI69" s="201">
        <f t="shared" si="83"/>
        <v>0</v>
      </c>
      <c r="CJ69" s="201">
        <f t="shared" si="84"/>
        <v>0</v>
      </c>
      <c r="CK69" s="201">
        <f t="shared" si="85"/>
        <v>0</v>
      </c>
      <c r="CL69" s="191">
        <f t="shared" si="86"/>
        <v>0</v>
      </c>
      <c r="CM69" s="189"/>
      <c r="CN69" s="219">
        <f t="shared" ref="CN69:CN100" si="125">IFERROR(($F69*(BB69/$G69)),0)</f>
        <v>0</v>
      </c>
      <c r="CO69" s="220">
        <f t="shared" ref="CO69:CO100" si="126">IFERROR(($F69*(BC69/$G69)),0)</f>
        <v>0</v>
      </c>
      <c r="CP69" s="220">
        <f t="shared" ref="CP69:CP100" si="127">IFERROR(($F69*(BD69/$G69)),0)</f>
        <v>0</v>
      </c>
      <c r="CQ69" s="220">
        <f t="shared" ref="CQ69:CQ100" si="128">IFERROR(($F69*(BE69/$G69)),0)</f>
        <v>0</v>
      </c>
      <c r="CR69" s="220">
        <f t="shared" ref="CR69:CR100" si="129">IFERROR(($F69*(BF69/$G69)),0)</f>
        <v>0</v>
      </c>
      <c r="CS69" s="220">
        <f t="shared" ref="CS69:CS100" si="130">IFERROR(($F69*(BG69/$G69)),0)</f>
        <v>0</v>
      </c>
      <c r="CT69" s="220">
        <f t="shared" ref="CT69:CT100" si="131">IFERROR(($F69*(BH69/$G69)),0)</f>
        <v>0</v>
      </c>
      <c r="CU69" s="220">
        <f t="shared" ref="CU69:CU100" si="132">IFERROR(($F69*(BI69/$G69)),0)</f>
        <v>0</v>
      </c>
      <c r="CV69" s="220">
        <f t="shared" ref="CV69:CV100" si="133">IFERROR(($F69*(BJ69/$G69)),0)</f>
        <v>0</v>
      </c>
      <c r="CW69" s="220">
        <f t="shared" ref="CW69:CW100" si="134">IFERROR(($F69*(BK69/$G69)),0)</f>
        <v>0</v>
      </c>
      <c r="CX69" s="220">
        <f t="shared" ref="CX69:CX100" si="135">IFERROR(($F69*(BL69/$G69)),0)</f>
        <v>0</v>
      </c>
      <c r="CY69" s="220">
        <f t="shared" ref="CY69:CY100" si="136">IFERROR(($F69*(BM69/$G69)),0)</f>
        <v>0</v>
      </c>
      <c r="CZ69" s="220">
        <f t="shared" ref="CZ69:CZ100" si="137">IFERROR(($F69*(BN69/$G69)),0)</f>
        <v>0</v>
      </c>
      <c r="DA69" s="220">
        <f t="shared" ref="DA69:DA100" si="138">IFERROR(($F69*(BO69/$G69)),0)</f>
        <v>0</v>
      </c>
      <c r="DB69" s="220">
        <f t="shared" ref="DB69:DB100" si="139">IFERROR(($F69*(BP69/$G69)),0)</f>
        <v>0</v>
      </c>
      <c r="DC69" s="220">
        <f t="shared" ref="DC69:DC100" si="140">IFERROR(($F69*(BQ69/$G69)),0)</f>
        <v>0</v>
      </c>
      <c r="DD69" s="220">
        <f t="shared" ref="DD69:DD100" si="141">IFERROR(($F69*(BR69/$G69)),0)</f>
        <v>0</v>
      </c>
      <c r="DE69" s="220">
        <f t="shared" ref="DE69:DE100" si="142">IFERROR(($F69*(BS69/$G69)),0)</f>
        <v>0</v>
      </c>
      <c r="DF69" s="220">
        <f t="shared" ref="DF69:DF100" si="143">IFERROR(($F69*(BT69/$G69)),0)</f>
        <v>0</v>
      </c>
      <c r="DG69" s="220">
        <f t="shared" ref="DG69:DG100" si="144">IFERROR(($F69*(BU69/$G69)),0)</f>
        <v>0</v>
      </c>
      <c r="DH69" s="220">
        <f t="shared" ref="DH69:DH100" si="145">IFERROR(($F69*(BV69/$G69)),0)</f>
        <v>0</v>
      </c>
      <c r="DI69" s="220">
        <f t="shared" ref="DI69:DI100" si="146">IFERROR(($F69*(BW69/$G69)),0)</f>
        <v>0</v>
      </c>
      <c r="DJ69" s="220">
        <f t="shared" ref="DJ69:DJ100" si="147">IFERROR(($F69*(BX69/$G69)),0)</f>
        <v>0</v>
      </c>
      <c r="DK69" s="220">
        <f t="shared" ref="DK69:DK100" si="148">IFERROR(($F69*(BY69/$G69)),0)</f>
        <v>0</v>
      </c>
      <c r="DL69" s="220">
        <f t="shared" ref="DL69:DL100" si="149">IFERROR(($F69*(BZ69/$G69)),0)</f>
        <v>0</v>
      </c>
      <c r="DM69" s="220">
        <f t="shared" ref="DM69:DM100" si="150">IFERROR(($F69*(CA69/$G69)),0)</f>
        <v>0</v>
      </c>
      <c r="DN69" s="220">
        <f t="shared" ref="DN69:DN100" si="151">IFERROR(($F69*(CB69/$G69)),0)</f>
        <v>0</v>
      </c>
      <c r="DO69" s="220">
        <f t="shared" ref="DO69:DO100" si="152">IFERROR(($F69*(CC69/$G69)),0)</f>
        <v>0</v>
      </c>
      <c r="DP69" s="220">
        <f t="shared" ref="DP69:DP100" si="153">IFERROR(($F69*(CD69/$G69)),0)</f>
        <v>0</v>
      </c>
      <c r="DQ69" s="221">
        <f t="shared" ref="DQ69:DQ100" si="154">IFERROR(($F69*(CE69/$G69)),0)</f>
        <v>0</v>
      </c>
      <c r="DR69" s="204">
        <f t="shared" si="88"/>
        <v>0</v>
      </c>
      <c r="DS69" s="222">
        <f t="shared" ref="DS69:DS100" si="155">IFERROR(($F69*(CG69/$G69)),0)</f>
        <v>0</v>
      </c>
      <c r="DT69" s="222">
        <f t="shared" ref="DT69:DT100" si="156">IFERROR(($F69*(CH69/$G69)),0)</f>
        <v>0</v>
      </c>
      <c r="DU69" s="222">
        <f t="shared" ref="DU69:DU100" si="157">IFERROR(($F69*(CI69/$G69)),0)</f>
        <v>0</v>
      </c>
      <c r="DV69" s="222">
        <f t="shared" ref="DV69:DV100" si="158">IFERROR(($F69*(CJ69/$G69)),0)</f>
        <v>0</v>
      </c>
      <c r="DW69" s="222">
        <f t="shared" ref="DW69:DW100" si="159">IFERROR(($F69*(CK69/$G69)),0)</f>
        <v>0</v>
      </c>
      <c r="DX69" s="223">
        <f t="shared" ref="DX69:DX100" si="160">IFERROR(($F69*(CL69/$G69)),0)</f>
        <v>0</v>
      </c>
      <c r="DY69" s="224">
        <f t="shared" ref="DY69:DY132" si="161">IF(OR(E69="HLTA",E69="TA"),(F69-SUM(DR69:DX69)),0)</f>
        <v>0</v>
      </c>
      <c r="EA69" s="228">
        <f>IF($E69="HLTA",(L69/Summary!$H$7),0)</f>
        <v>0</v>
      </c>
      <c r="EB69" s="229">
        <f>IF($E69="HLTA",(M69/Summary!$H$7),0)</f>
        <v>0</v>
      </c>
      <c r="EC69" s="229">
        <f>IF($E69="HLTA",(N69/Summary!$H$7),0)</f>
        <v>0</v>
      </c>
      <c r="ED69" s="229">
        <f>IF($E69="HLTA",(O69/Summary!$H$7),0)</f>
        <v>0</v>
      </c>
      <c r="EE69" s="229">
        <f>IF($E69="HLTA",(P69/Summary!$H$7),0)</f>
        <v>0</v>
      </c>
      <c r="EF69" s="229">
        <f>IF($E69="HLTA",(Q69/Summary!$H$7),0)</f>
        <v>0</v>
      </c>
      <c r="EG69" s="229">
        <f>IF($E69="HLTA",(R69/Summary!$H$7),0)</f>
        <v>0</v>
      </c>
      <c r="EH69" s="229">
        <f>IF($E69="HLTA",(S69/Summary!$H$7),0)</f>
        <v>0</v>
      </c>
      <c r="EI69" s="229">
        <f>IF($E69="HLTA",(T69/Summary!$H$7),0)</f>
        <v>0</v>
      </c>
      <c r="EJ69" s="229">
        <f>IF($E69="HLTA",(U69/Summary!$H$7),0)</f>
        <v>0</v>
      </c>
      <c r="EK69" s="229">
        <f>IF($E69="HLTA",(V69/Summary!$H$7),0)</f>
        <v>0</v>
      </c>
      <c r="EL69" s="229">
        <f>IF($E69="HLTA",(W69/Summary!$H$7),0)</f>
        <v>0</v>
      </c>
      <c r="EM69" s="229">
        <f>IF($E69="HLTA",(X69/Summary!$H$7),0)</f>
        <v>0</v>
      </c>
      <c r="EN69" s="229">
        <f>IF($E69="HLTA",(Y69/Summary!$H$7),0)</f>
        <v>0</v>
      </c>
      <c r="EO69" s="229">
        <f>IF($E69="HLTA",(Z69/Summary!$H$7),0)</f>
        <v>0</v>
      </c>
      <c r="EP69" s="229">
        <f>IF($E69="HLTA",(AA69/Summary!$H$7),0)</f>
        <v>0</v>
      </c>
      <c r="EQ69" s="229">
        <f>IF($E69="HLTA",(AB69/Summary!$H$7),0)</f>
        <v>0</v>
      </c>
      <c r="ER69" s="229">
        <f>IF($E69="HLTA",(AC69/Summary!$H$7),0)</f>
        <v>0</v>
      </c>
      <c r="ES69" s="229">
        <f>IF($E69="HLTA",(AD69/Summary!$H$7),0)</f>
        <v>0</v>
      </c>
      <c r="ET69" s="229">
        <f>IF($E69="HLTA",(AE69/Summary!$H$7),0)</f>
        <v>0</v>
      </c>
      <c r="EU69" s="229">
        <f>IF($E69="HLTA",(AF69/Summary!$H$7),0)</f>
        <v>0</v>
      </c>
      <c r="EV69" s="229">
        <f>IF($E69="HLTA",(AG69/Summary!$H$7),0)</f>
        <v>0</v>
      </c>
      <c r="EW69" s="229">
        <f>IF($E69="HLTA",(AH69/Summary!$H$7),0)</f>
        <v>0</v>
      </c>
      <c r="EX69" s="229">
        <f>IF($E69="HLTA",(AI69/Summary!$H$7),0)</f>
        <v>0</v>
      </c>
      <c r="EY69" s="229">
        <f>IF($E69="HLTA",(AJ69/Summary!$H$7),0)</f>
        <v>0</v>
      </c>
      <c r="EZ69" s="229">
        <f>IF($E69="HLTA",(AK69/Summary!$H$7),0)</f>
        <v>0</v>
      </c>
      <c r="FA69" s="229">
        <f>IF($E69="HLTA",(AL69/Summary!$H$7),0)</f>
        <v>0</v>
      </c>
      <c r="FB69" s="229">
        <f>IF($E69="HLTA",(AM69/Summary!$H$7),0)</f>
        <v>0</v>
      </c>
      <c r="FC69" s="229">
        <f>IF($E69="HLTA",(AN69/Summary!$H$7),0)</f>
        <v>0</v>
      </c>
      <c r="FD69" s="233">
        <f>IF($E69="HLTA",(AO69/Summary!$H$7),0)</f>
        <v>0</v>
      </c>
    </row>
    <row r="70" spans="1:160" s="141" customFormat="1" ht="14.25" x14ac:dyDescent="0.35">
      <c r="A70" s="314"/>
      <c r="B70" s="315"/>
      <c r="C70" s="315"/>
      <c r="D70" s="315"/>
      <c r="E70" s="303"/>
      <c r="F70" s="304"/>
      <c r="G70" s="316"/>
      <c r="H70" s="320"/>
      <c r="I70" s="322"/>
      <c r="J70" s="323"/>
      <c r="K70" s="399">
        <f>Summary!$H$6*$G70</f>
        <v>0</v>
      </c>
      <c r="L70" s="225"/>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7"/>
      <c r="AP70" s="228">
        <f t="shared" ref="AP70:AP133" si="162">SUM(L70:AO70)</f>
        <v>0</v>
      </c>
      <c r="AQ70" s="217"/>
      <c r="AR70" s="217"/>
      <c r="AS70" s="217"/>
      <c r="AT70" s="217"/>
      <c r="AU70" s="217"/>
      <c r="AV70" s="218"/>
      <c r="AW70" s="176">
        <f t="shared" ref="AW70:AW133" si="163">SUM(AP70:AR70)</f>
        <v>0</v>
      </c>
      <c r="AX70" s="176" t="str">
        <f t="shared" ref="AX70:AX133" si="164">IF(ROUND(SUM(AP70:AS70),2)=ROUND(K70,2),"OK","Incomplete")</f>
        <v>OK</v>
      </c>
      <c r="AY70" s="230">
        <f t="shared" ref="AY70:AY133" si="165">SUM(AP70:AV70)</f>
        <v>0</v>
      </c>
      <c r="AZ70" s="213" t="str">
        <f t="shared" ref="AZ70:AZ133" si="166">IF(E70="Allocation not required","OK",IF(ROUND(AY70,2)=ROUND(J70,2),"OK","Incomplete"))</f>
        <v>OK</v>
      </c>
      <c r="BA70" s="214"/>
      <c r="BB70" s="231">
        <f t="shared" ref="BB70:BB133" si="167">IFERROR(L70/$H70,0)/52*$I70</f>
        <v>0</v>
      </c>
      <c r="BC70" s="232">
        <f t="shared" ref="BC70:BC133" si="168">IFERROR(M70/$H70,0)/52*$I70</f>
        <v>0</v>
      </c>
      <c r="BD70" s="232">
        <f t="shared" ref="BD70:BD133" si="169">IFERROR(N70/$H70,0)/52*$I70</f>
        <v>0</v>
      </c>
      <c r="BE70" s="232">
        <f t="shared" ref="BE70:BE133" si="170">IFERROR(O70/$H70,0)/52*$I70</f>
        <v>0</v>
      </c>
      <c r="BF70" s="232">
        <f t="shared" ref="BF70:BF133" si="171">IFERROR(P70/$H70,0)/52*$I70</f>
        <v>0</v>
      </c>
      <c r="BG70" s="232">
        <f t="shared" ref="BG70:BG133" si="172">IFERROR(Q70/$H70,0)/52*$I70</f>
        <v>0</v>
      </c>
      <c r="BH70" s="232">
        <f t="shared" ref="BH70:BH133" si="173">IFERROR(R70/$H70,0)/52*$I70</f>
        <v>0</v>
      </c>
      <c r="BI70" s="232">
        <f t="shared" ref="BI70:BI133" si="174">IFERROR(S70/$H70,0)/52*$I70</f>
        <v>0</v>
      </c>
      <c r="BJ70" s="232">
        <f t="shared" ref="BJ70:BJ133" si="175">IFERROR(T70/$H70,0)/52*$I70</f>
        <v>0</v>
      </c>
      <c r="BK70" s="232">
        <f t="shared" ref="BK70:BK133" si="176">IFERROR(U70/$H70,0)/52*$I70</f>
        <v>0</v>
      </c>
      <c r="BL70" s="232">
        <f t="shared" ref="BL70:BL133" si="177">IFERROR(V70/$H70,0)/52*$I70</f>
        <v>0</v>
      </c>
      <c r="BM70" s="232">
        <f t="shared" ref="BM70:BM133" si="178">IFERROR(W70/$H70,0)/52*$I70</f>
        <v>0</v>
      </c>
      <c r="BN70" s="232">
        <f t="shared" ref="BN70:BN133" si="179">IFERROR(X70/$H70,0)/52*$I70</f>
        <v>0</v>
      </c>
      <c r="BO70" s="232">
        <f t="shared" ref="BO70:BO133" si="180">IFERROR(Y70/$H70,0)/52*$I70</f>
        <v>0</v>
      </c>
      <c r="BP70" s="232">
        <f t="shared" ref="BP70:BP133" si="181">IFERROR(Z70/$H70,0)/52*$I70</f>
        <v>0</v>
      </c>
      <c r="BQ70" s="232">
        <f t="shared" ref="BQ70:BQ133" si="182">IFERROR(AA70/$H70,0)/52*$I70</f>
        <v>0</v>
      </c>
      <c r="BR70" s="232">
        <f t="shared" ref="BR70:BR133" si="183">IFERROR(AB70/$H70,0)/52*$I70</f>
        <v>0</v>
      </c>
      <c r="BS70" s="232">
        <f t="shared" ref="BS70:BS133" si="184">IFERROR(AC70/$H70,0)/52*$I70</f>
        <v>0</v>
      </c>
      <c r="BT70" s="232">
        <f t="shared" ref="BT70:BT133" si="185">IFERROR(AD70/$H70,0)/52*$I70</f>
        <v>0</v>
      </c>
      <c r="BU70" s="232">
        <f t="shared" ref="BU70:BU133" si="186">IFERROR(AE70/$H70,0)/52*$I70</f>
        <v>0</v>
      </c>
      <c r="BV70" s="232">
        <f t="shared" ref="BV70:BV133" si="187">IFERROR(AF70/$H70,0)/52*$I70</f>
        <v>0</v>
      </c>
      <c r="BW70" s="232">
        <f t="shared" ref="BW70:BW133" si="188">IFERROR(AG70/$H70,0)/52*$I70</f>
        <v>0</v>
      </c>
      <c r="BX70" s="232">
        <f t="shared" ref="BX70:BX133" si="189">IFERROR(AH70/$H70,0)/52*$I70</f>
        <v>0</v>
      </c>
      <c r="BY70" s="232">
        <f t="shared" ref="BY70:BY133" si="190">IFERROR(AI70/$H70,0)/52*$I70</f>
        <v>0</v>
      </c>
      <c r="BZ70" s="232">
        <f t="shared" ref="BZ70:BZ133" si="191">IFERROR(AJ70/$H70,0)/52*$I70</f>
        <v>0</v>
      </c>
      <c r="CA70" s="232">
        <f t="shared" ref="CA70:CA133" si="192">IFERROR(AK70/$H70,0)/52*$I70</f>
        <v>0</v>
      </c>
      <c r="CB70" s="232">
        <f t="shared" ref="CB70:CB133" si="193">IFERROR(AL70/$H70,0)/52*$I70</f>
        <v>0</v>
      </c>
      <c r="CC70" s="232">
        <f t="shared" ref="CC70:CC133" si="194">IFERROR(AM70/$H70,0)/52*$I70</f>
        <v>0</v>
      </c>
      <c r="CD70" s="232">
        <f t="shared" ref="CD70:CD133" si="195">IFERROR(AN70/$H70,0)/52*$I70</f>
        <v>0</v>
      </c>
      <c r="CE70" s="232">
        <f t="shared" ref="CE70:CE133" si="196">IFERROR(AO70/$H70,0)/52*$I70</f>
        <v>0</v>
      </c>
      <c r="CF70" s="230">
        <f t="shared" ref="CF70:CF133" si="197">SUM(BB70:CE70)</f>
        <v>0</v>
      </c>
      <c r="CG70" s="195">
        <f t="shared" ref="CG70:CG133" si="198">IFERROR(AQ70/$H70,0)/52*$I70</f>
        <v>0</v>
      </c>
      <c r="CH70" s="201">
        <f t="shared" ref="CH70:CH133" si="199">IFERROR(AR70/$H70,0)/52*$I70</f>
        <v>0</v>
      </c>
      <c r="CI70" s="201">
        <f t="shared" ref="CI70:CI133" si="200">IFERROR(AS70/$H70,0)/52*$I70</f>
        <v>0</v>
      </c>
      <c r="CJ70" s="201">
        <f t="shared" ref="CJ70:CJ133" si="201">IFERROR(AT70/$H70,0)/52*$I70</f>
        <v>0</v>
      </c>
      <c r="CK70" s="201">
        <f t="shared" ref="CK70:CK133" si="202">IFERROR(AU70/$H70,0)/52*$I70</f>
        <v>0</v>
      </c>
      <c r="CL70" s="191">
        <f t="shared" ref="CL70:CL133" si="203">IFERROR(AV70/$H70,0)/52*$I70</f>
        <v>0</v>
      </c>
      <c r="CM70" s="189"/>
      <c r="CN70" s="219">
        <f t="shared" si="125"/>
        <v>0</v>
      </c>
      <c r="CO70" s="220">
        <f t="shared" si="126"/>
        <v>0</v>
      </c>
      <c r="CP70" s="220">
        <f t="shared" si="127"/>
        <v>0</v>
      </c>
      <c r="CQ70" s="220">
        <f t="shared" si="128"/>
        <v>0</v>
      </c>
      <c r="CR70" s="220">
        <f t="shared" si="129"/>
        <v>0</v>
      </c>
      <c r="CS70" s="220">
        <f t="shared" si="130"/>
        <v>0</v>
      </c>
      <c r="CT70" s="220">
        <f t="shared" si="131"/>
        <v>0</v>
      </c>
      <c r="CU70" s="220">
        <f t="shared" si="132"/>
        <v>0</v>
      </c>
      <c r="CV70" s="220">
        <f t="shared" si="133"/>
        <v>0</v>
      </c>
      <c r="CW70" s="220">
        <f t="shared" si="134"/>
        <v>0</v>
      </c>
      <c r="CX70" s="220">
        <f t="shared" si="135"/>
        <v>0</v>
      </c>
      <c r="CY70" s="220">
        <f t="shared" si="136"/>
        <v>0</v>
      </c>
      <c r="CZ70" s="220">
        <f t="shared" si="137"/>
        <v>0</v>
      </c>
      <c r="DA70" s="220">
        <f t="shared" si="138"/>
        <v>0</v>
      </c>
      <c r="DB70" s="220">
        <f t="shared" si="139"/>
        <v>0</v>
      </c>
      <c r="DC70" s="220">
        <f t="shared" si="140"/>
        <v>0</v>
      </c>
      <c r="DD70" s="220">
        <f t="shared" si="141"/>
        <v>0</v>
      </c>
      <c r="DE70" s="220">
        <f t="shared" si="142"/>
        <v>0</v>
      </c>
      <c r="DF70" s="220">
        <f t="shared" si="143"/>
        <v>0</v>
      </c>
      <c r="DG70" s="220">
        <f t="shared" si="144"/>
        <v>0</v>
      </c>
      <c r="DH70" s="220">
        <f t="shared" si="145"/>
        <v>0</v>
      </c>
      <c r="DI70" s="220">
        <f t="shared" si="146"/>
        <v>0</v>
      </c>
      <c r="DJ70" s="220">
        <f t="shared" si="147"/>
        <v>0</v>
      </c>
      <c r="DK70" s="220">
        <f t="shared" si="148"/>
        <v>0</v>
      </c>
      <c r="DL70" s="220">
        <f t="shared" si="149"/>
        <v>0</v>
      </c>
      <c r="DM70" s="220">
        <f t="shared" si="150"/>
        <v>0</v>
      </c>
      <c r="DN70" s="220">
        <f t="shared" si="151"/>
        <v>0</v>
      </c>
      <c r="DO70" s="220">
        <f t="shared" si="152"/>
        <v>0</v>
      </c>
      <c r="DP70" s="220">
        <f t="shared" si="153"/>
        <v>0</v>
      </c>
      <c r="DQ70" s="221">
        <f t="shared" si="154"/>
        <v>0</v>
      </c>
      <c r="DR70" s="204">
        <f t="shared" ref="DR70:DR133" si="204">SUM(CN70:DQ70)</f>
        <v>0</v>
      </c>
      <c r="DS70" s="222">
        <f t="shared" si="155"/>
        <v>0</v>
      </c>
      <c r="DT70" s="222">
        <f t="shared" si="156"/>
        <v>0</v>
      </c>
      <c r="DU70" s="222">
        <f t="shared" si="157"/>
        <v>0</v>
      </c>
      <c r="DV70" s="222">
        <f t="shared" si="158"/>
        <v>0</v>
      </c>
      <c r="DW70" s="222">
        <f t="shared" si="159"/>
        <v>0</v>
      </c>
      <c r="DX70" s="223">
        <f t="shared" si="160"/>
        <v>0</v>
      </c>
      <c r="DY70" s="224">
        <f t="shared" si="161"/>
        <v>0</v>
      </c>
      <c r="EA70" s="228">
        <f>IF($E70="HLTA",(L70/Summary!$H$7),0)</f>
        <v>0</v>
      </c>
      <c r="EB70" s="229">
        <f>IF($E70="HLTA",(M70/Summary!$H$7),0)</f>
        <v>0</v>
      </c>
      <c r="EC70" s="229">
        <f>IF($E70="HLTA",(N70/Summary!$H$7),0)</f>
        <v>0</v>
      </c>
      <c r="ED70" s="229">
        <f>IF($E70="HLTA",(O70/Summary!$H$7),0)</f>
        <v>0</v>
      </c>
      <c r="EE70" s="229">
        <f>IF($E70="HLTA",(P70/Summary!$H$7),0)</f>
        <v>0</v>
      </c>
      <c r="EF70" s="229">
        <f>IF($E70="HLTA",(Q70/Summary!$H$7),0)</f>
        <v>0</v>
      </c>
      <c r="EG70" s="229">
        <f>IF($E70="HLTA",(R70/Summary!$H$7),0)</f>
        <v>0</v>
      </c>
      <c r="EH70" s="229">
        <f>IF($E70="HLTA",(S70/Summary!$H$7),0)</f>
        <v>0</v>
      </c>
      <c r="EI70" s="229">
        <f>IF($E70="HLTA",(T70/Summary!$H$7),0)</f>
        <v>0</v>
      </c>
      <c r="EJ70" s="229">
        <f>IF($E70="HLTA",(U70/Summary!$H$7),0)</f>
        <v>0</v>
      </c>
      <c r="EK70" s="229">
        <f>IF($E70="HLTA",(V70/Summary!$H$7),0)</f>
        <v>0</v>
      </c>
      <c r="EL70" s="229">
        <f>IF($E70="HLTA",(W70/Summary!$H$7),0)</f>
        <v>0</v>
      </c>
      <c r="EM70" s="229">
        <f>IF($E70="HLTA",(X70/Summary!$H$7),0)</f>
        <v>0</v>
      </c>
      <c r="EN70" s="229">
        <f>IF($E70="HLTA",(Y70/Summary!$H$7),0)</f>
        <v>0</v>
      </c>
      <c r="EO70" s="229">
        <f>IF($E70="HLTA",(Z70/Summary!$H$7),0)</f>
        <v>0</v>
      </c>
      <c r="EP70" s="229">
        <f>IF($E70="HLTA",(AA70/Summary!$H$7),0)</f>
        <v>0</v>
      </c>
      <c r="EQ70" s="229">
        <f>IF($E70="HLTA",(AB70/Summary!$H$7),0)</f>
        <v>0</v>
      </c>
      <c r="ER70" s="229">
        <f>IF($E70="HLTA",(AC70/Summary!$H$7),0)</f>
        <v>0</v>
      </c>
      <c r="ES70" s="229">
        <f>IF($E70="HLTA",(AD70/Summary!$H$7),0)</f>
        <v>0</v>
      </c>
      <c r="ET70" s="229">
        <f>IF($E70="HLTA",(AE70/Summary!$H$7),0)</f>
        <v>0</v>
      </c>
      <c r="EU70" s="229">
        <f>IF($E70="HLTA",(AF70/Summary!$H$7),0)</f>
        <v>0</v>
      </c>
      <c r="EV70" s="229">
        <f>IF($E70="HLTA",(AG70/Summary!$H$7),0)</f>
        <v>0</v>
      </c>
      <c r="EW70" s="229">
        <f>IF($E70="HLTA",(AH70/Summary!$H$7),0)</f>
        <v>0</v>
      </c>
      <c r="EX70" s="229">
        <f>IF($E70="HLTA",(AI70/Summary!$H$7),0)</f>
        <v>0</v>
      </c>
      <c r="EY70" s="229">
        <f>IF($E70="HLTA",(AJ70/Summary!$H$7),0)</f>
        <v>0</v>
      </c>
      <c r="EZ70" s="229">
        <f>IF($E70="HLTA",(AK70/Summary!$H$7),0)</f>
        <v>0</v>
      </c>
      <c r="FA70" s="229">
        <f>IF($E70="HLTA",(AL70/Summary!$H$7),0)</f>
        <v>0</v>
      </c>
      <c r="FB70" s="229">
        <f>IF($E70="HLTA",(AM70/Summary!$H$7),0)</f>
        <v>0</v>
      </c>
      <c r="FC70" s="229">
        <f>IF($E70="HLTA",(AN70/Summary!$H$7),0)</f>
        <v>0</v>
      </c>
      <c r="FD70" s="233">
        <f>IF($E70="HLTA",(AO70/Summary!$H$7),0)</f>
        <v>0</v>
      </c>
    </row>
    <row r="71" spans="1:160" s="141" customFormat="1" ht="14.25" x14ac:dyDescent="0.35">
      <c r="A71" s="314"/>
      <c r="B71" s="315"/>
      <c r="C71" s="315"/>
      <c r="D71" s="315"/>
      <c r="E71" s="303"/>
      <c r="F71" s="304"/>
      <c r="G71" s="316"/>
      <c r="H71" s="320"/>
      <c r="I71" s="322"/>
      <c r="J71" s="323"/>
      <c r="K71" s="399">
        <f>Summary!$H$6*$G71</f>
        <v>0</v>
      </c>
      <c r="L71" s="225"/>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7"/>
      <c r="AP71" s="228">
        <f t="shared" si="162"/>
        <v>0</v>
      </c>
      <c r="AQ71" s="217"/>
      <c r="AR71" s="217"/>
      <c r="AS71" s="217"/>
      <c r="AT71" s="217"/>
      <c r="AU71" s="217"/>
      <c r="AV71" s="218"/>
      <c r="AW71" s="176">
        <f t="shared" si="163"/>
        <v>0</v>
      </c>
      <c r="AX71" s="176" t="str">
        <f t="shared" si="164"/>
        <v>OK</v>
      </c>
      <c r="AY71" s="230">
        <f t="shared" si="165"/>
        <v>0</v>
      </c>
      <c r="AZ71" s="213" t="str">
        <f t="shared" si="166"/>
        <v>OK</v>
      </c>
      <c r="BA71" s="214"/>
      <c r="BB71" s="231">
        <f t="shared" si="167"/>
        <v>0</v>
      </c>
      <c r="BC71" s="232">
        <f t="shared" si="168"/>
        <v>0</v>
      </c>
      <c r="BD71" s="232">
        <f t="shared" si="169"/>
        <v>0</v>
      </c>
      <c r="BE71" s="232">
        <f t="shared" si="170"/>
        <v>0</v>
      </c>
      <c r="BF71" s="232">
        <f t="shared" si="171"/>
        <v>0</v>
      </c>
      <c r="BG71" s="232">
        <f t="shared" si="172"/>
        <v>0</v>
      </c>
      <c r="BH71" s="232">
        <f t="shared" si="173"/>
        <v>0</v>
      </c>
      <c r="BI71" s="232">
        <f t="shared" si="174"/>
        <v>0</v>
      </c>
      <c r="BJ71" s="232">
        <f t="shared" si="175"/>
        <v>0</v>
      </c>
      <c r="BK71" s="232">
        <f t="shared" si="176"/>
        <v>0</v>
      </c>
      <c r="BL71" s="232">
        <f t="shared" si="177"/>
        <v>0</v>
      </c>
      <c r="BM71" s="232">
        <f t="shared" si="178"/>
        <v>0</v>
      </c>
      <c r="BN71" s="232">
        <f t="shared" si="179"/>
        <v>0</v>
      </c>
      <c r="BO71" s="232">
        <f t="shared" si="180"/>
        <v>0</v>
      </c>
      <c r="BP71" s="232">
        <f t="shared" si="181"/>
        <v>0</v>
      </c>
      <c r="BQ71" s="232">
        <f t="shared" si="182"/>
        <v>0</v>
      </c>
      <c r="BR71" s="232">
        <f t="shared" si="183"/>
        <v>0</v>
      </c>
      <c r="BS71" s="232">
        <f t="shared" si="184"/>
        <v>0</v>
      </c>
      <c r="BT71" s="232">
        <f t="shared" si="185"/>
        <v>0</v>
      </c>
      <c r="BU71" s="232">
        <f t="shared" si="186"/>
        <v>0</v>
      </c>
      <c r="BV71" s="232">
        <f t="shared" si="187"/>
        <v>0</v>
      </c>
      <c r="BW71" s="232">
        <f t="shared" si="188"/>
        <v>0</v>
      </c>
      <c r="BX71" s="232">
        <f t="shared" si="189"/>
        <v>0</v>
      </c>
      <c r="BY71" s="232">
        <f t="shared" si="190"/>
        <v>0</v>
      </c>
      <c r="BZ71" s="232">
        <f t="shared" si="191"/>
        <v>0</v>
      </c>
      <c r="CA71" s="232">
        <f t="shared" si="192"/>
        <v>0</v>
      </c>
      <c r="CB71" s="232">
        <f t="shared" si="193"/>
        <v>0</v>
      </c>
      <c r="CC71" s="232">
        <f t="shared" si="194"/>
        <v>0</v>
      </c>
      <c r="CD71" s="232">
        <f t="shared" si="195"/>
        <v>0</v>
      </c>
      <c r="CE71" s="232">
        <f t="shared" si="196"/>
        <v>0</v>
      </c>
      <c r="CF71" s="230">
        <f t="shared" si="197"/>
        <v>0</v>
      </c>
      <c r="CG71" s="195">
        <f t="shared" si="198"/>
        <v>0</v>
      </c>
      <c r="CH71" s="201">
        <f t="shared" si="199"/>
        <v>0</v>
      </c>
      <c r="CI71" s="201">
        <f t="shared" si="200"/>
        <v>0</v>
      </c>
      <c r="CJ71" s="201">
        <f t="shared" si="201"/>
        <v>0</v>
      </c>
      <c r="CK71" s="201">
        <f t="shared" si="202"/>
        <v>0</v>
      </c>
      <c r="CL71" s="191">
        <f t="shared" si="203"/>
        <v>0</v>
      </c>
      <c r="CM71" s="189"/>
      <c r="CN71" s="219">
        <f t="shared" si="125"/>
        <v>0</v>
      </c>
      <c r="CO71" s="220">
        <f t="shared" si="126"/>
        <v>0</v>
      </c>
      <c r="CP71" s="220">
        <f t="shared" si="127"/>
        <v>0</v>
      </c>
      <c r="CQ71" s="220">
        <f t="shared" si="128"/>
        <v>0</v>
      </c>
      <c r="CR71" s="220">
        <f t="shared" si="129"/>
        <v>0</v>
      </c>
      <c r="CS71" s="220">
        <f t="shared" si="130"/>
        <v>0</v>
      </c>
      <c r="CT71" s="220">
        <f t="shared" si="131"/>
        <v>0</v>
      </c>
      <c r="CU71" s="220">
        <f t="shared" si="132"/>
        <v>0</v>
      </c>
      <c r="CV71" s="220">
        <f t="shared" si="133"/>
        <v>0</v>
      </c>
      <c r="CW71" s="220">
        <f t="shared" si="134"/>
        <v>0</v>
      </c>
      <c r="CX71" s="220">
        <f t="shared" si="135"/>
        <v>0</v>
      </c>
      <c r="CY71" s="220">
        <f t="shared" si="136"/>
        <v>0</v>
      </c>
      <c r="CZ71" s="220">
        <f t="shared" si="137"/>
        <v>0</v>
      </c>
      <c r="DA71" s="220">
        <f t="shared" si="138"/>
        <v>0</v>
      </c>
      <c r="DB71" s="220">
        <f t="shared" si="139"/>
        <v>0</v>
      </c>
      <c r="DC71" s="220">
        <f t="shared" si="140"/>
        <v>0</v>
      </c>
      <c r="DD71" s="220">
        <f t="shared" si="141"/>
        <v>0</v>
      </c>
      <c r="DE71" s="220">
        <f t="shared" si="142"/>
        <v>0</v>
      </c>
      <c r="DF71" s="220">
        <f t="shared" si="143"/>
        <v>0</v>
      </c>
      <c r="DG71" s="220">
        <f t="shared" si="144"/>
        <v>0</v>
      </c>
      <c r="DH71" s="220">
        <f t="shared" si="145"/>
        <v>0</v>
      </c>
      <c r="DI71" s="220">
        <f t="shared" si="146"/>
        <v>0</v>
      </c>
      <c r="DJ71" s="220">
        <f t="shared" si="147"/>
        <v>0</v>
      </c>
      <c r="DK71" s="220">
        <f t="shared" si="148"/>
        <v>0</v>
      </c>
      <c r="DL71" s="220">
        <f t="shared" si="149"/>
        <v>0</v>
      </c>
      <c r="DM71" s="220">
        <f t="shared" si="150"/>
        <v>0</v>
      </c>
      <c r="DN71" s="220">
        <f t="shared" si="151"/>
        <v>0</v>
      </c>
      <c r="DO71" s="220">
        <f t="shared" si="152"/>
        <v>0</v>
      </c>
      <c r="DP71" s="220">
        <f t="shared" si="153"/>
        <v>0</v>
      </c>
      <c r="DQ71" s="221">
        <f t="shared" si="154"/>
        <v>0</v>
      </c>
      <c r="DR71" s="204">
        <f t="shared" si="204"/>
        <v>0</v>
      </c>
      <c r="DS71" s="222">
        <f t="shared" si="155"/>
        <v>0</v>
      </c>
      <c r="DT71" s="222">
        <f t="shared" si="156"/>
        <v>0</v>
      </c>
      <c r="DU71" s="222">
        <f t="shared" si="157"/>
        <v>0</v>
      </c>
      <c r="DV71" s="222">
        <f t="shared" si="158"/>
        <v>0</v>
      </c>
      <c r="DW71" s="222">
        <f t="shared" si="159"/>
        <v>0</v>
      </c>
      <c r="DX71" s="223">
        <f t="shared" si="160"/>
        <v>0</v>
      </c>
      <c r="DY71" s="224">
        <f t="shared" si="161"/>
        <v>0</v>
      </c>
      <c r="EA71" s="228">
        <f>IF($E71="HLTA",(L71/Summary!$H$7),0)</f>
        <v>0</v>
      </c>
      <c r="EB71" s="229">
        <f>IF($E71="HLTA",(M71/Summary!$H$7),0)</f>
        <v>0</v>
      </c>
      <c r="EC71" s="229">
        <f>IF($E71="HLTA",(N71/Summary!$H$7),0)</f>
        <v>0</v>
      </c>
      <c r="ED71" s="229">
        <f>IF($E71="HLTA",(O71/Summary!$H$7),0)</f>
        <v>0</v>
      </c>
      <c r="EE71" s="229">
        <f>IF($E71="HLTA",(P71/Summary!$H$7),0)</f>
        <v>0</v>
      </c>
      <c r="EF71" s="229">
        <f>IF($E71="HLTA",(Q71/Summary!$H$7),0)</f>
        <v>0</v>
      </c>
      <c r="EG71" s="229">
        <f>IF($E71="HLTA",(R71/Summary!$H$7),0)</f>
        <v>0</v>
      </c>
      <c r="EH71" s="229">
        <f>IF($E71="HLTA",(S71/Summary!$H$7),0)</f>
        <v>0</v>
      </c>
      <c r="EI71" s="229">
        <f>IF($E71="HLTA",(T71/Summary!$H$7),0)</f>
        <v>0</v>
      </c>
      <c r="EJ71" s="229">
        <f>IF($E71="HLTA",(U71/Summary!$H$7),0)</f>
        <v>0</v>
      </c>
      <c r="EK71" s="229">
        <f>IF($E71="HLTA",(V71/Summary!$H$7),0)</f>
        <v>0</v>
      </c>
      <c r="EL71" s="229">
        <f>IF($E71="HLTA",(W71/Summary!$H$7),0)</f>
        <v>0</v>
      </c>
      <c r="EM71" s="229">
        <f>IF($E71="HLTA",(X71/Summary!$H$7),0)</f>
        <v>0</v>
      </c>
      <c r="EN71" s="229">
        <f>IF($E71="HLTA",(Y71/Summary!$H$7),0)</f>
        <v>0</v>
      </c>
      <c r="EO71" s="229">
        <f>IF($E71="HLTA",(Z71/Summary!$H$7),0)</f>
        <v>0</v>
      </c>
      <c r="EP71" s="229">
        <f>IF($E71="HLTA",(AA71/Summary!$H$7),0)</f>
        <v>0</v>
      </c>
      <c r="EQ71" s="229">
        <f>IF($E71="HLTA",(AB71/Summary!$H$7),0)</f>
        <v>0</v>
      </c>
      <c r="ER71" s="229">
        <f>IF($E71="HLTA",(AC71/Summary!$H$7),0)</f>
        <v>0</v>
      </c>
      <c r="ES71" s="229">
        <f>IF($E71="HLTA",(AD71/Summary!$H$7),0)</f>
        <v>0</v>
      </c>
      <c r="ET71" s="229">
        <f>IF($E71="HLTA",(AE71/Summary!$H$7),0)</f>
        <v>0</v>
      </c>
      <c r="EU71" s="229">
        <f>IF($E71="HLTA",(AF71/Summary!$H$7),0)</f>
        <v>0</v>
      </c>
      <c r="EV71" s="229">
        <f>IF($E71="HLTA",(AG71/Summary!$H$7),0)</f>
        <v>0</v>
      </c>
      <c r="EW71" s="229">
        <f>IF($E71="HLTA",(AH71/Summary!$H$7),0)</f>
        <v>0</v>
      </c>
      <c r="EX71" s="229">
        <f>IF($E71="HLTA",(AI71/Summary!$H$7),0)</f>
        <v>0</v>
      </c>
      <c r="EY71" s="229">
        <f>IF($E71="HLTA",(AJ71/Summary!$H$7),0)</f>
        <v>0</v>
      </c>
      <c r="EZ71" s="229">
        <f>IF($E71="HLTA",(AK71/Summary!$H$7),0)</f>
        <v>0</v>
      </c>
      <c r="FA71" s="229">
        <f>IF($E71="HLTA",(AL71/Summary!$H$7),0)</f>
        <v>0</v>
      </c>
      <c r="FB71" s="229">
        <f>IF($E71="HLTA",(AM71/Summary!$H$7),0)</f>
        <v>0</v>
      </c>
      <c r="FC71" s="229">
        <f>IF($E71="HLTA",(AN71/Summary!$H$7),0)</f>
        <v>0</v>
      </c>
      <c r="FD71" s="233">
        <f>IF($E71="HLTA",(AO71/Summary!$H$7),0)</f>
        <v>0</v>
      </c>
    </row>
    <row r="72" spans="1:160" s="141" customFormat="1" ht="14.25" x14ac:dyDescent="0.35">
      <c r="A72" s="314"/>
      <c r="B72" s="315"/>
      <c r="C72" s="315"/>
      <c r="D72" s="315"/>
      <c r="E72" s="303"/>
      <c r="F72" s="304"/>
      <c r="G72" s="316"/>
      <c r="H72" s="320"/>
      <c r="I72" s="322"/>
      <c r="J72" s="323"/>
      <c r="K72" s="399">
        <f>Summary!$H$6*$G72</f>
        <v>0</v>
      </c>
      <c r="L72" s="225"/>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7"/>
      <c r="AP72" s="228">
        <f t="shared" si="162"/>
        <v>0</v>
      </c>
      <c r="AQ72" s="217"/>
      <c r="AR72" s="217"/>
      <c r="AS72" s="217"/>
      <c r="AT72" s="217"/>
      <c r="AU72" s="217"/>
      <c r="AV72" s="218"/>
      <c r="AW72" s="176">
        <f t="shared" si="163"/>
        <v>0</v>
      </c>
      <c r="AX72" s="176" t="str">
        <f t="shared" si="164"/>
        <v>OK</v>
      </c>
      <c r="AY72" s="230">
        <f t="shared" si="165"/>
        <v>0</v>
      </c>
      <c r="AZ72" s="213" t="str">
        <f t="shared" si="166"/>
        <v>OK</v>
      </c>
      <c r="BA72" s="214"/>
      <c r="BB72" s="231">
        <f t="shared" si="167"/>
        <v>0</v>
      </c>
      <c r="BC72" s="232">
        <f t="shared" si="168"/>
        <v>0</v>
      </c>
      <c r="BD72" s="232">
        <f t="shared" si="169"/>
        <v>0</v>
      </c>
      <c r="BE72" s="232">
        <f t="shared" si="170"/>
        <v>0</v>
      </c>
      <c r="BF72" s="232">
        <f t="shared" si="171"/>
        <v>0</v>
      </c>
      <c r="BG72" s="232">
        <f t="shared" si="172"/>
        <v>0</v>
      </c>
      <c r="BH72" s="232">
        <f t="shared" si="173"/>
        <v>0</v>
      </c>
      <c r="BI72" s="232">
        <f t="shared" si="174"/>
        <v>0</v>
      </c>
      <c r="BJ72" s="232">
        <f t="shared" si="175"/>
        <v>0</v>
      </c>
      <c r="BK72" s="232">
        <f t="shared" si="176"/>
        <v>0</v>
      </c>
      <c r="BL72" s="232">
        <f t="shared" si="177"/>
        <v>0</v>
      </c>
      <c r="BM72" s="232">
        <f t="shared" si="178"/>
        <v>0</v>
      </c>
      <c r="BN72" s="232">
        <f t="shared" si="179"/>
        <v>0</v>
      </c>
      <c r="BO72" s="232">
        <f t="shared" si="180"/>
        <v>0</v>
      </c>
      <c r="BP72" s="232">
        <f t="shared" si="181"/>
        <v>0</v>
      </c>
      <c r="BQ72" s="232">
        <f t="shared" si="182"/>
        <v>0</v>
      </c>
      <c r="BR72" s="232">
        <f t="shared" si="183"/>
        <v>0</v>
      </c>
      <c r="BS72" s="232">
        <f t="shared" si="184"/>
        <v>0</v>
      </c>
      <c r="BT72" s="232">
        <f t="shared" si="185"/>
        <v>0</v>
      </c>
      <c r="BU72" s="232">
        <f t="shared" si="186"/>
        <v>0</v>
      </c>
      <c r="BV72" s="232">
        <f t="shared" si="187"/>
        <v>0</v>
      </c>
      <c r="BW72" s="232">
        <f t="shared" si="188"/>
        <v>0</v>
      </c>
      <c r="BX72" s="232">
        <f t="shared" si="189"/>
        <v>0</v>
      </c>
      <c r="BY72" s="232">
        <f t="shared" si="190"/>
        <v>0</v>
      </c>
      <c r="BZ72" s="232">
        <f t="shared" si="191"/>
        <v>0</v>
      </c>
      <c r="CA72" s="232">
        <f t="shared" si="192"/>
        <v>0</v>
      </c>
      <c r="CB72" s="232">
        <f t="shared" si="193"/>
        <v>0</v>
      </c>
      <c r="CC72" s="232">
        <f t="shared" si="194"/>
        <v>0</v>
      </c>
      <c r="CD72" s="232">
        <f t="shared" si="195"/>
        <v>0</v>
      </c>
      <c r="CE72" s="232">
        <f t="shared" si="196"/>
        <v>0</v>
      </c>
      <c r="CF72" s="230">
        <f t="shared" si="197"/>
        <v>0</v>
      </c>
      <c r="CG72" s="195">
        <f t="shared" si="198"/>
        <v>0</v>
      </c>
      <c r="CH72" s="201">
        <f t="shared" si="199"/>
        <v>0</v>
      </c>
      <c r="CI72" s="201">
        <f t="shared" si="200"/>
        <v>0</v>
      </c>
      <c r="CJ72" s="201">
        <f t="shared" si="201"/>
        <v>0</v>
      </c>
      <c r="CK72" s="201">
        <f t="shared" si="202"/>
        <v>0</v>
      </c>
      <c r="CL72" s="191">
        <f t="shared" si="203"/>
        <v>0</v>
      </c>
      <c r="CM72" s="189"/>
      <c r="CN72" s="219">
        <f t="shared" si="125"/>
        <v>0</v>
      </c>
      <c r="CO72" s="220">
        <f t="shared" si="126"/>
        <v>0</v>
      </c>
      <c r="CP72" s="220">
        <f t="shared" si="127"/>
        <v>0</v>
      </c>
      <c r="CQ72" s="220">
        <f t="shared" si="128"/>
        <v>0</v>
      </c>
      <c r="CR72" s="220">
        <f t="shared" si="129"/>
        <v>0</v>
      </c>
      <c r="CS72" s="220">
        <f t="shared" si="130"/>
        <v>0</v>
      </c>
      <c r="CT72" s="220">
        <f t="shared" si="131"/>
        <v>0</v>
      </c>
      <c r="CU72" s="220">
        <f t="shared" si="132"/>
        <v>0</v>
      </c>
      <c r="CV72" s="220">
        <f t="shared" si="133"/>
        <v>0</v>
      </c>
      <c r="CW72" s="220">
        <f t="shared" si="134"/>
        <v>0</v>
      </c>
      <c r="CX72" s="220">
        <f t="shared" si="135"/>
        <v>0</v>
      </c>
      <c r="CY72" s="220">
        <f t="shared" si="136"/>
        <v>0</v>
      </c>
      <c r="CZ72" s="220">
        <f t="shared" si="137"/>
        <v>0</v>
      </c>
      <c r="DA72" s="220">
        <f t="shared" si="138"/>
        <v>0</v>
      </c>
      <c r="DB72" s="220">
        <f t="shared" si="139"/>
        <v>0</v>
      </c>
      <c r="DC72" s="220">
        <f t="shared" si="140"/>
        <v>0</v>
      </c>
      <c r="DD72" s="220">
        <f t="shared" si="141"/>
        <v>0</v>
      </c>
      <c r="DE72" s="220">
        <f t="shared" si="142"/>
        <v>0</v>
      </c>
      <c r="DF72" s="220">
        <f t="shared" si="143"/>
        <v>0</v>
      </c>
      <c r="DG72" s="220">
        <f t="shared" si="144"/>
        <v>0</v>
      </c>
      <c r="DH72" s="220">
        <f t="shared" si="145"/>
        <v>0</v>
      </c>
      <c r="DI72" s="220">
        <f t="shared" si="146"/>
        <v>0</v>
      </c>
      <c r="DJ72" s="220">
        <f t="shared" si="147"/>
        <v>0</v>
      </c>
      <c r="DK72" s="220">
        <f t="shared" si="148"/>
        <v>0</v>
      </c>
      <c r="DL72" s="220">
        <f t="shared" si="149"/>
        <v>0</v>
      </c>
      <c r="DM72" s="220">
        <f t="shared" si="150"/>
        <v>0</v>
      </c>
      <c r="DN72" s="220">
        <f t="shared" si="151"/>
        <v>0</v>
      </c>
      <c r="DO72" s="220">
        <f t="shared" si="152"/>
        <v>0</v>
      </c>
      <c r="DP72" s="220">
        <f t="shared" si="153"/>
        <v>0</v>
      </c>
      <c r="DQ72" s="221">
        <f t="shared" si="154"/>
        <v>0</v>
      </c>
      <c r="DR72" s="204">
        <f t="shared" si="204"/>
        <v>0</v>
      </c>
      <c r="DS72" s="222">
        <f t="shared" si="155"/>
        <v>0</v>
      </c>
      <c r="DT72" s="222">
        <f t="shared" si="156"/>
        <v>0</v>
      </c>
      <c r="DU72" s="222">
        <f t="shared" si="157"/>
        <v>0</v>
      </c>
      <c r="DV72" s="222">
        <f t="shared" si="158"/>
        <v>0</v>
      </c>
      <c r="DW72" s="222">
        <f t="shared" si="159"/>
        <v>0</v>
      </c>
      <c r="DX72" s="223">
        <f t="shared" si="160"/>
        <v>0</v>
      </c>
      <c r="DY72" s="224">
        <f t="shared" si="161"/>
        <v>0</v>
      </c>
      <c r="EA72" s="228">
        <f>IF($E72="HLTA",(L72/Summary!$H$7),0)</f>
        <v>0</v>
      </c>
      <c r="EB72" s="229">
        <f>IF($E72="HLTA",(M72/Summary!$H$7),0)</f>
        <v>0</v>
      </c>
      <c r="EC72" s="229">
        <f>IF($E72="HLTA",(N72/Summary!$H$7),0)</f>
        <v>0</v>
      </c>
      <c r="ED72" s="229">
        <f>IF($E72="HLTA",(O72/Summary!$H$7),0)</f>
        <v>0</v>
      </c>
      <c r="EE72" s="229">
        <f>IF($E72="HLTA",(P72/Summary!$H$7),0)</f>
        <v>0</v>
      </c>
      <c r="EF72" s="229">
        <f>IF($E72="HLTA",(Q72/Summary!$H$7),0)</f>
        <v>0</v>
      </c>
      <c r="EG72" s="229">
        <f>IF($E72="HLTA",(R72/Summary!$H$7),0)</f>
        <v>0</v>
      </c>
      <c r="EH72" s="229">
        <f>IF($E72="HLTA",(S72/Summary!$H$7),0)</f>
        <v>0</v>
      </c>
      <c r="EI72" s="229">
        <f>IF($E72="HLTA",(T72/Summary!$H$7),0)</f>
        <v>0</v>
      </c>
      <c r="EJ72" s="229">
        <f>IF($E72="HLTA",(U72/Summary!$H$7),0)</f>
        <v>0</v>
      </c>
      <c r="EK72" s="229">
        <f>IF($E72="HLTA",(V72/Summary!$H$7),0)</f>
        <v>0</v>
      </c>
      <c r="EL72" s="229">
        <f>IF($E72="HLTA",(W72/Summary!$H$7),0)</f>
        <v>0</v>
      </c>
      <c r="EM72" s="229">
        <f>IF($E72="HLTA",(X72/Summary!$H$7),0)</f>
        <v>0</v>
      </c>
      <c r="EN72" s="229">
        <f>IF($E72="HLTA",(Y72/Summary!$H$7),0)</f>
        <v>0</v>
      </c>
      <c r="EO72" s="229">
        <f>IF($E72="HLTA",(Z72/Summary!$H$7),0)</f>
        <v>0</v>
      </c>
      <c r="EP72" s="229">
        <f>IF($E72="HLTA",(AA72/Summary!$H$7),0)</f>
        <v>0</v>
      </c>
      <c r="EQ72" s="229">
        <f>IF($E72="HLTA",(AB72/Summary!$H$7),0)</f>
        <v>0</v>
      </c>
      <c r="ER72" s="229">
        <f>IF($E72="HLTA",(AC72/Summary!$H$7),0)</f>
        <v>0</v>
      </c>
      <c r="ES72" s="229">
        <f>IF($E72="HLTA",(AD72/Summary!$H$7),0)</f>
        <v>0</v>
      </c>
      <c r="ET72" s="229">
        <f>IF($E72="HLTA",(AE72/Summary!$H$7),0)</f>
        <v>0</v>
      </c>
      <c r="EU72" s="229">
        <f>IF($E72="HLTA",(AF72/Summary!$H$7),0)</f>
        <v>0</v>
      </c>
      <c r="EV72" s="229">
        <f>IF($E72="HLTA",(AG72/Summary!$H$7),0)</f>
        <v>0</v>
      </c>
      <c r="EW72" s="229">
        <f>IF($E72="HLTA",(AH72/Summary!$H$7),0)</f>
        <v>0</v>
      </c>
      <c r="EX72" s="229">
        <f>IF($E72="HLTA",(AI72/Summary!$H$7),0)</f>
        <v>0</v>
      </c>
      <c r="EY72" s="229">
        <f>IF($E72="HLTA",(AJ72/Summary!$H$7),0)</f>
        <v>0</v>
      </c>
      <c r="EZ72" s="229">
        <f>IF($E72="HLTA",(AK72/Summary!$H$7),0)</f>
        <v>0</v>
      </c>
      <c r="FA72" s="229">
        <f>IF($E72="HLTA",(AL72/Summary!$H$7),0)</f>
        <v>0</v>
      </c>
      <c r="FB72" s="229">
        <f>IF($E72="HLTA",(AM72/Summary!$H$7),0)</f>
        <v>0</v>
      </c>
      <c r="FC72" s="229">
        <f>IF($E72="HLTA",(AN72/Summary!$H$7),0)</f>
        <v>0</v>
      </c>
      <c r="FD72" s="233">
        <f>IF($E72="HLTA",(AO72/Summary!$H$7),0)</f>
        <v>0</v>
      </c>
    </row>
    <row r="73" spans="1:160" s="141" customFormat="1" ht="14.25" x14ac:dyDescent="0.35">
      <c r="A73" s="314"/>
      <c r="B73" s="315"/>
      <c r="C73" s="315"/>
      <c r="D73" s="315"/>
      <c r="E73" s="303"/>
      <c r="F73" s="304"/>
      <c r="G73" s="316"/>
      <c r="H73" s="320"/>
      <c r="I73" s="322"/>
      <c r="J73" s="323"/>
      <c r="K73" s="399">
        <f>Summary!$H$6*$G73</f>
        <v>0</v>
      </c>
      <c r="L73" s="225"/>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7"/>
      <c r="AP73" s="228">
        <f t="shared" si="162"/>
        <v>0</v>
      </c>
      <c r="AQ73" s="217"/>
      <c r="AR73" s="217"/>
      <c r="AS73" s="217"/>
      <c r="AT73" s="217"/>
      <c r="AU73" s="217"/>
      <c r="AV73" s="218"/>
      <c r="AW73" s="176">
        <f t="shared" si="163"/>
        <v>0</v>
      </c>
      <c r="AX73" s="176" t="str">
        <f t="shared" si="164"/>
        <v>OK</v>
      </c>
      <c r="AY73" s="230">
        <f t="shared" si="165"/>
        <v>0</v>
      </c>
      <c r="AZ73" s="213" t="str">
        <f t="shared" si="166"/>
        <v>OK</v>
      </c>
      <c r="BA73" s="214"/>
      <c r="BB73" s="231">
        <f t="shared" si="167"/>
        <v>0</v>
      </c>
      <c r="BC73" s="232">
        <f t="shared" si="168"/>
        <v>0</v>
      </c>
      <c r="BD73" s="232">
        <f t="shared" si="169"/>
        <v>0</v>
      </c>
      <c r="BE73" s="232">
        <f t="shared" si="170"/>
        <v>0</v>
      </c>
      <c r="BF73" s="232">
        <f t="shared" si="171"/>
        <v>0</v>
      </c>
      <c r="BG73" s="232">
        <f t="shared" si="172"/>
        <v>0</v>
      </c>
      <c r="BH73" s="232">
        <f t="shared" si="173"/>
        <v>0</v>
      </c>
      <c r="BI73" s="232">
        <f t="shared" si="174"/>
        <v>0</v>
      </c>
      <c r="BJ73" s="232">
        <f t="shared" si="175"/>
        <v>0</v>
      </c>
      <c r="BK73" s="232">
        <f t="shared" si="176"/>
        <v>0</v>
      </c>
      <c r="BL73" s="232">
        <f t="shared" si="177"/>
        <v>0</v>
      </c>
      <c r="BM73" s="232">
        <f t="shared" si="178"/>
        <v>0</v>
      </c>
      <c r="BN73" s="232">
        <f t="shared" si="179"/>
        <v>0</v>
      </c>
      <c r="BO73" s="232">
        <f t="shared" si="180"/>
        <v>0</v>
      </c>
      <c r="BP73" s="232">
        <f t="shared" si="181"/>
        <v>0</v>
      </c>
      <c r="BQ73" s="232">
        <f t="shared" si="182"/>
        <v>0</v>
      </c>
      <c r="BR73" s="232">
        <f t="shared" si="183"/>
        <v>0</v>
      </c>
      <c r="BS73" s="232">
        <f t="shared" si="184"/>
        <v>0</v>
      </c>
      <c r="BT73" s="232">
        <f t="shared" si="185"/>
        <v>0</v>
      </c>
      <c r="BU73" s="232">
        <f t="shared" si="186"/>
        <v>0</v>
      </c>
      <c r="BV73" s="232">
        <f t="shared" si="187"/>
        <v>0</v>
      </c>
      <c r="BW73" s="232">
        <f t="shared" si="188"/>
        <v>0</v>
      </c>
      <c r="BX73" s="232">
        <f t="shared" si="189"/>
        <v>0</v>
      </c>
      <c r="BY73" s="232">
        <f t="shared" si="190"/>
        <v>0</v>
      </c>
      <c r="BZ73" s="232">
        <f t="shared" si="191"/>
        <v>0</v>
      </c>
      <c r="CA73" s="232">
        <f t="shared" si="192"/>
        <v>0</v>
      </c>
      <c r="CB73" s="232">
        <f t="shared" si="193"/>
        <v>0</v>
      </c>
      <c r="CC73" s="232">
        <f t="shared" si="194"/>
        <v>0</v>
      </c>
      <c r="CD73" s="232">
        <f t="shared" si="195"/>
        <v>0</v>
      </c>
      <c r="CE73" s="232">
        <f t="shared" si="196"/>
        <v>0</v>
      </c>
      <c r="CF73" s="230">
        <f t="shared" si="197"/>
        <v>0</v>
      </c>
      <c r="CG73" s="195">
        <f t="shared" si="198"/>
        <v>0</v>
      </c>
      <c r="CH73" s="201">
        <f t="shared" si="199"/>
        <v>0</v>
      </c>
      <c r="CI73" s="201">
        <f t="shared" si="200"/>
        <v>0</v>
      </c>
      <c r="CJ73" s="201">
        <f t="shared" si="201"/>
        <v>0</v>
      </c>
      <c r="CK73" s="201">
        <f t="shared" si="202"/>
        <v>0</v>
      </c>
      <c r="CL73" s="191">
        <f t="shared" si="203"/>
        <v>0</v>
      </c>
      <c r="CM73" s="189"/>
      <c r="CN73" s="219">
        <f t="shared" si="125"/>
        <v>0</v>
      </c>
      <c r="CO73" s="220">
        <f t="shared" si="126"/>
        <v>0</v>
      </c>
      <c r="CP73" s="220">
        <f t="shared" si="127"/>
        <v>0</v>
      </c>
      <c r="CQ73" s="220">
        <f t="shared" si="128"/>
        <v>0</v>
      </c>
      <c r="CR73" s="220">
        <f t="shared" si="129"/>
        <v>0</v>
      </c>
      <c r="CS73" s="220">
        <f t="shared" si="130"/>
        <v>0</v>
      </c>
      <c r="CT73" s="220">
        <f t="shared" si="131"/>
        <v>0</v>
      </c>
      <c r="CU73" s="220">
        <f t="shared" si="132"/>
        <v>0</v>
      </c>
      <c r="CV73" s="220">
        <f t="shared" si="133"/>
        <v>0</v>
      </c>
      <c r="CW73" s="220">
        <f t="shared" si="134"/>
        <v>0</v>
      </c>
      <c r="CX73" s="220">
        <f t="shared" si="135"/>
        <v>0</v>
      </c>
      <c r="CY73" s="220">
        <f t="shared" si="136"/>
        <v>0</v>
      </c>
      <c r="CZ73" s="220">
        <f t="shared" si="137"/>
        <v>0</v>
      </c>
      <c r="DA73" s="220">
        <f t="shared" si="138"/>
        <v>0</v>
      </c>
      <c r="DB73" s="220">
        <f t="shared" si="139"/>
        <v>0</v>
      </c>
      <c r="DC73" s="220">
        <f t="shared" si="140"/>
        <v>0</v>
      </c>
      <c r="DD73" s="220">
        <f t="shared" si="141"/>
        <v>0</v>
      </c>
      <c r="DE73" s="220">
        <f t="shared" si="142"/>
        <v>0</v>
      </c>
      <c r="DF73" s="220">
        <f t="shared" si="143"/>
        <v>0</v>
      </c>
      <c r="DG73" s="220">
        <f t="shared" si="144"/>
        <v>0</v>
      </c>
      <c r="DH73" s="220">
        <f t="shared" si="145"/>
        <v>0</v>
      </c>
      <c r="DI73" s="220">
        <f t="shared" si="146"/>
        <v>0</v>
      </c>
      <c r="DJ73" s="220">
        <f t="shared" si="147"/>
        <v>0</v>
      </c>
      <c r="DK73" s="220">
        <f t="shared" si="148"/>
        <v>0</v>
      </c>
      <c r="DL73" s="220">
        <f t="shared" si="149"/>
        <v>0</v>
      </c>
      <c r="DM73" s="220">
        <f t="shared" si="150"/>
        <v>0</v>
      </c>
      <c r="DN73" s="220">
        <f t="shared" si="151"/>
        <v>0</v>
      </c>
      <c r="DO73" s="220">
        <f t="shared" si="152"/>
        <v>0</v>
      </c>
      <c r="DP73" s="220">
        <f t="shared" si="153"/>
        <v>0</v>
      </c>
      <c r="DQ73" s="221">
        <f t="shared" si="154"/>
        <v>0</v>
      </c>
      <c r="DR73" s="204">
        <f t="shared" si="204"/>
        <v>0</v>
      </c>
      <c r="DS73" s="222">
        <f t="shared" si="155"/>
        <v>0</v>
      </c>
      <c r="DT73" s="222">
        <f t="shared" si="156"/>
        <v>0</v>
      </c>
      <c r="DU73" s="222">
        <f t="shared" si="157"/>
        <v>0</v>
      </c>
      <c r="DV73" s="222">
        <f t="shared" si="158"/>
        <v>0</v>
      </c>
      <c r="DW73" s="222">
        <f t="shared" si="159"/>
        <v>0</v>
      </c>
      <c r="DX73" s="223">
        <f t="shared" si="160"/>
        <v>0</v>
      </c>
      <c r="DY73" s="224">
        <f t="shared" si="161"/>
        <v>0</v>
      </c>
      <c r="EA73" s="228">
        <f>IF($E73="HLTA",(L73/Summary!$H$7),0)</f>
        <v>0</v>
      </c>
      <c r="EB73" s="229">
        <f>IF($E73="HLTA",(M73/Summary!$H$7),0)</f>
        <v>0</v>
      </c>
      <c r="EC73" s="229">
        <f>IF($E73="HLTA",(N73/Summary!$H$7),0)</f>
        <v>0</v>
      </c>
      <c r="ED73" s="229">
        <f>IF($E73="HLTA",(O73/Summary!$H$7),0)</f>
        <v>0</v>
      </c>
      <c r="EE73" s="229">
        <f>IF($E73="HLTA",(P73/Summary!$H$7),0)</f>
        <v>0</v>
      </c>
      <c r="EF73" s="229">
        <f>IF($E73="HLTA",(Q73/Summary!$H$7),0)</f>
        <v>0</v>
      </c>
      <c r="EG73" s="229">
        <f>IF($E73="HLTA",(R73/Summary!$H$7),0)</f>
        <v>0</v>
      </c>
      <c r="EH73" s="229">
        <f>IF($E73="HLTA",(S73/Summary!$H$7),0)</f>
        <v>0</v>
      </c>
      <c r="EI73" s="229">
        <f>IF($E73="HLTA",(T73/Summary!$H$7),0)</f>
        <v>0</v>
      </c>
      <c r="EJ73" s="229">
        <f>IF($E73="HLTA",(U73/Summary!$H$7),0)</f>
        <v>0</v>
      </c>
      <c r="EK73" s="229">
        <f>IF($E73="HLTA",(V73/Summary!$H$7),0)</f>
        <v>0</v>
      </c>
      <c r="EL73" s="229">
        <f>IF($E73="HLTA",(W73/Summary!$H$7),0)</f>
        <v>0</v>
      </c>
      <c r="EM73" s="229">
        <f>IF($E73="HLTA",(X73/Summary!$H$7),0)</f>
        <v>0</v>
      </c>
      <c r="EN73" s="229">
        <f>IF($E73="HLTA",(Y73/Summary!$H$7),0)</f>
        <v>0</v>
      </c>
      <c r="EO73" s="229">
        <f>IF($E73="HLTA",(Z73/Summary!$H$7),0)</f>
        <v>0</v>
      </c>
      <c r="EP73" s="229">
        <f>IF($E73="HLTA",(AA73/Summary!$H$7),0)</f>
        <v>0</v>
      </c>
      <c r="EQ73" s="229">
        <f>IF($E73="HLTA",(AB73/Summary!$H$7),0)</f>
        <v>0</v>
      </c>
      <c r="ER73" s="229">
        <f>IF($E73="HLTA",(AC73/Summary!$H$7),0)</f>
        <v>0</v>
      </c>
      <c r="ES73" s="229">
        <f>IF($E73="HLTA",(AD73/Summary!$H$7),0)</f>
        <v>0</v>
      </c>
      <c r="ET73" s="229">
        <f>IF($E73="HLTA",(AE73/Summary!$H$7),0)</f>
        <v>0</v>
      </c>
      <c r="EU73" s="229">
        <f>IF($E73="HLTA",(AF73/Summary!$H$7),0)</f>
        <v>0</v>
      </c>
      <c r="EV73" s="229">
        <f>IF($E73="HLTA",(AG73/Summary!$H$7),0)</f>
        <v>0</v>
      </c>
      <c r="EW73" s="229">
        <f>IF($E73="HLTA",(AH73/Summary!$H$7),0)</f>
        <v>0</v>
      </c>
      <c r="EX73" s="229">
        <f>IF($E73="HLTA",(AI73/Summary!$H$7),0)</f>
        <v>0</v>
      </c>
      <c r="EY73" s="229">
        <f>IF($E73="HLTA",(AJ73/Summary!$H$7),0)</f>
        <v>0</v>
      </c>
      <c r="EZ73" s="229">
        <f>IF($E73="HLTA",(AK73/Summary!$H$7),0)</f>
        <v>0</v>
      </c>
      <c r="FA73" s="229">
        <f>IF($E73="HLTA",(AL73/Summary!$H$7),0)</f>
        <v>0</v>
      </c>
      <c r="FB73" s="229">
        <f>IF($E73="HLTA",(AM73/Summary!$H$7),0)</f>
        <v>0</v>
      </c>
      <c r="FC73" s="229">
        <f>IF($E73="HLTA",(AN73/Summary!$H$7),0)</f>
        <v>0</v>
      </c>
      <c r="FD73" s="233">
        <f>IF($E73="HLTA",(AO73/Summary!$H$7),0)</f>
        <v>0</v>
      </c>
    </row>
    <row r="74" spans="1:160" s="141" customFormat="1" ht="14.25" x14ac:dyDescent="0.35">
      <c r="A74" s="314"/>
      <c r="B74" s="315"/>
      <c r="C74" s="315"/>
      <c r="D74" s="315"/>
      <c r="E74" s="303"/>
      <c r="F74" s="304"/>
      <c r="G74" s="316"/>
      <c r="H74" s="320"/>
      <c r="I74" s="322"/>
      <c r="J74" s="323"/>
      <c r="K74" s="399">
        <f>Summary!$H$6*$G74</f>
        <v>0</v>
      </c>
      <c r="L74" s="225"/>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7"/>
      <c r="AP74" s="228">
        <f t="shared" si="162"/>
        <v>0</v>
      </c>
      <c r="AQ74" s="217"/>
      <c r="AR74" s="217"/>
      <c r="AS74" s="217"/>
      <c r="AT74" s="217"/>
      <c r="AU74" s="217"/>
      <c r="AV74" s="218"/>
      <c r="AW74" s="176">
        <f t="shared" si="163"/>
        <v>0</v>
      </c>
      <c r="AX74" s="176" t="str">
        <f t="shared" si="164"/>
        <v>OK</v>
      </c>
      <c r="AY74" s="230">
        <f t="shared" si="165"/>
        <v>0</v>
      </c>
      <c r="AZ74" s="213" t="str">
        <f t="shared" si="166"/>
        <v>OK</v>
      </c>
      <c r="BA74" s="214"/>
      <c r="BB74" s="231">
        <f t="shared" si="167"/>
        <v>0</v>
      </c>
      <c r="BC74" s="232">
        <f t="shared" si="168"/>
        <v>0</v>
      </c>
      <c r="BD74" s="232">
        <f t="shared" si="169"/>
        <v>0</v>
      </c>
      <c r="BE74" s="232">
        <f t="shared" si="170"/>
        <v>0</v>
      </c>
      <c r="BF74" s="232">
        <f t="shared" si="171"/>
        <v>0</v>
      </c>
      <c r="BG74" s="232">
        <f t="shared" si="172"/>
        <v>0</v>
      </c>
      <c r="BH74" s="232">
        <f t="shared" si="173"/>
        <v>0</v>
      </c>
      <c r="BI74" s="232">
        <f t="shared" si="174"/>
        <v>0</v>
      </c>
      <c r="BJ74" s="232">
        <f t="shared" si="175"/>
        <v>0</v>
      </c>
      <c r="BK74" s="232">
        <f t="shared" si="176"/>
        <v>0</v>
      </c>
      <c r="BL74" s="232">
        <f t="shared" si="177"/>
        <v>0</v>
      </c>
      <c r="BM74" s="232">
        <f t="shared" si="178"/>
        <v>0</v>
      </c>
      <c r="BN74" s="232">
        <f t="shared" si="179"/>
        <v>0</v>
      </c>
      <c r="BO74" s="232">
        <f t="shared" si="180"/>
        <v>0</v>
      </c>
      <c r="BP74" s="232">
        <f t="shared" si="181"/>
        <v>0</v>
      </c>
      <c r="BQ74" s="232">
        <f t="shared" si="182"/>
        <v>0</v>
      </c>
      <c r="BR74" s="232">
        <f t="shared" si="183"/>
        <v>0</v>
      </c>
      <c r="BS74" s="232">
        <f t="shared" si="184"/>
        <v>0</v>
      </c>
      <c r="BT74" s="232">
        <f t="shared" si="185"/>
        <v>0</v>
      </c>
      <c r="BU74" s="232">
        <f t="shared" si="186"/>
        <v>0</v>
      </c>
      <c r="BV74" s="232">
        <f t="shared" si="187"/>
        <v>0</v>
      </c>
      <c r="BW74" s="232">
        <f t="shared" si="188"/>
        <v>0</v>
      </c>
      <c r="BX74" s="232">
        <f t="shared" si="189"/>
        <v>0</v>
      </c>
      <c r="BY74" s="232">
        <f t="shared" si="190"/>
        <v>0</v>
      </c>
      <c r="BZ74" s="232">
        <f t="shared" si="191"/>
        <v>0</v>
      </c>
      <c r="CA74" s="232">
        <f t="shared" si="192"/>
        <v>0</v>
      </c>
      <c r="CB74" s="232">
        <f t="shared" si="193"/>
        <v>0</v>
      </c>
      <c r="CC74" s="232">
        <f t="shared" si="194"/>
        <v>0</v>
      </c>
      <c r="CD74" s="232">
        <f t="shared" si="195"/>
        <v>0</v>
      </c>
      <c r="CE74" s="232">
        <f t="shared" si="196"/>
        <v>0</v>
      </c>
      <c r="CF74" s="230">
        <f t="shared" si="197"/>
        <v>0</v>
      </c>
      <c r="CG74" s="195">
        <f t="shared" si="198"/>
        <v>0</v>
      </c>
      <c r="CH74" s="201">
        <f t="shared" si="199"/>
        <v>0</v>
      </c>
      <c r="CI74" s="201">
        <f t="shared" si="200"/>
        <v>0</v>
      </c>
      <c r="CJ74" s="201">
        <f t="shared" si="201"/>
        <v>0</v>
      </c>
      <c r="CK74" s="201">
        <f t="shared" si="202"/>
        <v>0</v>
      </c>
      <c r="CL74" s="191">
        <f t="shared" si="203"/>
        <v>0</v>
      </c>
      <c r="CM74" s="189"/>
      <c r="CN74" s="219">
        <f t="shared" si="125"/>
        <v>0</v>
      </c>
      <c r="CO74" s="220">
        <f t="shared" si="126"/>
        <v>0</v>
      </c>
      <c r="CP74" s="220">
        <f t="shared" si="127"/>
        <v>0</v>
      </c>
      <c r="CQ74" s="220">
        <f t="shared" si="128"/>
        <v>0</v>
      </c>
      <c r="CR74" s="220">
        <f t="shared" si="129"/>
        <v>0</v>
      </c>
      <c r="CS74" s="220">
        <f t="shared" si="130"/>
        <v>0</v>
      </c>
      <c r="CT74" s="220">
        <f t="shared" si="131"/>
        <v>0</v>
      </c>
      <c r="CU74" s="220">
        <f t="shared" si="132"/>
        <v>0</v>
      </c>
      <c r="CV74" s="220">
        <f t="shared" si="133"/>
        <v>0</v>
      </c>
      <c r="CW74" s="220">
        <f t="shared" si="134"/>
        <v>0</v>
      </c>
      <c r="CX74" s="220">
        <f t="shared" si="135"/>
        <v>0</v>
      </c>
      <c r="CY74" s="220">
        <f t="shared" si="136"/>
        <v>0</v>
      </c>
      <c r="CZ74" s="220">
        <f t="shared" si="137"/>
        <v>0</v>
      </c>
      <c r="DA74" s="220">
        <f t="shared" si="138"/>
        <v>0</v>
      </c>
      <c r="DB74" s="220">
        <f t="shared" si="139"/>
        <v>0</v>
      </c>
      <c r="DC74" s="220">
        <f t="shared" si="140"/>
        <v>0</v>
      </c>
      <c r="DD74" s="220">
        <f t="shared" si="141"/>
        <v>0</v>
      </c>
      <c r="DE74" s="220">
        <f t="shared" si="142"/>
        <v>0</v>
      </c>
      <c r="DF74" s="220">
        <f t="shared" si="143"/>
        <v>0</v>
      </c>
      <c r="DG74" s="220">
        <f t="shared" si="144"/>
        <v>0</v>
      </c>
      <c r="DH74" s="220">
        <f t="shared" si="145"/>
        <v>0</v>
      </c>
      <c r="DI74" s="220">
        <f t="shared" si="146"/>
        <v>0</v>
      </c>
      <c r="DJ74" s="220">
        <f t="shared" si="147"/>
        <v>0</v>
      </c>
      <c r="DK74" s="220">
        <f t="shared" si="148"/>
        <v>0</v>
      </c>
      <c r="DL74" s="220">
        <f t="shared" si="149"/>
        <v>0</v>
      </c>
      <c r="DM74" s="220">
        <f t="shared" si="150"/>
        <v>0</v>
      </c>
      <c r="DN74" s="220">
        <f t="shared" si="151"/>
        <v>0</v>
      </c>
      <c r="DO74" s="220">
        <f t="shared" si="152"/>
        <v>0</v>
      </c>
      <c r="DP74" s="220">
        <f t="shared" si="153"/>
        <v>0</v>
      </c>
      <c r="DQ74" s="221">
        <f t="shared" si="154"/>
        <v>0</v>
      </c>
      <c r="DR74" s="204">
        <f t="shared" si="204"/>
        <v>0</v>
      </c>
      <c r="DS74" s="222">
        <f t="shared" si="155"/>
        <v>0</v>
      </c>
      <c r="DT74" s="222">
        <f t="shared" si="156"/>
        <v>0</v>
      </c>
      <c r="DU74" s="222">
        <f t="shared" si="157"/>
        <v>0</v>
      </c>
      <c r="DV74" s="222">
        <f t="shared" si="158"/>
        <v>0</v>
      </c>
      <c r="DW74" s="222">
        <f t="shared" si="159"/>
        <v>0</v>
      </c>
      <c r="DX74" s="223">
        <f t="shared" si="160"/>
        <v>0</v>
      </c>
      <c r="DY74" s="224">
        <f t="shared" si="161"/>
        <v>0</v>
      </c>
      <c r="EA74" s="228">
        <f>IF($E74="HLTA",(L74/Summary!$H$7),0)</f>
        <v>0</v>
      </c>
      <c r="EB74" s="229">
        <f>IF($E74="HLTA",(M74/Summary!$H$7),0)</f>
        <v>0</v>
      </c>
      <c r="EC74" s="229">
        <f>IF($E74="HLTA",(N74/Summary!$H$7),0)</f>
        <v>0</v>
      </c>
      <c r="ED74" s="229">
        <f>IF($E74="HLTA",(O74/Summary!$H$7),0)</f>
        <v>0</v>
      </c>
      <c r="EE74" s="229">
        <f>IF($E74="HLTA",(P74/Summary!$H$7),0)</f>
        <v>0</v>
      </c>
      <c r="EF74" s="229">
        <f>IF($E74="HLTA",(Q74/Summary!$H$7),0)</f>
        <v>0</v>
      </c>
      <c r="EG74" s="229">
        <f>IF($E74="HLTA",(R74/Summary!$H$7),0)</f>
        <v>0</v>
      </c>
      <c r="EH74" s="229">
        <f>IF($E74="HLTA",(S74/Summary!$H$7),0)</f>
        <v>0</v>
      </c>
      <c r="EI74" s="229">
        <f>IF($E74="HLTA",(T74/Summary!$H$7),0)</f>
        <v>0</v>
      </c>
      <c r="EJ74" s="229">
        <f>IF($E74="HLTA",(U74/Summary!$H$7),0)</f>
        <v>0</v>
      </c>
      <c r="EK74" s="229">
        <f>IF($E74="HLTA",(V74/Summary!$H$7),0)</f>
        <v>0</v>
      </c>
      <c r="EL74" s="229">
        <f>IF($E74="HLTA",(W74/Summary!$H$7),0)</f>
        <v>0</v>
      </c>
      <c r="EM74" s="229">
        <f>IF($E74="HLTA",(X74/Summary!$H$7),0)</f>
        <v>0</v>
      </c>
      <c r="EN74" s="229">
        <f>IF($E74="HLTA",(Y74/Summary!$H$7),0)</f>
        <v>0</v>
      </c>
      <c r="EO74" s="229">
        <f>IF($E74="HLTA",(Z74/Summary!$H$7),0)</f>
        <v>0</v>
      </c>
      <c r="EP74" s="229">
        <f>IF($E74="HLTA",(AA74/Summary!$H$7),0)</f>
        <v>0</v>
      </c>
      <c r="EQ74" s="229">
        <f>IF($E74="HLTA",(AB74/Summary!$H$7),0)</f>
        <v>0</v>
      </c>
      <c r="ER74" s="229">
        <f>IF($E74="HLTA",(AC74/Summary!$H$7),0)</f>
        <v>0</v>
      </c>
      <c r="ES74" s="229">
        <f>IF($E74="HLTA",(AD74/Summary!$H$7),0)</f>
        <v>0</v>
      </c>
      <c r="ET74" s="229">
        <f>IF($E74="HLTA",(AE74/Summary!$H$7),0)</f>
        <v>0</v>
      </c>
      <c r="EU74" s="229">
        <f>IF($E74="HLTA",(AF74/Summary!$H$7),0)</f>
        <v>0</v>
      </c>
      <c r="EV74" s="229">
        <f>IF($E74="HLTA",(AG74/Summary!$H$7),0)</f>
        <v>0</v>
      </c>
      <c r="EW74" s="229">
        <f>IF($E74="HLTA",(AH74/Summary!$H$7),0)</f>
        <v>0</v>
      </c>
      <c r="EX74" s="229">
        <f>IF($E74="HLTA",(AI74/Summary!$H$7),0)</f>
        <v>0</v>
      </c>
      <c r="EY74" s="229">
        <f>IF($E74="HLTA",(AJ74/Summary!$H$7),0)</f>
        <v>0</v>
      </c>
      <c r="EZ74" s="229">
        <f>IF($E74="HLTA",(AK74/Summary!$H$7),0)</f>
        <v>0</v>
      </c>
      <c r="FA74" s="229">
        <f>IF($E74="HLTA",(AL74/Summary!$H$7),0)</f>
        <v>0</v>
      </c>
      <c r="FB74" s="229">
        <f>IF($E74="HLTA",(AM74/Summary!$H$7),0)</f>
        <v>0</v>
      </c>
      <c r="FC74" s="229">
        <f>IF($E74="HLTA",(AN74/Summary!$H$7),0)</f>
        <v>0</v>
      </c>
      <c r="FD74" s="233">
        <f>IF($E74="HLTA",(AO74/Summary!$H$7),0)</f>
        <v>0</v>
      </c>
    </row>
    <row r="75" spans="1:160" s="141" customFormat="1" ht="14.25" x14ac:dyDescent="0.35">
      <c r="A75" s="314"/>
      <c r="B75" s="315"/>
      <c r="C75" s="315"/>
      <c r="D75" s="315"/>
      <c r="E75" s="303"/>
      <c r="F75" s="304"/>
      <c r="G75" s="316"/>
      <c r="H75" s="320"/>
      <c r="I75" s="322"/>
      <c r="J75" s="323"/>
      <c r="K75" s="399">
        <f>Summary!$H$6*$G75</f>
        <v>0</v>
      </c>
      <c r="L75" s="225"/>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7"/>
      <c r="AP75" s="228">
        <f t="shared" si="162"/>
        <v>0</v>
      </c>
      <c r="AQ75" s="217"/>
      <c r="AR75" s="217"/>
      <c r="AS75" s="217"/>
      <c r="AT75" s="217"/>
      <c r="AU75" s="217"/>
      <c r="AV75" s="218"/>
      <c r="AW75" s="176">
        <f t="shared" si="163"/>
        <v>0</v>
      </c>
      <c r="AX75" s="176" t="str">
        <f t="shared" si="164"/>
        <v>OK</v>
      </c>
      <c r="AY75" s="230">
        <f t="shared" si="165"/>
        <v>0</v>
      </c>
      <c r="AZ75" s="213" t="str">
        <f t="shared" si="166"/>
        <v>OK</v>
      </c>
      <c r="BA75" s="214"/>
      <c r="BB75" s="231">
        <f t="shared" si="167"/>
        <v>0</v>
      </c>
      <c r="BC75" s="232">
        <f t="shared" si="168"/>
        <v>0</v>
      </c>
      <c r="BD75" s="232">
        <f t="shared" si="169"/>
        <v>0</v>
      </c>
      <c r="BE75" s="232">
        <f t="shared" si="170"/>
        <v>0</v>
      </c>
      <c r="BF75" s="232">
        <f t="shared" si="171"/>
        <v>0</v>
      </c>
      <c r="BG75" s="232">
        <f t="shared" si="172"/>
        <v>0</v>
      </c>
      <c r="BH75" s="232">
        <f t="shared" si="173"/>
        <v>0</v>
      </c>
      <c r="BI75" s="232">
        <f t="shared" si="174"/>
        <v>0</v>
      </c>
      <c r="BJ75" s="232">
        <f t="shared" si="175"/>
        <v>0</v>
      </c>
      <c r="BK75" s="232">
        <f t="shared" si="176"/>
        <v>0</v>
      </c>
      <c r="BL75" s="232">
        <f t="shared" si="177"/>
        <v>0</v>
      </c>
      <c r="BM75" s="232">
        <f t="shared" si="178"/>
        <v>0</v>
      </c>
      <c r="BN75" s="232">
        <f t="shared" si="179"/>
        <v>0</v>
      </c>
      <c r="BO75" s="232">
        <f t="shared" si="180"/>
        <v>0</v>
      </c>
      <c r="BP75" s="232">
        <f t="shared" si="181"/>
        <v>0</v>
      </c>
      <c r="BQ75" s="232">
        <f t="shared" si="182"/>
        <v>0</v>
      </c>
      <c r="BR75" s="232">
        <f t="shared" si="183"/>
        <v>0</v>
      </c>
      <c r="BS75" s="232">
        <f t="shared" si="184"/>
        <v>0</v>
      </c>
      <c r="BT75" s="232">
        <f t="shared" si="185"/>
        <v>0</v>
      </c>
      <c r="BU75" s="232">
        <f t="shared" si="186"/>
        <v>0</v>
      </c>
      <c r="BV75" s="232">
        <f t="shared" si="187"/>
        <v>0</v>
      </c>
      <c r="BW75" s="232">
        <f t="shared" si="188"/>
        <v>0</v>
      </c>
      <c r="BX75" s="232">
        <f t="shared" si="189"/>
        <v>0</v>
      </c>
      <c r="BY75" s="232">
        <f t="shared" si="190"/>
        <v>0</v>
      </c>
      <c r="BZ75" s="232">
        <f t="shared" si="191"/>
        <v>0</v>
      </c>
      <c r="CA75" s="232">
        <f t="shared" si="192"/>
        <v>0</v>
      </c>
      <c r="CB75" s="232">
        <f t="shared" si="193"/>
        <v>0</v>
      </c>
      <c r="CC75" s="232">
        <f t="shared" si="194"/>
        <v>0</v>
      </c>
      <c r="CD75" s="232">
        <f t="shared" si="195"/>
        <v>0</v>
      </c>
      <c r="CE75" s="232">
        <f t="shared" si="196"/>
        <v>0</v>
      </c>
      <c r="CF75" s="230">
        <f t="shared" si="197"/>
        <v>0</v>
      </c>
      <c r="CG75" s="195">
        <f t="shared" si="198"/>
        <v>0</v>
      </c>
      <c r="CH75" s="201">
        <f t="shared" si="199"/>
        <v>0</v>
      </c>
      <c r="CI75" s="201">
        <f t="shared" si="200"/>
        <v>0</v>
      </c>
      <c r="CJ75" s="201">
        <f t="shared" si="201"/>
        <v>0</v>
      </c>
      <c r="CK75" s="201">
        <f t="shared" si="202"/>
        <v>0</v>
      </c>
      <c r="CL75" s="191">
        <f t="shared" si="203"/>
        <v>0</v>
      </c>
      <c r="CM75" s="189"/>
      <c r="CN75" s="219">
        <f t="shared" si="125"/>
        <v>0</v>
      </c>
      <c r="CO75" s="220">
        <f t="shared" si="126"/>
        <v>0</v>
      </c>
      <c r="CP75" s="220">
        <f t="shared" si="127"/>
        <v>0</v>
      </c>
      <c r="CQ75" s="220">
        <f t="shared" si="128"/>
        <v>0</v>
      </c>
      <c r="CR75" s="220">
        <f t="shared" si="129"/>
        <v>0</v>
      </c>
      <c r="CS75" s="220">
        <f t="shared" si="130"/>
        <v>0</v>
      </c>
      <c r="CT75" s="220">
        <f t="shared" si="131"/>
        <v>0</v>
      </c>
      <c r="CU75" s="220">
        <f t="shared" si="132"/>
        <v>0</v>
      </c>
      <c r="CV75" s="220">
        <f t="shared" si="133"/>
        <v>0</v>
      </c>
      <c r="CW75" s="220">
        <f t="shared" si="134"/>
        <v>0</v>
      </c>
      <c r="CX75" s="220">
        <f t="shared" si="135"/>
        <v>0</v>
      </c>
      <c r="CY75" s="220">
        <f t="shared" si="136"/>
        <v>0</v>
      </c>
      <c r="CZ75" s="220">
        <f t="shared" si="137"/>
        <v>0</v>
      </c>
      <c r="DA75" s="220">
        <f t="shared" si="138"/>
        <v>0</v>
      </c>
      <c r="DB75" s="220">
        <f t="shared" si="139"/>
        <v>0</v>
      </c>
      <c r="DC75" s="220">
        <f t="shared" si="140"/>
        <v>0</v>
      </c>
      <c r="DD75" s="220">
        <f t="shared" si="141"/>
        <v>0</v>
      </c>
      <c r="DE75" s="220">
        <f t="shared" si="142"/>
        <v>0</v>
      </c>
      <c r="DF75" s="220">
        <f t="shared" si="143"/>
        <v>0</v>
      </c>
      <c r="DG75" s="220">
        <f t="shared" si="144"/>
        <v>0</v>
      </c>
      <c r="DH75" s="220">
        <f t="shared" si="145"/>
        <v>0</v>
      </c>
      <c r="DI75" s="220">
        <f t="shared" si="146"/>
        <v>0</v>
      </c>
      <c r="DJ75" s="220">
        <f t="shared" si="147"/>
        <v>0</v>
      </c>
      <c r="DK75" s="220">
        <f t="shared" si="148"/>
        <v>0</v>
      </c>
      <c r="DL75" s="220">
        <f t="shared" si="149"/>
        <v>0</v>
      </c>
      <c r="DM75" s="220">
        <f t="shared" si="150"/>
        <v>0</v>
      </c>
      <c r="DN75" s="220">
        <f t="shared" si="151"/>
        <v>0</v>
      </c>
      <c r="DO75" s="220">
        <f t="shared" si="152"/>
        <v>0</v>
      </c>
      <c r="DP75" s="220">
        <f t="shared" si="153"/>
        <v>0</v>
      </c>
      <c r="DQ75" s="221">
        <f t="shared" si="154"/>
        <v>0</v>
      </c>
      <c r="DR75" s="204">
        <f t="shared" si="204"/>
        <v>0</v>
      </c>
      <c r="DS75" s="222">
        <f t="shared" si="155"/>
        <v>0</v>
      </c>
      <c r="DT75" s="222">
        <f t="shared" si="156"/>
        <v>0</v>
      </c>
      <c r="DU75" s="222">
        <f t="shared" si="157"/>
        <v>0</v>
      </c>
      <c r="DV75" s="222">
        <f t="shared" si="158"/>
        <v>0</v>
      </c>
      <c r="DW75" s="222">
        <f t="shared" si="159"/>
        <v>0</v>
      </c>
      <c r="DX75" s="223">
        <f t="shared" si="160"/>
        <v>0</v>
      </c>
      <c r="DY75" s="224">
        <f t="shared" si="161"/>
        <v>0</v>
      </c>
      <c r="EA75" s="228">
        <f>IF($E75="HLTA",(L75/Summary!$H$7),0)</f>
        <v>0</v>
      </c>
      <c r="EB75" s="229">
        <f>IF($E75="HLTA",(M75/Summary!$H$7),0)</f>
        <v>0</v>
      </c>
      <c r="EC75" s="229">
        <f>IF($E75="HLTA",(N75/Summary!$H$7),0)</f>
        <v>0</v>
      </c>
      <c r="ED75" s="229">
        <f>IF($E75="HLTA",(O75/Summary!$H$7),0)</f>
        <v>0</v>
      </c>
      <c r="EE75" s="229">
        <f>IF($E75="HLTA",(P75/Summary!$H$7),0)</f>
        <v>0</v>
      </c>
      <c r="EF75" s="229">
        <f>IF($E75="HLTA",(Q75/Summary!$H$7),0)</f>
        <v>0</v>
      </c>
      <c r="EG75" s="229">
        <f>IF($E75="HLTA",(R75/Summary!$H$7),0)</f>
        <v>0</v>
      </c>
      <c r="EH75" s="229">
        <f>IF($E75="HLTA",(S75/Summary!$H$7),0)</f>
        <v>0</v>
      </c>
      <c r="EI75" s="229">
        <f>IF($E75="HLTA",(T75/Summary!$H$7),0)</f>
        <v>0</v>
      </c>
      <c r="EJ75" s="229">
        <f>IF($E75="HLTA",(U75/Summary!$H$7),0)</f>
        <v>0</v>
      </c>
      <c r="EK75" s="229">
        <f>IF($E75="HLTA",(V75/Summary!$H$7),0)</f>
        <v>0</v>
      </c>
      <c r="EL75" s="229">
        <f>IF($E75="HLTA",(W75/Summary!$H$7),0)</f>
        <v>0</v>
      </c>
      <c r="EM75" s="229">
        <f>IF($E75="HLTA",(X75/Summary!$H$7),0)</f>
        <v>0</v>
      </c>
      <c r="EN75" s="229">
        <f>IF($E75="HLTA",(Y75/Summary!$H$7),0)</f>
        <v>0</v>
      </c>
      <c r="EO75" s="229">
        <f>IF($E75="HLTA",(Z75/Summary!$H$7),0)</f>
        <v>0</v>
      </c>
      <c r="EP75" s="229">
        <f>IF($E75="HLTA",(AA75/Summary!$H$7),0)</f>
        <v>0</v>
      </c>
      <c r="EQ75" s="229">
        <f>IF($E75="HLTA",(AB75/Summary!$H$7),0)</f>
        <v>0</v>
      </c>
      <c r="ER75" s="229">
        <f>IF($E75="HLTA",(AC75/Summary!$H$7),0)</f>
        <v>0</v>
      </c>
      <c r="ES75" s="229">
        <f>IF($E75="HLTA",(AD75/Summary!$H$7),0)</f>
        <v>0</v>
      </c>
      <c r="ET75" s="229">
        <f>IF($E75="HLTA",(AE75/Summary!$H$7),0)</f>
        <v>0</v>
      </c>
      <c r="EU75" s="229">
        <f>IF($E75="HLTA",(AF75/Summary!$H$7),0)</f>
        <v>0</v>
      </c>
      <c r="EV75" s="229">
        <f>IF($E75="HLTA",(AG75/Summary!$H$7),0)</f>
        <v>0</v>
      </c>
      <c r="EW75" s="229">
        <f>IF($E75="HLTA",(AH75/Summary!$H$7),0)</f>
        <v>0</v>
      </c>
      <c r="EX75" s="229">
        <f>IF($E75="HLTA",(AI75/Summary!$H$7),0)</f>
        <v>0</v>
      </c>
      <c r="EY75" s="229">
        <f>IF($E75="HLTA",(AJ75/Summary!$H$7),0)</f>
        <v>0</v>
      </c>
      <c r="EZ75" s="229">
        <f>IF($E75="HLTA",(AK75/Summary!$H$7),0)</f>
        <v>0</v>
      </c>
      <c r="FA75" s="229">
        <f>IF($E75="HLTA",(AL75/Summary!$H$7),0)</f>
        <v>0</v>
      </c>
      <c r="FB75" s="229">
        <f>IF($E75="HLTA",(AM75/Summary!$H$7),0)</f>
        <v>0</v>
      </c>
      <c r="FC75" s="229">
        <f>IF($E75="HLTA",(AN75/Summary!$H$7),0)</f>
        <v>0</v>
      </c>
      <c r="FD75" s="233">
        <f>IF($E75="HLTA",(AO75/Summary!$H$7),0)</f>
        <v>0</v>
      </c>
    </row>
    <row r="76" spans="1:160" s="141" customFormat="1" ht="14.25" x14ac:dyDescent="0.35">
      <c r="A76" s="314"/>
      <c r="B76" s="315"/>
      <c r="C76" s="315"/>
      <c r="D76" s="315"/>
      <c r="E76" s="303"/>
      <c r="F76" s="304"/>
      <c r="G76" s="316"/>
      <c r="H76" s="320"/>
      <c r="I76" s="322"/>
      <c r="J76" s="323"/>
      <c r="K76" s="399">
        <f>Summary!$H$6*$G76</f>
        <v>0</v>
      </c>
      <c r="L76" s="225"/>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7"/>
      <c r="AP76" s="228">
        <f t="shared" si="162"/>
        <v>0</v>
      </c>
      <c r="AQ76" s="217"/>
      <c r="AR76" s="217"/>
      <c r="AS76" s="217"/>
      <c r="AT76" s="217"/>
      <c r="AU76" s="217"/>
      <c r="AV76" s="218"/>
      <c r="AW76" s="176">
        <f t="shared" si="163"/>
        <v>0</v>
      </c>
      <c r="AX76" s="176" t="str">
        <f t="shared" si="164"/>
        <v>OK</v>
      </c>
      <c r="AY76" s="230">
        <f t="shared" si="165"/>
        <v>0</v>
      </c>
      <c r="AZ76" s="213" t="str">
        <f t="shared" si="166"/>
        <v>OK</v>
      </c>
      <c r="BA76" s="214"/>
      <c r="BB76" s="231">
        <f t="shared" si="167"/>
        <v>0</v>
      </c>
      <c r="BC76" s="232">
        <f t="shared" si="168"/>
        <v>0</v>
      </c>
      <c r="BD76" s="232">
        <f t="shared" si="169"/>
        <v>0</v>
      </c>
      <c r="BE76" s="232">
        <f t="shared" si="170"/>
        <v>0</v>
      </c>
      <c r="BF76" s="232">
        <f t="shared" si="171"/>
        <v>0</v>
      </c>
      <c r="BG76" s="232">
        <f t="shared" si="172"/>
        <v>0</v>
      </c>
      <c r="BH76" s="232">
        <f t="shared" si="173"/>
        <v>0</v>
      </c>
      <c r="BI76" s="232">
        <f t="shared" si="174"/>
        <v>0</v>
      </c>
      <c r="BJ76" s="232">
        <f t="shared" si="175"/>
        <v>0</v>
      </c>
      <c r="BK76" s="232">
        <f t="shared" si="176"/>
        <v>0</v>
      </c>
      <c r="BL76" s="232">
        <f t="shared" si="177"/>
        <v>0</v>
      </c>
      <c r="BM76" s="232">
        <f t="shared" si="178"/>
        <v>0</v>
      </c>
      <c r="BN76" s="232">
        <f t="shared" si="179"/>
        <v>0</v>
      </c>
      <c r="BO76" s="232">
        <f t="shared" si="180"/>
        <v>0</v>
      </c>
      <c r="BP76" s="232">
        <f t="shared" si="181"/>
        <v>0</v>
      </c>
      <c r="BQ76" s="232">
        <f t="shared" si="182"/>
        <v>0</v>
      </c>
      <c r="BR76" s="232">
        <f t="shared" si="183"/>
        <v>0</v>
      </c>
      <c r="BS76" s="232">
        <f t="shared" si="184"/>
        <v>0</v>
      </c>
      <c r="BT76" s="232">
        <f t="shared" si="185"/>
        <v>0</v>
      </c>
      <c r="BU76" s="232">
        <f t="shared" si="186"/>
        <v>0</v>
      </c>
      <c r="BV76" s="232">
        <f t="shared" si="187"/>
        <v>0</v>
      </c>
      <c r="BW76" s="232">
        <f t="shared" si="188"/>
        <v>0</v>
      </c>
      <c r="BX76" s="232">
        <f t="shared" si="189"/>
        <v>0</v>
      </c>
      <c r="BY76" s="232">
        <f t="shared" si="190"/>
        <v>0</v>
      </c>
      <c r="BZ76" s="232">
        <f t="shared" si="191"/>
        <v>0</v>
      </c>
      <c r="CA76" s="232">
        <f t="shared" si="192"/>
        <v>0</v>
      </c>
      <c r="CB76" s="232">
        <f t="shared" si="193"/>
        <v>0</v>
      </c>
      <c r="CC76" s="232">
        <f t="shared" si="194"/>
        <v>0</v>
      </c>
      <c r="CD76" s="232">
        <f t="shared" si="195"/>
        <v>0</v>
      </c>
      <c r="CE76" s="232">
        <f t="shared" si="196"/>
        <v>0</v>
      </c>
      <c r="CF76" s="230">
        <f t="shared" si="197"/>
        <v>0</v>
      </c>
      <c r="CG76" s="195">
        <f t="shared" si="198"/>
        <v>0</v>
      </c>
      <c r="CH76" s="201">
        <f t="shared" si="199"/>
        <v>0</v>
      </c>
      <c r="CI76" s="201">
        <f t="shared" si="200"/>
        <v>0</v>
      </c>
      <c r="CJ76" s="201">
        <f t="shared" si="201"/>
        <v>0</v>
      </c>
      <c r="CK76" s="201">
        <f t="shared" si="202"/>
        <v>0</v>
      </c>
      <c r="CL76" s="191">
        <f t="shared" si="203"/>
        <v>0</v>
      </c>
      <c r="CM76" s="189"/>
      <c r="CN76" s="219">
        <f t="shared" si="125"/>
        <v>0</v>
      </c>
      <c r="CO76" s="220">
        <f t="shared" si="126"/>
        <v>0</v>
      </c>
      <c r="CP76" s="220">
        <f t="shared" si="127"/>
        <v>0</v>
      </c>
      <c r="CQ76" s="220">
        <f t="shared" si="128"/>
        <v>0</v>
      </c>
      <c r="CR76" s="220">
        <f t="shared" si="129"/>
        <v>0</v>
      </c>
      <c r="CS76" s="220">
        <f t="shared" si="130"/>
        <v>0</v>
      </c>
      <c r="CT76" s="220">
        <f t="shared" si="131"/>
        <v>0</v>
      </c>
      <c r="CU76" s="220">
        <f t="shared" si="132"/>
        <v>0</v>
      </c>
      <c r="CV76" s="220">
        <f t="shared" si="133"/>
        <v>0</v>
      </c>
      <c r="CW76" s="220">
        <f t="shared" si="134"/>
        <v>0</v>
      </c>
      <c r="CX76" s="220">
        <f t="shared" si="135"/>
        <v>0</v>
      </c>
      <c r="CY76" s="220">
        <f t="shared" si="136"/>
        <v>0</v>
      </c>
      <c r="CZ76" s="220">
        <f t="shared" si="137"/>
        <v>0</v>
      </c>
      <c r="DA76" s="220">
        <f t="shared" si="138"/>
        <v>0</v>
      </c>
      <c r="DB76" s="220">
        <f t="shared" si="139"/>
        <v>0</v>
      </c>
      <c r="DC76" s="220">
        <f t="shared" si="140"/>
        <v>0</v>
      </c>
      <c r="DD76" s="220">
        <f t="shared" si="141"/>
        <v>0</v>
      </c>
      <c r="DE76" s="220">
        <f t="shared" si="142"/>
        <v>0</v>
      </c>
      <c r="DF76" s="220">
        <f t="shared" si="143"/>
        <v>0</v>
      </c>
      <c r="DG76" s="220">
        <f t="shared" si="144"/>
        <v>0</v>
      </c>
      <c r="DH76" s="220">
        <f t="shared" si="145"/>
        <v>0</v>
      </c>
      <c r="DI76" s="220">
        <f t="shared" si="146"/>
        <v>0</v>
      </c>
      <c r="DJ76" s="220">
        <f t="shared" si="147"/>
        <v>0</v>
      </c>
      <c r="DK76" s="220">
        <f t="shared" si="148"/>
        <v>0</v>
      </c>
      <c r="DL76" s="220">
        <f t="shared" si="149"/>
        <v>0</v>
      </c>
      <c r="DM76" s="220">
        <f t="shared" si="150"/>
        <v>0</v>
      </c>
      <c r="DN76" s="220">
        <f t="shared" si="151"/>
        <v>0</v>
      </c>
      <c r="DO76" s="220">
        <f t="shared" si="152"/>
        <v>0</v>
      </c>
      <c r="DP76" s="220">
        <f t="shared" si="153"/>
        <v>0</v>
      </c>
      <c r="DQ76" s="221">
        <f t="shared" si="154"/>
        <v>0</v>
      </c>
      <c r="DR76" s="204">
        <f t="shared" si="204"/>
        <v>0</v>
      </c>
      <c r="DS76" s="222">
        <f t="shared" si="155"/>
        <v>0</v>
      </c>
      <c r="DT76" s="222">
        <f t="shared" si="156"/>
        <v>0</v>
      </c>
      <c r="DU76" s="222">
        <f t="shared" si="157"/>
        <v>0</v>
      </c>
      <c r="DV76" s="222">
        <f t="shared" si="158"/>
        <v>0</v>
      </c>
      <c r="DW76" s="222">
        <f t="shared" si="159"/>
        <v>0</v>
      </c>
      <c r="DX76" s="223">
        <f t="shared" si="160"/>
        <v>0</v>
      </c>
      <c r="DY76" s="224">
        <f t="shared" si="161"/>
        <v>0</v>
      </c>
      <c r="EA76" s="228">
        <f>IF($E76="HLTA",(L76/Summary!$H$7),0)</f>
        <v>0</v>
      </c>
      <c r="EB76" s="229">
        <f>IF($E76="HLTA",(M76/Summary!$H$7),0)</f>
        <v>0</v>
      </c>
      <c r="EC76" s="229">
        <f>IF($E76="HLTA",(N76/Summary!$H$7),0)</f>
        <v>0</v>
      </c>
      <c r="ED76" s="229">
        <f>IF($E76="HLTA",(O76/Summary!$H$7),0)</f>
        <v>0</v>
      </c>
      <c r="EE76" s="229">
        <f>IF($E76="HLTA",(P76/Summary!$H$7),0)</f>
        <v>0</v>
      </c>
      <c r="EF76" s="229">
        <f>IF($E76="HLTA",(Q76/Summary!$H$7),0)</f>
        <v>0</v>
      </c>
      <c r="EG76" s="229">
        <f>IF($E76="HLTA",(R76/Summary!$H$7),0)</f>
        <v>0</v>
      </c>
      <c r="EH76" s="229">
        <f>IF($E76="HLTA",(S76/Summary!$H$7),0)</f>
        <v>0</v>
      </c>
      <c r="EI76" s="229">
        <f>IF($E76="HLTA",(T76/Summary!$H$7),0)</f>
        <v>0</v>
      </c>
      <c r="EJ76" s="229">
        <f>IF($E76="HLTA",(U76/Summary!$H$7),0)</f>
        <v>0</v>
      </c>
      <c r="EK76" s="229">
        <f>IF($E76="HLTA",(V76/Summary!$H$7),0)</f>
        <v>0</v>
      </c>
      <c r="EL76" s="229">
        <f>IF($E76="HLTA",(W76/Summary!$H$7),0)</f>
        <v>0</v>
      </c>
      <c r="EM76" s="229">
        <f>IF($E76="HLTA",(X76/Summary!$H$7),0)</f>
        <v>0</v>
      </c>
      <c r="EN76" s="229">
        <f>IF($E76="HLTA",(Y76/Summary!$H$7),0)</f>
        <v>0</v>
      </c>
      <c r="EO76" s="229">
        <f>IF($E76="HLTA",(Z76/Summary!$H$7),0)</f>
        <v>0</v>
      </c>
      <c r="EP76" s="229">
        <f>IF($E76="HLTA",(AA76/Summary!$H$7),0)</f>
        <v>0</v>
      </c>
      <c r="EQ76" s="229">
        <f>IF($E76="HLTA",(AB76/Summary!$H$7),0)</f>
        <v>0</v>
      </c>
      <c r="ER76" s="229">
        <f>IF($E76="HLTA",(AC76/Summary!$H$7),0)</f>
        <v>0</v>
      </c>
      <c r="ES76" s="229">
        <f>IF($E76="HLTA",(AD76/Summary!$H$7),0)</f>
        <v>0</v>
      </c>
      <c r="ET76" s="229">
        <f>IF($E76="HLTA",(AE76/Summary!$H$7),0)</f>
        <v>0</v>
      </c>
      <c r="EU76" s="229">
        <f>IF($E76="HLTA",(AF76/Summary!$H$7),0)</f>
        <v>0</v>
      </c>
      <c r="EV76" s="229">
        <f>IF($E76="HLTA",(AG76/Summary!$H$7),0)</f>
        <v>0</v>
      </c>
      <c r="EW76" s="229">
        <f>IF($E76="HLTA",(AH76/Summary!$H$7),0)</f>
        <v>0</v>
      </c>
      <c r="EX76" s="229">
        <f>IF($E76="HLTA",(AI76/Summary!$H$7),0)</f>
        <v>0</v>
      </c>
      <c r="EY76" s="229">
        <f>IF($E76="HLTA",(AJ76/Summary!$H$7),0)</f>
        <v>0</v>
      </c>
      <c r="EZ76" s="229">
        <f>IF($E76="HLTA",(AK76/Summary!$H$7),0)</f>
        <v>0</v>
      </c>
      <c r="FA76" s="229">
        <f>IF($E76="HLTA",(AL76/Summary!$H$7),0)</f>
        <v>0</v>
      </c>
      <c r="FB76" s="229">
        <f>IF($E76="HLTA",(AM76/Summary!$H$7),0)</f>
        <v>0</v>
      </c>
      <c r="FC76" s="229">
        <f>IF($E76="HLTA",(AN76/Summary!$H$7),0)</f>
        <v>0</v>
      </c>
      <c r="FD76" s="233">
        <f>IF($E76="HLTA",(AO76/Summary!$H$7),0)</f>
        <v>0</v>
      </c>
    </row>
    <row r="77" spans="1:160" s="141" customFormat="1" ht="14.25" x14ac:dyDescent="0.35">
      <c r="A77" s="314"/>
      <c r="B77" s="315"/>
      <c r="C77" s="315"/>
      <c r="D77" s="315"/>
      <c r="E77" s="303"/>
      <c r="F77" s="304"/>
      <c r="G77" s="316"/>
      <c r="H77" s="320"/>
      <c r="I77" s="322"/>
      <c r="J77" s="323"/>
      <c r="K77" s="399">
        <f>Summary!$H$6*$G77</f>
        <v>0</v>
      </c>
      <c r="L77" s="225"/>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7"/>
      <c r="AP77" s="228">
        <f t="shared" si="162"/>
        <v>0</v>
      </c>
      <c r="AQ77" s="217"/>
      <c r="AR77" s="217"/>
      <c r="AS77" s="217"/>
      <c r="AT77" s="217"/>
      <c r="AU77" s="217"/>
      <c r="AV77" s="218"/>
      <c r="AW77" s="176">
        <f t="shared" si="163"/>
        <v>0</v>
      </c>
      <c r="AX77" s="176" t="str">
        <f t="shared" si="164"/>
        <v>OK</v>
      </c>
      <c r="AY77" s="230">
        <f t="shared" si="165"/>
        <v>0</v>
      </c>
      <c r="AZ77" s="213" t="str">
        <f t="shared" si="166"/>
        <v>OK</v>
      </c>
      <c r="BA77" s="214"/>
      <c r="BB77" s="231">
        <f t="shared" si="167"/>
        <v>0</v>
      </c>
      <c r="BC77" s="232">
        <f t="shared" si="168"/>
        <v>0</v>
      </c>
      <c r="BD77" s="232">
        <f t="shared" si="169"/>
        <v>0</v>
      </c>
      <c r="BE77" s="232">
        <f t="shared" si="170"/>
        <v>0</v>
      </c>
      <c r="BF77" s="232">
        <f t="shared" si="171"/>
        <v>0</v>
      </c>
      <c r="BG77" s="232">
        <f t="shared" si="172"/>
        <v>0</v>
      </c>
      <c r="BH77" s="232">
        <f t="shared" si="173"/>
        <v>0</v>
      </c>
      <c r="BI77" s="232">
        <f t="shared" si="174"/>
        <v>0</v>
      </c>
      <c r="BJ77" s="232">
        <f t="shared" si="175"/>
        <v>0</v>
      </c>
      <c r="BK77" s="232">
        <f t="shared" si="176"/>
        <v>0</v>
      </c>
      <c r="BL77" s="232">
        <f t="shared" si="177"/>
        <v>0</v>
      </c>
      <c r="BM77" s="232">
        <f t="shared" si="178"/>
        <v>0</v>
      </c>
      <c r="BN77" s="232">
        <f t="shared" si="179"/>
        <v>0</v>
      </c>
      <c r="BO77" s="232">
        <f t="shared" si="180"/>
        <v>0</v>
      </c>
      <c r="BP77" s="232">
        <f t="shared" si="181"/>
        <v>0</v>
      </c>
      <c r="BQ77" s="232">
        <f t="shared" si="182"/>
        <v>0</v>
      </c>
      <c r="BR77" s="232">
        <f t="shared" si="183"/>
        <v>0</v>
      </c>
      <c r="BS77" s="232">
        <f t="shared" si="184"/>
        <v>0</v>
      </c>
      <c r="BT77" s="232">
        <f t="shared" si="185"/>
        <v>0</v>
      </c>
      <c r="BU77" s="232">
        <f t="shared" si="186"/>
        <v>0</v>
      </c>
      <c r="BV77" s="232">
        <f t="shared" si="187"/>
        <v>0</v>
      </c>
      <c r="BW77" s="232">
        <f t="shared" si="188"/>
        <v>0</v>
      </c>
      <c r="BX77" s="232">
        <f t="shared" si="189"/>
        <v>0</v>
      </c>
      <c r="BY77" s="232">
        <f t="shared" si="190"/>
        <v>0</v>
      </c>
      <c r="BZ77" s="232">
        <f t="shared" si="191"/>
        <v>0</v>
      </c>
      <c r="CA77" s="232">
        <f t="shared" si="192"/>
        <v>0</v>
      </c>
      <c r="CB77" s="232">
        <f t="shared" si="193"/>
        <v>0</v>
      </c>
      <c r="CC77" s="232">
        <f t="shared" si="194"/>
        <v>0</v>
      </c>
      <c r="CD77" s="232">
        <f t="shared" si="195"/>
        <v>0</v>
      </c>
      <c r="CE77" s="232">
        <f t="shared" si="196"/>
        <v>0</v>
      </c>
      <c r="CF77" s="230">
        <f t="shared" si="197"/>
        <v>0</v>
      </c>
      <c r="CG77" s="195">
        <f t="shared" si="198"/>
        <v>0</v>
      </c>
      <c r="CH77" s="201">
        <f t="shared" si="199"/>
        <v>0</v>
      </c>
      <c r="CI77" s="201">
        <f t="shared" si="200"/>
        <v>0</v>
      </c>
      <c r="CJ77" s="201">
        <f t="shared" si="201"/>
        <v>0</v>
      </c>
      <c r="CK77" s="201">
        <f t="shared" si="202"/>
        <v>0</v>
      </c>
      <c r="CL77" s="191">
        <f t="shared" si="203"/>
        <v>0</v>
      </c>
      <c r="CM77" s="189"/>
      <c r="CN77" s="219">
        <f t="shared" si="125"/>
        <v>0</v>
      </c>
      <c r="CO77" s="220">
        <f t="shared" si="126"/>
        <v>0</v>
      </c>
      <c r="CP77" s="220">
        <f t="shared" si="127"/>
        <v>0</v>
      </c>
      <c r="CQ77" s="220">
        <f t="shared" si="128"/>
        <v>0</v>
      </c>
      <c r="CR77" s="220">
        <f t="shared" si="129"/>
        <v>0</v>
      </c>
      <c r="CS77" s="220">
        <f t="shared" si="130"/>
        <v>0</v>
      </c>
      <c r="CT77" s="220">
        <f t="shared" si="131"/>
        <v>0</v>
      </c>
      <c r="CU77" s="220">
        <f t="shared" si="132"/>
        <v>0</v>
      </c>
      <c r="CV77" s="220">
        <f t="shared" si="133"/>
        <v>0</v>
      </c>
      <c r="CW77" s="220">
        <f t="shared" si="134"/>
        <v>0</v>
      </c>
      <c r="CX77" s="220">
        <f t="shared" si="135"/>
        <v>0</v>
      </c>
      <c r="CY77" s="220">
        <f t="shared" si="136"/>
        <v>0</v>
      </c>
      <c r="CZ77" s="220">
        <f t="shared" si="137"/>
        <v>0</v>
      </c>
      <c r="DA77" s="220">
        <f t="shared" si="138"/>
        <v>0</v>
      </c>
      <c r="DB77" s="220">
        <f t="shared" si="139"/>
        <v>0</v>
      </c>
      <c r="DC77" s="220">
        <f t="shared" si="140"/>
        <v>0</v>
      </c>
      <c r="DD77" s="220">
        <f t="shared" si="141"/>
        <v>0</v>
      </c>
      <c r="DE77" s="220">
        <f t="shared" si="142"/>
        <v>0</v>
      </c>
      <c r="DF77" s="220">
        <f t="shared" si="143"/>
        <v>0</v>
      </c>
      <c r="DG77" s="220">
        <f t="shared" si="144"/>
        <v>0</v>
      </c>
      <c r="DH77" s="220">
        <f t="shared" si="145"/>
        <v>0</v>
      </c>
      <c r="DI77" s="220">
        <f t="shared" si="146"/>
        <v>0</v>
      </c>
      <c r="DJ77" s="220">
        <f t="shared" si="147"/>
        <v>0</v>
      </c>
      <c r="DK77" s="220">
        <f t="shared" si="148"/>
        <v>0</v>
      </c>
      <c r="DL77" s="220">
        <f t="shared" si="149"/>
        <v>0</v>
      </c>
      <c r="DM77" s="220">
        <f t="shared" si="150"/>
        <v>0</v>
      </c>
      <c r="DN77" s="220">
        <f t="shared" si="151"/>
        <v>0</v>
      </c>
      <c r="DO77" s="220">
        <f t="shared" si="152"/>
        <v>0</v>
      </c>
      <c r="DP77" s="220">
        <f t="shared" si="153"/>
        <v>0</v>
      </c>
      <c r="DQ77" s="221">
        <f t="shared" si="154"/>
        <v>0</v>
      </c>
      <c r="DR77" s="204">
        <f t="shared" si="204"/>
        <v>0</v>
      </c>
      <c r="DS77" s="222">
        <f t="shared" si="155"/>
        <v>0</v>
      </c>
      <c r="DT77" s="222">
        <f t="shared" si="156"/>
        <v>0</v>
      </c>
      <c r="DU77" s="222">
        <f t="shared" si="157"/>
        <v>0</v>
      </c>
      <c r="DV77" s="222">
        <f t="shared" si="158"/>
        <v>0</v>
      </c>
      <c r="DW77" s="222">
        <f t="shared" si="159"/>
        <v>0</v>
      </c>
      <c r="DX77" s="223">
        <f t="shared" si="160"/>
        <v>0</v>
      </c>
      <c r="DY77" s="224">
        <f t="shared" si="161"/>
        <v>0</v>
      </c>
      <c r="EA77" s="228">
        <f>IF($E77="HLTA",(L77/Summary!$H$7),0)</f>
        <v>0</v>
      </c>
      <c r="EB77" s="229">
        <f>IF($E77="HLTA",(M77/Summary!$H$7),0)</f>
        <v>0</v>
      </c>
      <c r="EC77" s="229">
        <f>IF($E77="HLTA",(N77/Summary!$H$7),0)</f>
        <v>0</v>
      </c>
      <c r="ED77" s="229">
        <f>IF($E77="HLTA",(O77/Summary!$H$7),0)</f>
        <v>0</v>
      </c>
      <c r="EE77" s="229">
        <f>IF($E77="HLTA",(P77/Summary!$H$7),0)</f>
        <v>0</v>
      </c>
      <c r="EF77" s="229">
        <f>IF($E77="HLTA",(Q77/Summary!$H$7),0)</f>
        <v>0</v>
      </c>
      <c r="EG77" s="229">
        <f>IF($E77="HLTA",(R77/Summary!$H$7),0)</f>
        <v>0</v>
      </c>
      <c r="EH77" s="229">
        <f>IF($E77="HLTA",(S77/Summary!$H$7),0)</f>
        <v>0</v>
      </c>
      <c r="EI77" s="229">
        <f>IF($E77="HLTA",(T77/Summary!$H$7),0)</f>
        <v>0</v>
      </c>
      <c r="EJ77" s="229">
        <f>IF($E77="HLTA",(U77/Summary!$H$7),0)</f>
        <v>0</v>
      </c>
      <c r="EK77" s="229">
        <f>IF($E77="HLTA",(V77/Summary!$H$7),0)</f>
        <v>0</v>
      </c>
      <c r="EL77" s="229">
        <f>IF($E77="HLTA",(W77/Summary!$H$7),0)</f>
        <v>0</v>
      </c>
      <c r="EM77" s="229">
        <f>IF($E77="HLTA",(X77/Summary!$H$7),0)</f>
        <v>0</v>
      </c>
      <c r="EN77" s="229">
        <f>IF($E77="HLTA",(Y77/Summary!$H$7),0)</f>
        <v>0</v>
      </c>
      <c r="EO77" s="229">
        <f>IF($E77="HLTA",(Z77/Summary!$H$7),0)</f>
        <v>0</v>
      </c>
      <c r="EP77" s="229">
        <f>IF($E77="HLTA",(AA77/Summary!$H$7),0)</f>
        <v>0</v>
      </c>
      <c r="EQ77" s="229">
        <f>IF($E77="HLTA",(AB77/Summary!$H$7),0)</f>
        <v>0</v>
      </c>
      <c r="ER77" s="229">
        <f>IF($E77="HLTA",(AC77/Summary!$H$7),0)</f>
        <v>0</v>
      </c>
      <c r="ES77" s="229">
        <f>IF($E77="HLTA",(AD77/Summary!$H$7),0)</f>
        <v>0</v>
      </c>
      <c r="ET77" s="229">
        <f>IF($E77="HLTA",(AE77/Summary!$H$7),0)</f>
        <v>0</v>
      </c>
      <c r="EU77" s="229">
        <f>IF($E77="HLTA",(AF77/Summary!$H$7),0)</f>
        <v>0</v>
      </c>
      <c r="EV77" s="229">
        <f>IF($E77="HLTA",(AG77/Summary!$H$7),0)</f>
        <v>0</v>
      </c>
      <c r="EW77" s="229">
        <f>IF($E77="HLTA",(AH77/Summary!$H$7),0)</f>
        <v>0</v>
      </c>
      <c r="EX77" s="229">
        <f>IF($E77="HLTA",(AI77/Summary!$H$7),0)</f>
        <v>0</v>
      </c>
      <c r="EY77" s="229">
        <f>IF($E77="HLTA",(AJ77/Summary!$H$7),0)</f>
        <v>0</v>
      </c>
      <c r="EZ77" s="229">
        <f>IF($E77="HLTA",(AK77/Summary!$H$7),0)</f>
        <v>0</v>
      </c>
      <c r="FA77" s="229">
        <f>IF($E77="HLTA",(AL77/Summary!$H$7),0)</f>
        <v>0</v>
      </c>
      <c r="FB77" s="229">
        <f>IF($E77="HLTA",(AM77/Summary!$H$7),0)</f>
        <v>0</v>
      </c>
      <c r="FC77" s="229">
        <f>IF($E77="HLTA",(AN77/Summary!$H$7),0)</f>
        <v>0</v>
      </c>
      <c r="FD77" s="233">
        <f>IF($E77="HLTA",(AO77/Summary!$H$7),0)</f>
        <v>0</v>
      </c>
    </row>
    <row r="78" spans="1:160" s="141" customFormat="1" ht="14.25" x14ac:dyDescent="0.35">
      <c r="A78" s="314"/>
      <c r="B78" s="315"/>
      <c r="C78" s="315"/>
      <c r="D78" s="315"/>
      <c r="E78" s="303"/>
      <c r="F78" s="304"/>
      <c r="G78" s="316"/>
      <c r="H78" s="320"/>
      <c r="I78" s="322"/>
      <c r="J78" s="323"/>
      <c r="K78" s="399">
        <f>Summary!$H$6*$G78</f>
        <v>0</v>
      </c>
      <c r="L78" s="225"/>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7"/>
      <c r="AP78" s="228">
        <f t="shared" si="162"/>
        <v>0</v>
      </c>
      <c r="AQ78" s="217"/>
      <c r="AR78" s="217"/>
      <c r="AS78" s="217"/>
      <c r="AT78" s="217"/>
      <c r="AU78" s="217"/>
      <c r="AV78" s="218"/>
      <c r="AW78" s="176">
        <f t="shared" si="163"/>
        <v>0</v>
      </c>
      <c r="AX78" s="176" t="str">
        <f t="shared" si="164"/>
        <v>OK</v>
      </c>
      <c r="AY78" s="230">
        <f t="shared" si="165"/>
        <v>0</v>
      </c>
      <c r="AZ78" s="213" t="str">
        <f t="shared" si="166"/>
        <v>OK</v>
      </c>
      <c r="BA78" s="214"/>
      <c r="BB78" s="231">
        <f t="shared" si="167"/>
        <v>0</v>
      </c>
      <c r="BC78" s="232">
        <f t="shared" si="168"/>
        <v>0</v>
      </c>
      <c r="BD78" s="232">
        <f t="shared" si="169"/>
        <v>0</v>
      </c>
      <c r="BE78" s="232">
        <f t="shared" si="170"/>
        <v>0</v>
      </c>
      <c r="BF78" s="232">
        <f t="shared" si="171"/>
        <v>0</v>
      </c>
      <c r="BG78" s="232">
        <f t="shared" si="172"/>
        <v>0</v>
      </c>
      <c r="BH78" s="232">
        <f t="shared" si="173"/>
        <v>0</v>
      </c>
      <c r="BI78" s="232">
        <f t="shared" si="174"/>
        <v>0</v>
      </c>
      <c r="BJ78" s="232">
        <f t="shared" si="175"/>
        <v>0</v>
      </c>
      <c r="BK78" s="232">
        <f t="shared" si="176"/>
        <v>0</v>
      </c>
      <c r="BL78" s="232">
        <f t="shared" si="177"/>
        <v>0</v>
      </c>
      <c r="BM78" s="232">
        <f t="shared" si="178"/>
        <v>0</v>
      </c>
      <c r="BN78" s="232">
        <f t="shared" si="179"/>
        <v>0</v>
      </c>
      <c r="BO78" s="232">
        <f t="shared" si="180"/>
        <v>0</v>
      </c>
      <c r="BP78" s="232">
        <f t="shared" si="181"/>
        <v>0</v>
      </c>
      <c r="BQ78" s="232">
        <f t="shared" si="182"/>
        <v>0</v>
      </c>
      <c r="BR78" s="232">
        <f t="shared" si="183"/>
        <v>0</v>
      </c>
      <c r="BS78" s="232">
        <f t="shared" si="184"/>
        <v>0</v>
      </c>
      <c r="BT78" s="232">
        <f t="shared" si="185"/>
        <v>0</v>
      </c>
      <c r="BU78" s="232">
        <f t="shared" si="186"/>
        <v>0</v>
      </c>
      <c r="BV78" s="232">
        <f t="shared" si="187"/>
        <v>0</v>
      </c>
      <c r="BW78" s="232">
        <f t="shared" si="188"/>
        <v>0</v>
      </c>
      <c r="BX78" s="232">
        <f t="shared" si="189"/>
        <v>0</v>
      </c>
      <c r="BY78" s="232">
        <f t="shared" si="190"/>
        <v>0</v>
      </c>
      <c r="BZ78" s="232">
        <f t="shared" si="191"/>
        <v>0</v>
      </c>
      <c r="CA78" s="232">
        <f t="shared" si="192"/>
        <v>0</v>
      </c>
      <c r="CB78" s="232">
        <f t="shared" si="193"/>
        <v>0</v>
      </c>
      <c r="CC78" s="232">
        <f t="shared" si="194"/>
        <v>0</v>
      </c>
      <c r="CD78" s="232">
        <f t="shared" si="195"/>
        <v>0</v>
      </c>
      <c r="CE78" s="232">
        <f t="shared" si="196"/>
        <v>0</v>
      </c>
      <c r="CF78" s="230">
        <f t="shared" si="197"/>
        <v>0</v>
      </c>
      <c r="CG78" s="195">
        <f t="shared" si="198"/>
        <v>0</v>
      </c>
      <c r="CH78" s="201">
        <f t="shared" si="199"/>
        <v>0</v>
      </c>
      <c r="CI78" s="201">
        <f t="shared" si="200"/>
        <v>0</v>
      </c>
      <c r="CJ78" s="201">
        <f t="shared" si="201"/>
        <v>0</v>
      </c>
      <c r="CK78" s="201">
        <f t="shared" si="202"/>
        <v>0</v>
      </c>
      <c r="CL78" s="191">
        <f t="shared" si="203"/>
        <v>0</v>
      </c>
      <c r="CM78" s="189"/>
      <c r="CN78" s="219">
        <f t="shared" si="125"/>
        <v>0</v>
      </c>
      <c r="CO78" s="220">
        <f t="shared" si="126"/>
        <v>0</v>
      </c>
      <c r="CP78" s="220">
        <f t="shared" si="127"/>
        <v>0</v>
      </c>
      <c r="CQ78" s="220">
        <f t="shared" si="128"/>
        <v>0</v>
      </c>
      <c r="CR78" s="220">
        <f t="shared" si="129"/>
        <v>0</v>
      </c>
      <c r="CS78" s="220">
        <f t="shared" si="130"/>
        <v>0</v>
      </c>
      <c r="CT78" s="220">
        <f t="shared" si="131"/>
        <v>0</v>
      </c>
      <c r="CU78" s="220">
        <f t="shared" si="132"/>
        <v>0</v>
      </c>
      <c r="CV78" s="220">
        <f t="shared" si="133"/>
        <v>0</v>
      </c>
      <c r="CW78" s="220">
        <f t="shared" si="134"/>
        <v>0</v>
      </c>
      <c r="CX78" s="220">
        <f t="shared" si="135"/>
        <v>0</v>
      </c>
      <c r="CY78" s="220">
        <f t="shared" si="136"/>
        <v>0</v>
      </c>
      <c r="CZ78" s="220">
        <f t="shared" si="137"/>
        <v>0</v>
      </c>
      <c r="DA78" s="220">
        <f t="shared" si="138"/>
        <v>0</v>
      </c>
      <c r="DB78" s="220">
        <f t="shared" si="139"/>
        <v>0</v>
      </c>
      <c r="DC78" s="220">
        <f t="shared" si="140"/>
        <v>0</v>
      </c>
      <c r="DD78" s="220">
        <f t="shared" si="141"/>
        <v>0</v>
      </c>
      <c r="DE78" s="220">
        <f t="shared" si="142"/>
        <v>0</v>
      </c>
      <c r="DF78" s="220">
        <f t="shared" si="143"/>
        <v>0</v>
      </c>
      <c r="DG78" s="220">
        <f t="shared" si="144"/>
        <v>0</v>
      </c>
      <c r="DH78" s="220">
        <f t="shared" si="145"/>
        <v>0</v>
      </c>
      <c r="DI78" s="220">
        <f t="shared" si="146"/>
        <v>0</v>
      </c>
      <c r="DJ78" s="220">
        <f t="shared" si="147"/>
        <v>0</v>
      </c>
      <c r="DK78" s="220">
        <f t="shared" si="148"/>
        <v>0</v>
      </c>
      <c r="DL78" s="220">
        <f t="shared" si="149"/>
        <v>0</v>
      </c>
      <c r="DM78" s="220">
        <f t="shared" si="150"/>
        <v>0</v>
      </c>
      <c r="DN78" s="220">
        <f t="shared" si="151"/>
        <v>0</v>
      </c>
      <c r="DO78" s="220">
        <f t="shared" si="152"/>
        <v>0</v>
      </c>
      <c r="DP78" s="220">
        <f t="shared" si="153"/>
        <v>0</v>
      </c>
      <c r="DQ78" s="221">
        <f t="shared" si="154"/>
        <v>0</v>
      </c>
      <c r="DR78" s="204">
        <f t="shared" si="204"/>
        <v>0</v>
      </c>
      <c r="DS78" s="222">
        <f t="shared" si="155"/>
        <v>0</v>
      </c>
      <c r="DT78" s="222">
        <f t="shared" si="156"/>
        <v>0</v>
      </c>
      <c r="DU78" s="222">
        <f t="shared" si="157"/>
        <v>0</v>
      </c>
      <c r="DV78" s="222">
        <f t="shared" si="158"/>
        <v>0</v>
      </c>
      <c r="DW78" s="222">
        <f t="shared" si="159"/>
        <v>0</v>
      </c>
      <c r="DX78" s="223">
        <f t="shared" si="160"/>
        <v>0</v>
      </c>
      <c r="DY78" s="224">
        <f t="shared" si="161"/>
        <v>0</v>
      </c>
      <c r="EA78" s="228">
        <f>IF($E78="HLTA",(L78/Summary!$H$7),0)</f>
        <v>0</v>
      </c>
      <c r="EB78" s="229">
        <f>IF($E78="HLTA",(M78/Summary!$H$7),0)</f>
        <v>0</v>
      </c>
      <c r="EC78" s="229">
        <f>IF($E78="HLTA",(N78/Summary!$H$7),0)</f>
        <v>0</v>
      </c>
      <c r="ED78" s="229">
        <f>IF($E78="HLTA",(O78/Summary!$H$7),0)</f>
        <v>0</v>
      </c>
      <c r="EE78" s="229">
        <f>IF($E78="HLTA",(P78/Summary!$H$7),0)</f>
        <v>0</v>
      </c>
      <c r="EF78" s="229">
        <f>IF($E78="HLTA",(Q78/Summary!$H$7),0)</f>
        <v>0</v>
      </c>
      <c r="EG78" s="229">
        <f>IF($E78="HLTA",(R78/Summary!$H$7),0)</f>
        <v>0</v>
      </c>
      <c r="EH78" s="229">
        <f>IF($E78="HLTA",(S78/Summary!$H$7),0)</f>
        <v>0</v>
      </c>
      <c r="EI78" s="229">
        <f>IF($E78="HLTA",(T78/Summary!$H$7),0)</f>
        <v>0</v>
      </c>
      <c r="EJ78" s="229">
        <f>IF($E78="HLTA",(U78/Summary!$H$7),0)</f>
        <v>0</v>
      </c>
      <c r="EK78" s="229">
        <f>IF($E78="HLTA",(V78/Summary!$H$7),0)</f>
        <v>0</v>
      </c>
      <c r="EL78" s="229">
        <f>IF($E78="HLTA",(W78/Summary!$H$7),0)</f>
        <v>0</v>
      </c>
      <c r="EM78" s="229">
        <f>IF($E78="HLTA",(X78/Summary!$H$7),0)</f>
        <v>0</v>
      </c>
      <c r="EN78" s="229">
        <f>IF($E78="HLTA",(Y78/Summary!$H$7),0)</f>
        <v>0</v>
      </c>
      <c r="EO78" s="229">
        <f>IF($E78="HLTA",(Z78/Summary!$H$7),0)</f>
        <v>0</v>
      </c>
      <c r="EP78" s="229">
        <f>IF($E78="HLTA",(AA78/Summary!$H$7),0)</f>
        <v>0</v>
      </c>
      <c r="EQ78" s="229">
        <f>IF($E78="HLTA",(AB78/Summary!$H$7),0)</f>
        <v>0</v>
      </c>
      <c r="ER78" s="229">
        <f>IF($E78="HLTA",(AC78/Summary!$H$7),0)</f>
        <v>0</v>
      </c>
      <c r="ES78" s="229">
        <f>IF($E78="HLTA",(AD78/Summary!$H$7),0)</f>
        <v>0</v>
      </c>
      <c r="ET78" s="229">
        <f>IF($E78="HLTA",(AE78/Summary!$H$7),0)</f>
        <v>0</v>
      </c>
      <c r="EU78" s="229">
        <f>IF($E78="HLTA",(AF78/Summary!$H$7),0)</f>
        <v>0</v>
      </c>
      <c r="EV78" s="229">
        <f>IF($E78="HLTA",(AG78/Summary!$H$7),0)</f>
        <v>0</v>
      </c>
      <c r="EW78" s="229">
        <f>IF($E78="HLTA",(AH78/Summary!$H$7),0)</f>
        <v>0</v>
      </c>
      <c r="EX78" s="229">
        <f>IF($E78="HLTA",(AI78/Summary!$H$7),0)</f>
        <v>0</v>
      </c>
      <c r="EY78" s="229">
        <f>IF($E78="HLTA",(AJ78/Summary!$H$7),0)</f>
        <v>0</v>
      </c>
      <c r="EZ78" s="229">
        <f>IF($E78="HLTA",(AK78/Summary!$H$7),0)</f>
        <v>0</v>
      </c>
      <c r="FA78" s="229">
        <f>IF($E78="HLTA",(AL78/Summary!$H$7),0)</f>
        <v>0</v>
      </c>
      <c r="FB78" s="229">
        <f>IF($E78="HLTA",(AM78/Summary!$H$7),0)</f>
        <v>0</v>
      </c>
      <c r="FC78" s="229">
        <f>IF($E78="HLTA",(AN78/Summary!$H$7),0)</f>
        <v>0</v>
      </c>
      <c r="FD78" s="233">
        <f>IF($E78="HLTA",(AO78/Summary!$H$7),0)</f>
        <v>0</v>
      </c>
    </row>
    <row r="79" spans="1:160" s="141" customFormat="1" ht="14.25" x14ac:dyDescent="0.35">
      <c r="A79" s="314"/>
      <c r="B79" s="315"/>
      <c r="C79" s="315"/>
      <c r="D79" s="315"/>
      <c r="E79" s="303"/>
      <c r="F79" s="304"/>
      <c r="G79" s="316"/>
      <c r="H79" s="320"/>
      <c r="I79" s="322"/>
      <c r="J79" s="323"/>
      <c r="K79" s="399">
        <f>Summary!$H$6*$G79</f>
        <v>0</v>
      </c>
      <c r="L79" s="225"/>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7"/>
      <c r="AP79" s="228">
        <f t="shared" si="162"/>
        <v>0</v>
      </c>
      <c r="AQ79" s="217"/>
      <c r="AR79" s="217"/>
      <c r="AS79" s="217"/>
      <c r="AT79" s="217"/>
      <c r="AU79" s="217"/>
      <c r="AV79" s="218"/>
      <c r="AW79" s="176">
        <f t="shared" si="163"/>
        <v>0</v>
      </c>
      <c r="AX79" s="176" t="str">
        <f t="shared" si="164"/>
        <v>OK</v>
      </c>
      <c r="AY79" s="230">
        <f t="shared" si="165"/>
        <v>0</v>
      </c>
      <c r="AZ79" s="213" t="str">
        <f t="shared" si="166"/>
        <v>OK</v>
      </c>
      <c r="BA79" s="214"/>
      <c r="BB79" s="231">
        <f t="shared" si="167"/>
        <v>0</v>
      </c>
      <c r="BC79" s="232">
        <f t="shared" si="168"/>
        <v>0</v>
      </c>
      <c r="BD79" s="232">
        <f t="shared" si="169"/>
        <v>0</v>
      </c>
      <c r="BE79" s="232">
        <f t="shared" si="170"/>
        <v>0</v>
      </c>
      <c r="BF79" s="232">
        <f t="shared" si="171"/>
        <v>0</v>
      </c>
      <c r="BG79" s="232">
        <f t="shared" si="172"/>
        <v>0</v>
      </c>
      <c r="BH79" s="232">
        <f t="shared" si="173"/>
        <v>0</v>
      </c>
      <c r="BI79" s="232">
        <f t="shared" si="174"/>
        <v>0</v>
      </c>
      <c r="BJ79" s="232">
        <f t="shared" si="175"/>
        <v>0</v>
      </c>
      <c r="BK79" s="232">
        <f t="shared" si="176"/>
        <v>0</v>
      </c>
      <c r="BL79" s="232">
        <f t="shared" si="177"/>
        <v>0</v>
      </c>
      <c r="BM79" s="232">
        <f t="shared" si="178"/>
        <v>0</v>
      </c>
      <c r="BN79" s="232">
        <f t="shared" si="179"/>
        <v>0</v>
      </c>
      <c r="BO79" s="232">
        <f t="shared" si="180"/>
        <v>0</v>
      </c>
      <c r="BP79" s="232">
        <f t="shared" si="181"/>
        <v>0</v>
      </c>
      <c r="BQ79" s="232">
        <f t="shared" si="182"/>
        <v>0</v>
      </c>
      <c r="BR79" s="232">
        <f t="shared" si="183"/>
        <v>0</v>
      </c>
      <c r="BS79" s="232">
        <f t="shared" si="184"/>
        <v>0</v>
      </c>
      <c r="BT79" s="232">
        <f t="shared" si="185"/>
        <v>0</v>
      </c>
      <c r="BU79" s="232">
        <f t="shared" si="186"/>
        <v>0</v>
      </c>
      <c r="BV79" s="232">
        <f t="shared" si="187"/>
        <v>0</v>
      </c>
      <c r="BW79" s="232">
        <f t="shared" si="188"/>
        <v>0</v>
      </c>
      <c r="BX79" s="232">
        <f t="shared" si="189"/>
        <v>0</v>
      </c>
      <c r="BY79" s="232">
        <f t="shared" si="190"/>
        <v>0</v>
      </c>
      <c r="BZ79" s="232">
        <f t="shared" si="191"/>
        <v>0</v>
      </c>
      <c r="CA79" s="232">
        <f t="shared" si="192"/>
        <v>0</v>
      </c>
      <c r="CB79" s="232">
        <f t="shared" si="193"/>
        <v>0</v>
      </c>
      <c r="CC79" s="232">
        <f t="shared" si="194"/>
        <v>0</v>
      </c>
      <c r="CD79" s="232">
        <f t="shared" si="195"/>
        <v>0</v>
      </c>
      <c r="CE79" s="232">
        <f t="shared" si="196"/>
        <v>0</v>
      </c>
      <c r="CF79" s="230">
        <f t="shared" si="197"/>
        <v>0</v>
      </c>
      <c r="CG79" s="195">
        <f t="shared" si="198"/>
        <v>0</v>
      </c>
      <c r="CH79" s="201">
        <f t="shared" si="199"/>
        <v>0</v>
      </c>
      <c r="CI79" s="201">
        <f t="shared" si="200"/>
        <v>0</v>
      </c>
      <c r="CJ79" s="201">
        <f t="shared" si="201"/>
        <v>0</v>
      </c>
      <c r="CK79" s="201">
        <f t="shared" si="202"/>
        <v>0</v>
      </c>
      <c r="CL79" s="191">
        <f t="shared" si="203"/>
        <v>0</v>
      </c>
      <c r="CM79" s="189"/>
      <c r="CN79" s="219">
        <f t="shared" si="125"/>
        <v>0</v>
      </c>
      <c r="CO79" s="220">
        <f t="shared" si="126"/>
        <v>0</v>
      </c>
      <c r="CP79" s="220">
        <f t="shared" si="127"/>
        <v>0</v>
      </c>
      <c r="CQ79" s="220">
        <f t="shared" si="128"/>
        <v>0</v>
      </c>
      <c r="CR79" s="220">
        <f t="shared" si="129"/>
        <v>0</v>
      </c>
      <c r="CS79" s="220">
        <f t="shared" si="130"/>
        <v>0</v>
      </c>
      <c r="CT79" s="220">
        <f t="shared" si="131"/>
        <v>0</v>
      </c>
      <c r="CU79" s="220">
        <f t="shared" si="132"/>
        <v>0</v>
      </c>
      <c r="CV79" s="220">
        <f t="shared" si="133"/>
        <v>0</v>
      </c>
      <c r="CW79" s="220">
        <f t="shared" si="134"/>
        <v>0</v>
      </c>
      <c r="CX79" s="220">
        <f t="shared" si="135"/>
        <v>0</v>
      </c>
      <c r="CY79" s="220">
        <f t="shared" si="136"/>
        <v>0</v>
      </c>
      <c r="CZ79" s="220">
        <f t="shared" si="137"/>
        <v>0</v>
      </c>
      <c r="DA79" s="220">
        <f t="shared" si="138"/>
        <v>0</v>
      </c>
      <c r="DB79" s="220">
        <f t="shared" si="139"/>
        <v>0</v>
      </c>
      <c r="DC79" s="220">
        <f t="shared" si="140"/>
        <v>0</v>
      </c>
      <c r="DD79" s="220">
        <f t="shared" si="141"/>
        <v>0</v>
      </c>
      <c r="DE79" s="220">
        <f t="shared" si="142"/>
        <v>0</v>
      </c>
      <c r="DF79" s="220">
        <f t="shared" si="143"/>
        <v>0</v>
      </c>
      <c r="DG79" s="220">
        <f t="shared" si="144"/>
        <v>0</v>
      </c>
      <c r="DH79" s="220">
        <f t="shared" si="145"/>
        <v>0</v>
      </c>
      <c r="DI79" s="220">
        <f t="shared" si="146"/>
        <v>0</v>
      </c>
      <c r="DJ79" s="220">
        <f t="shared" si="147"/>
        <v>0</v>
      </c>
      <c r="DK79" s="220">
        <f t="shared" si="148"/>
        <v>0</v>
      </c>
      <c r="DL79" s="220">
        <f t="shared" si="149"/>
        <v>0</v>
      </c>
      <c r="DM79" s="220">
        <f t="shared" si="150"/>
        <v>0</v>
      </c>
      <c r="DN79" s="220">
        <f t="shared" si="151"/>
        <v>0</v>
      </c>
      <c r="DO79" s="220">
        <f t="shared" si="152"/>
        <v>0</v>
      </c>
      <c r="DP79" s="220">
        <f t="shared" si="153"/>
        <v>0</v>
      </c>
      <c r="DQ79" s="221">
        <f t="shared" si="154"/>
        <v>0</v>
      </c>
      <c r="DR79" s="204">
        <f t="shared" si="204"/>
        <v>0</v>
      </c>
      <c r="DS79" s="222">
        <f t="shared" si="155"/>
        <v>0</v>
      </c>
      <c r="DT79" s="222">
        <f t="shared" si="156"/>
        <v>0</v>
      </c>
      <c r="DU79" s="222">
        <f t="shared" si="157"/>
        <v>0</v>
      </c>
      <c r="DV79" s="222">
        <f t="shared" si="158"/>
        <v>0</v>
      </c>
      <c r="DW79" s="222">
        <f t="shared" si="159"/>
        <v>0</v>
      </c>
      <c r="DX79" s="223">
        <f t="shared" si="160"/>
        <v>0</v>
      </c>
      <c r="DY79" s="224">
        <f t="shared" si="161"/>
        <v>0</v>
      </c>
      <c r="EA79" s="228">
        <f>IF($E79="HLTA",(L79/Summary!$H$7),0)</f>
        <v>0</v>
      </c>
      <c r="EB79" s="229">
        <f>IF($E79="HLTA",(M79/Summary!$H$7),0)</f>
        <v>0</v>
      </c>
      <c r="EC79" s="229">
        <f>IF($E79="HLTA",(N79/Summary!$H$7),0)</f>
        <v>0</v>
      </c>
      <c r="ED79" s="229">
        <f>IF($E79="HLTA",(O79/Summary!$H$7),0)</f>
        <v>0</v>
      </c>
      <c r="EE79" s="229">
        <f>IF($E79="HLTA",(P79/Summary!$H$7),0)</f>
        <v>0</v>
      </c>
      <c r="EF79" s="229">
        <f>IF($E79="HLTA",(Q79/Summary!$H$7),0)</f>
        <v>0</v>
      </c>
      <c r="EG79" s="229">
        <f>IF($E79="HLTA",(R79/Summary!$H$7),0)</f>
        <v>0</v>
      </c>
      <c r="EH79" s="229">
        <f>IF($E79="HLTA",(S79/Summary!$H$7),0)</f>
        <v>0</v>
      </c>
      <c r="EI79" s="229">
        <f>IF($E79="HLTA",(T79/Summary!$H$7),0)</f>
        <v>0</v>
      </c>
      <c r="EJ79" s="229">
        <f>IF($E79="HLTA",(U79/Summary!$H$7),0)</f>
        <v>0</v>
      </c>
      <c r="EK79" s="229">
        <f>IF($E79="HLTA",(V79/Summary!$H$7),0)</f>
        <v>0</v>
      </c>
      <c r="EL79" s="229">
        <f>IF($E79="HLTA",(W79/Summary!$H$7),0)</f>
        <v>0</v>
      </c>
      <c r="EM79" s="229">
        <f>IF($E79="HLTA",(X79/Summary!$H$7),0)</f>
        <v>0</v>
      </c>
      <c r="EN79" s="229">
        <f>IF($E79="HLTA",(Y79/Summary!$H$7),0)</f>
        <v>0</v>
      </c>
      <c r="EO79" s="229">
        <f>IF($E79="HLTA",(Z79/Summary!$H$7),0)</f>
        <v>0</v>
      </c>
      <c r="EP79" s="229">
        <f>IF($E79="HLTA",(AA79/Summary!$H$7),0)</f>
        <v>0</v>
      </c>
      <c r="EQ79" s="229">
        <f>IF($E79="HLTA",(AB79/Summary!$H$7),0)</f>
        <v>0</v>
      </c>
      <c r="ER79" s="229">
        <f>IF($E79="HLTA",(AC79/Summary!$H$7),0)</f>
        <v>0</v>
      </c>
      <c r="ES79" s="229">
        <f>IF($E79="HLTA",(AD79/Summary!$H$7),0)</f>
        <v>0</v>
      </c>
      <c r="ET79" s="229">
        <f>IF($E79="HLTA",(AE79/Summary!$H$7),0)</f>
        <v>0</v>
      </c>
      <c r="EU79" s="229">
        <f>IF($E79="HLTA",(AF79/Summary!$H$7),0)</f>
        <v>0</v>
      </c>
      <c r="EV79" s="229">
        <f>IF($E79="HLTA",(AG79/Summary!$H$7),0)</f>
        <v>0</v>
      </c>
      <c r="EW79" s="229">
        <f>IF($E79="HLTA",(AH79/Summary!$H$7),0)</f>
        <v>0</v>
      </c>
      <c r="EX79" s="229">
        <f>IF($E79="HLTA",(AI79/Summary!$H$7),0)</f>
        <v>0</v>
      </c>
      <c r="EY79" s="229">
        <f>IF($E79="HLTA",(AJ79/Summary!$H$7),0)</f>
        <v>0</v>
      </c>
      <c r="EZ79" s="229">
        <f>IF($E79="HLTA",(AK79/Summary!$H$7),0)</f>
        <v>0</v>
      </c>
      <c r="FA79" s="229">
        <f>IF($E79="HLTA",(AL79/Summary!$H$7),0)</f>
        <v>0</v>
      </c>
      <c r="FB79" s="229">
        <f>IF($E79="HLTA",(AM79/Summary!$H$7),0)</f>
        <v>0</v>
      </c>
      <c r="FC79" s="229">
        <f>IF($E79="HLTA",(AN79/Summary!$H$7),0)</f>
        <v>0</v>
      </c>
      <c r="FD79" s="233">
        <f>IF($E79="HLTA",(AO79/Summary!$H$7),0)</f>
        <v>0</v>
      </c>
    </row>
    <row r="80" spans="1:160" s="141" customFormat="1" ht="14.25" x14ac:dyDescent="0.35">
      <c r="A80" s="314"/>
      <c r="B80" s="315"/>
      <c r="C80" s="315"/>
      <c r="D80" s="315"/>
      <c r="E80" s="303"/>
      <c r="F80" s="304"/>
      <c r="G80" s="316"/>
      <c r="H80" s="320"/>
      <c r="I80" s="322"/>
      <c r="J80" s="323"/>
      <c r="K80" s="399">
        <f>Summary!$H$6*$G80</f>
        <v>0</v>
      </c>
      <c r="L80" s="225"/>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7"/>
      <c r="AP80" s="228">
        <f t="shared" si="162"/>
        <v>0</v>
      </c>
      <c r="AQ80" s="217"/>
      <c r="AR80" s="217"/>
      <c r="AS80" s="217"/>
      <c r="AT80" s="217"/>
      <c r="AU80" s="217"/>
      <c r="AV80" s="218"/>
      <c r="AW80" s="176">
        <f t="shared" si="163"/>
        <v>0</v>
      </c>
      <c r="AX80" s="176" t="str">
        <f t="shared" si="164"/>
        <v>OK</v>
      </c>
      <c r="AY80" s="230">
        <f t="shared" si="165"/>
        <v>0</v>
      </c>
      <c r="AZ80" s="213" t="str">
        <f t="shared" si="166"/>
        <v>OK</v>
      </c>
      <c r="BA80" s="214"/>
      <c r="BB80" s="231">
        <f t="shared" si="167"/>
        <v>0</v>
      </c>
      <c r="BC80" s="232">
        <f t="shared" si="168"/>
        <v>0</v>
      </c>
      <c r="BD80" s="232">
        <f t="shared" si="169"/>
        <v>0</v>
      </c>
      <c r="BE80" s="232">
        <f t="shared" si="170"/>
        <v>0</v>
      </c>
      <c r="BF80" s="232">
        <f t="shared" si="171"/>
        <v>0</v>
      </c>
      <c r="BG80" s="232">
        <f t="shared" si="172"/>
        <v>0</v>
      </c>
      <c r="BH80" s="232">
        <f t="shared" si="173"/>
        <v>0</v>
      </c>
      <c r="BI80" s="232">
        <f t="shared" si="174"/>
        <v>0</v>
      </c>
      <c r="BJ80" s="232">
        <f t="shared" si="175"/>
        <v>0</v>
      </c>
      <c r="BK80" s="232">
        <f t="shared" si="176"/>
        <v>0</v>
      </c>
      <c r="BL80" s="232">
        <f t="shared" si="177"/>
        <v>0</v>
      </c>
      <c r="BM80" s="232">
        <f t="shared" si="178"/>
        <v>0</v>
      </c>
      <c r="BN80" s="232">
        <f t="shared" si="179"/>
        <v>0</v>
      </c>
      <c r="BO80" s="232">
        <f t="shared" si="180"/>
        <v>0</v>
      </c>
      <c r="BP80" s="232">
        <f t="shared" si="181"/>
        <v>0</v>
      </c>
      <c r="BQ80" s="232">
        <f t="shared" si="182"/>
        <v>0</v>
      </c>
      <c r="BR80" s="232">
        <f t="shared" si="183"/>
        <v>0</v>
      </c>
      <c r="BS80" s="232">
        <f t="shared" si="184"/>
        <v>0</v>
      </c>
      <c r="BT80" s="232">
        <f t="shared" si="185"/>
        <v>0</v>
      </c>
      <c r="BU80" s="232">
        <f t="shared" si="186"/>
        <v>0</v>
      </c>
      <c r="BV80" s="232">
        <f t="shared" si="187"/>
        <v>0</v>
      </c>
      <c r="BW80" s="232">
        <f t="shared" si="188"/>
        <v>0</v>
      </c>
      <c r="BX80" s="232">
        <f t="shared" si="189"/>
        <v>0</v>
      </c>
      <c r="BY80" s="232">
        <f t="shared" si="190"/>
        <v>0</v>
      </c>
      <c r="BZ80" s="232">
        <f t="shared" si="191"/>
        <v>0</v>
      </c>
      <c r="CA80" s="232">
        <f t="shared" si="192"/>
        <v>0</v>
      </c>
      <c r="CB80" s="232">
        <f t="shared" si="193"/>
        <v>0</v>
      </c>
      <c r="CC80" s="232">
        <f t="shared" si="194"/>
        <v>0</v>
      </c>
      <c r="CD80" s="232">
        <f t="shared" si="195"/>
        <v>0</v>
      </c>
      <c r="CE80" s="232">
        <f t="shared" si="196"/>
        <v>0</v>
      </c>
      <c r="CF80" s="230">
        <f t="shared" si="197"/>
        <v>0</v>
      </c>
      <c r="CG80" s="195">
        <f t="shared" si="198"/>
        <v>0</v>
      </c>
      <c r="CH80" s="201">
        <f t="shared" si="199"/>
        <v>0</v>
      </c>
      <c r="CI80" s="201">
        <f t="shared" si="200"/>
        <v>0</v>
      </c>
      <c r="CJ80" s="201">
        <f t="shared" si="201"/>
        <v>0</v>
      </c>
      <c r="CK80" s="201">
        <f t="shared" si="202"/>
        <v>0</v>
      </c>
      <c r="CL80" s="191">
        <f t="shared" si="203"/>
        <v>0</v>
      </c>
      <c r="CM80" s="189"/>
      <c r="CN80" s="219">
        <f t="shared" si="125"/>
        <v>0</v>
      </c>
      <c r="CO80" s="220">
        <f t="shared" si="126"/>
        <v>0</v>
      </c>
      <c r="CP80" s="220">
        <f t="shared" si="127"/>
        <v>0</v>
      </c>
      <c r="CQ80" s="220">
        <f t="shared" si="128"/>
        <v>0</v>
      </c>
      <c r="CR80" s="220">
        <f t="shared" si="129"/>
        <v>0</v>
      </c>
      <c r="CS80" s="220">
        <f t="shared" si="130"/>
        <v>0</v>
      </c>
      <c r="CT80" s="220">
        <f t="shared" si="131"/>
        <v>0</v>
      </c>
      <c r="CU80" s="220">
        <f t="shared" si="132"/>
        <v>0</v>
      </c>
      <c r="CV80" s="220">
        <f t="shared" si="133"/>
        <v>0</v>
      </c>
      <c r="CW80" s="220">
        <f t="shared" si="134"/>
        <v>0</v>
      </c>
      <c r="CX80" s="220">
        <f t="shared" si="135"/>
        <v>0</v>
      </c>
      <c r="CY80" s="220">
        <f t="shared" si="136"/>
        <v>0</v>
      </c>
      <c r="CZ80" s="220">
        <f t="shared" si="137"/>
        <v>0</v>
      </c>
      <c r="DA80" s="220">
        <f t="shared" si="138"/>
        <v>0</v>
      </c>
      <c r="DB80" s="220">
        <f t="shared" si="139"/>
        <v>0</v>
      </c>
      <c r="DC80" s="220">
        <f t="shared" si="140"/>
        <v>0</v>
      </c>
      <c r="DD80" s="220">
        <f t="shared" si="141"/>
        <v>0</v>
      </c>
      <c r="DE80" s="220">
        <f t="shared" si="142"/>
        <v>0</v>
      </c>
      <c r="DF80" s="220">
        <f t="shared" si="143"/>
        <v>0</v>
      </c>
      <c r="DG80" s="220">
        <f t="shared" si="144"/>
        <v>0</v>
      </c>
      <c r="DH80" s="220">
        <f t="shared" si="145"/>
        <v>0</v>
      </c>
      <c r="DI80" s="220">
        <f t="shared" si="146"/>
        <v>0</v>
      </c>
      <c r="DJ80" s="220">
        <f t="shared" si="147"/>
        <v>0</v>
      </c>
      <c r="DK80" s="220">
        <f t="shared" si="148"/>
        <v>0</v>
      </c>
      <c r="DL80" s="220">
        <f t="shared" si="149"/>
        <v>0</v>
      </c>
      <c r="DM80" s="220">
        <f t="shared" si="150"/>
        <v>0</v>
      </c>
      <c r="DN80" s="220">
        <f t="shared" si="151"/>
        <v>0</v>
      </c>
      <c r="DO80" s="220">
        <f t="shared" si="152"/>
        <v>0</v>
      </c>
      <c r="DP80" s="220">
        <f t="shared" si="153"/>
        <v>0</v>
      </c>
      <c r="DQ80" s="221">
        <f t="shared" si="154"/>
        <v>0</v>
      </c>
      <c r="DR80" s="204">
        <f t="shared" si="204"/>
        <v>0</v>
      </c>
      <c r="DS80" s="222">
        <f t="shared" si="155"/>
        <v>0</v>
      </c>
      <c r="DT80" s="222">
        <f t="shared" si="156"/>
        <v>0</v>
      </c>
      <c r="DU80" s="222">
        <f t="shared" si="157"/>
        <v>0</v>
      </c>
      <c r="DV80" s="222">
        <f t="shared" si="158"/>
        <v>0</v>
      </c>
      <c r="DW80" s="222">
        <f t="shared" si="159"/>
        <v>0</v>
      </c>
      <c r="DX80" s="223">
        <f t="shared" si="160"/>
        <v>0</v>
      </c>
      <c r="DY80" s="224">
        <f t="shared" si="161"/>
        <v>0</v>
      </c>
      <c r="EA80" s="228">
        <f>IF($E80="HLTA",(L80/Summary!$H$7),0)</f>
        <v>0</v>
      </c>
      <c r="EB80" s="229">
        <f>IF($E80="HLTA",(M80/Summary!$H$7),0)</f>
        <v>0</v>
      </c>
      <c r="EC80" s="229">
        <f>IF($E80="HLTA",(N80/Summary!$H$7),0)</f>
        <v>0</v>
      </c>
      <c r="ED80" s="229">
        <f>IF($E80="HLTA",(O80/Summary!$H$7),0)</f>
        <v>0</v>
      </c>
      <c r="EE80" s="229">
        <f>IF($E80="HLTA",(P80/Summary!$H$7),0)</f>
        <v>0</v>
      </c>
      <c r="EF80" s="229">
        <f>IF($E80="HLTA",(Q80/Summary!$H$7),0)</f>
        <v>0</v>
      </c>
      <c r="EG80" s="229">
        <f>IF($E80="HLTA",(R80/Summary!$H$7),0)</f>
        <v>0</v>
      </c>
      <c r="EH80" s="229">
        <f>IF($E80="HLTA",(S80/Summary!$H$7),0)</f>
        <v>0</v>
      </c>
      <c r="EI80" s="229">
        <f>IF($E80="HLTA",(T80/Summary!$H$7),0)</f>
        <v>0</v>
      </c>
      <c r="EJ80" s="229">
        <f>IF($E80="HLTA",(U80/Summary!$H$7),0)</f>
        <v>0</v>
      </c>
      <c r="EK80" s="229">
        <f>IF($E80="HLTA",(V80/Summary!$H$7),0)</f>
        <v>0</v>
      </c>
      <c r="EL80" s="229">
        <f>IF($E80="HLTA",(W80/Summary!$H$7),0)</f>
        <v>0</v>
      </c>
      <c r="EM80" s="229">
        <f>IF($E80="HLTA",(X80/Summary!$H$7),0)</f>
        <v>0</v>
      </c>
      <c r="EN80" s="229">
        <f>IF($E80="HLTA",(Y80/Summary!$H$7),0)</f>
        <v>0</v>
      </c>
      <c r="EO80" s="229">
        <f>IF($E80="HLTA",(Z80/Summary!$H$7),0)</f>
        <v>0</v>
      </c>
      <c r="EP80" s="229">
        <f>IF($E80="HLTA",(AA80/Summary!$H$7),0)</f>
        <v>0</v>
      </c>
      <c r="EQ80" s="229">
        <f>IF($E80="HLTA",(AB80/Summary!$H$7),0)</f>
        <v>0</v>
      </c>
      <c r="ER80" s="229">
        <f>IF($E80="HLTA",(AC80/Summary!$H$7),0)</f>
        <v>0</v>
      </c>
      <c r="ES80" s="229">
        <f>IF($E80="HLTA",(AD80/Summary!$H$7),0)</f>
        <v>0</v>
      </c>
      <c r="ET80" s="229">
        <f>IF($E80="HLTA",(AE80/Summary!$H$7),0)</f>
        <v>0</v>
      </c>
      <c r="EU80" s="229">
        <f>IF($E80="HLTA",(AF80/Summary!$H$7),0)</f>
        <v>0</v>
      </c>
      <c r="EV80" s="229">
        <f>IF($E80="HLTA",(AG80/Summary!$H$7),0)</f>
        <v>0</v>
      </c>
      <c r="EW80" s="229">
        <f>IF($E80="HLTA",(AH80/Summary!$H$7),0)</f>
        <v>0</v>
      </c>
      <c r="EX80" s="229">
        <f>IF($E80="HLTA",(AI80/Summary!$H$7),0)</f>
        <v>0</v>
      </c>
      <c r="EY80" s="229">
        <f>IF($E80="HLTA",(AJ80/Summary!$H$7),0)</f>
        <v>0</v>
      </c>
      <c r="EZ80" s="229">
        <f>IF($E80="HLTA",(AK80/Summary!$H$7),0)</f>
        <v>0</v>
      </c>
      <c r="FA80" s="229">
        <f>IF($E80="HLTA",(AL80/Summary!$H$7),0)</f>
        <v>0</v>
      </c>
      <c r="FB80" s="229">
        <f>IF($E80="HLTA",(AM80/Summary!$H$7),0)</f>
        <v>0</v>
      </c>
      <c r="FC80" s="229">
        <f>IF($E80="HLTA",(AN80/Summary!$H$7),0)</f>
        <v>0</v>
      </c>
      <c r="FD80" s="233">
        <f>IF($E80="HLTA",(AO80/Summary!$H$7),0)</f>
        <v>0</v>
      </c>
    </row>
    <row r="81" spans="1:160" s="141" customFormat="1" ht="14.25" x14ac:dyDescent="0.35">
      <c r="A81" s="314"/>
      <c r="B81" s="315"/>
      <c r="C81" s="315"/>
      <c r="D81" s="315"/>
      <c r="E81" s="303"/>
      <c r="F81" s="304"/>
      <c r="G81" s="324"/>
      <c r="H81" s="320"/>
      <c r="I81" s="325"/>
      <c r="J81" s="323"/>
      <c r="K81" s="399">
        <f>Summary!$H$6*$G81</f>
        <v>0</v>
      </c>
      <c r="L81" s="225"/>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7"/>
      <c r="AP81" s="228">
        <f t="shared" si="162"/>
        <v>0</v>
      </c>
      <c r="AQ81" s="217"/>
      <c r="AR81" s="217"/>
      <c r="AS81" s="217"/>
      <c r="AT81" s="217"/>
      <c r="AU81" s="217"/>
      <c r="AV81" s="218"/>
      <c r="AW81" s="176">
        <f t="shared" si="163"/>
        <v>0</v>
      </c>
      <c r="AX81" s="176" t="str">
        <f t="shared" si="164"/>
        <v>OK</v>
      </c>
      <c r="AY81" s="230">
        <f t="shared" si="165"/>
        <v>0</v>
      </c>
      <c r="AZ81" s="213" t="str">
        <f t="shared" si="166"/>
        <v>OK</v>
      </c>
      <c r="BA81" s="214"/>
      <c r="BB81" s="231">
        <f t="shared" si="167"/>
        <v>0</v>
      </c>
      <c r="BC81" s="232">
        <f t="shared" si="168"/>
        <v>0</v>
      </c>
      <c r="BD81" s="232">
        <f t="shared" si="169"/>
        <v>0</v>
      </c>
      <c r="BE81" s="232">
        <f t="shared" si="170"/>
        <v>0</v>
      </c>
      <c r="BF81" s="232">
        <f t="shared" si="171"/>
        <v>0</v>
      </c>
      <c r="BG81" s="232">
        <f t="shared" si="172"/>
        <v>0</v>
      </c>
      <c r="BH81" s="232">
        <f t="shared" si="173"/>
        <v>0</v>
      </c>
      <c r="BI81" s="232">
        <f t="shared" si="174"/>
        <v>0</v>
      </c>
      <c r="BJ81" s="232">
        <f t="shared" si="175"/>
        <v>0</v>
      </c>
      <c r="BK81" s="232">
        <f t="shared" si="176"/>
        <v>0</v>
      </c>
      <c r="BL81" s="232">
        <f t="shared" si="177"/>
        <v>0</v>
      </c>
      <c r="BM81" s="232">
        <f t="shared" si="178"/>
        <v>0</v>
      </c>
      <c r="BN81" s="232">
        <f t="shared" si="179"/>
        <v>0</v>
      </c>
      <c r="BO81" s="232">
        <f t="shared" si="180"/>
        <v>0</v>
      </c>
      <c r="BP81" s="232">
        <f t="shared" si="181"/>
        <v>0</v>
      </c>
      <c r="BQ81" s="232">
        <f t="shared" si="182"/>
        <v>0</v>
      </c>
      <c r="BR81" s="232">
        <f t="shared" si="183"/>
        <v>0</v>
      </c>
      <c r="BS81" s="232">
        <f t="shared" si="184"/>
        <v>0</v>
      </c>
      <c r="BT81" s="232">
        <f t="shared" si="185"/>
        <v>0</v>
      </c>
      <c r="BU81" s="232">
        <f t="shared" si="186"/>
        <v>0</v>
      </c>
      <c r="BV81" s="232">
        <f t="shared" si="187"/>
        <v>0</v>
      </c>
      <c r="BW81" s="232">
        <f t="shared" si="188"/>
        <v>0</v>
      </c>
      <c r="BX81" s="232">
        <f t="shared" si="189"/>
        <v>0</v>
      </c>
      <c r="BY81" s="232">
        <f t="shared" si="190"/>
        <v>0</v>
      </c>
      <c r="BZ81" s="232">
        <f t="shared" si="191"/>
        <v>0</v>
      </c>
      <c r="CA81" s="232">
        <f t="shared" si="192"/>
        <v>0</v>
      </c>
      <c r="CB81" s="232">
        <f t="shared" si="193"/>
        <v>0</v>
      </c>
      <c r="CC81" s="232">
        <f t="shared" si="194"/>
        <v>0</v>
      </c>
      <c r="CD81" s="232">
        <f t="shared" si="195"/>
        <v>0</v>
      </c>
      <c r="CE81" s="232">
        <f t="shared" si="196"/>
        <v>0</v>
      </c>
      <c r="CF81" s="230">
        <f t="shared" si="197"/>
        <v>0</v>
      </c>
      <c r="CG81" s="195">
        <f t="shared" si="198"/>
        <v>0</v>
      </c>
      <c r="CH81" s="201">
        <f t="shared" si="199"/>
        <v>0</v>
      </c>
      <c r="CI81" s="201">
        <f t="shared" si="200"/>
        <v>0</v>
      </c>
      <c r="CJ81" s="201">
        <f t="shared" si="201"/>
        <v>0</v>
      </c>
      <c r="CK81" s="201">
        <f t="shared" si="202"/>
        <v>0</v>
      </c>
      <c r="CL81" s="191">
        <f t="shared" si="203"/>
        <v>0</v>
      </c>
      <c r="CM81" s="189"/>
      <c r="CN81" s="219">
        <f t="shared" si="125"/>
        <v>0</v>
      </c>
      <c r="CO81" s="220">
        <f t="shared" si="126"/>
        <v>0</v>
      </c>
      <c r="CP81" s="220">
        <f t="shared" si="127"/>
        <v>0</v>
      </c>
      <c r="CQ81" s="220">
        <f t="shared" si="128"/>
        <v>0</v>
      </c>
      <c r="CR81" s="220">
        <f t="shared" si="129"/>
        <v>0</v>
      </c>
      <c r="CS81" s="220">
        <f t="shared" si="130"/>
        <v>0</v>
      </c>
      <c r="CT81" s="220">
        <f t="shared" si="131"/>
        <v>0</v>
      </c>
      <c r="CU81" s="220">
        <f t="shared" si="132"/>
        <v>0</v>
      </c>
      <c r="CV81" s="220">
        <f t="shared" si="133"/>
        <v>0</v>
      </c>
      <c r="CW81" s="220">
        <f t="shared" si="134"/>
        <v>0</v>
      </c>
      <c r="CX81" s="220">
        <f t="shared" si="135"/>
        <v>0</v>
      </c>
      <c r="CY81" s="220">
        <f t="shared" si="136"/>
        <v>0</v>
      </c>
      <c r="CZ81" s="220">
        <f t="shared" si="137"/>
        <v>0</v>
      </c>
      <c r="DA81" s="220">
        <f t="shared" si="138"/>
        <v>0</v>
      </c>
      <c r="DB81" s="220">
        <f t="shared" si="139"/>
        <v>0</v>
      </c>
      <c r="DC81" s="220">
        <f t="shared" si="140"/>
        <v>0</v>
      </c>
      <c r="DD81" s="220">
        <f t="shared" si="141"/>
        <v>0</v>
      </c>
      <c r="DE81" s="220">
        <f t="shared" si="142"/>
        <v>0</v>
      </c>
      <c r="DF81" s="220">
        <f t="shared" si="143"/>
        <v>0</v>
      </c>
      <c r="DG81" s="220">
        <f t="shared" si="144"/>
        <v>0</v>
      </c>
      <c r="DH81" s="220">
        <f t="shared" si="145"/>
        <v>0</v>
      </c>
      <c r="DI81" s="220">
        <f t="shared" si="146"/>
        <v>0</v>
      </c>
      <c r="DJ81" s="220">
        <f t="shared" si="147"/>
        <v>0</v>
      </c>
      <c r="DK81" s="220">
        <f t="shared" si="148"/>
        <v>0</v>
      </c>
      <c r="DL81" s="220">
        <f t="shared" si="149"/>
        <v>0</v>
      </c>
      <c r="DM81" s="220">
        <f t="shared" si="150"/>
        <v>0</v>
      </c>
      <c r="DN81" s="220">
        <f t="shared" si="151"/>
        <v>0</v>
      </c>
      <c r="DO81" s="220">
        <f t="shared" si="152"/>
        <v>0</v>
      </c>
      <c r="DP81" s="220">
        <f t="shared" si="153"/>
        <v>0</v>
      </c>
      <c r="DQ81" s="221">
        <f t="shared" si="154"/>
        <v>0</v>
      </c>
      <c r="DR81" s="204">
        <f t="shared" si="204"/>
        <v>0</v>
      </c>
      <c r="DS81" s="222">
        <f t="shared" si="155"/>
        <v>0</v>
      </c>
      <c r="DT81" s="222">
        <f t="shared" si="156"/>
        <v>0</v>
      </c>
      <c r="DU81" s="222">
        <f t="shared" si="157"/>
        <v>0</v>
      </c>
      <c r="DV81" s="222">
        <f t="shared" si="158"/>
        <v>0</v>
      </c>
      <c r="DW81" s="222">
        <f t="shared" si="159"/>
        <v>0</v>
      </c>
      <c r="DX81" s="223">
        <f t="shared" si="160"/>
        <v>0</v>
      </c>
      <c r="DY81" s="224">
        <f t="shared" si="161"/>
        <v>0</v>
      </c>
      <c r="EA81" s="228">
        <f>IF($E81="HLTA",(L81/Summary!$H$7),0)</f>
        <v>0</v>
      </c>
      <c r="EB81" s="229">
        <f>IF($E81="HLTA",(M81/Summary!$H$7),0)</f>
        <v>0</v>
      </c>
      <c r="EC81" s="229">
        <f>IF($E81="HLTA",(N81/Summary!$H$7),0)</f>
        <v>0</v>
      </c>
      <c r="ED81" s="229">
        <f>IF($E81="HLTA",(O81/Summary!$H$7),0)</f>
        <v>0</v>
      </c>
      <c r="EE81" s="229">
        <f>IF($E81="HLTA",(P81/Summary!$H$7),0)</f>
        <v>0</v>
      </c>
      <c r="EF81" s="229">
        <f>IF($E81="HLTA",(Q81/Summary!$H$7),0)</f>
        <v>0</v>
      </c>
      <c r="EG81" s="229">
        <f>IF($E81="HLTA",(R81/Summary!$H$7),0)</f>
        <v>0</v>
      </c>
      <c r="EH81" s="229">
        <f>IF($E81="HLTA",(S81/Summary!$H$7),0)</f>
        <v>0</v>
      </c>
      <c r="EI81" s="229">
        <f>IF($E81="HLTA",(T81/Summary!$H$7),0)</f>
        <v>0</v>
      </c>
      <c r="EJ81" s="229">
        <f>IF($E81="HLTA",(U81/Summary!$H$7),0)</f>
        <v>0</v>
      </c>
      <c r="EK81" s="229">
        <f>IF($E81="HLTA",(V81/Summary!$H$7),0)</f>
        <v>0</v>
      </c>
      <c r="EL81" s="229">
        <f>IF($E81="HLTA",(W81/Summary!$H$7),0)</f>
        <v>0</v>
      </c>
      <c r="EM81" s="229">
        <f>IF($E81="HLTA",(X81/Summary!$H$7),0)</f>
        <v>0</v>
      </c>
      <c r="EN81" s="229">
        <f>IF($E81="HLTA",(Y81/Summary!$H$7),0)</f>
        <v>0</v>
      </c>
      <c r="EO81" s="229">
        <f>IF($E81="HLTA",(Z81/Summary!$H$7),0)</f>
        <v>0</v>
      </c>
      <c r="EP81" s="229">
        <f>IF($E81="HLTA",(AA81/Summary!$H$7),0)</f>
        <v>0</v>
      </c>
      <c r="EQ81" s="229">
        <f>IF($E81="HLTA",(AB81/Summary!$H$7),0)</f>
        <v>0</v>
      </c>
      <c r="ER81" s="229">
        <f>IF($E81="HLTA",(AC81/Summary!$H$7),0)</f>
        <v>0</v>
      </c>
      <c r="ES81" s="229">
        <f>IF($E81="HLTA",(AD81/Summary!$H$7),0)</f>
        <v>0</v>
      </c>
      <c r="ET81" s="229">
        <f>IF($E81="HLTA",(AE81/Summary!$H$7),0)</f>
        <v>0</v>
      </c>
      <c r="EU81" s="229">
        <f>IF($E81="HLTA",(AF81/Summary!$H$7),0)</f>
        <v>0</v>
      </c>
      <c r="EV81" s="229">
        <f>IF($E81="HLTA",(AG81/Summary!$H$7),0)</f>
        <v>0</v>
      </c>
      <c r="EW81" s="229">
        <f>IF($E81="HLTA",(AH81/Summary!$H$7),0)</f>
        <v>0</v>
      </c>
      <c r="EX81" s="229">
        <f>IF($E81="HLTA",(AI81/Summary!$H$7),0)</f>
        <v>0</v>
      </c>
      <c r="EY81" s="229">
        <f>IF($E81="HLTA",(AJ81/Summary!$H$7),0)</f>
        <v>0</v>
      </c>
      <c r="EZ81" s="229">
        <f>IF($E81="HLTA",(AK81/Summary!$H$7),0)</f>
        <v>0</v>
      </c>
      <c r="FA81" s="229">
        <f>IF($E81="HLTA",(AL81/Summary!$H$7),0)</f>
        <v>0</v>
      </c>
      <c r="FB81" s="229">
        <f>IF($E81="HLTA",(AM81/Summary!$H$7),0)</f>
        <v>0</v>
      </c>
      <c r="FC81" s="229">
        <f>IF($E81="HLTA",(AN81/Summary!$H$7),0)</f>
        <v>0</v>
      </c>
      <c r="FD81" s="233">
        <f>IF($E81="HLTA",(AO81/Summary!$H$7),0)</f>
        <v>0</v>
      </c>
    </row>
    <row r="82" spans="1:160" s="141" customFormat="1" ht="14.25" x14ac:dyDescent="0.35">
      <c r="A82" s="314"/>
      <c r="B82" s="315"/>
      <c r="C82" s="315"/>
      <c r="D82" s="315"/>
      <c r="E82" s="303"/>
      <c r="F82" s="304"/>
      <c r="G82" s="316"/>
      <c r="H82" s="320"/>
      <c r="I82" s="322"/>
      <c r="J82" s="323"/>
      <c r="K82" s="399">
        <f>Summary!$H$6*$G82</f>
        <v>0</v>
      </c>
      <c r="L82" s="225"/>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7"/>
      <c r="AP82" s="228">
        <f t="shared" si="162"/>
        <v>0</v>
      </c>
      <c r="AQ82" s="217"/>
      <c r="AR82" s="217"/>
      <c r="AS82" s="217"/>
      <c r="AT82" s="217"/>
      <c r="AU82" s="217"/>
      <c r="AV82" s="218"/>
      <c r="AW82" s="176">
        <f t="shared" si="163"/>
        <v>0</v>
      </c>
      <c r="AX82" s="176" t="str">
        <f t="shared" si="164"/>
        <v>OK</v>
      </c>
      <c r="AY82" s="230">
        <f t="shared" si="165"/>
        <v>0</v>
      </c>
      <c r="AZ82" s="213" t="str">
        <f t="shared" si="166"/>
        <v>OK</v>
      </c>
      <c r="BA82" s="214"/>
      <c r="BB82" s="231">
        <f t="shared" si="167"/>
        <v>0</v>
      </c>
      <c r="BC82" s="232">
        <f t="shared" si="168"/>
        <v>0</v>
      </c>
      <c r="BD82" s="232">
        <f t="shared" si="169"/>
        <v>0</v>
      </c>
      <c r="BE82" s="232">
        <f t="shared" si="170"/>
        <v>0</v>
      </c>
      <c r="BF82" s="232">
        <f t="shared" si="171"/>
        <v>0</v>
      </c>
      <c r="BG82" s="232">
        <f t="shared" si="172"/>
        <v>0</v>
      </c>
      <c r="BH82" s="232">
        <f t="shared" si="173"/>
        <v>0</v>
      </c>
      <c r="BI82" s="232">
        <f t="shared" si="174"/>
        <v>0</v>
      </c>
      <c r="BJ82" s="232">
        <f t="shared" si="175"/>
        <v>0</v>
      </c>
      <c r="BK82" s="232">
        <f t="shared" si="176"/>
        <v>0</v>
      </c>
      <c r="BL82" s="232">
        <f t="shared" si="177"/>
        <v>0</v>
      </c>
      <c r="BM82" s="232">
        <f t="shared" si="178"/>
        <v>0</v>
      </c>
      <c r="BN82" s="232">
        <f t="shared" si="179"/>
        <v>0</v>
      </c>
      <c r="BO82" s="232">
        <f t="shared" si="180"/>
        <v>0</v>
      </c>
      <c r="BP82" s="232">
        <f t="shared" si="181"/>
        <v>0</v>
      </c>
      <c r="BQ82" s="232">
        <f t="shared" si="182"/>
        <v>0</v>
      </c>
      <c r="BR82" s="232">
        <f t="shared" si="183"/>
        <v>0</v>
      </c>
      <c r="BS82" s="232">
        <f t="shared" si="184"/>
        <v>0</v>
      </c>
      <c r="BT82" s="232">
        <f t="shared" si="185"/>
        <v>0</v>
      </c>
      <c r="BU82" s="232">
        <f t="shared" si="186"/>
        <v>0</v>
      </c>
      <c r="BV82" s="232">
        <f t="shared" si="187"/>
        <v>0</v>
      </c>
      <c r="BW82" s="232">
        <f t="shared" si="188"/>
        <v>0</v>
      </c>
      <c r="BX82" s="232">
        <f t="shared" si="189"/>
        <v>0</v>
      </c>
      <c r="BY82" s="232">
        <f t="shared" si="190"/>
        <v>0</v>
      </c>
      <c r="BZ82" s="232">
        <f t="shared" si="191"/>
        <v>0</v>
      </c>
      <c r="CA82" s="232">
        <f t="shared" si="192"/>
        <v>0</v>
      </c>
      <c r="CB82" s="232">
        <f t="shared" si="193"/>
        <v>0</v>
      </c>
      <c r="CC82" s="232">
        <f t="shared" si="194"/>
        <v>0</v>
      </c>
      <c r="CD82" s="232">
        <f t="shared" si="195"/>
        <v>0</v>
      </c>
      <c r="CE82" s="232">
        <f t="shared" si="196"/>
        <v>0</v>
      </c>
      <c r="CF82" s="230">
        <f t="shared" si="197"/>
        <v>0</v>
      </c>
      <c r="CG82" s="195">
        <f t="shared" si="198"/>
        <v>0</v>
      </c>
      <c r="CH82" s="201">
        <f t="shared" si="199"/>
        <v>0</v>
      </c>
      <c r="CI82" s="201">
        <f t="shared" si="200"/>
        <v>0</v>
      </c>
      <c r="CJ82" s="201">
        <f t="shared" si="201"/>
        <v>0</v>
      </c>
      <c r="CK82" s="201">
        <f t="shared" si="202"/>
        <v>0</v>
      </c>
      <c r="CL82" s="191">
        <f t="shared" si="203"/>
        <v>0</v>
      </c>
      <c r="CM82" s="189"/>
      <c r="CN82" s="219">
        <f t="shared" si="125"/>
        <v>0</v>
      </c>
      <c r="CO82" s="220">
        <f t="shared" si="126"/>
        <v>0</v>
      </c>
      <c r="CP82" s="220">
        <f t="shared" si="127"/>
        <v>0</v>
      </c>
      <c r="CQ82" s="220">
        <f t="shared" si="128"/>
        <v>0</v>
      </c>
      <c r="CR82" s="220">
        <f t="shared" si="129"/>
        <v>0</v>
      </c>
      <c r="CS82" s="220">
        <f t="shared" si="130"/>
        <v>0</v>
      </c>
      <c r="CT82" s="220">
        <f t="shared" si="131"/>
        <v>0</v>
      </c>
      <c r="CU82" s="220">
        <f t="shared" si="132"/>
        <v>0</v>
      </c>
      <c r="CV82" s="220">
        <f t="shared" si="133"/>
        <v>0</v>
      </c>
      <c r="CW82" s="220">
        <f t="shared" si="134"/>
        <v>0</v>
      </c>
      <c r="CX82" s="220">
        <f t="shared" si="135"/>
        <v>0</v>
      </c>
      <c r="CY82" s="220">
        <f t="shared" si="136"/>
        <v>0</v>
      </c>
      <c r="CZ82" s="220">
        <f t="shared" si="137"/>
        <v>0</v>
      </c>
      <c r="DA82" s="220">
        <f t="shared" si="138"/>
        <v>0</v>
      </c>
      <c r="DB82" s="220">
        <f t="shared" si="139"/>
        <v>0</v>
      </c>
      <c r="DC82" s="220">
        <f t="shared" si="140"/>
        <v>0</v>
      </c>
      <c r="DD82" s="220">
        <f t="shared" si="141"/>
        <v>0</v>
      </c>
      <c r="DE82" s="220">
        <f t="shared" si="142"/>
        <v>0</v>
      </c>
      <c r="DF82" s="220">
        <f t="shared" si="143"/>
        <v>0</v>
      </c>
      <c r="DG82" s="220">
        <f t="shared" si="144"/>
        <v>0</v>
      </c>
      <c r="DH82" s="220">
        <f t="shared" si="145"/>
        <v>0</v>
      </c>
      <c r="DI82" s="220">
        <f t="shared" si="146"/>
        <v>0</v>
      </c>
      <c r="DJ82" s="220">
        <f t="shared" si="147"/>
        <v>0</v>
      </c>
      <c r="DK82" s="220">
        <f t="shared" si="148"/>
        <v>0</v>
      </c>
      <c r="DL82" s="220">
        <f t="shared" si="149"/>
        <v>0</v>
      </c>
      <c r="DM82" s="220">
        <f t="shared" si="150"/>
        <v>0</v>
      </c>
      <c r="DN82" s="220">
        <f t="shared" si="151"/>
        <v>0</v>
      </c>
      <c r="DO82" s="220">
        <f t="shared" si="152"/>
        <v>0</v>
      </c>
      <c r="DP82" s="220">
        <f t="shared" si="153"/>
        <v>0</v>
      </c>
      <c r="DQ82" s="221">
        <f t="shared" si="154"/>
        <v>0</v>
      </c>
      <c r="DR82" s="204">
        <f t="shared" si="204"/>
        <v>0</v>
      </c>
      <c r="DS82" s="222">
        <f t="shared" si="155"/>
        <v>0</v>
      </c>
      <c r="DT82" s="222">
        <f t="shared" si="156"/>
        <v>0</v>
      </c>
      <c r="DU82" s="222">
        <f t="shared" si="157"/>
        <v>0</v>
      </c>
      <c r="DV82" s="222">
        <f t="shared" si="158"/>
        <v>0</v>
      </c>
      <c r="DW82" s="222">
        <f t="shared" si="159"/>
        <v>0</v>
      </c>
      <c r="DX82" s="223">
        <f t="shared" si="160"/>
        <v>0</v>
      </c>
      <c r="DY82" s="224">
        <f t="shared" si="161"/>
        <v>0</v>
      </c>
      <c r="EA82" s="228">
        <f>IF($E82="HLTA",(L82/Summary!$H$7),0)</f>
        <v>0</v>
      </c>
      <c r="EB82" s="229">
        <f>IF($E82="HLTA",(M82/Summary!$H$7),0)</f>
        <v>0</v>
      </c>
      <c r="EC82" s="229">
        <f>IF($E82="HLTA",(N82/Summary!$H$7),0)</f>
        <v>0</v>
      </c>
      <c r="ED82" s="229">
        <f>IF($E82="HLTA",(O82/Summary!$H$7),0)</f>
        <v>0</v>
      </c>
      <c r="EE82" s="229">
        <f>IF($E82="HLTA",(P82/Summary!$H$7),0)</f>
        <v>0</v>
      </c>
      <c r="EF82" s="229">
        <f>IF($E82="HLTA",(Q82/Summary!$H$7),0)</f>
        <v>0</v>
      </c>
      <c r="EG82" s="229">
        <f>IF($E82="HLTA",(R82/Summary!$H$7),0)</f>
        <v>0</v>
      </c>
      <c r="EH82" s="229">
        <f>IF($E82="HLTA",(S82/Summary!$H$7),0)</f>
        <v>0</v>
      </c>
      <c r="EI82" s="229">
        <f>IF($E82="HLTA",(T82/Summary!$H$7),0)</f>
        <v>0</v>
      </c>
      <c r="EJ82" s="229">
        <f>IF($E82="HLTA",(U82/Summary!$H$7),0)</f>
        <v>0</v>
      </c>
      <c r="EK82" s="229">
        <f>IF($E82="HLTA",(V82/Summary!$H$7),0)</f>
        <v>0</v>
      </c>
      <c r="EL82" s="229">
        <f>IF($E82="HLTA",(W82/Summary!$H$7),0)</f>
        <v>0</v>
      </c>
      <c r="EM82" s="229">
        <f>IF($E82="HLTA",(X82/Summary!$H$7),0)</f>
        <v>0</v>
      </c>
      <c r="EN82" s="229">
        <f>IF($E82="HLTA",(Y82/Summary!$H$7),0)</f>
        <v>0</v>
      </c>
      <c r="EO82" s="229">
        <f>IF($E82="HLTA",(Z82/Summary!$H$7),0)</f>
        <v>0</v>
      </c>
      <c r="EP82" s="229">
        <f>IF($E82="HLTA",(AA82/Summary!$H$7),0)</f>
        <v>0</v>
      </c>
      <c r="EQ82" s="229">
        <f>IF($E82="HLTA",(AB82/Summary!$H$7),0)</f>
        <v>0</v>
      </c>
      <c r="ER82" s="229">
        <f>IF($E82="HLTA",(AC82/Summary!$H$7),0)</f>
        <v>0</v>
      </c>
      <c r="ES82" s="229">
        <f>IF($E82="HLTA",(AD82/Summary!$H$7),0)</f>
        <v>0</v>
      </c>
      <c r="ET82" s="229">
        <f>IF($E82="HLTA",(AE82/Summary!$H$7),0)</f>
        <v>0</v>
      </c>
      <c r="EU82" s="229">
        <f>IF($E82="HLTA",(AF82/Summary!$H$7),0)</f>
        <v>0</v>
      </c>
      <c r="EV82" s="229">
        <f>IF($E82="HLTA",(AG82/Summary!$H$7),0)</f>
        <v>0</v>
      </c>
      <c r="EW82" s="229">
        <f>IF($E82="HLTA",(AH82/Summary!$H$7),0)</f>
        <v>0</v>
      </c>
      <c r="EX82" s="229">
        <f>IF($E82="HLTA",(AI82/Summary!$H$7),0)</f>
        <v>0</v>
      </c>
      <c r="EY82" s="229">
        <f>IF($E82="HLTA",(AJ82/Summary!$H$7),0)</f>
        <v>0</v>
      </c>
      <c r="EZ82" s="229">
        <f>IF($E82="HLTA",(AK82/Summary!$H$7),0)</f>
        <v>0</v>
      </c>
      <c r="FA82" s="229">
        <f>IF($E82="HLTA",(AL82/Summary!$H$7),0)</f>
        <v>0</v>
      </c>
      <c r="FB82" s="229">
        <f>IF($E82="HLTA",(AM82/Summary!$H$7),0)</f>
        <v>0</v>
      </c>
      <c r="FC82" s="229">
        <f>IF($E82="HLTA",(AN82/Summary!$H$7),0)</f>
        <v>0</v>
      </c>
      <c r="FD82" s="233">
        <f>IF($E82="HLTA",(AO82/Summary!$H$7),0)</f>
        <v>0</v>
      </c>
    </row>
    <row r="83" spans="1:160" s="141" customFormat="1" ht="14.25" x14ac:dyDescent="0.35">
      <c r="A83" s="314"/>
      <c r="B83" s="315"/>
      <c r="C83" s="315"/>
      <c r="D83" s="315"/>
      <c r="E83" s="303"/>
      <c r="F83" s="304"/>
      <c r="G83" s="316"/>
      <c r="H83" s="320"/>
      <c r="I83" s="322"/>
      <c r="J83" s="323"/>
      <c r="K83" s="399">
        <f>Summary!$H$6*$G83</f>
        <v>0</v>
      </c>
      <c r="L83" s="225"/>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7"/>
      <c r="AP83" s="228">
        <f t="shared" si="162"/>
        <v>0</v>
      </c>
      <c r="AQ83" s="217"/>
      <c r="AR83" s="217"/>
      <c r="AS83" s="217"/>
      <c r="AT83" s="217"/>
      <c r="AU83" s="217"/>
      <c r="AV83" s="218"/>
      <c r="AW83" s="176">
        <f t="shared" si="163"/>
        <v>0</v>
      </c>
      <c r="AX83" s="176" t="str">
        <f t="shared" si="164"/>
        <v>OK</v>
      </c>
      <c r="AY83" s="230">
        <f t="shared" si="165"/>
        <v>0</v>
      </c>
      <c r="AZ83" s="213" t="str">
        <f t="shared" si="166"/>
        <v>OK</v>
      </c>
      <c r="BA83" s="214"/>
      <c r="BB83" s="231">
        <f t="shared" si="167"/>
        <v>0</v>
      </c>
      <c r="BC83" s="232">
        <f t="shared" si="168"/>
        <v>0</v>
      </c>
      <c r="BD83" s="232">
        <f t="shared" si="169"/>
        <v>0</v>
      </c>
      <c r="BE83" s="232">
        <f t="shared" si="170"/>
        <v>0</v>
      </c>
      <c r="BF83" s="232">
        <f t="shared" si="171"/>
        <v>0</v>
      </c>
      <c r="BG83" s="232">
        <f t="shared" si="172"/>
        <v>0</v>
      </c>
      <c r="BH83" s="232">
        <f t="shared" si="173"/>
        <v>0</v>
      </c>
      <c r="BI83" s="232">
        <f t="shared" si="174"/>
        <v>0</v>
      </c>
      <c r="BJ83" s="232">
        <f t="shared" si="175"/>
        <v>0</v>
      </c>
      <c r="BK83" s="232">
        <f t="shared" si="176"/>
        <v>0</v>
      </c>
      <c r="BL83" s="232">
        <f t="shared" si="177"/>
        <v>0</v>
      </c>
      <c r="BM83" s="232">
        <f t="shared" si="178"/>
        <v>0</v>
      </c>
      <c r="BN83" s="232">
        <f t="shared" si="179"/>
        <v>0</v>
      </c>
      <c r="BO83" s="232">
        <f t="shared" si="180"/>
        <v>0</v>
      </c>
      <c r="BP83" s="232">
        <f t="shared" si="181"/>
        <v>0</v>
      </c>
      <c r="BQ83" s="232">
        <f t="shared" si="182"/>
        <v>0</v>
      </c>
      <c r="BR83" s="232">
        <f t="shared" si="183"/>
        <v>0</v>
      </c>
      <c r="BS83" s="232">
        <f t="shared" si="184"/>
        <v>0</v>
      </c>
      <c r="BT83" s="232">
        <f t="shared" si="185"/>
        <v>0</v>
      </c>
      <c r="BU83" s="232">
        <f t="shared" si="186"/>
        <v>0</v>
      </c>
      <c r="BV83" s="232">
        <f t="shared" si="187"/>
        <v>0</v>
      </c>
      <c r="BW83" s="232">
        <f t="shared" si="188"/>
        <v>0</v>
      </c>
      <c r="BX83" s="232">
        <f t="shared" si="189"/>
        <v>0</v>
      </c>
      <c r="BY83" s="232">
        <f t="shared" si="190"/>
        <v>0</v>
      </c>
      <c r="BZ83" s="232">
        <f t="shared" si="191"/>
        <v>0</v>
      </c>
      <c r="CA83" s="232">
        <f t="shared" si="192"/>
        <v>0</v>
      </c>
      <c r="CB83" s="232">
        <f t="shared" si="193"/>
        <v>0</v>
      </c>
      <c r="CC83" s="232">
        <f t="shared" si="194"/>
        <v>0</v>
      </c>
      <c r="CD83" s="232">
        <f t="shared" si="195"/>
        <v>0</v>
      </c>
      <c r="CE83" s="232">
        <f t="shared" si="196"/>
        <v>0</v>
      </c>
      <c r="CF83" s="230">
        <f t="shared" si="197"/>
        <v>0</v>
      </c>
      <c r="CG83" s="195">
        <f t="shared" si="198"/>
        <v>0</v>
      </c>
      <c r="CH83" s="201">
        <f t="shared" si="199"/>
        <v>0</v>
      </c>
      <c r="CI83" s="201">
        <f t="shared" si="200"/>
        <v>0</v>
      </c>
      <c r="CJ83" s="201">
        <f t="shared" si="201"/>
        <v>0</v>
      </c>
      <c r="CK83" s="201">
        <f t="shared" si="202"/>
        <v>0</v>
      </c>
      <c r="CL83" s="191">
        <f t="shared" si="203"/>
        <v>0</v>
      </c>
      <c r="CM83" s="189"/>
      <c r="CN83" s="219">
        <f t="shared" si="125"/>
        <v>0</v>
      </c>
      <c r="CO83" s="220">
        <f t="shared" si="126"/>
        <v>0</v>
      </c>
      <c r="CP83" s="220">
        <f t="shared" si="127"/>
        <v>0</v>
      </c>
      <c r="CQ83" s="220">
        <f t="shared" si="128"/>
        <v>0</v>
      </c>
      <c r="CR83" s="220">
        <f t="shared" si="129"/>
        <v>0</v>
      </c>
      <c r="CS83" s="220">
        <f t="shared" si="130"/>
        <v>0</v>
      </c>
      <c r="CT83" s="220">
        <f t="shared" si="131"/>
        <v>0</v>
      </c>
      <c r="CU83" s="220">
        <f t="shared" si="132"/>
        <v>0</v>
      </c>
      <c r="CV83" s="220">
        <f t="shared" si="133"/>
        <v>0</v>
      </c>
      <c r="CW83" s="220">
        <f t="shared" si="134"/>
        <v>0</v>
      </c>
      <c r="CX83" s="220">
        <f t="shared" si="135"/>
        <v>0</v>
      </c>
      <c r="CY83" s="220">
        <f t="shared" si="136"/>
        <v>0</v>
      </c>
      <c r="CZ83" s="220">
        <f t="shared" si="137"/>
        <v>0</v>
      </c>
      <c r="DA83" s="220">
        <f t="shared" si="138"/>
        <v>0</v>
      </c>
      <c r="DB83" s="220">
        <f t="shared" si="139"/>
        <v>0</v>
      </c>
      <c r="DC83" s="220">
        <f t="shared" si="140"/>
        <v>0</v>
      </c>
      <c r="DD83" s="220">
        <f t="shared" si="141"/>
        <v>0</v>
      </c>
      <c r="DE83" s="220">
        <f t="shared" si="142"/>
        <v>0</v>
      </c>
      <c r="DF83" s="220">
        <f t="shared" si="143"/>
        <v>0</v>
      </c>
      <c r="DG83" s="220">
        <f t="shared" si="144"/>
        <v>0</v>
      </c>
      <c r="DH83" s="220">
        <f t="shared" si="145"/>
        <v>0</v>
      </c>
      <c r="DI83" s="220">
        <f t="shared" si="146"/>
        <v>0</v>
      </c>
      <c r="DJ83" s="220">
        <f t="shared" si="147"/>
        <v>0</v>
      </c>
      <c r="DK83" s="220">
        <f t="shared" si="148"/>
        <v>0</v>
      </c>
      <c r="DL83" s="220">
        <f t="shared" si="149"/>
        <v>0</v>
      </c>
      <c r="DM83" s="220">
        <f t="shared" si="150"/>
        <v>0</v>
      </c>
      <c r="DN83" s="220">
        <f t="shared" si="151"/>
        <v>0</v>
      </c>
      <c r="DO83" s="220">
        <f t="shared" si="152"/>
        <v>0</v>
      </c>
      <c r="DP83" s="220">
        <f t="shared" si="153"/>
        <v>0</v>
      </c>
      <c r="DQ83" s="221">
        <f t="shared" si="154"/>
        <v>0</v>
      </c>
      <c r="DR83" s="204">
        <f t="shared" si="204"/>
        <v>0</v>
      </c>
      <c r="DS83" s="222">
        <f t="shared" si="155"/>
        <v>0</v>
      </c>
      <c r="DT83" s="222">
        <f t="shared" si="156"/>
        <v>0</v>
      </c>
      <c r="DU83" s="222">
        <f t="shared" si="157"/>
        <v>0</v>
      </c>
      <c r="DV83" s="222">
        <f t="shared" si="158"/>
        <v>0</v>
      </c>
      <c r="DW83" s="222">
        <f t="shared" si="159"/>
        <v>0</v>
      </c>
      <c r="DX83" s="223">
        <f t="shared" si="160"/>
        <v>0</v>
      </c>
      <c r="DY83" s="224">
        <f t="shared" si="161"/>
        <v>0</v>
      </c>
      <c r="EA83" s="228">
        <f>IF($E83="HLTA",(L83/Summary!$H$7),0)</f>
        <v>0</v>
      </c>
      <c r="EB83" s="229">
        <f>IF($E83="HLTA",(M83/Summary!$H$7),0)</f>
        <v>0</v>
      </c>
      <c r="EC83" s="229">
        <f>IF($E83="HLTA",(N83/Summary!$H$7),0)</f>
        <v>0</v>
      </c>
      <c r="ED83" s="229">
        <f>IF($E83="HLTA",(O83/Summary!$H$7),0)</f>
        <v>0</v>
      </c>
      <c r="EE83" s="229">
        <f>IF($E83="HLTA",(P83/Summary!$H$7),0)</f>
        <v>0</v>
      </c>
      <c r="EF83" s="229">
        <f>IF($E83="HLTA",(Q83/Summary!$H$7),0)</f>
        <v>0</v>
      </c>
      <c r="EG83" s="229">
        <f>IF($E83="HLTA",(R83/Summary!$H$7),0)</f>
        <v>0</v>
      </c>
      <c r="EH83" s="229">
        <f>IF($E83="HLTA",(S83/Summary!$H$7),0)</f>
        <v>0</v>
      </c>
      <c r="EI83" s="229">
        <f>IF($E83="HLTA",(T83/Summary!$H$7),0)</f>
        <v>0</v>
      </c>
      <c r="EJ83" s="229">
        <f>IF($E83="HLTA",(U83/Summary!$H$7),0)</f>
        <v>0</v>
      </c>
      <c r="EK83" s="229">
        <f>IF($E83="HLTA",(V83/Summary!$H$7),0)</f>
        <v>0</v>
      </c>
      <c r="EL83" s="229">
        <f>IF($E83="HLTA",(W83/Summary!$H$7),0)</f>
        <v>0</v>
      </c>
      <c r="EM83" s="229">
        <f>IF($E83="HLTA",(X83/Summary!$H$7),0)</f>
        <v>0</v>
      </c>
      <c r="EN83" s="229">
        <f>IF($E83="HLTA",(Y83/Summary!$H$7),0)</f>
        <v>0</v>
      </c>
      <c r="EO83" s="229">
        <f>IF($E83="HLTA",(Z83/Summary!$H$7),0)</f>
        <v>0</v>
      </c>
      <c r="EP83" s="229">
        <f>IF($E83="HLTA",(AA83/Summary!$H$7),0)</f>
        <v>0</v>
      </c>
      <c r="EQ83" s="229">
        <f>IF($E83="HLTA",(AB83/Summary!$H$7),0)</f>
        <v>0</v>
      </c>
      <c r="ER83" s="229">
        <f>IF($E83="HLTA",(AC83/Summary!$H$7),0)</f>
        <v>0</v>
      </c>
      <c r="ES83" s="229">
        <f>IF($E83="HLTA",(AD83/Summary!$H$7),0)</f>
        <v>0</v>
      </c>
      <c r="ET83" s="229">
        <f>IF($E83="HLTA",(AE83/Summary!$H$7),0)</f>
        <v>0</v>
      </c>
      <c r="EU83" s="229">
        <f>IF($E83="HLTA",(AF83/Summary!$H$7),0)</f>
        <v>0</v>
      </c>
      <c r="EV83" s="229">
        <f>IF($E83="HLTA",(AG83/Summary!$H$7),0)</f>
        <v>0</v>
      </c>
      <c r="EW83" s="229">
        <f>IF($E83="HLTA",(AH83/Summary!$H$7),0)</f>
        <v>0</v>
      </c>
      <c r="EX83" s="229">
        <f>IF($E83="HLTA",(AI83/Summary!$H$7),0)</f>
        <v>0</v>
      </c>
      <c r="EY83" s="229">
        <f>IF($E83="HLTA",(AJ83/Summary!$H$7),0)</f>
        <v>0</v>
      </c>
      <c r="EZ83" s="229">
        <f>IF($E83="HLTA",(AK83/Summary!$H$7),0)</f>
        <v>0</v>
      </c>
      <c r="FA83" s="229">
        <f>IF($E83="HLTA",(AL83/Summary!$H$7),0)</f>
        <v>0</v>
      </c>
      <c r="FB83" s="229">
        <f>IF($E83="HLTA",(AM83/Summary!$H$7),0)</f>
        <v>0</v>
      </c>
      <c r="FC83" s="229">
        <f>IF($E83="HLTA",(AN83/Summary!$H$7),0)</f>
        <v>0</v>
      </c>
      <c r="FD83" s="233">
        <f>IF($E83="HLTA",(AO83/Summary!$H$7),0)</f>
        <v>0</v>
      </c>
    </row>
    <row r="84" spans="1:160" s="141" customFormat="1" ht="14.25" x14ac:dyDescent="0.35">
      <c r="A84" s="314"/>
      <c r="B84" s="315"/>
      <c r="C84" s="315"/>
      <c r="D84" s="315"/>
      <c r="E84" s="303"/>
      <c r="F84" s="304"/>
      <c r="G84" s="324"/>
      <c r="H84" s="320"/>
      <c r="I84" s="325"/>
      <c r="J84" s="323"/>
      <c r="K84" s="399">
        <f>Summary!$H$6*$G84</f>
        <v>0</v>
      </c>
      <c r="L84" s="225"/>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7"/>
      <c r="AP84" s="228">
        <f t="shared" si="162"/>
        <v>0</v>
      </c>
      <c r="AQ84" s="217"/>
      <c r="AR84" s="217"/>
      <c r="AS84" s="217"/>
      <c r="AT84" s="217"/>
      <c r="AU84" s="217"/>
      <c r="AV84" s="218"/>
      <c r="AW84" s="176">
        <f t="shared" si="163"/>
        <v>0</v>
      </c>
      <c r="AX84" s="176" t="str">
        <f t="shared" si="164"/>
        <v>OK</v>
      </c>
      <c r="AY84" s="230">
        <f t="shared" si="165"/>
        <v>0</v>
      </c>
      <c r="AZ84" s="213" t="str">
        <f t="shared" si="166"/>
        <v>OK</v>
      </c>
      <c r="BA84" s="214"/>
      <c r="BB84" s="231">
        <f t="shared" si="167"/>
        <v>0</v>
      </c>
      <c r="BC84" s="232">
        <f t="shared" si="168"/>
        <v>0</v>
      </c>
      <c r="BD84" s="232">
        <f t="shared" si="169"/>
        <v>0</v>
      </c>
      <c r="BE84" s="232">
        <f t="shared" si="170"/>
        <v>0</v>
      </c>
      <c r="BF84" s="232">
        <f t="shared" si="171"/>
        <v>0</v>
      </c>
      <c r="BG84" s="232">
        <f t="shared" si="172"/>
        <v>0</v>
      </c>
      <c r="BH84" s="232">
        <f t="shared" si="173"/>
        <v>0</v>
      </c>
      <c r="BI84" s="232">
        <f t="shared" si="174"/>
        <v>0</v>
      </c>
      <c r="BJ84" s="232">
        <f t="shared" si="175"/>
        <v>0</v>
      </c>
      <c r="BK84" s="232">
        <f t="shared" si="176"/>
        <v>0</v>
      </c>
      <c r="BL84" s="232">
        <f t="shared" si="177"/>
        <v>0</v>
      </c>
      <c r="BM84" s="232">
        <f t="shared" si="178"/>
        <v>0</v>
      </c>
      <c r="BN84" s="232">
        <f t="shared" si="179"/>
        <v>0</v>
      </c>
      <c r="BO84" s="232">
        <f t="shared" si="180"/>
        <v>0</v>
      </c>
      <c r="BP84" s="232">
        <f t="shared" si="181"/>
        <v>0</v>
      </c>
      <c r="BQ84" s="232">
        <f t="shared" si="182"/>
        <v>0</v>
      </c>
      <c r="BR84" s="232">
        <f t="shared" si="183"/>
        <v>0</v>
      </c>
      <c r="BS84" s="232">
        <f t="shared" si="184"/>
        <v>0</v>
      </c>
      <c r="BT84" s="232">
        <f t="shared" si="185"/>
        <v>0</v>
      </c>
      <c r="BU84" s="232">
        <f t="shared" si="186"/>
        <v>0</v>
      </c>
      <c r="BV84" s="232">
        <f t="shared" si="187"/>
        <v>0</v>
      </c>
      <c r="BW84" s="232">
        <f t="shared" si="188"/>
        <v>0</v>
      </c>
      <c r="BX84" s="232">
        <f t="shared" si="189"/>
        <v>0</v>
      </c>
      <c r="BY84" s="232">
        <f t="shared" si="190"/>
        <v>0</v>
      </c>
      <c r="BZ84" s="232">
        <f t="shared" si="191"/>
        <v>0</v>
      </c>
      <c r="CA84" s="232">
        <f t="shared" si="192"/>
        <v>0</v>
      </c>
      <c r="CB84" s="232">
        <f t="shared" si="193"/>
        <v>0</v>
      </c>
      <c r="CC84" s="232">
        <f t="shared" si="194"/>
        <v>0</v>
      </c>
      <c r="CD84" s="232">
        <f t="shared" si="195"/>
        <v>0</v>
      </c>
      <c r="CE84" s="232">
        <f t="shared" si="196"/>
        <v>0</v>
      </c>
      <c r="CF84" s="230">
        <f t="shared" si="197"/>
        <v>0</v>
      </c>
      <c r="CG84" s="195">
        <f t="shared" si="198"/>
        <v>0</v>
      </c>
      <c r="CH84" s="201">
        <f t="shared" si="199"/>
        <v>0</v>
      </c>
      <c r="CI84" s="201">
        <f t="shared" si="200"/>
        <v>0</v>
      </c>
      <c r="CJ84" s="201">
        <f t="shared" si="201"/>
        <v>0</v>
      </c>
      <c r="CK84" s="201">
        <f t="shared" si="202"/>
        <v>0</v>
      </c>
      <c r="CL84" s="191">
        <f t="shared" si="203"/>
        <v>0</v>
      </c>
      <c r="CM84" s="189"/>
      <c r="CN84" s="219">
        <f t="shared" si="125"/>
        <v>0</v>
      </c>
      <c r="CO84" s="220">
        <f t="shared" si="126"/>
        <v>0</v>
      </c>
      <c r="CP84" s="220">
        <f t="shared" si="127"/>
        <v>0</v>
      </c>
      <c r="CQ84" s="220">
        <f t="shared" si="128"/>
        <v>0</v>
      </c>
      <c r="CR84" s="220">
        <f t="shared" si="129"/>
        <v>0</v>
      </c>
      <c r="CS84" s="220">
        <f t="shared" si="130"/>
        <v>0</v>
      </c>
      <c r="CT84" s="220">
        <f t="shared" si="131"/>
        <v>0</v>
      </c>
      <c r="CU84" s="220">
        <f t="shared" si="132"/>
        <v>0</v>
      </c>
      <c r="CV84" s="220">
        <f t="shared" si="133"/>
        <v>0</v>
      </c>
      <c r="CW84" s="220">
        <f t="shared" si="134"/>
        <v>0</v>
      </c>
      <c r="CX84" s="220">
        <f t="shared" si="135"/>
        <v>0</v>
      </c>
      <c r="CY84" s="220">
        <f t="shared" si="136"/>
        <v>0</v>
      </c>
      <c r="CZ84" s="220">
        <f t="shared" si="137"/>
        <v>0</v>
      </c>
      <c r="DA84" s="220">
        <f t="shared" si="138"/>
        <v>0</v>
      </c>
      <c r="DB84" s="220">
        <f t="shared" si="139"/>
        <v>0</v>
      </c>
      <c r="DC84" s="220">
        <f t="shared" si="140"/>
        <v>0</v>
      </c>
      <c r="DD84" s="220">
        <f t="shared" si="141"/>
        <v>0</v>
      </c>
      <c r="DE84" s="220">
        <f t="shared" si="142"/>
        <v>0</v>
      </c>
      <c r="DF84" s="220">
        <f t="shared" si="143"/>
        <v>0</v>
      </c>
      <c r="DG84" s="220">
        <f t="shared" si="144"/>
        <v>0</v>
      </c>
      <c r="DH84" s="220">
        <f t="shared" si="145"/>
        <v>0</v>
      </c>
      <c r="DI84" s="220">
        <f t="shared" si="146"/>
        <v>0</v>
      </c>
      <c r="DJ84" s="220">
        <f t="shared" si="147"/>
        <v>0</v>
      </c>
      <c r="DK84" s="220">
        <f t="shared" si="148"/>
        <v>0</v>
      </c>
      <c r="DL84" s="220">
        <f t="shared" si="149"/>
        <v>0</v>
      </c>
      <c r="DM84" s="220">
        <f t="shared" si="150"/>
        <v>0</v>
      </c>
      <c r="DN84" s="220">
        <f t="shared" si="151"/>
        <v>0</v>
      </c>
      <c r="DO84" s="220">
        <f t="shared" si="152"/>
        <v>0</v>
      </c>
      <c r="DP84" s="220">
        <f t="shared" si="153"/>
        <v>0</v>
      </c>
      <c r="DQ84" s="221">
        <f t="shared" si="154"/>
        <v>0</v>
      </c>
      <c r="DR84" s="204">
        <f t="shared" si="204"/>
        <v>0</v>
      </c>
      <c r="DS84" s="222">
        <f t="shared" si="155"/>
        <v>0</v>
      </c>
      <c r="DT84" s="222">
        <f t="shared" si="156"/>
        <v>0</v>
      </c>
      <c r="DU84" s="222">
        <f t="shared" si="157"/>
        <v>0</v>
      </c>
      <c r="DV84" s="222">
        <f t="shared" si="158"/>
        <v>0</v>
      </c>
      <c r="DW84" s="222">
        <f t="shared" si="159"/>
        <v>0</v>
      </c>
      <c r="DX84" s="223">
        <f t="shared" si="160"/>
        <v>0</v>
      </c>
      <c r="DY84" s="224">
        <f t="shared" si="161"/>
        <v>0</v>
      </c>
      <c r="EA84" s="228">
        <f>IF($E84="HLTA",(L84/Summary!$H$7),0)</f>
        <v>0</v>
      </c>
      <c r="EB84" s="229">
        <f>IF($E84="HLTA",(M84/Summary!$H$7),0)</f>
        <v>0</v>
      </c>
      <c r="EC84" s="229">
        <f>IF($E84="HLTA",(N84/Summary!$H$7),0)</f>
        <v>0</v>
      </c>
      <c r="ED84" s="229">
        <f>IF($E84="HLTA",(O84/Summary!$H$7),0)</f>
        <v>0</v>
      </c>
      <c r="EE84" s="229">
        <f>IF($E84="HLTA",(P84/Summary!$H$7),0)</f>
        <v>0</v>
      </c>
      <c r="EF84" s="229">
        <f>IF($E84="HLTA",(Q84/Summary!$H$7),0)</f>
        <v>0</v>
      </c>
      <c r="EG84" s="229">
        <f>IF($E84="HLTA",(R84/Summary!$H$7),0)</f>
        <v>0</v>
      </c>
      <c r="EH84" s="229">
        <f>IF($E84="HLTA",(S84/Summary!$H$7),0)</f>
        <v>0</v>
      </c>
      <c r="EI84" s="229">
        <f>IF($E84="HLTA",(T84/Summary!$H$7),0)</f>
        <v>0</v>
      </c>
      <c r="EJ84" s="229">
        <f>IF($E84="HLTA",(U84/Summary!$H$7),0)</f>
        <v>0</v>
      </c>
      <c r="EK84" s="229">
        <f>IF($E84="HLTA",(V84/Summary!$H$7),0)</f>
        <v>0</v>
      </c>
      <c r="EL84" s="229">
        <f>IF($E84="HLTA",(W84/Summary!$H$7),0)</f>
        <v>0</v>
      </c>
      <c r="EM84" s="229">
        <f>IF($E84="HLTA",(X84/Summary!$H$7),0)</f>
        <v>0</v>
      </c>
      <c r="EN84" s="229">
        <f>IF($E84="HLTA",(Y84/Summary!$H$7),0)</f>
        <v>0</v>
      </c>
      <c r="EO84" s="229">
        <f>IF($E84="HLTA",(Z84/Summary!$H$7),0)</f>
        <v>0</v>
      </c>
      <c r="EP84" s="229">
        <f>IF($E84="HLTA",(AA84/Summary!$H$7),0)</f>
        <v>0</v>
      </c>
      <c r="EQ84" s="229">
        <f>IF($E84="HLTA",(AB84/Summary!$H$7),0)</f>
        <v>0</v>
      </c>
      <c r="ER84" s="229">
        <f>IF($E84="HLTA",(AC84/Summary!$H$7),0)</f>
        <v>0</v>
      </c>
      <c r="ES84" s="229">
        <f>IF($E84="HLTA",(AD84/Summary!$H$7),0)</f>
        <v>0</v>
      </c>
      <c r="ET84" s="229">
        <f>IF($E84="HLTA",(AE84/Summary!$H$7),0)</f>
        <v>0</v>
      </c>
      <c r="EU84" s="229">
        <f>IF($E84="HLTA",(AF84/Summary!$H$7),0)</f>
        <v>0</v>
      </c>
      <c r="EV84" s="229">
        <f>IF($E84="HLTA",(AG84/Summary!$H$7),0)</f>
        <v>0</v>
      </c>
      <c r="EW84" s="229">
        <f>IF($E84="HLTA",(AH84/Summary!$H$7),0)</f>
        <v>0</v>
      </c>
      <c r="EX84" s="229">
        <f>IF($E84="HLTA",(AI84/Summary!$H$7),0)</f>
        <v>0</v>
      </c>
      <c r="EY84" s="229">
        <f>IF($E84="HLTA",(AJ84/Summary!$H$7),0)</f>
        <v>0</v>
      </c>
      <c r="EZ84" s="229">
        <f>IF($E84="HLTA",(AK84/Summary!$H$7),0)</f>
        <v>0</v>
      </c>
      <c r="FA84" s="229">
        <f>IF($E84="HLTA",(AL84/Summary!$H$7),0)</f>
        <v>0</v>
      </c>
      <c r="FB84" s="229">
        <f>IF($E84="HLTA",(AM84/Summary!$H$7),0)</f>
        <v>0</v>
      </c>
      <c r="FC84" s="229">
        <f>IF($E84="HLTA",(AN84/Summary!$H$7),0)</f>
        <v>0</v>
      </c>
      <c r="FD84" s="233">
        <f>IF($E84="HLTA",(AO84/Summary!$H$7),0)</f>
        <v>0</v>
      </c>
    </row>
    <row r="85" spans="1:160" s="141" customFormat="1" ht="14.25" x14ac:dyDescent="0.35">
      <c r="A85" s="314"/>
      <c r="B85" s="315"/>
      <c r="C85" s="315"/>
      <c r="D85" s="315"/>
      <c r="E85" s="303"/>
      <c r="F85" s="304"/>
      <c r="G85" s="316"/>
      <c r="H85" s="320"/>
      <c r="I85" s="322"/>
      <c r="J85" s="323"/>
      <c r="K85" s="399">
        <f>Summary!$H$6*$G85</f>
        <v>0</v>
      </c>
      <c r="L85" s="225"/>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7"/>
      <c r="AP85" s="228">
        <f t="shared" si="162"/>
        <v>0</v>
      </c>
      <c r="AQ85" s="217"/>
      <c r="AR85" s="217"/>
      <c r="AS85" s="217"/>
      <c r="AT85" s="217"/>
      <c r="AU85" s="217"/>
      <c r="AV85" s="218"/>
      <c r="AW85" s="176">
        <f t="shared" si="163"/>
        <v>0</v>
      </c>
      <c r="AX85" s="176" t="str">
        <f t="shared" si="164"/>
        <v>OK</v>
      </c>
      <c r="AY85" s="230">
        <f t="shared" si="165"/>
        <v>0</v>
      </c>
      <c r="AZ85" s="213" t="str">
        <f t="shared" si="166"/>
        <v>OK</v>
      </c>
      <c r="BA85" s="214"/>
      <c r="BB85" s="231">
        <f t="shared" si="167"/>
        <v>0</v>
      </c>
      <c r="BC85" s="232">
        <f t="shared" si="168"/>
        <v>0</v>
      </c>
      <c r="BD85" s="232">
        <f t="shared" si="169"/>
        <v>0</v>
      </c>
      <c r="BE85" s="232">
        <f t="shared" si="170"/>
        <v>0</v>
      </c>
      <c r="BF85" s="232">
        <f t="shared" si="171"/>
        <v>0</v>
      </c>
      <c r="BG85" s="232">
        <f t="shared" si="172"/>
        <v>0</v>
      </c>
      <c r="BH85" s="232">
        <f t="shared" si="173"/>
        <v>0</v>
      </c>
      <c r="BI85" s="232">
        <f t="shared" si="174"/>
        <v>0</v>
      </c>
      <c r="BJ85" s="232">
        <f t="shared" si="175"/>
        <v>0</v>
      </c>
      <c r="BK85" s="232">
        <f t="shared" si="176"/>
        <v>0</v>
      </c>
      <c r="BL85" s="232">
        <f t="shared" si="177"/>
        <v>0</v>
      </c>
      <c r="BM85" s="232">
        <f t="shared" si="178"/>
        <v>0</v>
      </c>
      <c r="BN85" s="232">
        <f t="shared" si="179"/>
        <v>0</v>
      </c>
      <c r="BO85" s="232">
        <f t="shared" si="180"/>
        <v>0</v>
      </c>
      <c r="BP85" s="232">
        <f t="shared" si="181"/>
        <v>0</v>
      </c>
      <c r="BQ85" s="232">
        <f t="shared" si="182"/>
        <v>0</v>
      </c>
      <c r="BR85" s="232">
        <f t="shared" si="183"/>
        <v>0</v>
      </c>
      <c r="BS85" s="232">
        <f t="shared" si="184"/>
        <v>0</v>
      </c>
      <c r="BT85" s="232">
        <f t="shared" si="185"/>
        <v>0</v>
      </c>
      <c r="BU85" s="232">
        <f t="shared" si="186"/>
        <v>0</v>
      </c>
      <c r="BV85" s="232">
        <f t="shared" si="187"/>
        <v>0</v>
      </c>
      <c r="BW85" s="232">
        <f t="shared" si="188"/>
        <v>0</v>
      </c>
      <c r="BX85" s="232">
        <f t="shared" si="189"/>
        <v>0</v>
      </c>
      <c r="BY85" s="232">
        <f t="shared" si="190"/>
        <v>0</v>
      </c>
      <c r="BZ85" s="232">
        <f t="shared" si="191"/>
        <v>0</v>
      </c>
      <c r="CA85" s="232">
        <f t="shared" si="192"/>
        <v>0</v>
      </c>
      <c r="CB85" s="232">
        <f t="shared" si="193"/>
        <v>0</v>
      </c>
      <c r="CC85" s="232">
        <f t="shared" si="194"/>
        <v>0</v>
      </c>
      <c r="CD85" s="232">
        <f t="shared" si="195"/>
        <v>0</v>
      </c>
      <c r="CE85" s="232">
        <f t="shared" si="196"/>
        <v>0</v>
      </c>
      <c r="CF85" s="230">
        <f t="shared" si="197"/>
        <v>0</v>
      </c>
      <c r="CG85" s="195">
        <f t="shared" si="198"/>
        <v>0</v>
      </c>
      <c r="CH85" s="201">
        <f t="shared" si="199"/>
        <v>0</v>
      </c>
      <c r="CI85" s="201">
        <f t="shared" si="200"/>
        <v>0</v>
      </c>
      <c r="CJ85" s="201">
        <f t="shared" si="201"/>
        <v>0</v>
      </c>
      <c r="CK85" s="201">
        <f t="shared" si="202"/>
        <v>0</v>
      </c>
      <c r="CL85" s="191">
        <f t="shared" si="203"/>
        <v>0</v>
      </c>
      <c r="CM85" s="189"/>
      <c r="CN85" s="219">
        <f t="shared" si="125"/>
        <v>0</v>
      </c>
      <c r="CO85" s="220">
        <f t="shared" si="126"/>
        <v>0</v>
      </c>
      <c r="CP85" s="220">
        <f t="shared" si="127"/>
        <v>0</v>
      </c>
      <c r="CQ85" s="220">
        <f t="shared" si="128"/>
        <v>0</v>
      </c>
      <c r="CR85" s="220">
        <f t="shared" si="129"/>
        <v>0</v>
      </c>
      <c r="CS85" s="220">
        <f t="shared" si="130"/>
        <v>0</v>
      </c>
      <c r="CT85" s="220">
        <f t="shared" si="131"/>
        <v>0</v>
      </c>
      <c r="CU85" s="220">
        <f t="shared" si="132"/>
        <v>0</v>
      </c>
      <c r="CV85" s="220">
        <f t="shared" si="133"/>
        <v>0</v>
      </c>
      <c r="CW85" s="220">
        <f t="shared" si="134"/>
        <v>0</v>
      </c>
      <c r="CX85" s="220">
        <f t="shared" si="135"/>
        <v>0</v>
      </c>
      <c r="CY85" s="220">
        <f t="shared" si="136"/>
        <v>0</v>
      </c>
      <c r="CZ85" s="220">
        <f t="shared" si="137"/>
        <v>0</v>
      </c>
      <c r="DA85" s="220">
        <f t="shared" si="138"/>
        <v>0</v>
      </c>
      <c r="DB85" s="220">
        <f t="shared" si="139"/>
        <v>0</v>
      </c>
      <c r="DC85" s="220">
        <f t="shared" si="140"/>
        <v>0</v>
      </c>
      <c r="DD85" s="220">
        <f t="shared" si="141"/>
        <v>0</v>
      </c>
      <c r="DE85" s="220">
        <f t="shared" si="142"/>
        <v>0</v>
      </c>
      <c r="DF85" s="220">
        <f t="shared" si="143"/>
        <v>0</v>
      </c>
      <c r="DG85" s="220">
        <f t="shared" si="144"/>
        <v>0</v>
      </c>
      <c r="DH85" s="220">
        <f t="shared" si="145"/>
        <v>0</v>
      </c>
      <c r="DI85" s="220">
        <f t="shared" si="146"/>
        <v>0</v>
      </c>
      <c r="DJ85" s="220">
        <f t="shared" si="147"/>
        <v>0</v>
      </c>
      <c r="DK85" s="220">
        <f t="shared" si="148"/>
        <v>0</v>
      </c>
      <c r="DL85" s="220">
        <f t="shared" si="149"/>
        <v>0</v>
      </c>
      <c r="DM85" s="220">
        <f t="shared" si="150"/>
        <v>0</v>
      </c>
      <c r="DN85" s="220">
        <f t="shared" si="151"/>
        <v>0</v>
      </c>
      <c r="DO85" s="220">
        <f t="shared" si="152"/>
        <v>0</v>
      </c>
      <c r="DP85" s="220">
        <f t="shared" si="153"/>
        <v>0</v>
      </c>
      <c r="DQ85" s="221">
        <f t="shared" si="154"/>
        <v>0</v>
      </c>
      <c r="DR85" s="204">
        <f t="shared" si="204"/>
        <v>0</v>
      </c>
      <c r="DS85" s="222">
        <f t="shared" si="155"/>
        <v>0</v>
      </c>
      <c r="DT85" s="222">
        <f t="shared" si="156"/>
        <v>0</v>
      </c>
      <c r="DU85" s="222">
        <f t="shared" si="157"/>
        <v>0</v>
      </c>
      <c r="DV85" s="222">
        <f t="shared" si="158"/>
        <v>0</v>
      </c>
      <c r="DW85" s="222">
        <f t="shared" si="159"/>
        <v>0</v>
      </c>
      <c r="DX85" s="223">
        <f t="shared" si="160"/>
        <v>0</v>
      </c>
      <c r="DY85" s="224">
        <f t="shared" si="161"/>
        <v>0</v>
      </c>
      <c r="EA85" s="228">
        <f>IF($E85="HLTA",(L85/Summary!$H$7),0)</f>
        <v>0</v>
      </c>
      <c r="EB85" s="229">
        <f>IF($E85="HLTA",(M85/Summary!$H$7),0)</f>
        <v>0</v>
      </c>
      <c r="EC85" s="229">
        <f>IF($E85="HLTA",(N85/Summary!$H$7),0)</f>
        <v>0</v>
      </c>
      <c r="ED85" s="229">
        <f>IF($E85="HLTA",(O85/Summary!$H$7),0)</f>
        <v>0</v>
      </c>
      <c r="EE85" s="229">
        <f>IF($E85="HLTA",(P85/Summary!$H$7),0)</f>
        <v>0</v>
      </c>
      <c r="EF85" s="229">
        <f>IF($E85="HLTA",(Q85/Summary!$H$7),0)</f>
        <v>0</v>
      </c>
      <c r="EG85" s="229">
        <f>IF($E85="HLTA",(R85/Summary!$H$7),0)</f>
        <v>0</v>
      </c>
      <c r="EH85" s="229">
        <f>IF($E85="HLTA",(S85/Summary!$H$7),0)</f>
        <v>0</v>
      </c>
      <c r="EI85" s="229">
        <f>IF($E85="HLTA",(T85/Summary!$H$7),0)</f>
        <v>0</v>
      </c>
      <c r="EJ85" s="229">
        <f>IF($E85="HLTA",(U85/Summary!$H$7),0)</f>
        <v>0</v>
      </c>
      <c r="EK85" s="229">
        <f>IF($E85="HLTA",(V85/Summary!$H$7),0)</f>
        <v>0</v>
      </c>
      <c r="EL85" s="229">
        <f>IF($E85="HLTA",(W85/Summary!$H$7),0)</f>
        <v>0</v>
      </c>
      <c r="EM85" s="229">
        <f>IF($E85="HLTA",(X85/Summary!$H$7),0)</f>
        <v>0</v>
      </c>
      <c r="EN85" s="229">
        <f>IF($E85="HLTA",(Y85/Summary!$H$7),0)</f>
        <v>0</v>
      </c>
      <c r="EO85" s="229">
        <f>IF($E85="HLTA",(Z85/Summary!$H$7),0)</f>
        <v>0</v>
      </c>
      <c r="EP85" s="229">
        <f>IF($E85="HLTA",(AA85/Summary!$H$7),0)</f>
        <v>0</v>
      </c>
      <c r="EQ85" s="229">
        <f>IF($E85="HLTA",(AB85/Summary!$H$7),0)</f>
        <v>0</v>
      </c>
      <c r="ER85" s="229">
        <f>IF($E85="HLTA",(AC85/Summary!$H$7),0)</f>
        <v>0</v>
      </c>
      <c r="ES85" s="229">
        <f>IF($E85="HLTA",(AD85/Summary!$H$7),0)</f>
        <v>0</v>
      </c>
      <c r="ET85" s="229">
        <f>IF($E85="HLTA",(AE85/Summary!$H$7),0)</f>
        <v>0</v>
      </c>
      <c r="EU85" s="229">
        <f>IF($E85="HLTA",(AF85/Summary!$H$7),0)</f>
        <v>0</v>
      </c>
      <c r="EV85" s="229">
        <f>IF($E85="HLTA",(AG85/Summary!$H$7),0)</f>
        <v>0</v>
      </c>
      <c r="EW85" s="229">
        <f>IF($E85="HLTA",(AH85/Summary!$H$7),0)</f>
        <v>0</v>
      </c>
      <c r="EX85" s="229">
        <f>IF($E85="HLTA",(AI85/Summary!$H$7),0)</f>
        <v>0</v>
      </c>
      <c r="EY85" s="229">
        <f>IF($E85="HLTA",(AJ85/Summary!$H$7),0)</f>
        <v>0</v>
      </c>
      <c r="EZ85" s="229">
        <f>IF($E85="HLTA",(AK85/Summary!$H$7),0)</f>
        <v>0</v>
      </c>
      <c r="FA85" s="229">
        <f>IF($E85="HLTA",(AL85/Summary!$H$7),0)</f>
        <v>0</v>
      </c>
      <c r="FB85" s="229">
        <f>IF($E85="HLTA",(AM85/Summary!$H$7),0)</f>
        <v>0</v>
      </c>
      <c r="FC85" s="229">
        <f>IF($E85="HLTA",(AN85/Summary!$H$7),0)</f>
        <v>0</v>
      </c>
      <c r="FD85" s="233">
        <f>IF($E85="HLTA",(AO85/Summary!$H$7),0)</f>
        <v>0</v>
      </c>
    </row>
    <row r="86" spans="1:160" s="141" customFormat="1" ht="14.25" x14ac:dyDescent="0.35">
      <c r="A86" s="314"/>
      <c r="B86" s="315"/>
      <c r="C86" s="315"/>
      <c r="D86" s="315"/>
      <c r="E86" s="303"/>
      <c r="F86" s="304"/>
      <c r="G86" s="316"/>
      <c r="H86" s="320"/>
      <c r="I86" s="322"/>
      <c r="J86" s="323"/>
      <c r="K86" s="399">
        <f>Summary!$H$6*$G86</f>
        <v>0</v>
      </c>
      <c r="L86" s="225"/>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7"/>
      <c r="AP86" s="228">
        <f t="shared" si="162"/>
        <v>0</v>
      </c>
      <c r="AQ86" s="217"/>
      <c r="AR86" s="217"/>
      <c r="AS86" s="217"/>
      <c r="AT86" s="217"/>
      <c r="AU86" s="217"/>
      <c r="AV86" s="218"/>
      <c r="AW86" s="176">
        <f t="shared" si="163"/>
        <v>0</v>
      </c>
      <c r="AX86" s="176" t="str">
        <f t="shared" si="164"/>
        <v>OK</v>
      </c>
      <c r="AY86" s="230">
        <f t="shared" si="165"/>
        <v>0</v>
      </c>
      <c r="AZ86" s="213" t="str">
        <f t="shared" si="166"/>
        <v>OK</v>
      </c>
      <c r="BA86" s="214"/>
      <c r="BB86" s="231">
        <f t="shared" si="167"/>
        <v>0</v>
      </c>
      <c r="BC86" s="232">
        <f t="shared" si="168"/>
        <v>0</v>
      </c>
      <c r="BD86" s="232">
        <f t="shared" si="169"/>
        <v>0</v>
      </c>
      <c r="BE86" s="232">
        <f t="shared" si="170"/>
        <v>0</v>
      </c>
      <c r="BF86" s="232">
        <f t="shared" si="171"/>
        <v>0</v>
      </c>
      <c r="BG86" s="232">
        <f t="shared" si="172"/>
        <v>0</v>
      </c>
      <c r="BH86" s="232">
        <f t="shared" si="173"/>
        <v>0</v>
      </c>
      <c r="BI86" s="232">
        <f t="shared" si="174"/>
        <v>0</v>
      </c>
      <c r="BJ86" s="232">
        <f t="shared" si="175"/>
        <v>0</v>
      </c>
      <c r="BK86" s="232">
        <f t="shared" si="176"/>
        <v>0</v>
      </c>
      <c r="BL86" s="232">
        <f t="shared" si="177"/>
        <v>0</v>
      </c>
      <c r="BM86" s="232">
        <f t="shared" si="178"/>
        <v>0</v>
      </c>
      <c r="BN86" s="232">
        <f t="shared" si="179"/>
        <v>0</v>
      </c>
      <c r="BO86" s="232">
        <f t="shared" si="180"/>
        <v>0</v>
      </c>
      <c r="BP86" s="232">
        <f t="shared" si="181"/>
        <v>0</v>
      </c>
      <c r="BQ86" s="232">
        <f t="shared" si="182"/>
        <v>0</v>
      </c>
      <c r="BR86" s="232">
        <f t="shared" si="183"/>
        <v>0</v>
      </c>
      <c r="BS86" s="232">
        <f t="shared" si="184"/>
        <v>0</v>
      </c>
      <c r="BT86" s="232">
        <f t="shared" si="185"/>
        <v>0</v>
      </c>
      <c r="BU86" s="232">
        <f t="shared" si="186"/>
        <v>0</v>
      </c>
      <c r="BV86" s="232">
        <f t="shared" si="187"/>
        <v>0</v>
      </c>
      <c r="BW86" s="232">
        <f t="shared" si="188"/>
        <v>0</v>
      </c>
      <c r="BX86" s="232">
        <f t="shared" si="189"/>
        <v>0</v>
      </c>
      <c r="BY86" s="232">
        <f t="shared" si="190"/>
        <v>0</v>
      </c>
      <c r="BZ86" s="232">
        <f t="shared" si="191"/>
        <v>0</v>
      </c>
      <c r="CA86" s="232">
        <f t="shared" si="192"/>
        <v>0</v>
      </c>
      <c r="CB86" s="232">
        <f t="shared" si="193"/>
        <v>0</v>
      </c>
      <c r="CC86" s="232">
        <f t="shared" si="194"/>
        <v>0</v>
      </c>
      <c r="CD86" s="232">
        <f t="shared" si="195"/>
        <v>0</v>
      </c>
      <c r="CE86" s="232">
        <f t="shared" si="196"/>
        <v>0</v>
      </c>
      <c r="CF86" s="230">
        <f t="shared" si="197"/>
        <v>0</v>
      </c>
      <c r="CG86" s="195">
        <f t="shared" si="198"/>
        <v>0</v>
      </c>
      <c r="CH86" s="201">
        <f t="shared" si="199"/>
        <v>0</v>
      </c>
      <c r="CI86" s="201">
        <f t="shared" si="200"/>
        <v>0</v>
      </c>
      <c r="CJ86" s="201">
        <f t="shared" si="201"/>
        <v>0</v>
      </c>
      <c r="CK86" s="201">
        <f t="shared" si="202"/>
        <v>0</v>
      </c>
      <c r="CL86" s="191">
        <f t="shared" si="203"/>
        <v>0</v>
      </c>
      <c r="CM86" s="189"/>
      <c r="CN86" s="219">
        <f t="shared" si="125"/>
        <v>0</v>
      </c>
      <c r="CO86" s="220">
        <f t="shared" si="126"/>
        <v>0</v>
      </c>
      <c r="CP86" s="220">
        <f t="shared" si="127"/>
        <v>0</v>
      </c>
      <c r="CQ86" s="220">
        <f t="shared" si="128"/>
        <v>0</v>
      </c>
      <c r="CR86" s="220">
        <f t="shared" si="129"/>
        <v>0</v>
      </c>
      <c r="CS86" s="220">
        <f t="shared" si="130"/>
        <v>0</v>
      </c>
      <c r="CT86" s="220">
        <f t="shared" si="131"/>
        <v>0</v>
      </c>
      <c r="CU86" s="220">
        <f t="shared" si="132"/>
        <v>0</v>
      </c>
      <c r="CV86" s="220">
        <f t="shared" si="133"/>
        <v>0</v>
      </c>
      <c r="CW86" s="220">
        <f t="shared" si="134"/>
        <v>0</v>
      </c>
      <c r="CX86" s="220">
        <f t="shared" si="135"/>
        <v>0</v>
      </c>
      <c r="CY86" s="220">
        <f t="shared" si="136"/>
        <v>0</v>
      </c>
      <c r="CZ86" s="220">
        <f t="shared" si="137"/>
        <v>0</v>
      </c>
      <c r="DA86" s="220">
        <f t="shared" si="138"/>
        <v>0</v>
      </c>
      <c r="DB86" s="220">
        <f t="shared" si="139"/>
        <v>0</v>
      </c>
      <c r="DC86" s="220">
        <f t="shared" si="140"/>
        <v>0</v>
      </c>
      <c r="DD86" s="220">
        <f t="shared" si="141"/>
        <v>0</v>
      </c>
      <c r="DE86" s="220">
        <f t="shared" si="142"/>
        <v>0</v>
      </c>
      <c r="DF86" s="220">
        <f t="shared" si="143"/>
        <v>0</v>
      </c>
      <c r="DG86" s="220">
        <f t="shared" si="144"/>
        <v>0</v>
      </c>
      <c r="DH86" s="220">
        <f t="shared" si="145"/>
        <v>0</v>
      </c>
      <c r="DI86" s="220">
        <f t="shared" si="146"/>
        <v>0</v>
      </c>
      <c r="DJ86" s="220">
        <f t="shared" si="147"/>
        <v>0</v>
      </c>
      <c r="DK86" s="220">
        <f t="shared" si="148"/>
        <v>0</v>
      </c>
      <c r="DL86" s="220">
        <f t="shared" si="149"/>
        <v>0</v>
      </c>
      <c r="DM86" s="220">
        <f t="shared" si="150"/>
        <v>0</v>
      </c>
      <c r="DN86" s="220">
        <f t="shared" si="151"/>
        <v>0</v>
      </c>
      <c r="DO86" s="220">
        <f t="shared" si="152"/>
        <v>0</v>
      </c>
      <c r="DP86" s="220">
        <f t="shared" si="153"/>
        <v>0</v>
      </c>
      <c r="DQ86" s="221">
        <f t="shared" si="154"/>
        <v>0</v>
      </c>
      <c r="DR86" s="204">
        <f t="shared" si="204"/>
        <v>0</v>
      </c>
      <c r="DS86" s="222">
        <f t="shared" si="155"/>
        <v>0</v>
      </c>
      <c r="DT86" s="222">
        <f t="shared" si="156"/>
        <v>0</v>
      </c>
      <c r="DU86" s="222">
        <f t="shared" si="157"/>
        <v>0</v>
      </c>
      <c r="DV86" s="222">
        <f t="shared" si="158"/>
        <v>0</v>
      </c>
      <c r="DW86" s="222">
        <f t="shared" si="159"/>
        <v>0</v>
      </c>
      <c r="DX86" s="223">
        <f t="shared" si="160"/>
        <v>0</v>
      </c>
      <c r="DY86" s="224">
        <f t="shared" si="161"/>
        <v>0</v>
      </c>
      <c r="EA86" s="228">
        <f>IF($E86="HLTA",(L86/Summary!$H$7),0)</f>
        <v>0</v>
      </c>
      <c r="EB86" s="229">
        <f>IF($E86="HLTA",(M86/Summary!$H$7),0)</f>
        <v>0</v>
      </c>
      <c r="EC86" s="229">
        <f>IF($E86="HLTA",(N86/Summary!$H$7),0)</f>
        <v>0</v>
      </c>
      <c r="ED86" s="229">
        <f>IF($E86="HLTA",(O86/Summary!$H$7),0)</f>
        <v>0</v>
      </c>
      <c r="EE86" s="229">
        <f>IF($E86="HLTA",(P86/Summary!$H$7),0)</f>
        <v>0</v>
      </c>
      <c r="EF86" s="229">
        <f>IF($E86="HLTA",(Q86/Summary!$H$7),0)</f>
        <v>0</v>
      </c>
      <c r="EG86" s="229">
        <f>IF($E86="HLTA",(R86/Summary!$H$7),0)</f>
        <v>0</v>
      </c>
      <c r="EH86" s="229">
        <f>IF($E86="HLTA",(S86/Summary!$H$7),0)</f>
        <v>0</v>
      </c>
      <c r="EI86" s="229">
        <f>IF($E86="HLTA",(T86/Summary!$H$7),0)</f>
        <v>0</v>
      </c>
      <c r="EJ86" s="229">
        <f>IF($E86="HLTA",(U86/Summary!$H$7),0)</f>
        <v>0</v>
      </c>
      <c r="EK86" s="229">
        <f>IF($E86="HLTA",(V86/Summary!$H$7),0)</f>
        <v>0</v>
      </c>
      <c r="EL86" s="229">
        <f>IF($E86="HLTA",(W86/Summary!$H$7),0)</f>
        <v>0</v>
      </c>
      <c r="EM86" s="229">
        <f>IF($E86="HLTA",(X86/Summary!$H$7),0)</f>
        <v>0</v>
      </c>
      <c r="EN86" s="229">
        <f>IF($E86="HLTA",(Y86/Summary!$H$7),0)</f>
        <v>0</v>
      </c>
      <c r="EO86" s="229">
        <f>IF($E86="HLTA",(Z86/Summary!$H$7),0)</f>
        <v>0</v>
      </c>
      <c r="EP86" s="229">
        <f>IF($E86="HLTA",(AA86/Summary!$H$7),0)</f>
        <v>0</v>
      </c>
      <c r="EQ86" s="229">
        <f>IF($E86="HLTA",(AB86/Summary!$H$7),0)</f>
        <v>0</v>
      </c>
      <c r="ER86" s="229">
        <f>IF($E86="HLTA",(AC86/Summary!$H$7),0)</f>
        <v>0</v>
      </c>
      <c r="ES86" s="229">
        <f>IF($E86="HLTA",(AD86/Summary!$H$7),0)</f>
        <v>0</v>
      </c>
      <c r="ET86" s="229">
        <f>IF($E86="HLTA",(AE86/Summary!$H$7),0)</f>
        <v>0</v>
      </c>
      <c r="EU86" s="229">
        <f>IF($E86="HLTA",(AF86/Summary!$H$7),0)</f>
        <v>0</v>
      </c>
      <c r="EV86" s="229">
        <f>IF($E86="HLTA",(AG86/Summary!$H$7),0)</f>
        <v>0</v>
      </c>
      <c r="EW86" s="229">
        <f>IF($E86="HLTA",(AH86/Summary!$H$7),0)</f>
        <v>0</v>
      </c>
      <c r="EX86" s="229">
        <f>IF($E86="HLTA",(AI86/Summary!$H$7),0)</f>
        <v>0</v>
      </c>
      <c r="EY86" s="229">
        <f>IF($E86="HLTA",(AJ86/Summary!$H$7),0)</f>
        <v>0</v>
      </c>
      <c r="EZ86" s="229">
        <f>IF($E86="HLTA",(AK86/Summary!$H$7),0)</f>
        <v>0</v>
      </c>
      <c r="FA86" s="229">
        <f>IF($E86="HLTA",(AL86/Summary!$H$7),0)</f>
        <v>0</v>
      </c>
      <c r="FB86" s="229">
        <f>IF($E86="HLTA",(AM86/Summary!$H$7),0)</f>
        <v>0</v>
      </c>
      <c r="FC86" s="229">
        <f>IF($E86="HLTA",(AN86/Summary!$H$7),0)</f>
        <v>0</v>
      </c>
      <c r="FD86" s="233">
        <f>IF($E86="HLTA",(AO86/Summary!$H$7),0)</f>
        <v>0</v>
      </c>
    </row>
    <row r="87" spans="1:160" s="141" customFormat="1" ht="14.25" x14ac:dyDescent="0.35">
      <c r="A87" s="314"/>
      <c r="B87" s="315"/>
      <c r="C87" s="315"/>
      <c r="D87" s="315"/>
      <c r="E87" s="303"/>
      <c r="F87" s="304"/>
      <c r="G87" s="316"/>
      <c r="H87" s="320"/>
      <c r="I87" s="322"/>
      <c r="J87" s="323"/>
      <c r="K87" s="399">
        <f>Summary!$H$6*$G87</f>
        <v>0</v>
      </c>
      <c r="L87" s="225"/>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7"/>
      <c r="AP87" s="228">
        <f t="shared" si="162"/>
        <v>0</v>
      </c>
      <c r="AQ87" s="217"/>
      <c r="AR87" s="217"/>
      <c r="AS87" s="217"/>
      <c r="AT87" s="217"/>
      <c r="AU87" s="217"/>
      <c r="AV87" s="218"/>
      <c r="AW87" s="176">
        <f t="shared" si="163"/>
        <v>0</v>
      </c>
      <c r="AX87" s="176" t="str">
        <f t="shared" si="164"/>
        <v>OK</v>
      </c>
      <c r="AY87" s="230">
        <f t="shared" si="165"/>
        <v>0</v>
      </c>
      <c r="AZ87" s="213" t="str">
        <f t="shared" si="166"/>
        <v>OK</v>
      </c>
      <c r="BA87" s="214"/>
      <c r="BB87" s="231">
        <f t="shared" si="167"/>
        <v>0</v>
      </c>
      <c r="BC87" s="232">
        <f t="shared" si="168"/>
        <v>0</v>
      </c>
      <c r="BD87" s="232">
        <f t="shared" si="169"/>
        <v>0</v>
      </c>
      <c r="BE87" s="232">
        <f t="shared" si="170"/>
        <v>0</v>
      </c>
      <c r="BF87" s="232">
        <f t="shared" si="171"/>
        <v>0</v>
      </c>
      <c r="BG87" s="232">
        <f t="shared" si="172"/>
        <v>0</v>
      </c>
      <c r="BH87" s="232">
        <f t="shared" si="173"/>
        <v>0</v>
      </c>
      <c r="BI87" s="232">
        <f t="shared" si="174"/>
        <v>0</v>
      </c>
      <c r="BJ87" s="232">
        <f t="shared" si="175"/>
        <v>0</v>
      </c>
      <c r="BK87" s="232">
        <f t="shared" si="176"/>
        <v>0</v>
      </c>
      <c r="BL87" s="232">
        <f t="shared" si="177"/>
        <v>0</v>
      </c>
      <c r="BM87" s="232">
        <f t="shared" si="178"/>
        <v>0</v>
      </c>
      <c r="BN87" s="232">
        <f t="shared" si="179"/>
        <v>0</v>
      </c>
      <c r="BO87" s="232">
        <f t="shared" si="180"/>
        <v>0</v>
      </c>
      <c r="BP87" s="232">
        <f t="shared" si="181"/>
        <v>0</v>
      </c>
      <c r="BQ87" s="232">
        <f t="shared" si="182"/>
        <v>0</v>
      </c>
      <c r="BR87" s="232">
        <f t="shared" si="183"/>
        <v>0</v>
      </c>
      <c r="BS87" s="232">
        <f t="shared" si="184"/>
        <v>0</v>
      </c>
      <c r="BT87" s="232">
        <f t="shared" si="185"/>
        <v>0</v>
      </c>
      <c r="BU87" s="232">
        <f t="shared" si="186"/>
        <v>0</v>
      </c>
      <c r="BV87" s="232">
        <f t="shared" si="187"/>
        <v>0</v>
      </c>
      <c r="BW87" s="232">
        <f t="shared" si="188"/>
        <v>0</v>
      </c>
      <c r="BX87" s="232">
        <f t="shared" si="189"/>
        <v>0</v>
      </c>
      <c r="BY87" s="232">
        <f t="shared" si="190"/>
        <v>0</v>
      </c>
      <c r="BZ87" s="232">
        <f t="shared" si="191"/>
        <v>0</v>
      </c>
      <c r="CA87" s="232">
        <f t="shared" si="192"/>
        <v>0</v>
      </c>
      <c r="CB87" s="232">
        <f t="shared" si="193"/>
        <v>0</v>
      </c>
      <c r="CC87" s="232">
        <f t="shared" si="194"/>
        <v>0</v>
      </c>
      <c r="CD87" s="232">
        <f t="shared" si="195"/>
        <v>0</v>
      </c>
      <c r="CE87" s="232">
        <f t="shared" si="196"/>
        <v>0</v>
      </c>
      <c r="CF87" s="230">
        <f t="shared" si="197"/>
        <v>0</v>
      </c>
      <c r="CG87" s="195">
        <f t="shared" si="198"/>
        <v>0</v>
      </c>
      <c r="CH87" s="201">
        <f t="shared" si="199"/>
        <v>0</v>
      </c>
      <c r="CI87" s="201">
        <f t="shared" si="200"/>
        <v>0</v>
      </c>
      <c r="CJ87" s="201">
        <f t="shared" si="201"/>
        <v>0</v>
      </c>
      <c r="CK87" s="201">
        <f t="shared" si="202"/>
        <v>0</v>
      </c>
      <c r="CL87" s="191">
        <f t="shared" si="203"/>
        <v>0</v>
      </c>
      <c r="CM87" s="189"/>
      <c r="CN87" s="219">
        <f t="shared" si="125"/>
        <v>0</v>
      </c>
      <c r="CO87" s="220">
        <f t="shared" si="126"/>
        <v>0</v>
      </c>
      <c r="CP87" s="220">
        <f t="shared" si="127"/>
        <v>0</v>
      </c>
      <c r="CQ87" s="220">
        <f t="shared" si="128"/>
        <v>0</v>
      </c>
      <c r="CR87" s="220">
        <f t="shared" si="129"/>
        <v>0</v>
      </c>
      <c r="CS87" s="220">
        <f t="shared" si="130"/>
        <v>0</v>
      </c>
      <c r="CT87" s="220">
        <f t="shared" si="131"/>
        <v>0</v>
      </c>
      <c r="CU87" s="220">
        <f t="shared" si="132"/>
        <v>0</v>
      </c>
      <c r="CV87" s="220">
        <f t="shared" si="133"/>
        <v>0</v>
      </c>
      <c r="CW87" s="220">
        <f t="shared" si="134"/>
        <v>0</v>
      </c>
      <c r="CX87" s="220">
        <f t="shared" si="135"/>
        <v>0</v>
      </c>
      <c r="CY87" s="220">
        <f t="shared" si="136"/>
        <v>0</v>
      </c>
      <c r="CZ87" s="220">
        <f t="shared" si="137"/>
        <v>0</v>
      </c>
      <c r="DA87" s="220">
        <f t="shared" si="138"/>
        <v>0</v>
      </c>
      <c r="DB87" s="220">
        <f t="shared" si="139"/>
        <v>0</v>
      </c>
      <c r="DC87" s="220">
        <f t="shared" si="140"/>
        <v>0</v>
      </c>
      <c r="DD87" s="220">
        <f t="shared" si="141"/>
        <v>0</v>
      </c>
      <c r="DE87" s="220">
        <f t="shared" si="142"/>
        <v>0</v>
      </c>
      <c r="DF87" s="220">
        <f t="shared" si="143"/>
        <v>0</v>
      </c>
      <c r="DG87" s="220">
        <f t="shared" si="144"/>
        <v>0</v>
      </c>
      <c r="DH87" s="220">
        <f t="shared" si="145"/>
        <v>0</v>
      </c>
      <c r="DI87" s="220">
        <f t="shared" si="146"/>
        <v>0</v>
      </c>
      <c r="DJ87" s="220">
        <f t="shared" si="147"/>
        <v>0</v>
      </c>
      <c r="DK87" s="220">
        <f t="shared" si="148"/>
        <v>0</v>
      </c>
      <c r="DL87" s="220">
        <f t="shared" si="149"/>
        <v>0</v>
      </c>
      <c r="DM87" s="220">
        <f t="shared" si="150"/>
        <v>0</v>
      </c>
      <c r="DN87" s="220">
        <f t="shared" si="151"/>
        <v>0</v>
      </c>
      <c r="DO87" s="220">
        <f t="shared" si="152"/>
        <v>0</v>
      </c>
      <c r="DP87" s="220">
        <f t="shared" si="153"/>
        <v>0</v>
      </c>
      <c r="DQ87" s="221">
        <f t="shared" si="154"/>
        <v>0</v>
      </c>
      <c r="DR87" s="204">
        <f t="shared" si="204"/>
        <v>0</v>
      </c>
      <c r="DS87" s="222">
        <f t="shared" si="155"/>
        <v>0</v>
      </c>
      <c r="DT87" s="222">
        <f t="shared" si="156"/>
        <v>0</v>
      </c>
      <c r="DU87" s="222">
        <f t="shared" si="157"/>
        <v>0</v>
      </c>
      <c r="DV87" s="222">
        <f t="shared" si="158"/>
        <v>0</v>
      </c>
      <c r="DW87" s="222">
        <f t="shared" si="159"/>
        <v>0</v>
      </c>
      <c r="DX87" s="223">
        <f t="shared" si="160"/>
        <v>0</v>
      </c>
      <c r="DY87" s="224">
        <f t="shared" si="161"/>
        <v>0</v>
      </c>
      <c r="EA87" s="228">
        <f>IF($E87="HLTA",(L87/Summary!$H$7),0)</f>
        <v>0</v>
      </c>
      <c r="EB87" s="229">
        <f>IF($E87="HLTA",(M87/Summary!$H$7),0)</f>
        <v>0</v>
      </c>
      <c r="EC87" s="229">
        <f>IF($E87="HLTA",(N87/Summary!$H$7),0)</f>
        <v>0</v>
      </c>
      <c r="ED87" s="229">
        <f>IF($E87="HLTA",(O87/Summary!$H$7),0)</f>
        <v>0</v>
      </c>
      <c r="EE87" s="229">
        <f>IF($E87="HLTA",(P87/Summary!$H$7),0)</f>
        <v>0</v>
      </c>
      <c r="EF87" s="229">
        <f>IF($E87="HLTA",(Q87/Summary!$H$7),0)</f>
        <v>0</v>
      </c>
      <c r="EG87" s="229">
        <f>IF($E87="HLTA",(R87/Summary!$H$7),0)</f>
        <v>0</v>
      </c>
      <c r="EH87" s="229">
        <f>IF($E87="HLTA",(S87/Summary!$H$7),0)</f>
        <v>0</v>
      </c>
      <c r="EI87" s="229">
        <f>IF($E87="HLTA",(T87/Summary!$H$7),0)</f>
        <v>0</v>
      </c>
      <c r="EJ87" s="229">
        <f>IF($E87="HLTA",(U87/Summary!$H$7),0)</f>
        <v>0</v>
      </c>
      <c r="EK87" s="229">
        <f>IF($E87="HLTA",(V87/Summary!$H$7),0)</f>
        <v>0</v>
      </c>
      <c r="EL87" s="229">
        <f>IF($E87="HLTA",(W87/Summary!$H$7),0)</f>
        <v>0</v>
      </c>
      <c r="EM87" s="229">
        <f>IF($E87="HLTA",(X87/Summary!$H$7),0)</f>
        <v>0</v>
      </c>
      <c r="EN87" s="229">
        <f>IF($E87="HLTA",(Y87/Summary!$H$7),0)</f>
        <v>0</v>
      </c>
      <c r="EO87" s="229">
        <f>IF($E87="HLTA",(Z87/Summary!$H$7),0)</f>
        <v>0</v>
      </c>
      <c r="EP87" s="229">
        <f>IF($E87="HLTA",(AA87/Summary!$H$7),0)</f>
        <v>0</v>
      </c>
      <c r="EQ87" s="229">
        <f>IF($E87="HLTA",(AB87/Summary!$H$7),0)</f>
        <v>0</v>
      </c>
      <c r="ER87" s="229">
        <f>IF($E87="HLTA",(AC87/Summary!$H$7),0)</f>
        <v>0</v>
      </c>
      <c r="ES87" s="229">
        <f>IF($E87="HLTA",(AD87/Summary!$H$7),0)</f>
        <v>0</v>
      </c>
      <c r="ET87" s="229">
        <f>IF($E87="HLTA",(AE87/Summary!$H$7),0)</f>
        <v>0</v>
      </c>
      <c r="EU87" s="229">
        <f>IF($E87="HLTA",(AF87/Summary!$H$7),0)</f>
        <v>0</v>
      </c>
      <c r="EV87" s="229">
        <f>IF($E87="HLTA",(AG87/Summary!$H$7),0)</f>
        <v>0</v>
      </c>
      <c r="EW87" s="229">
        <f>IF($E87="HLTA",(AH87/Summary!$H$7),0)</f>
        <v>0</v>
      </c>
      <c r="EX87" s="229">
        <f>IF($E87="HLTA",(AI87/Summary!$H$7),0)</f>
        <v>0</v>
      </c>
      <c r="EY87" s="229">
        <f>IF($E87="HLTA",(AJ87/Summary!$H$7),0)</f>
        <v>0</v>
      </c>
      <c r="EZ87" s="229">
        <f>IF($E87="HLTA",(AK87/Summary!$H$7),0)</f>
        <v>0</v>
      </c>
      <c r="FA87" s="229">
        <f>IF($E87="HLTA",(AL87/Summary!$H$7),0)</f>
        <v>0</v>
      </c>
      <c r="FB87" s="229">
        <f>IF($E87="HLTA",(AM87/Summary!$H$7),0)</f>
        <v>0</v>
      </c>
      <c r="FC87" s="229">
        <f>IF($E87="HLTA",(AN87/Summary!$H$7),0)</f>
        <v>0</v>
      </c>
      <c r="FD87" s="233">
        <f>IF($E87="HLTA",(AO87/Summary!$H$7),0)</f>
        <v>0</v>
      </c>
    </row>
    <row r="88" spans="1:160" s="141" customFormat="1" ht="14.25" x14ac:dyDescent="0.35">
      <c r="A88" s="314"/>
      <c r="B88" s="315"/>
      <c r="C88" s="315"/>
      <c r="D88" s="315"/>
      <c r="E88" s="303"/>
      <c r="F88" s="304"/>
      <c r="G88" s="324"/>
      <c r="H88" s="320"/>
      <c r="I88" s="325"/>
      <c r="J88" s="323"/>
      <c r="K88" s="399">
        <f>Summary!$H$6*$G88</f>
        <v>0</v>
      </c>
      <c r="L88" s="225"/>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7"/>
      <c r="AP88" s="228">
        <f t="shared" si="162"/>
        <v>0</v>
      </c>
      <c r="AQ88" s="217"/>
      <c r="AR88" s="217"/>
      <c r="AS88" s="217"/>
      <c r="AT88" s="217"/>
      <c r="AU88" s="217"/>
      <c r="AV88" s="218"/>
      <c r="AW88" s="176">
        <f t="shared" si="163"/>
        <v>0</v>
      </c>
      <c r="AX88" s="176" t="str">
        <f t="shared" si="164"/>
        <v>OK</v>
      </c>
      <c r="AY88" s="230">
        <f t="shared" si="165"/>
        <v>0</v>
      </c>
      <c r="AZ88" s="213" t="str">
        <f t="shared" si="166"/>
        <v>OK</v>
      </c>
      <c r="BA88" s="214"/>
      <c r="BB88" s="231">
        <f t="shared" si="167"/>
        <v>0</v>
      </c>
      <c r="BC88" s="232">
        <f t="shared" si="168"/>
        <v>0</v>
      </c>
      <c r="BD88" s="232">
        <f t="shared" si="169"/>
        <v>0</v>
      </c>
      <c r="BE88" s="232">
        <f t="shared" si="170"/>
        <v>0</v>
      </c>
      <c r="BF88" s="232">
        <f t="shared" si="171"/>
        <v>0</v>
      </c>
      <c r="BG88" s="232">
        <f t="shared" si="172"/>
        <v>0</v>
      </c>
      <c r="BH88" s="232">
        <f t="shared" si="173"/>
        <v>0</v>
      </c>
      <c r="BI88" s="232">
        <f t="shared" si="174"/>
        <v>0</v>
      </c>
      <c r="BJ88" s="232">
        <f t="shared" si="175"/>
        <v>0</v>
      </c>
      <c r="BK88" s="232">
        <f t="shared" si="176"/>
        <v>0</v>
      </c>
      <c r="BL88" s="232">
        <f t="shared" si="177"/>
        <v>0</v>
      </c>
      <c r="BM88" s="232">
        <f t="shared" si="178"/>
        <v>0</v>
      </c>
      <c r="BN88" s="232">
        <f t="shared" si="179"/>
        <v>0</v>
      </c>
      <c r="BO88" s="232">
        <f t="shared" si="180"/>
        <v>0</v>
      </c>
      <c r="BP88" s="232">
        <f t="shared" si="181"/>
        <v>0</v>
      </c>
      <c r="BQ88" s="232">
        <f t="shared" si="182"/>
        <v>0</v>
      </c>
      <c r="BR88" s="232">
        <f t="shared" si="183"/>
        <v>0</v>
      </c>
      <c r="BS88" s="232">
        <f t="shared" si="184"/>
        <v>0</v>
      </c>
      <c r="BT88" s="232">
        <f t="shared" si="185"/>
        <v>0</v>
      </c>
      <c r="BU88" s="232">
        <f t="shared" si="186"/>
        <v>0</v>
      </c>
      <c r="BV88" s="232">
        <f t="shared" si="187"/>
        <v>0</v>
      </c>
      <c r="BW88" s="232">
        <f t="shared" si="188"/>
        <v>0</v>
      </c>
      <c r="BX88" s="232">
        <f t="shared" si="189"/>
        <v>0</v>
      </c>
      <c r="BY88" s="232">
        <f t="shared" si="190"/>
        <v>0</v>
      </c>
      <c r="BZ88" s="232">
        <f t="shared" si="191"/>
        <v>0</v>
      </c>
      <c r="CA88" s="232">
        <f t="shared" si="192"/>
        <v>0</v>
      </c>
      <c r="CB88" s="232">
        <f t="shared" si="193"/>
        <v>0</v>
      </c>
      <c r="CC88" s="232">
        <f t="shared" si="194"/>
        <v>0</v>
      </c>
      <c r="CD88" s="232">
        <f t="shared" si="195"/>
        <v>0</v>
      </c>
      <c r="CE88" s="232">
        <f t="shared" si="196"/>
        <v>0</v>
      </c>
      <c r="CF88" s="230">
        <f t="shared" si="197"/>
        <v>0</v>
      </c>
      <c r="CG88" s="195">
        <f t="shared" si="198"/>
        <v>0</v>
      </c>
      <c r="CH88" s="201">
        <f t="shared" si="199"/>
        <v>0</v>
      </c>
      <c r="CI88" s="201">
        <f t="shared" si="200"/>
        <v>0</v>
      </c>
      <c r="CJ88" s="201">
        <f t="shared" si="201"/>
        <v>0</v>
      </c>
      <c r="CK88" s="201">
        <f t="shared" si="202"/>
        <v>0</v>
      </c>
      <c r="CL88" s="191">
        <f t="shared" si="203"/>
        <v>0</v>
      </c>
      <c r="CM88" s="189"/>
      <c r="CN88" s="219">
        <f t="shared" si="125"/>
        <v>0</v>
      </c>
      <c r="CO88" s="220">
        <f t="shared" si="126"/>
        <v>0</v>
      </c>
      <c r="CP88" s="220">
        <f t="shared" si="127"/>
        <v>0</v>
      </c>
      <c r="CQ88" s="220">
        <f t="shared" si="128"/>
        <v>0</v>
      </c>
      <c r="CR88" s="220">
        <f t="shared" si="129"/>
        <v>0</v>
      </c>
      <c r="CS88" s="220">
        <f t="shared" si="130"/>
        <v>0</v>
      </c>
      <c r="CT88" s="220">
        <f t="shared" si="131"/>
        <v>0</v>
      </c>
      <c r="CU88" s="220">
        <f t="shared" si="132"/>
        <v>0</v>
      </c>
      <c r="CV88" s="220">
        <f t="shared" si="133"/>
        <v>0</v>
      </c>
      <c r="CW88" s="220">
        <f t="shared" si="134"/>
        <v>0</v>
      </c>
      <c r="CX88" s="220">
        <f t="shared" si="135"/>
        <v>0</v>
      </c>
      <c r="CY88" s="220">
        <f t="shared" si="136"/>
        <v>0</v>
      </c>
      <c r="CZ88" s="220">
        <f t="shared" si="137"/>
        <v>0</v>
      </c>
      <c r="DA88" s="220">
        <f t="shared" si="138"/>
        <v>0</v>
      </c>
      <c r="DB88" s="220">
        <f t="shared" si="139"/>
        <v>0</v>
      </c>
      <c r="DC88" s="220">
        <f t="shared" si="140"/>
        <v>0</v>
      </c>
      <c r="DD88" s="220">
        <f t="shared" si="141"/>
        <v>0</v>
      </c>
      <c r="DE88" s="220">
        <f t="shared" si="142"/>
        <v>0</v>
      </c>
      <c r="DF88" s="220">
        <f t="shared" si="143"/>
        <v>0</v>
      </c>
      <c r="DG88" s="220">
        <f t="shared" si="144"/>
        <v>0</v>
      </c>
      <c r="DH88" s="220">
        <f t="shared" si="145"/>
        <v>0</v>
      </c>
      <c r="DI88" s="220">
        <f t="shared" si="146"/>
        <v>0</v>
      </c>
      <c r="DJ88" s="220">
        <f t="shared" si="147"/>
        <v>0</v>
      </c>
      <c r="DK88" s="220">
        <f t="shared" si="148"/>
        <v>0</v>
      </c>
      <c r="DL88" s="220">
        <f t="shared" si="149"/>
        <v>0</v>
      </c>
      <c r="DM88" s="220">
        <f t="shared" si="150"/>
        <v>0</v>
      </c>
      <c r="DN88" s="220">
        <f t="shared" si="151"/>
        <v>0</v>
      </c>
      <c r="DO88" s="220">
        <f t="shared" si="152"/>
        <v>0</v>
      </c>
      <c r="DP88" s="220">
        <f t="shared" si="153"/>
        <v>0</v>
      </c>
      <c r="DQ88" s="221">
        <f t="shared" si="154"/>
        <v>0</v>
      </c>
      <c r="DR88" s="204">
        <f t="shared" si="204"/>
        <v>0</v>
      </c>
      <c r="DS88" s="222">
        <f t="shared" si="155"/>
        <v>0</v>
      </c>
      <c r="DT88" s="222">
        <f t="shared" si="156"/>
        <v>0</v>
      </c>
      <c r="DU88" s="222">
        <f t="shared" si="157"/>
        <v>0</v>
      </c>
      <c r="DV88" s="222">
        <f t="shared" si="158"/>
        <v>0</v>
      </c>
      <c r="DW88" s="222">
        <f t="shared" si="159"/>
        <v>0</v>
      </c>
      <c r="DX88" s="223">
        <f t="shared" si="160"/>
        <v>0</v>
      </c>
      <c r="DY88" s="224">
        <f t="shared" si="161"/>
        <v>0</v>
      </c>
      <c r="EA88" s="228">
        <f>IF($E88="HLTA",(L88/Summary!$H$7),0)</f>
        <v>0</v>
      </c>
      <c r="EB88" s="229">
        <f>IF($E88="HLTA",(M88/Summary!$H$7),0)</f>
        <v>0</v>
      </c>
      <c r="EC88" s="229">
        <f>IF($E88="HLTA",(N88/Summary!$H$7),0)</f>
        <v>0</v>
      </c>
      <c r="ED88" s="229">
        <f>IF($E88="HLTA",(O88/Summary!$H$7),0)</f>
        <v>0</v>
      </c>
      <c r="EE88" s="229">
        <f>IF($E88="HLTA",(P88/Summary!$H$7),0)</f>
        <v>0</v>
      </c>
      <c r="EF88" s="229">
        <f>IF($E88="HLTA",(Q88/Summary!$H$7),0)</f>
        <v>0</v>
      </c>
      <c r="EG88" s="229">
        <f>IF($E88="HLTA",(R88/Summary!$H$7),0)</f>
        <v>0</v>
      </c>
      <c r="EH88" s="229">
        <f>IF($E88="HLTA",(S88/Summary!$H$7),0)</f>
        <v>0</v>
      </c>
      <c r="EI88" s="229">
        <f>IF($E88="HLTA",(T88/Summary!$H$7),0)</f>
        <v>0</v>
      </c>
      <c r="EJ88" s="229">
        <f>IF($E88="HLTA",(U88/Summary!$H$7),0)</f>
        <v>0</v>
      </c>
      <c r="EK88" s="229">
        <f>IF($E88="HLTA",(V88/Summary!$H$7),0)</f>
        <v>0</v>
      </c>
      <c r="EL88" s="229">
        <f>IF($E88="HLTA",(W88/Summary!$H$7),0)</f>
        <v>0</v>
      </c>
      <c r="EM88" s="229">
        <f>IF($E88="HLTA",(X88/Summary!$H$7),0)</f>
        <v>0</v>
      </c>
      <c r="EN88" s="229">
        <f>IF($E88="HLTA",(Y88/Summary!$H$7),0)</f>
        <v>0</v>
      </c>
      <c r="EO88" s="229">
        <f>IF($E88="HLTA",(Z88/Summary!$H$7),0)</f>
        <v>0</v>
      </c>
      <c r="EP88" s="229">
        <f>IF($E88="HLTA",(AA88/Summary!$H$7),0)</f>
        <v>0</v>
      </c>
      <c r="EQ88" s="229">
        <f>IF($E88="HLTA",(AB88/Summary!$H$7),0)</f>
        <v>0</v>
      </c>
      <c r="ER88" s="229">
        <f>IF($E88="HLTA",(AC88/Summary!$H$7),0)</f>
        <v>0</v>
      </c>
      <c r="ES88" s="229">
        <f>IF($E88="HLTA",(AD88/Summary!$H$7),0)</f>
        <v>0</v>
      </c>
      <c r="ET88" s="229">
        <f>IF($E88="HLTA",(AE88/Summary!$H$7),0)</f>
        <v>0</v>
      </c>
      <c r="EU88" s="229">
        <f>IF($E88="HLTA",(AF88/Summary!$H$7),0)</f>
        <v>0</v>
      </c>
      <c r="EV88" s="229">
        <f>IF($E88="HLTA",(AG88/Summary!$H$7),0)</f>
        <v>0</v>
      </c>
      <c r="EW88" s="229">
        <f>IF($E88="HLTA",(AH88/Summary!$H$7),0)</f>
        <v>0</v>
      </c>
      <c r="EX88" s="229">
        <f>IF($E88="HLTA",(AI88/Summary!$H$7),0)</f>
        <v>0</v>
      </c>
      <c r="EY88" s="229">
        <f>IF($E88="HLTA",(AJ88/Summary!$H$7),0)</f>
        <v>0</v>
      </c>
      <c r="EZ88" s="229">
        <f>IF($E88="HLTA",(AK88/Summary!$H$7),0)</f>
        <v>0</v>
      </c>
      <c r="FA88" s="229">
        <f>IF($E88="HLTA",(AL88/Summary!$H$7),0)</f>
        <v>0</v>
      </c>
      <c r="FB88" s="229">
        <f>IF($E88="HLTA",(AM88/Summary!$H$7),0)</f>
        <v>0</v>
      </c>
      <c r="FC88" s="229">
        <f>IF($E88="HLTA",(AN88/Summary!$H$7),0)</f>
        <v>0</v>
      </c>
      <c r="FD88" s="233">
        <f>IF($E88="HLTA",(AO88/Summary!$H$7),0)</f>
        <v>0</v>
      </c>
    </row>
    <row r="89" spans="1:160" s="141" customFormat="1" ht="14.25" x14ac:dyDescent="0.35">
      <c r="A89" s="314"/>
      <c r="B89" s="315"/>
      <c r="C89" s="315"/>
      <c r="D89" s="315"/>
      <c r="E89" s="303"/>
      <c r="F89" s="304"/>
      <c r="G89" s="316"/>
      <c r="H89" s="320"/>
      <c r="I89" s="322"/>
      <c r="J89" s="323"/>
      <c r="K89" s="399">
        <f>Summary!$H$6*$G89</f>
        <v>0</v>
      </c>
      <c r="L89" s="225"/>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7"/>
      <c r="AP89" s="228">
        <f t="shared" si="162"/>
        <v>0</v>
      </c>
      <c r="AQ89" s="217"/>
      <c r="AR89" s="217"/>
      <c r="AS89" s="217"/>
      <c r="AT89" s="217"/>
      <c r="AU89" s="217"/>
      <c r="AV89" s="218"/>
      <c r="AW89" s="176">
        <f t="shared" si="163"/>
        <v>0</v>
      </c>
      <c r="AX89" s="176" t="str">
        <f t="shared" si="164"/>
        <v>OK</v>
      </c>
      <c r="AY89" s="230">
        <f t="shared" si="165"/>
        <v>0</v>
      </c>
      <c r="AZ89" s="213" t="str">
        <f t="shared" si="166"/>
        <v>OK</v>
      </c>
      <c r="BA89" s="214"/>
      <c r="BB89" s="231">
        <f t="shared" si="167"/>
        <v>0</v>
      </c>
      <c r="BC89" s="232">
        <f t="shared" si="168"/>
        <v>0</v>
      </c>
      <c r="BD89" s="232">
        <f t="shared" si="169"/>
        <v>0</v>
      </c>
      <c r="BE89" s="232">
        <f t="shared" si="170"/>
        <v>0</v>
      </c>
      <c r="BF89" s="232">
        <f t="shared" si="171"/>
        <v>0</v>
      </c>
      <c r="BG89" s="232">
        <f t="shared" si="172"/>
        <v>0</v>
      </c>
      <c r="BH89" s="232">
        <f t="shared" si="173"/>
        <v>0</v>
      </c>
      <c r="BI89" s="232">
        <f t="shared" si="174"/>
        <v>0</v>
      </c>
      <c r="BJ89" s="232">
        <f t="shared" si="175"/>
        <v>0</v>
      </c>
      <c r="BK89" s="232">
        <f t="shared" si="176"/>
        <v>0</v>
      </c>
      <c r="BL89" s="232">
        <f t="shared" si="177"/>
        <v>0</v>
      </c>
      <c r="BM89" s="232">
        <f t="shared" si="178"/>
        <v>0</v>
      </c>
      <c r="BN89" s="232">
        <f t="shared" si="179"/>
        <v>0</v>
      </c>
      <c r="BO89" s="232">
        <f t="shared" si="180"/>
        <v>0</v>
      </c>
      <c r="BP89" s="232">
        <f t="shared" si="181"/>
        <v>0</v>
      </c>
      <c r="BQ89" s="232">
        <f t="shared" si="182"/>
        <v>0</v>
      </c>
      <c r="BR89" s="232">
        <f t="shared" si="183"/>
        <v>0</v>
      </c>
      <c r="BS89" s="232">
        <f t="shared" si="184"/>
        <v>0</v>
      </c>
      <c r="BT89" s="232">
        <f t="shared" si="185"/>
        <v>0</v>
      </c>
      <c r="BU89" s="232">
        <f t="shared" si="186"/>
        <v>0</v>
      </c>
      <c r="BV89" s="232">
        <f t="shared" si="187"/>
        <v>0</v>
      </c>
      <c r="BW89" s="232">
        <f t="shared" si="188"/>
        <v>0</v>
      </c>
      <c r="BX89" s="232">
        <f t="shared" si="189"/>
        <v>0</v>
      </c>
      <c r="BY89" s="232">
        <f t="shared" si="190"/>
        <v>0</v>
      </c>
      <c r="BZ89" s="232">
        <f t="shared" si="191"/>
        <v>0</v>
      </c>
      <c r="CA89" s="232">
        <f t="shared" si="192"/>
        <v>0</v>
      </c>
      <c r="CB89" s="232">
        <f t="shared" si="193"/>
        <v>0</v>
      </c>
      <c r="CC89" s="232">
        <f t="shared" si="194"/>
        <v>0</v>
      </c>
      <c r="CD89" s="232">
        <f t="shared" si="195"/>
        <v>0</v>
      </c>
      <c r="CE89" s="232">
        <f t="shared" si="196"/>
        <v>0</v>
      </c>
      <c r="CF89" s="230">
        <f t="shared" si="197"/>
        <v>0</v>
      </c>
      <c r="CG89" s="195">
        <f t="shared" si="198"/>
        <v>0</v>
      </c>
      <c r="CH89" s="201">
        <f t="shared" si="199"/>
        <v>0</v>
      </c>
      <c r="CI89" s="201">
        <f t="shared" si="200"/>
        <v>0</v>
      </c>
      <c r="CJ89" s="201">
        <f t="shared" si="201"/>
        <v>0</v>
      </c>
      <c r="CK89" s="201">
        <f t="shared" si="202"/>
        <v>0</v>
      </c>
      <c r="CL89" s="191">
        <f t="shared" si="203"/>
        <v>0</v>
      </c>
      <c r="CM89" s="189"/>
      <c r="CN89" s="219">
        <f t="shared" si="125"/>
        <v>0</v>
      </c>
      <c r="CO89" s="220">
        <f t="shared" si="126"/>
        <v>0</v>
      </c>
      <c r="CP89" s="220">
        <f t="shared" si="127"/>
        <v>0</v>
      </c>
      <c r="CQ89" s="220">
        <f t="shared" si="128"/>
        <v>0</v>
      </c>
      <c r="CR89" s="220">
        <f t="shared" si="129"/>
        <v>0</v>
      </c>
      <c r="CS89" s="220">
        <f t="shared" si="130"/>
        <v>0</v>
      </c>
      <c r="CT89" s="220">
        <f t="shared" si="131"/>
        <v>0</v>
      </c>
      <c r="CU89" s="220">
        <f t="shared" si="132"/>
        <v>0</v>
      </c>
      <c r="CV89" s="220">
        <f t="shared" si="133"/>
        <v>0</v>
      </c>
      <c r="CW89" s="220">
        <f t="shared" si="134"/>
        <v>0</v>
      </c>
      <c r="CX89" s="220">
        <f t="shared" si="135"/>
        <v>0</v>
      </c>
      <c r="CY89" s="220">
        <f t="shared" si="136"/>
        <v>0</v>
      </c>
      <c r="CZ89" s="220">
        <f t="shared" si="137"/>
        <v>0</v>
      </c>
      <c r="DA89" s="220">
        <f t="shared" si="138"/>
        <v>0</v>
      </c>
      <c r="DB89" s="220">
        <f t="shared" si="139"/>
        <v>0</v>
      </c>
      <c r="DC89" s="220">
        <f t="shared" si="140"/>
        <v>0</v>
      </c>
      <c r="DD89" s="220">
        <f t="shared" si="141"/>
        <v>0</v>
      </c>
      <c r="DE89" s="220">
        <f t="shared" si="142"/>
        <v>0</v>
      </c>
      <c r="DF89" s="220">
        <f t="shared" si="143"/>
        <v>0</v>
      </c>
      <c r="DG89" s="220">
        <f t="shared" si="144"/>
        <v>0</v>
      </c>
      <c r="DH89" s="220">
        <f t="shared" si="145"/>
        <v>0</v>
      </c>
      <c r="DI89" s="220">
        <f t="shared" si="146"/>
        <v>0</v>
      </c>
      <c r="DJ89" s="220">
        <f t="shared" si="147"/>
        <v>0</v>
      </c>
      <c r="DK89" s="220">
        <f t="shared" si="148"/>
        <v>0</v>
      </c>
      <c r="DL89" s="220">
        <f t="shared" si="149"/>
        <v>0</v>
      </c>
      <c r="DM89" s="220">
        <f t="shared" si="150"/>
        <v>0</v>
      </c>
      <c r="DN89" s="220">
        <f t="shared" si="151"/>
        <v>0</v>
      </c>
      <c r="DO89" s="220">
        <f t="shared" si="152"/>
        <v>0</v>
      </c>
      <c r="DP89" s="220">
        <f t="shared" si="153"/>
        <v>0</v>
      </c>
      <c r="DQ89" s="221">
        <f t="shared" si="154"/>
        <v>0</v>
      </c>
      <c r="DR89" s="204">
        <f t="shared" si="204"/>
        <v>0</v>
      </c>
      <c r="DS89" s="222">
        <f t="shared" si="155"/>
        <v>0</v>
      </c>
      <c r="DT89" s="222">
        <f t="shared" si="156"/>
        <v>0</v>
      </c>
      <c r="DU89" s="222">
        <f t="shared" si="157"/>
        <v>0</v>
      </c>
      <c r="DV89" s="222">
        <f t="shared" si="158"/>
        <v>0</v>
      </c>
      <c r="DW89" s="222">
        <f t="shared" si="159"/>
        <v>0</v>
      </c>
      <c r="DX89" s="223">
        <f t="shared" si="160"/>
        <v>0</v>
      </c>
      <c r="DY89" s="224">
        <f t="shared" si="161"/>
        <v>0</v>
      </c>
      <c r="EA89" s="228">
        <f>IF($E89="HLTA",(L89/Summary!$H$7),0)</f>
        <v>0</v>
      </c>
      <c r="EB89" s="229">
        <f>IF($E89="HLTA",(M89/Summary!$H$7),0)</f>
        <v>0</v>
      </c>
      <c r="EC89" s="229">
        <f>IF($E89="HLTA",(N89/Summary!$H$7),0)</f>
        <v>0</v>
      </c>
      <c r="ED89" s="229">
        <f>IF($E89="HLTA",(O89/Summary!$H$7),0)</f>
        <v>0</v>
      </c>
      <c r="EE89" s="229">
        <f>IF($E89="HLTA",(P89/Summary!$H$7),0)</f>
        <v>0</v>
      </c>
      <c r="EF89" s="229">
        <f>IF($E89="HLTA",(Q89/Summary!$H$7),0)</f>
        <v>0</v>
      </c>
      <c r="EG89" s="229">
        <f>IF($E89="HLTA",(R89/Summary!$H$7),0)</f>
        <v>0</v>
      </c>
      <c r="EH89" s="229">
        <f>IF($E89="HLTA",(S89/Summary!$H$7),0)</f>
        <v>0</v>
      </c>
      <c r="EI89" s="229">
        <f>IF($E89="HLTA",(T89/Summary!$H$7),0)</f>
        <v>0</v>
      </c>
      <c r="EJ89" s="229">
        <f>IF($E89="HLTA",(U89/Summary!$H$7),0)</f>
        <v>0</v>
      </c>
      <c r="EK89" s="229">
        <f>IF($E89="HLTA",(V89/Summary!$H$7),0)</f>
        <v>0</v>
      </c>
      <c r="EL89" s="229">
        <f>IF($E89="HLTA",(W89/Summary!$H$7),0)</f>
        <v>0</v>
      </c>
      <c r="EM89" s="229">
        <f>IF($E89="HLTA",(X89/Summary!$H$7),0)</f>
        <v>0</v>
      </c>
      <c r="EN89" s="229">
        <f>IF($E89="HLTA",(Y89/Summary!$H$7),0)</f>
        <v>0</v>
      </c>
      <c r="EO89" s="229">
        <f>IF($E89="HLTA",(Z89/Summary!$H$7),0)</f>
        <v>0</v>
      </c>
      <c r="EP89" s="229">
        <f>IF($E89="HLTA",(AA89/Summary!$H$7),0)</f>
        <v>0</v>
      </c>
      <c r="EQ89" s="229">
        <f>IF($E89="HLTA",(AB89/Summary!$H$7),0)</f>
        <v>0</v>
      </c>
      <c r="ER89" s="229">
        <f>IF($E89="HLTA",(AC89/Summary!$H$7),0)</f>
        <v>0</v>
      </c>
      <c r="ES89" s="229">
        <f>IF($E89="HLTA",(AD89/Summary!$H$7),0)</f>
        <v>0</v>
      </c>
      <c r="ET89" s="229">
        <f>IF($E89="HLTA",(AE89/Summary!$H$7),0)</f>
        <v>0</v>
      </c>
      <c r="EU89" s="229">
        <f>IF($E89="HLTA",(AF89/Summary!$H$7),0)</f>
        <v>0</v>
      </c>
      <c r="EV89" s="229">
        <f>IF($E89="HLTA",(AG89/Summary!$H$7),0)</f>
        <v>0</v>
      </c>
      <c r="EW89" s="229">
        <f>IF($E89="HLTA",(AH89/Summary!$H$7),0)</f>
        <v>0</v>
      </c>
      <c r="EX89" s="229">
        <f>IF($E89="HLTA",(AI89/Summary!$H$7),0)</f>
        <v>0</v>
      </c>
      <c r="EY89" s="229">
        <f>IF($E89="HLTA",(AJ89/Summary!$H$7),0)</f>
        <v>0</v>
      </c>
      <c r="EZ89" s="229">
        <f>IF($E89="HLTA",(AK89/Summary!$H$7),0)</f>
        <v>0</v>
      </c>
      <c r="FA89" s="229">
        <f>IF($E89="HLTA",(AL89/Summary!$H$7),0)</f>
        <v>0</v>
      </c>
      <c r="FB89" s="229">
        <f>IF($E89="HLTA",(AM89/Summary!$H$7),0)</f>
        <v>0</v>
      </c>
      <c r="FC89" s="229">
        <f>IF($E89="HLTA",(AN89/Summary!$H$7),0)</f>
        <v>0</v>
      </c>
      <c r="FD89" s="233">
        <f>IF($E89="HLTA",(AO89/Summary!$H$7),0)</f>
        <v>0</v>
      </c>
    </row>
    <row r="90" spans="1:160" s="141" customFormat="1" ht="14.25" x14ac:dyDescent="0.35">
      <c r="A90" s="314"/>
      <c r="B90" s="315"/>
      <c r="C90" s="315"/>
      <c r="D90" s="315"/>
      <c r="E90" s="303"/>
      <c r="F90" s="304"/>
      <c r="G90" s="316"/>
      <c r="H90" s="320"/>
      <c r="I90" s="322"/>
      <c r="J90" s="323"/>
      <c r="K90" s="399">
        <f>Summary!$H$6*$G90</f>
        <v>0</v>
      </c>
      <c r="L90" s="225"/>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7"/>
      <c r="AP90" s="228">
        <f t="shared" si="162"/>
        <v>0</v>
      </c>
      <c r="AQ90" s="217"/>
      <c r="AR90" s="217"/>
      <c r="AS90" s="217"/>
      <c r="AT90" s="217"/>
      <c r="AU90" s="217"/>
      <c r="AV90" s="218"/>
      <c r="AW90" s="176">
        <f t="shared" si="163"/>
        <v>0</v>
      </c>
      <c r="AX90" s="176" t="str">
        <f t="shared" si="164"/>
        <v>OK</v>
      </c>
      <c r="AY90" s="230">
        <f t="shared" si="165"/>
        <v>0</v>
      </c>
      <c r="AZ90" s="213" t="str">
        <f t="shared" si="166"/>
        <v>OK</v>
      </c>
      <c r="BA90" s="214"/>
      <c r="BB90" s="231">
        <f t="shared" si="167"/>
        <v>0</v>
      </c>
      <c r="BC90" s="232">
        <f t="shared" si="168"/>
        <v>0</v>
      </c>
      <c r="BD90" s="232">
        <f t="shared" si="169"/>
        <v>0</v>
      </c>
      <c r="BE90" s="232">
        <f t="shared" si="170"/>
        <v>0</v>
      </c>
      <c r="BF90" s="232">
        <f t="shared" si="171"/>
        <v>0</v>
      </c>
      <c r="BG90" s="232">
        <f t="shared" si="172"/>
        <v>0</v>
      </c>
      <c r="BH90" s="232">
        <f t="shared" si="173"/>
        <v>0</v>
      </c>
      <c r="BI90" s="232">
        <f t="shared" si="174"/>
        <v>0</v>
      </c>
      <c r="BJ90" s="232">
        <f t="shared" si="175"/>
        <v>0</v>
      </c>
      <c r="BK90" s="232">
        <f t="shared" si="176"/>
        <v>0</v>
      </c>
      <c r="BL90" s="232">
        <f t="shared" si="177"/>
        <v>0</v>
      </c>
      <c r="BM90" s="232">
        <f t="shared" si="178"/>
        <v>0</v>
      </c>
      <c r="BN90" s="232">
        <f t="shared" si="179"/>
        <v>0</v>
      </c>
      <c r="BO90" s="232">
        <f t="shared" si="180"/>
        <v>0</v>
      </c>
      <c r="BP90" s="232">
        <f t="shared" si="181"/>
        <v>0</v>
      </c>
      <c r="BQ90" s="232">
        <f t="shared" si="182"/>
        <v>0</v>
      </c>
      <c r="BR90" s="232">
        <f t="shared" si="183"/>
        <v>0</v>
      </c>
      <c r="BS90" s="232">
        <f t="shared" si="184"/>
        <v>0</v>
      </c>
      <c r="BT90" s="232">
        <f t="shared" si="185"/>
        <v>0</v>
      </c>
      <c r="BU90" s="232">
        <f t="shared" si="186"/>
        <v>0</v>
      </c>
      <c r="BV90" s="232">
        <f t="shared" si="187"/>
        <v>0</v>
      </c>
      <c r="BW90" s="232">
        <f t="shared" si="188"/>
        <v>0</v>
      </c>
      <c r="BX90" s="232">
        <f t="shared" si="189"/>
        <v>0</v>
      </c>
      <c r="BY90" s="232">
        <f t="shared" si="190"/>
        <v>0</v>
      </c>
      <c r="BZ90" s="232">
        <f t="shared" si="191"/>
        <v>0</v>
      </c>
      <c r="CA90" s="232">
        <f t="shared" si="192"/>
        <v>0</v>
      </c>
      <c r="CB90" s="232">
        <f t="shared" si="193"/>
        <v>0</v>
      </c>
      <c r="CC90" s="232">
        <f t="shared" si="194"/>
        <v>0</v>
      </c>
      <c r="CD90" s="232">
        <f t="shared" si="195"/>
        <v>0</v>
      </c>
      <c r="CE90" s="232">
        <f t="shared" si="196"/>
        <v>0</v>
      </c>
      <c r="CF90" s="230">
        <f t="shared" si="197"/>
        <v>0</v>
      </c>
      <c r="CG90" s="195">
        <f t="shared" si="198"/>
        <v>0</v>
      </c>
      <c r="CH90" s="201">
        <f t="shared" si="199"/>
        <v>0</v>
      </c>
      <c r="CI90" s="201">
        <f t="shared" si="200"/>
        <v>0</v>
      </c>
      <c r="CJ90" s="201">
        <f t="shared" si="201"/>
        <v>0</v>
      </c>
      <c r="CK90" s="201">
        <f t="shared" si="202"/>
        <v>0</v>
      </c>
      <c r="CL90" s="191">
        <f t="shared" si="203"/>
        <v>0</v>
      </c>
      <c r="CM90" s="189"/>
      <c r="CN90" s="219">
        <f t="shared" si="125"/>
        <v>0</v>
      </c>
      <c r="CO90" s="220">
        <f t="shared" si="126"/>
        <v>0</v>
      </c>
      <c r="CP90" s="220">
        <f t="shared" si="127"/>
        <v>0</v>
      </c>
      <c r="CQ90" s="220">
        <f t="shared" si="128"/>
        <v>0</v>
      </c>
      <c r="CR90" s="220">
        <f t="shared" si="129"/>
        <v>0</v>
      </c>
      <c r="CS90" s="220">
        <f t="shared" si="130"/>
        <v>0</v>
      </c>
      <c r="CT90" s="220">
        <f t="shared" si="131"/>
        <v>0</v>
      </c>
      <c r="CU90" s="220">
        <f t="shared" si="132"/>
        <v>0</v>
      </c>
      <c r="CV90" s="220">
        <f t="shared" si="133"/>
        <v>0</v>
      </c>
      <c r="CW90" s="220">
        <f t="shared" si="134"/>
        <v>0</v>
      </c>
      <c r="CX90" s="220">
        <f t="shared" si="135"/>
        <v>0</v>
      </c>
      <c r="CY90" s="220">
        <f t="shared" si="136"/>
        <v>0</v>
      </c>
      <c r="CZ90" s="220">
        <f t="shared" si="137"/>
        <v>0</v>
      </c>
      <c r="DA90" s="220">
        <f t="shared" si="138"/>
        <v>0</v>
      </c>
      <c r="DB90" s="220">
        <f t="shared" si="139"/>
        <v>0</v>
      </c>
      <c r="DC90" s="220">
        <f t="shared" si="140"/>
        <v>0</v>
      </c>
      <c r="DD90" s="220">
        <f t="shared" si="141"/>
        <v>0</v>
      </c>
      <c r="DE90" s="220">
        <f t="shared" si="142"/>
        <v>0</v>
      </c>
      <c r="DF90" s="220">
        <f t="shared" si="143"/>
        <v>0</v>
      </c>
      <c r="DG90" s="220">
        <f t="shared" si="144"/>
        <v>0</v>
      </c>
      <c r="DH90" s="220">
        <f t="shared" si="145"/>
        <v>0</v>
      </c>
      <c r="DI90" s="220">
        <f t="shared" si="146"/>
        <v>0</v>
      </c>
      <c r="DJ90" s="220">
        <f t="shared" si="147"/>
        <v>0</v>
      </c>
      <c r="DK90" s="220">
        <f t="shared" si="148"/>
        <v>0</v>
      </c>
      <c r="DL90" s="220">
        <f t="shared" si="149"/>
        <v>0</v>
      </c>
      <c r="DM90" s="220">
        <f t="shared" si="150"/>
        <v>0</v>
      </c>
      <c r="DN90" s="220">
        <f t="shared" si="151"/>
        <v>0</v>
      </c>
      <c r="DO90" s="220">
        <f t="shared" si="152"/>
        <v>0</v>
      </c>
      <c r="DP90" s="220">
        <f t="shared" si="153"/>
        <v>0</v>
      </c>
      <c r="DQ90" s="221">
        <f t="shared" si="154"/>
        <v>0</v>
      </c>
      <c r="DR90" s="204">
        <f t="shared" si="204"/>
        <v>0</v>
      </c>
      <c r="DS90" s="222">
        <f t="shared" si="155"/>
        <v>0</v>
      </c>
      <c r="DT90" s="222">
        <f t="shared" si="156"/>
        <v>0</v>
      </c>
      <c r="DU90" s="222">
        <f t="shared" si="157"/>
        <v>0</v>
      </c>
      <c r="DV90" s="222">
        <f t="shared" si="158"/>
        <v>0</v>
      </c>
      <c r="DW90" s="222">
        <f t="shared" si="159"/>
        <v>0</v>
      </c>
      <c r="DX90" s="223">
        <f t="shared" si="160"/>
        <v>0</v>
      </c>
      <c r="DY90" s="224">
        <f t="shared" si="161"/>
        <v>0</v>
      </c>
      <c r="EA90" s="228">
        <f>IF($E90="HLTA",(L90/Summary!$H$7),0)</f>
        <v>0</v>
      </c>
      <c r="EB90" s="229">
        <f>IF($E90="HLTA",(M90/Summary!$H$7),0)</f>
        <v>0</v>
      </c>
      <c r="EC90" s="229">
        <f>IF($E90="HLTA",(N90/Summary!$H$7),0)</f>
        <v>0</v>
      </c>
      <c r="ED90" s="229">
        <f>IF($E90="HLTA",(O90/Summary!$H$7),0)</f>
        <v>0</v>
      </c>
      <c r="EE90" s="229">
        <f>IF($E90="HLTA",(P90/Summary!$H$7),0)</f>
        <v>0</v>
      </c>
      <c r="EF90" s="229">
        <f>IF($E90="HLTA",(Q90/Summary!$H$7),0)</f>
        <v>0</v>
      </c>
      <c r="EG90" s="229">
        <f>IF($E90="HLTA",(R90/Summary!$H$7),0)</f>
        <v>0</v>
      </c>
      <c r="EH90" s="229">
        <f>IF($E90="HLTA",(S90/Summary!$H$7),0)</f>
        <v>0</v>
      </c>
      <c r="EI90" s="229">
        <f>IF($E90="HLTA",(T90/Summary!$H$7),0)</f>
        <v>0</v>
      </c>
      <c r="EJ90" s="229">
        <f>IF($E90="HLTA",(U90/Summary!$H$7),0)</f>
        <v>0</v>
      </c>
      <c r="EK90" s="229">
        <f>IF($E90="HLTA",(V90/Summary!$H$7),0)</f>
        <v>0</v>
      </c>
      <c r="EL90" s="229">
        <f>IF($E90="HLTA",(W90/Summary!$H$7),0)</f>
        <v>0</v>
      </c>
      <c r="EM90" s="229">
        <f>IF($E90="HLTA",(X90/Summary!$H$7),0)</f>
        <v>0</v>
      </c>
      <c r="EN90" s="229">
        <f>IF($E90="HLTA",(Y90/Summary!$H$7),0)</f>
        <v>0</v>
      </c>
      <c r="EO90" s="229">
        <f>IF($E90="HLTA",(Z90/Summary!$H$7),0)</f>
        <v>0</v>
      </c>
      <c r="EP90" s="229">
        <f>IF($E90="HLTA",(AA90/Summary!$H$7),0)</f>
        <v>0</v>
      </c>
      <c r="EQ90" s="229">
        <f>IF($E90="HLTA",(AB90/Summary!$H$7),0)</f>
        <v>0</v>
      </c>
      <c r="ER90" s="229">
        <f>IF($E90="HLTA",(AC90/Summary!$H$7),0)</f>
        <v>0</v>
      </c>
      <c r="ES90" s="229">
        <f>IF($E90="HLTA",(AD90/Summary!$H$7),0)</f>
        <v>0</v>
      </c>
      <c r="ET90" s="229">
        <f>IF($E90="HLTA",(AE90/Summary!$H$7),0)</f>
        <v>0</v>
      </c>
      <c r="EU90" s="229">
        <f>IF($E90="HLTA",(AF90/Summary!$H$7),0)</f>
        <v>0</v>
      </c>
      <c r="EV90" s="229">
        <f>IF($E90="HLTA",(AG90/Summary!$H$7),0)</f>
        <v>0</v>
      </c>
      <c r="EW90" s="229">
        <f>IF($E90="HLTA",(AH90/Summary!$H$7),0)</f>
        <v>0</v>
      </c>
      <c r="EX90" s="229">
        <f>IF($E90="HLTA",(AI90/Summary!$H$7),0)</f>
        <v>0</v>
      </c>
      <c r="EY90" s="229">
        <f>IF($E90="HLTA",(AJ90/Summary!$H$7),0)</f>
        <v>0</v>
      </c>
      <c r="EZ90" s="229">
        <f>IF($E90="HLTA",(AK90/Summary!$H$7),0)</f>
        <v>0</v>
      </c>
      <c r="FA90" s="229">
        <f>IF($E90="HLTA",(AL90/Summary!$H$7),0)</f>
        <v>0</v>
      </c>
      <c r="FB90" s="229">
        <f>IF($E90="HLTA",(AM90/Summary!$H$7),0)</f>
        <v>0</v>
      </c>
      <c r="FC90" s="229">
        <f>IF($E90="HLTA",(AN90/Summary!$H$7),0)</f>
        <v>0</v>
      </c>
      <c r="FD90" s="233">
        <f>IF($E90="HLTA",(AO90/Summary!$H$7),0)</f>
        <v>0</v>
      </c>
    </row>
    <row r="91" spans="1:160" s="141" customFormat="1" ht="14.25" x14ac:dyDescent="0.35">
      <c r="A91" s="314"/>
      <c r="B91" s="315"/>
      <c r="C91" s="315"/>
      <c r="D91" s="315"/>
      <c r="E91" s="303"/>
      <c r="F91" s="304"/>
      <c r="G91" s="316"/>
      <c r="H91" s="320"/>
      <c r="I91" s="322"/>
      <c r="J91" s="323"/>
      <c r="K91" s="399">
        <f>Summary!$H$6*$G91</f>
        <v>0</v>
      </c>
      <c r="L91" s="225"/>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7"/>
      <c r="AP91" s="228">
        <f t="shared" si="162"/>
        <v>0</v>
      </c>
      <c r="AQ91" s="217"/>
      <c r="AR91" s="217"/>
      <c r="AS91" s="217"/>
      <c r="AT91" s="217"/>
      <c r="AU91" s="217"/>
      <c r="AV91" s="218"/>
      <c r="AW91" s="176">
        <f t="shared" si="163"/>
        <v>0</v>
      </c>
      <c r="AX91" s="176" t="str">
        <f t="shared" si="164"/>
        <v>OK</v>
      </c>
      <c r="AY91" s="230">
        <f t="shared" si="165"/>
        <v>0</v>
      </c>
      <c r="AZ91" s="213" t="str">
        <f t="shared" si="166"/>
        <v>OK</v>
      </c>
      <c r="BA91" s="214"/>
      <c r="BB91" s="231">
        <f t="shared" si="167"/>
        <v>0</v>
      </c>
      <c r="BC91" s="232">
        <f t="shared" si="168"/>
        <v>0</v>
      </c>
      <c r="BD91" s="232">
        <f t="shared" si="169"/>
        <v>0</v>
      </c>
      <c r="BE91" s="232">
        <f t="shared" si="170"/>
        <v>0</v>
      </c>
      <c r="BF91" s="232">
        <f t="shared" si="171"/>
        <v>0</v>
      </c>
      <c r="BG91" s="232">
        <f t="shared" si="172"/>
        <v>0</v>
      </c>
      <c r="BH91" s="232">
        <f t="shared" si="173"/>
        <v>0</v>
      </c>
      <c r="BI91" s="232">
        <f t="shared" si="174"/>
        <v>0</v>
      </c>
      <c r="BJ91" s="232">
        <f t="shared" si="175"/>
        <v>0</v>
      </c>
      <c r="BK91" s="232">
        <f t="shared" si="176"/>
        <v>0</v>
      </c>
      <c r="BL91" s="232">
        <f t="shared" si="177"/>
        <v>0</v>
      </c>
      <c r="BM91" s="232">
        <f t="shared" si="178"/>
        <v>0</v>
      </c>
      <c r="BN91" s="232">
        <f t="shared" si="179"/>
        <v>0</v>
      </c>
      <c r="BO91" s="232">
        <f t="shared" si="180"/>
        <v>0</v>
      </c>
      <c r="BP91" s="232">
        <f t="shared" si="181"/>
        <v>0</v>
      </c>
      <c r="BQ91" s="232">
        <f t="shared" si="182"/>
        <v>0</v>
      </c>
      <c r="BR91" s="232">
        <f t="shared" si="183"/>
        <v>0</v>
      </c>
      <c r="BS91" s="232">
        <f t="shared" si="184"/>
        <v>0</v>
      </c>
      <c r="BT91" s="232">
        <f t="shared" si="185"/>
        <v>0</v>
      </c>
      <c r="BU91" s="232">
        <f t="shared" si="186"/>
        <v>0</v>
      </c>
      <c r="BV91" s="232">
        <f t="shared" si="187"/>
        <v>0</v>
      </c>
      <c r="BW91" s="232">
        <f t="shared" si="188"/>
        <v>0</v>
      </c>
      <c r="BX91" s="232">
        <f t="shared" si="189"/>
        <v>0</v>
      </c>
      <c r="BY91" s="232">
        <f t="shared" si="190"/>
        <v>0</v>
      </c>
      <c r="BZ91" s="232">
        <f t="shared" si="191"/>
        <v>0</v>
      </c>
      <c r="CA91" s="232">
        <f t="shared" si="192"/>
        <v>0</v>
      </c>
      <c r="CB91" s="232">
        <f t="shared" si="193"/>
        <v>0</v>
      </c>
      <c r="CC91" s="232">
        <f t="shared" si="194"/>
        <v>0</v>
      </c>
      <c r="CD91" s="232">
        <f t="shared" si="195"/>
        <v>0</v>
      </c>
      <c r="CE91" s="232">
        <f t="shared" si="196"/>
        <v>0</v>
      </c>
      <c r="CF91" s="230">
        <f t="shared" si="197"/>
        <v>0</v>
      </c>
      <c r="CG91" s="195">
        <f t="shared" si="198"/>
        <v>0</v>
      </c>
      <c r="CH91" s="201">
        <f t="shared" si="199"/>
        <v>0</v>
      </c>
      <c r="CI91" s="201">
        <f t="shared" si="200"/>
        <v>0</v>
      </c>
      <c r="CJ91" s="201">
        <f t="shared" si="201"/>
        <v>0</v>
      </c>
      <c r="CK91" s="201">
        <f t="shared" si="202"/>
        <v>0</v>
      </c>
      <c r="CL91" s="191">
        <f t="shared" si="203"/>
        <v>0</v>
      </c>
      <c r="CM91" s="189"/>
      <c r="CN91" s="219">
        <f t="shared" si="125"/>
        <v>0</v>
      </c>
      <c r="CO91" s="220">
        <f t="shared" si="126"/>
        <v>0</v>
      </c>
      <c r="CP91" s="220">
        <f t="shared" si="127"/>
        <v>0</v>
      </c>
      <c r="CQ91" s="220">
        <f t="shared" si="128"/>
        <v>0</v>
      </c>
      <c r="CR91" s="220">
        <f t="shared" si="129"/>
        <v>0</v>
      </c>
      <c r="CS91" s="220">
        <f t="shared" si="130"/>
        <v>0</v>
      </c>
      <c r="CT91" s="220">
        <f t="shared" si="131"/>
        <v>0</v>
      </c>
      <c r="CU91" s="220">
        <f t="shared" si="132"/>
        <v>0</v>
      </c>
      <c r="CV91" s="220">
        <f t="shared" si="133"/>
        <v>0</v>
      </c>
      <c r="CW91" s="220">
        <f t="shared" si="134"/>
        <v>0</v>
      </c>
      <c r="CX91" s="220">
        <f t="shared" si="135"/>
        <v>0</v>
      </c>
      <c r="CY91" s="220">
        <f t="shared" si="136"/>
        <v>0</v>
      </c>
      <c r="CZ91" s="220">
        <f t="shared" si="137"/>
        <v>0</v>
      </c>
      <c r="DA91" s="220">
        <f t="shared" si="138"/>
        <v>0</v>
      </c>
      <c r="DB91" s="220">
        <f t="shared" si="139"/>
        <v>0</v>
      </c>
      <c r="DC91" s="220">
        <f t="shared" si="140"/>
        <v>0</v>
      </c>
      <c r="DD91" s="220">
        <f t="shared" si="141"/>
        <v>0</v>
      </c>
      <c r="DE91" s="220">
        <f t="shared" si="142"/>
        <v>0</v>
      </c>
      <c r="DF91" s="220">
        <f t="shared" si="143"/>
        <v>0</v>
      </c>
      <c r="DG91" s="220">
        <f t="shared" si="144"/>
        <v>0</v>
      </c>
      <c r="DH91" s="220">
        <f t="shared" si="145"/>
        <v>0</v>
      </c>
      <c r="DI91" s="220">
        <f t="shared" si="146"/>
        <v>0</v>
      </c>
      <c r="DJ91" s="220">
        <f t="shared" si="147"/>
        <v>0</v>
      </c>
      <c r="DK91" s="220">
        <f t="shared" si="148"/>
        <v>0</v>
      </c>
      <c r="DL91" s="220">
        <f t="shared" si="149"/>
        <v>0</v>
      </c>
      <c r="DM91" s="220">
        <f t="shared" si="150"/>
        <v>0</v>
      </c>
      <c r="DN91" s="220">
        <f t="shared" si="151"/>
        <v>0</v>
      </c>
      <c r="DO91" s="220">
        <f t="shared" si="152"/>
        <v>0</v>
      </c>
      <c r="DP91" s="220">
        <f t="shared" si="153"/>
        <v>0</v>
      </c>
      <c r="DQ91" s="221">
        <f t="shared" si="154"/>
        <v>0</v>
      </c>
      <c r="DR91" s="204">
        <f t="shared" si="204"/>
        <v>0</v>
      </c>
      <c r="DS91" s="222">
        <f t="shared" si="155"/>
        <v>0</v>
      </c>
      <c r="DT91" s="222">
        <f t="shared" si="156"/>
        <v>0</v>
      </c>
      <c r="DU91" s="222">
        <f t="shared" si="157"/>
        <v>0</v>
      </c>
      <c r="DV91" s="222">
        <f t="shared" si="158"/>
        <v>0</v>
      </c>
      <c r="DW91" s="222">
        <f t="shared" si="159"/>
        <v>0</v>
      </c>
      <c r="DX91" s="223">
        <f t="shared" si="160"/>
        <v>0</v>
      </c>
      <c r="DY91" s="224">
        <f t="shared" si="161"/>
        <v>0</v>
      </c>
      <c r="EA91" s="228">
        <f>IF($E91="HLTA",(L91/Summary!$H$7),0)</f>
        <v>0</v>
      </c>
      <c r="EB91" s="229">
        <f>IF($E91="HLTA",(M91/Summary!$H$7),0)</f>
        <v>0</v>
      </c>
      <c r="EC91" s="229">
        <f>IF($E91="HLTA",(N91/Summary!$H$7),0)</f>
        <v>0</v>
      </c>
      <c r="ED91" s="229">
        <f>IF($E91="HLTA",(O91/Summary!$H$7),0)</f>
        <v>0</v>
      </c>
      <c r="EE91" s="229">
        <f>IF($E91="HLTA",(P91/Summary!$H$7),0)</f>
        <v>0</v>
      </c>
      <c r="EF91" s="229">
        <f>IF($E91="HLTA",(Q91/Summary!$H$7),0)</f>
        <v>0</v>
      </c>
      <c r="EG91" s="229">
        <f>IF($E91="HLTA",(R91/Summary!$H$7),0)</f>
        <v>0</v>
      </c>
      <c r="EH91" s="229">
        <f>IF($E91="HLTA",(S91/Summary!$H$7),0)</f>
        <v>0</v>
      </c>
      <c r="EI91" s="229">
        <f>IF($E91="HLTA",(T91/Summary!$H$7),0)</f>
        <v>0</v>
      </c>
      <c r="EJ91" s="229">
        <f>IF($E91="HLTA",(U91/Summary!$H$7),0)</f>
        <v>0</v>
      </c>
      <c r="EK91" s="229">
        <f>IF($E91="HLTA",(V91/Summary!$H$7),0)</f>
        <v>0</v>
      </c>
      <c r="EL91" s="229">
        <f>IF($E91="HLTA",(W91/Summary!$H$7),0)</f>
        <v>0</v>
      </c>
      <c r="EM91" s="229">
        <f>IF($E91="HLTA",(X91/Summary!$H$7),0)</f>
        <v>0</v>
      </c>
      <c r="EN91" s="229">
        <f>IF($E91="HLTA",(Y91/Summary!$H$7),0)</f>
        <v>0</v>
      </c>
      <c r="EO91" s="229">
        <f>IF($E91="HLTA",(Z91/Summary!$H$7),0)</f>
        <v>0</v>
      </c>
      <c r="EP91" s="229">
        <f>IF($E91="HLTA",(AA91/Summary!$H$7),0)</f>
        <v>0</v>
      </c>
      <c r="EQ91" s="229">
        <f>IF($E91="HLTA",(AB91/Summary!$H$7),0)</f>
        <v>0</v>
      </c>
      <c r="ER91" s="229">
        <f>IF($E91="HLTA",(AC91/Summary!$H$7),0)</f>
        <v>0</v>
      </c>
      <c r="ES91" s="229">
        <f>IF($E91="HLTA",(AD91/Summary!$H$7),0)</f>
        <v>0</v>
      </c>
      <c r="ET91" s="229">
        <f>IF($E91="HLTA",(AE91/Summary!$H$7),0)</f>
        <v>0</v>
      </c>
      <c r="EU91" s="229">
        <f>IF($E91="HLTA",(AF91/Summary!$H$7),0)</f>
        <v>0</v>
      </c>
      <c r="EV91" s="229">
        <f>IF($E91="HLTA",(AG91/Summary!$H$7),0)</f>
        <v>0</v>
      </c>
      <c r="EW91" s="229">
        <f>IF($E91="HLTA",(AH91/Summary!$H$7),0)</f>
        <v>0</v>
      </c>
      <c r="EX91" s="229">
        <f>IF($E91="HLTA",(AI91/Summary!$H$7),0)</f>
        <v>0</v>
      </c>
      <c r="EY91" s="229">
        <f>IF($E91="HLTA",(AJ91/Summary!$H$7),0)</f>
        <v>0</v>
      </c>
      <c r="EZ91" s="229">
        <f>IF($E91="HLTA",(AK91/Summary!$H$7),0)</f>
        <v>0</v>
      </c>
      <c r="FA91" s="229">
        <f>IF($E91="HLTA",(AL91/Summary!$H$7),0)</f>
        <v>0</v>
      </c>
      <c r="FB91" s="229">
        <f>IF($E91="HLTA",(AM91/Summary!$H$7),0)</f>
        <v>0</v>
      </c>
      <c r="FC91" s="229">
        <f>IF($E91="HLTA",(AN91/Summary!$H$7),0)</f>
        <v>0</v>
      </c>
      <c r="FD91" s="233">
        <f>IF($E91="HLTA",(AO91/Summary!$H$7),0)</f>
        <v>0</v>
      </c>
    </row>
    <row r="92" spans="1:160" s="141" customFormat="1" ht="14.25" x14ac:dyDescent="0.35">
      <c r="A92" s="314"/>
      <c r="B92" s="315"/>
      <c r="C92" s="315"/>
      <c r="D92" s="315"/>
      <c r="E92" s="303"/>
      <c r="F92" s="304"/>
      <c r="G92" s="316"/>
      <c r="H92" s="320"/>
      <c r="I92" s="322"/>
      <c r="J92" s="323"/>
      <c r="K92" s="399">
        <f>Summary!$H$6*$G92</f>
        <v>0</v>
      </c>
      <c r="L92" s="225"/>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7"/>
      <c r="AP92" s="228">
        <f t="shared" si="162"/>
        <v>0</v>
      </c>
      <c r="AQ92" s="217"/>
      <c r="AR92" s="217"/>
      <c r="AS92" s="217"/>
      <c r="AT92" s="217"/>
      <c r="AU92" s="217"/>
      <c r="AV92" s="218"/>
      <c r="AW92" s="176">
        <f t="shared" si="163"/>
        <v>0</v>
      </c>
      <c r="AX92" s="176" t="str">
        <f t="shared" si="164"/>
        <v>OK</v>
      </c>
      <c r="AY92" s="230">
        <f t="shared" si="165"/>
        <v>0</v>
      </c>
      <c r="AZ92" s="213" t="str">
        <f t="shared" si="166"/>
        <v>OK</v>
      </c>
      <c r="BA92" s="214"/>
      <c r="BB92" s="231">
        <f t="shared" si="167"/>
        <v>0</v>
      </c>
      <c r="BC92" s="232">
        <f t="shared" si="168"/>
        <v>0</v>
      </c>
      <c r="BD92" s="232">
        <f t="shared" si="169"/>
        <v>0</v>
      </c>
      <c r="BE92" s="232">
        <f t="shared" si="170"/>
        <v>0</v>
      </c>
      <c r="BF92" s="232">
        <f t="shared" si="171"/>
        <v>0</v>
      </c>
      <c r="BG92" s="232">
        <f t="shared" si="172"/>
        <v>0</v>
      </c>
      <c r="BH92" s="232">
        <f t="shared" si="173"/>
        <v>0</v>
      </c>
      <c r="BI92" s="232">
        <f t="shared" si="174"/>
        <v>0</v>
      </c>
      <c r="BJ92" s="232">
        <f t="shared" si="175"/>
        <v>0</v>
      </c>
      <c r="BK92" s="232">
        <f t="shared" si="176"/>
        <v>0</v>
      </c>
      <c r="BL92" s="232">
        <f t="shared" si="177"/>
        <v>0</v>
      </c>
      <c r="BM92" s="232">
        <f t="shared" si="178"/>
        <v>0</v>
      </c>
      <c r="BN92" s="232">
        <f t="shared" si="179"/>
        <v>0</v>
      </c>
      <c r="BO92" s="232">
        <f t="shared" si="180"/>
        <v>0</v>
      </c>
      <c r="BP92" s="232">
        <f t="shared" si="181"/>
        <v>0</v>
      </c>
      <c r="BQ92" s="232">
        <f t="shared" si="182"/>
        <v>0</v>
      </c>
      <c r="BR92" s="232">
        <f t="shared" si="183"/>
        <v>0</v>
      </c>
      <c r="BS92" s="232">
        <f t="shared" si="184"/>
        <v>0</v>
      </c>
      <c r="BT92" s="232">
        <f t="shared" si="185"/>
        <v>0</v>
      </c>
      <c r="BU92" s="232">
        <f t="shared" si="186"/>
        <v>0</v>
      </c>
      <c r="BV92" s="232">
        <f t="shared" si="187"/>
        <v>0</v>
      </c>
      <c r="BW92" s="232">
        <f t="shared" si="188"/>
        <v>0</v>
      </c>
      <c r="BX92" s="232">
        <f t="shared" si="189"/>
        <v>0</v>
      </c>
      <c r="BY92" s="232">
        <f t="shared" si="190"/>
        <v>0</v>
      </c>
      <c r="BZ92" s="232">
        <f t="shared" si="191"/>
        <v>0</v>
      </c>
      <c r="CA92" s="232">
        <f t="shared" si="192"/>
        <v>0</v>
      </c>
      <c r="CB92" s="232">
        <f t="shared" si="193"/>
        <v>0</v>
      </c>
      <c r="CC92" s="232">
        <f t="shared" si="194"/>
        <v>0</v>
      </c>
      <c r="CD92" s="232">
        <f t="shared" si="195"/>
        <v>0</v>
      </c>
      <c r="CE92" s="232">
        <f t="shared" si="196"/>
        <v>0</v>
      </c>
      <c r="CF92" s="230">
        <f t="shared" si="197"/>
        <v>0</v>
      </c>
      <c r="CG92" s="195">
        <f t="shared" si="198"/>
        <v>0</v>
      </c>
      <c r="CH92" s="201">
        <f t="shared" si="199"/>
        <v>0</v>
      </c>
      <c r="CI92" s="201">
        <f t="shared" si="200"/>
        <v>0</v>
      </c>
      <c r="CJ92" s="201">
        <f t="shared" si="201"/>
        <v>0</v>
      </c>
      <c r="CK92" s="201">
        <f t="shared" si="202"/>
        <v>0</v>
      </c>
      <c r="CL92" s="191">
        <f t="shared" si="203"/>
        <v>0</v>
      </c>
      <c r="CM92" s="189"/>
      <c r="CN92" s="219">
        <f t="shared" si="125"/>
        <v>0</v>
      </c>
      <c r="CO92" s="220">
        <f t="shared" si="126"/>
        <v>0</v>
      </c>
      <c r="CP92" s="220">
        <f t="shared" si="127"/>
        <v>0</v>
      </c>
      <c r="CQ92" s="220">
        <f t="shared" si="128"/>
        <v>0</v>
      </c>
      <c r="CR92" s="220">
        <f t="shared" si="129"/>
        <v>0</v>
      </c>
      <c r="CS92" s="220">
        <f t="shared" si="130"/>
        <v>0</v>
      </c>
      <c r="CT92" s="220">
        <f t="shared" si="131"/>
        <v>0</v>
      </c>
      <c r="CU92" s="220">
        <f t="shared" si="132"/>
        <v>0</v>
      </c>
      <c r="CV92" s="220">
        <f t="shared" si="133"/>
        <v>0</v>
      </c>
      <c r="CW92" s="220">
        <f t="shared" si="134"/>
        <v>0</v>
      </c>
      <c r="CX92" s="220">
        <f t="shared" si="135"/>
        <v>0</v>
      </c>
      <c r="CY92" s="220">
        <f t="shared" si="136"/>
        <v>0</v>
      </c>
      <c r="CZ92" s="220">
        <f t="shared" si="137"/>
        <v>0</v>
      </c>
      <c r="DA92" s="220">
        <f t="shared" si="138"/>
        <v>0</v>
      </c>
      <c r="DB92" s="220">
        <f t="shared" si="139"/>
        <v>0</v>
      </c>
      <c r="DC92" s="220">
        <f t="shared" si="140"/>
        <v>0</v>
      </c>
      <c r="DD92" s="220">
        <f t="shared" si="141"/>
        <v>0</v>
      </c>
      <c r="DE92" s="220">
        <f t="shared" si="142"/>
        <v>0</v>
      </c>
      <c r="DF92" s="220">
        <f t="shared" si="143"/>
        <v>0</v>
      </c>
      <c r="DG92" s="220">
        <f t="shared" si="144"/>
        <v>0</v>
      </c>
      <c r="DH92" s="220">
        <f t="shared" si="145"/>
        <v>0</v>
      </c>
      <c r="DI92" s="220">
        <f t="shared" si="146"/>
        <v>0</v>
      </c>
      <c r="DJ92" s="220">
        <f t="shared" si="147"/>
        <v>0</v>
      </c>
      <c r="DK92" s="220">
        <f t="shared" si="148"/>
        <v>0</v>
      </c>
      <c r="DL92" s="220">
        <f t="shared" si="149"/>
        <v>0</v>
      </c>
      <c r="DM92" s="220">
        <f t="shared" si="150"/>
        <v>0</v>
      </c>
      <c r="DN92" s="220">
        <f t="shared" si="151"/>
        <v>0</v>
      </c>
      <c r="DO92" s="220">
        <f t="shared" si="152"/>
        <v>0</v>
      </c>
      <c r="DP92" s="220">
        <f t="shared" si="153"/>
        <v>0</v>
      </c>
      <c r="DQ92" s="221">
        <f t="shared" si="154"/>
        <v>0</v>
      </c>
      <c r="DR92" s="204">
        <f t="shared" si="204"/>
        <v>0</v>
      </c>
      <c r="DS92" s="222">
        <f t="shared" si="155"/>
        <v>0</v>
      </c>
      <c r="DT92" s="222">
        <f t="shared" si="156"/>
        <v>0</v>
      </c>
      <c r="DU92" s="222">
        <f t="shared" si="157"/>
        <v>0</v>
      </c>
      <c r="DV92" s="222">
        <f t="shared" si="158"/>
        <v>0</v>
      </c>
      <c r="DW92" s="222">
        <f t="shared" si="159"/>
        <v>0</v>
      </c>
      <c r="DX92" s="223">
        <f t="shared" si="160"/>
        <v>0</v>
      </c>
      <c r="DY92" s="224">
        <f t="shared" si="161"/>
        <v>0</v>
      </c>
      <c r="EA92" s="228">
        <f>IF($E92="HLTA",(L92/Summary!$H$7),0)</f>
        <v>0</v>
      </c>
      <c r="EB92" s="229">
        <f>IF($E92="HLTA",(M92/Summary!$H$7),0)</f>
        <v>0</v>
      </c>
      <c r="EC92" s="229">
        <f>IF($E92="HLTA",(N92/Summary!$H$7),0)</f>
        <v>0</v>
      </c>
      <c r="ED92" s="229">
        <f>IF($E92="HLTA",(O92/Summary!$H$7),0)</f>
        <v>0</v>
      </c>
      <c r="EE92" s="229">
        <f>IF($E92="HLTA",(P92/Summary!$H$7),0)</f>
        <v>0</v>
      </c>
      <c r="EF92" s="229">
        <f>IF($E92="HLTA",(Q92/Summary!$H$7),0)</f>
        <v>0</v>
      </c>
      <c r="EG92" s="229">
        <f>IF($E92="HLTA",(R92/Summary!$H$7),0)</f>
        <v>0</v>
      </c>
      <c r="EH92" s="229">
        <f>IF($E92="HLTA",(S92/Summary!$H$7),0)</f>
        <v>0</v>
      </c>
      <c r="EI92" s="229">
        <f>IF($E92="HLTA",(T92/Summary!$H$7),0)</f>
        <v>0</v>
      </c>
      <c r="EJ92" s="229">
        <f>IF($E92="HLTA",(U92/Summary!$H$7),0)</f>
        <v>0</v>
      </c>
      <c r="EK92" s="229">
        <f>IF($E92="HLTA",(V92/Summary!$H$7),0)</f>
        <v>0</v>
      </c>
      <c r="EL92" s="229">
        <f>IF($E92="HLTA",(W92/Summary!$H$7),0)</f>
        <v>0</v>
      </c>
      <c r="EM92" s="229">
        <f>IF($E92="HLTA",(X92/Summary!$H$7),0)</f>
        <v>0</v>
      </c>
      <c r="EN92" s="229">
        <f>IF($E92="HLTA",(Y92/Summary!$H$7),0)</f>
        <v>0</v>
      </c>
      <c r="EO92" s="229">
        <f>IF($E92="HLTA",(Z92/Summary!$H$7),0)</f>
        <v>0</v>
      </c>
      <c r="EP92" s="229">
        <f>IF($E92="HLTA",(AA92/Summary!$H$7),0)</f>
        <v>0</v>
      </c>
      <c r="EQ92" s="229">
        <f>IF($E92="HLTA",(AB92/Summary!$H$7),0)</f>
        <v>0</v>
      </c>
      <c r="ER92" s="229">
        <f>IF($E92="HLTA",(AC92/Summary!$H$7),0)</f>
        <v>0</v>
      </c>
      <c r="ES92" s="229">
        <f>IF($E92="HLTA",(AD92/Summary!$H$7),0)</f>
        <v>0</v>
      </c>
      <c r="ET92" s="229">
        <f>IF($E92="HLTA",(AE92/Summary!$H$7),0)</f>
        <v>0</v>
      </c>
      <c r="EU92" s="229">
        <f>IF($E92="HLTA",(AF92/Summary!$H$7),0)</f>
        <v>0</v>
      </c>
      <c r="EV92" s="229">
        <f>IF($E92="HLTA",(AG92/Summary!$H$7),0)</f>
        <v>0</v>
      </c>
      <c r="EW92" s="229">
        <f>IF($E92="HLTA",(AH92/Summary!$H$7),0)</f>
        <v>0</v>
      </c>
      <c r="EX92" s="229">
        <f>IF($E92="HLTA",(AI92/Summary!$H$7),0)</f>
        <v>0</v>
      </c>
      <c r="EY92" s="229">
        <f>IF($E92="HLTA",(AJ92/Summary!$H$7),0)</f>
        <v>0</v>
      </c>
      <c r="EZ92" s="229">
        <f>IF($E92="HLTA",(AK92/Summary!$H$7),0)</f>
        <v>0</v>
      </c>
      <c r="FA92" s="229">
        <f>IF($E92="HLTA",(AL92/Summary!$H$7),0)</f>
        <v>0</v>
      </c>
      <c r="FB92" s="229">
        <f>IF($E92="HLTA",(AM92/Summary!$H$7),0)</f>
        <v>0</v>
      </c>
      <c r="FC92" s="229">
        <f>IF($E92="HLTA",(AN92/Summary!$H$7),0)</f>
        <v>0</v>
      </c>
      <c r="FD92" s="233">
        <f>IF($E92="HLTA",(AO92/Summary!$H$7),0)</f>
        <v>0</v>
      </c>
    </row>
    <row r="93" spans="1:160" s="141" customFormat="1" ht="14.25" x14ac:dyDescent="0.35">
      <c r="A93" s="314"/>
      <c r="B93" s="315"/>
      <c r="C93" s="315"/>
      <c r="D93" s="315"/>
      <c r="E93" s="303"/>
      <c r="F93" s="304"/>
      <c r="G93" s="316"/>
      <c r="H93" s="320"/>
      <c r="I93" s="322"/>
      <c r="J93" s="323"/>
      <c r="K93" s="399">
        <f>Summary!$H$6*$G93</f>
        <v>0</v>
      </c>
      <c r="L93" s="225"/>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7"/>
      <c r="AP93" s="228">
        <f t="shared" si="162"/>
        <v>0</v>
      </c>
      <c r="AQ93" s="217"/>
      <c r="AR93" s="217"/>
      <c r="AS93" s="217"/>
      <c r="AT93" s="217"/>
      <c r="AU93" s="217"/>
      <c r="AV93" s="218"/>
      <c r="AW93" s="176">
        <f t="shared" si="163"/>
        <v>0</v>
      </c>
      <c r="AX93" s="176" t="str">
        <f t="shared" si="164"/>
        <v>OK</v>
      </c>
      <c r="AY93" s="230">
        <f t="shared" si="165"/>
        <v>0</v>
      </c>
      <c r="AZ93" s="213" t="str">
        <f t="shared" si="166"/>
        <v>OK</v>
      </c>
      <c r="BA93" s="214"/>
      <c r="BB93" s="231">
        <f t="shared" si="167"/>
        <v>0</v>
      </c>
      <c r="BC93" s="232">
        <f t="shared" si="168"/>
        <v>0</v>
      </c>
      <c r="BD93" s="232">
        <f t="shared" si="169"/>
        <v>0</v>
      </c>
      <c r="BE93" s="232">
        <f t="shared" si="170"/>
        <v>0</v>
      </c>
      <c r="BF93" s="232">
        <f t="shared" si="171"/>
        <v>0</v>
      </c>
      <c r="BG93" s="232">
        <f t="shared" si="172"/>
        <v>0</v>
      </c>
      <c r="BH93" s="232">
        <f t="shared" si="173"/>
        <v>0</v>
      </c>
      <c r="BI93" s="232">
        <f t="shared" si="174"/>
        <v>0</v>
      </c>
      <c r="BJ93" s="232">
        <f t="shared" si="175"/>
        <v>0</v>
      </c>
      <c r="BK93" s="232">
        <f t="shared" si="176"/>
        <v>0</v>
      </c>
      <c r="BL93" s="232">
        <f t="shared" si="177"/>
        <v>0</v>
      </c>
      <c r="BM93" s="232">
        <f t="shared" si="178"/>
        <v>0</v>
      </c>
      <c r="BN93" s="232">
        <f t="shared" si="179"/>
        <v>0</v>
      </c>
      <c r="BO93" s="232">
        <f t="shared" si="180"/>
        <v>0</v>
      </c>
      <c r="BP93" s="232">
        <f t="shared" si="181"/>
        <v>0</v>
      </c>
      <c r="BQ93" s="232">
        <f t="shared" si="182"/>
        <v>0</v>
      </c>
      <c r="BR93" s="232">
        <f t="shared" si="183"/>
        <v>0</v>
      </c>
      <c r="BS93" s="232">
        <f t="shared" si="184"/>
        <v>0</v>
      </c>
      <c r="BT93" s="232">
        <f t="shared" si="185"/>
        <v>0</v>
      </c>
      <c r="BU93" s="232">
        <f t="shared" si="186"/>
        <v>0</v>
      </c>
      <c r="BV93" s="232">
        <f t="shared" si="187"/>
        <v>0</v>
      </c>
      <c r="BW93" s="232">
        <f t="shared" si="188"/>
        <v>0</v>
      </c>
      <c r="BX93" s="232">
        <f t="shared" si="189"/>
        <v>0</v>
      </c>
      <c r="BY93" s="232">
        <f t="shared" si="190"/>
        <v>0</v>
      </c>
      <c r="BZ93" s="232">
        <f t="shared" si="191"/>
        <v>0</v>
      </c>
      <c r="CA93" s="232">
        <f t="shared" si="192"/>
        <v>0</v>
      </c>
      <c r="CB93" s="232">
        <f t="shared" si="193"/>
        <v>0</v>
      </c>
      <c r="CC93" s="232">
        <f t="shared" si="194"/>
        <v>0</v>
      </c>
      <c r="CD93" s="232">
        <f t="shared" si="195"/>
        <v>0</v>
      </c>
      <c r="CE93" s="232">
        <f t="shared" si="196"/>
        <v>0</v>
      </c>
      <c r="CF93" s="230">
        <f t="shared" si="197"/>
        <v>0</v>
      </c>
      <c r="CG93" s="195">
        <f t="shared" si="198"/>
        <v>0</v>
      </c>
      <c r="CH93" s="201">
        <f t="shared" si="199"/>
        <v>0</v>
      </c>
      <c r="CI93" s="201">
        <f t="shared" si="200"/>
        <v>0</v>
      </c>
      <c r="CJ93" s="201">
        <f t="shared" si="201"/>
        <v>0</v>
      </c>
      <c r="CK93" s="201">
        <f t="shared" si="202"/>
        <v>0</v>
      </c>
      <c r="CL93" s="191">
        <f t="shared" si="203"/>
        <v>0</v>
      </c>
      <c r="CM93" s="189"/>
      <c r="CN93" s="219">
        <f t="shared" si="125"/>
        <v>0</v>
      </c>
      <c r="CO93" s="220">
        <f t="shared" si="126"/>
        <v>0</v>
      </c>
      <c r="CP93" s="220">
        <f t="shared" si="127"/>
        <v>0</v>
      </c>
      <c r="CQ93" s="220">
        <f t="shared" si="128"/>
        <v>0</v>
      </c>
      <c r="CR93" s="220">
        <f t="shared" si="129"/>
        <v>0</v>
      </c>
      <c r="CS93" s="220">
        <f t="shared" si="130"/>
        <v>0</v>
      </c>
      <c r="CT93" s="220">
        <f t="shared" si="131"/>
        <v>0</v>
      </c>
      <c r="CU93" s="220">
        <f t="shared" si="132"/>
        <v>0</v>
      </c>
      <c r="CV93" s="220">
        <f t="shared" si="133"/>
        <v>0</v>
      </c>
      <c r="CW93" s="220">
        <f t="shared" si="134"/>
        <v>0</v>
      </c>
      <c r="CX93" s="220">
        <f t="shared" si="135"/>
        <v>0</v>
      </c>
      <c r="CY93" s="220">
        <f t="shared" si="136"/>
        <v>0</v>
      </c>
      <c r="CZ93" s="220">
        <f t="shared" si="137"/>
        <v>0</v>
      </c>
      <c r="DA93" s="220">
        <f t="shared" si="138"/>
        <v>0</v>
      </c>
      <c r="DB93" s="220">
        <f t="shared" si="139"/>
        <v>0</v>
      </c>
      <c r="DC93" s="220">
        <f t="shared" si="140"/>
        <v>0</v>
      </c>
      <c r="DD93" s="220">
        <f t="shared" si="141"/>
        <v>0</v>
      </c>
      <c r="DE93" s="220">
        <f t="shared" si="142"/>
        <v>0</v>
      </c>
      <c r="DF93" s="220">
        <f t="shared" si="143"/>
        <v>0</v>
      </c>
      <c r="DG93" s="220">
        <f t="shared" si="144"/>
        <v>0</v>
      </c>
      <c r="DH93" s="220">
        <f t="shared" si="145"/>
        <v>0</v>
      </c>
      <c r="DI93" s="220">
        <f t="shared" si="146"/>
        <v>0</v>
      </c>
      <c r="DJ93" s="220">
        <f t="shared" si="147"/>
        <v>0</v>
      </c>
      <c r="DK93" s="220">
        <f t="shared" si="148"/>
        <v>0</v>
      </c>
      <c r="DL93" s="220">
        <f t="shared" si="149"/>
        <v>0</v>
      </c>
      <c r="DM93" s="220">
        <f t="shared" si="150"/>
        <v>0</v>
      </c>
      <c r="DN93" s="220">
        <f t="shared" si="151"/>
        <v>0</v>
      </c>
      <c r="DO93" s="220">
        <f t="shared" si="152"/>
        <v>0</v>
      </c>
      <c r="DP93" s="220">
        <f t="shared" si="153"/>
        <v>0</v>
      </c>
      <c r="DQ93" s="221">
        <f t="shared" si="154"/>
        <v>0</v>
      </c>
      <c r="DR93" s="204">
        <f t="shared" si="204"/>
        <v>0</v>
      </c>
      <c r="DS93" s="222">
        <f t="shared" si="155"/>
        <v>0</v>
      </c>
      <c r="DT93" s="222">
        <f t="shared" si="156"/>
        <v>0</v>
      </c>
      <c r="DU93" s="222">
        <f t="shared" si="157"/>
        <v>0</v>
      </c>
      <c r="DV93" s="222">
        <f t="shared" si="158"/>
        <v>0</v>
      </c>
      <c r="DW93" s="222">
        <f t="shared" si="159"/>
        <v>0</v>
      </c>
      <c r="DX93" s="223">
        <f t="shared" si="160"/>
        <v>0</v>
      </c>
      <c r="DY93" s="224">
        <f t="shared" si="161"/>
        <v>0</v>
      </c>
      <c r="EA93" s="228">
        <f>IF($E93="HLTA",(L93/Summary!$H$7),0)</f>
        <v>0</v>
      </c>
      <c r="EB93" s="229">
        <f>IF($E93="HLTA",(M93/Summary!$H$7),0)</f>
        <v>0</v>
      </c>
      <c r="EC93" s="229">
        <f>IF($E93="HLTA",(N93/Summary!$H$7),0)</f>
        <v>0</v>
      </c>
      <c r="ED93" s="229">
        <f>IF($E93="HLTA",(O93/Summary!$H$7),0)</f>
        <v>0</v>
      </c>
      <c r="EE93" s="229">
        <f>IF($E93="HLTA",(P93/Summary!$H$7),0)</f>
        <v>0</v>
      </c>
      <c r="EF93" s="229">
        <f>IF($E93="HLTA",(Q93/Summary!$H$7),0)</f>
        <v>0</v>
      </c>
      <c r="EG93" s="229">
        <f>IF($E93="HLTA",(R93/Summary!$H$7),0)</f>
        <v>0</v>
      </c>
      <c r="EH93" s="229">
        <f>IF($E93="HLTA",(S93/Summary!$H$7),0)</f>
        <v>0</v>
      </c>
      <c r="EI93" s="229">
        <f>IF($E93="HLTA",(T93/Summary!$H$7),0)</f>
        <v>0</v>
      </c>
      <c r="EJ93" s="229">
        <f>IF($E93="HLTA",(U93/Summary!$H$7),0)</f>
        <v>0</v>
      </c>
      <c r="EK93" s="229">
        <f>IF($E93="HLTA",(V93/Summary!$H$7),0)</f>
        <v>0</v>
      </c>
      <c r="EL93" s="229">
        <f>IF($E93="HLTA",(W93/Summary!$H$7),0)</f>
        <v>0</v>
      </c>
      <c r="EM93" s="229">
        <f>IF($E93="HLTA",(X93/Summary!$H$7),0)</f>
        <v>0</v>
      </c>
      <c r="EN93" s="229">
        <f>IF($E93="HLTA",(Y93/Summary!$H$7),0)</f>
        <v>0</v>
      </c>
      <c r="EO93" s="229">
        <f>IF($E93="HLTA",(Z93/Summary!$H$7),0)</f>
        <v>0</v>
      </c>
      <c r="EP93" s="229">
        <f>IF($E93="HLTA",(AA93/Summary!$H$7),0)</f>
        <v>0</v>
      </c>
      <c r="EQ93" s="229">
        <f>IF($E93="HLTA",(AB93/Summary!$H$7),0)</f>
        <v>0</v>
      </c>
      <c r="ER93" s="229">
        <f>IF($E93="HLTA",(AC93/Summary!$H$7),0)</f>
        <v>0</v>
      </c>
      <c r="ES93" s="229">
        <f>IF($E93="HLTA",(AD93/Summary!$H$7),0)</f>
        <v>0</v>
      </c>
      <c r="ET93" s="229">
        <f>IF($E93="HLTA",(AE93/Summary!$H$7),0)</f>
        <v>0</v>
      </c>
      <c r="EU93" s="229">
        <f>IF($E93="HLTA",(AF93/Summary!$H$7),0)</f>
        <v>0</v>
      </c>
      <c r="EV93" s="229">
        <f>IF($E93="HLTA",(AG93/Summary!$H$7),0)</f>
        <v>0</v>
      </c>
      <c r="EW93" s="229">
        <f>IF($E93="HLTA",(AH93/Summary!$H$7),0)</f>
        <v>0</v>
      </c>
      <c r="EX93" s="229">
        <f>IF($E93="HLTA",(AI93/Summary!$H$7),0)</f>
        <v>0</v>
      </c>
      <c r="EY93" s="229">
        <f>IF($E93="HLTA",(AJ93/Summary!$H$7),0)</f>
        <v>0</v>
      </c>
      <c r="EZ93" s="229">
        <f>IF($E93="HLTA",(AK93/Summary!$H$7),0)</f>
        <v>0</v>
      </c>
      <c r="FA93" s="229">
        <f>IF($E93="HLTA",(AL93/Summary!$H$7),0)</f>
        <v>0</v>
      </c>
      <c r="FB93" s="229">
        <f>IF($E93="HLTA",(AM93/Summary!$H$7),0)</f>
        <v>0</v>
      </c>
      <c r="FC93" s="229">
        <f>IF($E93="HLTA",(AN93/Summary!$H$7),0)</f>
        <v>0</v>
      </c>
      <c r="FD93" s="233">
        <f>IF($E93="HLTA",(AO93/Summary!$H$7),0)</f>
        <v>0</v>
      </c>
    </row>
    <row r="94" spans="1:160" s="141" customFormat="1" ht="14.25" x14ac:dyDescent="0.35">
      <c r="A94" s="314"/>
      <c r="B94" s="315"/>
      <c r="C94" s="315"/>
      <c r="D94" s="315"/>
      <c r="E94" s="303"/>
      <c r="F94" s="304"/>
      <c r="G94" s="316"/>
      <c r="H94" s="320"/>
      <c r="I94" s="322"/>
      <c r="J94" s="323"/>
      <c r="K94" s="399">
        <f>Summary!$H$6*$G94</f>
        <v>0</v>
      </c>
      <c r="L94" s="225"/>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7"/>
      <c r="AP94" s="228">
        <f t="shared" si="162"/>
        <v>0</v>
      </c>
      <c r="AQ94" s="217"/>
      <c r="AR94" s="217"/>
      <c r="AS94" s="217"/>
      <c r="AT94" s="217"/>
      <c r="AU94" s="217"/>
      <c r="AV94" s="218"/>
      <c r="AW94" s="176">
        <f t="shared" si="163"/>
        <v>0</v>
      </c>
      <c r="AX94" s="176" t="str">
        <f t="shared" si="164"/>
        <v>OK</v>
      </c>
      <c r="AY94" s="230">
        <f t="shared" si="165"/>
        <v>0</v>
      </c>
      <c r="AZ94" s="213" t="str">
        <f t="shared" si="166"/>
        <v>OK</v>
      </c>
      <c r="BA94" s="214"/>
      <c r="BB94" s="231">
        <f t="shared" si="167"/>
        <v>0</v>
      </c>
      <c r="BC94" s="232">
        <f t="shared" si="168"/>
        <v>0</v>
      </c>
      <c r="BD94" s="232">
        <f t="shared" si="169"/>
        <v>0</v>
      </c>
      <c r="BE94" s="232">
        <f t="shared" si="170"/>
        <v>0</v>
      </c>
      <c r="BF94" s="232">
        <f t="shared" si="171"/>
        <v>0</v>
      </c>
      <c r="BG94" s="232">
        <f t="shared" si="172"/>
        <v>0</v>
      </c>
      <c r="BH94" s="232">
        <f t="shared" si="173"/>
        <v>0</v>
      </c>
      <c r="BI94" s="232">
        <f t="shared" si="174"/>
        <v>0</v>
      </c>
      <c r="BJ94" s="232">
        <f t="shared" si="175"/>
        <v>0</v>
      </c>
      <c r="BK94" s="232">
        <f t="shared" si="176"/>
        <v>0</v>
      </c>
      <c r="BL94" s="232">
        <f t="shared" si="177"/>
        <v>0</v>
      </c>
      <c r="BM94" s="232">
        <f t="shared" si="178"/>
        <v>0</v>
      </c>
      <c r="BN94" s="232">
        <f t="shared" si="179"/>
        <v>0</v>
      </c>
      <c r="BO94" s="232">
        <f t="shared" si="180"/>
        <v>0</v>
      </c>
      <c r="BP94" s="232">
        <f t="shared" si="181"/>
        <v>0</v>
      </c>
      <c r="BQ94" s="232">
        <f t="shared" si="182"/>
        <v>0</v>
      </c>
      <c r="BR94" s="232">
        <f t="shared" si="183"/>
        <v>0</v>
      </c>
      <c r="BS94" s="232">
        <f t="shared" si="184"/>
        <v>0</v>
      </c>
      <c r="BT94" s="232">
        <f t="shared" si="185"/>
        <v>0</v>
      </c>
      <c r="BU94" s="232">
        <f t="shared" si="186"/>
        <v>0</v>
      </c>
      <c r="BV94" s="232">
        <f t="shared" si="187"/>
        <v>0</v>
      </c>
      <c r="BW94" s="232">
        <f t="shared" si="188"/>
        <v>0</v>
      </c>
      <c r="BX94" s="232">
        <f t="shared" si="189"/>
        <v>0</v>
      </c>
      <c r="BY94" s="232">
        <f t="shared" si="190"/>
        <v>0</v>
      </c>
      <c r="BZ94" s="232">
        <f t="shared" si="191"/>
        <v>0</v>
      </c>
      <c r="CA94" s="232">
        <f t="shared" si="192"/>
        <v>0</v>
      </c>
      <c r="CB94" s="232">
        <f t="shared" si="193"/>
        <v>0</v>
      </c>
      <c r="CC94" s="232">
        <f t="shared" si="194"/>
        <v>0</v>
      </c>
      <c r="CD94" s="232">
        <f t="shared" si="195"/>
        <v>0</v>
      </c>
      <c r="CE94" s="232">
        <f t="shared" si="196"/>
        <v>0</v>
      </c>
      <c r="CF94" s="230">
        <f t="shared" si="197"/>
        <v>0</v>
      </c>
      <c r="CG94" s="195">
        <f t="shared" si="198"/>
        <v>0</v>
      </c>
      <c r="CH94" s="201">
        <f t="shared" si="199"/>
        <v>0</v>
      </c>
      <c r="CI94" s="201">
        <f t="shared" si="200"/>
        <v>0</v>
      </c>
      <c r="CJ94" s="201">
        <f t="shared" si="201"/>
        <v>0</v>
      </c>
      <c r="CK94" s="201">
        <f t="shared" si="202"/>
        <v>0</v>
      </c>
      <c r="CL94" s="191">
        <f t="shared" si="203"/>
        <v>0</v>
      </c>
      <c r="CM94" s="189"/>
      <c r="CN94" s="219">
        <f t="shared" si="125"/>
        <v>0</v>
      </c>
      <c r="CO94" s="220">
        <f t="shared" si="126"/>
        <v>0</v>
      </c>
      <c r="CP94" s="220">
        <f t="shared" si="127"/>
        <v>0</v>
      </c>
      <c r="CQ94" s="220">
        <f t="shared" si="128"/>
        <v>0</v>
      </c>
      <c r="CR94" s="220">
        <f t="shared" si="129"/>
        <v>0</v>
      </c>
      <c r="CS94" s="220">
        <f t="shared" si="130"/>
        <v>0</v>
      </c>
      <c r="CT94" s="220">
        <f t="shared" si="131"/>
        <v>0</v>
      </c>
      <c r="CU94" s="220">
        <f t="shared" si="132"/>
        <v>0</v>
      </c>
      <c r="CV94" s="220">
        <f t="shared" si="133"/>
        <v>0</v>
      </c>
      <c r="CW94" s="220">
        <f t="shared" si="134"/>
        <v>0</v>
      </c>
      <c r="CX94" s="220">
        <f t="shared" si="135"/>
        <v>0</v>
      </c>
      <c r="CY94" s="220">
        <f t="shared" si="136"/>
        <v>0</v>
      </c>
      <c r="CZ94" s="220">
        <f t="shared" si="137"/>
        <v>0</v>
      </c>
      <c r="DA94" s="220">
        <f t="shared" si="138"/>
        <v>0</v>
      </c>
      <c r="DB94" s="220">
        <f t="shared" si="139"/>
        <v>0</v>
      </c>
      <c r="DC94" s="220">
        <f t="shared" si="140"/>
        <v>0</v>
      </c>
      <c r="DD94" s="220">
        <f t="shared" si="141"/>
        <v>0</v>
      </c>
      <c r="DE94" s="220">
        <f t="shared" si="142"/>
        <v>0</v>
      </c>
      <c r="DF94" s="220">
        <f t="shared" si="143"/>
        <v>0</v>
      </c>
      <c r="DG94" s="220">
        <f t="shared" si="144"/>
        <v>0</v>
      </c>
      <c r="DH94" s="220">
        <f t="shared" si="145"/>
        <v>0</v>
      </c>
      <c r="DI94" s="220">
        <f t="shared" si="146"/>
        <v>0</v>
      </c>
      <c r="DJ94" s="220">
        <f t="shared" si="147"/>
        <v>0</v>
      </c>
      <c r="DK94" s="220">
        <f t="shared" si="148"/>
        <v>0</v>
      </c>
      <c r="DL94" s="220">
        <f t="shared" si="149"/>
        <v>0</v>
      </c>
      <c r="DM94" s="220">
        <f t="shared" si="150"/>
        <v>0</v>
      </c>
      <c r="DN94" s="220">
        <f t="shared" si="151"/>
        <v>0</v>
      </c>
      <c r="DO94" s="220">
        <f t="shared" si="152"/>
        <v>0</v>
      </c>
      <c r="DP94" s="220">
        <f t="shared" si="153"/>
        <v>0</v>
      </c>
      <c r="DQ94" s="221">
        <f t="shared" si="154"/>
        <v>0</v>
      </c>
      <c r="DR94" s="204">
        <f t="shared" si="204"/>
        <v>0</v>
      </c>
      <c r="DS94" s="222">
        <f t="shared" si="155"/>
        <v>0</v>
      </c>
      <c r="DT94" s="222">
        <f t="shared" si="156"/>
        <v>0</v>
      </c>
      <c r="DU94" s="222">
        <f t="shared" si="157"/>
        <v>0</v>
      </c>
      <c r="DV94" s="222">
        <f t="shared" si="158"/>
        <v>0</v>
      </c>
      <c r="DW94" s="222">
        <f t="shared" si="159"/>
        <v>0</v>
      </c>
      <c r="DX94" s="223">
        <f t="shared" si="160"/>
        <v>0</v>
      </c>
      <c r="DY94" s="224">
        <f t="shared" si="161"/>
        <v>0</v>
      </c>
      <c r="EA94" s="228">
        <f>IF($E94="HLTA",(L94/Summary!$H$7),0)</f>
        <v>0</v>
      </c>
      <c r="EB94" s="229">
        <f>IF($E94="HLTA",(M94/Summary!$H$7),0)</f>
        <v>0</v>
      </c>
      <c r="EC94" s="229">
        <f>IF($E94="HLTA",(N94/Summary!$H$7),0)</f>
        <v>0</v>
      </c>
      <c r="ED94" s="229">
        <f>IF($E94="HLTA",(O94/Summary!$H$7),0)</f>
        <v>0</v>
      </c>
      <c r="EE94" s="229">
        <f>IF($E94="HLTA",(P94/Summary!$H$7),0)</f>
        <v>0</v>
      </c>
      <c r="EF94" s="229">
        <f>IF($E94="HLTA",(Q94/Summary!$H$7),0)</f>
        <v>0</v>
      </c>
      <c r="EG94" s="229">
        <f>IF($E94="HLTA",(R94/Summary!$H$7),0)</f>
        <v>0</v>
      </c>
      <c r="EH94" s="229">
        <f>IF($E94="HLTA",(S94/Summary!$H$7),0)</f>
        <v>0</v>
      </c>
      <c r="EI94" s="229">
        <f>IF($E94="HLTA",(T94/Summary!$H$7),0)</f>
        <v>0</v>
      </c>
      <c r="EJ94" s="229">
        <f>IF($E94="HLTA",(U94/Summary!$H$7),0)</f>
        <v>0</v>
      </c>
      <c r="EK94" s="229">
        <f>IF($E94="HLTA",(V94/Summary!$H$7),0)</f>
        <v>0</v>
      </c>
      <c r="EL94" s="229">
        <f>IF($E94="HLTA",(W94/Summary!$H$7),0)</f>
        <v>0</v>
      </c>
      <c r="EM94" s="229">
        <f>IF($E94="HLTA",(X94/Summary!$H$7),0)</f>
        <v>0</v>
      </c>
      <c r="EN94" s="229">
        <f>IF($E94="HLTA",(Y94/Summary!$H$7),0)</f>
        <v>0</v>
      </c>
      <c r="EO94" s="229">
        <f>IF($E94="HLTA",(Z94/Summary!$H$7),0)</f>
        <v>0</v>
      </c>
      <c r="EP94" s="229">
        <f>IF($E94="HLTA",(AA94/Summary!$H$7),0)</f>
        <v>0</v>
      </c>
      <c r="EQ94" s="229">
        <f>IF($E94="HLTA",(AB94/Summary!$H$7),0)</f>
        <v>0</v>
      </c>
      <c r="ER94" s="229">
        <f>IF($E94="HLTA",(AC94/Summary!$H$7),0)</f>
        <v>0</v>
      </c>
      <c r="ES94" s="229">
        <f>IF($E94="HLTA",(AD94/Summary!$H$7),0)</f>
        <v>0</v>
      </c>
      <c r="ET94" s="229">
        <f>IF($E94="HLTA",(AE94/Summary!$H$7),0)</f>
        <v>0</v>
      </c>
      <c r="EU94" s="229">
        <f>IF($E94="HLTA",(AF94/Summary!$H$7),0)</f>
        <v>0</v>
      </c>
      <c r="EV94" s="229">
        <f>IF($E94="HLTA",(AG94/Summary!$H$7),0)</f>
        <v>0</v>
      </c>
      <c r="EW94" s="229">
        <f>IF($E94="HLTA",(AH94/Summary!$H$7),0)</f>
        <v>0</v>
      </c>
      <c r="EX94" s="229">
        <f>IF($E94="HLTA",(AI94/Summary!$H$7),0)</f>
        <v>0</v>
      </c>
      <c r="EY94" s="229">
        <f>IF($E94="HLTA",(AJ94/Summary!$H$7),0)</f>
        <v>0</v>
      </c>
      <c r="EZ94" s="229">
        <f>IF($E94="HLTA",(AK94/Summary!$H$7),0)</f>
        <v>0</v>
      </c>
      <c r="FA94" s="229">
        <f>IF($E94="HLTA",(AL94/Summary!$H$7),0)</f>
        <v>0</v>
      </c>
      <c r="FB94" s="229">
        <f>IF($E94="HLTA",(AM94/Summary!$H$7),0)</f>
        <v>0</v>
      </c>
      <c r="FC94" s="229">
        <f>IF($E94="HLTA",(AN94/Summary!$H$7),0)</f>
        <v>0</v>
      </c>
      <c r="FD94" s="233">
        <f>IF($E94="HLTA",(AO94/Summary!$H$7),0)</f>
        <v>0</v>
      </c>
    </row>
    <row r="95" spans="1:160" s="141" customFormat="1" ht="14.25" x14ac:dyDescent="0.35">
      <c r="A95" s="314"/>
      <c r="B95" s="315"/>
      <c r="C95" s="315"/>
      <c r="D95" s="315"/>
      <c r="E95" s="303"/>
      <c r="F95" s="304"/>
      <c r="G95" s="316"/>
      <c r="H95" s="320"/>
      <c r="I95" s="325"/>
      <c r="J95" s="323"/>
      <c r="K95" s="399">
        <f>Summary!$H$6*$G95</f>
        <v>0</v>
      </c>
      <c r="L95" s="225"/>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7"/>
      <c r="AP95" s="228">
        <f t="shared" si="162"/>
        <v>0</v>
      </c>
      <c r="AQ95" s="217"/>
      <c r="AR95" s="217"/>
      <c r="AS95" s="217"/>
      <c r="AT95" s="217"/>
      <c r="AU95" s="217"/>
      <c r="AV95" s="218"/>
      <c r="AW95" s="176">
        <f t="shared" si="163"/>
        <v>0</v>
      </c>
      <c r="AX95" s="176" t="str">
        <f t="shared" si="164"/>
        <v>OK</v>
      </c>
      <c r="AY95" s="230">
        <f t="shared" si="165"/>
        <v>0</v>
      </c>
      <c r="AZ95" s="213" t="str">
        <f t="shared" si="166"/>
        <v>OK</v>
      </c>
      <c r="BA95" s="214"/>
      <c r="BB95" s="231">
        <f t="shared" si="167"/>
        <v>0</v>
      </c>
      <c r="BC95" s="232">
        <f t="shared" si="168"/>
        <v>0</v>
      </c>
      <c r="BD95" s="232">
        <f t="shared" si="169"/>
        <v>0</v>
      </c>
      <c r="BE95" s="232">
        <f t="shared" si="170"/>
        <v>0</v>
      </c>
      <c r="BF95" s="232">
        <f t="shared" si="171"/>
        <v>0</v>
      </c>
      <c r="BG95" s="232">
        <f t="shared" si="172"/>
        <v>0</v>
      </c>
      <c r="BH95" s="232">
        <f t="shared" si="173"/>
        <v>0</v>
      </c>
      <c r="BI95" s="232">
        <f t="shared" si="174"/>
        <v>0</v>
      </c>
      <c r="BJ95" s="232">
        <f t="shared" si="175"/>
        <v>0</v>
      </c>
      <c r="BK95" s="232">
        <f t="shared" si="176"/>
        <v>0</v>
      </c>
      <c r="BL95" s="232">
        <f t="shared" si="177"/>
        <v>0</v>
      </c>
      <c r="BM95" s="232">
        <f t="shared" si="178"/>
        <v>0</v>
      </c>
      <c r="BN95" s="232">
        <f t="shared" si="179"/>
        <v>0</v>
      </c>
      <c r="BO95" s="232">
        <f t="shared" si="180"/>
        <v>0</v>
      </c>
      <c r="BP95" s="232">
        <f t="shared" si="181"/>
        <v>0</v>
      </c>
      <c r="BQ95" s="232">
        <f t="shared" si="182"/>
        <v>0</v>
      </c>
      <c r="BR95" s="232">
        <f t="shared" si="183"/>
        <v>0</v>
      </c>
      <c r="BS95" s="232">
        <f t="shared" si="184"/>
        <v>0</v>
      </c>
      <c r="BT95" s="232">
        <f t="shared" si="185"/>
        <v>0</v>
      </c>
      <c r="BU95" s="232">
        <f t="shared" si="186"/>
        <v>0</v>
      </c>
      <c r="BV95" s="232">
        <f t="shared" si="187"/>
        <v>0</v>
      </c>
      <c r="BW95" s="232">
        <f t="shared" si="188"/>
        <v>0</v>
      </c>
      <c r="BX95" s="232">
        <f t="shared" si="189"/>
        <v>0</v>
      </c>
      <c r="BY95" s="232">
        <f t="shared" si="190"/>
        <v>0</v>
      </c>
      <c r="BZ95" s="232">
        <f t="shared" si="191"/>
        <v>0</v>
      </c>
      <c r="CA95" s="232">
        <f t="shared" si="192"/>
        <v>0</v>
      </c>
      <c r="CB95" s="232">
        <f t="shared" si="193"/>
        <v>0</v>
      </c>
      <c r="CC95" s="232">
        <f t="shared" si="194"/>
        <v>0</v>
      </c>
      <c r="CD95" s="232">
        <f t="shared" si="195"/>
        <v>0</v>
      </c>
      <c r="CE95" s="232">
        <f t="shared" si="196"/>
        <v>0</v>
      </c>
      <c r="CF95" s="230">
        <f t="shared" si="197"/>
        <v>0</v>
      </c>
      <c r="CG95" s="195">
        <f t="shared" si="198"/>
        <v>0</v>
      </c>
      <c r="CH95" s="201">
        <f t="shared" si="199"/>
        <v>0</v>
      </c>
      <c r="CI95" s="201">
        <f t="shared" si="200"/>
        <v>0</v>
      </c>
      <c r="CJ95" s="201">
        <f t="shared" si="201"/>
        <v>0</v>
      </c>
      <c r="CK95" s="201">
        <f t="shared" si="202"/>
        <v>0</v>
      </c>
      <c r="CL95" s="191">
        <f t="shared" si="203"/>
        <v>0</v>
      </c>
      <c r="CM95" s="189"/>
      <c r="CN95" s="219">
        <f t="shared" si="125"/>
        <v>0</v>
      </c>
      <c r="CO95" s="220">
        <f t="shared" si="126"/>
        <v>0</v>
      </c>
      <c r="CP95" s="220">
        <f t="shared" si="127"/>
        <v>0</v>
      </c>
      <c r="CQ95" s="220">
        <f t="shared" si="128"/>
        <v>0</v>
      </c>
      <c r="CR95" s="220">
        <f t="shared" si="129"/>
        <v>0</v>
      </c>
      <c r="CS95" s="220">
        <f t="shared" si="130"/>
        <v>0</v>
      </c>
      <c r="CT95" s="220">
        <f t="shared" si="131"/>
        <v>0</v>
      </c>
      <c r="CU95" s="220">
        <f t="shared" si="132"/>
        <v>0</v>
      </c>
      <c r="CV95" s="220">
        <f t="shared" si="133"/>
        <v>0</v>
      </c>
      <c r="CW95" s="220">
        <f t="shared" si="134"/>
        <v>0</v>
      </c>
      <c r="CX95" s="220">
        <f t="shared" si="135"/>
        <v>0</v>
      </c>
      <c r="CY95" s="220">
        <f t="shared" si="136"/>
        <v>0</v>
      </c>
      <c r="CZ95" s="220">
        <f t="shared" si="137"/>
        <v>0</v>
      </c>
      <c r="DA95" s="220">
        <f t="shared" si="138"/>
        <v>0</v>
      </c>
      <c r="DB95" s="220">
        <f t="shared" si="139"/>
        <v>0</v>
      </c>
      <c r="DC95" s="220">
        <f t="shared" si="140"/>
        <v>0</v>
      </c>
      <c r="DD95" s="220">
        <f t="shared" si="141"/>
        <v>0</v>
      </c>
      <c r="DE95" s="220">
        <f t="shared" si="142"/>
        <v>0</v>
      </c>
      <c r="DF95" s="220">
        <f t="shared" si="143"/>
        <v>0</v>
      </c>
      <c r="DG95" s="220">
        <f t="shared" si="144"/>
        <v>0</v>
      </c>
      <c r="DH95" s="220">
        <f t="shared" si="145"/>
        <v>0</v>
      </c>
      <c r="DI95" s="220">
        <f t="shared" si="146"/>
        <v>0</v>
      </c>
      <c r="DJ95" s="220">
        <f t="shared" si="147"/>
        <v>0</v>
      </c>
      <c r="DK95" s="220">
        <f t="shared" si="148"/>
        <v>0</v>
      </c>
      <c r="DL95" s="220">
        <f t="shared" si="149"/>
        <v>0</v>
      </c>
      <c r="DM95" s="220">
        <f t="shared" si="150"/>
        <v>0</v>
      </c>
      <c r="DN95" s="220">
        <f t="shared" si="151"/>
        <v>0</v>
      </c>
      <c r="DO95" s="220">
        <f t="shared" si="152"/>
        <v>0</v>
      </c>
      <c r="DP95" s="220">
        <f t="shared" si="153"/>
        <v>0</v>
      </c>
      <c r="DQ95" s="221">
        <f t="shared" si="154"/>
        <v>0</v>
      </c>
      <c r="DR95" s="204">
        <f t="shared" si="204"/>
        <v>0</v>
      </c>
      <c r="DS95" s="222">
        <f t="shared" si="155"/>
        <v>0</v>
      </c>
      <c r="DT95" s="222">
        <f t="shared" si="156"/>
        <v>0</v>
      </c>
      <c r="DU95" s="222">
        <f t="shared" si="157"/>
        <v>0</v>
      </c>
      <c r="DV95" s="222">
        <f t="shared" si="158"/>
        <v>0</v>
      </c>
      <c r="DW95" s="222">
        <f t="shared" si="159"/>
        <v>0</v>
      </c>
      <c r="DX95" s="223">
        <f t="shared" si="160"/>
        <v>0</v>
      </c>
      <c r="DY95" s="224">
        <f t="shared" si="161"/>
        <v>0</v>
      </c>
      <c r="EA95" s="228">
        <f>IF($E95="HLTA",(L95/Summary!$H$7),0)</f>
        <v>0</v>
      </c>
      <c r="EB95" s="229">
        <f>IF($E95="HLTA",(M95/Summary!$H$7),0)</f>
        <v>0</v>
      </c>
      <c r="EC95" s="229">
        <f>IF($E95="HLTA",(N95/Summary!$H$7),0)</f>
        <v>0</v>
      </c>
      <c r="ED95" s="229">
        <f>IF($E95="HLTA",(O95/Summary!$H$7),0)</f>
        <v>0</v>
      </c>
      <c r="EE95" s="229">
        <f>IF($E95="HLTA",(P95/Summary!$H$7),0)</f>
        <v>0</v>
      </c>
      <c r="EF95" s="229">
        <f>IF($E95="HLTA",(Q95/Summary!$H$7),0)</f>
        <v>0</v>
      </c>
      <c r="EG95" s="229">
        <f>IF($E95="HLTA",(R95/Summary!$H$7),0)</f>
        <v>0</v>
      </c>
      <c r="EH95" s="229">
        <f>IF($E95="HLTA",(S95/Summary!$H$7),0)</f>
        <v>0</v>
      </c>
      <c r="EI95" s="229">
        <f>IF($E95="HLTA",(T95/Summary!$H$7),0)</f>
        <v>0</v>
      </c>
      <c r="EJ95" s="229">
        <f>IF($E95="HLTA",(U95/Summary!$H$7),0)</f>
        <v>0</v>
      </c>
      <c r="EK95" s="229">
        <f>IF($E95="HLTA",(V95/Summary!$H$7),0)</f>
        <v>0</v>
      </c>
      <c r="EL95" s="229">
        <f>IF($E95="HLTA",(W95/Summary!$H$7),0)</f>
        <v>0</v>
      </c>
      <c r="EM95" s="229">
        <f>IF($E95="HLTA",(X95/Summary!$H$7),0)</f>
        <v>0</v>
      </c>
      <c r="EN95" s="229">
        <f>IF($E95="HLTA",(Y95/Summary!$H$7),0)</f>
        <v>0</v>
      </c>
      <c r="EO95" s="229">
        <f>IF($E95="HLTA",(Z95/Summary!$H$7),0)</f>
        <v>0</v>
      </c>
      <c r="EP95" s="229">
        <f>IF($E95="HLTA",(AA95/Summary!$H$7),0)</f>
        <v>0</v>
      </c>
      <c r="EQ95" s="229">
        <f>IF($E95="HLTA",(AB95/Summary!$H$7),0)</f>
        <v>0</v>
      </c>
      <c r="ER95" s="229">
        <f>IF($E95="HLTA",(AC95/Summary!$H$7),0)</f>
        <v>0</v>
      </c>
      <c r="ES95" s="229">
        <f>IF($E95="HLTA",(AD95/Summary!$H$7),0)</f>
        <v>0</v>
      </c>
      <c r="ET95" s="229">
        <f>IF($E95="HLTA",(AE95/Summary!$H$7),0)</f>
        <v>0</v>
      </c>
      <c r="EU95" s="229">
        <f>IF($E95="HLTA",(AF95/Summary!$H$7),0)</f>
        <v>0</v>
      </c>
      <c r="EV95" s="229">
        <f>IF($E95="HLTA",(AG95/Summary!$H$7),0)</f>
        <v>0</v>
      </c>
      <c r="EW95" s="229">
        <f>IF($E95="HLTA",(AH95/Summary!$H$7),0)</f>
        <v>0</v>
      </c>
      <c r="EX95" s="229">
        <f>IF($E95="HLTA",(AI95/Summary!$H$7),0)</f>
        <v>0</v>
      </c>
      <c r="EY95" s="229">
        <f>IF($E95="HLTA",(AJ95/Summary!$H$7),0)</f>
        <v>0</v>
      </c>
      <c r="EZ95" s="229">
        <f>IF($E95="HLTA",(AK95/Summary!$H$7),0)</f>
        <v>0</v>
      </c>
      <c r="FA95" s="229">
        <f>IF($E95="HLTA",(AL95/Summary!$H$7),0)</f>
        <v>0</v>
      </c>
      <c r="FB95" s="229">
        <f>IF($E95="HLTA",(AM95/Summary!$H$7),0)</f>
        <v>0</v>
      </c>
      <c r="FC95" s="229">
        <f>IF($E95="HLTA",(AN95/Summary!$H$7),0)</f>
        <v>0</v>
      </c>
      <c r="FD95" s="233">
        <f>IF($E95="HLTA",(AO95/Summary!$H$7),0)</f>
        <v>0</v>
      </c>
    </row>
    <row r="96" spans="1:160" s="141" customFormat="1" ht="14.25" x14ac:dyDescent="0.35">
      <c r="A96" s="314"/>
      <c r="B96" s="315"/>
      <c r="C96" s="315"/>
      <c r="D96" s="315"/>
      <c r="E96" s="303"/>
      <c r="F96" s="304"/>
      <c r="G96" s="316"/>
      <c r="H96" s="320"/>
      <c r="I96" s="322"/>
      <c r="J96" s="323"/>
      <c r="K96" s="399">
        <f>Summary!$H$6*$G96</f>
        <v>0</v>
      </c>
      <c r="L96" s="225"/>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7"/>
      <c r="AP96" s="228">
        <f t="shared" si="162"/>
        <v>0</v>
      </c>
      <c r="AQ96" s="217"/>
      <c r="AR96" s="217"/>
      <c r="AS96" s="217"/>
      <c r="AT96" s="217"/>
      <c r="AU96" s="217"/>
      <c r="AV96" s="218"/>
      <c r="AW96" s="176">
        <f t="shared" si="163"/>
        <v>0</v>
      </c>
      <c r="AX96" s="176" t="str">
        <f t="shared" si="164"/>
        <v>OK</v>
      </c>
      <c r="AY96" s="230">
        <f t="shared" si="165"/>
        <v>0</v>
      </c>
      <c r="AZ96" s="213" t="str">
        <f t="shared" si="166"/>
        <v>OK</v>
      </c>
      <c r="BA96" s="214"/>
      <c r="BB96" s="231">
        <f t="shared" si="167"/>
        <v>0</v>
      </c>
      <c r="BC96" s="232">
        <f t="shared" si="168"/>
        <v>0</v>
      </c>
      <c r="BD96" s="232">
        <f t="shared" si="169"/>
        <v>0</v>
      </c>
      <c r="BE96" s="232">
        <f t="shared" si="170"/>
        <v>0</v>
      </c>
      <c r="BF96" s="232">
        <f t="shared" si="171"/>
        <v>0</v>
      </c>
      <c r="BG96" s="232">
        <f t="shared" si="172"/>
        <v>0</v>
      </c>
      <c r="BH96" s="232">
        <f t="shared" si="173"/>
        <v>0</v>
      </c>
      <c r="BI96" s="232">
        <f t="shared" si="174"/>
        <v>0</v>
      </c>
      <c r="BJ96" s="232">
        <f t="shared" si="175"/>
        <v>0</v>
      </c>
      <c r="BK96" s="232">
        <f t="shared" si="176"/>
        <v>0</v>
      </c>
      <c r="BL96" s="232">
        <f t="shared" si="177"/>
        <v>0</v>
      </c>
      <c r="BM96" s="232">
        <f t="shared" si="178"/>
        <v>0</v>
      </c>
      <c r="BN96" s="232">
        <f t="shared" si="179"/>
        <v>0</v>
      </c>
      <c r="BO96" s="232">
        <f t="shared" si="180"/>
        <v>0</v>
      </c>
      <c r="BP96" s="232">
        <f t="shared" si="181"/>
        <v>0</v>
      </c>
      <c r="BQ96" s="232">
        <f t="shared" si="182"/>
        <v>0</v>
      </c>
      <c r="BR96" s="232">
        <f t="shared" si="183"/>
        <v>0</v>
      </c>
      <c r="BS96" s="232">
        <f t="shared" si="184"/>
        <v>0</v>
      </c>
      <c r="BT96" s="232">
        <f t="shared" si="185"/>
        <v>0</v>
      </c>
      <c r="BU96" s="232">
        <f t="shared" si="186"/>
        <v>0</v>
      </c>
      <c r="BV96" s="232">
        <f t="shared" si="187"/>
        <v>0</v>
      </c>
      <c r="BW96" s="232">
        <f t="shared" si="188"/>
        <v>0</v>
      </c>
      <c r="BX96" s="232">
        <f t="shared" si="189"/>
        <v>0</v>
      </c>
      <c r="BY96" s="232">
        <f t="shared" si="190"/>
        <v>0</v>
      </c>
      <c r="BZ96" s="232">
        <f t="shared" si="191"/>
        <v>0</v>
      </c>
      <c r="CA96" s="232">
        <f t="shared" si="192"/>
        <v>0</v>
      </c>
      <c r="CB96" s="232">
        <f t="shared" si="193"/>
        <v>0</v>
      </c>
      <c r="CC96" s="232">
        <f t="shared" si="194"/>
        <v>0</v>
      </c>
      <c r="CD96" s="232">
        <f t="shared" si="195"/>
        <v>0</v>
      </c>
      <c r="CE96" s="232">
        <f t="shared" si="196"/>
        <v>0</v>
      </c>
      <c r="CF96" s="230">
        <f t="shared" si="197"/>
        <v>0</v>
      </c>
      <c r="CG96" s="195">
        <f t="shared" si="198"/>
        <v>0</v>
      </c>
      <c r="CH96" s="201">
        <f t="shared" si="199"/>
        <v>0</v>
      </c>
      <c r="CI96" s="201">
        <f t="shared" si="200"/>
        <v>0</v>
      </c>
      <c r="CJ96" s="201">
        <f t="shared" si="201"/>
        <v>0</v>
      </c>
      <c r="CK96" s="201">
        <f t="shared" si="202"/>
        <v>0</v>
      </c>
      <c r="CL96" s="191">
        <f t="shared" si="203"/>
        <v>0</v>
      </c>
      <c r="CM96" s="189"/>
      <c r="CN96" s="219">
        <f t="shared" si="125"/>
        <v>0</v>
      </c>
      <c r="CO96" s="220">
        <f t="shared" si="126"/>
        <v>0</v>
      </c>
      <c r="CP96" s="220">
        <f t="shared" si="127"/>
        <v>0</v>
      </c>
      <c r="CQ96" s="220">
        <f t="shared" si="128"/>
        <v>0</v>
      </c>
      <c r="CR96" s="220">
        <f t="shared" si="129"/>
        <v>0</v>
      </c>
      <c r="CS96" s="220">
        <f t="shared" si="130"/>
        <v>0</v>
      </c>
      <c r="CT96" s="220">
        <f t="shared" si="131"/>
        <v>0</v>
      </c>
      <c r="CU96" s="220">
        <f t="shared" si="132"/>
        <v>0</v>
      </c>
      <c r="CV96" s="220">
        <f t="shared" si="133"/>
        <v>0</v>
      </c>
      <c r="CW96" s="220">
        <f t="shared" si="134"/>
        <v>0</v>
      </c>
      <c r="CX96" s="220">
        <f t="shared" si="135"/>
        <v>0</v>
      </c>
      <c r="CY96" s="220">
        <f t="shared" si="136"/>
        <v>0</v>
      </c>
      <c r="CZ96" s="220">
        <f t="shared" si="137"/>
        <v>0</v>
      </c>
      <c r="DA96" s="220">
        <f t="shared" si="138"/>
        <v>0</v>
      </c>
      <c r="DB96" s="220">
        <f t="shared" si="139"/>
        <v>0</v>
      </c>
      <c r="DC96" s="220">
        <f t="shared" si="140"/>
        <v>0</v>
      </c>
      <c r="DD96" s="220">
        <f t="shared" si="141"/>
        <v>0</v>
      </c>
      <c r="DE96" s="220">
        <f t="shared" si="142"/>
        <v>0</v>
      </c>
      <c r="DF96" s="220">
        <f t="shared" si="143"/>
        <v>0</v>
      </c>
      <c r="DG96" s="220">
        <f t="shared" si="144"/>
        <v>0</v>
      </c>
      <c r="DH96" s="220">
        <f t="shared" si="145"/>
        <v>0</v>
      </c>
      <c r="DI96" s="220">
        <f t="shared" si="146"/>
        <v>0</v>
      </c>
      <c r="DJ96" s="220">
        <f t="shared" si="147"/>
        <v>0</v>
      </c>
      <c r="DK96" s="220">
        <f t="shared" si="148"/>
        <v>0</v>
      </c>
      <c r="DL96" s="220">
        <f t="shared" si="149"/>
        <v>0</v>
      </c>
      <c r="DM96" s="220">
        <f t="shared" si="150"/>
        <v>0</v>
      </c>
      <c r="DN96" s="220">
        <f t="shared" si="151"/>
        <v>0</v>
      </c>
      <c r="DO96" s="220">
        <f t="shared" si="152"/>
        <v>0</v>
      </c>
      <c r="DP96" s="220">
        <f t="shared" si="153"/>
        <v>0</v>
      </c>
      <c r="DQ96" s="221">
        <f t="shared" si="154"/>
        <v>0</v>
      </c>
      <c r="DR96" s="204">
        <f t="shared" si="204"/>
        <v>0</v>
      </c>
      <c r="DS96" s="222">
        <f t="shared" si="155"/>
        <v>0</v>
      </c>
      <c r="DT96" s="222">
        <f t="shared" si="156"/>
        <v>0</v>
      </c>
      <c r="DU96" s="222">
        <f t="shared" si="157"/>
        <v>0</v>
      </c>
      <c r="DV96" s="222">
        <f t="shared" si="158"/>
        <v>0</v>
      </c>
      <c r="DW96" s="222">
        <f t="shared" si="159"/>
        <v>0</v>
      </c>
      <c r="DX96" s="223">
        <f t="shared" si="160"/>
        <v>0</v>
      </c>
      <c r="DY96" s="224">
        <f t="shared" si="161"/>
        <v>0</v>
      </c>
      <c r="EA96" s="228">
        <f>IF($E96="HLTA",(L96/Summary!$H$7),0)</f>
        <v>0</v>
      </c>
      <c r="EB96" s="229">
        <f>IF($E96="HLTA",(M96/Summary!$H$7),0)</f>
        <v>0</v>
      </c>
      <c r="EC96" s="229">
        <f>IF($E96="HLTA",(N96/Summary!$H$7),0)</f>
        <v>0</v>
      </c>
      <c r="ED96" s="229">
        <f>IF($E96="HLTA",(O96/Summary!$H$7),0)</f>
        <v>0</v>
      </c>
      <c r="EE96" s="229">
        <f>IF($E96="HLTA",(P96/Summary!$H$7),0)</f>
        <v>0</v>
      </c>
      <c r="EF96" s="229">
        <f>IF($E96="HLTA",(Q96/Summary!$H$7),0)</f>
        <v>0</v>
      </c>
      <c r="EG96" s="229">
        <f>IF($E96="HLTA",(R96/Summary!$H$7),0)</f>
        <v>0</v>
      </c>
      <c r="EH96" s="229">
        <f>IF($E96="HLTA",(S96/Summary!$H$7),0)</f>
        <v>0</v>
      </c>
      <c r="EI96" s="229">
        <f>IF($E96="HLTA",(T96/Summary!$H$7),0)</f>
        <v>0</v>
      </c>
      <c r="EJ96" s="229">
        <f>IF($E96="HLTA",(U96/Summary!$H$7),0)</f>
        <v>0</v>
      </c>
      <c r="EK96" s="229">
        <f>IF($E96="HLTA",(V96/Summary!$H$7),0)</f>
        <v>0</v>
      </c>
      <c r="EL96" s="229">
        <f>IF($E96="HLTA",(W96/Summary!$H$7),0)</f>
        <v>0</v>
      </c>
      <c r="EM96" s="229">
        <f>IF($E96="HLTA",(X96/Summary!$H$7),0)</f>
        <v>0</v>
      </c>
      <c r="EN96" s="229">
        <f>IF($E96="HLTA",(Y96/Summary!$H$7),0)</f>
        <v>0</v>
      </c>
      <c r="EO96" s="229">
        <f>IF($E96="HLTA",(Z96/Summary!$H$7),0)</f>
        <v>0</v>
      </c>
      <c r="EP96" s="229">
        <f>IF($E96="HLTA",(AA96/Summary!$H$7),0)</f>
        <v>0</v>
      </c>
      <c r="EQ96" s="229">
        <f>IF($E96="HLTA",(AB96/Summary!$H$7),0)</f>
        <v>0</v>
      </c>
      <c r="ER96" s="229">
        <f>IF($E96="HLTA",(AC96/Summary!$H$7),0)</f>
        <v>0</v>
      </c>
      <c r="ES96" s="229">
        <f>IF($E96="HLTA",(AD96/Summary!$H$7),0)</f>
        <v>0</v>
      </c>
      <c r="ET96" s="229">
        <f>IF($E96="HLTA",(AE96/Summary!$H$7),0)</f>
        <v>0</v>
      </c>
      <c r="EU96" s="229">
        <f>IF($E96="HLTA",(AF96/Summary!$H$7),0)</f>
        <v>0</v>
      </c>
      <c r="EV96" s="229">
        <f>IF($E96="HLTA",(AG96/Summary!$H$7),0)</f>
        <v>0</v>
      </c>
      <c r="EW96" s="229">
        <f>IF($E96="HLTA",(AH96/Summary!$H$7),0)</f>
        <v>0</v>
      </c>
      <c r="EX96" s="229">
        <f>IF($E96="HLTA",(AI96/Summary!$H$7),0)</f>
        <v>0</v>
      </c>
      <c r="EY96" s="229">
        <f>IF($E96="HLTA",(AJ96/Summary!$H$7),0)</f>
        <v>0</v>
      </c>
      <c r="EZ96" s="229">
        <f>IF($E96="HLTA",(AK96/Summary!$H$7),0)</f>
        <v>0</v>
      </c>
      <c r="FA96" s="229">
        <f>IF($E96="HLTA",(AL96/Summary!$H$7),0)</f>
        <v>0</v>
      </c>
      <c r="FB96" s="229">
        <f>IF($E96="HLTA",(AM96/Summary!$H$7),0)</f>
        <v>0</v>
      </c>
      <c r="FC96" s="229">
        <f>IF($E96="HLTA",(AN96/Summary!$H$7),0)</f>
        <v>0</v>
      </c>
      <c r="FD96" s="233">
        <f>IF($E96="HLTA",(AO96/Summary!$H$7),0)</f>
        <v>0</v>
      </c>
    </row>
    <row r="97" spans="1:160" s="141" customFormat="1" ht="14.25" x14ac:dyDescent="0.35">
      <c r="A97" s="314"/>
      <c r="B97" s="315"/>
      <c r="C97" s="315"/>
      <c r="D97" s="315"/>
      <c r="E97" s="303"/>
      <c r="F97" s="304"/>
      <c r="G97" s="316"/>
      <c r="H97" s="320"/>
      <c r="I97" s="322"/>
      <c r="J97" s="323"/>
      <c r="K97" s="399">
        <f>Summary!$H$6*$G97</f>
        <v>0</v>
      </c>
      <c r="L97" s="225"/>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7"/>
      <c r="AP97" s="228">
        <f t="shared" si="162"/>
        <v>0</v>
      </c>
      <c r="AQ97" s="217"/>
      <c r="AR97" s="217"/>
      <c r="AS97" s="217"/>
      <c r="AT97" s="217"/>
      <c r="AU97" s="217"/>
      <c r="AV97" s="218"/>
      <c r="AW97" s="176">
        <f t="shared" si="163"/>
        <v>0</v>
      </c>
      <c r="AX97" s="176" t="str">
        <f t="shared" si="164"/>
        <v>OK</v>
      </c>
      <c r="AY97" s="230">
        <f t="shared" si="165"/>
        <v>0</v>
      </c>
      <c r="AZ97" s="213" t="str">
        <f t="shared" si="166"/>
        <v>OK</v>
      </c>
      <c r="BA97" s="214"/>
      <c r="BB97" s="231">
        <f t="shared" si="167"/>
        <v>0</v>
      </c>
      <c r="BC97" s="232">
        <f t="shared" si="168"/>
        <v>0</v>
      </c>
      <c r="BD97" s="232">
        <f t="shared" si="169"/>
        <v>0</v>
      </c>
      <c r="BE97" s="232">
        <f t="shared" si="170"/>
        <v>0</v>
      </c>
      <c r="BF97" s="232">
        <f t="shared" si="171"/>
        <v>0</v>
      </c>
      <c r="BG97" s="232">
        <f t="shared" si="172"/>
        <v>0</v>
      </c>
      <c r="BH97" s="232">
        <f t="shared" si="173"/>
        <v>0</v>
      </c>
      <c r="BI97" s="232">
        <f t="shared" si="174"/>
        <v>0</v>
      </c>
      <c r="BJ97" s="232">
        <f t="shared" si="175"/>
        <v>0</v>
      </c>
      <c r="BK97" s="232">
        <f t="shared" si="176"/>
        <v>0</v>
      </c>
      <c r="BL97" s="232">
        <f t="shared" si="177"/>
        <v>0</v>
      </c>
      <c r="BM97" s="232">
        <f t="shared" si="178"/>
        <v>0</v>
      </c>
      <c r="BN97" s="232">
        <f t="shared" si="179"/>
        <v>0</v>
      </c>
      <c r="BO97" s="232">
        <f t="shared" si="180"/>
        <v>0</v>
      </c>
      <c r="BP97" s="232">
        <f t="shared" si="181"/>
        <v>0</v>
      </c>
      <c r="BQ97" s="232">
        <f t="shared" si="182"/>
        <v>0</v>
      </c>
      <c r="BR97" s="232">
        <f t="shared" si="183"/>
        <v>0</v>
      </c>
      <c r="BS97" s="232">
        <f t="shared" si="184"/>
        <v>0</v>
      </c>
      <c r="BT97" s="232">
        <f t="shared" si="185"/>
        <v>0</v>
      </c>
      <c r="BU97" s="232">
        <f t="shared" si="186"/>
        <v>0</v>
      </c>
      <c r="BV97" s="232">
        <f t="shared" si="187"/>
        <v>0</v>
      </c>
      <c r="BW97" s="232">
        <f t="shared" si="188"/>
        <v>0</v>
      </c>
      <c r="BX97" s="232">
        <f t="shared" si="189"/>
        <v>0</v>
      </c>
      <c r="BY97" s="232">
        <f t="shared" si="190"/>
        <v>0</v>
      </c>
      <c r="BZ97" s="232">
        <f t="shared" si="191"/>
        <v>0</v>
      </c>
      <c r="CA97" s="232">
        <f t="shared" si="192"/>
        <v>0</v>
      </c>
      <c r="CB97" s="232">
        <f t="shared" si="193"/>
        <v>0</v>
      </c>
      <c r="CC97" s="232">
        <f t="shared" si="194"/>
        <v>0</v>
      </c>
      <c r="CD97" s="232">
        <f t="shared" si="195"/>
        <v>0</v>
      </c>
      <c r="CE97" s="232">
        <f t="shared" si="196"/>
        <v>0</v>
      </c>
      <c r="CF97" s="230">
        <f t="shared" si="197"/>
        <v>0</v>
      </c>
      <c r="CG97" s="195">
        <f t="shared" si="198"/>
        <v>0</v>
      </c>
      <c r="CH97" s="201">
        <f t="shared" si="199"/>
        <v>0</v>
      </c>
      <c r="CI97" s="201">
        <f t="shared" si="200"/>
        <v>0</v>
      </c>
      <c r="CJ97" s="201">
        <f t="shared" si="201"/>
        <v>0</v>
      </c>
      <c r="CK97" s="201">
        <f t="shared" si="202"/>
        <v>0</v>
      </c>
      <c r="CL97" s="191">
        <f t="shared" si="203"/>
        <v>0</v>
      </c>
      <c r="CM97" s="189"/>
      <c r="CN97" s="219">
        <f t="shared" si="125"/>
        <v>0</v>
      </c>
      <c r="CO97" s="220">
        <f t="shared" si="126"/>
        <v>0</v>
      </c>
      <c r="CP97" s="220">
        <f t="shared" si="127"/>
        <v>0</v>
      </c>
      <c r="CQ97" s="220">
        <f t="shared" si="128"/>
        <v>0</v>
      </c>
      <c r="CR97" s="220">
        <f t="shared" si="129"/>
        <v>0</v>
      </c>
      <c r="CS97" s="220">
        <f t="shared" si="130"/>
        <v>0</v>
      </c>
      <c r="CT97" s="220">
        <f t="shared" si="131"/>
        <v>0</v>
      </c>
      <c r="CU97" s="220">
        <f t="shared" si="132"/>
        <v>0</v>
      </c>
      <c r="CV97" s="220">
        <f t="shared" si="133"/>
        <v>0</v>
      </c>
      <c r="CW97" s="220">
        <f t="shared" si="134"/>
        <v>0</v>
      </c>
      <c r="CX97" s="220">
        <f t="shared" si="135"/>
        <v>0</v>
      </c>
      <c r="CY97" s="220">
        <f t="shared" si="136"/>
        <v>0</v>
      </c>
      <c r="CZ97" s="220">
        <f t="shared" si="137"/>
        <v>0</v>
      </c>
      <c r="DA97" s="220">
        <f t="shared" si="138"/>
        <v>0</v>
      </c>
      <c r="DB97" s="220">
        <f t="shared" si="139"/>
        <v>0</v>
      </c>
      <c r="DC97" s="220">
        <f t="shared" si="140"/>
        <v>0</v>
      </c>
      <c r="DD97" s="220">
        <f t="shared" si="141"/>
        <v>0</v>
      </c>
      <c r="DE97" s="220">
        <f t="shared" si="142"/>
        <v>0</v>
      </c>
      <c r="DF97" s="220">
        <f t="shared" si="143"/>
        <v>0</v>
      </c>
      <c r="DG97" s="220">
        <f t="shared" si="144"/>
        <v>0</v>
      </c>
      <c r="DH97" s="220">
        <f t="shared" si="145"/>
        <v>0</v>
      </c>
      <c r="DI97" s="220">
        <f t="shared" si="146"/>
        <v>0</v>
      </c>
      <c r="DJ97" s="220">
        <f t="shared" si="147"/>
        <v>0</v>
      </c>
      <c r="DK97" s="220">
        <f t="shared" si="148"/>
        <v>0</v>
      </c>
      <c r="DL97" s="220">
        <f t="shared" si="149"/>
        <v>0</v>
      </c>
      <c r="DM97" s="220">
        <f t="shared" si="150"/>
        <v>0</v>
      </c>
      <c r="DN97" s="220">
        <f t="shared" si="151"/>
        <v>0</v>
      </c>
      <c r="DO97" s="220">
        <f t="shared" si="152"/>
        <v>0</v>
      </c>
      <c r="DP97" s="220">
        <f t="shared" si="153"/>
        <v>0</v>
      </c>
      <c r="DQ97" s="221">
        <f t="shared" si="154"/>
        <v>0</v>
      </c>
      <c r="DR97" s="204">
        <f t="shared" si="204"/>
        <v>0</v>
      </c>
      <c r="DS97" s="222">
        <f t="shared" si="155"/>
        <v>0</v>
      </c>
      <c r="DT97" s="222">
        <f t="shared" si="156"/>
        <v>0</v>
      </c>
      <c r="DU97" s="222">
        <f t="shared" si="157"/>
        <v>0</v>
      </c>
      <c r="DV97" s="222">
        <f t="shared" si="158"/>
        <v>0</v>
      </c>
      <c r="DW97" s="222">
        <f t="shared" si="159"/>
        <v>0</v>
      </c>
      <c r="DX97" s="223">
        <f t="shared" si="160"/>
        <v>0</v>
      </c>
      <c r="DY97" s="224">
        <f t="shared" si="161"/>
        <v>0</v>
      </c>
      <c r="EA97" s="228">
        <f>IF($E97="HLTA",(L97/Summary!$H$7),0)</f>
        <v>0</v>
      </c>
      <c r="EB97" s="229">
        <f>IF($E97="HLTA",(M97/Summary!$H$7),0)</f>
        <v>0</v>
      </c>
      <c r="EC97" s="229">
        <f>IF($E97="HLTA",(N97/Summary!$H$7),0)</f>
        <v>0</v>
      </c>
      <c r="ED97" s="229">
        <f>IF($E97="HLTA",(O97/Summary!$H$7),0)</f>
        <v>0</v>
      </c>
      <c r="EE97" s="229">
        <f>IF($E97="HLTA",(P97/Summary!$H$7),0)</f>
        <v>0</v>
      </c>
      <c r="EF97" s="229">
        <f>IF($E97="HLTA",(Q97/Summary!$H$7),0)</f>
        <v>0</v>
      </c>
      <c r="EG97" s="229">
        <f>IF($E97="HLTA",(R97/Summary!$H$7),0)</f>
        <v>0</v>
      </c>
      <c r="EH97" s="229">
        <f>IF($E97="HLTA",(S97/Summary!$H$7),0)</f>
        <v>0</v>
      </c>
      <c r="EI97" s="229">
        <f>IF($E97="HLTA",(T97/Summary!$H$7),0)</f>
        <v>0</v>
      </c>
      <c r="EJ97" s="229">
        <f>IF($E97="HLTA",(U97/Summary!$H$7),0)</f>
        <v>0</v>
      </c>
      <c r="EK97" s="229">
        <f>IF($E97="HLTA",(V97/Summary!$H$7),0)</f>
        <v>0</v>
      </c>
      <c r="EL97" s="229">
        <f>IF($E97="HLTA",(W97/Summary!$H$7),0)</f>
        <v>0</v>
      </c>
      <c r="EM97" s="229">
        <f>IF($E97="HLTA",(X97/Summary!$H$7),0)</f>
        <v>0</v>
      </c>
      <c r="EN97" s="229">
        <f>IF($E97="HLTA",(Y97/Summary!$H$7),0)</f>
        <v>0</v>
      </c>
      <c r="EO97" s="229">
        <f>IF($E97="HLTA",(Z97/Summary!$H$7),0)</f>
        <v>0</v>
      </c>
      <c r="EP97" s="229">
        <f>IF($E97="HLTA",(AA97/Summary!$H$7),0)</f>
        <v>0</v>
      </c>
      <c r="EQ97" s="229">
        <f>IF($E97="HLTA",(AB97/Summary!$H$7),0)</f>
        <v>0</v>
      </c>
      <c r="ER97" s="229">
        <f>IF($E97="HLTA",(AC97/Summary!$H$7),0)</f>
        <v>0</v>
      </c>
      <c r="ES97" s="229">
        <f>IF($E97="HLTA",(AD97/Summary!$H$7),0)</f>
        <v>0</v>
      </c>
      <c r="ET97" s="229">
        <f>IF($E97="HLTA",(AE97/Summary!$H$7),0)</f>
        <v>0</v>
      </c>
      <c r="EU97" s="229">
        <f>IF($E97="HLTA",(AF97/Summary!$H$7),0)</f>
        <v>0</v>
      </c>
      <c r="EV97" s="229">
        <f>IF($E97="HLTA",(AG97/Summary!$H$7),0)</f>
        <v>0</v>
      </c>
      <c r="EW97" s="229">
        <f>IF($E97="HLTA",(AH97/Summary!$H$7),0)</f>
        <v>0</v>
      </c>
      <c r="EX97" s="229">
        <f>IF($E97="HLTA",(AI97/Summary!$H$7),0)</f>
        <v>0</v>
      </c>
      <c r="EY97" s="229">
        <f>IF($E97="HLTA",(AJ97/Summary!$H$7),0)</f>
        <v>0</v>
      </c>
      <c r="EZ97" s="229">
        <f>IF($E97="HLTA",(AK97/Summary!$H$7),0)</f>
        <v>0</v>
      </c>
      <c r="FA97" s="229">
        <f>IF($E97="HLTA",(AL97/Summary!$H$7),0)</f>
        <v>0</v>
      </c>
      <c r="FB97" s="229">
        <f>IF($E97="HLTA",(AM97/Summary!$H$7),0)</f>
        <v>0</v>
      </c>
      <c r="FC97" s="229">
        <f>IF($E97="HLTA",(AN97/Summary!$H$7),0)</f>
        <v>0</v>
      </c>
      <c r="FD97" s="233">
        <f>IF($E97="HLTA",(AO97/Summary!$H$7),0)</f>
        <v>0</v>
      </c>
    </row>
    <row r="98" spans="1:160" s="141" customFormat="1" ht="14.25" x14ac:dyDescent="0.35">
      <c r="A98" s="314"/>
      <c r="B98" s="315"/>
      <c r="C98" s="315"/>
      <c r="D98" s="315"/>
      <c r="E98" s="303"/>
      <c r="F98" s="304"/>
      <c r="G98" s="316"/>
      <c r="H98" s="320"/>
      <c r="I98" s="322"/>
      <c r="J98" s="323"/>
      <c r="K98" s="399">
        <f>Summary!$H$6*$G98</f>
        <v>0</v>
      </c>
      <c r="L98" s="225"/>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7"/>
      <c r="AP98" s="228">
        <f t="shared" si="162"/>
        <v>0</v>
      </c>
      <c r="AQ98" s="217"/>
      <c r="AR98" s="217"/>
      <c r="AS98" s="217"/>
      <c r="AT98" s="217"/>
      <c r="AU98" s="217"/>
      <c r="AV98" s="218"/>
      <c r="AW98" s="176">
        <f t="shared" si="163"/>
        <v>0</v>
      </c>
      <c r="AX98" s="176" t="str">
        <f t="shared" si="164"/>
        <v>OK</v>
      </c>
      <c r="AY98" s="230">
        <f t="shared" si="165"/>
        <v>0</v>
      </c>
      <c r="AZ98" s="213" t="str">
        <f t="shared" si="166"/>
        <v>OK</v>
      </c>
      <c r="BA98" s="214"/>
      <c r="BB98" s="231">
        <f t="shared" si="167"/>
        <v>0</v>
      </c>
      <c r="BC98" s="232">
        <f t="shared" si="168"/>
        <v>0</v>
      </c>
      <c r="BD98" s="232">
        <f t="shared" si="169"/>
        <v>0</v>
      </c>
      <c r="BE98" s="232">
        <f t="shared" si="170"/>
        <v>0</v>
      </c>
      <c r="BF98" s="232">
        <f t="shared" si="171"/>
        <v>0</v>
      </c>
      <c r="BG98" s="232">
        <f t="shared" si="172"/>
        <v>0</v>
      </c>
      <c r="BH98" s="232">
        <f t="shared" si="173"/>
        <v>0</v>
      </c>
      <c r="BI98" s="232">
        <f t="shared" si="174"/>
        <v>0</v>
      </c>
      <c r="BJ98" s="232">
        <f t="shared" si="175"/>
        <v>0</v>
      </c>
      <c r="BK98" s="232">
        <f t="shared" si="176"/>
        <v>0</v>
      </c>
      <c r="BL98" s="232">
        <f t="shared" si="177"/>
        <v>0</v>
      </c>
      <c r="BM98" s="232">
        <f t="shared" si="178"/>
        <v>0</v>
      </c>
      <c r="BN98" s="232">
        <f t="shared" si="179"/>
        <v>0</v>
      </c>
      <c r="BO98" s="232">
        <f t="shared" si="180"/>
        <v>0</v>
      </c>
      <c r="BP98" s="232">
        <f t="shared" si="181"/>
        <v>0</v>
      </c>
      <c r="BQ98" s="232">
        <f t="shared" si="182"/>
        <v>0</v>
      </c>
      <c r="BR98" s="232">
        <f t="shared" si="183"/>
        <v>0</v>
      </c>
      <c r="BS98" s="232">
        <f t="shared" si="184"/>
        <v>0</v>
      </c>
      <c r="BT98" s="232">
        <f t="shared" si="185"/>
        <v>0</v>
      </c>
      <c r="BU98" s="232">
        <f t="shared" si="186"/>
        <v>0</v>
      </c>
      <c r="BV98" s="232">
        <f t="shared" si="187"/>
        <v>0</v>
      </c>
      <c r="BW98" s="232">
        <f t="shared" si="188"/>
        <v>0</v>
      </c>
      <c r="BX98" s="232">
        <f t="shared" si="189"/>
        <v>0</v>
      </c>
      <c r="BY98" s="232">
        <f t="shared" si="190"/>
        <v>0</v>
      </c>
      <c r="BZ98" s="232">
        <f t="shared" si="191"/>
        <v>0</v>
      </c>
      <c r="CA98" s="232">
        <f t="shared" si="192"/>
        <v>0</v>
      </c>
      <c r="CB98" s="232">
        <f t="shared" si="193"/>
        <v>0</v>
      </c>
      <c r="CC98" s="232">
        <f t="shared" si="194"/>
        <v>0</v>
      </c>
      <c r="CD98" s="232">
        <f t="shared" si="195"/>
        <v>0</v>
      </c>
      <c r="CE98" s="232">
        <f t="shared" si="196"/>
        <v>0</v>
      </c>
      <c r="CF98" s="230">
        <f t="shared" si="197"/>
        <v>0</v>
      </c>
      <c r="CG98" s="195">
        <f t="shared" si="198"/>
        <v>0</v>
      </c>
      <c r="CH98" s="201">
        <f t="shared" si="199"/>
        <v>0</v>
      </c>
      <c r="CI98" s="201">
        <f t="shared" si="200"/>
        <v>0</v>
      </c>
      <c r="CJ98" s="201">
        <f t="shared" si="201"/>
        <v>0</v>
      </c>
      <c r="CK98" s="201">
        <f t="shared" si="202"/>
        <v>0</v>
      </c>
      <c r="CL98" s="191">
        <f t="shared" si="203"/>
        <v>0</v>
      </c>
      <c r="CM98" s="189"/>
      <c r="CN98" s="219">
        <f t="shared" si="125"/>
        <v>0</v>
      </c>
      <c r="CO98" s="220">
        <f t="shared" si="126"/>
        <v>0</v>
      </c>
      <c r="CP98" s="220">
        <f t="shared" si="127"/>
        <v>0</v>
      </c>
      <c r="CQ98" s="220">
        <f t="shared" si="128"/>
        <v>0</v>
      </c>
      <c r="CR98" s="220">
        <f t="shared" si="129"/>
        <v>0</v>
      </c>
      <c r="CS98" s="220">
        <f t="shared" si="130"/>
        <v>0</v>
      </c>
      <c r="CT98" s="220">
        <f t="shared" si="131"/>
        <v>0</v>
      </c>
      <c r="CU98" s="220">
        <f t="shared" si="132"/>
        <v>0</v>
      </c>
      <c r="CV98" s="220">
        <f t="shared" si="133"/>
        <v>0</v>
      </c>
      <c r="CW98" s="220">
        <f t="shared" si="134"/>
        <v>0</v>
      </c>
      <c r="CX98" s="220">
        <f t="shared" si="135"/>
        <v>0</v>
      </c>
      <c r="CY98" s="220">
        <f t="shared" si="136"/>
        <v>0</v>
      </c>
      <c r="CZ98" s="220">
        <f t="shared" si="137"/>
        <v>0</v>
      </c>
      <c r="DA98" s="220">
        <f t="shared" si="138"/>
        <v>0</v>
      </c>
      <c r="DB98" s="220">
        <f t="shared" si="139"/>
        <v>0</v>
      </c>
      <c r="DC98" s="220">
        <f t="shared" si="140"/>
        <v>0</v>
      </c>
      <c r="DD98" s="220">
        <f t="shared" si="141"/>
        <v>0</v>
      </c>
      <c r="DE98" s="220">
        <f t="shared" si="142"/>
        <v>0</v>
      </c>
      <c r="DF98" s="220">
        <f t="shared" si="143"/>
        <v>0</v>
      </c>
      <c r="DG98" s="220">
        <f t="shared" si="144"/>
        <v>0</v>
      </c>
      <c r="DH98" s="220">
        <f t="shared" si="145"/>
        <v>0</v>
      </c>
      <c r="DI98" s="220">
        <f t="shared" si="146"/>
        <v>0</v>
      </c>
      <c r="DJ98" s="220">
        <f t="shared" si="147"/>
        <v>0</v>
      </c>
      <c r="DK98" s="220">
        <f t="shared" si="148"/>
        <v>0</v>
      </c>
      <c r="DL98" s="220">
        <f t="shared" si="149"/>
        <v>0</v>
      </c>
      <c r="DM98" s="220">
        <f t="shared" si="150"/>
        <v>0</v>
      </c>
      <c r="DN98" s="220">
        <f t="shared" si="151"/>
        <v>0</v>
      </c>
      <c r="DO98" s="220">
        <f t="shared" si="152"/>
        <v>0</v>
      </c>
      <c r="DP98" s="220">
        <f t="shared" si="153"/>
        <v>0</v>
      </c>
      <c r="DQ98" s="221">
        <f t="shared" si="154"/>
        <v>0</v>
      </c>
      <c r="DR98" s="204">
        <f t="shared" si="204"/>
        <v>0</v>
      </c>
      <c r="DS98" s="222">
        <f t="shared" si="155"/>
        <v>0</v>
      </c>
      <c r="DT98" s="222">
        <f t="shared" si="156"/>
        <v>0</v>
      </c>
      <c r="DU98" s="222">
        <f t="shared" si="157"/>
        <v>0</v>
      </c>
      <c r="DV98" s="222">
        <f t="shared" si="158"/>
        <v>0</v>
      </c>
      <c r="DW98" s="222">
        <f t="shared" si="159"/>
        <v>0</v>
      </c>
      <c r="DX98" s="223">
        <f t="shared" si="160"/>
        <v>0</v>
      </c>
      <c r="DY98" s="224">
        <f t="shared" si="161"/>
        <v>0</v>
      </c>
      <c r="EA98" s="228">
        <f>IF($E98="HLTA",(L98/Summary!$H$7),0)</f>
        <v>0</v>
      </c>
      <c r="EB98" s="229">
        <f>IF($E98="HLTA",(M98/Summary!$H$7),0)</f>
        <v>0</v>
      </c>
      <c r="EC98" s="229">
        <f>IF($E98="HLTA",(N98/Summary!$H$7),0)</f>
        <v>0</v>
      </c>
      <c r="ED98" s="229">
        <f>IF($E98="HLTA",(O98/Summary!$H$7),0)</f>
        <v>0</v>
      </c>
      <c r="EE98" s="229">
        <f>IF($E98="HLTA",(P98/Summary!$H$7),0)</f>
        <v>0</v>
      </c>
      <c r="EF98" s="229">
        <f>IF($E98="HLTA",(Q98/Summary!$H$7),0)</f>
        <v>0</v>
      </c>
      <c r="EG98" s="229">
        <f>IF($E98="HLTA",(R98/Summary!$H$7),0)</f>
        <v>0</v>
      </c>
      <c r="EH98" s="229">
        <f>IF($E98="HLTA",(S98/Summary!$H$7),0)</f>
        <v>0</v>
      </c>
      <c r="EI98" s="229">
        <f>IF($E98="HLTA",(T98/Summary!$H$7),0)</f>
        <v>0</v>
      </c>
      <c r="EJ98" s="229">
        <f>IF($E98="HLTA",(U98/Summary!$H$7),0)</f>
        <v>0</v>
      </c>
      <c r="EK98" s="229">
        <f>IF($E98="HLTA",(V98/Summary!$H$7),0)</f>
        <v>0</v>
      </c>
      <c r="EL98" s="229">
        <f>IF($E98="HLTA",(W98/Summary!$H$7),0)</f>
        <v>0</v>
      </c>
      <c r="EM98" s="229">
        <f>IF($E98="HLTA",(X98/Summary!$H$7),0)</f>
        <v>0</v>
      </c>
      <c r="EN98" s="229">
        <f>IF($E98="HLTA",(Y98/Summary!$H$7),0)</f>
        <v>0</v>
      </c>
      <c r="EO98" s="229">
        <f>IF($E98="HLTA",(Z98/Summary!$H$7),0)</f>
        <v>0</v>
      </c>
      <c r="EP98" s="229">
        <f>IF($E98="HLTA",(AA98/Summary!$H$7),0)</f>
        <v>0</v>
      </c>
      <c r="EQ98" s="229">
        <f>IF($E98="HLTA",(AB98/Summary!$H$7),0)</f>
        <v>0</v>
      </c>
      <c r="ER98" s="229">
        <f>IF($E98="HLTA",(AC98/Summary!$H$7),0)</f>
        <v>0</v>
      </c>
      <c r="ES98" s="229">
        <f>IF($E98="HLTA",(AD98/Summary!$H$7),0)</f>
        <v>0</v>
      </c>
      <c r="ET98" s="229">
        <f>IF($E98="HLTA",(AE98/Summary!$H$7),0)</f>
        <v>0</v>
      </c>
      <c r="EU98" s="229">
        <f>IF($E98="HLTA",(AF98/Summary!$H$7),0)</f>
        <v>0</v>
      </c>
      <c r="EV98" s="229">
        <f>IF($E98="HLTA",(AG98/Summary!$H$7),0)</f>
        <v>0</v>
      </c>
      <c r="EW98" s="229">
        <f>IF($E98="HLTA",(AH98/Summary!$H$7),0)</f>
        <v>0</v>
      </c>
      <c r="EX98" s="229">
        <f>IF($E98="HLTA",(AI98/Summary!$H$7),0)</f>
        <v>0</v>
      </c>
      <c r="EY98" s="229">
        <f>IF($E98="HLTA",(AJ98/Summary!$H$7),0)</f>
        <v>0</v>
      </c>
      <c r="EZ98" s="229">
        <f>IF($E98="HLTA",(AK98/Summary!$H$7),0)</f>
        <v>0</v>
      </c>
      <c r="FA98" s="229">
        <f>IF($E98="HLTA",(AL98/Summary!$H$7),0)</f>
        <v>0</v>
      </c>
      <c r="FB98" s="229">
        <f>IF($E98="HLTA",(AM98/Summary!$H$7),0)</f>
        <v>0</v>
      </c>
      <c r="FC98" s="229">
        <f>IF($E98="HLTA",(AN98/Summary!$H$7),0)</f>
        <v>0</v>
      </c>
      <c r="FD98" s="233">
        <f>IF($E98="HLTA",(AO98/Summary!$H$7),0)</f>
        <v>0</v>
      </c>
    </row>
    <row r="99" spans="1:160" s="141" customFormat="1" ht="14.25" x14ac:dyDescent="0.35">
      <c r="A99" s="314"/>
      <c r="B99" s="315"/>
      <c r="C99" s="315"/>
      <c r="D99" s="315"/>
      <c r="E99" s="303"/>
      <c r="F99" s="304"/>
      <c r="G99" s="316"/>
      <c r="H99" s="320"/>
      <c r="I99" s="322"/>
      <c r="J99" s="323"/>
      <c r="K99" s="399">
        <f>Summary!$H$6*$G99</f>
        <v>0</v>
      </c>
      <c r="L99" s="225"/>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7"/>
      <c r="AP99" s="228">
        <f t="shared" si="162"/>
        <v>0</v>
      </c>
      <c r="AQ99" s="217"/>
      <c r="AR99" s="217"/>
      <c r="AS99" s="217"/>
      <c r="AT99" s="217"/>
      <c r="AU99" s="217"/>
      <c r="AV99" s="218"/>
      <c r="AW99" s="176">
        <f t="shared" si="163"/>
        <v>0</v>
      </c>
      <c r="AX99" s="176" t="str">
        <f t="shared" si="164"/>
        <v>OK</v>
      </c>
      <c r="AY99" s="230">
        <f t="shared" si="165"/>
        <v>0</v>
      </c>
      <c r="AZ99" s="213" t="str">
        <f t="shared" si="166"/>
        <v>OK</v>
      </c>
      <c r="BA99" s="214"/>
      <c r="BB99" s="231">
        <f t="shared" si="167"/>
        <v>0</v>
      </c>
      <c r="BC99" s="232">
        <f t="shared" si="168"/>
        <v>0</v>
      </c>
      <c r="BD99" s="232">
        <f t="shared" si="169"/>
        <v>0</v>
      </c>
      <c r="BE99" s="232">
        <f t="shared" si="170"/>
        <v>0</v>
      </c>
      <c r="BF99" s="232">
        <f t="shared" si="171"/>
        <v>0</v>
      </c>
      <c r="BG99" s="232">
        <f t="shared" si="172"/>
        <v>0</v>
      </c>
      <c r="BH99" s="232">
        <f t="shared" si="173"/>
        <v>0</v>
      </c>
      <c r="BI99" s="232">
        <f t="shared" si="174"/>
        <v>0</v>
      </c>
      <c r="BJ99" s="232">
        <f t="shared" si="175"/>
        <v>0</v>
      </c>
      <c r="BK99" s="232">
        <f t="shared" si="176"/>
        <v>0</v>
      </c>
      <c r="BL99" s="232">
        <f t="shared" si="177"/>
        <v>0</v>
      </c>
      <c r="BM99" s="232">
        <f t="shared" si="178"/>
        <v>0</v>
      </c>
      <c r="BN99" s="232">
        <f t="shared" si="179"/>
        <v>0</v>
      </c>
      <c r="BO99" s="232">
        <f t="shared" si="180"/>
        <v>0</v>
      </c>
      <c r="BP99" s="232">
        <f t="shared" si="181"/>
        <v>0</v>
      </c>
      <c r="BQ99" s="232">
        <f t="shared" si="182"/>
        <v>0</v>
      </c>
      <c r="BR99" s="232">
        <f t="shared" si="183"/>
        <v>0</v>
      </c>
      <c r="BS99" s="232">
        <f t="shared" si="184"/>
        <v>0</v>
      </c>
      <c r="BT99" s="232">
        <f t="shared" si="185"/>
        <v>0</v>
      </c>
      <c r="BU99" s="232">
        <f t="shared" si="186"/>
        <v>0</v>
      </c>
      <c r="BV99" s="232">
        <f t="shared" si="187"/>
        <v>0</v>
      </c>
      <c r="BW99" s="232">
        <f t="shared" si="188"/>
        <v>0</v>
      </c>
      <c r="BX99" s="232">
        <f t="shared" si="189"/>
        <v>0</v>
      </c>
      <c r="BY99" s="232">
        <f t="shared" si="190"/>
        <v>0</v>
      </c>
      <c r="BZ99" s="232">
        <f t="shared" si="191"/>
        <v>0</v>
      </c>
      <c r="CA99" s="232">
        <f t="shared" si="192"/>
        <v>0</v>
      </c>
      <c r="CB99" s="232">
        <f t="shared" si="193"/>
        <v>0</v>
      </c>
      <c r="CC99" s="232">
        <f t="shared" si="194"/>
        <v>0</v>
      </c>
      <c r="CD99" s="232">
        <f t="shared" si="195"/>
        <v>0</v>
      </c>
      <c r="CE99" s="232">
        <f t="shared" si="196"/>
        <v>0</v>
      </c>
      <c r="CF99" s="230">
        <f t="shared" si="197"/>
        <v>0</v>
      </c>
      <c r="CG99" s="195">
        <f t="shared" si="198"/>
        <v>0</v>
      </c>
      <c r="CH99" s="201">
        <f t="shared" si="199"/>
        <v>0</v>
      </c>
      <c r="CI99" s="201">
        <f t="shared" si="200"/>
        <v>0</v>
      </c>
      <c r="CJ99" s="201">
        <f t="shared" si="201"/>
        <v>0</v>
      </c>
      <c r="CK99" s="201">
        <f t="shared" si="202"/>
        <v>0</v>
      </c>
      <c r="CL99" s="191">
        <f t="shared" si="203"/>
        <v>0</v>
      </c>
      <c r="CM99" s="189"/>
      <c r="CN99" s="219">
        <f t="shared" si="125"/>
        <v>0</v>
      </c>
      <c r="CO99" s="220">
        <f t="shared" si="126"/>
        <v>0</v>
      </c>
      <c r="CP99" s="220">
        <f t="shared" si="127"/>
        <v>0</v>
      </c>
      <c r="CQ99" s="220">
        <f t="shared" si="128"/>
        <v>0</v>
      </c>
      <c r="CR99" s="220">
        <f t="shared" si="129"/>
        <v>0</v>
      </c>
      <c r="CS99" s="220">
        <f t="shared" si="130"/>
        <v>0</v>
      </c>
      <c r="CT99" s="220">
        <f t="shared" si="131"/>
        <v>0</v>
      </c>
      <c r="CU99" s="220">
        <f t="shared" si="132"/>
        <v>0</v>
      </c>
      <c r="CV99" s="220">
        <f t="shared" si="133"/>
        <v>0</v>
      </c>
      <c r="CW99" s="220">
        <f t="shared" si="134"/>
        <v>0</v>
      </c>
      <c r="CX99" s="220">
        <f t="shared" si="135"/>
        <v>0</v>
      </c>
      <c r="CY99" s="220">
        <f t="shared" si="136"/>
        <v>0</v>
      </c>
      <c r="CZ99" s="220">
        <f t="shared" si="137"/>
        <v>0</v>
      </c>
      <c r="DA99" s="220">
        <f t="shared" si="138"/>
        <v>0</v>
      </c>
      <c r="DB99" s="220">
        <f t="shared" si="139"/>
        <v>0</v>
      </c>
      <c r="DC99" s="220">
        <f t="shared" si="140"/>
        <v>0</v>
      </c>
      <c r="DD99" s="220">
        <f t="shared" si="141"/>
        <v>0</v>
      </c>
      <c r="DE99" s="220">
        <f t="shared" si="142"/>
        <v>0</v>
      </c>
      <c r="DF99" s="220">
        <f t="shared" si="143"/>
        <v>0</v>
      </c>
      <c r="DG99" s="220">
        <f t="shared" si="144"/>
        <v>0</v>
      </c>
      <c r="DH99" s="220">
        <f t="shared" si="145"/>
        <v>0</v>
      </c>
      <c r="DI99" s="220">
        <f t="shared" si="146"/>
        <v>0</v>
      </c>
      <c r="DJ99" s="220">
        <f t="shared" si="147"/>
        <v>0</v>
      </c>
      <c r="DK99" s="220">
        <f t="shared" si="148"/>
        <v>0</v>
      </c>
      <c r="DL99" s="220">
        <f t="shared" si="149"/>
        <v>0</v>
      </c>
      <c r="DM99" s="220">
        <f t="shared" si="150"/>
        <v>0</v>
      </c>
      <c r="DN99" s="220">
        <f t="shared" si="151"/>
        <v>0</v>
      </c>
      <c r="DO99" s="220">
        <f t="shared" si="152"/>
        <v>0</v>
      </c>
      <c r="DP99" s="220">
        <f t="shared" si="153"/>
        <v>0</v>
      </c>
      <c r="DQ99" s="221">
        <f t="shared" si="154"/>
        <v>0</v>
      </c>
      <c r="DR99" s="204">
        <f t="shared" si="204"/>
        <v>0</v>
      </c>
      <c r="DS99" s="222">
        <f t="shared" si="155"/>
        <v>0</v>
      </c>
      <c r="DT99" s="222">
        <f t="shared" si="156"/>
        <v>0</v>
      </c>
      <c r="DU99" s="222">
        <f t="shared" si="157"/>
        <v>0</v>
      </c>
      <c r="DV99" s="222">
        <f t="shared" si="158"/>
        <v>0</v>
      </c>
      <c r="DW99" s="222">
        <f t="shared" si="159"/>
        <v>0</v>
      </c>
      <c r="DX99" s="223">
        <f t="shared" si="160"/>
        <v>0</v>
      </c>
      <c r="DY99" s="224">
        <f t="shared" si="161"/>
        <v>0</v>
      </c>
      <c r="EA99" s="228">
        <f>IF($E99="HLTA",(L99/Summary!$H$7),0)</f>
        <v>0</v>
      </c>
      <c r="EB99" s="229">
        <f>IF($E99="HLTA",(M99/Summary!$H$7),0)</f>
        <v>0</v>
      </c>
      <c r="EC99" s="229">
        <f>IF($E99="HLTA",(N99/Summary!$H$7),0)</f>
        <v>0</v>
      </c>
      <c r="ED99" s="229">
        <f>IF($E99="HLTA",(O99/Summary!$H$7),0)</f>
        <v>0</v>
      </c>
      <c r="EE99" s="229">
        <f>IF($E99="HLTA",(P99/Summary!$H$7),0)</f>
        <v>0</v>
      </c>
      <c r="EF99" s="229">
        <f>IF($E99="HLTA",(Q99/Summary!$H$7),0)</f>
        <v>0</v>
      </c>
      <c r="EG99" s="229">
        <f>IF($E99="HLTA",(R99/Summary!$H$7),0)</f>
        <v>0</v>
      </c>
      <c r="EH99" s="229">
        <f>IF($E99="HLTA",(S99/Summary!$H$7),0)</f>
        <v>0</v>
      </c>
      <c r="EI99" s="229">
        <f>IF($E99="HLTA",(T99/Summary!$H$7),0)</f>
        <v>0</v>
      </c>
      <c r="EJ99" s="229">
        <f>IF($E99="HLTA",(U99/Summary!$H$7),0)</f>
        <v>0</v>
      </c>
      <c r="EK99" s="229">
        <f>IF($E99="HLTA",(V99/Summary!$H$7),0)</f>
        <v>0</v>
      </c>
      <c r="EL99" s="229">
        <f>IF($E99="HLTA",(W99/Summary!$H$7),0)</f>
        <v>0</v>
      </c>
      <c r="EM99" s="229">
        <f>IF($E99="HLTA",(X99/Summary!$H$7),0)</f>
        <v>0</v>
      </c>
      <c r="EN99" s="229">
        <f>IF($E99="HLTA",(Y99/Summary!$H$7),0)</f>
        <v>0</v>
      </c>
      <c r="EO99" s="229">
        <f>IF($E99="HLTA",(Z99/Summary!$H$7),0)</f>
        <v>0</v>
      </c>
      <c r="EP99" s="229">
        <f>IF($E99="HLTA",(AA99/Summary!$H$7),0)</f>
        <v>0</v>
      </c>
      <c r="EQ99" s="229">
        <f>IF($E99="HLTA",(AB99/Summary!$H$7),0)</f>
        <v>0</v>
      </c>
      <c r="ER99" s="229">
        <f>IF($E99="HLTA",(AC99/Summary!$H$7),0)</f>
        <v>0</v>
      </c>
      <c r="ES99" s="229">
        <f>IF($E99="HLTA",(AD99/Summary!$H$7),0)</f>
        <v>0</v>
      </c>
      <c r="ET99" s="229">
        <f>IF($E99="HLTA",(AE99/Summary!$H$7),0)</f>
        <v>0</v>
      </c>
      <c r="EU99" s="229">
        <f>IF($E99="HLTA",(AF99/Summary!$H$7),0)</f>
        <v>0</v>
      </c>
      <c r="EV99" s="229">
        <f>IF($E99="HLTA",(AG99/Summary!$H$7),0)</f>
        <v>0</v>
      </c>
      <c r="EW99" s="229">
        <f>IF($E99="HLTA",(AH99/Summary!$H$7),0)</f>
        <v>0</v>
      </c>
      <c r="EX99" s="229">
        <f>IF($E99="HLTA",(AI99/Summary!$H$7),0)</f>
        <v>0</v>
      </c>
      <c r="EY99" s="229">
        <f>IF($E99="HLTA",(AJ99/Summary!$H$7),0)</f>
        <v>0</v>
      </c>
      <c r="EZ99" s="229">
        <f>IF($E99="HLTA",(AK99/Summary!$H$7),0)</f>
        <v>0</v>
      </c>
      <c r="FA99" s="229">
        <f>IF($E99="HLTA",(AL99/Summary!$H$7),0)</f>
        <v>0</v>
      </c>
      <c r="FB99" s="229">
        <f>IF($E99="HLTA",(AM99/Summary!$H$7),0)</f>
        <v>0</v>
      </c>
      <c r="FC99" s="229">
        <f>IF($E99="HLTA",(AN99/Summary!$H$7),0)</f>
        <v>0</v>
      </c>
      <c r="FD99" s="233">
        <f>IF($E99="HLTA",(AO99/Summary!$H$7),0)</f>
        <v>0</v>
      </c>
    </row>
    <row r="100" spans="1:160" s="141" customFormat="1" ht="14.25" x14ac:dyDescent="0.35">
      <c r="A100" s="314"/>
      <c r="B100" s="315"/>
      <c r="C100" s="315"/>
      <c r="D100" s="315"/>
      <c r="E100" s="303"/>
      <c r="F100" s="304"/>
      <c r="G100" s="316"/>
      <c r="H100" s="320"/>
      <c r="I100" s="322"/>
      <c r="J100" s="323"/>
      <c r="K100" s="399">
        <f>Summary!$H$6*$G100</f>
        <v>0</v>
      </c>
      <c r="L100" s="225"/>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7"/>
      <c r="AP100" s="228">
        <f t="shared" si="162"/>
        <v>0</v>
      </c>
      <c r="AQ100" s="217"/>
      <c r="AR100" s="217"/>
      <c r="AS100" s="217"/>
      <c r="AT100" s="217"/>
      <c r="AU100" s="217"/>
      <c r="AV100" s="218"/>
      <c r="AW100" s="176">
        <f t="shared" si="163"/>
        <v>0</v>
      </c>
      <c r="AX100" s="176" t="str">
        <f t="shared" si="164"/>
        <v>OK</v>
      </c>
      <c r="AY100" s="230">
        <f t="shared" si="165"/>
        <v>0</v>
      </c>
      <c r="AZ100" s="213" t="str">
        <f t="shared" si="166"/>
        <v>OK</v>
      </c>
      <c r="BA100" s="214"/>
      <c r="BB100" s="231">
        <f t="shared" si="167"/>
        <v>0</v>
      </c>
      <c r="BC100" s="232">
        <f t="shared" si="168"/>
        <v>0</v>
      </c>
      <c r="BD100" s="232">
        <f t="shared" si="169"/>
        <v>0</v>
      </c>
      <c r="BE100" s="232">
        <f t="shared" si="170"/>
        <v>0</v>
      </c>
      <c r="BF100" s="232">
        <f t="shared" si="171"/>
        <v>0</v>
      </c>
      <c r="BG100" s="232">
        <f t="shared" si="172"/>
        <v>0</v>
      </c>
      <c r="BH100" s="232">
        <f t="shared" si="173"/>
        <v>0</v>
      </c>
      <c r="BI100" s="232">
        <f t="shared" si="174"/>
        <v>0</v>
      </c>
      <c r="BJ100" s="232">
        <f t="shared" si="175"/>
        <v>0</v>
      </c>
      <c r="BK100" s="232">
        <f t="shared" si="176"/>
        <v>0</v>
      </c>
      <c r="BL100" s="232">
        <f t="shared" si="177"/>
        <v>0</v>
      </c>
      <c r="BM100" s="232">
        <f t="shared" si="178"/>
        <v>0</v>
      </c>
      <c r="BN100" s="232">
        <f t="shared" si="179"/>
        <v>0</v>
      </c>
      <c r="BO100" s="232">
        <f t="shared" si="180"/>
        <v>0</v>
      </c>
      <c r="BP100" s="232">
        <f t="shared" si="181"/>
        <v>0</v>
      </c>
      <c r="BQ100" s="232">
        <f t="shared" si="182"/>
        <v>0</v>
      </c>
      <c r="BR100" s="232">
        <f t="shared" si="183"/>
        <v>0</v>
      </c>
      <c r="BS100" s="232">
        <f t="shared" si="184"/>
        <v>0</v>
      </c>
      <c r="BT100" s="232">
        <f t="shared" si="185"/>
        <v>0</v>
      </c>
      <c r="BU100" s="232">
        <f t="shared" si="186"/>
        <v>0</v>
      </c>
      <c r="BV100" s="232">
        <f t="shared" si="187"/>
        <v>0</v>
      </c>
      <c r="BW100" s="232">
        <f t="shared" si="188"/>
        <v>0</v>
      </c>
      <c r="BX100" s="232">
        <f t="shared" si="189"/>
        <v>0</v>
      </c>
      <c r="BY100" s="232">
        <f t="shared" si="190"/>
        <v>0</v>
      </c>
      <c r="BZ100" s="232">
        <f t="shared" si="191"/>
        <v>0</v>
      </c>
      <c r="CA100" s="232">
        <f t="shared" si="192"/>
        <v>0</v>
      </c>
      <c r="CB100" s="232">
        <f t="shared" si="193"/>
        <v>0</v>
      </c>
      <c r="CC100" s="232">
        <f t="shared" si="194"/>
        <v>0</v>
      </c>
      <c r="CD100" s="232">
        <f t="shared" si="195"/>
        <v>0</v>
      </c>
      <c r="CE100" s="232">
        <f t="shared" si="196"/>
        <v>0</v>
      </c>
      <c r="CF100" s="230">
        <f t="shared" si="197"/>
        <v>0</v>
      </c>
      <c r="CG100" s="195">
        <f t="shared" si="198"/>
        <v>0</v>
      </c>
      <c r="CH100" s="201">
        <f t="shared" si="199"/>
        <v>0</v>
      </c>
      <c r="CI100" s="201">
        <f t="shared" si="200"/>
        <v>0</v>
      </c>
      <c r="CJ100" s="201">
        <f t="shared" si="201"/>
        <v>0</v>
      </c>
      <c r="CK100" s="201">
        <f t="shared" si="202"/>
        <v>0</v>
      </c>
      <c r="CL100" s="191">
        <f t="shared" si="203"/>
        <v>0</v>
      </c>
      <c r="CM100" s="189"/>
      <c r="CN100" s="219">
        <f t="shared" si="125"/>
        <v>0</v>
      </c>
      <c r="CO100" s="220">
        <f t="shared" si="126"/>
        <v>0</v>
      </c>
      <c r="CP100" s="220">
        <f t="shared" si="127"/>
        <v>0</v>
      </c>
      <c r="CQ100" s="220">
        <f t="shared" si="128"/>
        <v>0</v>
      </c>
      <c r="CR100" s="220">
        <f t="shared" si="129"/>
        <v>0</v>
      </c>
      <c r="CS100" s="220">
        <f t="shared" si="130"/>
        <v>0</v>
      </c>
      <c r="CT100" s="220">
        <f t="shared" si="131"/>
        <v>0</v>
      </c>
      <c r="CU100" s="220">
        <f t="shared" si="132"/>
        <v>0</v>
      </c>
      <c r="CV100" s="220">
        <f t="shared" si="133"/>
        <v>0</v>
      </c>
      <c r="CW100" s="220">
        <f t="shared" si="134"/>
        <v>0</v>
      </c>
      <c r="CX100" s="220">
        <f t="shared" si="135"/>
        <v>0</v>
      </c>
      <c r="CY100" s="220">
        <f t="shared" si="136"/>
        <v>0</v>
      </c>
      <c r="CZ100" s="220">
        <f t="shared" si="137"/>
        <v>0</v>
      </c>
      <c r="DA100" s="220">
        <f t="shared" si="138"/>
        <v>0</v>
      </c>
      <c r="DB100" s="220">
        <f t="shared" si="139"/>
        <v>0</v>
      </c>
      <c r="DC100" s="220">
        <f t="shared" si="140"/>
        <v>0</v>
      </c>
      <c r="DD100" s="220">
        <f t="shared" si="141"/>
        <v>0</v>
      </c>
      <c r="DE100" s="220">
        <f t="shared" si="142"/>
        <v>0</v>
      </c>
      <c r="DF100" s="220">
        <f t="shared" si="143"/>
        <v>0</v>
      </c>
      <c r="DG100" s="220">
        <f t="shared" si="144"/>
        <v>0</v>
      </c>
      <c r="DH100" s="220">
        <f t="shared" si="145"/>
        <v>0</v>
      </c>
      <c r="DI100" s="220">
        <f t="shared" si="146"/>
        <v>0</v>
      </c>
      <c r="DJ100" s="220">
        <f t="shared" si="147"/>
        <v>0</v>
      </c>
      <c r="DK100" s="220">
        <f t="shared" si="148"/>
        <v>0</v>
      </c>
      <c r="DL100" s="220">
        <f t="shared" si="149"/>
        <v>0</v>
      </c>
      <c r="DM100" s="220">
        <f t="shared" si="150"/>
        <v>0</v>
      </c>
      <c r="DN100" s="220">
        <f t="shared" si="151"/>
        <v>0</v>
      </c>
      <c r="DO100" s="220">
        <f t="shared" si="152"/>
        <v>0</v>
      </c>
      <c r="DP100" s="220">
        <f t="shared" si="153"/>
        <v>0</v>
      </c>
      <c r="DQ100" s="221">
        <f t="shared" si="154"/>
        <v>0</v>
      </c>
      <c r="DR100" s="204">
        <f t="shared" si="204"/>
        <v>0</v>
      </c>
      <c r="DS100" s="222">
        <f t="shared" si="155"/>
        <v>0</v>
      </c>
      <c r="DT100" s="222">
        <f t="shared" si="156"/>
        <v>0</v>
      </c>
      <c r="DU100" s="222">
        <f t="shared" si="157"/>
        <v>0</v>
      </c>
      <c r="DV100" s="222">
        <f t="shared" si="158"/>
        <v>0</v>
      </c>
      <c r="DW100" s="222">
        <f t="shared" si="159"/>
        <v>0</v>
      </c>
      <c r="DX100" s="223">
        <f t="shared" si="160"/>
        <v>0</v>
      </c>
      <c r="DY100" s="224">
        <f t="shared" si="161"/>
        <v>0</v>
      </c>
      <c r="EA100" s="228">
        <f>IF($E100="HLTA",(L100/Summary!$H$7),0)</f>
        <v>0</v>
      </c>
      <c r="EB100" s="229">
        <f>IF($E100="HLTA",(M100/Summary!$H$7),0)</f>
        <v>0</v>
      </c>
      <c r="EC100" s="229">
        <f>IF($E100="HLTA",(N100/Summary!$H$7),0)</f>
        <v>0</v>
      </c>
      <c r="ED100" s="229">
        <f>IF($E100="HLTA",(O100/Summary!$H$7),0)</f>
        <v>0</v>
      </c>
      <c r="EE100" s="229">
        <f>IF($E100="HLTA",(P100/Summary!$H$7),0)</f>
        <v>0</v>
      </c>
      <c r="EF100" s="229">
        <f>IF($E100="HLTA",(Q100/Summary!$H$7),0)</f>
        <v>0</v>
      </c>
      <c r="EG100" s="229">
        <f>IF($E100="HLTA",(R100/Summary!$H$7),0)</f>
        <v>0</v>
      </c>
      <c r="EH100" s="229">
        <f>IF($E100="HLTA",(S100/Summary!$H$7),0)</f>
        <v>0</v>
      </c>
      <c r="EI100" s="229">
        <f>IF($E100="HLTA",(T100/Summary!$H$7),0)</f>
        <v>0</v>
      </c>
      <c r="EJ100" s="229">
        <f>IF($E100="HLTA",(U100/Summary!$H$7),0)</f>
        <v>0</v>
      </c>
      <c r="EK100" s="229">
        <f>IF($E100="HLTA",(V100/Summary!$H$7),0)</f>
        <v>0</v>
      </c>
      <c r="EL100" s="229">
        <f>IF($E100="HLTA",(W100/Summary!$H$7),0)</f>
        <v>0</v>
      </c>
      <c r="EM100" s="229">
        <f>IF($E100="HLTA",(X100/Summary!$H$7),0)</f>
        <v>0</v>
      </c>
      <c r="EN100" s="229">
        <f>IF($E100="HLTA",(Y100/Summary!$H$7),0)</f>
        <v>0</v>
      </c>
      <c r="EO100" s="229">
        <f>IF($E100="HLTA",(Z100/Summary!$H$7),0)</f>
        <v>0</v>
      </c>
      <c r="EP100" s="229">
        <f>IF($E100="HLTA",(AA100/Summary!$H$7),0)</f>
        <v>0</v>
      </c>
      <c r="EQ100" s="229">
        <f>IF($E100="HLTA",(AB100/Summary!$H$7),0)</f>
        <v>0</v>
      </c>
      <c r="ER100" s="229">
        <f>IF($E100="HLTA",(AC100/Summary!$H$7),0)</f>
        <v>0</v>
      </c>
      <c r="ES100" s="229">
        <f>IF($E100="HLTA",(AD100/Summary!$H$7),0)</f>
        <v>0</v>
      </c>
      <c r="ET100" s="229">
        <f>IF($E100="HLTA",(AE100/Summary!$H$7),0)</f>
        <v>0</v>
      </c>
      <c r="EU100" s="229">
        <f>IF($E100="HLTA",(AF100/Summary!$H$7),0)</f>
        <v>0</v>
      </c>
      <c r="EV100" s="229">
        <f>IF($E100="HLTA",(AG100/Summary!$H$7),0)</f>
        <v>0</v>
      </c>
      <c r="EW100" s="229">
        <f>IF($E100="HLTA",(AH100/Summary!$H$7),0)</f>
        <v>0</v>
      </c>
      <c r="EX100" s="229">
        <f>IF($E100="HLTA",(AI100/Summary!$H$7),0)</f>
        <v>0</v>
      </c>
      <c r="EY100" s="229">
        <f>IF($E100="HLTA",(AJ100/Summary!$H$7),0)</f>
        <v>0</v>
      </c>
      <c r="EZ100" s="229">
        <f>IF($E100="HLTA",(AK100/Summary!$H$7),0)</f>
        <v>0</v>
      </c>
      <c r="FA100" s="229">
        <f>IF($E100="HLTA",(AL100/Summary!$H$7),0)</f>
        <v>0</v>
      </c>
      <c r="FB100" s="229">
        <f>IF($E100="HLTA",(AM100/Summary!$H$7),0)</f>
        <v>0</v>
      </c>
      <c r="FC100" s="229">
        <f>IF($E100="HLTA",(AN100/Summary!$H$7),0)</f>
        <v>0</v>
      </c>
      <c r="FD100" s="233">
        <f>IF($E100="HLTA",(AO100/Summary!$H$7),0)</f>
        <v>0</v>
      </c>
    </row>
    <row r="101" spans="1:160" s="141" customFormat="1" ht="14.25" x14ac:dyDescent="0.35">
      <c r="A101" s="314"/>
      <c r="B101" s="315"/>
      <c r="C101" s="315"/>
      <c r="D101" s="315"/>
      <c r="E101" s="303"/>
      <c r="F101" s="304"/>
      <c r="G101" s="316"/>
      <c r="H101" s="320"/>
      <c r="I101" s="322"/>
      <c r="J101" s="323"/>
      <c r="K101" s="399">
        <f>Summary!$H$6*$G101</f>
        <v>0</v>
      </c>
      <c r="L101" s="225"/>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7"/>
      <c r="AP101" s="228">
        <f t="shared" si="162"/>
        <v>0</v>
      </c>
      <c r="AQ101" s="217"/>
      <c r="AR101" s="217"/>
      <c r="AS101" s="217"/>
      <c r="AT101" s="217"/>
      <c r="AU101" s="217"/>
      <c r="AV101" s="218"/>
      <c r="AW101" s="176">
        <f t="shared" si="163"/>
        <v>0</v>
      </c>
      <c r="AX101" s="176" t="str">
        <f t="shared" si="164"/>
        <v>OK</v>
      </c>
      <c r="AY101" s="230">
        <f t="shared" si="165"/>
        <v>0</v>
      </c>
      <c r="AZ101" s="213" t="str">
        <f t="shared" si="166"/>
        <v>OK</v>
      </c>
      <c r="BA101" s="214"/>
      <c r="BB101" s="231">
        <f t="shared" si="167"/>
        <v>0</v>
      </c>
      <c r="BC101" s="232">
        <f t="shared" si="168"/>
        <v>0</v>
      </c>
      <c r="BD101" s="232">
        <f t="shared" si="169"/>
        <v>0</v>
      </c>
      <c r="BE101" s="232">
        <f t="shared" si="170"/>
        <v>0</v>
      </c>
      <c r="BF101" s="232">
        <f t="shared" si="171"/>
        <v>0</v>
      </c>
      <c r="BG101" s="232">
        <f t="shared" si="172"/>
        <v>0</v>
      </c>
      <c r="BH101" s="232">
        <f t="shared" si="173"/>
        <v>0</v>
      </c>
      <c r="BI101" s="232">
        <f t="shared" si="174"/>
        <v>0</v>
      </c>
      <c r="BJ101" s="232">
        <f t="shared" si="175"/>
        <v>0</v>
      </c>
      <c r="BK101" s="232">
        <f t="shared" si="176"/>
        <v>0</v>
      </c>
      <c r="BL101" s="232">
        <f t="shared" si="177"/>
        <v>0</v>
      </c>
      <c r="BM101" s="232">
        <f t="shared" si="178"/>
        <v>0</v>
      </c>
      <c r="BN101" s="232">
        <f t="shared" si="179"/>
        <v>0</v>
      </c>
      <c r="BO101" s="232">
        <f t="shared" si="180"/>
        <v>0</v>
      </c>
      <c r="BP101" s="232">
        <f t="shared" si="181"/>
        <v>0</v>
      </c>
      <c r="BQ101" s="232">
        <f t="shared" si="182"/>
        <v>0</v>
      </c>
      <c r="BR101" s="232">
        <f t="shared" si="183"/>
        <v>0</v>
      </c>
      <c r="BS101" s="232">
        <f t="shared" si="184"/>
        <v>0</v>
      </c>
      <c r="BT101" s="232">
        <f t="shared" si="185"/>
        <v>0</v>
      </c>
      <c r="BU101" s="232">
        <f t="shared" si="186"/>
        <v>0</v>
      </c>
      <c r="BV101" s="232">
        <f t="shared" si="187"/>
        <v>0</v>
      </c>
      <c r="BW101" s="232">
        <f t="shared" si="188"/>
        <v>0</v>
      </c>
      <c r="BX101" s="232">
        <f t="shared" si="189"/>
        <v>0</v>
      </c>
      <c r="BY101" s="232">
        <f t="shared" si="190"/>
        <v>0</v>
      </c>
      <c r="BZ101" s="232">
        <f t="shared" si="191"/>
        <v>0</v>
      </c>
      <c r="CA101" s="232">
        <f t="shared" si="192"/>
        <v>0</v>
      </c>
      <c r="CB101" s="232">
        <f t="shared" si="193"/>
        <v>0</v>
      </c>
      <c r="CC101" s="232">
        <f t="shared" si="194"/>
        <v>0</v>
      </c>
      <c r="CD101" s="232">
        <f t="shared" si="195"/>
        <v>0</v>
      </c>
      <c r="CE101" s="232">
        <f t="shared" si="196"/>
        <v>0</v>
      </c>
      <c r="CF101" s="230">
        <f t="shared" si="197"/>
        <v>0</v>
      </c>
      <c r="CG101" s="195">
        <f t="shared" si="198"/>
        <v>0</v>
      </c>
      <c r="CH101" s="201">
        <f t="shared" si="199"/>
        <v>0</v>
      </c>
      <c r="CI101" s="201">
        <f t="shared" si="200"/>
        <v>0</v>
      </c>
      <c r="CJ101" s="201">
        <f t="shared" si="201"/>
        <v>0</v>
      </c>
      <c r="CK101" s="201">
        <f t="shared" si="202"/>
        <v>0</v>
      </c>
      <c r="CL101" s="191">
        <f t="shared" si="203"/>
        <v>0</v>
      </c>
      <c r="CM101" s="189"/>
      <c r="CN101" s="219">
        <f t="shared" ref="CN101:CN132" si="205">IFERROR(($F101*(BB101/$G101)),0)</f>
        <v>0</v>
      </c>
      <c r="CO101" s="220">
        <f t="shared" ref="CO101:CO132" si="206">IFERROR(($F101*(BC101/$G101)),0)</f>
        <v>0</v>
      </c>
      <c r="CP101" s="220">
        <f t="shared" ref="CP101:CP132" si="207">IFERROR(($F101*(BD101/$G101)),0)</f>
        <v>0</v>
      </c>
      <c r="CQ101" s="220">
        <f t="shared" ref="CQ101:CQ132" si="208">IFERROR(($F101*(BE101/$G101)),0)</f>
        <v>0</v>
      </c>
      <c r="CR101" s="220">
        <f t="shared" ref="CR101:CR132" si="209">IFERROR(($F101*(BF101/$G101)),0)</f>
        <v>0</v>
      </c>
      <c r="CS101" s="220">
        <f t="shared" ref="CS101:CS132" si="210">IFERROR(($F101*(BG101/$G101)),0)</f>
        <v>0</v>
      </c>
      <c r="CT101" s="220">
        <f t="shared" ref="CT101:CT132" si="211">IFERROR(($F101*(BH101/$G101)),0)</f>
        <v>0</v>
      </c>
      <c r="CU101" s="220">
        <f t="shared" ref="CU101:CU132" si="212">IFERROR(($F101*(BI101/$G101)),0)</f>
        <v>0</v>
      </c>
      <c r="CV101" s="220">
        <f t="shared" ref="CV101:CV132" si="213">IFERROR(($F101*(BJ101/$G101)),0)</f>
        <v>0</v>
      </c>
      <c r="CW101" s="220">
        <f t="shared" ref="CW101:CW132" si="214">IFERROR(($F101*(BK101/$G101)),0)</f>
        <v>0</v>
      </c>
      <c r="CX101" s="220">
        <f t="shared" ref="CX101:CX132" si="215">IFERROR(($F101*(BL101/$G101)),0)</f>
        <v>0</v>
      </c>
      <c r="CY101" s="220">
        <f t="shared" ref="CY101:CY132" si="216">IFERROR(($F101*(BM101/$G101)),0)</f>
        <v>0</v>
      </c>
      <c r="CZ101" s="220">
        <f t="shared" ref="CZ101:CZ132" si="217">IFERROR(($F101*(BN101/$G101)),0)</f>
        <v>0</v>
      </c>
      <c r="DA101" s="220">
        <f t="shared" ref="DA101:DA132" si="218">IFERROR(($F101*(BO101/$G101)),0)</f>
        <v>0</v>
      </c>
      <c r="DB101" s="220">
        <f t="shared" ref="DB101:DB132" si="219">IFERROR(($F101*(BP101/$G101)),0)</f>
        <v>0</v>
      </c>
      <c r="DC101" s="220">
        <f t="shared" ref="DC101:DC132" si="220">IFERROR(($F101*(BQ101/$G101)),0)</f>
        <v>0</v>
      </c>
      <c r="DD101" s="220">
        <f t="shared" ref="DD101:DD132" si="221">IFERROR(($F101*(BR101/$G101)),0)</f>
        <v>0</v>
      </c>
      <c r="DE101" s="220">
        <f t="shared" ref="DE101:DE132" si="222">IFERROR(($F101*(BS101/$G101)),0)</f>
        <v>0</v>
      </c>
      <c r="DF101" s="220">
        <f t="shared" ref="DF101:DF132" si="223">IFERROR(($F101*(BT101/$G101)),0)</f>
        <v>0</v>
      </c>
      <c r="DG101" s="220">
        <f t="shared" ref="DG101:DG132" si="224">IFERROR(($F101*(BU101/$G101)),0)</f>
        <v>0</v>
      </c>
      <c r="DH101" s="220">
        <f t="shared" ref="DH101:DH132" si="225">IFERROR(($F101*(BV101/$G101)),0)</f>
        <v>0</v>
      </c>
      <c r="DI101" s="220">
        <f t="shared" ref="DI101:DI132" si="226">IFERROR(($F101*(BW101/$G101)),0)</f>
        <v>0</v>
      </c>
      <c r="DJ101" s="220">
        <f t="shared" ref="DJ101:DJ132" si="227">IFERROR(($F101*(BX101/$G101)),0)</f>
        <v>0</v>
      </c>
      <c r="DK101" s="220">
        <f t="shared" ref="DK101:DK132" si="228">IFERROR(($F101*(BY101/$G101)),0)</f>
        <v>0</v>
      </c>
      <c r="DL101" s="220">
        <f t="shared" ref="DL101:DL132" si="229">IFERROR(($F101*(BZ101/$G101)),0)</f>
        <v>0</v>
      </c>
      <c r="DM101" s="220">
        <f t="shared" ref="DM101:DM132" si="230">IFERROR(($F101*(CA101/$G101)),0)</f>
        <v>0</v>
      </c>
      <c r="DN101" s="220">
        <f t="shared" ref="DN101:DN132" si="231">IFERROR(($F101*(CB101/$G101)),0)</f>
        <v>0</v>
      </c>
      <c r="DO101" s="220">
        <f t="shared" ref="DO101:DO132" si="232">IFERROR(($F101*(CC101/$G101)),0)</f>
        <v>0</v>
      </c>
      <c r="DP101" s="220">
        <f t="shared" ref="DP101:DP132" si="233">IFERROR(($F101*(CD101/$G101)),0)</f>
        <v>0</v>
      </c>
      <c r="DQ101" s="221">
        <f t="shared" ref="DQ101:DQ132" si="234">IFERROR(($F101*(CE101/$G101)),0)</f>
        <v>0</v>
      </c>
      <c r="DR101" s="204">
        <f t="shared" si="204"/>
        <v>0</v>
      </c>
      <c r="DS101" s="222">
        <f t="shared" ref="DS101:DS132" si="235">IFERROR(($F101*(CG101/$G101)),0)</f>
        <v>0</v>
      </c>
      <c r="DT101" s="222">
        <f t="shared" ref="DT101:DT132" si="236">IFERROR(($F101*(CH101/$G101)),0)</f>
        <v>0</v>
      </c>
      <c r="DU101" s="222">
        <f t="shared" ref="DU101:DU132" si="237">IFERROR(($F101*(CI101/$G101)),0)</f>
        <v>0</v>
      </c>
      <c r="DV101" s="222">
        <f t="shared" ref="DV101:DV132" si="238">IFERROR(($F101*(CJ101/$G101)),0)</f>
        <v>0</v>
      </c>
      <c r="DW101" s="222">
        <f t="shared" ref="DW101:DW132" si="239">IFERROR(($F101*(CK101/$G101)),0)</f>
        <v>0</v>
      </c>
      <c r="DX101" s="223">
        <f t="shared" ref="DX101:DX132" si="240">IFERROR(($F101*(CL101/$G101)),0)</f>
        <v>0</v>
      </c>
      <c r="DY101" s="224">
        <f t="shared" si="161"/>
        <v>0</v>
      </c>
      <c r="EA101" s="228">
        <f>IF($E101="HLTA",(L101/Summary!$H$7),0)</f>
        <v>0</v>
      </c>
      <c r="EB101" s="229">
        <f>IF($E101="HLTA",(M101/Summary!$H$7),0)</f>
        <v>0</v>
      </c>
      <c r="EC101" s="229">
        <f>IF($E101="HLTA",(N101/Summary!$H$7),0)</f>
        <v>0</v>
      </c>
      <c r="ED101" s="229">
        <f>IF($E101="HLTA",(O101/Summary!$H$7),0)</f>
        <v>0</v>
      </c>
      <c r="EE101" s="229">
        <f>IF($E101="HLTA",(P101/Summary!$H$7),0)</f>
        <v>0</v>
      </c>
      <c r="EF101" s="229">
        <f>IF($E101="HLTA",(Q101/Summary!$H$7),0)</f>
        <v>0</v>
      </c>
      <c r="EG101" s="229">
        <f>IF($E101="HLTA",(R101/Summary!$H$7),0)</f>
        <v>0</v>
      </c>
      <c r="EH101" s="229">
        <f>IF($E101="HLTA",(S101/Summary!$H$7),0)</f>
        <v>0</v>
      </c>
      <c r="EI101" s="229">
        <f>IF($E101="HLTA",(T101/Summary!$H$7),0)</f>
        <v>0</v>
      </c>
      <c r="EJ101" s="229">
        <f>IF($E101="HLTA",(U101/Summary!$H$7),0)</f>
        <v>0</v>
      </c>
      <c r="EK101" s="229">
        <f>IF($E101="HLTA",(V101/Summary!$H$7),0)</f>
        <v>0</v>
      </c>
      <c r="EL101" s="229">
        <f>IF($E101="HLTA",(W101/Summary!$H$7),0)</f>
        <v>0</v>
      </c>
      <c r="EM101" s="229">
        <f>IF($E101="HLTA",(X101/Summary!$H$7),0)</f>
        <v>0</v>
      </c>
      <c r="EN101" s="229">
        <f>IF($E101="HLTA",(Y101/Summary!$H$7),0)</f>
        <v>0</v>
      </c>
      <c r="EO101" s="229">
        <f>IF($E101="HLTA",(Z101/Summary!$H$7),0)</f>
        <v>0</v>
      </c>
      <c r="EP101" s="229">
        <f>IF($E101="HLTA",(AA101/Summary!$H$7),0)</f>
        <v>0</v>
      </c>
      <c r="EQ101" s="229">
        <f>IF($E101="HLTA",(AB101/Summary!$H$7),0)</f>
        <v>0</v>
      </c>
      <c r="ER101" s="229">
        <f>IF($E101="HLTA",(AC101/Summary!$H$7),0)</f>
        <v>0</v>
      </c>
      <c r="ES101" s="229">
        <f>IF($E101="HLTA",(AD101/Summary!$H$7),0)</f>
        <v>0</v>
      </c>
      <c r="ET101" s="229">
        <f>IF($E101="HLTA",(AE101/Summary!$H$7),0)</f>
        <v>0</v>
      </c>
      <c r="EU101" s="229">
        <f>IF($E101="HLTA",(AF101/Summary!$H$7),0)</f>
        <v>0</v>
      </c>
      <c r="EV101" s="229">
        <f>IF($E101="HLTA",(AG101/Summary!$H$7),0)</f>
        <v>0</v>
      </c>
      <c r="EW101" s="229">
        <f>IF($E101="HLTA",(AH101/Summary!$H$7),0)</f>
        <v>0</v>
      </c>
      <c r="EX101" s="229">
        <f>IF($E101="HLTA",(AI101/Summary!$H$7),0)</f>
        <v>0</v>
      </c>
      <c r="EY101" s="229">
        <f>IF($E101="HLTA",(AJ101/Summary!$H$7),0)</f>
        <v>0</v>
      </c>
      <c r="EZ101" s="229">
        <f>IF($E101="HLTA",(AK101/Summary!$H$7),0)</f>
        <v>0</v>
      </c>
      <c r="FA101" s="229">
        <f>IF($E101="HLTA",(AL101/Summary!$H$7),0)</f>
        <v>0</v>
      </c>
      <c r="FB101" s="229">
        <f>IF($E101="HLTA",(AM101/Summary!$H$7),0)</f>
        <v>0</v>
      </c>
      <c r="FC101" s="229">
        <f>IF($E101="HLTA",(AN101/Summary!$H$7),0)</f>
        <v>0</v>
      </c>
      <c r="FD101" s="233">
        <f>IF($E101="HLTA",(AO101/Summary!$H$7),0)</f>
        <v>0</v>
      </c>
    </row>
    <row r="102" spans="1:160" s="141" customFormat="1" ht="14.25" x14ac:dyDescent="0.35">
      <c r="A102" s="314"/>
      <c r="B102" s="315"/>
      <c r="C102" s="315"/>
      <c r="D102" s="315"/>
      <c r="E102" s="303"/>
      <c r="F102" s="304"/>
      <c r="G102" s="316"/>
      <c r="H102" s="320"/>
      <c r="I102" s="322"/>
      <c r="J102" s="323"/>
      <c r="K102" s="399">
        <f>Summary!$H$6*$G102</f>
        <v>0</v>
      </c>
      <c r="L102" s="225"/>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7"/>
      <c r="AP102" s="228">
        <f t="shared" si="162"/>
        <v>0</v>
      </c>
      <c r="AQ102" s="217"/>
      <c r="AR102" s="217"/>
      <c r="AS102" s="217"/>
      <c r="AT102" s="217"/>
      <c r="AU102" s="217"/>
      <c r="AV102" s="218"/>
      <c r="AW102" s="176">
        <f t="shared" si="163"/>
        <v>0</v>
      </c>
      <c r="AX102" s="176" t="str">
        <f t="shared" si="164"/>
        <v>OK</v>
      </c>
      <c r="AY102" s="230">
        <f t="shared" si="165"/>
        <v>0</v>
      </c>
      <c r="AZ102" s="213" t="str">
        <f t="shared" si="166"/>
        <v>OK</v>
      </c>
      <c r="BA102" s="214"/>
      <c r="BB102" s="231">
        <f t="shared" si="167"/>
        <v>0</v>
      </c>
      <c r="BC102" s="232">
        <f t="shared" si="168"/>
        <v>0</v>
      </c>
      <c r="BD102" s="232">
        <f t="shared" si="169"/>
        <v>0</v>
      </c>
      <c r="BE102" s="232">
        <f t="shared" si="170"/>
        <v>0</v>
      </c>
      <c r="BF102" s="232">
        <f t="shared" si="171"/>
        <v>0</v>
      </c>
      <c r="BG102" s="232">
        <f t="shared" si="172"/>
        <v>0</v>
      </c>
      <c r="BH102" s="232">
        <f t="shared" si="173"/>
        <v>0</v>
      </c>
      <c r="BI102" s="232">
        <f t="shared" si="174"/>
        <v>0</v>
      </c>
      <c r="BJ102" s="232">
        <f t="shared" si="175"/>
        <v>0</v>
      </c>
      <c r="BK102" s="232">
        <f t="shared" si="176"/>
        <v>0</v>
      </c>
      <c r="BL102" s="232">
        <f t="shared" si="177"/>
        <v>0</v>
      </c>
      <c r="BM102" s="232">
        <f t="shared" si="178"/>
        <v>0</v>
      </c>
      <c r="BN102" s="232">
        <f t="shared" si="179"/>
        <v>0</v>
      </c>
      <c r="BO102" s="232">
        <f t="shared" si="180"/>
        <v>0</v>
      </c>
      <c r="BP102" s="232">
        <f t="shared" si="181"/>
        <v>0</v>
      </c>
      <c r="BQ102" s="232">
        <f t="shared" si="182"/>
        <v>0</v>
      </c>
      <c r="BR102" s="232">
        <f t="shared" si="183"/>
        <v>0</v>
      </c>
      <c r="BS102" s="232">
        <f t="shared" si="184"/>
        <v>0</v>
      </c>
      <c r="BT102" s="232">
        <f t="shared" si="185"/>
        <v>0</v>
      </c>
      <c r="BU102" s="232">
        <f t="shared" si="186"/>
        <v>0</v>
      </c>
      <c r="BV102" s="232">
        <f t="shared" si="187"/>
        <v>0</v>
      </c>
      <c r="BW102" s="232">
        <f t="shared" si="188"/>
        <v>0</v>
      </c>
      <c r="BX102" s="232">
        <f t="shared" si="189"/>
        <v>0</v>
      </c>
      <c r="BY102" s="232">
        <f t="shared" si="190"/>
        <v>0</v>
      </c>
      <c r="BZ102" s="232">
        <f t="shared" si="191"/>
        <v>0</v>
      </c>
      <c r="CA102" s="232">
        <f t="shared" si="192"/>
        <v>0</v>
      </c>
      <c r="CB102" s="232">
        <f t="shared" si="193"/>
        <v>0</v>
      </c>
      <c r="CC102" s="232">
        <f t="shared" si="194"/>
        <v>0</v>
      </c>
      <c r="CD102" s="232">
        <f t="shared" si="195"/>
        <v>0</v>
      </c>
      <c r="CE102" s="232">
        <f t="shared" si="196"/>
        <v>0</v>
      </c>
      <c r="CF102" s="230">
        <f t="shared" si="197"/>
        <v>0</v>
      </c>
      <c r="CG102" s="195">
        <f t="shared" si="198"/>
        <v>0</v>
      </c>
      <c r="CH102" s="201">
        <f t="shared" si="199"/>
        <v>0</v>
      </c>
      <c r="CI102" s="201">
        <f t="shared" si="200"/>
        <v>0</v>
      </c>
      <c r="CJ102" s="201">
        <f t="shared" si="201"/>
        <v>0</v>
      </c>
      <c r="CK102" s="201">
        <f t="shared" si="202"/>
        <v>0</v>
      </c>
      <c r="CL102" s="191">
        <f t="shared" si="203"/>
        <v>0</v>
      </c>
      <c r="CM102" s="189"/>
      <c r="CN102" s="219">
        <f t="shared" si="205"/>
        <v>0</v>
      </c>
      <c r="CO102" s="220">
        <f t="shared" si="206"/>
        <v>0</v>
      </c>
      <c r="CP102" s="220">
        <f t="shared" si="207"/>
        <v>0</v>
      </c>
      <c r="CQ102" s="220">
        <f t="shared" si="208"/>
        <v>0</v>
      </c>
      <c r="CR102" s="220">
        <f t="shared" si="209"/>
        <v>0</v>
      </c>
      <c r="CS102" s="220">
        <f t="shared" si="210"/>
        <v>0</v>
      </c>
      <c r="CT102" s="220">
        <f t="shared" si="211"/>
        <v>0</v>
      </c>
      <c r="CU102" s="220">
        <f t="shared" si="212"/>
        <v>0</v>
      </c>
      <c r="CV102" s="220">
        <f t="shared" si="213"/>
        <v>0</v>
      </c>
      <c r="CW102" s="220">
        <f t="shared" si="214"/>
        <v>0</v>
      </c>
      <c r="CX102" s="220">
        <f t="shared" si="215"/>
        <v>0</v>
      </c>
      <c r="CY102" s="220">
        <f t="shared" si="216"/>
        <v>0</v>
      </c>
      <c r="CZ102" s="220">
        <f t="shared" si="217"/>
        <v>0</v>
      </c>
      <c r="DA102" s="220">
        <f t="shared" si="218"/>
        <v>0</v>
      </c>
      <c r="DB102" s="220">
        <f t="shared" si="219"/>
        <v>0</v>
      </c>
      <c r="DC102" s="220">
        <f t="shared" si="220"/>
        <v>0</v>
      </c>
      <c r="DD102" s="220">
        <f t="shared" si="221"/>
        <v>0</v>
      </c>
      <c r="DE102" s="220">
        <f t="shared" si="222"/>
        <v>0</v>
      </c>
      <c r="DF102" s="220">
        <f t="shared" si="223"/>
        <v>0</v>
      </c>
      <c r="DG102" s="220">
        <f t="shared" si="224"/>
        <v>0</v>
      </c>
      <c r="DH102" s="220">
        <f t="shared" si="225"/>
        <v>0</v>
      </c>
      <c r="DI102" s="220">
        <f t="shared" si="226"/>
        <v>0</v>
      </c>
      <c r="DJ102" s="220">
        <f t="shared" si="227"/>
        <v>0</v>
      </c>
      <c r="DK102" s="220">
        <f t="shared" si="228"/>
        <v>0</v>
      </c>
      <c r="DL102" s="220">
        <f t="shared" si="229"/>
        <v>0</v>
      </c>
      <c r="DM102" s="220">
        <f t="shared" si="230"/>
        <v>0</v>
      </c>
      <c r="DN102" s="220">
        <f t="shared" si="231"/>
        <v>0</v>
      </c>
      <c r="DO102" s="220">
        <f t="shared" si="232"/>
        <v>0</v>
      </c>
      <c r="DP102" s="220">
        <f t="shared" si="233"/>
        <v>0</v>
      </c>
      <c r="DQ102" s="221">
        <f t="shared" si="234"/>
        <v>0</v>
      </c>
      <c r="DR102" s="204">
        <f t="shared" si="204"/>
        <v>0</v>
      </c>
      <c r="DS102" s="222">
        <f t="shared" si="235"/>
        <v>0</v>
      </c>
      <c r="DT102" s="222">
        <f t="shared" si="236"/>
        <v>0</v>
      </c>
      <c r="DU102" s="222">
        <f t="shared" si="237"/>
        <v>0</v>
      </c>
      <c r="DV102" s="222">
        <f t="shared" si="238"/>
        <v>0</v>
      </c>
      <c r="DW102" s="222">
        <f t="shared" si="239"/>
        <v>0</v>
      </c>
      <c r="DX102" s="223">
        <f t="shared" si="240"/>
        <v>0</v>
      </c>
      <c r="DY102" s="224">
        <f t="shared" si="161"/>
        <v>0</v>
      </c>
      <c r="EA102" s="228">
        <f>IF($E102="HLTA",(L102/Summary!$H$7),0)</f>
        <v>0</v>
      </c>
      <c r="EB102" s="229">
        <f>IF($E102="HLTA",(M102/Summary!$H$7),0)</f>
        <v>0</v>
      </c>
      <c r="EC102" s="229">
        <f>IF($E102="HLTA",(N102/Summary!$H$7),0)</f>
        <v>0</v>
      </c>
      <c r="ED102" s="229">
        <f>IF($E102="HLTA",(O102/Summary!$H$7),0)</f>
        <v>0</v>
      </c>
      <c r="EE102" s="229">
        <f>IF($E102="HLTA",(P102/Summary!$H$7),0)</f>
        <v>0</v>
      </c>
      <c r="EF102" s="229">
        <f>IF($E102="HLTA",(Q102/Summary!$H$7),0)</f>
        <v>0</v>
      </c>
      <c r="EG102" s="229">
        <f>IF($E102="HLTA",(R102/Summary!$H$7),0)</f>
        <v>0</v>
      </c>
      <c r="EH102" s="229">
        <f>IF($E102="HLTA",(S102/Summary!$H$7),0)</f>
        <v>0</v>
      </c>
      <c r="EI102" s="229">
        <f>IF($E102="HLTA",(T102/Summary!$H$7),0)</f>
        <v>0</v>
      </c>
      <c r="EJ102" s="229">
        <f>IF($E102="HLTA",(U102/Summary!$H$7),0)</f>
        <v>0</v>
      </c>
      <c r="EK102" s="229">
        <f>IF($E102="HLTA",(V102/Summary!$H$7),0)</f>
        <v>0</v>
      </c>
      <c r="EL102" s="229">
        <f>IF($E102="HLTA",(W102/Summary!$H$7),0)</f>
        <v>0</v>
      </c>
      <c r="EM102" s="229">
        <f>IF($E102="HLTA",(X102/Summary!$H$7),0)</f>
        <v>0</v>
      </c>
      <c r="EN102" s="229">
        <f>IF($E102="HLTA",(Y102/Summary!$H$7),0)</f>
        <v>0</v>
      </c>
      <c r="EO102" s="229">
        <f>IF($E102="HLTA",(Z102/Summary!$H$7),0)</f>
        <v>0</v>
      </c>
      <c r="EP102" s="229">
        <f>IF($E102="HLTA",(AA102/Summary!$H$7),0)</f>
        <v>0</v>
      </c>
      <c r="EQ102" s="229">
        <f>IF($E102="HLTA",(AB102/Summary!$H$7),0)</f>
        <v>0</v>
      </c>
      <c r="ER102" s="229">
        <f>IF($E102="HLTA",(AC102/Summary!$H$7),0)</f>
        <v>0</v>
      </c>
      <c r="ES102" s="229">
        <f>IF($E102="HLTA",(AD102/Summary!$H$7),0)</f>
        <v>0</v>
      </c>
      <c r="ET102" s="229">
        <f>IF($E102="HLTA",(AE102/Summary!$H$7),0)</f>
        <v>0</v>
      </c>
      <c r="EU102" s="229">
        <f>IF($E102="HLTA",(AF102/Summary!$H$7),0)</f>
        <v>0</v>
      </c>
      <c r="EV102" s="229">
        <f>IF($E102="HLTA",(AG102/Summary!$H$7),0)</f>
        <v>0</v>
      </c>
      <c r="EW102" s="229">
        <f>IF($E102="HLTA",(AH102/Summary!$H$7),0)</f>
        <v>0</v>
      </c>
      <c r="EX102" s="229">
        <f>IF($E102="HLTA",(AI102/Summary!$H$7),0)</f>
        <v>0</v>
      </c>
      <c r="EY102" s="229">
        <f>IF($E102="HLTA",(AJ102/Summary!$H$7),0)</f>
        <v>0</v>
      </c>
      <c r="EZ102" s="229">
        <f>IF($E102="HLTA",(AK102/Summary!$H$7),0)</f>
        <v>0</v>
      </c>
      <c r="FA102" s="229">
        <f>IF($E102="HLTA",(AL102/Summary!$H$7),0)</f>
        <v>0</v>
      </c>
      <c r="FB102" s="229">
        <f>IF($E102="HLTA",(AM102/Summary!$H$7),0)</f>
        <v>0</v>
      </c>
      <c r="FC102" s="229">
        <f>IF($E102="HLTA",(AN102/Summary!$H$7),0)</f>
        <v>0</v>
      </c>
      <c r="FD102" s="233">
        <f>IF($E102="HLTA",(AO102/Summary!$H$7),0)</f>
        <v>0</v>
      </c>
    </row>
    <row r="103" spans="1:160" s="141" customFormat="1" ht="14.25" x14ac:dyDescent="0.35">
      <c r="A103" s="314"/>
      <c r="B103" s="315"/>
      <c r="C103" s="315"/>
      <c r="D103" s="315"/>
      <c r="E103" s="303"/>
      <c r="F103" s="304"/>
      <c r="G103" s="316"/>
      <c r="H103" s="320"/>
      <c r="I103" s="322"/>
      <c r="J103" s="323"/>
      <c r="K103" s="399">
        <f>Summary!$H$6*$G103</f>
        <v>0</v>
      </c>
      <c r="L103" s="225"/>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7"/>
      <c r="AP103" s="228">
        <f t="shared" si="162"/>
        <v>0</v>
      </c>
      <c r="AQ103" s="217"/>
      <c r="AR103" s="217"/>
      <c r="AS103" s="217"/>
      <c r="AT103" s="217"/>
      <c r="AU103" s="217"/>
      <c r="AV103" s="218"/>
      <c r="AW103" s="176">
        <f t="shared" si="163"/>
        <v>0</v>
      </c>
      <c r="AX103" s="176" t="str">
        <f t="shared" si="164"/>
        <v>OK</v>
      </c>
      <c r="AY103" s="230">
        <f t="shared" si="165"/>
        <v>0</v>
      </c>
      <c r="AZ103" s="213" t="str">
        <f t="shared" si="166"/>
        <v>OK</v>
      </c>
      <c r="BA103" s="214"/>
      <c r="BB103" s="231">
        <f t="shared" si="167"/>
        <v>0</v>
      </c>
      <c r="BC103" s="232">
        <f t="shared" si="168"/>
        <v>0</v>
      </c>
      <c r="BD103" s="232">
        <f t="shared" si="169"/>
        <v>0</v>
      </c>
      <c r="BE103" s="232">
        <f t="shared" si="170"/>
        <v>0</v>
      </c>
      <c r="BF103" s="232">
        <f t="shared" si="171"/>
        <v>0</v>
      </c>
      <c r="BG103" s="232">
        <f t="shared" si="172"/>
        <v>0</v>
      </c>
      <c r="BH103" s="232">
        <f t="shared" si="173"/>
        <v>0</v>
      </c>
      <c r="BI103" s="232">
        <f t="shared" si="174"/>
        <v>0</v>
      </c>
      <c r="BJ103" s="232">
        <f t="shared" si="175"/>
        <v>0</v>
      </c>
      <c r="BK103" s="232">
        <f t="shared" si="176"/>
        <v>0</v>
      </c>
      <c r="BL103" s="232">
        <f t="shared" si="177"/>
        <v>0</v>
      </c>
      <c r="BM103" s="232">
        <f t="shared" si="178"/>
        <v>0</v>
      </c>
      <c r="BN103" s="232">
        <f t="shared" si="179"/>
        <v>0</v>
      </c>
      <c r="BO103" s="232">
        <f t="shared" si="180"/>
        <v>0</v>
      </c>
      <c r="BP103" s="232">
        <f t="shared" si="181"/>
        <v>0</v>
      </c>
      <c r="BQ103" s="232">
        <f t="shared" si="182"/>
        <v>0</v>
      </c>
      <c r="BR103" s="232">
        <f t="shared" si="183"/>
        <v>0</v>
      </c>
      <c r="BS103" s="232">
        <f t="shared" si="184"/>
        <v>0</v>
      </c>
      <c r="BT103" s="232">
        <f t="shared" si="185"/>
        <v>0</v>
      </c>
      <c r="BU103" s="232">
        <f t="shared" si="186"/>
        <v>0</v>
      </c>
      <c r="BV103" s="232">
        <f t="shared" si="187"/>
        <v>0</v>
      </c>
      <c r="BW103" s="232">
        <f t="shared" si="188"/>
        <v>0</v>
      </c>
      <c r="BX103" s="232">
        <f t="shared" si="189"/>
        <v>0</v>
      </c>
      <c r="BY103" s="232">
        <f t="shared" si="190"/>
        <v>0</v>
      </c>
      <c r="BZ103" s="232">
        <f t="shared" si="191"/>
        <v>0</v>
      </c>
      <c r="CA103" s="232">
        <f t="shared" si="192"/>
        <v>0</v>
      </c>
      <c r="CB103" s="232">
        <f t="shared" si="193"/>
        <v>0</v>
      </c>
      <c r="CC103" s="232">
        <f t="shared" si="194"/>
        <v>0</v>
      </c>
      <c r="CD103" s="232">
        <f t="shared" si="195"/>
        <v>0</v>
      </c>
      <c r="CE103" s="232">
        <f t="shared" si="196"/>
        <v>0</v>
      </c>
      <c r="CF103" s="230">
        <f t="shared" si="197"/>
        <v>0</v>
      </c>
      <c r="CG103" s="195">
        <f t="shared" si="198"/>
        <v>0</v>
      </c>
      <c r="CH103" s="201">
        <f t="shared" si="199"/>
        <v>0</v>
      </c>
      <c r="CI103" s="201">
        <f t="shared" si="200"/>
        <v>0</v>
      </c>
      <c r="CJ103" s="201">
        <f t="shared" si="201"/>
        <v>0</v>
      </c>
      <c r="CK103" s="201">
        <f t="shared" si="202"/>
        <v>0</v>
      </c>
      <c r="CL103" s="191">
        <f t="shared" si="203"/>
        <v>0</v>
      </c>
      <c r="CM103" s="189"/>
      <c r="CN103" s="219">
        <f t="shared" si="205"/>
        <v>0</v>
      </c>
      <c r="CO103" s="220">
        <f t="shared" si="206"/>
        <v>0</v>
      </c>
      <c r="CP103" s="220">
        <f t="shared" si="207"/>
        <v>0</v>
      </c>
      <c r="CQ103" s="220">
        <f t="shared" si="208"/>
        <v>0</v>
      </c>
      <c r="CR103" s="220">
        <f t="shared" si="209"/>
        <v>0</v>
      </c>
      <c r="CS103" s="220">
        <f t="shared" si="210"/>
        <v>0</v>
      </c>
      <c r="CT103" s="220">
        <f t="shared" si="211"/>
        <v>0</v>
      </c>
      <c r="CU103" s="220">
        <f t="shared" si="212"/>
        <v>0</v>
      </c>
      <c r="CV103" s="220">
        <f t="shared" si="213"/>
        <v>0</v>
      </c>
      <c r="CW103" s="220">
        <f t="shared" si="214"/>
        <v>0</v>
      </c>
      <c r="CX103" s="220">
        <f t="shared" si="215"/>
        <v>0</v>
      </c>
      <c r="CY103" s="220">
        <f t="shared" si="216"/>
        <v>0</v>
      </c>
      <c r="CZ103" s="220">
        <f t="shared" si="217"/>
        <v>0</v>
      </c>
      <c r="DA103" s="220">
        <f t="shared" si="218"/>
        <v>0</v>
      </c>
      <c r="DB103" s="220">
        <f t="shared" si="219"/>
        <v>0</v>
      </c>
      <c r="DC103" s="220">
        <f t="shared" si="220"/>
        <v>0</v>
      </c>
      <c r="DD103" s="220">
        <f t="shared" si="221"/>
        <v>0</v>
      </c>
      <c r="DE103" s="220">
        <f t="shared" si="222"/>
        <v>0</v>
      </c>
      <c r="DF103" s="220">
        <f t="shared" si="223"/>
        <v>0</v>
      </c>
      <c r="DG103" s="220">
        <f t="shared" si="224"/>
        <v>0</v>
      </c>
      <c r="DH103" s="220">
        <f t="shared" si="225"/>
        <v>0</v>
      </c>
      <c r="DI103" s="220">
        <f t="shared" si="226"/>
        <v>0</v>
      </c>
      <c r="DJ103" s="220">
        <f t="shared" si="227"/>
        <v>0</v>
      </c>
      <c r="DK103" s="220">
        <f t="shared" si="228"/>
        <v>0</v>
      </c>
      <c r="DL103" s="220">
        <f t="shared" si="229"/>
        <v>0</v>
      </c>
      <c r="DM103" s="220">
        <f t="shared" si="230"/>
        <v>0</v>
      </c>
      <c r="DN103" s="220">
        <f t="shared" si="231"/>
        <v>0</v>
      </c>
      <c r="DO103" s="220">
        <f t="shared" si="232"/>
        <v>0</v>
      </c>
      <c r="DP103" s="220">
        <f t="shared" si="233"/>
        <v>0</v>
      </c>
      <c r="DQ103" s="221">
        <f t="shared" si="234"/>
        <v>0</v>
      </c>
      <c r="DR103" s="204">
        <f t="shared" si="204"/>
        <v>0</v>
      </c>
      <c r="DS103" s="222">
        <f t="shared" si="235"/>
        <v>0</v>
      </c>
      <c r="DT103" s="222">
        <f t="shared" si="236"/>
        <v>0</v>
      </c>
      <c r="DU103" s="222">
        <f t="shared" si="237"/>
        <v>0</v>
      </c>
      <c r="DV103" s="222">
        <f t="shared" si="238"/>
        <v>0</v>
      </c>
      <c r="DW103" s="222">
        <f t="shared" si="239"/>
        <v>0</v>
      </c>
      <c r="DX103" s="223">
        <f t="shared" si="240"/>
        <v>0</v>
      </c>
      <c r="DY103" s="224">
        <f t="shared" si="161"/>
        <v>0</v>
      </c>
      <c r="EA103" s="228">
        <f>IF($E103="HLTA",(L103/Summary!$H$7),0)</f>
        <v>0</v>
      </c>
      <c r="EB103" s="229">
        <f>IF($E103="HLTA",(M103/Summary!$H$7),0)</f>
        <v>0</v>
      </c>
      <c r="EC103" s="229">
        <f>IF($E103="HLTA",(N103/Summary!$H$7),0)</f>
        <v>0</v>
      </c>
      <c r="ED103" s="229">
        <f>IF($E103="HLTA",(O103/Summary!$H$7),0)</f>
        <v>0</v>
      </c>
      <c r="EE103" s="229">
        <f>IF($E103="HLTA",(P103/Summary!$H$7),0)</f>
        <v>0</v>
      </c>
      <c r="EF103" s="229">
        <f>IF($E103="HLTA",(Q103/Summary!$H$7),0)</f>
        <v>0</v>
      </c>
      <c r="EG103" s="229">
        <f>IF($E103="HLTA",(R103/Summary!$H$7),0)</f>
        <v>0</v>
      </c>
      <c r="EH103" s="229">
        <f>IF($E103="HLTA",(S103/Summary!$H$7),0)</f>
        <v>0</v>
      </c>
      <c r="EI103" s="229">
        <f>IF($E103="HLTA",(T103/Summary!$H$7),0)</f>
        <v>0</v>
      </c>
      <c r="EJ103" s="229">
        <f>IF($E103="HLTA",(U103/Summary!$H$7),0)</f>
        <v>0</v>
      </c>
      <c r="EK103" s="229">
        <f>IF($E103="HLTA",(V103/Summary!$H$7),0)</f>
        <v>0</v>
      </c>
      <c r="EL103" s="229">
        <f>IF($E103="HLTA",(W103/Summary!$H$7),0)</f>
        <v>0</v>
      </c>
      <c r="EM103" s="229">
        <f>IF($E103="HLTA",(X103/Summary!$H$7),0)</f>
        <v>0</v>
      </c>
      <c r="EN103" s="229">
        <f>IF($E103="HLTA",(Y103/Summary!$H$7),0)</f>
        <v>0</v>
      </c>
      <c r="EO103" s="229">
        <f>IF($E103="HLTA",(Z103/Summary!$H$7),0)</f>
        <v>0</v>
      </c>
      <c r="EP103" s="229">
        <f>IF($E103="HLTA",(AA103/Summary!$H$7),0)</f>
        <v>0</v>
      </c>
      <c r="EQ103" s="229">
        <f>IF($E103="HLTA",(AB103/Summary!$H$7),0)</f>
        <v>0</v>
      </c>
      <c r="ER103" s="229">
        <f>IF($E103="HLTA",(AC103/Summary!$H$7),0)</f>
        <v>0</v>
      </c>
      <c r="ES103" s="229">
        <f>IF($E103="HLTA",(AD103/Summary!$H$7),0)</f>
        <v>0</v>
      </c>
      <c r="ET103" s="229">
        <f>IF($E103="HLTA",(AE103/Summary!$H$7),0)</f>
        <v>0</v>
      </c>
      <c r="EU103" s="229">
        <f>IF($E103="HLTA",(AF103/Summary!$H$7),0)</f>
        <v>0</v>
      </c>
      <c r="EV103" s="229">
        <f>IF($E103="HLTA",(AG103/Summary!$H$7),0)</f>
        <v>0</v>
      </c>
      <c r="EW103" s="229">
        <f>IF($E103="HLTA",(AH103/Summary!$H$7),0)</f>
        <v>0</v>
      </c>
      <c r="EX103" s="229">
        <f>IF($E103="HLTA",(AI103/Summary!$H$7),0)</f>
        <v>0</v>
      </c>
      <c r="EY103" s="229">
        <f>IF($E103="HLTA",(AJ103/Summary!$H$7),0)</f>
        <v>0</v>
      </c>
      <c r="EZ103" s="229">
        <f>IF($E103="HLTA",(AK103/Summary!$H$7),0)</f>
        <v>0</v>
      </c>
      <c r="FA103" s="229">
        <f>IF($E103="HLTA",(AL103/Summary!$H$7),0)</f>
        <v>0</v>
      </c>
      <c r="FB103" s="229">
        <f>IF($E103="HLTA",(AM103/Summary!$H$7),0)</f>
        <v>0</v>
      </c>
      <c r="FC103" s="229">
        <f>IF($E103="HLTA",(AN103/Summary!$H$7),0)</f>
        <v>0</v>
      </c>
      <c r="FD103" s="233">
        <f>IF($E103="HLTA",(AO103/Summary!$H$7),0)</f>
        <v>0</v>
      </c>
    </row>
    <row r="104" spans="1:160" s="141" customFormat="1" ht="14.25" x14ac:dyDescent="0.35">
      <c r="A104" s="314"/>
      <c r="B104" s="315"/>
      <c r="C104" s="315"/>
      <c r="D104" s="315"/>
      <c r="E104" s="303"/>
      <c r="F104" s="304"/>
      <c r="G104" s="316"/>
      <c r="H104" s="320"/>
      <c r="I104" s="322"/>
      <c r="J104" s="323"/>
      <c r="K104" s="399">
        <f>Summary!$H$6*$G104</f>
        <v>0</v>
      </c>
      <c r="L104" s="225"/>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7"/>
      <c r="AP104" s="228">
        <f t="shared" si="162"/>
        <v>0</v>
      </c>
      <c r="AQ104" s="217"/>
      <c r="AR104" s="217"/>
      <c r="AS104" s="217"/>
      <c r="AT104" s="217"/>
      <c r="AU104" s="217"/>
      <c r="AV104" s="218"/>
      <c r="AW104" s="176">
        <f t="shared" si="163"/>
        <v>0</v>
      </c>
      <c r="AX104" s="176" t="str">
        <f t="shared" si="164"/>
        <v>OK</v>
      </c>
      <c r="AY104" s="230">
        <f t="shared" si="165"/>
        <v>0</v>
      </c>
      <c r="AZ104" s="213" t="str">
        <f t="shared" si="166"/>
        <v>OK</v>
      </c>
      <c r="BA104" s="214"/>
      <c r="BB104" s="231">
        <f t="shared" si="167"/>
        <v>0</v>
      </c>
      <c r="BC104" s="232">
        <f t="shared" si="168"/>
        <v>0</v>
      </c>
      <c r="BD104" s="232">
        <f t="shared" si="169"/>
        <v>0</v>
      </c>
      <c r="BE104" s="232">
        <f t="shared" si="170"/>
        <v>0</v>
      </c>
      <c r="BF104" s="232">
        <f t="shared" si="171"/>
        <v>0</v>
      </c>
      <c r="BG104" s="232">
        <f t="shared" si="172"/>
        <v>0</v>
      </c>
      <c r="BH104" s="232">
        <f t="shared" si="173"/>
        <v>0</v>
      </c>
      <c r="BI104" s="232">
        <f t="shared" si="174"/>
        <v>0</v>
      </c>
      <c r="BJ104" s="232">
        <f t="shared" si="175"/>
        <v>0</v>
      </c>
      <c r="BK104" s="232">
        <f t="shared" si="176"/>
        <v>0</v>
      </c>
      <c r="BL104" s="232">
        <f t="shared" si="177"/>
        <v>0</v>
      </c>
      <c r="BM104" s="232">
        <f t="shared" si="178"/>
        <v>0</v>
      </c>
      <c r="BN104" s="232">
        <f t="shared" si="179"/>
        <v>0</v>
      </c>
      <c r="BO104" s="232">
        <f t="shared" si="180"/>
        <v>0</v>
      </c>
      <c r="BP104" s="232">
        <f t="shared" si="181"/>
        <v>0</v>
      </c>
      <c r="BQ104" s="232">
        <f t="shared" si="182"/>
        <v>0</v>
      </c>
      <c r="BR104" s="232">
        <f t="shared" si="183"/>
        <v>0</v>
      </c>
      <c r="BS104" s="232">
        <f t="shared" si="184"/>
        <v>0</v>
      </c>
      <c r="BT104" s="232">
        <f t="shared" si="185"/>
        <v>0</v>
      </c>
      <c r="BU104" s="232">
        <f t="shared" si="186"/>
        <v>0</v>
      </c>
      <c r="BV104" s="232">
        <f t="shared" si="187"/>
        <v>0</v>
      </c>
      <c r="BW104" s="232">
        <f t="shared" si="188"/>
        <v>0</v>
      </c>
      <c r="BX104" s="232">
        <f t="shared" si="189"/>
        <v>0</v>
      </c>
      <c r="BY104" s="232">
        <f t="shared" si="190"/>
        <v>0</v>
      </c>
      <c r="BZ104" s="232">
        <f t="shared" si="191"/>
        <v>0</v>
      </c>
      <c r="CA104" s="232">
        <f t="shared" si="192"/>
        <v>0</v>
      </c>
      <c r="CB104" s="232">
        <f t="shared" si="193"/>
        <v>0</v>
      </c>
      <c r="CC104" s="232">
        <f t="shared" si="194"/>
        <v>0</v>
      </c>
      <c r="CD104" s="232">
        <f t="shared" si="195"/>
        <v>0</v>
      </c>
      <c r="CE104" s="232">
        <f t="shared" si="196"/>
        <v>0</v>
      </c>
      <c r="CF104" s="230">
        <f t="shared" si="197"/>
        <v>0</v>
      </c>
      <c r="CG104" s="195">
        <f t="shared" si="198"/>
        <v>0</v>
      </c>
      <c r="CH104" s="201">
        <f t="shared" si="199"/>
        <v>0</v>
      </c>
      <c r="CI104" s="201">
        <f t="shared" si="200"/>
        <v>0</v>
      </c>
      <c r="CJ104" s="201">
        <f t="shared" si="201"/>
        <v>0</v>
      </c>
      <c r="CK104" s="201">
        <f t="shared" si="202"/>
        <v>0</v>
      </c>
      <c r="CL104" s="191">
        <f t="shared" si="203"/>
        <v>0</v>
      </c>
      <c r="CM104" s="189"/>
      <c r="CN104" s="219">
        <f t="shared" si="205"/>
        <v>0</v>
      </c>
      <c r="CO104" s="220">
        <f t="shared" si="206"/>
        <v>0</v>
      </c>
      <c r="CP104" s="220">
        <f t="shared" si="207"/>
        <v>0</v>
      </c>
      <c r="CQ104" s="220">
        <f t="shared" si="208"/>
        <v>0</v>
      </c>
      <c r="CR104" s="220">
        <f t="shared" si="209"/>
        <v>0</v>
      </c>
      <c r="CS104" s="220">
        <f t="shared" si="210"/>
        <v>0</v>
      </c>
      <c r="CT104" s="220">
        <f t="shared" si="211"/>
        <v>0</v>
      </c>
      <c r="CU104" s="220">
        <f t="shared" si="212"/>
        <v>0</v>
      </c>
      <c r="CV104" s="220">
        <f t="shared" si="213"/>
        <v>0</v>
      </c>
      <c r="CW104" s="220">
        <f t="shared" si="214"/>
        <v>0</v>
      </c>
      <c r="CX104" s="220">
        <f t="shared" si="215"/>
        <v>0</v>
      </c>
      <c r="CY104" s="220">
        <f t="shared" si="216"/>
        <v>0</v>
      </c>
      <c r="CZ104" s="220">
        <f t="shared" si="217"/>
        <v>0</v>
      </c>
      <c r="DA104" s="220">
        <f t="shared" si="218"/>
        <v>0</v>
      </c>
      <c r="DB104" s="220">
        <f t="shared" si="219"/>
        <v>0</v>
      </c>
      <c r="DC104" s="220">
        <f t="shared" si="220"/>
        <v>0</v>
      </c>
      <c r="DD104" s="220">
        <f t="shared" si="221"/>
        <v>0</v>
      </c>
      <c r="DE104" s="220">
        <f t="shared" si="222"/>
        <v>0</v>
      </c>
      <c r="DF104" s="220">
        <f t="shared" si="223"/>
        <v>0</v>
      </c>
      <c r="DG104" s="220">
        <f t="shared" si="224"/>
        <v>0</v>
      </c>
      <c r="DH104" s="220">
        <f t="shared" si="225"/>
        <v>0</v>
      </c>
      <c r="DI104" s="220">
        <f t="shared" si="226"/>
        <v>0</v>
      </c>
      <c r="DJ104" s="220">
        <f t="shared" si="227"/>
        <v>0</v>
      </c>
      <c r="DK104" s="220">
        <f t="shared" si="228"/>
        <v>0</v>
      </c>
      <c r="DL104" s="220">
        <f t="shared" si="229"/>
        <v>0</v>
      </c>
      <c r="DM104" s="220">
        <f t="shared" si="230"/>
        <v>0</v>
      </c>
      <c r="DN104" s="220">
        <f t="shared" si="231"/>
        <v>0</v>
      </c>
      <c r="DO104" s="220">
        <f t="shared" si="232"/>
        <v>0</v>
      </c>
      <c r="DP104" s="220">
        <f t="shared" si="233"/>
        <v>0</v>
      </c>
      <c r="DQ104" s="221">
        <f t="shared" si="234"/>
        <v>0</v>
      </c>
      <c r="DR104" s="204">
        <f t="shared" si="204"/>
        <v>0</v>
      </c>
      <c r="DS104" s="222">
        <f t="shared" si="235"/>
        <v>0</v>
      </c>
      <c r="DT104" s="222">
        <f t="shared" si="236"/>
        <v>0</v>
      </c>
      <c r="DU104" s="222">
        <f t="shared" si="237"/>
        <v>0</v>
      </c>
      <c r="DV104" s="222">
        <f t="shared" si="238"/>
        <v>0</v>
      </c>
      <c r="DW104" s="222">
        <f t="shared" si="239"/>
        <v>0</v>
      </c>
      <c r="DX104" s="223">
        <f t="shared" si="240"/>
        <v>0</v>
      </c>
      <c r="DY104" s="224">
        <f t="shared" si="161"/>
        <v>0</v>
      </c>
      <c r="EA104" s="228">
        <f>IF($E104="HLTA",(L104/Summary!$H$7),0)</f>
        <v>0</v>
      </c>
      <c r="EB104" s="229">
        <f>IF($E104="HLTA",(M104/Summary!$H$7),0)</f>
        <v>0</v>
      </c>
      <c r="EC104" s="229">
        <f>IF($E104="HLTA",(N104/Summary!$H$7),0)</f>
        <v>0</v>
      </c>
      <c r="ED104" s="229">
        <f>IF($E104="HLTA",(O104/Summary!$H$7),0)</f>
        <v>0</v>
      </c>
      <c r="EE104" s="229">
        <f>IF($E104="HLTA",(P104/Summary!$H$7),0)</f>
        <v>0</v>
      </c>
      <c r="EF104" s="229">
        <f>IF($E104="HLTA",(Q104/Summary!$H$7),0)</f>
        <v>0</v>
      </c>
      <c r="EG104" s="229">
        <f>IF($E104="HLTA",(R104/Summary!$H$7),0)</f>
        <v>0</v>
      </c>
      <c r="EH104" s="229">
        <f>IF($E104="HLTA",(S104/Summary!$H$7),0)</f>
        <v>0</v>
      </c>
      <c r="EI104" s="229">
        <f>IF($E104="HLTA",(T104/Summary!$H$7),0)</f>
        <v>0</v>
      </c>
      <c r="EJ104" s="229">
        <f>IF($E104="HLTA",(U104/Summary!$H$7),0)</f>
        <v>0</v>
      </c>
      <c r="EK104" s="229">
        <f>IF($E104="HLTA",(V104/Summary!$H$7),0)</f>
        <v>0</v>
      </c>
      <c r="EL104" s="229">
        <f>IF($E104="HLTA",(W104/Summary!$H$7),0)</f>
        <v>0</v>
      </c>
      <c r="EM104" s="229">
        <f>IF($E104="HLTA",(X104/Summary!$H$7),0)</f>
        <v>0</v>
      </c>
      <c r="EN104" s="229">
        <f>IF($E104="HLTA",(Y104/Summary!$H$7),0)</f>
        <v>0</v>
      </c>
      <c r="EO104" s="229">
        <f>IF($E104="HLTA",(Z104/Summary!$H$7),0)</f>
        <v>0</v>
      </c>
      <c r="EP104" s="229">
        <f>IF($E104="HLTA",(AA104/Summary!$H$7),0)</f>
        <v>0</v>
      </c>
      <c r="EQ104" s="229">
        <f>IF($E104="HLTA",(AB104/Summary!$H$7),0)</f>
        <v>0</v>
      </c>
      <c r="ER104" s="229">
        <f>IF($E104="HLTA",(AC104/Summary!$H$7),0)</f>
        <v>0</v>
      </c>
      <c r="ES104" s="229">
        <f>IF($E104="HLTA",(AD104/Summary!$H$7),0)</f>
        <v>0</v>
      </c>
      <c r="ET104" s="229">
        <f>IF($E104="HLTA",(AE104/Summary!$H$7),0)</f>
        <v>0</v>
      </c>
      <c r="EU104" s="229">
        <f>IF($E104="HLTA",(AF104/Summary!$H$7),0)</f>
        <v>0</v>
      </c>
      <c r="EV104" s="229">
        <f>IF($E104="HLTA",(AG104/Summary!$H$7),0)</f>
        <v>0</v>
      </c>
      <c r="EW104" s="229">
        <f>IF($E104="HLTA",(AH104/Summary!$H$7),0)</f>
        <v>0</v>
      </c>
      <c r="EX104" s="229">
        <f>IF($E104="HLTA",(AI104/Summary!$H$7),0)</f>
        <v>0</v>
      </c>
      <c r="EY104" s="229">
        <f>IF($E104="HLTA",(AJ104/Summary!$H$7),0)</f>
        <v>0</v>
      </c>
      <c r="EZ104" s="229">
        <f>IF($E104="HLTA",(AK104/Summary!$H$7),0)</f>
        <v>0</v>
      </c>
      <c r="FA104" s="229">
        <f>IF($E104="HLTA",(AL104/Summary!$H$7),0)</f>
        <v>0</v>
      </c>
      <c r="FB104" s="229">
        <f>IF($E104="HLTA",(AM104/Summary!$H$7),0)</f>
        <v>0</v>
      </c>
      <c r="FC104" s="229">
        <f>IF($E104="HLTA",(AN104/Summary!$H$7),0)</f>
        <v>0</v>
      </c>
      <c r="FD104" s="233">
        <f>IF($E104="HLTA",(AO104/Summary!$H$7),0)</f>
        <v>0</v>
      </c>
    </row>
    <row r="105" spans="1:160" s="141" customFormat="1" ht="14.25" x14ac:dyDescent="0.35">
      <c r="A105" s="314"/>
      <c r="B105" s="315"/>
      <c r="C105" s="315"/>
      <c r="D105" s="315"/>
      <c r="E105" s="303"/>
      <c r="F105" s="304"/>
      <c r="G105" s="316"/>
      <c r="H105" s="320"/>
      <c r="I105" s="322"/>
      <c r="J105" s="323"/>
      <c r="K105" s="399">
        <f>Summary!$H$6*$G105</f>
        <v>0</v>
      </c>
      <c r="L105" s="225"/>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7"/>
      <c r="AP105" s="228">
        <f t="shared" si="162"/>
        <v>0</v>
      </c>
      <c r="AQ105" s="217"/>
      <c r="AR105" s="217"/>
      <c r="AS105" s="217"/>
      <c r="AT105" s="217"/>
      <c r="AU105" s="217"/>
      <c r="AV105" s="218"/>
      <c r="AW105" s="176">
        <f t="shared" si="163"/>
        <v>0</v>
      </c>
      <c r="AX105" s="176" t="str">
        <f t="shared" si="164"/>
        <v>OK</v>
      </c>
      <c r="AY105" s="230">
        <f t="shared" si="165"/>
        <v>0</v>
      </c>
      <c r="AZ105" s="213" t="str">
        <f t="shared" si="166"/>
        <v>OK</v>
      </c>
      <c r="BA105" s="214"/>
      <c r="BB105" s="231">
        <f t="shared" si="167"/>
        <v>0</v>
      </c>
      <c r="BC105" s="232">
        <f t="shared" si="168"/>
        <v>0</v>
      </c>
      <c r="BD105" s="232">
        <f t="shared" si="169"/>
        <v>0</v>
      </c>
      <c r="BE105" s="232">
        <f t="shared" si="170"/>
        <v>0</v>
      </c>
      <c r="BF105" s="232">
        <f t="shared" si="171"/>
        <v>0</v>
      </c>
      <c r="BG105" s="232">
        <f t="shared" si="172"/>
        <v>0</v>
      </c>
      <c r="BH105" s="232">
        <f t="shared" si="173"/>
        <v>0</v>
      </c>
      <c r="BI105" s="232">
        <f t="shared" si="174"/>
        <v>0</v>
      </c>
      <c r="BJ105" s="232">
        <f t="shared" si="175"/>
        <v>0</v>
      </c>
      <c r="BK105" s="232">
        <f t="shared" si="176"/>
        <v>0</v>
      </c>
      <c r="BL105" s="232">
        <f t="shared" si="177"/>
        <v>0</v>
      </c>
      <c r="BM105" s="232">
        <f t="shared" si="178"/>
        <v>0</v>
      </c>
      <c r="BN105" s="232">
        <f t="shared" si="179"/>
        <v>0</v>
      </c>
      <c r="BO105" s="232">
        <f t="shared" si="180"/>
        <v>0</v>
      </c>
      <c r="BP105" s="232">
        <f t="shared" si="181"/>
        <v>0</v>
      </c>
      <c r="BQ105" s="232">
        <f t="shared" si="182"/>
        <v>0</v>
      </c>
      <c r="BR105" s="232">
        <f t="shared" si="183"/>
        <v>0</v>
      </c>
      <c r="BS105" s="232">
        <f t="shared" si="184"/>
        <v>0</v>
      </c>
      <c r="BT105" s="232">
        <f t="shared" si="185"/>
        <v>0</v>
      </c>
      <c r="BU105" s="232">
        <f t="shared" si="186"/>
        <v>0</v>
      </c>
      <c r="BV105" s="232">
        <f t="shared" si="187"/>
        <v>0</v>
      </c>
      <c r="BW105" s="232">
        <f t="shared" si="188"/>
        <v>0</v>
      </c>
      <c r="BX105" s="232">
        <f t="shared" si="189"/>
        <v>0</v>
      </c>
      <c r="BY105" s="232">
        <f t="shared" si="190"/>
        <v>0</v>
      </c>
      <c r="BZ105" s="232">
        <f t="shared" si="191"/>
        <v>0</v>
      </c>
      <c r="CA105" s="232">
        <f t="shared" si="192"/>
        <v>0</v>
      </c>
      <c r="CB105" s="232">
        <f t="shared" si="193"/>
        <v>0</v>
      </c>
      <c r="CC105" s="232">
        <f t="shared" si="194"/>
        <v>0</v>
      </c>
      <c r="CD105" s="232">
        <f t="shared" si="195"/>
        <v>0</v>
      </c>
      <c r="CE105" s="232">
        <f t="shared" si="196"/>
        <v>0</v>
      </c>
      <c r="CF105" s="230">
        <f t="shared" si="197"/>
        <v>0</v>
      </c>
      <c r="CG105" s="195">
        <f t="shared" si="198"/>
        <v>0</v>
      </c>
      <c r="CH105" s="201">
        <f t="shared" si="199"/>
        <v>0</v>
      </c>
      <c r="CI105" s="201">
        <f t="shared" si="200"/>
        <v>0</v>
      </c>
      <c r="CJ105" s="201">
        <f t="shared" si="201"/>
        <v>0</v>
      </c>
      <c r="CK105" s="201">
        <f t="shared" si="202"/>
        <v>0</v>
      </c>
      <c r="CL105" s="191">
        <f t="shared" si="203"/>
        <v>0</v>
      </c>
      <c r="CM105" s="189"/>
      <c r="CN105" s="219">
        <f t="shared" si="205"/>
        <v>0</v>
      </c>
      <c r="CO105" s="220">
        <f t="shared" si="206"/>
        <v>0</v>
      </c>
      <c r="CP105" s="220">
        <f t="shared" si="207"/>
        <v>0</v>
      </c>
      <c r="CQ105" s="220">
        <f t="shared" si="208"/>
        <v>0</v>
      </c>
      <c r="CR105" s="220">
        <f t="shared" si="209"/>
        <v>0</v>
      </c>
      <c r="CS105" s="220">
        <f t="shared" si="210"/>
        <v>0</v>
      </c>
      <c r="CT105" s="220">
        <f t="shared" si="211"/>
        <v>0</v>
      </c>
      <c r="CU105" s="220">
        <f t="shared" si="212"/>
        <v>0</v>
      </c>
      <c r="CV105" s="220">
        <f t="shared" si="213"/>
        <v>0</v>
      </c>
      <c r="CW105" s="220">
        <f t="shared" si="214"/>
        <v>0</v>
      </c>
      <c r="CX105" s="220">
        <f t="shared" si="215"/>
        <v>0</v>
      </c>
      <c r="CY105" s="220">
        <f t="shared" si="216"/>
        <v>0</v>
      </c>
      <c r="CZ105" s="220">
        <f t="shared" si="217"/>
        <v>0</v>
      </c>
      <c r="DA105" s="220">
        <f t="shared" si="218"/>
        <v>0</v>
      </c>
      <c r="DB105" s="220">
        <f t="shared" si="219"/>
        <v>0</v>
      </c>
      <c r="DC105" s="220">
        <f t="shared" si="220"/>
        <v>0</v>
      </c>
      <c r="DD105" s="220">
        <f t="shared" si="221"/>
        <v>0</v>
      </c>
      <c r="DE105" s="220">
        <f t="shared" si="222"/>
        <v>0</v>
      </c>
      <c r="DF105" s="220">
        <f t="shared" si="223"/>
        <v>0</v>
      </c>
      <c r="DG105" s="220">
        <f t="shared" si="224"/>
        <v>0</v>
      </c>
      <c r="DH105" s="220">
        <f t="shared" si="225"/>
        <v>0</v>
      </c>
      <c r="DI105" s="220">
        <f t="shared" si="226"/>
        <v>0</v>
      </c>
      <c r="DJ105" s="220">
        <f t="shared" si="227"/>
        <v>0</v>
      </c>
      <c r="DK105" s="220">
        <f t="shared" si="228"/>
        <v>0</v>
      </c>
      <c r="DL105" s="220">
        <f t="shared" si="229"/>
        <v>0</v>
      </c>
      <c r="DM105" s="220">
        <f t="shared" si="230"/>
        <v>0</v>
      </c>
      <c r="DN105" s="220">
        <f t="shared" si="231"/>
        <v>0</v>
      </c>
      <c r="DO105" s="220">
        <f t="shared" si="232"/>
        <v>0</v>
      </c>
      <c r="DP105" s="220">
        <f t="shared" si="233"/>
        <v>0</v>
      </c>
      <c r="DQ105" s="221">
        <f t="shared" si="234"/>
        <v>0</v>
      </c>
      <c r="DR105" s="204">
        <f t="shared" si="204"/>
        <v>0</v>
      </c>
      <c r="DS105" s="222">
        <f t="shared" si="235"/>
        <v>0</v>
      </c>
      <c r="DT105" s="222">
        <f t="shared" si="236"/>
        <v>0</v>
      </c>
      <c r="DU105" s="222">
        <f t="shared" si="237"/>
        <v>0</v>
      </c>
      <c r="DV105" s="222">
        <f t="shared" si="238"/>
        <v>0</v>
      </c>
      <c r="DW105" s="222">
        <f t="shared" si="239"/>
        <v>0</v>
      </c>
      <c r="DX105" s="223">
        <f t="shared" si="240"/>
        <v>0</v>
      </c>
      <c r="DY105" s="224">
        <f t="shared" si="161"/>
        <v>0</v>
      </c>
      <c r="EA105" s="228">
        <f>IF($E105="HLTA",(L105/Summary!$H$7),0)</f>
        <v>0</v>
      </c>
      <c r="EB105" s="229">
        <f>IF($E105="HLTA",(M105/Summary!$H$7),0)</f>
        <v>0</v>
      </c>
      <c r="EC105" s="229">
        <f>IF($E105="HLTA",(N105/Summary!$H$7),0)</f>
        <v>0</v>
      </c>
      <c r="ED105" s="229">
        <f>IF($E105="HLTA",(O105/Summary!$H$7),0)</f>
        <v>0</v>
      </c>
      <c r="EE105" s="229">
        <f>IF($E105="HLTA",(P105/Summary!$H$7),0)</f>
        <v>0</v>
      </c>
      <c r="EF105" s="229">
        <f>IF($E105="HLTA",(Q105/Summary!$H$7),0)</f>
        <v>0</v>
      </c>
      <c r="EG105" s="229">
        <f>IF($E105="HLTA",(R105/Summary!$H$7),0)</f>
        <v>0</v>
      </c>
      <c r="EH105" s="229">
        <f>IF($E105="HLTA",(S105/Summary!$H$7),0)</f>
        <v>0</v>
      </c>
      <c r="EI105" s="229">
        <f>IF($E105="HLTA",(T105/Summary!$H$7),0)</f>
        <v>0</v>
      </c>
      <c r="EJ105" s="229">
        <f>IF($E105="HLTA",(U105/Summary!$H$7),0)</f>
        <v>0</v>
      </c>
      <c r="EK105" s="229">
        <f>IF($E105="HLTA",(V105/Summary!$H$7),0)</f>
        <v>0</v>
      </c>
      <c r="EL105" s="229">
        <f>IF($E105="HLTA",(W105/Summary!$H$7),0)</f>
        <v>0</v>
      </c>
      <c r="EM105" s="229">
        <f>IF($E105="HLTA",(X105/Summary!$H$7),0)</f>
        <v>0</v>
      </c>
      <c r="EN105" s="229">
        <f>IF($E105="HLTA",(Y105/Summary!$H$7),0)</f>
        <v>0</v>
      </c>
      <c r="EO105" s="229">
        <f>IF($E105="HLTA",(Z105/Summary!$H$7),0)</f>
        <v>0</v>
      </c>
      <c r="EP105" s="229">
        <f>IF($E105="HLTA",(AA105/Summary!$H$7),0)</f>
        <v>0</v>
      </c>
      <c r="EQ105" s="229">
        <f>IF($E105="HLTA",(AB105/Summary!$H$7),0)</f>
        <v>0</v>
      </c>
      <c r="ER105" s="229">
        <f>IF($E105="HLTA",(AC105/Summary!$H$7),0)</f>
        <v>0</v>
      </c>
      <c r="ES105" s="229">
        <f>IF($E105="HLTA",(AD105/Summary!$H$7),0)</f>
        <v>0</v>
      </c>
      <c r="ET105" s="229">
        <f>IF($E105="HLTA",(AE105/Summary!$H$7),0)</f>
        <v>0</v>
      </c>
      <c r="EU105" s="229">
        <f>IF($E105="HLTA",(AF105/Summary!$H$7),0)</f>
        <v>0</v>
      </c>
      <c r="EV105" s="229">
        <f>IF($E105="HLTA",(AG105/Summary!$H$7),0)</f>
        <v>0</v>
      </c>
      <c r="EW105" s="229">
        <f>IF($E105="HLTA",(AH105/Summary!$H$7),0)</f>
        <v>0</v>
      </c>
      <c r="EX105" s="229">
        <f>IF($E105="HLTA",(AI105/Summary!$H$7),0)</f>
        <v>0</v>
      </c>
      <c r="EY105" s="229">
        <f>IF($E105="HLTA",(AJ105/Summary!$H$7),0)</f>
        <v>0</v>
      </c>
      <c r="EZ105" s="229">
        <f>IF($E105="HLTA",(AK105/Summary!$H$7),0)</f>
        <v>0</v>
      </c>
      <c r="FA105" s="229">
        <f>IF($E105="HLTA",(AL105/Summary!$H$7),0)</f>
        <v>0</v>
      </c>
      <c r="FB105" s="229">
        <f>IF($E105="HLTA",(AM105/Summary!$H$7),0)</f>
        <v>0</v>
      </c>
      <c r="FC105" s="229">
        <f>IF($E105="HLTA",(AN105/Summary!$H$7),0)</f>
        <v>0</v>
      </c>
      <c r="FD105" s="233">
        <f>IF($E105="HLTA",(AO105/Summary!$H$7),0)</f>
        <v>0</v>
      </c>
    </row>
    <row r="106" spans="1:160" s="141" customFormat="1" ht="14.25" x14ac:dyDescent="0.35">
      <c r="A106" s="314"/>
      <c r="B106" s="315"/>
      <c r="C106" s="315"/>
      <c r="D106" s="315"/>
      <c r="E106" s="303"/>
      <c r="F106" s="304"/>
      <c r="G106" s="316"/>
      <c r="H106" s="320"/>
      <c r="I106" s="322"/>
      <c r="J106" s="323"/>
      <c r="K106" s="399">
        <f>Summary!$H$6*$G106</f>
        <v>0</v>
      </c>
      <c r="L106" s="225"/>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7"/>
      <c r="AP106" s="228">
        <f t="shared" si="162"/>
        <v>0</v>
      </c>
      <c r="AQ106" s="217"/>
      <c r="AR106" s="217"/>
      <c r="AS106" s="217"/>
      <c r="AT106" s="217"/>
      <c r="AU106" s="217"/>
      <c r="AV106" s="218"/>
      <c r="AW106" s="176">
        <f t="shared" si="163"/>
        <v>0</v>
      </c>
      <c r="AX106" s="176" t="str">
        <f t="shared" si="164"/>
        <v>OK</v>
      </c>
      <c r="AY106" s="230">
        <f t="shared" si="165"/>
        <v>0</v>
      </c>
      <c r="AZ106" s="213" t="str">
        <f t="shared" si="166"/>
        <v>OK</v>
      </c>
      <c r="BA106" s="214"/>
      <c r="BB106" s="231">
        <f t="shared" si="167"/>
        <v>0</v>
      </c>
      <c r="BC106" s="232">
        <f t="shared" si="168"/>
        <v>0</v>
      </c>
      <c r="BD106" s="232">
        <f t="shared" si="169"/>
        <v>0</v>
      </c>
      <c r="BE106" s="232">
        <f t="shared" si="170"/>
        <v>0</v>
      </c>
      <c r="BF106" s="232">
        <f t="shared" si="171"/>
        <v>0</v>
      </c>
      <c r="BG106" s="232">
        <f t="shared" si="172"/>
        <v>0</v>
      </c>
      <c r="BH106" s="232">
        <f t="shared" si="173"/>
        <v>0</v>
      </c>
      <c r="BI106" s="232">
        <f t="shared" si="174"/>
        <v>0</v>
      </c>
      <c r="BJ106" s="232">
        <f t="shared" si="175"/>
        <v>0</v>
      </c>
      <c r="BK106" s="232">
        <f t="shared" si="176"/>
        <v>0</v>
      </c>
      <c r="BL106" s="232">
        <f t="shared" si="177"/>
        <v>0</v>
      </c>
      <c r="BM106" s="232">
        <f t="shared" si="178"/>
        <v>0</v>
      </c>
      <c r="BN106" s="232">
        <f t="shared" si="179"/>
        <v>0</v>
      </c>
      <c r="BO106" s="232">
        <f t="shared" si="180"/>
        <v>0</v>
      </c>
      <c r="BP106" s="232">
        <f t="shared" si="181"/>
        <v>0</v>
      </c>
      <c r="BQ106" s="232">
        <f t="shared" si="182"/>
        <v>0</v>
      </c>
      <c r="BR106" s="232">
        <f t="shared" si="183"/>
        <v>0</v>
      </c>
      <c r="BS106" s="232">
        <f t="shared" si="184"/>
        <v>0</v>
      </c>
      <c r="BT106" s="232">
        <f t="shared" si="185"/>
        <v>0</v>
      </c>
      <c r="BU106" s="232">
        <f t="shared" si="186"/>
        <v>0</v>
      </c>
      <c r="BV106" s="232">
        <f t="shared" si="187"/>
        <v>0</v>
      </c>
      <c r="BW106" s="232">
        <f t="shared" si="188"/>
        <v>0</v>
      </c>
      <c r="BX106" s="232">
        <f t="shared" si="189"/>
        <v>0</v>
      </c>
      <c r="BY106" s="232">
        <f t="shared" si="190"/>
        <v>0</v>
      </c>
      <c r="BZ106" s="232">
        <f t="shared" si="191"/>
        <v>0</v>
      </c>
      <c r="CA106" s="232">
        <f t="shared" si="192"/>
        <v>0</v>
      </c>
      <c r="CB106" s="232">
        <f t="shared" si="193"/>
        <v>0</v>
      </c>
      <c r="CC106" s="232">
        <f t="shared" si="194"/>
        <v>0</v>
      </c>
      <c r="CD106" s="232">
        <f t="shared" si="195"/>
        <v>0</v>
      </c>
      <c r="CE106" s="232">
        <f t="shared" si="196"/>
        <v>0</v>
      </c>
      <c r="CF106" s="230">
        <f t="shared" si="197"/>
        <v>0</v>
      </c>
      <c r="CG106" s="195">
        <f t="shared" si="198"/>
        <v>0</v>
      </c>
      <c r="CH106" s="201">
        <f t="shared" si="199"/>
        <v>0</v>
      </c>
      <c r="CI106" s="201">
        <f t="shared" si="200"/>
        <v>0</v>
      </c>
      <c r="CJ106" s="201">
        <f t="shared" si="201"/>
        <v>0</v>
      </c>
      <c r="CK106" s="201">
        <f t="shared" si="202"/>
        <v>0</v>
      </c>
      <c r="CL106" s="191">
        <f t="shared" si="203"/>
        <v>0</v>
      </c>
      <c r="CM106" s="189"/>
      <c r="CN106" s="219">
        <f t="shared" si="205"/>
        <v>0</v>
      </c>
      <c r="CO106" s="220">
        <f t="shared" si="206"/>
        <v>0</v>
      </c>
      <c r="CP106" s="220">
        <f t="shared" si="207"/>
        <v>0</v>
      </c>
      <c r="CQ106" s="220">
        <f t="shared" si="208"/>
        <v>0</v>
      </c>
      <c r="CR106" s="220">
        <f t="shared" si="209"/>
        <v>0</v>
      </c>
      <c r="CS106" s="220">
        <f t="shared" si="210"/>
        <v>0</v>
      </c>
      <c r="CT106" s="220">
        <f t="shared" si="211"/>
        <v>0</v>
      </c>
      <c r="CU106" s="220">
        <f t="shared" si="212"/>
        <v>0</v>
      </c>
      <c r="CV106" s="220">
        <f t="shared" si="213"/>
        <v>0</v>
      </c>
      <c r="CW106" s="220">
        <f t="shared" si="214"/>
        <v>0</v>
      </c>
      <c r="CX106" s="220">
        <f t="shared" si="215"/>
        <v>0</v>
      </c>
      <c r="CY106" s="220">
        <f t="shared" si="216"/>
        <v>0</v>
      </c>
      <c r="CZ106" s="220">
        <f t="shared" si="217"/>
        <v>0</v>
      </c>
      <c r="DA106" s="220">
        <f t="shared" si="218"/>
        <v>0</v>
      </c>
      <c r="DB106" s="220">
        <f t="shared" si="219"/>
        <v>0</v>
      </c>
      <c r="DC106" s="220">
        <f t="shared" si="220"/>
        <v>0</v>
      </c>
      <c r="DD106" s="220">
        <f t="shared" si="221"/>
        <v>0</v>
      </c>
      <c r="DE106" s="220">
        <f t="shared" si="222"/>
        <v>0</v>
      </c>
      <c r="DF106" s="220">
        <f t="shared" si="223"/>
        <v>0</v>
      </c>
      <c r="DG106" s="220">
        <f t="shared" si="224"/>
        <v>0</v>
      </c>
      <c r="DH106" s="220">
        <f t="shared" si="225"/>
        <v>0</v>
      </c>
      <c r="DI106" s="220">
        <f t="shared" si="226"/>
        <v>0</v>
      </c>
      <c r="DJ106" s="220">
        <f t="shared" si="227"/>
        <v>0</v>
      </c>
      <c r="DK106" s="220">
        <f t="shared" si="228"/>
        <v>0</v>
      </c>
      <c r="DL106" s="220">
        <f t="shared" si="229"/>
        <v>0</v>
      </c>
      <c r="DM106" s="220">
        <f t="shared" si="230"/>
        <v>0</v>
      </c>
      <c r="DN106" s="220">
        <f t="shared" si="231"/>
        <v>0</v>
      </c>
      <c r="DO106" s="220">
        <f t="shared" si="232"/>
        <v>0</v>
      </c>
      <c r="DP106" s="220">
        <f t="shared" si="233"/>
        <v>0</v>
      </c>
      <c r="DQ106" s="221">
        <f t="shared" si="234"/>
        <v>0</v>
      </c>
      <c r="DR106" s="204">
        <f t="shared" si="204"/>
        <v>0</v>
      </c>
      <c r="DS106" s="222">
        <f t="shared" si="235"/>
        <v>0</v>
      </c>
      <c r="DT106" s="222">
        <f t="shared" si="236"/>
        <v>0</v>
      </c>
      <c r="DU106" s="222">
        <f t="shared" si="237"/>
        <v>0</v>
      </c>
      <c r="DV106" s="222">
        <f t="shared" si="238"/>
        <v>0</v>
      </c>
      <c r="DW106" s="222">
        <f t="shared" si="239"/>
        <v>0</v>
      </c>
      <c r="DX106" s="223">
        <f t="shared" si="240"/>
        <v>0</v>
      </c>
      <c r="DY106" s="224">
        <f t="shared" si="161"/>
        <v>0</v>
      </c>
      <c r="EA106" s="228">
        <f>IF($E106="HLTA",(L106/Summary!$H$7),0)</f>
        <v>0</v>
      </c>
      <c r="EB106" s="229">
        <f>IF($E106="HLTA",(M106/Summary!$H$7),0)</f>
        <v>0</v>
      </c>
      <c r="EC106" s="229">
        <f>IF($E106="HLTA",(N106/Summary!$H$7),0)</f>
        <v>0</v>
      </c>
      <c r="ED106" s="229">
        <f>IF($E106="HLTA",(O106/Summary!$H$7),0)</f>
        <v>0</v>
      </c>
      <c r="EE106" s="229">
        <f>IF($E106="HLTA",(P106/Summary!$H$7),0)</f>
        <v>0</v>
      </c>
      <c r="EF106" s="229">
        <f>IF($E106="HLTA",(Q106/Summary!$H$7),0)</f>
        <v>0</v>
      </c>
      <c r="EG106" s="229">
        <f>IF($E106="HLTA",(R106/Summary!$H$7),0)</f>
        <v>0</v>
      </c>
      <c r="EH106" s="229">
        <f>IF($E106="HLTA",(S106/Summary!$H$7),0)</f>
        <v>0</v>
      </c>
      <c r="EI106" s="229">
        <f>IF($E106="HLTA",(T106/Summary!$H$7),0)</f>
        <v>0</v>
      </c>
      <c r="EJ106" s="229">
        <f>IF($E106="HLTA",(U106/Summary!$H$7),0)</f>
        <v>0</v>
      </c>
      <c r="EK106" s="229">
        <f>IF($E106="HLTA",(V106/Summary!$H$7),0)</f>
        <v>0</v>
      </c>
      <c r="EL106" s="229">
        <f>IF($E106="HLTA",(W106/Summary!$H$7),0)</f>
        <v>0</v>
      </c>
      <c r="EM106" s="229">
        <f>IF($E106="HLTA",(X106/Summary!$H$7),0)</f>
        <v>0</v>
      </c>
      <c r="EN106" s="229">
        <f>IF($E106="HLTA",(Y106/Summary!$H$7),0)</f>
        <v>0</v>
      </c>
      <c r="EO106" s="229">
        <f>IF($E106="HLTA",(Z106/Summary!$H$7),0)</f>
        <v>0</v>
      </c>
      <c r="EP106" s="229">
        <f>IF($E106="HLTA",(AA106/Summary!$H$7),0)</f>
        <v>0</v>
      </c>
      <c r="EQ106" s="229">
        <f>IF($E106="HLTA",(AB106/Summary!$H$7),0)</f>
        <v>0</v>
      </c>
      <c r="ER106" s="229">
        <f>IF($E106="HLTA",(AC106/Summary!$H$7),0)</f>
        <v>0</v>
      </c>
      <c r="ES106" s="229">
        <f>IF($E106="HLTA",(AD106/Summary!$H$7),0)</f>
        <v>0</v>
      </c>
      <c r="ET106" s="229">
        <f>IF($E106="HLTA",(AE106/Summary!$H$7),0)</f>
        <v>0</v>
      </c>
      <c r="EU106" s="229">
        <f>IF($E106="HLTA",(AF106/Summary!$H$7),0)</f>
        <v>0</v>
      </c>
      <c r="EV106" s="229">
        <f>IF($E106="HLTA",(AG106/Summary!$H$7),0)</f>
        <v>0</v>
      </c>
      <c r="EW106" s="229">
        <f>IF($E106="HLTA",(AH106/Summary!$H$7),0)</f>
        <v>0</v>
      </c>
      <c r="EX106" s="229">
        <f>IF($E106="HLTA",(AI106/Summary!$H$7),0)</f>
        <v>0</v>
      </c>
      <c r="EY106" s="229">
        <f>IF($E106="HLTA",(AJ106/Summary!$H$7),0)</f>
        <v>0</v>
      </c>
      <c r="EZ106" s="229">
        <f>IF($E106="HLTA",(AK106/Summary!$H$7),0)</f>
        <v>0</v>
      </c>
      <c r="FA106" s="229">
        <f>IF($E106="HLTA",(AL106/Summary!$H$7),0)</f>
        <v>0</v>
      </c>
      <c r="FB106" s="229">
        <f>IF($E106="HLTA",(AM106/Summary!$H$7),0)</f>
        <v>0</v>
      </c>
      <c r="FC106" s="229">
        <f>IF($E106="HLTA",(AN106/Summary!$H$7),0)</f>
        <v>0</v>
      </c>
      <c r="FD106" s="233">
        <f>IF($E106="HLTA",(AO106/Summary!$H$7),0)</f>
        <v>0</v>
      </c>
    </row>
    <row r="107" spans="1:160" s="141" customFormat="1" ht="14.25" x14ac:dyDescent="0.35">
      <c r="A107" s="314"/>
      <c r="B107" s="315"/>
      <c r="C107" s="315"/>
      <c r="D107" s="315"/>
      <c r="E107" s="303"/>
      <c r="F107" s="304"/>
      <c r="G107" s="316"/>
      <c r="H107" s="320"/>
      <c r="I107" s="322"/>
      <c r="J107" s="323"/>
      <c r="K107" s="399">
        <f>Summary!$H$6*$G107</f>
        <v>0</v>
      </c>
      <c r="L107" s="225"/>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7"/>
      <c r="AP107" s="228">
        <f t="shared" si="162"/>
        <v>0</v>
      </c>
      <c r="AQ107" s="217"/>
      <c r="AR107" s="217"/>
      <c r="AS107" s="217"/>
      <c r="AT107" s="217"/>
      <c r="AU107" s="217"/>
      <c r="AV107" s="218"/>
      <c r="AW107" s="176">
        <f t="shared" si="163"/>
        <v>0</v>
      </c>
      <c r="AX107" s="176" t="str">
        <f t="shared" si="164"/>
        <v>OK</v>
      </c>
      <c r="AY107" s="230">
        <f t="shared" si="165"/>
        <v>0</v>
      </c>
      <c r="AZ107" s="213" t="str">
        <f t="shared" si="166"/>
        <v>OK</v>
      </c>
      <c r="BA107" s="214"/>
      <c r="BB107" s="231">
        <f t="shared" si="167"/>
        <v>0</v>
      </c>
      <c r="BC107" s="232">
        <f t="shared" si="168"/>
        <v>0</v>
      </c>
      <c r="BD107" s="232">
        <f t="shared" si="169"/>
        <v>0</v>
      </c>
      <c r="BE107" s="232">
        <f t="shared" si="170"/>
        <v>0</v>
      </c>
      <c r="BF107" s="232">
        <f t="shared" si="171"/>
        <v>0</v>
      </c>
      <c r="BG107" s="232">
        <f t="shared" si="172"/>
        <v>0</v>
      </c>
      <c r="BH107" s="232">
        <f t="shared" si="173"/>
        <v>0</v>
      </c>
      <c r="BI107" s="232">
        <f t="shared" si="174"/>
        <v>0</v>
      </c>
      <c r="BJ107" s="232">
        <f t="shared" si="175"/>
        <v>0</v>
      </c>
      <c r="BK107" s="232">
        <f t="shared" si="176"/>
        <v>0</v>
      </c>
      <c r="BL107" s="232">
        <f t="shared" si="177"/>
        <v>0</v>
      </c>
      <c r="BM107" s="232">
        <f t="shared" si="178"/>
        <v>0</v>
      </c>
      <c r="BN107" s="232">
        <f t="shared" si="179"/>
        <v>0</v>
      </c>
      <c r="BO107" s="232">
        <f t="shared" si="180"/>
        <v>0</v>
      </c>
      <c r="BP107" s="232">
        <f t="shared" si="181"/>
        <v>0</v>
      </c>
      <c r="BQ107" s="232">
        <f t="shared" si="182"/>
        <v>0</v>
      </c>
      <c r="BR107" s="232">
        <f t="shared" si="183"/>
        <v>0</v>
      </c>
      <c r="BS107" s="232">
        <f t="shared" si="184"/>
        <v>0</v>
      </c>
      <c r="BT107" s="232">
        <f t="shared" si="185"/>
        <v>0</v>
      </c>
      <c r="BU107" s="232">
        <f t="shared" si="186"/>
        <v>0</v>
      </c>
      <c r="BV107" s="232">
        <f t="shared" si="187"/>
        <v>0</v>
      </c>
      <c r="BW107" s="232">
        <f t="shared" si="188"/>
        <v>0</v>
      </c>
      <c r="BX107" s="232">
        <f t="shared" si="189"/>
        <v>0</v>
      </c>
      <c r="BY107" s="232">
        <f t="shared" si="190"/>
        <v>0</v>
      </c>
      <c r="BZ107" s="232">
        <f t="shared" si="191"/>
        <v>0</v>
      </c>
      <c r="CA107" s="232">
        <f t="shared" si="192"/>
        <v>0</v>
      </c>
      <c r="CB107" s="232">
        <f t="shared" si="193"/>
        <v>0</v>
      </c>
      <c r="CC107" s="232">
        <f t="shared" si="194"/>
        <v>0</v>
      </c>
      <c r="CD107" s="232">
        <f t="shared" si="195"/>
        <v>0</v>
      </c>
      <c r="CE107" s="232">
        <f t="shared" si="196"/>
        <v>0</v>
      </c>
      <c r="CF107" s="230">
        <f t="shared" si="197"/>
        <v>0</v>
      </c>
      <c r="CG107" s="195">
        <f t="shared" si="198"/>
        <v>0</v>
      </c>
      <c r="CH107" s="201">
        <f t="shared" si="199"/>
        <v>0</v>
      </c>
      <c r="CI107" s="201">
        <f t="shared" si="200"/>
        <v>0</v>
      </c>
      <c r="CJ107" s="201">
        <f t="shared" si="201"/>
        <v>0</v>
      </c>
      <c r="CK107" s="201">
        <f t="shared" si="202"/>
        <v>0</v>
      </c>
      <c r="CL107" s="191">
        <f t="shared" si="203"/>
        <v>0</v>
      </c>
      <c r="CM107" s="189"/>
      <c r="CN107" s="219">
        <f t="shared" si="205"/>
        <v>0</v>
      </c>
      <c r="CO107" s="220">
        <f t="shared" si="206"/>
        <v>0</v>
      </c>
      <c r="CP107" s="220">
        <f t="shared" si="207"/>
        <v>0</v>
      </c>
      <c r="CQ107" s="220">
        <f t="shared" si="208"/>
        <v>0</v>
      </c>
      <c r="CR107" s="220">
        <f t="shared" si="209"/>
        <v>0</v>
      </c>
      <c r="CS107" s="220">
        <f t="shared" si="210"/>
        <v>0</v>
      </c>
      <c r="CT107" s="220">
        <f t="shared" si="211"/>
        <v>0</v>
      </c>
      <c r="CU107" s="220">
        <f t="shared" si="212"/>
        <v>0</v>
      </c>
      <c r="CV107" s="220">
        <f t="shared" si="213"/>
        <v>0</v>
      </c>
      <c r="CW107" s="220">
        <f t="shared" si="214"/>
        <v>0</v>
      </c>
      <c r="CX107" s="220">
        <f t="shared" si="215"/>
        <v>0</v>
      </c>
      <c r="CY107" s="220">
        <f t="shared" si="216"/>
        <v>0</v>
      </c>
      <c r="CZ107" s="220">
        <f t="shared" si="217"/>
        <v>0</v>
      </c>
      <c r="DA107" s="220">
        <f t="shared" si="218"/>
        <v>0</v>
      </c>
      <c r="DB107" s="220">
        <f t="shared" si="219"/>
        <v>0</v>
      </c>
      <c r="DC107" s="220">
        <f t="shared" si="220"/>
        <v>0</v>
      </c>
      <c r="DD107" s="220">
        <f t="shared" si="221"/>
        <v>0</v>
      </c>
      <c r="DE107" s="220">
        <f t="shared" si="222"/>
        <v>0</v>
      </c>
      <c r="DF107" s="220">
        <f t="shared" si="223"/>
        <v>0</v>
      </c>
      <c r="DG107" s="220">
        <f t="shared" si="224"/>
        <v>0</v>
      </c>
      <c r="DH107" s="220">
        <f t="shared" si="225"/>
        <v>0</v>
      </c>
      <c r="DI107" s="220">
        <f t="shared" si="226"/>
        <v>0</v>
      </c>
      <c r="DJ107" s="220">
        <f t="shared" si="227"/>
        <v>0</v>
      </c>
      <c r="DK107" s="220">
        <f t="shared" si="228"/>
        <v>0</v>
      </c>
      <c r="DL107" s="220">
        <f t="shared" si="229"/>
        <v>0</v>
      </c>
      <c r="DM107" s="220">
        <f t="shared" si="230"/>
        <v>0</v>
      </c>
      <c r="DN107" s="220">
        <f t="shared" si="231"/>
        <v>0</v>
      </c>
      <c r="DO107" s="220">
        <f t="shared" si="232"/>
        <v>0</v>
      </c>
      <c r="DP107" s="220">
        <f t="shared" si="233"/>
        <v>0</v>
      </c>
      <c r="DQ107" s="221">
        <f t="shared" si="234"/>
        <v>0</v>
      </c>
      <c r="DR107" s="204">
        <f t="shared" si="204"/>
        <v>0</v>
      </c>
      <c r="DS107" s="222">
        <f t="shared" si="235"/>
        <v>0</v>
      </c>
      <c r="DT107" s="222">
        <f t="shared" si="236"/>
        <v>0</v>
      </c>
      <c r="DU107" s="222">
        <f t="shared" si="237"/>
        <v>0</v>
      </c>
      <c r="DV107" s="222">
        <f t="shared" si="238"/>
        <v>0</v>
      </c>
      <c r="DW107" s="222">
        <f t="shared" si="239"/>
        <v>0</v>
      </c>
      <c r="DX107" s="223">
        <f t="shared" si="240"/>
        <v>0</v>
      </c>
      <c r="DY107" s="224">
        <f t="shared" si="161"/>
        <v>0</v>
      </c>
      <c r="EA107" s="228">
        <f>IF($E107="HLTA",(L107/Summary!$H$7),0)</f>
        <v>0</v>
      </c>
      <c r="EB107" s="229">
        <f>IF($E107="HLTA",(M107/Summary!$H$7),0)</f>
        <v>0</v>
      </c>
      <c r="EC107" s="229">
        <f>IF($E107="HLTA",(N107/Summary!$H$7),0)</f>
        <v>0</v>
      </c>
      <c r="ED107" s="229">
        <f>IF($E107="HLTA",(O107/Summary!$H$7),0)</f>
        <v>0</v>
      </c>
      <c r="EE107" s="229">
        <f>IF($E107="HLTA",(P107/Summary!$H$7),0)</f>
        <v>0</v>
      </c>
      <c r="EF107" s="229">
        <f>IF($E107="HLTA",(Q107/Summary!$H$7),0)</f>
        <v>0</v>
      </c>
      <c r="EG107" s="229">
        <f>IF($E107="HLTA",(R107/Summary!$H$7),0)</f>
        <v>0</v>
      </c>
      <c r="EH107" s="229">
        <f>IF($E107="HLTA",(S107/Summary!$H$7),0)</f>
        <v>0</v>
      </c>
      <c r="EI107" s="229">
        <f>IF($E107="HLTA",(T107/Summary!$H$7),0)</f>
        <v>0</v>
      </c>
      <c r="EJ107" s="229">
        <f>IF($E107="HLTA",(U107/Summary!$H$7),0)</f>
        <v>0</v>
      </c>
      <c r="EK107" s="229">
        <f>IF($E107="HLTA",(V107/Summary!$H$7),0)</f>
        <v>0</v>
      </c>
      <c r="EL107" s="229">
        <f>IF($E107="HLTA",(W107/Summary!$H$7),0)</f>
        <v>0</v>
      </c>
      <c r="EM107" s="229">
        <f>IF($E107="HLTA",(X107/Summary!$H$7),0)</f>
        <v>0</v>
      </c>
      <c r="EN107" s="229">
        <f>IF($E107="HLTA",(Y107/Summary!$H$7),0)</f>
        <v>0</v>
      </c>
      <c r="EO107" s="229">
        <f>IF($E107="HLTA",(Z107/Summary!$H$7),0)</f>
        <v>0</v>
      </c>
      <c r="EP107" s="229">
        <f>IF($E107="HLTA",(AA107/Summary!$H$7),0)</f>
        <v>0</v>
      </c>
      <c r="EQ107" s="229">
        <f>IF($E107="HLTA",(AB107/Summary!$H$7),0)</f>
        <v>0</v>
      </c>
      <c r="ER107" s="229">
        <f>IF($E107="HLTA",(AC107/Summary!$H$7),0)</f>
        <v>0</v>
      </c>
      <c r="ES107" s="229">
        <f>IF($E107="HLTA",(AD107/Summary!$H$7),0)</f>
        <v>0</v>
      </c>
      <c r="ET107" s="229">
        <f>IF($E107="HLTA",(AE107/Summary!$H$7),0)</f>
        <v>0</v>
      </c>
      <c r="EU107" s="229">
        <f>IF($E107="HLTA",(AF107/Summary!$H$7),0)</f>
        <v>0</v>
      </c>
      <c r="EV107" s="229">
        <f>IF($E107="HLTA",(AG107/Summary!$H$7),0)</f>
        <v>0</v>
      </c>
      <c r="EW107" s="229">
        <f>IF($E107="HLTA",(AH107/Summary!$H$7),0)</f>
        <v>0</v>
      </c>
      <c r="EX107" s="229">
        <f>IF($E107="HLTA",(AI107/Summary!$H$7),0)</f>
        <v>0</v>
      </c>
      <c r="EY107" s="229">
        <f>IF($E107="HLTA",(AJ107/Summary!$H$7),0)</f>
        <v>0</v>
      </c>
      <c r="EZ107" s="229">
        <f>IF($E107="HLTA",(AK107/Summary!$H$7),0)</f>
        <v>0</v>
      </c>
      <c r="FA107" s="229">
        <f>IF($E107="HLTA",(AL107/Summary!$H$7),0)</f>
        <v>0</v>
      </c>
      <c r="FB107" s="229">
        <f>IF($E107="HLTA",(AM107/Summary!$H$7),0)</f>
        <v>0</v>
      </c>
      <c r="FC107" s="229">
        <f>IF($E107="HLTA",(AN107/Summary!$H$7),0)</f>
        <v>0</v>
      </c>
      <c r="FD107" s="233">
        <f>IF($E107="HLTA",(AO107/Summary!$H$7),0)</f>
        <v>0</v>
      </c>
    </row>
    <row r="108" spans="1:160" s="141" customFormat="1" ht="14.25" x14ac:dyDescent="0.35">
      <c r="A108" s="314"/>
      <c r="B108" s="315"/>
      <c r="C108" s="315"/>
      <c r="D108" s="315"/>
      <c r="E108" s="303"/>
      <c r="F108" s="304"/>
      <c r="G108" s="316"/>
      <c r="H108" s="320"/>
      <c r="I108" s="322"/>
      <c r="J108" s="323"/>
      <c r="K108" s="399">
        <f>Summary!$H$6*$G108</f>
        <v>0</v>
      </c>
      <c r="L108" s="225"/>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7"/>
      <c r="AP108" s="228">
        <f t="shared" si="162"/>
        <v>0</v>
      </c>
      <c r="AQ108" s="217"/>
      <c r="AR108" s="217"/>
      <c r="AS108" s="217"/>
      <c r="AT108" s="217"/>
      <c r="AU108" s="217"/>
      <c r="AV108" s="218"/>
      <c r="AW108" s="176">
        <f t="shared" si="163"/>
        <v>0</v>
      </c>
      <c r="AX108" s="176" t="str">
        <f t="shared" si="164"/>
        <v>OK</v>
      </c>
      <c r="AY108" s="230">
        <f t="shared" si="165"/>
        <v>0</v>
      </c>
      <c r="AZ108" s="213" t="str">
        <f t="shared" si="166"/>
        <v>OK</v>
      </c>
      <c r="BA108" s="214"/>
      <c r="BB108" s="231">
        <f t="shared" si="167"/>
        <v>0</v>
      </c>
      <c r="BC108" s="232">
        <f t="shared" si="168"/>
        <v>0</v>
      </c>
      <c r="BD108" s="232">
        <f t="shared" si="169"/>
        <v>0</v>
      </c>
      <c r="BE108" s="232">
        <f t="shared" si="170"/>
        <v>0</v>
      </c>
      <c r="BF108" s="232">
        <f t="shared" si="171"/>
        <v>0</v>
      </c>
      <c r="BG108" s="232">
        <f t="shared" si="172"/>
        <v>0</v>
      </c>
      <c r="BH108" s="232">
        <f t="shared" si="173"/>
        <v>0</v>
      </c>
      <c r="BI108" s="232">
        <f t="shared" si="174"/>
        <v>0</v>
      </c>
      <c r="BJ108" s="232">
        <f t="shared" si="175"/>
        <v>0</v>
      </c>
      <c r="BK108" s="232">
        <f t="shared" si="176"/>
        <v>0</v>
      </c>
      <c r="BL108" s="232">
        <f t="shared" si="177"/>
        <v>0</v>
      </c>
      <c r="BM108" s="232">
        <f t="shared" si="178"/>
        <v>0</v>
      </c>
      <c r="BN108" s="232">
        <f t="shared" si="179"/>
        <v>0</v>
      </c>
      <c r="BO108" s="232">
        <f t="shared" si="180"/>
        <v>0</v>
      </c>
      <c r="BP108" s="232">
        <f t="shared" si="181"/>
        <v>0</v>
      </c>
      <c r="BQ108" s="232">
        <f t="shared" si="182"/>
        <v>0</v>
      </c>
      <c r="BR108" s="232">
        <f t="shared" si="183"/>
        <v>0</v>
      </c>
      <c r="BS108" s="232">
        <f t="shared" si="184"/>
        <v>0</v>
      </c>
      <c r="BT108" s="232">
        <f t="shared" si="185"/>
        <v>0</v>
      </c>
      <c r="BU108" s="232">
        <f t="shared" si="186"/>
        <v>0</v>
      </c>
      <c r="BV108" s="232">
        <f t="shared" si="187"/>
        <v>0</v>
      </c>
      <c r="BW108" s="232">
        <f t="shared" si="188"/>
        <v>0</v>
      </c>
      <c r="BX108" s="232">
        <f t="shared" si="189"/>
        <v>0</v>
      </c>
      <c r="BY108" s="232">
        <f t="shared" si="190"/>
        <v>0</v>
      </c>
      <c r="BZ108" s="232">
        <f t="shared" si="191"/>
        <v>0</v>
      </c>
      <c r="CA108" s="232">
        <f t="shared" si="192"/>
        <v>0</v>
      </c>
      <c r="CB108" s="232">
        <f t="shared" si="193"/>
        <v>0</v>
      </c>
      <c r="CC108" s="232">
        <f t="shared" si="194"/>
        <v>0</v>
      </c>
      <c r="CD108" s="232">
        <f t="shared" si="195"/>
        <v>0</v>
      </c>
      <c r="CE108" s="232">
        <f t="shared" si="196"/>
        <v>0</v>
      </c>
      <c r="CF108" s="230">
        <f t="shared" si="197"/>
        <v>0</v>
      </c>
      <c r="CG108" s="195">
        <f t="shared" si="198"/>
        <v>0</v>
      </c>
      <c r="CH108" s="201">
        <f t="shared" si="199"/>
        <v>0</v>
      </c>
      <c r="CI108" s="201">
        <f t="shared" si="200"/>
        <v>0</v>
      </c>
      <c r="CJ108" s="201">
        <f t="shared" si="201"/>
        <v>0</v>
      </c>
      <c r="CK108" s="201">
        <f t="shared" si="202"/>
        <v>0</v>
      </c>
      <c r="CL108" s="191">
        <f t="shared" si="203"/>
        <v>0</v>
      </c>
      <c r="CM108" s="189"/>
      <c r="CN108" s="219">
        <f t="shared" si="205"/>
        <v>0</v>
      </c>
      <c r="CO108" s="220">
        <f t="shared" si="206"/>
        <v>0</v>
      </c>
      <c r="CP108" s="220">
        <f t="shared" si="207"/>
        <v>0</v>
      </c>
      <c r="CQ108" s="220">
        <f t="shared" si="208"/>
        <v>0</v>
      </c>
      <c r="CR108" s="220">
        <f t="shared" si="209"/>
        <v>0</v>
      </c>
      <c r="CS108" s="220">
        <f t="shared" si="210"/>
        <v>0</v>
      </c>
      <c r="CT108" s="220">
        <f t="shared" si="211"/>
        <v>0</v>
      </c>
      <c r="CU108" s="220">
        <f t="shared" si="212"/>
        <v>0</v>
      </c>
      <c r="CV108" s="220">
        <f t="shared" si="213"/>
        <v>0</v>
      </c>
      <c r="CW108" s="220">
        <f t="shared" si="214"/>
        <v>0</v>
      </c>
      <c r="CX108" s="220">
        <f t="shared" si="215"/>
        <v>0</v>
      </c>
      <c r="CY108" s="220">
        <f t="shared" si="216"/>
        <v>0</v>
      </c>
      <c r="CZ108" s="220">
        <f t="shared" si="217"/>
        <v>0</v>
      </c>
      <c r="DA108" s="220">
        <f t="shared" si="218"/>
        <v>0</v>
      </c>
      <c r="DB108" s="220">
        <f t="shared" si="219"/>
        <v>0</v>
      </c>
      <c r="DC108" s="220">
        <f t="shared" si="220"/>
        <v>0</v>
      </c>
      <c r="DD108" s="220">
        <f t="shared" si="221"/>
        <v>0</v>
      </c>
      <c r="DE108" s="220">
        <f t="shared" si="222"/>
        <v>0</v>
      </c>
      <c r="DF108" s="220">
        <f t="shared" si="223"/>
        <v>0</v>
      </c>
      <c r="DG108" s="220">
        <f t="shared" si="224"/>
        <v>0</v>
      </c>
      <c r="DH108" s="220">
        <f t="shared" si="225"/>
        <v>0</v>
      </c>
      <c r="DI108" s="220">
        <f t="shared" si="226"/>
        <v>0</v>
      </c>
      <c r="DJ108" s="220">
        <f t="shared" si="227"/>
        <v>0</v>
      </c>
      <c r="DK108" s="220">
        <f t="shared" si="228"/>
        <v>0</v>
      </c>
      <c r="DL108" s="220">
        <f t="shared" si="229"/>
        <v>0</v>
      </c>
      <c r="DM108" s="220">
        <f t="shared" si="230"/>
        <v>0</v>
      </c>
      <c r="DN108" s="220">
        <f t="shared" si="231"/>
        <v>0</v>
      </c>
      <c r="DO108" s="220">
        <f t="shared" si="232"/>
        <v>0</v>
      </c>
      <c r="DP108" s="220">
        <f t="shared" si="233"/>
        <v>0</v>
      </c>
      <c r="DQ108" s="221">
        <f t="shared" si="234"/>
        <v>0</v>
      </c>
      <c r="DR108" s="204">
        <f t="shared" si="204"/>
        <v>0</v>
      </c>
      <c r="DS108" s="222">
        <f t="shared" si="235"/>
        <v>0</v>
      </c>
      <c r="DT108" s="222">
        <f t="shared" si="236"/>
        <v>0</v>
      </c>
      <c r="DU108" s="222">
        <f t="shared" si="237"/>
        <v>0</v>
      </c>
      <c r="DV108" s="222">
        <f t="shared" si="238"/>
        <v>0</v>
      </c>
      <c r="DW108" s="222">
        <f t="shared" si="239"/>
        <v>0</v>
      </c>
      <c r="DX108" s="223">
        <f t="shared" si="240"/>
        <v>0</v>
      </c>
      <c r="DY108" s="224">
        <f t="shared" si="161"/>
        <v>0</v>
      </c>
      <c r="EA108" s="228">
        <f>IF($E108="HLTA",(L108/Summary!$H$7),0)</f>
        <v>0</v>
      </c>
      <c r="EB108" s="229">
        <f>IF($E108="HLTA",(M108/Summary!$H$7),0)</f>
        <v>0</v>
      </c>
      <c r="EC108" s="229">
        <f>IF($E108="HLTA",(N108/Summary!$H$7),0)</f>
        <v>0</v>
      </c>
      <c r="ED108" s="229">
        <f>IF($E108="HLTA",(O108/Summary!$H$7),0)</f>
        <v>0</v>
      </c>
      <c r="EE108" s="229">
        <f>IF($E108="HLTA",(P108/Summary!$H$7),0)</f>
        <v>0</v>
      </c>
      <c r="EF108" s="229">
        <f>IF($E108="HLTA",(Q108/Summary!$H$7),0)</f>
        <v>0</v>
      </c>
      <c r="EG108" s="229">
        <f>IF($E108="HLTA",(R108/Summary!$H$7),0)</f>
        <v>0</v>
      </c>
      <c r="EH108" s="229">
        <f>IF($E108="HLTA",(S108/Summary!$H$7),0)</f>
        <v>0</v>
      </c>
      <c r="EI108" s="229">
        <f>IF($E108="HLTA",(T108/Summary!$H$7),0)</f>
        <v>0</v>
      </c>
      <c r="EJ108" s="229">
        <f>IF($E108="HLTA",(U108/Summary!$H$7),0)</f>
        <v>0</v>
      </c>
      <c r="EK108" s="229">
        <f>IF($E108="HLTA",(V108/Summary!$H$7),0)</f>
        <v>0</v>
      </c>
      <c r="EL108" s="229">
        <f>IF($E108="HLTA",(W108/Summary!$H$7),0)</f>
        <v>0</v>
      </c>
      <c r="EM108" s="229">
        <f>IF($E108="HLTA",(X108/Summary!$H$7),0)</f>
        <v>0</v>
      </c>
      <c r="EN108" s="229">
        <f>IF($E108="HLTA",(Y108/Summary!$H$7),0)</f>
        <v>0</v>
      </c>
      <c r="EO108" s="229">
        <f>IF($E108="HLTA",(Z108/Summary!$H$7),0)</f>
        <v>0</v>
      </c>
      <c r="EP108" s="229">
        <f>IF($E108="HLTA",(AA108/Summary!$H$7),0)</f>
        <v>0</v>
      </c>
      <c r="EQ108" s="229">
        <f>IF($E108="HLTA",(AB108/Summary!$H$7),0)</f>
        <v>0</v>
      </c>
      <c r="ER108" s="229">
        <f>IF($E108="HLTA",(AC108/Summary!$H$7),0)</f>
        <v>0</v>
      </c>
      <c r="ES108" s="229">
        <f>IF($E108="HLTA",(AD108/Summary!$H$7),0)</f>
        <v>0</v>
      </c>
      <c r="ET108" s="229">
        <f>IF($E108="HLTA",(AE108/Summary!$H$7),0)</f>
        <v>0</v>
      </c>
      <c r="EU108" s="229">
        <f>IF($E108="HLTA",(AF108/Summary!$H$7),0)</f>
        <v>0</v>
      </c>
      <c r="EV108" s="229">
        <f>IF($E108="HLTA",(AG108/Summary!$H$7),0)</f>
        <v>0</v>
      </c>
      <c r="EW108" s="229">
        <f>IF($E108="HLTA",(AH108/Summary!$H$7),0)</f>
        <v>0</v>
      </c>
      <c r="EX108" s="229">
        <f>IF($E108="HLTA",(AI108/Summary!$H$7),0)</f>
        <v>0</v>
      </c>
      <c r="EY108" s="229">
        <f>IF($E108="HLTA",(AJ108/Summary!$H$7),0)</f>
        <v>0</v>
      </c>
      <c r="EZ108" s="229">
        <f>IF($E108="HLTA",(AK108/Summary!$H$7),0)</f>
        <v>0</v>
      </c>
      <c r="FA108" s="229">
        <f>IF($E108="HLTA",(AL108/Summary!$H$7),0)</f>
        <v>0</v>
      </c>
      <c r="FB108" s="229">
        <f>IF($E108="HLTA",(AM108/Summary!$H$7),0)</f>
        <v>0</v>
      </c>
      <c r="FC108" s="229">
        <f>IF($E108="HLTA",(AN108/Summary!$H$7),0)</f>
        <v>0</v>
      </c>
      <c r="FD108" s="233">
        <f>IF($E108="HLTA",(AO108/Summary!$H$7),0)</f>
        <v>0</v>
      </c>
    </row>
    <row r="109" spans="1:160" s="141" customFormat="1" ht="14.25" x14ac:dyDescent="0.35">
      <c r="A109" s="314"/>
      <c r="B109" s="315"/>
      <c r="C109" s="315"/>
      <c r="D109" s="315"/>
      <c r="E109" s="303"/>
      <c r="F109" s="304"/>
      <c r="G109" s="316"/>
      <c r="H109" s="320"/>
      <c r="I109" s="322"/>
      <c r="J109" s="323"/>
      <c r="K109" s="399">
        <f>Summary!$H$6*$G109</f>
        <v>0</v>
      </c>
      <c r="L109" s="225"/>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7"/>
      <c r="AP109" s="228">
        <f t="shared" si="162"/>
        <v>0</v>
      </c>
      <c r="AQ109" s="217"/>
      <c r="AR109" s="217"/>
      <c r="AS109" s="217"/>
      <c r="AT109" s="217"/>
      <c r="AU109" s="217"/>
      <c r="AV109" s="218"/>
      <c r="AW109" s="176">
        <f t="shared" si="163"/>
        <v>0</v>
      </c>
      <c r="AX109" s="176" t="str">
        <f t="shared" si="164"/>
        <v>OK</v>
      </c>
      <c r="AY109" s="230">
        <f t="shared" si="165"/>
        <v>0</v>
      </c>
      <c r="AZ109" s="213" t="str">
        <f t="shared" si="166"/>
        <v>OK</v>
      </c>
      <c r="BA109" s="214"/>
      <c r="BB109" s="231">
        <f t="shared" si="167"/>
        <v>0</v>
      </c>
      <c r="BC109" s="232">
        <f t="shared" si="168"/>
        <v>0</v>
      </c>
      <c r="BD109" s="232">
        <f t="shared" si="169"/>
        <v>0</v>
      </c>
      <c r="BE109" s="232">
        <f t="shared" si="170"/>
        <v>0</v>
      </c>
      <c r="BF109" s="232">
        <f t="shared" si="171"/>
        <v>0</v>
      </c>
      <c r="BG109" s="232">
        <f t="shared" si="172"/>
        <v>0</v>
      </c>
      <c r="BH109" s="232">
        <f t="shared" si="173"/>
        <v>0</v>
      </c>
      <c r="BI109" s="232">
        <f t="shared" si="174"/>
        <v>0</v>
      </c>
      <c r="BJ109" s="232">
        <f t="shared" si="175"/>
        <v>0</v>
      </c>
      <c r="BK109" s="232">
        <f t="shared" si="176"/>
        <v>0</v>
      </c>
      <c r="BL109" s="232">
        <f t="shared" si="177"/>
        <v>0</v>
      </c>
      <c r="BM109" s="232">
        <f t="shared" si="178"/>
        <v>0</v>
      </c>
      <c r="BN109" s="232">
        <f t="shared" si="179"/>
        <v>0</v>
      </c>
      <c r="BO109" s="232">
        <f t="shared" si="180"/>
        <v>0</v>
      </c>
      <c r="BP109" s="232">
        <f t="shared" si="181"/>
        <v>0</v>
      </c>
      <c r="BQ109" s="232">
        <f t="shared" si="182"/>
        <v>0</v>
      </c>
      <c r="BR109" s="232">
        <f t="shared" si="183"/>
        <v>0</v>
      </c>
      <c r="BS109" s="232">
        <f t="shared" si="184"/>
        <v>0</v>
      </c>
      <c r="BT109" s="232">
        <f t="shared" si="185"/>
        <v>0</v>
      </c>
      <c r="BU109" s="232">
        <f t="shared" si="186"/>
        <v>0</v>
      </c>
      <c r="BV109" s="232">
        <f t="shared" si="187"/>
        <v>0</v>
      </c>
      <c r="BW109" s="232">
        <f t="shared" si="188"/>
        <v>0</v>
      </c>
      <c r="BX109" s="232">
        <f t="shared" si="189"/>
        <v>0</v>
      </c>
      <c r="BY109" s="232">
        <f t="shared" si="190"/>
        <v>0</v>
      </c>
      <c r="BZ109" s="232">
        <f t="shared" si="191"/>
        <v>0</v>
      </c>
      <c r="CA109" s="232">
        <f t="shared" si="192"/>
        <v>0</v>
      </c>
      <c r="CB109" s="232">
        <f t="shared" si="193"/>
        <v>0</v>
      </c>
      <c r="CC109" s="232">
        <f t="shared" si="194"/>
        <v>0</v>
      </c>
      <c r="CD109" s="232">
        <f t="shared" si="195"/>
        <v>0</v>
      </c>
      <c r="CE109" s="232">
        <f t="shared" si="196"/>
        <v>0</v>
      </c>
      <c r="CF109" s="230">
        <f t="shared" si="197"/>
        <v>0</v>
      </c>
      <c r="CG109" s="195">
        <f t="shared" si="198"/>
        <v>0</v>
      </c>
      <c r="CH109" s="201">
        <f t="shared" si="199"/>
        <v>0</v>
      </c>
      <c r="CI109" s="201">
        <f t="shared" si="200"/>
        <v>0</v>
      </c>
      <c r="CJ109" s="201">
        <f t="shared" si="201"/>
        <v>0</v>
      </c>
      <c r="CK109" s="201">
        <f t="shared" si="202"/>
        <v>0</v>
      </c>
      <c r="CL109" s="191">
        <f t="shared" si="203"/>
        <v>0</v>
      </c>
      <c r="CM109" s="189"/>
      <c r="CN109" s="219">
        <f t="shared" si="205"/>
        <v>0</v>
      </c>
      <c r="CO109" s="220">
        <f t="shared" si="206"/>
        <v>0</v>
      </c>
      <c r="CP109" s="220">
        <f t="shared" si="207"/>
        <v>0</v>
      </c>
      <c r="CQ109" s="220">
        <f t="shared" si="208"/>
        <v>0</v>
      </c>
      <c r="CR109" s="220">
        <f t="shared" si="209"/>
        <v>0</v>
      </c>
      <c r="CS109" s="220">
        <f t="shared" si="210"/>
        <v>0</v>
      </c>
      <c r="CT109" s="220">
        <f t="shared" si="211"/>
        <v>0</v>
      </c>
      <c r="CU109" s="220">
        <f t="shared" si="212"/>
        <v>0</v>
      </c>
      <c r="CV109" s="220">
        <f t="shared" si="213"/>
        <v>0</v>
      </c>
      <c r="CW109" s="220">
        <f t="shared" si="214"/>
        <v>0</v>
      </c>
      <c r="CX109" s="220">
        <f t="shared" si="215"/>
        <v>0</v>
      </c>
      <c r="CY109" s="220">
        <f t="shared" si="216"/>
        <v>0</v>
      </c>
      <c r="CZ109" s="220">
        <f t="shared" si="217"/>
        <v>0</v>
      </c>
      <c r="DA109" s="220">
        <f t="shared" si="218"/>
        <v>0</v>
      </c>
      <c r="DB109" s="220">
        <f t="shared" si="219"/>
        <v>0</v>
      </c>
      <c r="DC109" s="220">
        <f t="shared" si="220"/>
        <v>0</v>
      </c>
      <c r="DD109" s="220">
        <f t="shared" si="221"/>
        <v>0</v>
      </c>
      <c r="DE109" s="220">
        <f t="shared" si="222"/>
        <v>0</v>
      </c>
      <c r="DF109" s="220">
        <f t="shared" si="223"/>
        <v>0</v>
      </c>
      <c r="DG109" s="220">
        <f t="shared" si="224"/>
        <v>0</v>
      </c>
      <c r="DH109" s="220">
        <f t="shared" si="225"/>
        <v>0</v>
      </c>
      <c r="DI109" s="220">
        <f t="shared" si="226"/>
        <v>0</v>
      </c>
      <c r="DJ109" s="220">
        <f t="shared" si="227"/>
        <v>0</v>
      </c>
      <c r="DK109" s="220">
        <f t="shared" si="228"/>
        <v>0</v>
      </c>
      <c r="DL109" s="220">
        <f t="shared" si="229"/>
        <v>0</v>
      </c>
      <c r="DM109" s="220">
        <f t="shared" si="230"/>
        <v>0</v>
      </c>
      <c r="DN109" s="220">
        <f t="shared" si="231"/>
        <v>0</v>
      </c>
      <c r="DO109" s="220">
        <f t="shared" si="232"/>
        <v>0</v>
      </c>
      <c r="DP109" s="220">
        <f t="shared" si="233"/>
        <v>0</v>
      </c>
      <c r="DQ109" s="221">
        <f t="shared" si="234"/>
        <v>0</v>
      </c>
      <c r="DR109" s="204">
        <f t="shared" si="204"/>
        <v>0</v>
      </c>
      <c r="DS109" s="222">
        <f t="shared" si="235"/>
        <v>0</v>
      </c>
      <c r="DT109" s="222">
        <f t="shared" si="236"/>
        <v>0</v>
      </c>
      <c r="DU109" s="222">
        <f t="shared" si="237"/>
        <v>0</v>
      </c>
      <c r="DV109" s="222">
        <f t="shared" si="238"/>
        <v>0</v>
      </c>
      <c r="DW109" s="222">
        <f t="shared" si="239"/>
        <v>0</v>
      </c>
      <c r="DX109" s="223">
        <f t="shared" si="240"/>
        <v>0</v>
      </c>
      <c r="DY109" s="224">
        <f t="shared" si="161"/>
        <v>0</v>
      </c>
      <c r="EA109" s="228">
        <f>IF($E109="HLTA",(L109/Summary!$H$7),0)</f>
        <v>0</v>
      </c>
      <c r="EB109" s="229">
        <f>IF($E109="HLTA",(M109/Summary!$H$7),0)</f>
        <v>0</v>
      </c>
      <c r="EC109" s="229">
        <f>IF($E109="HLTA",(N109/Summary!$H$7),0)</f>
        <v>0</v>
      </c>
      <c r="ED109" s="229">
        <f>IF($E109="HLTA",(O109/Summary!$H$7),0)</f>
        <v>0</v>
      </c>
      <c r="EE109" s="229">
        <f>IF($E109="HLTA",(P109/Summary!$H$7),0)</f>
        <v>0</v>
      </c>
      <c r="EF109" s="229">
        <f>IF($E109="HLTA",(Q109/Summary!$H$7),0)</f>
        <v>0</v>
      </c>
      <c r="EG109" s="229">
        <f>IF($E109="HLTA",(R109/Summary!$H$7),0)</f>
        <v>0</v>
      </c>
      <c r="EH109" s="229">
        <f>IF($E109="HLTA",(S109/Summary!$H$7),0)</f>
        <v>0</v>
      </c>
      <c r="EI109" s="229">
        <f>IF($E109="HLTA",(T109/Summary!$H$7),0)</f>
        <v>0</v>
      </c>
      <c r="EJ109" s="229">
        <f>IF($E109="HLTA",(U109/Summary!$H$7),0)</f>
        <v>0</v>
      </c>
      <c r="EK109" s="229">
        <f>IF($E109="HLTA",(V109/Summary!$H$7),0)</f>
        <v>0</v>
      </c>
      <c r="EL109" s="229">
        <f>IF($E109="HLTA",(W109/Summary!$H$7),0)</f>
        <v>0</v>
      </c>
      <c r="EM109" s="229">
        <f>IF($E109="HLTA",(X109/Summary!$H$7),0)</f>
        <v>0</v>
      </c>
      <c r="EN109" s="229">
        <f>IF($E109="HLTA",(Y109/Summary!$H$7),0)</f>
        <v>0</v>
      </c>
      <c r="EO109" s="229">
        <f>IF($E109="HLTA",(Z109/Summary!$H$7),0)</f>
        <v>0</v>
      </c>
      <c r="EP109" s="229">
        <f>IF($E109="HLTA",(AA109/Summary!$H$7),0)</f>
        <v>0</v>
      </c>
      <c r="EQ109" s="229">
        <f>IF($E109="HLTA",(AB109/Summary!$H$7),0)</f>
        <v>0</v>
      </c>
      <c r="ER109" s="229">
        <f>IF($E109="HLTA",(AC109/Summary!$H$7),0)</f>
        <v>0</v>
      </c>
      <c r="ES109" s="229">
        <f>IF($E109="HLTA",(AD109/Summary!$H$7),0)</f>
        <v>0</v>
      </c>
      <c r="ET109" s="229">
        <f>IF($E109="HLTA",(AE109/Summary!$H$7),0)</f>
        <v>0</v>
      </c>
      <c r="EU109" s="229">
        <f>IF($E109="HLTA",(AF109/Summary!$H$7),0)</f>
        <v>0</v>
      </c>
      <c r="EV109" s="229">
        <f>IF($E109="HLTA",(AG109/Summary!$H$7),0)</f>
        <v>0</v>
      </c>
      <c r="EW109" s="229">
        <f>IF($E109="HLTA",(AH109/Summary!$H$7),0)</f>
        <v>0</v>
      </c>
      <c r="EX109" s="229">
        <f>IF($E109="HLTA",(AI109/Summary!$H$7),0)</f>
        <v>0</v>
      </c>
      <c r="EY109" s="229">
        <f>IF($E109="HLTA",(AJ109/Summary!$H$7),0)</f>
        <v>0</v>
      </c>
      <c r="EZ109" s="229">
        <f>IF($E109="HLTA",(AK109/Summary!$H$7),0)</f>
        <v>0</v>
      </c>
      <c r="FA109" s="229">
        <f>IF($E109="HLTA",(AL109/Summary!$H$7),0)</f>
        <v>0</v>
      </c>
      <c r="FB109" s="229">
        <f>IF($E109="HLTA",(AM109/Summary!$H$7),0)</f>
        <v>0</v>
      </c>
      <c r="FC109" s="229">
        <f>IF($E109="HLTA",(AN109/Summary!$H$7),0)</f>
        <v>0</v>
      </c>
      <c r="FD109" s="233">
        <f>IF($E109="HLTA",(AO109/Summary!$H$7),0)</f>
        <v>0</v>
      </c>
    </row>
    <row r="110" spans="1:160" s="141" customFormat="1" ht="14.25" x14ac:dyDescent="0.35">
      <c r="A110" s="314"/>
      <c r="B110" s="315"/>
      <c r="C110" s="315"/>
      <c r="D110" s="315"/>
      <c r="E110" s="303"/>
      <c r="F110" s="304"/>
      <c r="G110" s="316"/>
      <c r="H110" s="320"/>
      <c r="I110" s="322"/>
      <c r="J110" s="323"/>
      <c r="K110" s="399">
        <f>Summary!$H$6*$G110</f>
        <v>0</v>
      </c>
      <c r="L110" s="225"/>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7"/>
      <c r="AP110" s="228">
        <f t="shared" si="162"/>
        <v>0</v>
      </c>
      <c r="AQ110" s="217"/>
      <c r="AR110" s="217"/>
      <c r="AS110" s="217"/>
      <c r="AT110" s="217"/>
      <c r="AU110" s="217"/>
      <c r="AV110" s="218"/>
      <c r="AW110" s="176">
        <f t="shared" si="163"/>
        <v>0</v>
      </c>
      <c r="AX110" s="176" t="str">
        <f t="shared" si="164"/>
        <v>OK</v>
      </c>
      <c r="AY110" s="230">
        <f t="shared" si="165"/>
        <v>0</v>
      </c>
      <c r="AZ110" s="213" t="str">
        <f t="shared" si="166"/>
        <v>OK</v>
      </c>
      <c r="BA110" s="214"/>
      <c r="BB110" s="231">
        <f t="shared" si="167"/>
        <v>0</v>
      </c>
      <c r="BC110" s="232">
        <f t="shared" si="168"/>
        <v>0</v>
      </c>
      <c r="BD110" s="232">
        <f t="shared" si="169"/>
        <v>0</v>
      </c>
      <c r="BE110" s="232">
        <f t="shared" si="170"/>
        <v>0</v>
      </c>
      <c r="BF110" s="232">
        <f t="shared" si="171"/>
        <v>0</v>
      </c>
      <c r="BG110" s="232">
        <f t="shared" si="172"/>
        <v>0</v>
      </c>
      <c r="BH110" s="232">
        <f t="shared" si="173"/>
        <v>0</v>
      </c>
      <c r="BI110" s="232">
        <f t="shared" si="174"/>
        <v>0</v>
      </c>
      <c r="BJ110" s="232">
        <f t="shared" si="175"/>
        <v>0</v>
      </c>
      <c r="BK110" s="232">
        <f t="shared" si="176"/>
        <v>0</v>
      </c>
      <c r="BL110" s="232">
        <f t="shared" si="177"/>
        <v>0</v>
      </c>
      <c r="BM110" s="232">
        <f t="shared" si="178"/>
        <v>0</v>
      </c>
      <c r="BN110" s="232">
        <f t="shared" si="179"/>
        <v>0</v>
      </c>
      <c r="BO110" s="232">
        <f t="shared" si="180"/>
        <v>0</v>
      </c>
      <c r="BP110" s="232">
        <f t="shared" si="181"/>
        <v>0</v>
      </c>
      <c r="BQ110" s="232">
        <f t="shared" si="182"/>
        <v>0</v>
      </c>
      <c r="BR110" s="232">
        <f t="shared" si="183"/>
        <v>0</v>
      </c>
      <c r="BS110" s="232">
        <f t="shared" si="184"/>
        <v>0</v>
      </c>
      <c r="BT110" s="232">
        <f t="shared" si="185"/>
        <v>0</v>
      </c>
      <c r="BU110" s="232">
        <f t="shared" si="186"/>
        <v>0</v>
      </c>
      <c r="BV110" s="232">
        <f t="shared" si="187"/>
        <v>0</v>
      </c>
      <c r="BW110" s="232">
        <f t="shared" si="188"/>
        <v>0</v>
      </c>
      <c r="BX110" s="232">
        <f t="shared" si="189"/>
        <v>0</v>
      </c>
      <c r="BY110" s="232">
        <f t="shared" si="190"/>
        <v>0</v>
      </c>
      <c r="BZ110" s="232">
        <f t="shared" si="191"/>
        <v>0</v>
      </c>
      <c r="CA110" s="232">
        <f t="shared" si="192"/>
        <v>0</v>
      </c>
      <c r="CB110" s="232">
        <f t="shared" si="193"/>
        <v>0</v>
      </c>
      <c r="CC110" s="232">
        <f t="shared" si="194"/>
        <v>0</v>
      </c>
      <c r="CD110" s="232">
        <f t="shared" si="195"/>
        <v>0</v>
      </c>
      <c r="CE110" s="232">
        <f t="shared" si="196"/>
        <v>0</v>
      </c>
      <c r="CF110" s="230">
        <f t="shared" si="197"/>
        <v>0</v>
      </c>
      <c r="CG110" s="195">
        <f t="shared" si="198"/>
        <v>0</v>
      </c>
      <c r="CH110" s="201">
        <f t="shared" si="199"/>
        <v>0</v>
      </c>
      <c r="CI110" s="201">
        <f t="shared" si="200"/>
        <v>0</v>
      </c>
      <c r="CJ110" s="201">
        <f t="shared" si="201"/>
        <v>0</v>
      </c>
      <c r="CK110" s="201">
        <f t="shared" si="202"/>
        <v>0</v>
      </c>
      <c r="CL110" s="191">
        <f t="shared" si="203"/>
        <v>0</v>
      </c>
      <c r="CM110" s="189"/>
      <c r="CN110" s="219">
        <f t="shared" si="205"/>
        <v>0</v>
      </c>
      <c r="CO110" s="220">
        <f t="shared" si="206"/>
        <v>0</v>
      </c>
      <c r="CP110" s="220">
        <f t="shared" si="207"/>
        <v>0</v>
      </c>
      <c r="CQ110" s="220">
        <f t="shared" si="208"/>
        <v>0</v>
      </c>
      <c r="CR110" s="220">
        <f t="shared" si="209"/>
        <v>0</v>
      </c>
      <c r="CS110" s="220">
        <f t="shared" si="210"/>
        <v>0</v>
      </c>
      <c r="CT110" s="220">
        <f t="shared" si="211"/>
        <v>0</v>
      </c>
      <c r="CU110" s="220">
        <f t="shared" si="212"/>
        <v>0</v>
      </c>
      <c r="CV110" s="220">
        <f t="shared" si="213"/>
        <v>0</v>
      </c>
      <c r="CW110" s="220">
        <f t="shared" si="214"/>
        <v>0</v>
      </c>
      <c r="CX110" s="220">
        <f t="shared" si="215"/>
        <v>0</v>
      </c>
      <c r="CY110" s="220">
        <f t="shared" si="216"/>
        <v>0</v>
      </c>
      <c r="CZ110" s="220">
        <f t="shared" si="217"/>
        <v>0</v>
      </c>
      <c r="DA110" s="220">
        <f t="shared" si="218"/>
        <v>0</v>
      </c>
      <c r="DB110" s="220">
        <f t="shared" si="219"/>
        <v>0</v>
      </c>
      <c r="DC110" s="220">
        <f t="shared" si="220"/>
        <v>0</v>
      </c>
      <c r="DD110" s="220">
        <f t="shared" si="221"/>
        <v>0</v>
      </c>
      <c r="DE110" s="220">
        <f t="shared" si="222"/>
        <v>0</v>
      </c>
      <c r="DF110" s="220">
        <f t="shared" si="223"/>
        <v>0</v>
      </c>
      <c r="DG110" s="220">
        <f t="shared" si="224"/>
        <v>0</v>
      </c>
      <c r="DH110" s="220">
        <f t="shared" si="225"/>
        <v>0</v>
      </c>
      <c r="DI110" s="220">
        <f t="shared" si="226"/>
        <v>0</v>
      </c>
      <c r="DJ110" s="220">
        <f t="shared" si="227"/>
        <v>0</v>
      </c>
      <c r="DK110" s="220">
        <f t="shared" si="228"/>
        <v>0</v>
      </c>
      <c r="DL110" s="220">
        <f t="shared" si="229"/>
        <v>0</v>
      </c>
      <c r="DM110" s="220">
        <f t="shared" si="230"/>
        <v>0</v>
      </c>
      <c r="DN110" s="220">
        <f t="shared" si="231"/>
        <v>0</v>
      </c>
      <c r="DO110" s="220">
        <f t="shared" si="232"/>
        <v>0</v>
      </c>
      <c r="DP110" s="220">
        <f t="shared" si="233"/>
        <v>0</v>
      </c>
      <c r="DQ110" s="221">
        <f t="shared" si="234"/>
        <v>0</v>
      </c>
      <c r="DR110" s="204">
        <f t="shared" si="204"/>
        <v>0</v>
      </c>
      <c r="DS110" s="222">
        <f t="shared" si="235"/>
        <v>0</v>
      </c>
      <c r="DT110" s="222">
        <f t="shared" si="236"/>
        <v>0</v>
      </c>
      <c r="DU110" s="222">
        <f t="shared" si="237"/>
        <v>0</v>
      </c>
      <c r="DV110" s="222">
        <f t="shared" si="238"/>
        <v>0</v>
      </c>
      <c r="DW110" s="222">
        <f t="shared" si="239"/>
        <v>0</v>
      </c>
      <c r="DX110" s="223">
        <f t="shared" si="240"/>
        <v>0</v>
      </c>
      <c r="DY110" s="224">
        <f t="shared" si="161"/>
        <v>0</v>
      </c>
      <c r="EA110" s="228">
        <f>IF($E110="HLTA",(L110/Summary!$H$7),0)</f>
        <v>0</v>
      </c>
      <c r="EB110" s="229">
        <f>IF($E110="HLTA",(M110/Summary!$H$7),0)</f>
        <v>0</v>
      </c>
      <c r="EC110" s="229">
        <f>IF($E110="HLTA",(N110/Summary!$H$7),0)</f>
        <v>0</v>
      </c>
      <c r="ED110" s="229">
        <f>IF($E110="HLTA",(O110/Summary!$H$7),0)</f>
        <v>0</v>
      </c>
      <c r="EE110" s="229">
        <f>IF($E110="HLTA",(P110/Summary!$H$7),0)</f>
        <v>0</v>
      </c>
      <c r="EF110" s="229">
        <f>IF($E110="HLTA",(Q110/Summary!$H$7),0)</f>
        <v>0</v>
      </c>
      <c r="EG110" s="229">
        <f>IF($E110="HLTA",(R110/Summary!$H$7),0)</f>
        <v>0</v>
      </c>
      <c r="EH110" s="229">
        <f>IF($E110="HLTA",(S110/Summary!$H$7),0)</f>
        <v>0</v>
      </c>
      <c r="EI110" s="229">
        <f>IF($E110="HLTA",(T110/Summary!$H$7),0)</f>
        <v>0</v>
      </c>
      <c r="EJ110" s="229">
        <f>IF($E110="HLTA",(U110/Summary!$H$7),0)</f>
        <v>0</v>
      </c>
      <c r="EK110" s="229">
        <f>IF($E110="HLTA",(V110/Summary!$H$7),0)</f>
        <v>0</v>
      </c>
      <c r="EL110" s="229">
        <f>IF($E110="HLTA",(W110/Summary!$H$7),0)</f>
        <v>0</v>
      </c>
      <c r="EM110" s="229">
        <f>IF($E110="HLTA",(X110/Summary!$H$7),0)</f>
        <v>0</v>
      </c>
      <c r="EN110" s="229">
        <f>IF($E110="HLTA",(Y110/Summary!$H$7),0)</f>
        <v>0</v>
      </c>
      <c r="EO110" s="229">
        <f>IF($E110="HLTA",(Z110/Summary!$H$7),0)</f>
        <v>0</v>
      </c>
      <c r="EP110" s="229">
        <f>IF($E110="HLTA",(AA110/Summary!$H$7),0)</f>
        <v>0</v>
      </c>
      <c r="EQ110" s="229">
        <f>IF($E110="HLTA",(AB110/Summary!$H$7),0)</f>
        <v>0</v>
      </c>
      <c r="ER110" s="229">
        <f>IF($E110="HLTA",(AC110/Summary!$H$7),0)</f>
        <v>0</v>
      </c>
      <c r="ES110" s="229">
        <f>IF($E110="HLTA",(AD110/Summary!$H$7),0)</f>
        <v>0</v>
      </c>
      <c r="ET110" s="229">
        <f>IF($E110="HLTA",(AE110/Summary!$H$7),0)</f>
        <v>0</v>
      </c>
      <c r="EU110" s="229">
        <f>IF($E110="HLTA",(AF110/Summary!$H$7),0)</f>
        <v>0</v>
      </c>
      <c r="EV110" s="229">
        <f>IF($E110="HLTA",(AG110/Summary!$H$7),0)</f>
        <v>0</v>
      </c>
      <c r="EW110" s="229">
        <f>IF($E110="HLTA",(AH110/Summary!$H$7),0)</f>
        <v>0</v>
      </c>
      <c r="EX110" s="229">
        <f>IF($E110="HLTA",(AI110/Summary!$H$7),0)</f>
        <v>0</v>
      </c>
      <c r="EY110" s="229">
        <f>IF($E110="HLTA",(AJ110/Summary!$H$7),0)</f>
        <v>0</v>
      </c>
      <c r="EZ110" s="229">
        <f>IF($E110="HLTA",(AK110/Summary!$H$7),0)</f>
        <v>0</v>
      </c>
      <c r="FA110" s="229">
        <f>IF($E110="HLTA",(AL110/Summary!$H$7),0)</f>
        <v>0</v>
      </c>
      <c r="FB110" s="229">
        <f>IF($E110="HLTA",(AM110/Summary!$H$7),0)</f>
        <v>0</v>
      </c>
      <c r="FC110" s="229">
        <f>IF($E110="HLTA",(AN110/Summary!$H$7),0)</f>
        <v>0</v>
      </c>
      <c r="FD110" s="233">
        <f>IF($E110="HLTA",(AO110/Summary!$H$7),0)</f>
        <v>0</v>
      </c>
    </row>
    <row r="111" spans="1:160" s="141" customFormat="1" ht="14.25" x14ac:dyDescent="0.35">
      <c r="A111" s="314"/>
      <c r="B111" s="315"/>
      <c r="C111" s="315"/>
      <c r="D111" s="315"/>
      <c r="E111" s="303"/>
      <c r="F111" s="304"/>
      <c r="G111" s="316"/>
      <c r="H111" s="320"/>
      <c r="I111" s="322"/>
      <c r="J111" s="323"/>
      <c r="K111" s="399">
        <f>Summary!$H$6*$G111</f>
        <v>0</v>
      </c>
      <c r="L111" s="225"/>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7"/>
      <c r="AP111" s="228">
        <f t="shared" si="162"/>
        <v>0</v>
      </c>
      <c r="AQ111" s="217"/>
      <c r="AR111" s="217"/>
      <c r="AS111" s="217"/>
      <c r="AT111" s="217"/>
      <c r="AU111" s="217"/>
      <c r="AV111" s="218"/>
      <c r="AW111" s="176">
        <f t="shared" si="163"/>
        <v>0</v>
      </c>
      <c r="AX111" s="176" t="str">
        <f t="shared" si="164"/>
        <v>OK</v>
      </c>
      <c r="AY111" s="230">
        <f t="shared" si="165"/>
        <v>0</v>
      </c>
      <c r="AZ111" s="213" t="str">
        <f t="shared" si="166"/>
        <v>OK</v>
      </c>
      <c r="BA111" s="214"/>
      <c r="BB111" s="231">
        <f t="shared" si="167"/>
        <v>0</v>
      </c>
      <c r="BC111" s="232">
        <f t="shared" si="168"/>
        <v>0</v>
      </c>
      <c r="BD111" s="232">
        <f t="shared" si="169"/>
        <v>0</v>
      </c>
      <c r="BE111" s="232">
        <f t="shared" si="170"/>
        <v>0</v>
      </c>
      <c r="BF111" s="232">
        <f t="shared" si="171"/>
        <v>0</v>
      </c>
      <c r="BG111" s="232">
        <f t="shared" si="172"/>
        <v>0</v>
      </c>
      <c r="BH111" s="232">
        <f t="shared" si="173"/>
        <v>0</v>
      </c>
      <c r="BI111" s="232">
        <f t="shared" si="174"/>
        <v>0</v>
      </c>
      <c r="BJ111" s="232">
        <f t="shared" si="175"/>
        <v>0</v>
      </c>
      <c r="BK111" s="232">
        <f t="shared" si="176"/>
        <v>0</v>
      </c>
      <c r="BL111" s="232">
        <f t="shared" si="177"/>
        <v>0</v>
      </c>
      <c r="BM111" s="232">
        <f t="shared" si="178"/>
        <v>0</v>
      </c>
      <c r="BN111" s="232">
        <f t="shared" si="179"/>
        <v>0</v>
      </c>
      <c r="BO111" s="232">
        <f t="shared" si="180"/>
        <v>0</v>
      </c>
      <c r="BP111" s="232">
        <f t="shared" si="181"/>
        <v>0</v>
      </c>
      <c r="BQ111" s="232">
        <f t="shared" si="182"/>
        <v>0</v>
      </c>
      <c r="BR111" s="232">
        <f t="shared" si="183"/>
        <v>0</v>
      </c>
      <c r="BS111" s="232">
        <f t="shared" si="184"/>
        <v>0</v>
      </c>
      <c r="BT111" s="232">
        <f t="shared" si="185"/>
        <v>0</v>
      </c>
      <c r="BU111" s="232">
        <f t="shared" si="186"/>
        <v>0</v>
      </c>
      <c r="BV111" s="232">
        <f t="shared" si="187"/>
        <v>0</v>
      </c>
      <c r="BW111" s="232">
        <f t="shared" si="188"/>
        <v>0</v>
      </c>
      <c r="BX111" s="232">
        <f t="shared" si="189"/>
        <v>0</v>
      </c>
      <c r="BY111" s="232">
        <f t="shared" si="190"/>
        <v>0</v>
      </c>
      <c r="BZ111" s="232">
        <f t="shared" si="191"/>
        <v>0</v>
      </c>
      <c r="CA111" s="232">
        <f t="shared" si="192"/>
        <v>0</v>
      </c>
      <c r="CB111" s="232">
        <f t="shared" si="193"/>
        <v>0</v>
      </c>
      <c r="CC111" s="232">
        <f t="shared" si="194"/>
        <v>0</v>
      </c>
      <c r="CD111" s="232">
        <f t="shared" si="195"/>
        <v>0</v>
      </c>
      <c r="CE111" s="232">
        <f t="shared" si="196"/>
        <v>0</v>
      </c>
      <c r="CF111" s="230">
        <f t="shared" si="197"/>
        <v>0</v>
      </c>
      <c r="CG111" s="195">
        <f t="shared" si="198"/>
        <v>0</v>
      </c>
      <c r="CH111" s="201">
        <f t="shared" si="199"/>
        <v>0</v>
      </c>
      <c r="CI111" s="201">
        <f t="shared" si="200"/>
        <v>0</v>
      </c>
      <c r="CJ111" s="201">
        <f t="shared" si="201"/>
        <v>0</v>
      </c>
      <c r="CK111" s="201">
        <f t="shared" si="202"/>
        <v>0</v>
      </c>
      <c r="CL111" s="191">
        <f t="shared" si="203"/>
        <v>0</v>
      </c>
      <c r="CM111" s="189"/>
      <c r="CN111" s="219">
        <f t="shared" si="205"/>
        <v>0</v>
      </c>
      <c r="CO111" s="220">
        <f t="shared" si="206"/>
        <v>0</v>
      </c>
      <c r="CP111" s="220">
        <f t="shared" si="207"/>
        <v>0</v>
      </c>
      <c r="CQ111" s="220">
        <f t="shared" si="208"/>
        <v>0</v>
      </c>
      <c r="CR111" s="220">
        <f t="shared" si="209"/>
        <v>0</v>
      </c>
      <c r="CS111" s="220">
        <f t="shared" si="210"/>
        <v>0</v>
      </c>
      <c r="CT111" s="220">
        <f t="shared" si="211"/>
        <v>0</v>
      </c>
      <c r="CU111" s="220">
        <f t="shared" si="212"/>
        <v>0</v>
      </c>
      <c r="CV111" s="220">
        <f t="shared" si="213"/>
        <v>0</v>
      </c>
      <c r="CW111" s="220">
        <f t="shared" si="214"/>
        <v>0</v>
      </c>
      <c r="CX111" s="220">
        <f t="shared" si="215"/>
        <v>0</v>
      </c>
      <c r="CY111" s="220">
        <f t="shared" si="216"/>
        <v>0</v>
      </c>
      <c r="CZ111" s="220">
        <f t="shared" si="217"/>
        <v>0</v>
      </c>
      <c r="DA111" s="220">
        <f t="shared" si="218"/>
        <v>0</v>
      </c>
      <c r="DB111" s="220">
        <f t="shared" si="219"/>
        <v>0</v>
      </c>
      <c r="DC111" s="220">
        <f t="shared" si="220"/>
        <v>0</v>
      </c>
      <c r="DD111" s="220">
        <f t="shared" si="221"/>
        <v>0</v>
      </c>
      <c r="DE111" s="220">
        <f t="shared" si="222"/>
        <v>0</v>
      </c>
      <c r="DF111" s="220">
        <f t="shared" si="223"/>
        <v>0</v>
      </c>
      <c r="DG111" s="220">
        <f t="shared" si="224"/>
        <v>0</v>
      </c>
      <c r="DH111" s="220">
        <f t="shared" si="225"/>
        <v>0</v>
      </c>
      <c r="DI111" s="220">
        <f t="shared" si="226"/>
        <v>0</v>
      </c>
      <c r="DJ111" s="220">
        <f t="shared" si="227"/>
        <v>0</v>
      </c>
      <c r="DK111" s="220">
        <f t="shared" si="228"/>
        <v>0</v>
      </c>
      <c r="DL111" s="220">
        <f t="shared" si="229"/>
        <v>0</v>
      </c>
      <c r="DM111" s="220">
        <f t="shared" si="230"/>
        <v>0</v>
      </c>
      <c r="DN111" s="220">
        <f t="shared" si="231"/>
        <v>0</v>
      </c>
      <c r="DO111" s="220">
        <f t="shared" si="232"/>
        <v>0</v>
      </c>
      <c r="DP111" s="220">
        <f t="shared" si="233"/>
        <v>0</v>
      </c>
      <c r="DQ111" s="221">
        <f t="shared" si="234"/>
        <v>0</v>
      </c>
      <c r="DR111" s="204">
        <f t="shared" si="204"/>
        <v>0</v>
      </c>
      <c r="DS111" s="222">
        <f t="shared" si="235"/>
        <v>0</v>
      </c>
      <c r="DT111" s="222">
        <f t="shared" si="236"/>
        <v>0</v>
      </c>
      <c r="DU111" s="222">
        <f t="shared" si="237"/>
        <v>0</v>
      </c>
      <c r="DV111" s="222">
        <f t="shared" si="238"/>
        <v>0</v>
      </c>
      <c r="DW111" s="222">
        <f t="shared" si="239"/>
        <v>0</v>
      </c>
      <c r="DX111" s="223">
        <f t="shared" si="240"/>
        <v>0</v>
      </c>
      <c r="DY111" s="224">
        <f t="shared" si="161"/>
        <v>0</v>
      </c>
      <c r="EA111" s="228">
        <f>IF($E111="HLTA",(L111/Summary!$H$7),0)</f>
        <v>0</v>
      </c>
      <c r="EB111" s="229">
        <f>IF($E111="HLTA",(M111/Summary!$H$7),0)</f>
        <v>0</v>
      </c>
      <c r="EC111" s="229">
        <f>IF($E111="HLTA",(N111/Summary!$H$7),0)</f>
        <v>0</v>
      </c>
      <c r="ED111" s="229">
        <f>IF($E111="HLTA",(O111/Summary!$H$7),0)</f>
        <v>0</v>
      </c>
      <c r="EE111" s="229">
        <f>IF($E111="HLTA",(P111/Summary!$H$7),0)</f>
        <v>0</v>
      </c>
      <c r="EF111" s="229">
        <f>IF($E111="HLTA",(Q111/Summary!$H$7),0)</f>
        <v>0</v>
      </c>
      <c r="EG111" s="229">
        <f>IF($E111="HLTA",(R111/Summary!$H$7),0)</f>
        <v>0</v>
      </c>
      <c r="EH111" s="229">
        <f>IF($E111="HLTA",(S111/Summary!$H$7),0)</f>
        <v>0</v>
      </c>
      <c r="EI111" s="229">
        <f>IF($E111="HLTA",(T111/Summary!$H$7),0)</f>
        <v>0</v>
      </c>
      <c r="EJ111" s="229">
        <f>IF($E111="HLTA",(U111/Summary!$H$7),0)</f>
        <v>0</v>
      </c>
      <c r="EK111" s="229">
        <f>IF($E111="HLTA",(V111/Summary!$H$7),0)</f>
        <v>0</v>
      </c>
      <c r="EL111" s="229">
        <f>IF($E111="HLTA",(W111/Summary!$H$7),0)</f>
        <v>0</v>
      </c>
      <c r="EM111" s="229">
        <f>IF($E111="HLTA",(X111/Summary!$H$7),0)</f>
        <v>0</v>
      </c>
      <c r="EN111" s="229">
        <f>IF($E111="HLTA",(Y111/Summary!$H$7),0)</f>
        <v>0</v>
      </c>
      <c r="EO111" s="229">
        <f>IF($E111="HLTA",(Z111/Summary!$H$7),0)</f>
        <v>0</v>
      </c>
      <c r="EP111" s="229">
        <f>IF($E111="HLTA",(AA111/Summary!$H$7),0)</f>
        <v>0</v>
      </c>
      <c r="EQ111" s="229">
        <f>IF($E111="HLTA",(AB111/Summary!$H$7),0)</f>
        <v>0</v>
      </c>
      <c r="ER111" s="229">
        <f>IF($E111="HLTA",(AC111/Summary!$H$7),0)</f>
        <v>0</v>
      </c>
      <c r="ES111" s="229">
        <f>IF($E111="HLTA",(AD111/Summary!$H$7),0)</f>
        <v>0</v>
      </c>
      <c r="ET111" s="229">
        <f>IF($E111="HLTA",(AE111/Summary!$H$7),0)</f>
        <v>0</v>
      </c>
      <c r="EU111" s="229">
        <f>IF($E111="HLTA",(AF111/Summary!$H$7),0)</f>
        <v>0</v>
      </c>
      <c r="EV111" s="229">
        <f>IF($E111="HLTA",(AG111/Summary!$H$7),0)</f>
        <v>0</v>
      </c>
      <c r="EW111" s="229">
        <f>IF($E111="HLTA",(AH111/Summary!$H$7),0)</f>
        <v>0</v>
      </c>
      <c r="EX111" s="229">
        <f>IF($E111="HLTA",(AI111/Summary!$H$7),0)</f>
        <v>0</v>
      </c>
      <c r="EY111" s="229">
        <f>IF($E111="HLTA",(AJ111/Summary!$H$7),0)</f>
        <v>0</v>
      </c>
      <c r="EZ111" s="229">
        <f>IF($E111="HLTA",(AK111/Summary!$H$7),0)</f>
        <v>0</v>
      </c>
      <c r="FA111" s="229">
        <f>IF($E111="HLTA",(AL111/Summary!$H$7),0)</f>
        <v>0</v>
      </c>
      <c r="FB111" s="229">
        <f>IF($E111="HLTA",(AM111/Summary!$H$7),0)</f>
        <v>0</v>
      </c>
      <c r="FC111" s="229">
        <f>IF($E111="HLTA",(AN111/Summary!$H$7),0)</f>
        <v>0</v>
      </c>
      <c r="FD111" s="233">
        <f>IF($E111="HLTA",(AO111/Summary!$H$7),0)</f>
        <v>0</v>
      </c>
    </row>
    <row r="112" spans="1:160" s="141" customFormat="1" ht="14.25" x14ac:dyDescent="0.35">
      <c r="A112" s="314"/>
      <c r="B112" s="315"/>
      <c r="C112" s="315"/>
      <c r="D112" s="315"/>
      <c r="E112" s="303"/>
      <c r="F112" s="304"/>
      <c r="G112" s="316"/>
      <c r="H112" s="320"/>
      <c r="I112" s="322"/>
      <c r="J112" s="323"/>
      <c r="K112" s="399">
        <f>Summary!$H$6*$G112</f>
        <v>0</v>
      </c>
      <c r="L112" s="225"/>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7"/>
      <c r="AP112" s="228">
        <f t="shared" si="162"/>
        <v>0</v>
      </c>
      <c r="AQ112" s="217"/>
      <c r="AR112" s="217"/>
      <c r="AS112" s="217"/>
      <c r="AT112" s="217"/>
      <c r="AU112" s="217"/>
      <c r="AV112" s="218"/>
      <c r="AW112" s="176">
        <f t="shared" si="163"/>
        <v>0</v>
      </c>
      <c r="AX112" s="176" t="str">
        <f t="shared" si="164"/>
        <v>OK</v>
      </c>
      <c r="AY112" s="230">
        <f t="shared" si="165"/>
        <v>0</v>
      </c>
      <c r="AZ112" s="213" t="str">
        <f t="shared" si="166"/>
        <v>OK</v>
      </c>
      <c r="BA112" s="214"/>
      <c r="BB112" s="231">
        <f t="shared" si="167"/>
        <v>0</v>
      </c>
      <c r="BC112" s="232">
        <f t="shared" si="168"/>
        <v>0</v>
      </c>
      <c r="BD112" s="232">
        <f t="shared" si="169"/>
        <v>0</v>
      </c>
      <c r="BE112" s="232">
        <f t="shared" si="170"/>
        <v>0</v>
      </c>
      <c r="BF112" s="232">
        <f t="shared" si="171"/>
        <v>0</v>
      </c>
      <c r="BG112" s="232">
        <f t="shared" si="172"/>
        <v>0</v>
      </c>
      <c r="BH112" s="232">
        <f t="shared" si="173"/>
        <v>0</v>
      </c>
      <c r="BI112" s="232">
        <f t="shared" si="174"/>
        <v>0</v>
      </c>
      <c r="BJ112" s="232">
        <f t="shared" si="175"/>
        <v>0</v>
      </c>
      <c r="BK112" s="232">
        <f t="shared" si="176"/>
        <v>0</v>
      </c>
      <c r="BL112" s="232">
        <f t="shared" si="177"/>
        <v>0</v>
      </c>
      <c r="BM112" s="232">
        <f t="shared" si="178"/>
        <v>0</v>
      </c>
      <c r="BN112" s="232">
        <f t="shared" si="179"/>
        <v>0</v>
      </c>
      <c r="BO112" s="232">
        <f t="shared" si="180"/>
        <v>0</v>
      </c>
      <c r="BP112" s="232">
        <f t="shared" si="181"/>
        <v>0</v>
      </c>
      <c r="BQ112" s="232">
        <f t="shared" si="182"/>
        <v>0</v>
      </c>
      <c r="BR112" s="232">
        <f t="shared" si="183"/>
        <v>0</v>
      </c>
      <c r="BS112" s="232">
        <f t="shared" si="184"/>
        <v>0</v>
      </c>
      <c r="BT112" s="232">
        <f t="shared" si="185"/>
        <v>0</v>
      </c>
      <c r="BU112" s="232">
        <f t="shared" si="186"/>
        <v>0</v>
      </c>
      <c r="BV112" s="232">
        <f t="shared" si="187"/>
        <v>0</v>
      </c>
      <c r="BW112" s="232">
        <f t="shared" si="188"/>
        <v>0</v>
      </c>
      <c r="BX112" s="232">
        <f t="shared" si="189"/>
        <v>0</v>
      </c>
      <c r="BY112" s="232">
        <f t="shared" si="190"/>
        <v>0</v>
      </c>
      <c r="BZ112" s="232">
        <f t="shared" si="191"/>
        <v>0</v>
      </c>
      <c r="CA112" s="232">
        <f t="shared" si="192"/>
        <v>0</v>
      </c>
      <c r="CB112" s="232">
        <f t="shared" si="193"/>
        <v>0</v>
      </c>
      <c r="CC112" s="232">
        <f t="shared" si="194"/>
        <v>0</v>
      </c>
      <c r="CD112" s="232">
        <f t="shared" si="195"/>
        <v>0</v>
      </c>
      <c r="CE112" s="232">
        <f t="shared" si="196"/>
        <v>0</v>
      </c>
      <c r="CF112" s="230">
        <f t="shared" si="197"/>
        <v>0</v>
      </c>
      <c r="CG112" s="195">
        <f t="shared" si="198"/>
        <v>0</v>
      </c>
      <c r="CH112" s="201">
        <f t="shared" si="199"/>
        <v>0</v>
      </c>
      <c r="CI112" s="201">
        <f t="shared" si="200"/>
        <v>0</v>
      </c>
      <c r="CJ112" s="201">
        <f t="shared" si="201"/>
        <v>0</v>
      </c>
      <c r="CK112" s="201">
        <f t="shared" si="202"/>
        <v>0</v>
      </c>
      <c r="CL112" s="191">
        <f t="shared" si="203"/>
        <v>0</v>
      </c>
      <c r="CM112" s="189"/>
      <c r="CN112" s="219">
        <f t="shared" si="205"/>
        <v>0</v>
      </c>
      <c r="CO112" s="220">
        <f t="shared" si="206"/>
        <v>0</v>
      </c>
      <c r="CP112" s="220">
        <f t="shared" si="207"/>
        <v>0</v>
      </c>
      <c r="CQ112" s="220">
        <f t="shared" si="208"/>
        <v>0</v>
      </c>
      <c r="CR112" s="220">
        <f t="shared" si="209"/>
        <v>0</v>
      </c>
      <c r="CS112" s="220">
        <f t="shared" si="210"/>
        <v>0</v>
      </c>
      <c r="CT112" s="220">
        <f t="shared" si="211"/>
        <v>0</v>
      </c>
      <c r="CU112" s="220">
        <f t="shared" si="212"/>
        <v>0</v>
      </c>
      <c r="CV112" s="220">
        <f t="shared" si="213"/>
        <v>0</v>
      </c>
      <c r="CW112" s="220">
        <f t="shared" si="214"/>
        <v>0</v>
      </c>
      <c r="CX112" s="220">
        <f t="shared" si="215"/>
        <v>0</v>
      </c>
      <c r="CY112" s="220">
        <f t="shared" si="216"/>
        <v>0</v>
      </c>
      <c r="CZ112" s="220">
        <f t="shared" si="217"/>
        <v>0</v>
      </c>
      <c r="DA112" s="220">
        <f t="shared" si="218"/>
        <v>0</v>
      </c>
      <c r="DB112" s="220">
        <f t="shared" si="219"/>
        <v>0</v>
      </c>
      <c r="DC112" s="220">
        <f t="shared" si="220"/>
        <v>0</v>
      </c>
      <c r="DD112" s="220">
        <f t="shared" si="221"/>
        <v>0</v>
      </c>
      <c r="DE112" s="220">
        <f t="shared" si="222"/>
        <v>0</v>
      </c>
      <c r="DF112" s="220">
        <f t="shared" si="223"/>
        <v>0</v>
      </c>
      <c r="DG112" s="220">
        <f t="shared" si="224"/>
        <v>0</v>
      </c>
      <c r="DH112" s="220">
        <f t="shared" si="225"/>
        <v>0</v>
      </c>
      <c r="DI112" s="220">
        <f t="shared" si="226"/>
        <v>0</v>
      </c>
      <c r="DJ112" s="220">
        <f t="shared" si="227"/>
        <v>0</v>
      </c>
      <c r="DK112" s="220">
        <f t="shared" si="228"/>
        <v>0</v>
      </c>
      <c r="DL112" s="220">
        <f t="shared" si="229"/>
        <v>0</v>
      </c>
      <c r="DM112" s="220">
        <f t="shared" si="230"/>
        <v>0</v>
      </c>
      <c r="DN112" s="220">
        <f t="shared" si="231"/>
        <v>0</v>
      </c>
      <c r="DO112" s="220">
        <f t="shared" si="232"/>
        <v>0</v>
      </c>
      <c r="DP112" s="220">
        <f t="shared" si="233"/>
        <v>0</v>
      </c>
      <c r="DQ112" s="221">
        <f t="shared" si="234"/>
        <v>0</v>
      </c>
      <c r="DR112" s="204">
        <f t="shared" si="204"/>
        <v>0</v>
      </c>
      <c r="DS112" s="222">
        <f t="shared" si="235"/>
        <v>0</v>
      </c>
      <c r="DT112" s="222">
        <f t="shared" si="236"/>
        <v>0</v>
      </c>
      <c r="DU112" s="222">
        <f t="shared" si="237"/>
        <v>0</v>
      </c>
      <c r="DV112" s="222">
        <f t="shared" si="238"/>
        <v>0</v>
      </c>
      <c r="DW112" s="222">
        <f t="shared" si="239"/>
        <v>0</v>
      </c>
      <c r="DX112" s="223">
        <f t="shared" si="240"/>
        <v>0</v>
      </c>
      <c r="DY112" s="224">
        <f t="shared" si="161"/>
        <v>0</v>
      </c>
      <c r="EA112" s="228">
        <f>IF($E112="HLTA",(L112/Summary!$H$7),0)</f>
        <v>0</v>
      </c>
      <c r="EB112" s="229">
        <f>IF($E112="HLTA",(M112/Summary!$H$7),0)</f>
        <v>0</v>
      </c>
      <c r="EC112" s="229">
        <f>IF($E112="HLTA",(N112/Summary!$H$7),0)</f>
        <v>0</v>
      </c>
      <c r="ED112" s="229">
        <f>IF($E112="HLTA",(O112/Summary!$H$7),0)</f>
        <v>0</v>
      </c>
      <c r="EE112" s="229">
        <f>IF($E112="HLTA",(P112/Summary!$H$7),0)</f>
        <v>0</v>
      </c>
      <c r="EF112" s="229">
        <f>IF($E112="HLTA",(Q112/Summary!$H$7),0)</f>
        <v>0</v>
      </c>
      <c r="EG112" s="229">
        <f>IF($E112="HLTA",(R112/Summary!$H$7),0)</f>
        <v>0</v>
      </c>
      <c r="EH112" s="229">
        <f>IF($E112="HLTA",(S112/Summary!$H$7),0)</f>
        <v>0</v>
      </c>
      <c r="EI112" s="229">
        <f>IF($E112="HLTA",(T112/Summary!$H$7),0)</f>
        <v>0</v>
      </c>
      <c r="EJ112" s="229">
        <f>IF($E112="HLTA",(U112/Summary!$H$7),0)</f>
        <v>0</v>
      </c>
      <c r="EK112" s="229">
        <f>IF($E112="HLTA",(V112/Summary!$H$7),0)</f>
        <v>0</v>
      </c>
      <c r="EL112" s="229">
        <f>IF($E112="HLTA",(W112/Summary!$H$7),0)</f>
        <v>0</v>
      </c>
      <c r="EM112" s="229">
        <f>IF($E112="HLTA",(X112/Summary!$H$7),0)</f>
        <v>0</v>
      </c>
      <c r="EN112" s="229">
        <f>IF($E112="HLTA",(Y112/Summary!$H$7),0)</f>
        <v>0</v>
      </c>
      <c r="EO112" s="229">
        <f>IF($E112="HLTA",(Z112/Summary!$H$7),0)</f>
        <v>0</v>
      </c>
      <c r="EP112" s="229">
        <f>IF($E112="HLTA",(AA112/Summary!$H$7),0)</f>
        <v>0</v>
      </c>
      <c r="EQ112" s="229">
        <f>IF($E112="HLTA",(AB112/Summary!$H$7),0)</f>
        <v>0</v>
      </c>
      <c r="ER112" s="229">
        <f>IF($E112="HLTA",(AC112/Summary!$H$7),0)</f>
        <v>0</v>
      </c>
      <c r="ES112" s="229">
        <f>IF($E112="HLTA",(AD112/Summary!$H$7),0)</f>
        <v>0</v>
      </c>
      <c r="ET112" s="229">
        <f>IF($E112="HLTA",(AE112/Summary!$H$7),0)</f>
        <v>0</v>
      </c>
      <c r="EU112" s="229">
        <f>IF($E112="HLTA",(AF112/Summary!$H$7),0)</f>
        <v>0</v>
      </c>
      <c r="EV112" s="229">
        <f>IF($E112="HLTA",(AG112/Summary!$H$7),0)</f>
        <v>0</v>
      </c>
      <c r="EW112" s="229">
        <f>IF($E112="HLTA",(AH112/Summary!$H$7),0)</f>
        <v>0</v>
      </c>
      <c r="EX112" s="229">
        <f>IF($E112="HLTA",(AI112/Summary!$H$7),0)</f>
        <v>0</v>
      </c>
      <c r="EY112" s="229">
        <f>IF($E112="HLTA",(AJ112/Summary!$H$7),0)</f>
        <v>0</v>
      </c>
      <c r="EZ112" s="229">
        <f>IF($E112="HLTA",(AK112/Summary!$H$7),0)</f>
        <v>0</v>
      </c>
      <c r="FA112" s="229">
        <f>IF($E112="HLTA",(AL112/Summary!$H$7),0)</f>
        <v>0</v>
      </c>
      <c r="FB112" s="229">
        <f>IF($E112="HLTA",(AM112/Summary!$H$7),0)</f>
        <v>0</v>
      </c>
      <c r="FC112" s="229">
        <f>IF($E112="HLTA",(AN112/Summary!$H$7),0)</f>
        <v>0</v>
      </c>
      <c r="FD112" s="233">
        <f>IF($E112="HLTA",(AO112/Summary!$H$7),0)</f>
        <v>0</v>
      </c>
    </row>
    <row r="113" spans="1:160" s="141" customFormat="1" ht="14.25" x14ac:dyDescent="0.35">
      <c r="A113" s="314"/>
      <c r="B113" s="315"/>
      <c r="C113" s="315"/>
      <c r="D113" s="315"/>
      <c r="E113" s="303"/>
      <c r="F113" s="304"/>
      <c r="G113" s="316"/>
      <c r="H113" s="320"/>
      <c r="I113" s="322"/>
      <c r="J113" s="323"/>
      <c r="K113" s="399">
        <f>Summary!$H$6*$G113</f>
        <v>0</v>
      </c>
      <c r="L113" s="225"/>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7"/>
      <c r="AP113" s="228">
        <f t="shared" si="162"/>
        <v>0</v>
      </c>
      <c r="AQ113" s="217"/>
      <c r="AR113" s="217"/>
      <c r="AS113" s="217"/>
      <c r="AT113" s="217"/>
      <c r="AU113" s="217"/>
      <c r="AV113" s="218"/>
      <c r="AW113" s="176">
        <f t="shared" si="163"/>
        <v>0</v>
      </c>
      <c r="AX113" s="176" t="str">
        <f t="shared" si="164"/>
        <v>OK</v>
      </c>
      <c r="AY113" s="230">
        <f t="shared" si="165"/>
        <v>0</v>
      </c>
      <c r="AZ113" s="213" t="str">
        <f t="shared" si="166"/>
        <v>OK</v>
      </c>
      <c r="BA113" s="214"/>
      <c r="BB113" s="231">
        <f t="shared" si="167"/>
        <v>0</v>
      </c>
      <c r="BC113" s="232">
        <f t="shared" si="168"/>
        <v>0</v>
      </c>
      <c r="BD113" s="232">
        <f t="shared" si="169"/>
        <v>0</v>
      </c>
      <c r="BE113" s="232">
        <f t="shared" si="170"/>
        <v>0</v>
      </c>
      <c r="BF113" s="232">
        <f t="shared" si="171"/>
        <v>0</v>
      </c>
      <c r="BG113" s="232">
        <f t="shared" si="172"/>
        <v>0</v>
      </c>
      <c r="BH113" s="232">
        <f t="shared" si="173"/>
        <v>0</v>
      </c>
      <c r="BI113" s="232">
        <f t="shared" si="174"/>
        <v>0</v>
      </c>
      <c r="BJ113" s="232">
        <f t="shared" si="175"/>
        <v>0</v>
      </c>
      <c r="BK113" s="232">
        <f t="shared" si="176"/>
        <v>0</v>
      </c>
      <c r="BL113" s="232">
        <f t="shared" si="177"/>
        <v>0</v>
      </c>
      <c r="BM113" s="232">
        <f t="shared" si="178"/>
        <v>0</v>
      </c>
      <c r="BN113" s="232">
        <f t="shared" si="179"/>
        <v>0</v>
      </c>
      <c r="BO113" s="232">
        <f t="shared" si="180"/>
        <v>0</v>
      </c>
      <c r="BP113" s="232">
        <f t="shared" si="181"/>
        <v>0</v>
      </c>
      <c r="BQ113" s="232">
        <f t="shared" si="182"/>
        <v>0</v>
      </c>
      <c r="BR113" s="232">
        <f t="shared" si="183"/>
        <v>0</v>
      </c>
      <c r="BS113" s="232">
        <f t="shared" si="184"/>
        <v>0</v>
      </c>
      <c r="BT113" s="232">
        <f t="shared" si="185"/>
        <v>0</v>
      </c>
      <c r="BU113" s="232">
        <f t="shared" si="186"/>
        <v>0</v>
      </c>
      <c r="BV113" s="232">
        <f t="shared" si="187"/>
        <v>0</v>
      </c>
      <c r="BW113" s="232">
        <f t="shared" si="188"/>
        <v>0</v>
      </c>
      <c r="BX113" s="232">
        <f t="shared" si="189"/>
        <v>0</v>
      </c>
      <c r="BY113" s="232">
        <f t="shared" si="190"/>
        <v>0</v>
      </c>
      <c r="BZ113" s="232">
        <f t="shared" si="191"/>
        <v>0</v>
      </c>
      <c r="CA113" s="232">
        <f t="shared" si="192"/>
        <v>0</v>
      </c>
      <c r="CB113" s="232">
        <f t="shared" si="193"/>
        <v>0</v>
      </c>
      <c r="CC113" s="232">
        <f t="shared" si="194"/>
        <v>0</v>
      </c>
      <c r="CD113" s="232">
        <f t="shared" si="195"/>
        <v>0</v>
      </c>
      <c r="CE113" s="232">
        <f t="shared" si="196"/>
        <v>0</v>
      </c>
      <c r="CF113" s="230">
        <f t="shared" si="197"/>
        <v>0</v>
      </c>
      <c r="CG113" s="195">
        <f t="shared" si="198"/>
        <v>0</v>
      </c>
      <c r="CH113" s="201">
        <f t="shared" si="199"/>
        <v>0</v>
      </c>
      <c r="CI113" s="201">
        <f t="shared" si="200"/>
        <v>0</v>
      </c>
      <c r="CJ113" s="201">
        <f t="shared" si="201"/>
        <v>0</v>
      </c>
      <c r="CK113" s="201">
        <f t="shared" si="202"/>
        <v>0</v>
      </c>
      <c r="CL113" s="191">
        <f t="shared" si="203"/>
        <v>0</v>
      </c>
      <c r="CM113" s="189"/>
      <c r="CN113" s="219">
        <f t="shared" si="205"/>
        <v>0</v>
      </c>
      <c r="CO113" s="220">
        <f t="shared" si="206"/>
        <v>0</v>
      </c>
      <c r="CP113" s="220">
        <f t="shared" si="207"/>
        <v>0</v>
      </c>
      <c r="CQ113" s="220">
        <f t="shared" si="208"/>
        <v>0</v>
      </c>
      <c r="CR113" s="220">
        <f t="shared" si="209"/>
        <v>0</v>
      </c>
      <c r="CS113" s="220">
        <f t="shared" si="210"/>
        <v>0</v>
      </c>
      <c r="CT113" s="220">
        <f t="shared" si="211"/>
        <v>0</v>
      </c>
      <c r="CU113" s="220">
        <f t="shared" si="212"/>
        <v>0</v>
      </c>
      <c r="CV113" s="220">
        <f t="shared" si="213"/>
        <v>0</v>
      </c>
      <c r="CW113" s="220">
        <f t="shared" si="214"/>
        <v>0</v>
      </c>
      <c r="CX113" s="220">
        <f t="shared" si="215"/>
        <v>0</v>
      </c>
      <c r="CY113" s="220">
        <f t="shared" si="216"/>
        <v>0</v>
      </c>
      <c r="CZ113" s="220">
        <f t="shared" si="217"/>
        <v>0</v>
      </c>
      <c r="DA113" s="220">
        <f t="shared" si="218"/>
        <v>0</v>
      </c>
      <c r="DB113" s="220">
        <f t="shared" si="219"/>
        <v>0</v>
      </c>
      <c r="DC113" s="220">
        <f t="shared" si="220"/>
        <v>0</v>
      </c>
      <c r="DD113" s="220">
        <f t="shared" si="221"/>
        <v>0</v>
      </c>
      <c r="DE113" s="220">
        <f t="shared" si="222"/>
        <v>0</v>
      </c>
      <c r="DF113" s="220">
        <f t="shared" si="223"/>
        <v>0</v>
      </c>
      <c r="DG113" s="220">
        <f t="shared" si="224"/>
        <v>0</v>
      </c>
      <c r="DH113" s="220">
        <f t="shared" si="225"/>
        <v>0</v>
      </c>
      <c r="DI113" s="220">
        <f t="shared" si="226"/>
        <v>0</v>
      </c>
      <c r="DJ113" s="220">
        <f t="shared" si="227"/>
        <v>0</v>
      </c>
      <c r="DK113" s="220">
        <f t="shared" si="228"/>
        <v>0</v>
      </c>
      <c r="DL113" s="220">
        <f t="shared" si="229"/>
        <v>0</v>
      </c>
      <c r="DM113" s="220">
        <f t="shared" si="230"/>
        <v>0</v>
      </c>
      <c r="DN113" s="220">
        <f t="shared" si="231"/>
        <v>0</v>
      </c>
      <c r="DO113" s="220">
        <f t="shared" si="232"/>
        <v>0</v>
      </c>
      <c r="DP113" s="220">
        <f t="shared" si="233"/>
        <v>0</v>
      </c>
      <c r="DQ113" s="221">
        <f t="shared" si="234"/>
        <v>0</v>
      </c>
      <c r="DR113" s="204">
        <f t="shared" si="204"/>
        <v>0</v>
      </c>
      <c r="DS113" s="222">
        <f t="shared" si="235"/>
        <v>0</v>
      </c>
      <c r="DT113" s="222">
        <f t="shared" si="236"/>
        <v>0</v>
      </c>
      <c r="DU113" s="222">
        <f t="shared" si="237"/>
        <v>0</v>
      </c>
      <c r="DV113" s="222">
        <f t="shared" si="238"/>
        <v>0</v>
      </c>
      <c r="DW113" s="222">
        <f t="shared" si="239"/>
        <v>0</v>
      </c>
      <c r="DX113" s="223">
        <f t="shared" si="240"/>
        <v>0</v>
      </c>
      <c r="DY113" s="224">
        <f t="shared" si="161"/>
        <v>0</v>
      </c>
      <c r="EA113" s="228">
        <f>IF($E113="HLTA",(L113/Summary!$H$7),0)</f>
        <v>0</v>
      </c>
      <c r="EB113" s="229">
        <f>IF($E113="HLTA",(M113/Summary!$H$7),0)</f>
        <v>0</v>
      </c>
      <c r="EC113" s="229">
        <f>IF($E113="HLTA",(N113/Summary!$H$7),0)</f>
        <v>0</v>
      </c>
      <c r="ED113" s="229">
        <f>IF($E113="HLTA",(O113/Summary!$H$7),0)</f>
        <v>0</v>
      </c>
      <c r="EE113" s="229">
        <f>IF($E113="HLTA",(P113/Summary!$H$7),0)</f>
        <v>0</v>
      </c>
      <c r="EF113" s="229">
        <f>IF($E113="HLTA",(Q113/Summary!$H$7),0)</f>
        <v>0</v>
      </c>
      <c r="EG113" s="229">
        <f>IF($E113="HLTA",(R113/Summary!$H$7),0)</f>
        <v>0</v>
      </c>
      <c r="EH113" s="229">
        <f>IF($E113="HLTA",(S113/Summary!$H$7),0)</f>
        <v>0</v>
      </c>
      <c r="EI113" s="229">
        <f>IF($E113="HLTA",(T113/Summary!$H$7),0)</f>
        <v>0</v>
      </c>
      <c r="EJ113" s="229">
        <f>IF($E113="HLTA",(U113/Summary!$H$7),0)</f>
        <v>0</v>
      </c>
      <c r="EK113" s="229">
        <f>IF($E113="HLTA",(V113/Summary!$H$7),0)</f>
        <v>0</v>
      </c>
      <c r="EL113" s="229">
        <f>IF($E113="HLTA",(W113/Summary!$H$7),0)</f>
        <v>0</v>
      </c>
      <c r="EM113" s="229">
        <f>IF($E113="HLTA",(X113/Summary!$H$7),0)</f>
        <v>0</v>
      </c>
      <c r="EN113" s="229">
        <f>IF($E113="HLTA",(Y113/Summary!$H$7),0)</f>
        <v>0</v>
      </c>
      <c r="EO113" s="229">
        <f>IF($E113="HLTA",(Z113/Summary!$H$7),0)</f>
        <v>0</v>
      </c>
      <c r="EP113" s="229">
        <f>IF($E113="HLTA",(AA113/Summary!$H$7),0)</f>
        <v>0</v>
      </c>
      <c r="EQ113" s="229">
        <f>IF($E113="HLTA",(AB113/Summary!$H$7),0)</f>
        <v>0</v>
      </c>
      <c r="ER113" s="229">
        <f>IF($E113="HLTA",(AC113/Summary!$H$7),0)</f>
        <v>0</v>
      </c>
      <c r="ES113" s="229">
        <f>IF($E113="HLTA",(AD113/Summary!$H$7),0)</f>
        <v>0</v>
      </c>
      <c r="ET113" s="229">
        <f>IF($E113="HLTA",(AE113/Summary!$H$7),0)</f>
        <v>0</v>
      </c>
      <c r="EU113" s="229">
        <f>IF($E113="HLTA",(AF113/Summary!$H$7),0)</f>
        <v>0</v>
      </c>
      <c r="EV113" s="229">
        <f>IF($E113="HLTA",(AG113/Summary!$H$7),0)</f>
        <v>0</v>
      </c>
      <c r="EW113" s="229">
        <f>IF($E113="HLTA",(AH113/Summary!$H$7),0)</f>
        <v>0</v>
      </c>
      <c r="EX113" s="229">
        <f>IF($E113="HLTA",(AI113/Summary!$H$7),0)</f>
        <v>0</v>
      </c>
      <c r="EY113" s="229">
        <f>IF($E113="HLTA",(AJ113/Summary!$H$7),0)</f>
        <v>0</v>
      </c>
      <c r="EZ113" s="229">
        <f>IF($E113="HLTA",(AK113/Summary!$H$7),0)</f>
        <v>0</v>
      </c>
      <c r="FA113" s="229">
        <f>IF($E113="HLTA",(AL113/Summary!$H$7),0)</f>
        <v>0</v>
      </c>
      <c r="FB113" s="229">
        <f>IF($E113="HLTA",(AM113/Summary!$H$7),0)</f>
        <v>0</v>
      </c>
      <c r="FC113" s="229">
        <f>IF($E113="HLTA",(AN113/Summary!$H$7),0)</f>
        <v>0</v>
      </c>
      <c r="FD113" s="233">
        <f>IF($E113="HLTA",(AO113/Summary!$H$7),0)</f>
        <v>0</v>
      </c>
    </row>
    <row r="114" spans="1:160" s="141" customFormat="1" ht="14.25" x14ac:dyDescent="0.35">
      <c r="A114" s="314"/>
      <c r="B114" s="315"/>
      <c r="C114" s="315"/>
      <c r="D114" s="315"/>
      <c r="E114" s="303"/>
      <c r="F114" s="304"/>
      <c r="G114" s="316"/>
      <c r="H114" s="320"/>
      <c r="I114" s="322"/>
      <c r="J114" s="323"/>
      <c r="K114" s="399">
        <f>Summary!$H$6*$G114</f>
        <v>0</v>
      </c>
      <c r="L114" s="225"/>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7"/>
      <c r="AP114" s="228">
        <f t="shared" si="162"/>
        <v>0</v>
      </c>
      <c r="AQ114" s="217"/>
      <c r="AR114" s="217"/>
      <c r="AS114" s="217"/>
      <c r="AT114" s="217"/>
      <c r="AU114" s="217"/>
      <c r="AV114" s="218"/>
      <c r="AW114" s="176">
        <f t="shared" si="163"/>
        <v>0</v>
      </c>
      <c r="AX114" s="176" t="str">
        <f t="shared" si="164"/>
        <v>OK</v>
      </c>
      <c r="AY114" s="230">
        <f t="shared" si="165"/>
        <v>0</v>
      </c>
      <c r="AZ114" s="213" t="str">
        <f t="shared" si="166"/>
        <v>OK</v>
      </c>
      <c r="BA114" s="214"/>
      <c r="BB114" s="231">
        <f t="shared" si="167"/>
        <v>0</v>
      </c>
      <c r="BC114" s="232">
        <f t="shared" si="168"/>
        <v>0</v>
      </c>
      <c r="BD114" s="232">
        <f t="shared" si="169"/>
        <v>0</v>
      </c>
      <c r="BE114" s="232">
        <f t="shared" si="170"/>
        <v>0</v>
      </c>
      <c r="BF114" s="232">
        <f t="shared" si="171"/>
        <v>0</v>
      </c>
      <c r="BG114" s="232">
        <f t="shared" si="172"/>
        <v>0</v>
      </c>
      <c r="BH114" s="232">
        <f t="shared" si="173"/>
        <v>0</v>
      </c>
      <c r="BI114" s="232">
        <f t="shared" si="174"/>
        <v>0</v>
      </c>
      <c r="BJ114" s="232">
        <f t="shared" si="175"/>
        <v>0</v>
      </c>
      <c r="BK114" s="232">
        <f t="shared" si="176"/>
        <v>0</v>
      </c>
      <c r="BL114" s="232">
        <f t="shared" si="177"/>
        <v>0</v>
      </c>
      <c r="BM114" s="232">
        <f t="shared" si="178"/>
        <v>0</v>
      </c>
      <c r="BN114" s="232">
        <f t="shared" si="179"/>
        <v>0</v>
      </c>
      <c r="BO114" s="232">
        <f t="shared" si="180"/>
        <v>0</v>
      </c>
      <c r="BP114" s="232">
        <f t="shared" si="181"/>
        <v>0</v>
      </c>
      <c r="BQ114" s="232">
        <f t="shared" si="182"/>
        <v>0</v>
      </c>
      <c r="BR114" s="232">
        <f t="shared" si="183"/>
        <v>0</v>
      </c>
      <c r="BS114" s="232">
        <f t="shared" si="184"/>
        <v>0</v>
      </c>
      <c r="BT114" s="232">
        <f t="shared" si="185"/>
        <v>0</v>
      </c>
      <c r="BU114" s="232">
        <f t="shared" si="186"/>
        <v>0</v>
      </c>
      <c r="BV114" s="232">
        <f t="shared" si="187"/>
        <v>0</v>
      </c>
      <c r="BW114" s="232">
        <f t="shared" si="188"/>
        <v>0</v>
      </c>
      <c r="BX114" s="232">
        <f t="shared" si="189"/>
        <v>0</v>
      </c>
      <c r="BY114" s="232">
        <f t="shared" si="190"/>
        <v>0</v>
      </c>
      <c r="BZ114" s="232">
        <f t="shared" si="191"/>
        <v>0</v>
      </c>
      <c r="CA114" s="232">
        <f t="shared" si="192"/>
        <v>0</v>
      </c>
      <c r="CB114" s="232">
        <f t="shared" si="193"/>
        <v>0</v>
      </c>
      <c r="CC114" s="232">
        <f t="shared" si="194"/>
        <v>0</v>
      </c>
      <c r="CD114" s="232">
        <f t="shared" si="195"/>
        <v>0</v>
      </c>
      <c r="CE114" s="232">
        <f t="shared" si="196"/>
        <v>0</v>
      </c>
      <c r="CF114" s="230">
        <f t="shared" si="197"/>
        <v>0</v>
      </c>
      <c r="CG114" s="195">
        <f t="shared" si="198"/>
        <v>0</v>
      </c>
      <c r="CH114" s="201">
        <f t="shared" si="199"/>
        <v>0</v>
      </c>
      <c r="CI114" s="201">
        <f t="shared" si="200"/>
        <v>0</v>
      </c>
      <c r="CJ114" s="201">
        <f t="shared" si="201"/>
        <v>0</v>
      </c>
      <c r="CK114" s="201">
        <f t="shared" si="202"/>
        <v>0</v>
      </c>
      <c r="CL114" s="191">
        <f t="shared" si="203"/>
        <v>0</v>
      </c>
      <c r="CM114" s="189"/>
      <c r="CN114" s="219">
        <f t="shared" si="205"/>
        <v>0</v>
      </c>
      <c r="CO114" s="220">
        <f t="shared" si="206"/>
        <v>0</v>
      </c>
      <c r="CP114" s="220">
        <f t="shared" si="207"/>
        <v>0</v>
      </c>
      <c r="CQ114" s="220">
        <f t="shared" si="208"/>
        <v>0</v>
      </c>
      <c r="CR114" s="220">
        <f t="shared" si="209"/>
        <v>0</v>
      </c>
      <c r="CS114" s="220">
        <f t="shared" si="210"/>
        <v>0</v>
      </c>
      <c r="CT114" s="220">
        <f t="shared" si="211"/>
        <v>0</v>
      </c>
      <c r="CU114" s="220">
        <f t="shared" si="212"/>
        <v>0</v>
      </c>
      <c r="CV114" s="220">
        <f t="shared" si="213"/>
        <v>0</v>
      </c>
      <c r="CW114" s="220">
        <f t="shared" si="214"/>
        <v>0</v>
      </c>
      <c r="CX114" s="220">
        <f t="shared" si="215"/>
        <v>0</v>
      </c>
      <c r="CY114" s="220">
        <f t="shared" si="216"/>
        <v>0</v>
      </c>
      <c r="CZ114" s="220">
        <f t="shared" si="217"/>
        <v>0</v>
      </c>
      <c r="DA114" s="220">
        <f t="shared" si="218"/>
        <v>0</v>
      </c>
      <c r="DB114" s="220">
        <f t="shared" si="219"/>
        <v>0</v>
      </c>
      <c r="DC114" s="220">
        <f t="shared" si="220"/>
        <v>0</v>
      </c>
      <c r="DD114" s="220">
        <f t="shared" si="221"/>
        <v>0</v>
      </c>
      <c r="DE114" s="220">
        <f t="shared" si="222"/>
        <v>0</v>
      </c>
      <c r="DF114" s="220">
        <f t="shared" si="223"/>
        <v>0</v>
      </c>
      <c r="DG114" s="220">
        <f t="shared" si="224"/>
        <v>0</v>
      </c>
      <c r="DH114" s="220">
        <f t="shared" si="225"/>
        <v>0</v>
      </c>
      <c r="DI114" s="220">
        <f t="shared" si="226"/>
        <v>0</v>
      </c>
      <c r="DJ114" s="220">
        <f t="shared" si="227"/>
        <v>0</v>
      </c>
      <c r="DK114" s="220">
        <f t="shared" si="228"/>
        <v>0</v>
      </c>
      <c r="DL114" s="220">
        <f t="shared" si="229"/>
        <v>0</v>
      </c>
      <c r="DM114" s="220">
        <f t="shared" si="230"/>
        <v>0</v>
      </c>
      <c r="DN114" s="220">
        <f t="shared" si="231"/>
        <v>0</v>
      </c>
      <c r="DO114" s="220">
        <f t="shared" si="232"/>
        <v>0</v>
      </c>
      <c r="DP114" s="220">
        <f t="shared" si="233"/>
        <v>0</v>
      </c>
      <c r="DQ114" s="221">
        <f t="shared" si="234"/>
        <v>0</v>
      </c>
      <c r="DR114" s="204">
        <f t="shared" si="204"/>
        <v>0</v>
      </c>
      <c r="DS114" s="222">
        <f t="shared" si="235"/>
        <v>0</v>
      </c>
      <c r="DT114" s="222">
        <f t="shared" si="236"/>
        <v>0</v>
      </c>
      <c r="DU114" s="222">
        <f t="shared" si="237"/>
        <v>0</v>
      </c>
      <c r="DV114" s="222">
        <f t="shared" si="238"/>
        <v>0</v>
      </c>
      <c r="DW114" s="222">
        <f t="shared" si="239"/>
        <v>0</v>
      </c>
      <c r="DX114" s="223">
        <f t="shared" si="240"/>
        <v>0</v>
      </c>
      <c r="DY114" s="224">
        <f t="shared" si="161"/>
        <v>0</v>
      </c>
      <c r="EA114" s="228">
        <f>IF($E114="HLTA",(L114/Summary!$H$7),0)</f>
        <v>0</v>
      </c>
      <c r="EB114" s="229">
        <f>IF($E114="HLTA",(M114/Summary!$H$7),0)</f>
        <v>0</v>
      </c>
      <c r="EC114" s="229">
        <f>IF($E114="HLTA",(N114/Summary!$H$7),0)</f>
        <v>0</v>
      </c>
      <c r="ED114" s="229">
        <f>IF($E114="HLTA",(O114/Summary!$H$7),0)</f>
        <v>0</v>
      </c>
      <c r="EE114" s="229">
        <f>IF($E114="HLTA",(P114/Summary!$H$7),0)</f>
        <v>0</v>
      </c>
      <c r="EF114" s="229">
        <f>IF($E114="HLTA",(Q114/Summary!$H$7),0)</f>
        <v>0</v>
      </c>
      <c r="EG114" s="229">
        <f>IF($E114="HLTA",(R114/Summary!$H$7),0)</f>
        <v>0</v>
      </c>
      <c r="EH114" s="229">
        <f>IF($E114="HLTA",(S114/Summary!$H$7),0)</f>
        <v>0</v>
      </c>
      <c r="EI114" s="229">
        <f>IF($E114="HLTA",(T114/Summary!$H$7),0)</f>
        <v>0</v>
      </c>
      <c r="EJ114" s="229">
        <f>IF($E114="HLTA",(U114/Summary!$H$7),0)</f>
        <v>0</v>
      </c>
      <c r="EK114" s="229">
        <f>IF($E114="HLTA",(V114/Summary!$H$7),0)</f>
        <v>0</v>
      </c>
      <c r="EL114" s="229">
        <f>IF($E114="HLTA",(W114/Summary!$H$7),0)</f>
        <v>0</v>
      </c>
      <c r="EM114" s="229">
        <f>IF($E114="HLTA",(X114/Summary!$H$7),0)</f>
        <v>0</v>
      </c>
      <c r="EN114" s="229">
        <f>IF($E114="HLTA",(Y114/Summary!$H$7),0)</f>
        <v>0</v>
      </c>
      <c r="EO114" s="229">
        <f>IF($E114="HLTA",(Z114/Summary!$H$7),0)</f>
        <v>0</v>
      </c>
      <c r="EP114" s="229">
        <f>IF($E114="HLTA",(AA114/Summary!$H$7),0)</f>
        <v>0</v>
      </c>
      <c r="EQ114" s="229">
        <f>IF($E114="HLTA",(AB114/Summary!$H$7),0)</f>
        <v>0</v>
      </c>
      <c r="ER114" s="229">
        <f>IF($E114="HLTA",(AC114/Summary!$H$7),0)</f>
        <v>0</v>
      </c>
      <c r="ES114" s="229">
        <f>IF($E114="HLTA",(AD114/Summary!$H$7),0)</f>
        <v>0</v>
      </c>
      <c r="ET114" s="229">
        <f>IF($E114="HLTA",(AE114/Summary!$H$7),0)</f>
        <v>0</v>
      </c>
      <c r="EU114" s="229">
        <f>IF($E114="HLTA",(AF114/Summary!$H$7),0)</f>
        <v>0</v>
      </c>
      <c r="EV114" s="229">
        <f>IF($E114="HLTA",(AG114/Summary!$H$7),0)</f>
        <v>0</v>
      </c>
      <c r="EW114" s="229">
        <f>IF($E114="HLTA",(AH114/Summary!$H$7),0)</f>
        <v>0</v>
      </c>
      <c r="EX114" s="229">
        <f>IF($E114="HLTA",(AI114/Summary!$H$7),0)</f>
        <v>0</v>
      </c>
      <c r="EY114" s="229">
        <f>IF($E114="HLTA",(AJ114/Summary!$H$7),0)</f>
        <v>0</v>
      </c>
      <c r="EZ114" s="229">
        <f>IF($E114="HLTA",(AK114/Summary!$H$7),0)</f>
        <v>0</v>
      </c>
      <c r="FA114" s="229">
        <f>IF($E114="HLTA",(AL114/Summary!$H$7),0)</f>
        <v>0</v>
      </c>
      <c r="FB114" s="229">
        <f>IF($E114="HLTA",(AM114/Summary!$H$7),0)</f>
        <v>0</v>
      </c>
      <c r="FC114" s="229">
        <f>IF($E114="HLTA",(AN114/Summary!$H$7),0)</f>
        <v>0</v>
      </c>
      <c r="FD114" s="233">
        <f>IF($E114="HLTA",(AO114/Summary!$H$7),0)</f>
        <v>0</v>
      </c>
    </row>
    <row r="115" spans="1:160" s="141" customFormat="1" ht="14.25" x14ac:dyDescent="0.35">
      <c r="A115" s="314"/>
      <c r="B115" s="315"/>
      <c r="C115" s="315"/>
      <c r="D115" s="315"/>
      <c r="E115" s="303"/>
      <c r="F115" s="304"/>
      <c r="G115" s="316"/>
      <c r="H115" s="320"/>
      <c r="I115" s="322"/>
      <c r="J115" s="323"/>
      <c r="K115" s="399">
        <f>Summary!$H$6*$G115</f>
        <v>0</v>
      </c>
      <c r="L115" s="225"/>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7"/>
      <c r="AP115" s="228">
        <f t="shared" si="162"/>
        <v>0</v>
      </c>
      <c r="AQ115" s="217"/>
      <c r="AR115" s="217"/>
      <c r="AS115" s="217"/>
      <c r="AT115" s="217"/>
      <c r="AU115" s="217"/>
      <c r="AV115" s="218"/>
      <c r="AW115" s="176">
        <f t="shared" si="163"/>
        <v>0</v>
      </c>
      <c r="AX115" s="176" t="str">
        <f t="shared" si="164"/>
        <v>OK</v>
      </c>
      <c r="AY115" s="230">
        <f t="shared" si="165"/>
        <v>0</v>
      </c>
      <c r="AZ115" s="213" t="str">
        <f t="shared" si="166"/>
        <v>OK</v>
      </c>
      <c r="BA115" s="214"/>
      <c r="BB115" s="231">
        <f t="shared" si="167"/>
        <v>0</v>
      </c>
      <c r="BC115" s="232">
        <f t="shared" si="168"/>
        <v>0</v>
      </c>
      <c r="BD115" s="232">
        <f t="shared" si="169"/>
        <v>0</v>
      </c>
      <c r="BE115" s="232">
        <f t="shared" si="170"/>
        <v>0</v>
      </c>
      <c r="BF115" s="232">
        <f t="shared" si="171"/>
        <v>0</v>
      </c>
      <c r="BG115" s="232">
        <f t="shared" si="172"/>
        <v>0</v>
      </c>
      <c r="BH115" s="232">
        <f t="shared" si="173"/>
        <v>0</v>
      </c>
      <c r="BI115" s="232">
        <f t="shared" si="174"/>
        <v>0</v>
      </c>
      <c r="BJ115" s="232">
        <f t="shared" si="175"/>
        <v>0</v>
      </c>
      <c r="BK115" s="232">
        <f t="shared" si="176"/>
        <v>0</v>
      </c>
      <c r="BL115" s="232">
        <f t="shared" si="177"/>
        <v>0</v>
      </c>
      <c r="BM115" s="232">
        <f t="shared" si="178"/>
        <v>0</v>
      </c>
      <c r="BN115" s="232">
        <f t="shared" si="179"/>
        <v>0</v>
      </c>
      <c r="BO115" s="232">
        <f t="shared" si="180"/>
        <v>0</v>
      </c>
      <c r="BP115" s="232">
        <f t="shared" si="181"/>
        <v>0</v>
      </c>
      <c r="BQ115" s="232">
        <f t="shared" si="182"/>
        <v>0</v>
      </c>
      <c r="BR115" s="232">
        <f t="shared" si="183"/>
        <v>0</v>
      </c>
      <c r="BS115" s="232">
        <f t="shared" si="184"/>
        <v>0</v>
      </c>
      <c r="BT115" s="232">
        <f t="shared" si="185"/>
        <v>0</v>
      </c>
      <c r="BU115" s="232">
        <f t="shared" si="186"/>
        <v>0</v>
      </c>
      <c r="BV115" s="232">
        <f t="shared" si="187"/>
        <v>0</v>
      </c>
      <c r="BW115" s="232">
        <f t="shared" si="188"/>
        <v>0</v>
      </c>
      <c r="BX115" s="232">
        <f t="shared" si="189"/>
        <v>0</v>
      </c>
      <c r="BY115" s="232">
        <f t="shared" si="190"/>
        <v>0</v>
      </c>
      <c r="BZ115" s="232">
        <f t="shared" si="191"/>
        <v>0</v>
      </c>
      <c r="CA115" s="232">
        <f t="shared" si="192"/>
        <v>0</v>
      </c>
      <c r="CB115" s="232">
        <f t="shared" si="193"/>
        <v>0</v>
      </c>
      <c r="CC115" s="232">
        <f t="shared" si="194"/>
        <v>0</v>
      </c>
      <c r="CD115" s="232">
        <f t="shared" si="195"/>
        <v>0</v>
      </c>
      <c r="CE115" s="232">
        <f t="shared" si="196"/>
        <v>0</v>
      </c>
      <c r="CF115" s="230">
        <f t="shared" si="197"/>
        <v>0</v>
      </c>
      <c r="CG115" s="195">
        <f t="shared" si="198"/>
        <v>0</v>
      </c>
      <c r="CH115" s="201">
        <f t="shared" si="199"/>
        <v>0</v>
      </c>
      <c r="CI115" s="201">
        <f t="shared" si="200"/>
        <v>0</v>
      </c>
      <c r="CJ115" s="201">
        <f t="shared" si="201"/>
        <v>0</v>
      </c>
      <c r="CK115" s="201">
        <f t="shared" si="202"/>
        <v>0</v>
      </c>
      <c r="CL115" s="191">
        <f t="shared" si="203"/>
        <v>0</v>
      </c>
      <c r="CM115" s="189"/>
      <c r="CN115" s="219">
        <f t="shared" si="205"/>
        <v>0</v>
      </c>
      <c r="CO115" s="220">
        <f t="shared" si="206"/>
        <v>0</v>
      </c>
      <c r="CP115" s="220">
        <f t="shared" si="207"/>
        <v>0</v>
      </c>
      <c r="CQ115" s="220">
        <f t="shared" si="208"/>
        <v>0</v>
      </c>
      <c r="CR115" s="220">
        <f t="shared" si="209"/>
        <v>0</v>
      </c>
      <c r="CS115" s="220">
        <f t="shared" si="210"/>
        <v>0</v>
      </c>
      <c r="CT115" s="220">
        <f t="shared" si="211"/>
        <v>0</v>
      </c>
      <c r="CU115" s="220">
        <f t="shared" si="212"/>
        <v>0</v>
      </c>
      <c r="CV115" s="220">
        <f t="shared" si="213"/>
        <v>0</v>
      </c>
      <c r="CW115" s="220">
        <f t="shared" si="214"/>
        <v>0</v>
      </c>
      <c r="CX115" s="220">
        <f t="shared" si="215"/>
        <v>0</v>
      </c>
      <c r="CY115" s="220">
        <f t="shared" si="216"/>
        <v>0</v>
      </c>
      <c r="CZ115" s="220">
        <f t="shared" si="217"/>
        <v>0</v>
      </c>
      <c r="DA115" s="220">
        <f t="shared" si="218"/>
        <v>0</v>
      </c>
      <c r="DB115" s="220">
        <f t="shared" si="219"/>
        <v>0</v>
      </c>
      <c r="DC115" s="220">
        <f t="shared" si="220"/>
        <v>0</v>
      </c>
      <c r="DD115" s="220">
        <f t="shared" si="221"/>
        <v>0</v>
      </c>
      <c r="DE115" s="220">
        <f t="shared" si="222"/>
        <v>0</v>
      </c>
      <c r="DF115" s="220">
        <f t="shared" si="223"/>
        <v>0</v>
      </c>
      <c r="DG115" s="220">
        <f t="shared" si="224"/>
        <v>0</v>
      </c>
      <c r="DH115" s="220">
        <f t="shared" si="225"/>
        <v>0</v>
      </c>
      <c r="DI115" s="220">
        <f t="shared" si="226"/>
        <v>0</v>
      </c>
      <c r="DJ115" s="220">
        <f t="shared" si="227"/>
        <v>0</v>
      </c>
      <c r="DK115" s="220">
        <f t="shared" si="228"/>
        <v>0</v>
      </c>
      <c r="DL115" s="220">
        <f t="shared" si="229"/>
        <v>0</v>
      </c>
      <c r="DM115" s="220">
        <f t="shared" si="230"/>
        <v>0</v>
      </c>
      <c r="DN115" s="220">
        <f t="shared" si="231"/>
        <v>0</v>
      </c>
      <c r="DO115" s="220">
        <f t="shared" si="232"/>
        <v>0</v>
      </c>
      <c r="DP115" s="220">
        <f t="shared" si="233"/>
        <v>0</v>
      </c>
      <c r="DQ115" s="221">
        <f t="shared" si="234"/>
        <v>0</v>
      </c>
      <c r="DR115" s="204">
        <f t="shared" si="204"/>
        <v>0</v>
      </c>
      <c r="DS115" s="222">
        <f t="shared" si="235"/>
        <v>0</v>
      </c>
      <c r="DT115" s="222">
        <f t="shared" si="236"/>
        <v>0</v>
      </c>
      <c r="DU115" s="222">
        <f t="shared" si="237"/>
        <v>0</v>
      </c>
      <c r="DV115" s="222">
        <f t="shared" si="238"/>
        <v>0</v>
      </c>
      <c r="DW115" s="222">
        <f t="shared" si="239"/>
        <v>0</v>
      </c>
      <c r="DX115" s="223">
        <f t="shared" si="240"/>
        <v>0</v>
      </c>
      <c r="DY115" s="224">
        <f t="shared" si="161"/>
        <v>0</v>
      </c>
      <c r="EA115" s="228">
        <f>IF($E115="HLTA",(L115/Summary!$H$7),0)</f>
        <v>0</v>
      </c>
      <c r="EB115" s="229">
        <f>IF($E115="HLTA",(M115/Summary!$H$7),0)</f>
        <v>0</v>
      </c>
      <c r="EC115" s="229">
        <f>IF($E115="HLTA",(N115/Summary!$H$7),0)</f>
        <v>0</v>
      </c>
      <c r="ED115" s="229">
        <f>IF($E115="HLTA",(O115/Summary!$H$7),0)</f>
        <v>0</v>
      </c>
      <c r="EE115" s="229">
        <f>IF($E115="HLTA",(P115/Summary!$H$7),0)</f>
        <v>0</v>
      </c>
      <c r="EF115" s="229">
        <f>IF($E115="HLTA",(Q115/Summary!$H$7),0)</f>
        <v>0</v>
      </c>
      <c r="EG115" s="229">
        <f>IF($E115="HLTA",(R115/Summary!$H$7),0)</f>
        <v>0</v>
      </c>
      <c r="EH115" s="229">
        <f>IF($E115="HLTA",(S115/Summary!$H$7),0)</f>
        <v>0</v>
      </c>
      <c r="EI115" s="229">
        <f>IF($E115="HLTA",(T115/Summary!$H$7),0)</f>
        <v>0</v>
      </c>
      <c r="EJ115" s="229">
        <f>IF($E115="HLTA",(U115/Summary!$H$7),0)</f>
        <v>0</v>
      </c>
      <c r="EK115" s="229">
        <f>IF($E115="HLTA",(V115/Summary!$H$7),0)</f>
        <v>0</v>
      </c>
      <c r="EL115" s="229">
        <f>IF($E115="HLTA",(W115/Summary!$H$7),0)</f>
        <v>0</v>
      </c>
      <c r="EM115" s="229">
        <f>IF($E115="HLTA",(X115/Summary!$H$7),0)</f>
        <v>0</v>
      </c>
      <c r="EN115" s="229">
        <f>IF($E115="HLTA",(Y115/Summary!$H$7),0)</f>
        <v>0</v>
      </c>
      <c r="EO115" s="229">
        <f>IF($E115="HLTA",(Z115/Summary!$H$7),0)</f>
        <v>0</v>
      </c>
      <c r="EP115" s="229">
        <f>IF($E115="HLTA",(AA115/Summary!$H$7),0)</f>
        <v>0</v>
      </c>
      <c r="EQ115" s="229">
        <f>IF($E115="HLTA",(AB115/Summary!$H$7),0)</f>
        <v>0</v>
      </c>
      <c r="ER115" s="229">
        <f>IF($E115="HLTA",(AC115/Summary!$H$7),0)</f>
        <v>0</v>
      </c>
      <c r="ES115" s="229">
        <f>IF($E115="HLTA",(AD115/Summary!$H$7),0)</f>
        <v>0</v>
      </c>
      <c r="ET115" s="229">
        <f>IF($E115="HLTA",(AE115/Summary!$H$7),0)</f>
        <v>0</v>
      </c>
      <c r="EU115" s="229">
        <f>IF($E115="HLTA",(AF115/Summary!$H$7),0)</f>
        <v>0</v>
      </c>
      <c r="EV115" s="229">
        <f>IF($E115="HLTA",(AG115/Summary!$H$7),0)</f>
        <v>0</v>
      </c>
      <c r="EW115" s="229">
        <f>IF($E115="HLTA",(AH115/Summary!$H$7),0)</f>
        <v>0</v>
      </c>
      <c r="EX115" s="229">
        <f>IF($E115="HLTA",(AI115/Summary!$H$7),0)</f>
        <v>0</v>
      </c>
      <c r="EY115" s="229">
        <f>IF($E115="HLTA",(AJ115/Summary!$H$7),0)</f>
        <v>0</v>
      </c>
      <c r="EZ115" s="229">
        <f>IF($E115="HLTA",(AK115/Summary!$H$7),0)</f>
        <v>0</v>
      </c>
      <c r="FA115" s="229">
        <f>IF($E115="HLTA",(AL115/Summary!$H$7),0)</f>
        <v>0</v>
      </c>
      <c r="FB115" s="229">
        <f>IF($E115="HLTA",(AM115/Summary!$H$7),0)</f>
        <v>0</v>
      </c>
      <c r="FC115" s="229">
        <f>IF($E115="HLTA",(AN115/Summary!$H$7),0)</f>
        <v>0</v>
      </c>
      <c r="FD115" s="233">
        <f>IF($E115="HLTA",(AO115/Summary!$H$7),0)</f>
        <v>0</v>
      </c>
    </row>
    <row r="116" spans="1:160" s="141" customFormat="1" ht="14.25" x14ac:dyDescent="0.35">
      <c r="A116" s="314"/>
      <c r="B116" s="315"/>
      <c r="C116" s="315"/>
      <c r="D116" s="315"/>
      <c r="E116" s="303"/>
      <c r="F116" s="304"/>
      <c r="G116" s="316"/>
      <c r="H116" s="320"/>
      <c r="I116" s="322"/>
      <c r="J116" s="323"/>
      <c r="K116" s="399">
        <f>Summary!$H$6*$G116</f>
        <v>0</v>
      </c>
      <c r="L116" s="225"/>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7"/>
      <c r="AP116" s="228">
        <f t="shared" si="162"/>
        <v>0</v>
      </c>
      <c r="AQ116" s="217"/>
      <c r="AR116" s="217"/>
      <c r="AS116" s="217"/>
      <c r="AT116" s="217"/>
      <c r="AU116" s="217"/>
      <c r="AV116" s="218"/>
      <c r="AW116" s="176">
        <f t="shared" si="163"/>
        <v>0</v>
      </c>
      <c r="AX116" s="176" t="str">
        <f t="shared" si="164"/>
        <v>OK</v>
      </c>
      <c r="AY116" s="230">
        <f t="shared" si="165"/>
        <v>0</v>
      </c>
      <c r="AZ116" s="213" t="str">
        <f t="shared" si="166"/>
        <v>OK</v>
      </c>
      <c r="BA116" s="214"/>
      <c r="BB116" s="231">
        <f t="shared" si="167"/>
        <v>0</v>
      </c>
      <c r="BC116" s="232">
        <f t="shared" si="168"/>
        <v>0</v>
      </c>
      <c r="BD116" s="232">
        <f t="shared" si="169"/>
        <v>0</v>
      </c>
      <c r="BE116" s="232">
        <f t="shared" si="170"/>
        <v>0</v>
      </c>
      <c r="BF116" s="232">
        <f t="shared" si="171"/>
        <v>0</v>
      </c>
      <c r="BG116" s="232">
        <f t="shared" si="172"/>
        <v>0</v>
      </c>
      <c r="BH116" s="232">
        <f t="shared" si="173"/>
        <v>0</v>
      </c>
      <c r="BI116" s="232">
        <f t="shared" si="174"/>
        <v>0</v>
      </c>
      <c r="BJ116" s="232">
        <f t="shared" si="175"/>
        <v>0</v>
      </c>
      <c r="BK116" s="232">
        <f t="shared" si="176"/>
        <v>0</v>
      </c>
      <c r="BL116" s="232">
        <f t="shared" si="177"/>
        <v>0</v>
      </c>
      <c r="BM116" s="232">
        <f t="shared" si="178"/>
        <v>0</v>
      </c>
      <c r="BN116" s="232">
        <f t="shared" si="179"/>
        <v>0</v>
      </c>
      <c r="BO116" s="232">
        <f t="shared" si="180"/>
        <v>0</v>
      </c>
      <c r="BP116" s="232">
        <f t="shared" si="181"/>
        <v>0</v>
      </c>
      <c r="BQ116" s="232">
        <f t="shared" si="182"/>
        <v>0</v>
      </c>
      <c r="BR116" s="232">
        <f t="shared" si="183"/>
        <v>0</v>
      </c>
      <c r="BS116" s="232">
        <f t="shared" si="184"/>
        <v>0</v>
      </c>
      <c r="BT116" s="232">
        <f t="shared" si="185"/>
        <v>0</v>
      </c>
      <c r="BU116" s="232">
        <f t="shared" si="186"/>
        <v>0</v>
      </c>
      <c r="BV116" s="232">
        <f t="shared" si="187"/>
        <v>0</v>
      </c>
      <c r="BW116" s="232">
        <f t="shared" si="188"/>
        <v>0</v>
      </c>
      <c r="BX116" s="232">
        <f t="shared" si="189"/>
        <v>0</v>
      </c>
      <c r="BY116" s="232">
        <f t="shared" si="190"/>
        <v>0</v>
      </c>
      <c r="BZ116" s="232">
        <f t="shared" si="191"/>
        <v>0</v>
      </c>
      <c r="CA116" s="232">
        <f t="shared" si="192"/>
        <v>0</v>
      </c>
      <c r="CB116" s="232">
        <f t="shared" si="193"/>
        <v>0</v>
      </c>
      <c r="CC116" s="232">
        <f t="shared" si="194"/>
        <v>0</v>
      </c>
      <c r="CD116" s="232">
        <f t="shared" si="195"/>
        <v>0</v>
      </c>
      <c r="CE116" s="232">
        <f t="shared" si="196"/>
        <v>0</v>
      </c>
      <c r="CF116" s="230">
        <f t="shared" si="197"/>
        <v>0</v>
      </c>
      <c r="CG116" s="195">
        <f t="shared" si="198"/>
        <v>0</v>
      </c>
      <c r="CH116" s="201">
        <f t="shared" si="199"/>
        <v>0</v>
      </c>
      <c r="CI116" s="201">
        <f t="shared" si="200"/>
        <v>0</v>
      </c>
      <c r="CJ116" s="201">
        <f t="shared" si="201"/>
        <v>0</v>
      </c>
      <c r="CK116" s="201">
        <f t="shared" si="202"/>
        <v>0</v>
      </c>
      <c r="CL116" s="191">
        <f t="shared" si="203"/>
        <v>0</v>
      </c>
      <c r="CM116" s="189"/>
      <c r="CN116" s="219">
        <f t="shared" si="205"/>
        <v>0</v>
      </c>
      <c r="CO116" s="220">
        <f t="shared" si="206"/>
        <v>0</v>
      </c>
      <c r="CP116" s="220">
        <f t="shared" si="207"/>
        <v>0</v>
      </c>
      <c r="CQ116" s="220">
        <f t="shared" si="208"/>
        <v>0</v>
      </c>
      <c r="CR116" s="220">
        <f t="shared" si="209"/>
        <v>0</v>
      </c>
      <c r="CS116" s="220">
        <f t="shared" si="210"/>
        <v>0</v>
      </c>
      <c r="CT116" s="220">
        <f t="shared" si="211"/>
        <v>0</v>
      </c>
      <c r="CU116" s="220">
        <f t="shared" si="212"/>
        <v>0</v>
      </c>
      <c r="CV116" s="220">
        <f t="shared" si="213"/>
        <v>0</v>
      </c>
      <c r="CW116" s="220">
        <f t="shared" si="214"/>
        <v>0</v>
      </c>
      <c r="CX116" s="220">
        <f t="shared" si="215"/>
        <v>0</v>
      </c>
      <c r="CY116" s="220">
        <f t="shared" si="216"/>
        <v>0</v>
      </c>
      <c r="CZ116" s="220">
        <f t="shared" si="217"/>
        <v>0</v>
      </c>
      <c r="DA116" s="220">
        <f t="shared" si="218"/>
        <v>0</v>
      </c>
      <c r="DB116" s="220">
        <f t="shared" si="219"/>
        <v>0</v>
      </c>
      <c r="DC116" s="220">
        <f t="shared" si="220"/>
        <v>0</v>
      </c>
      <c r="DD116" s="220">
        <f t="shared" si="221"/>
        <v>0</v>
      </c>
      <c r="DE116" s="220">
        <f t="shared" si="222"/>
        <v>0</v>
      </c>
      <c r="DF116" s="220">
        <f t="shared" si="223"/>
        <v>0</v>
      </c>
      <c r="DG116" s="220">
        <f t="shared" si="224"/>
        <v>0</v>
      </c>
      <c r="DH116" s="220">
        <f t="shared" si="225"/>
        <v>0</v>
      </c>
      <c r="DI116" s="220">
        <f t="shared" si="226"/>
        <v>0</v>
      </c>
      <c r="DJ116" s="220">
        <f t="shared" si="227"/>
        <v>0</v>
      </c>
      <c r="DK116" s="220">
        <f t="shared" si="228"/>
        <v>0</v>
      </c>
      <c r="DL116" s="220">
        <f t="shared" si="229"/>
        <v>0</v>
      </c>
      <c r="DM116" s="220">
        <f t="shared" si="230"/>
        <v>0</v>
      </c>
      <c r="DN116" s="220">
        <f t="shared" si="231"/>
        <v>0</v>
      </c>
      <c r="DO116" s="220">
        <f t="shared" si="232"/>
        <v>0</v>
      </c>
      <c r="DP116" s="220">
        <f t="shared" si="233"/>
        <v>0</v>
      </c>
      <c r="DQ116" s="221">
        <f t="shared" si="234"/>
        <v>0</v>
      </c>
      <c r="DR116" s="204">
        <f t="shared" si="204"/>
        <v>0</v>
      </c>
      <c r="DS116" s="222">
        <f t="shared" si="235"/>
        <v>0</v>
      </c>
      <c r="DT116" s="222">
        <f t="shared" si="236"/>
        <v>0</v>
      </c>
      <c r="DU116" s="222">
        <f t="shared" si="237"/>
        <v>0</v>
      </c>
      <c r="DV116" s="222">
        <f t="shared" si="238"/>
        <v>0</v>
      </c>
      <c r="DW116" s="222">
        <f t="shared" si="239"/>
        <v>0</v>
      </c>
      <c r="DX116" s="223">
        <f t="shared" si="240"/>
        <v>0</v>
      </c>
      <c r="DY116" s="224">
        <f t="shared" si="161"/>
        <v>0</v>
      </c>
      <c r="EA116" s="228">
        <f>IF($E116="HLTA",(L116/Summary!$H$7),0)</f>
        <v>0</v>
      </c>
      <c r="EB116" s="229">
        <f>IF($E116="HLTA",(M116/Summary!$H$7),0)</f>
        <v>0</v>
      </c>
      <c r="EC116" s="229">
        <f>IF($E116="HLTA",(N116/Summary!$H$7),0)</f>
        <v>0</v>
      </c>
      <c r="ED116" s="229">
        <f>IF($E116="HLTA",(O116/Summary!$H$7),0)</f>
        <v>0</v>
      </c>
      <c r="EE116" s="229">
        <f>IF($E116="HLTA",(P116/Summary!$H$7),0)</f>
        <v>0</v>
      </c>
      <c r="EF116" s="229">
        <f>IF($E116="HLTA",(Q116/Summary!$H$7),0)</f>
        <v>0</v>
      </c>
      <c r="EG116" s="229">
        <f>IF($E116="HLTA",(R116/Summary!$H$7),0)</f>
        <v>0</v>
      </c>
      <c r="EH116" s="229">
        <f>IF($E116="HLTA",(S116/Summary!$H$7),0)</f>
        <v>0</v>
      </c>
      <c r="EI116" s="229">
        <f>IF($E116="HLTA",(T116/Summary!$H$7),0)</f>
        <v>0</v>
      </c>
      <c r="EJ116" s="229">
        <f>IF($E116="HLTA",(U116/Summary!$H$7),0)</f>
        <v>0</v>
      </c>
      <c r="EK116" s="229">
        <f>IF($E116="HLTA",(V116/Summary!$H$7),0)</f>
        <v>0</v>
      </c>
      <c r="EL116" s="229">
        <f>IF($E116="HLTA",(W116/Summary!$H$7),0)</f>
        <v>0</v>
      </c>
      <c r="EM116" s="229">
        <f>IF($E116="HLTA",(X116/Summary!$H$7),0)</f>
        <v>0</v>
      </c>
      <c r="EN116" s="229">
        <f>IF($E116="HLTA",(Y116/Summary!$H$7),0)</f>
        <v>0</v>
      </c>
      <c r="EO116" s="229">
        <f>IF($E116="HLTA",(Z116/Summary!$H$7),0)</f>
        <v>0</v>
      </c>
      <c r="EP116" s="229">
        <f>IF($E116="HLTA",(AA116/Summary!$H$7),0)</f>
        <v>0</v>
      </c>
      <c r="EQ116" s="229">
        <f>IF($E116="HLTA",(AB116/Summary!$H$7),0)</f>
        <v>0</v>
      </c>
      <c r="ER116" s="229">
        <f>IF($E116="HLTA",(AC116/Summary!$H$7),0)</f>
        <v>0</v>
      </c>
      <c r="ES116" s="229">
        <f>IF($E116="HLTA",(AD116/Summary!$H$7),0)</f>
        <v>0</v>
      </c>
      <c r="ET116" s="229">
        <f>IF($E116="HLTA",(AE116/Summary!$H$7),0)</f>
        <v>0</v>
      </c>
      <c r="EU116" s="229">
        <f>IF($E116="HLTA",(AF116/Summary!$H$7),0)</f>
        <v>0</v>
      </c>
      <c r="EV116" s="229">
        <f>IF($E116="HLTA",(AG116/Summary!$H$7),0)</f>
        <v>0</v>
      </c>
      <c r="EW116" s="229">
        <f>IF($E116="HLTA",(AH116/Summary!$H$7),0)</f>
        <v>0</v>
      </c>
      <c r="EX116" s="229">
        <f>IF($E116="HLTA",(AI116/Summary!$H$7),0)</f>
        <v>0</v>
      </c>
      <c r="EY116" s="229">
        <f>IF($E116="HLTA",(AJ116/Summary!$H$7),0)</f>
        <v>0</v>
      </c>
      <c r="EZ116" s="229">
        <f>IF($E116="HLTA",(AK116/Summary!$H$7),0)</f>
        <v>0</v>
      </c>
      <c r="FA116" s="229">
        <f>IF($E116="HLTA",(AL116/Summary!$H$7),0)</f>
        <v>0</v>
      </c>
      <c r="FB116" s="229">
        <f>IF($E116="HLTA",(AM116/Summary!$H$7),0)</f>
        <v>0</v>
      </c>
      <c r="FC116" s="229">
        <f>IF($E116="HLTA",(AN116/Summary!$H$7),0)</f>
        <v>0</v>
      </c>
      <c r="FD116" s="233">
        <f>IF($E116="HLTA",(AO116/Summary!$H$7),0)</f>
        <v>0</v>
      </c>
    </row>
    <row r="117" spans="1:160" s="141" customFormat="1" ht="14.25" x14ac:dyDescent="0.35">
      <c r="A117" s="314"/>
      <c r="B117" s="315"/>
      <c r="C117" s="315"/>
      <c r="D117" s="315"/>
      <c r="E117" s="303"/>
      <c r="F117" s="304"/>
      <c r="G117" s="316"/>
      <c r="H117" s="320"/>
      <c r="I117" s="322"/>
      <c r="J117" s="323"/>
      <c r="K117" s="399">
        <f>Summary!$H$6*$G117</f>
        <v>0</v>
      </c>
      <c r="L117" s="225"/>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7"/>
      <c r="AP117" s="228">
        <f t="shared" si="162"/>
        <v>0</v>
      </c>
      <c r="AQ117" s="217"/>
      <c r="AR117" s="217"/>
      <c r="AS117" s="217"/>
      <c r="AT117" s="217"/>
      <c r="AU117" s="217"/>
      <c r="AV117" s="218"/>
      <c r="AW117" s="176">
        <f t="shared" si="163"/>
        <v>0</v>
      </c>
      <c r="AX117" s="176" t="str">
        <f t="shared" si="164"/>
        <v>OK</v>
      </c>
      <c r="AY117" s="230">
        <f t="shared" si="165"/>
        <v>0</v>
      </c>
      <c r="AZ117" s="213" t="str">
        <f t="shared" si="166"/>
        <v>OK</v>
      </c>
      <c r="BA117" s="214"/>
      <c r="BB117" s="231">
        <f t="shared" si="167"/>
        <v>0</v>
      </c>
      <c r="BC117" s="232">
        <f t="shared" si="168"/>
        <v>0</v>
      </c>
      <c r="BD117" s="232">
        <f t="shared" si="169"/>
        <v>0</v>
      </c>
      <c r="BE117" s="232">
        <f t="shared" si="170"/>
        <v>0</v>
      </c>
      <c r="BF117" s="232">
        <f t="shared" si="171"/>
        <v>0</v>
      </c>
      <c r="BG117" s="232">
        <f t="shared" si="172"/>
        <v>0</v>
      </c>
      <c r="BH117" s="232">
        <f t="shared" si="173"/>
        <v>0</v>
      </c>
      <c r="BI117" s="232">
        <f t="shared" si="174"/>
        <v>0</v>
      </c>
      <c r="BJ117" s="232">
        <f t="shared" si="175"/>
        <v>0</v>
      </c>
      <c r="BK117" s="232">
        <f t="shared" si="176"/>
        <v>0</v>
      </c>
      <c r="BL117" s="232">
        <f t="shared" si="177"/>
        <v>0</v>
      </c>
      <c r="BM117" s="232">
        <f t="shared" si="178"/>
        <v>0</v>
      </c>
      <c r="BN117" s="232">
        <f t="shared" si="179"/>
        <v>0</v>
      </c>
      <c r="BO117" s="232">
        <f t="shared" si="180"/>
        <v>0</v>
      </c>
      <c r="BP117" s="232">
        <f t="shared" si="181"/>
        <v>0</v>
      </c>
      <c r="BQ117" s="232">
        <f t="shared" si="182"/>
        <v>0</v>
      </c>
      <c r="BR117" s="232">
        <f t="shared" si="183"/>
        <v>0</v>
      </c>
      <c r="BS117" s="232">
        <f t="shared" si="184"/>
        <v>0</v>
      </c>
      <c r="BT117" s="232">
        <f t="shared" si="185"/>
        <v>0</v>
      </c>
      <c r="BU117" s="232">
        <f t="shared" si="186"/>
        <v>0</v>
      </c>
      <c r="BV117" s="232">
        <f t="shared" si="187"/>
        <v>0</v>
      </c>
      <c r="BW117" s="232">
        <f t="shared" si="188"/>
        <v>0</v>
      </c>
      <c r="BX117" s="232">
        <f t="shared" si="189"/>
        <v>0</v>
      </c>
      <c r="BY117" s="232">
        <f t="shared" si="190"/>
        <v>0</v>
      </c>
      <c r="BZ117" s="232">
        <f t="shared" si="191"/>
        <v>0</v>
      </c>
      <c r="CA117" s="232">
        <f t="shared" si="192"/>
        <v>0</v>
      </c>
      <c r="CB117" s="232">
        <f t="shared" si="193"/>
        <v>0</v>
      </c>
      <c r="CC117" s="232">
        <f t="shared" si="194"/>
        <v>0</v>
      </c>
      <c r="CD117" s="232">
        <f t="shared" si="195"/>
        <v>0</v>
      </c>
      <c r="CE117" s="232">
        <f t="shared" si="196"/>
        <v>0</v>
      </c>
      <c r="CF117" s="230">
        <f t="shared" si="197"/>
        <v>0</v>
      </c>
      <c r="CG117" s="195">
        <f t="shared" si="198"/>
        <v>0</v>
      </c>
      <c r="CH117" s="201">
        <f t="shared" si="199"/>
        <v>0</v>
      </c>
      <c r="CI117" s="201">
        <f t="shared" si="200"/>
        <v>0</v>
      </c>
      <c r="CJ117" s="201">
        <f t="shared" si="201"/>
        <v>0</v>
      </c>
      <c r="CK117" s="201">
        <f t="shared" si="202"/>
        <v>0</v>
      </c>
      <c r="CL117" s="191">
        <f t="shared" si="203"/>
        <v>0</v>
      </c>
      <c r="CM117" s="189"/>
      <c r="CN117" s="219">
        <f t="shared" si="205"/>
        <v>0</v>
      </c>
      <c r="CO117" s="220">
        <f t="shared" si="206"/>
        <v>0</v>
      </c>
      <c r="CP117" s="220">
        <f t="shared" si="207"/>
        <v>0</v>
      </c>
      <c r="CQ117" s="220">
        <f t="shared" si="208"/>
        <v>0</v>
      </c>
      <c r="CR117" s="220">
        <f t="shared" si="209"/>
        <v>0</v>
      </c>
      <c r="CS117" s="220">
        <f t="shared" si="210"/>
        <v>0</v>
      </c>
      <c r="CT117" s="220">
        <f t="shared" si="211"/>
        <v>0</v>
      </c>
      <c r="CU117" s="220">
        <f t="shared" si="212"/>
        <v>0</v>
      </c>
      <c r="CV117" s="220">
        <f t="shared" si="213"/>
        <v>0</v>
      </c>
      <c r="CW117" s="220">
        <f t="shared" si="214"/>
        <v>0</v>
      </c>
      <c r="CX117" s="220">
        <f t="shared" si="215"/>
        <v>0</v>
      </c>
      <c r="CY117" s="220">
        <f t="shared" si="216"/>
        <v>0</v>
      </c>
      <c r="CZ117" s="220">
        <f t="shared" si="217"/>
        <v>0</v>
      </c>
      <c r="DA117" s="220">
        <f t="shared" si="218"/>
        <v>0</v>
      </c>
      <c r="DB117" s="220">
        <f t="shared" si="219"/>
        <v>0</v>
      </c>
      <c r="DC117" s="220">
        <f t="shared" si="220"/>
        <v>0</v>
      </c>
      <c r="DD117" s="220">
        <f t="shared" si="221"/>
        <v>0</v>
      </c>
      <c r="DE117" s="220">
        <f t="shared" si="222"/>
        <v>0</v>
      </c>
      <c r="DF117" s="220">
        <f t="shared" si="223"/>
        <v>0</v>
      </c>
      <c r="DG117" s="220">
        <f t="shared" si="224"/>
        <v>0</v>
      </c>
      <c r="DH117" s="220">
        <f t="shared" si="225"/>
        <v>0</v>
      </c>
      <c r="DI117" s="220">
        <f t="shared" si="226"/>
        <v>0</v>
      </c>
      <c r="DJ117" s="220">
        <f t="shared" si="227"/>
        <v>0</v>
      </c>
      <c r="DK117" s="220">
        <f t="shared" si="228"/>
        <v>0</v>
      </c>
      <c r="DL117" s="220">
        <f t="shared" si="229"/>
        <v>0</v>
      </c>
      <c r="DM117" s="220">
        <f t="shared" si="230"/>
        <v>0</v>
      </c>
      <c r="DN117" s="220">
        <f t="shared" si="231"/>
        <v>0</v>
      </c>
      <c r="DO117" s="220">
        <f t="shared" si="232"/>
        <v>0</v>
      </c>
      <c r="DP117" s="220">
        <f t="shared" si="233"/>
        <v>0</v>
      </c>
      <c r="DQ117" s="221">
        <f t="shared" si="234"/>
        <v>0</v>
      </c>
      <c r="DR117" s="204">
        <f t="shared" si="204"/>
        <v>0</v>
      </c>
      <c r="DS117" s="222">
        <f t="shared" si="235"/>
        <v>0</v>
      </c>
      <c r="DT117" s="222">
        <f t="shared" si="236"/>
        <v>0</v>
      </c>
      <c r="DU117" s="222">
        <f t="shared" si="237"/>
        <v>0</v>
      </c>
      <c r="DV117" s="222">
        <f t="shared" si="238"/>
        <v>0</v>
      </c>
      <c r="DW117" s="222">
        <f t="shared" si="239"/>
        <v>0</v>
      </c>
      <c r="DX117" s="223">
        <f t="shared" si="240"/>
        <v>0</v>
      </c>
      <c r="DY117" s="224">
        <f t="shared" si="161"/>
        <v>0</v>
      </c>
      <c r="EA117" s="228">
        <f>IF($E117="HLTA",(L117/Summary!$H$7),0)</f>
        <v>0</v>
      </c>
      <c r="EB117" s="229">
        <f>IF($E117="HLTA",(M117/Summary!$H$7),0)</f>
        <v>0</v>
      </c>
      <c r="EC117" s="229">
        <f>IF($E117="HLTA",(N117/Summary!$H$7),0)</f>
        <v>0</v>
      </c>
      <c r="ED117" s="229">
        <f>IF($E117="HLTA",(O117/Summary!$H$7),0)</f>
        <v>0</v>
      </c>
      <c r="EE117" s="229">
        <f>IF($E117="HLTA",(P117/Summary!$H$7),0)</f>
        <v>0</v>
      </c>
      <c r="EF117" s="229">
        <f>IF($E117="HLTA",(Q117/Summary!$H$7),0)</f>
        <v>0</v>
      </c>
      <c r="EG117" s="229">
        <f>IF($E117="HLTA",(R117/Summary!$H$7),0)</f>
        <v>0</v>
      </c>
      <c r="EH117" s="229">
        <f>IF($E117="HLTA",(S117/Summary!$H$7),0)</f>
        <v>0</v>
      </c>
      <c r="EI117" s="229">
        <f>IF($E117="HLTA",(T117/Summary!$H$7),0)</f>
        <v>0</v>
      </c>
      <c r="EJ117" s="229">
        <f>IF($E117="HLTA",(U117/Summary!$H$7),0)</f>
        <v>0</v>
      </c>
      <c r="EK117" s="229">
        <f>IF($E117="HLTA",(V117/Summary!$H$7),0)</f>
        <v>0</v>
      </c>
      <c r="EL117" s="229">
        <f>IF($E117="HLTA",(W117/Summary!$H$7),0)</f>
        <v>0</v>
      </c>
      <c r="EM117" s="229">
        <f>IF($E117="HLTA",(X117/Summary!$H$7),0)</f>
        <v>0</v>
      </c>
      <c r="EN117" s="229">
        <f>IF($E117="HLTA",(Y117/Summary!$H$7),0)</f>
        <v>0</v>
      </c>
      <c r="EO117" s="229">
        <f>IF($E117="HLTA",(Z117/Summary!$H$7),0)</f>
        <v>0</v>
      </c>
      <c r="EP117" s="229">
        <f>IF($E117="HLTA",(AA117/Summary!$H$7),0)</f>
        <v>0</v>
      </c>
      <c r="EQ117" s="229">
        <f>IF($E117="HLTA",(AB117/Summary!$H$7),0)</f>
        <v>0</v>
      </c>
      <c r="ER117" s="229">
        <f>IF($E117="HLTA",(AC117/Summary!$H$7),0)</f>
        <v>0</v>
      </c>
      <c r="ES117" s="229">
        <f>IF($E117="HLTA",(AD117/Summary!$H$7),0)</f>
        <v>0</v>
      </c>
      <c r="ET117" s="229">
        <f>IF($E117="HLTA",(AE117/Summary!$H$7),0)</f>
        <v>0</v>
      </c>
      <c r="EU117" s="229">
        <f>IF($E117="HLTA",(AF117/Summary!$H$7),0)</f>
        <v>0</v>
      </c>
      <c r="EV117" s="229">
        <f>IF($E117="HLTA",(AG117/Summary!$H$7),0)</f>
        <v>0</v>
      </c>
      <c r="EW117" s="229">
        <f>IF($E117="HLTA",(AH117/Summary!$H$7),0)</f>
        <v>0</v>
      </c>
      <c r="EX117" s="229">
        <f>IF($E117="HLTA",(AI117/Summary!$H$7),0)</f>
        <v>0</v>
      </c>
      <c r="EY117" s="229">
        <f>IF($E117="HLTA",(AJ117/Summary!$H$7),0)</f>
        <v>0</v>
      </c>
      <c r="EZ117" s="229">
        <f>IF($E117="HLTA",(AK117/Summary!$H$7),0)</f>
        <v>0</v>
      </c>
      <c r="FA117" s="229">
        <f>IF($E117="HLTA",(AL117/Summary!$H$7),0)</f>
        <v>0</v>
      </c>
      <c r="FB117" s="229">
        <f>IF($E117="HLTA",(AM117/Summary!$H$7),0)</f>
        <v>0</v>
      </c>
      <c r="FC117" s="229">
        <f>IF($E117="HLTA",(AN117/Summary!$H$7),0)</f>
        <v>0</v>
      </c>
      <c r="FD117" s="233">
        <f>IF($E117="HLTA",(AO117/Summary!$H$7),0)</f>
        <v>0</v>
      </c>
    </row>
    <row r="118" spans="1:160" s="141" customFormat="1" ht="14.25" x14ac:dyDescent="0.35">
      <c r="A118" s="314"/>
      <c r="B118" s="315"/>
      <c r="C118" s="315"/>
      <c r="D118" s="315"/>
      <c r="E118" s="303"/>
      <c r="F118" s="304"/>
      <c r="G118" s="316"/>
      <c r="H118" s="320"/>
      <c r="I118" s="322"/>
      <c r="J118" s="323"/>
      <c r="K118" s="399">
        <f>Summary!$H$6*$G118</f>
        <v>0</v>
      </c>
      <c r="L118" s="225"/>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7"/>
      <c r="AP118" s="228">
        <f t="shared" si="162"/>
        <v>0</v>
      </c>
      <c r="AQ118" s="217"/>
      <c r="AR118" s="217"/>
      <c r="AS118" s="217"/>
      <c r="AT118" s="217"/>
      <c r="AU118" s="217"/>
      <c r="AV118" s="218"/>
      <c r="AW118" s="176">
        <f t="shared" si="163"/>
        <v>0</v>
      </c>
      <c r="AX118" s="176" t="str">
        <f t="shared" si="164"/>
        <v>OK</v>
      </c>
      <c r="AY118" s="230">
        <f t="shared" si="165"/>
        <v>0</v>
      </c>
      <c r="AZ118" s="213" t="str">
        <f t="shared" si="166"/>
        <v>OK</v>
      </c>
      <c r="BA118" s="214"/>
      <c r="BB118" s="231">
        <f t="shared" si="167"/>
        <v>0</v>
      </c>
      <c r="BC118" s="232">
        <f t="shared" si="168"/>
        <v>0</v>
      </c>
      <c r="BD118" s="232">
        <f t="shared" si="169"/>
        <v>0</v>
      </c>
      <c r="BE118" s="232">
        <f t="shared" si="170"/>
        <v>0</v>
      </c>
      <c r="BF118" s="232">
        <f t="shared" si="171"/>
        <v>0</v>
      </c>
      <c r="BG118" s="232">
        <f t="shared" si="172"/>
        <v>0</v>
      </c>
      <c r="BH118" s="232">
        <f t="shared" si="173"/>
        <v>0</v>
      </c>
      <c r="BI118" s="232">
        <f t="shared" si="174"/>
        <v>0</v>
      </c>
      <c r="BJ118" s="232">
        <f t="shared" si="175"/>
        <v>0</v>
      </c>
      <c r="BK118" s="232">
        <f t="shared" si="176"/>
        <v>0</v>
      </c>
      <c r="BL118" s="232">
        <f t="shared" si="177"/>
        <v>0</v>
      </c>
      <c r="BM118" s="232">
        <f t="shared" si="178"/>
        <v>0</v>
      </c>
      <c r="BN118" s="232">
        <f t="shared" si="179"/>
        <v>0</v>
      </c>
      <c r="BO118" s="232">
        <f t="shared" si="180"/>
        <v>0</v>
      </c>
      <c r="BP118" s="232">
        <f t="shared" si="181"/>
        <v>0</v>
      </c>
      <c r="BQ118" s="232">
        <f t="shared" si="182"/>
        <v>0</v>
      </c>
      <c r="BR118" s="232">
        <f t="shared" si="183"/>
        <v>0</v>
      </c>
      <c r="BS118" s="232">
        <f t="shared" si="184"/>
        <v>0</v>
      </c>
      <c r="BT118" s="232">
        <f t="shared" si="185"/>
        <v>0</v>
      </c>
      <c r="BU118" s="232">
        <f t="shared" si="186"/>
        <v>0</v>
      </c>
      <c r="BV118" s="232">
        <f t="shared" si="187"/>
        <v>0</v>
      </c>
      <c r="BW118" s="232">
        <f t="shared" si="188"/>
        <v>0</v>
      </c>
      <c r="BX118" s="232">
        <f t="shared" si="189"/>
        <v>0</v>
      </c>
      <c r="BY118" s="232">
        <f t="shared" si="190"/>
        <v>0</v>
      </c>
      <c r="BZ118" s="232">
        <f t="shared" si="191"/>
        <v>0</v>
      </c>
      <c r="CA118" s="232">
        <f t="shared" si="192"/>
        <v>0</v>
      </c>
      <c r="CB118" s="232">
        <f t="shared" si="193"/>
        <v>0</v>
      </c>
      <c r="CC118" s="232">
        <f t="shared" si="194"/>
        <v>0</v>
      </c>
      <c r="CD118" s="232">
        <f t="shared" si="195"/>
        <v>0</v>
      </c>
      <c r="CE118" s="232">
        <f t="shared" si="196"/>
        <v>0</v>
      </c>
      <c r="CF118" s="230">
        <f t="shared" si="197"/>
        <v>0</v>
      </c>
      <c r="CG118" s="195">
        <f t="shared" si="198"/>
        <v>0</v>
      </c>
      <c r="CH118" s="201">
        <f t="shared" si="199"/>
        <v>0</v>
      </c>
      <c r="CI118" s="201">
        <f t="shared" si="200"/>
        <v>0</v>
      </c>
      <c r="CJ118" s="201">
        <f t="shared" si="201"/>
        <v>0</v>
      </c>
      <c r="CK118" s="201">
        <f t="shared" si="202"/>
        <v>0</v>
      </c>
      <c r="CL118" s="191">
        <f t="shared" si="203"/>
        <v>0</v>
      </c>
      <c r="CM118" s="189"/>
      <c r="CN118" s="219">
        <f t="shared" si="205"/>
        <v>0</v>
      </c>
      <c r="CO118" s="220">
        <f t="shared" si="206"/>
        <v>0</v>
      </c>
      <c r="CP118" s="220">
        <f t="shared" si="207"/>
        <v>0</v>
      </c>
      <c r="CQ118" s="220">
        <f t="shared" si="208"/>
        <v>0</v>
      </c>
      <c r="CR118" s="220">
        <f t="shared" si="209"/>
        <v>0</v>
      </c>
      <c r="CS118" s="220">
        <f t="shared" si="210"/>
        <v>0</v>
      </c>
      <c r="CT118" s="220">
        <f t="shared" si="211"/>
        <v>0</v>
      </c>
      <c r="CU118" s="220">
        <f t="shared" si="212"/>
        <v>0</v>
      </c>
      <c r="CV118" s="220">
        <f t="shared" si="213"/>
        <v>0</v>
      </c>
      <c r="CW118" s="220">
        <f t="shared" si="214"/>
        <v>0</v>
      </c>
      <c r="CX118" s="220">
        <f t="shared" si="215"/>
        <v>0</v>
      </c>
      <c r="CY118" s="220">
        <f t="shared" si="216"/>
        <v>0</v>
      </c>
      <c r="CZ118" s="220">
        <f t="shared" si="217"/>
        <v>0</v>
      </c>
      <c r="DA118" s="220">
        <f t="shared" si="218"/>
        <v>0</v>
      </c>
      <c r="DB118" s="220">
        <f t="shared" si="219"/>
        <v>0</v>
      </c>
      <c r="DC118" s="220">
        <f t="shared" si="220"/>
        <v>0</v>
      </c>
      <c r="DD118" s="220">
        <f t="shared" si="221"/>
        <v>0</v>
      </c>
      <c r="DE118" s="220">
        <f t="shared" si="222"/>
        <v>0</v>
      </c>
      <c r="DF118" s="220">
        <f t="shared" si="223"/>
        <v>0</v>
      </c>
      <c r="DG118" s="220">
        <f t="shared" si="224"/>
        <v>0</v>
      </c>
      <c r="DH118" s="220">
        <f t="shared" si="225"/>
        <v>0</v>
      </c>
      <c r="DI118" s="220">
        <f t="shared" si="226"/>
        <v>0</v>
      </c>
      <c r="DJ118" s="220">
        <f t="shared" si="227"/>
        <v>0</v>
      </c>
      <c r="DK118" s="220">
        <f t="shared" si="228"/>
        <v>0</v>
      </c>
      <c r="DL118" s="220">
        <f t="shared" si="229"/>
        <v>0</v>
      </c>
      <c r="DM118" s="220">
        <f t="shared" si="230"/>
        <v>0</v>
      </c>
      <c r="DN118" s="220">
        <f t="shared" si="231"/>
        <v>0</v>
      </c>
      <c r="DO118" s="220">
        <f t="shared" si="232"/>
        <v>0</v>
      </c>
      <c r="DP118" s="220">
        <f t="shared" si="233"/>
        <v>0</v>
      </c>
      <c r="DQ118" s="221">
        <f t="shared" si="234"/>
        <v>0</v>
      </c>
      <c r="DR118" s="204">
        <f t="shared" si="204"/>
        <v>0</v>
      </c>
      <c r="DS118" s="222">
        <f t="shared" si="235"/>
        <v>0</v>
      </c>
      <c r="DT118" s="222">
        <f t="shared" si="236"/>
        <v>0</v>
      </c>
      <c r="DU118" s="222">
        <f t="shared" si="237"/>
        <v>0</v>
      </c>
      <c r="DV118" s="222">
        <f t="shared" si="238"/>
        <v>0</v>
      </c>
      <c r="DW118" s="222">
        <f t="shared" si="239"/>
        <v>0</v>
      </c>
      <c r="DX118" s="223">
        <f t="shared" si="240"/>
        <v>0</v>
      </c>
      <c r="DY118" s="224">
        <f t="shared" si="161"/>
        <v>0</v>
      </c>
      <c r="EA118" s="228">
        <f>IF($E118="HLTA",(L118/Summary!$H$7),0)</f>
        <v>0</v>
      </c>
      <c r="EB118" s="229">
        <f>IF($E118="HLTA",(M118/Summary!$H$7),0)</f>
        <v>0</v>
      </c>
      <c r="EC118" s="229">
        <f>IF($E118="HLTA",(N118/Summary!$H$7),0)</f>
        <v>0</v>
      </c>
      <c r="ED118" s="229">
        <f>IF($E118="HLTA",(O118/Summary!$H$7),0)</f>
        <v>0</v>
      </c>
      <c r="EE118" s="229">
        <f>IF($E118="HLTA",(P118/Summary!$H$7),0)</f>
        <v>0</v>
      </c>
      <c r="EF118" s="229">
        <f>IF($E118="HLTA",(Q118/Summary!$H$7),0)</f>
        <v>0</v>
      </c>
      <c r="EG118" s="229">
        <f>IF($E118="HLTA",(R118/Summary!$H$7),0)</f>
        <v>0</v>
      </c>
      <c r="EH118" s="229">
        <f>IF($E118="HLTA",(S118/Summary!$H$7),0)</f>
        <v>0</v>
      </c>
      <c r="EI118" s="229">
        <f>IF($E118="HLTA",(T118/Summary!$H$7),0)</f>
        <v>0</v>
      </c>
      <c r="EJ118" s="229">
        <f>IF($E118="HLTA",(U118/Summary!$H$7),0)</f>
        <v>0</v>
      </c>
      <c r="EK118" s="229">
        <f>IF($E118="HLTA",(V118/Summary!$H$7),0)</f>
        <v>0</v>
      </c>
      <c r="EL118" s="229">
        <f>IF($E118="HLTA",(W118/Summary!$H$7),0)</f>
        <v>0</v>
      </c>
      <c r="EM118" s="229">
        <f>IF($E118="HLTA",(X118/Summary!$H$7),0)</f>
        <v>0</v>
      </c>
      <c r="EN118" s="229">
        <f>IF($E118="HLTA",(Y118/Summary!$H$7),0)</f>
        <v>0</v>
      </c>
      <c r="EO118" s="229">
        <f>IF($E118="HLTA",(Z118/Summary!$H$7),0)</f>
        <v>0</v>
      </c>
      <c r="EP118" s="229">
        <f>IF($E118="HLTA",(AA118/Summary!$H$7),0)</f>
        <v>0</v>
      </c>
      <c r="EQ118" s="229">
        <f>IF($E118="HLTA",(AB118/Summary!$H$7),0)</f>
        <v>0</v>
      </c>
      <c r="ER118" s="229">
        <f>IF($E118="HLTA",(AC118/Summary!$H$7),0)</f>
        <v>0</v>
      </c>
      <c r="ES118" s="229">
        <f>IF($E118="HLTA",(AD118/Summary!$H$7),0)</f>
        <v>0</v>
      </c>
      <c r="ET118" s="229">
        <f>IF($E118="HLTA",(AE118/Summary!$H$7),0)</f>
        <v>0</v>
      </c>
      <c r="EU118" s="229">
        <f>IF($E118="HLTA",(AF118/Summary!$H$7),0)</f>
        <v>0</v>
      </c>
      <c r="EV118" s="229">
        <f>IF($E118="HLTA",(AG118/Summary!$H$7),0)</f>
        <v>0</v>
      </c>
      <c r="EW118" s="229">
        <f>IF($E118="HLTA",(AH118/Summary!$H$7),0)</f>
        <v>0</v>
      </c>
      <c r="EX118" s="229">
        <f>IF($E118="HLTA",(AI118/Summary!$H$7),0)</f>
        <v>0</v>
      </c>
      <c r="EY118" s="229">
        <f>IF($E118="HLTA",(AJ118/Summary!$H$7),0)</f>
        <v>0</v>
      </c>
      <c r="EZ118" s="229">
        <f>IF($E118="HLTA",(AK118/Summary!$H$7),0)</f>
        <v>0</v>
      </c>
      <c r="FA118" s="229">
        <f>IF($E118="HLTA",(AL118/Summary!$H$7),0)</f>
        <v>0</v>
      </c>
      <c r="FB118" s="229">
        <f>IF($E118="HLTA",(AM118/Summary!$H$7),0)</f>
        <v>0</v>
      </c>
      <c r="FC118" s="229">
        <f>IF($E118="HLTA",(AN118/Summary!$H$7),0)</f>
        <v>0</v>
      </c>
      <c r="FD118" s="233">
        <f>IF($E118="HLTA",(AO118/Summary!$H$7),0)</f>
        <v>0</v>
      </c>
    </row>
    <row r="119" spans="1:160" s="141" customFormat="1" ht="14.25" x14ac:dyDescent="0.35">
      <c r="A119" s="314"/>
      <c r="B119" s="315"/>
      <c r="C119" s="315"/>
      <c r="D119" s="315"/>
      <c r="E119" s="303"/>
      <c r="F119" s="304"/>
      <c r="G119" s="316"/>
      <c r="H119" s="320"/>
      <c r="I119" s="322"/>
      <c r="J119" s="323"/>
      <c r="K119" s="399">
        <f>Summary!$H$6*$G119</f>
        <v>0</v>
      </c>
      <c r="L119" s="225"/>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7"/>
      <c r="AP119" s="228">
        <f t="shared" si="162"/>
        <v>0</v>
      </c>
      <c r="AQ119" s="217"/>
      <c r="AR119" s="217"/>
      <c r="AS119" s="217"/>
      <c r="AT119" s="217"/>
      <c r="AU119" s="217"/>
      <c r="AV119" s="218"/>
      <c r="AW119" s="176">
        <f t="shared" si="163"/>
        <v>0</v>
      </c>
      <c r="AX119" s="176" t="str">
        <f t="shared" si="164"/>
        <v>OK</v>
      </c>
      <c r="AY119" s="230">
        <f t="shared" si="165"/>
        <v>0</v>
      </c>
      <c r="AZ119" s="213" t="str">
        <f t="shared" si="166"/>
        <v>OK</v>
      </c>
      <c r="BA119" s="214"/>
      <c r="BB119" s="231">
        <f t="shared" si="167"/>
        <v>0</v>
      </c>
      <c r="BC119" s="232">
        <f t="shared" si="168"/>
        <v>0</v>
      </c>
      <c r="BD119" s="232">
        <f t="shared" si="169"/>
        <v>0</v>
      </c>
      <c r="BE119" s="232">
        <f t="shared" si="170"/>
        <v>0</v>
      </c>
      <c r="BF119" s="232">
        <f t="shared" si="171"/>
        <v>0</v>
      </c>
      <c r="BG119" s="232">
        <f t="shared" si="172"/>
        <v>0</v>
      </c>
      <c r="BH119" s="232">
        <f t="shared" si="173"/>
        <v>0</v>
      </c>
      <c r="BI119" s="232">
        <f t="shared" si="174"/>
        <v>0</v>
      </c>
      <c r="BJ119" s="232">
        <f t="shared" si="175"/>
        <v>0</v>
      </c>
      <c r="BK119" s="232">
        <f t="shared" si="176"/>
        <v>0</v>
      </c>
      <c r="BL119" s="232">
        <f t="shared" si="177"/>
        <v>0</v>
      </c>
      <c r="BM119" s="232">
        <f t="shared" si="178"/>
        <v>0</v>
      </c>
      <c r="BN119" s="232">
        <f t="shared" si="179"/>
        <v>0</v>
      </c>
      <c r="BO119" s="232">
        <f t="shared" si="180"/>
        <v>0</v>
      </c>
      <c r="BP119" s="232">
        <f t="shared" si="181"/>
        <v>0</v>
      </c>
      <c r="BQ119" s="232">
        <f t="shared" si="182"/>
        <v>0</v>
      </c>
      <c r="BR119" s="232">
        <f t="shared" si="183"/>
        <v>0</v>
      </c>
      <c r="BS119" s="232">
        <f t="shared" si="184"/>
        <v>0</v>
      </c>
      <c r="BT119" s="232">
        <f t="shared" si="185"/>
        <v>0</v>
      </c>
      <c r="BU119" s="232">
        <f t="shared" si="186"/>
        <v>0</v>
      </c>
      <c r="BV119" s="232">
        <f t="shared" si="187"/>
        <v>0</v>
      </c>
      <c r="BW119" s="232">
        <f t="shared" si="188"/>
        <v>0</v>
      </c>
      <c r="BX119" s="232">
        <f t="shared" si="189"/>
        <v>0</v>
      </c>
      <c r="BY119" s="232">
        <f t="shared" si="190"/>
        <v>0</v>
      </c>
      <c r="BZ119" s="232">
        <f t="shared" si="191"/>
        <v>0</v>
      </c>
      <c r="CA119" s="232">
        <f t="shared" si="192"/>
        <v>0</v>
      </c>
      <c r="CB119" s="232">
        <f t="shared" si="193"/>
        <v>0</v>
      </c>
      <c r="CC119" s="232">
        <f t="shared" si="194"/>
        <v>0</v>
      </c>
      <c r="CD119" s="232">
        <f t="shared" si="195"/>
        <v>0</v>
      </c>
      <c r="CE119" s="232">
        <f t="shared" si="196"/>
        <v>0</v>
      </c>
      <c r="CF119" s="230">
        <f t="shared" si="197"/>
        <v>0</v>
      </c>
      <c r="CG119" s="195">
        <f t="shared" si="198"/>
        <v>0</v>
      </c>
      <c r="CH119" s="201">
        <f t="shared" si="199"/>
        <v>0</v>
      </c>
      <c r="CI119" s="201">
        <f t="shared" si="200"/>
        <v>0</v>
      </c>
      <c r="CJ119" s="201">
        <f t="shared" si="201"/>
        <v>0</v>
      </c>
      <c r="CK119" s="201">
        <f t="shared" si="202"/>
        <v>0</v>
      </c>
      <c r="CL119" s="191">
        <f t="shared" si="203"/>
        <v>0</v>
      </c>
      <c r="CM119" s="189"/>
      <c r="CN119" s="219">
        <f t="shared" si="205"/>
        <v>0</v>
      </c>
      <c r="CO119" s="220">
        <f t="shared" si="206"/>
        <v>0</v>
      </c>
      <c r="CP119" s="220">
        <f t="shared" si="207"/>
        <v>0</v>
      </c>
      <c r="CQ119" s="220">
        <f t="shared" si="208"/>
        <v>0</v>
      </c>
      <c r="CR119" s="220">
        <f t="shared" si="209"/>
        <v>0</v>
      </c>
      <c r="CS119" s="220">
        <f t="shared" si="210"/>
        <v>0</v>
      </c>
      <c r="CT119" s="220">
        <f t="shared" si="211"/>
        <v>0</v>
      </c>
      <c r="CU119" s="220">
        <f t="shared" si="212"/>
        <v>0</v>
      </c>
      <c r="CV119" s="220">
        <f t="shared" si="213"/>
        <v>0</v>
      </c>
      <c r="CW119" s="220">
        <f t="shared" si="214"/>
        <v>0</v>
      </c>
      <c r="CX119" s="220">
        <f t="shared" si="215"/>
        <v>0</v>
      </c>
      <c r="CY119" s="220">
        <f t="shared" si="216"/>
        <v>0</v>
      </c>
      <c r="CZ119" s="220">
        <f t="shared" si="217"/>
        <v>0</v>
      </c>
      <c r="DA119" s="220">
        <f t="shared" si="218"/>
        <v>0</v>
      </c>
      <c r="DB119" s="220">
        <f t="shared" si="219"/>
        <v>0</v>
      </c>
      <c r="DC119" s="220">
        <f t="shared" si="220"/>
        <v>0</v>
      </c>
      <c r="DD119" s="220">
        <f t="shared" si="221"/>
        <v>0</v>
      </c>
      <c r="DE119" s="220">
        <f t="shared" si="222"/>
        <v>0</v>
      </c>
      <c r="DF119" s="220">
        <f t="shared" si="223"/>
        <v>0</v>
      </c>
      <c r="DG119" s="220">
        <f t="shared" si="224"/>
        <v>0</v>
      </c>
      <c r="DH119" s="220">
        <f t="shared" si="225"/>
        <v>0</v>
      </c>
      <c r="DI119" s="220">
        <f t="shared" si="226"/>
        <v>0</v>
      </c>
      <c r="DJ119" s="220">
        <f t="shared" si="227"/>
        <v>0</v>
      </c>
      <c r="DK119" s="220">
        <f t="shared" si="228"/>
        <v>0</v>
      </c>
      <c r="DL119" s="220">
        <f t="shared" si="229"/>
        <v>0</v>
      </c>
      <c r="DM119" s="220">
        <f t="shared" si="230"/>
        <v>0</v>
      </c>
      <c r="DN119" s="220">
        <f t="shared" si="231"/>
        <v>0</v>
      </c>
      <c r="DO119" s="220">
        <f t="shared" si="232"/>
        <v>0</v>
      </c>
      <c r="DP119" s="220">
        <f t="shared" si="233"/>
        <v>0</v>
      </c>
      <c r="DQ119" s="221">
        <f t="shared" si="234"/>
        <v>0</v>
      </c>
      <c r="DR119" s="204">
        <f t="shared" si="204"/>
        <v>0</v>
      </c>
      <c r="DS119" s="222">
        <f t="shared" si="235"/>
        <v>0</v>
      </c>
      <c r="DT119" s="222">
        <f t="shared" si="236"/>
        <v>0</v>
      </c>
      <c r="DU119" s="222">
        <f t="shared" si="237"/>
        <v>0</v>
      </c>
      <c r="DV119" s="222">
        <f t="shared" si="238"/>
        <v>0</v>
      </c>
      <c r="DW119" s="222">
        <f t="shared" si="239"/>
        <v>0</v>
      </c>
      <c r="DX119" s="223">
        <f t="shared" si="240"/>
        <v>0</v>
      </c>
      <c r="DY119" s="224">
        <f t="shared" si="161"/>
        <v>0</v>
      </c>
      <c r="EA119" s="228">
        <f>IF($E119="HLTA",(L119/Summary!$H$7),0)</f>
        <v>0</v>
      </c>
      <c r="EB119" s="229">
        <f>IF($E119="HLTA",(M119/Summary!$H$7),0)</f>
        <v>0</v>
      </c>
      <c r="EC119" s="229">
        <f>IF($E119="HLTA",(N119/Summary!$H$7),0)</f>
        <v>0</v>
      </c>
      <c r="ED119" s="229">
        <f>IF($E119="HLTA",(O119/Summary!$H$7),0)</f>
        <v>0</v>
      </c>
      <c r="EE119" s="229">
        <f>IF($E119="HLTA",(P119/Summary!$H$7),0)</f>
        <v>0</v>
      </c>
      <c r="EF119" s="229">
        <f>IF($E119="HLTA",(Q119/Summary!$H$7),0)</f>
        <v>0</v>
      </c>
      <c r="EG119" s="229">
        <f>IF($E119="HLTA",(R119/Summary!$H$7),0)</f>
        <v>0</v>
      </c>
      <c r="EH119" s="229">
        <f>IF($E119="HLTA",(S119/Summary!$H$7),0)</f>
        <v>0</v>
      </c>
      <c r="EI119" s="229">
        <f>IF($E119="HLTA",(T119/Summary!$H$7),0)</f>
        <v>0</v>
      </c>
      <c r="EJ119" s="229">
        <f>IF($E119="HLTA",(U119/Summary!$H$7),0)</f>
        <v>0</v>
      </c>
      <c r="EK119" s="229">
        <f>IF($E119="HLTA",(V119/Summary!$H$7),0)</f>
        <v>0</v>
      </c>
      <c r="EL119" s="229">
        <f>IF($E119="HLTA",(W119/Summary!$H$7),0)</f>
        <v>0</v>
      </c>
      <c r="EM119" s="229">
        <f>IF($E119="HLTA",(X119/Summary!$H$7),0)</f>
        <v>0</v>
      </c>
      <c r="EN119" s="229">
        <f>IF($E119="HLTA",(Y119/Summary!$H$7),0)</f>
        <v>0</v>
      </c>
      <c r="EO119" s="229">
        <f>IF($E119="HLTA",(Z119/Summary!$H$7),0)</f>
        <v>0</v>
      </c>
      <c r="EP119" s="229">
        <f>IF($E119="HLTA",(AA119/Summary!$H$7),0)</f>
        <v>0</v>
      </c>
      <c r="EQ119" s="229">
        <f>IF($E119="HLTA",(AB119/Summary!$H$7),0)</f>
        <v>0</v>
      </c>
      <c r="ER119" s="229">
        <f>IF($E119="HLTA",(AC119/Summary!$H$7),0)</f>
        <v>0</v>
      </c>
      <c r="ES119" s="229">
        <f>IF($E119="HLTA",(AD119/Summary!$H$7),0)</f>
        <v>0</v>
      </c>
      <c r="ET119" s="229">
        <f>IF($E119="HLTA",(AE119/Summary!$H$7),0)</f>
        <v>0</v>
      </c>
      <c r="EU119" s="229">
        <f>IF($E119="HLTA",(AF119/Summary!$H$7),0)</f>
        <v>0</v>
      </c>
      <c r="EV119" s="229">
        <f>IF($E119="HLTA",(AG119/Summary!$H$7),0)</f>
        <v>0</v>
      </c>
      <c r="EW119" s="229">
        <f>IF($E119="HLTA",(AH119/Summary!$H$7),0)</f>
        <v>0</v>
      </c>
      <c r="EX119" s="229">
        <f>IF($E119="HLTA",(AI119/Summary!$H$7),0)</f>
        <v>0</v>
      </c>
      <c r="EY119" s="229">
        <f>IF($E119="HLTA",(AJ119/Summary!$H$7),0)</f>
        <v>0</v>
      </c>
      <c r="EZ119" s="229">
        <f>IF($E119="HLTA",(AK119/Summary!$H$7),0)</f>
        <v>0</v>
      </c>
      <c r="FA119" s="229">
        <f>IF($E119="HLTA",(AL119/Summary!$H$7),0)</f>
        <v>0</v>
      </c>
      <c r="FB119" s="229">
        <f>IF($E119="HLTA",(AM119/Summary!$H$7),0)</f>
        <v>0</v>
      </c>
      <c r="FC119" s="229">
        <f>IF($E119="HLTA",(AN119/Summary!$H$7),0)</f>
        <v>0</v>
      </c>
      <c r="FD119" s="233">
        <f>IF($E119="HLTA",(AO119/Summary!$H$7),0)</f>
        <v>0</v>
      </c>
    </row>
    <row r="120" spans="1:160" s="141" customFormat="1" ht="14.25" x14ac:dyDescent="0.35">
      <c r="A120" s="314"/>
      <c r="B120" s="315"/>
      <c r="C120" s="315"/>
      <c r="D120" s="315"/>
      <c r="E120" s="303"/>
      <c r="F120" s="304"/>
      <c r="G120" s="316"/>
      <c r="H120" s="320"/>
      <c r="I120" s="322"/>
      <c r="J120" s="323"/>
      <c r="K120" s="399">
        <f>Summary!$H$6*$G120</f>
        <v>0</v>
      </c>
      <c r="L120" s="225"/>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7"/>
      <c r="AP120" s="228">
        <f t="shared" si="162"/>
        <v>0</v>
      </c>
      <c r="AQ120" s="217"/>
      <c r="AR120" s="217"/>
      <c r="AS120" s="217"/>
      <c r="AT120" s="217"/>
      <c r="AU120" s="217"/>
      <c r="AV120" s="218"/>
      <c r="AW120" s="176">
        <f t="shared" si="163"/>
        <v>0</v>
      </c>
      <c r="AX120" s="176" t="str">
        <f t="shared" si="164"/>
        <v>OK</v>
      </c>
      <c r="AY120" s="230">
        <f t="shared" si="165"/>
        <v>0</v>
      </c>
      <c r="AZ120" s="213" t="str">
        <f t="shared" si="166"/>
        <v>OK</v>
      </c>
      <c r="BA120" s="214"/>
      <c r="BB120" s="231">
        <f t="shared" si="167"/>
        <v>0</v>
      </c>
      <c r="BC120" s="232">
        <f t="shared" si="168"/>
        <v>0</v>
      </c>
      <c r="BD120" s="232">
        <f t="shared" si="169"/>
        <v>0</v>
      </c>
      <c r="BE120" s="232">
        <f t="shared" si="170"/>
        <v>0</v>
      </c>
      <c r="BF120" s="232">
        <f t="shared" si="171"/>
        <v>0</v>
      </c>
      <c r="BG120" s="232">
        <f t="shared" si="172"/>
        <v>0</v>
      </c>
      <c r="BH120" s="232">
        <f t="shared" si="173"/>
        <v>0</v>
      </c>
      <c r="BI120" s="232">
        <f t="shared" si="174"/>
        <v>0</v>
      </c>
      <c r="BJ120" s="232">
        <f t="shared" si="175"/>
        <v>0</v>
      </c>
      <c r="BK120" s="232">
        <f t="shared" si="176"/>
        <v>0</v>
      </c>
      <c r="BL120" s="232">
        <f t="shared" si="177"/>
        <v>0</v>
      </c>
      <c r="BM120" s="232">
        <f t="shared" si="178"/>
        <v>0</v>
      </c>
      <c r="BN120" s="232">
        <f t="shared" si="179"/>
        <v>0</v>
      </c>
      <c r="BO120" s="232">
        <f t="shared" si="180"/>
        <v>0</v>
      </c>
      <c r="BP120" s="232">
        <f t="shared" si="181"/>
        <v>0</v>
      </c>
      <c r="BQ120" s="232">
        <f t="shared" si="182"/>
        <v>0</v>
      </c>
      <c r="BR120" s="232">
        <f t="shared" si="183"/>
        <v>0</v>
      </c>
      <c r="BS120" s="232">
        <f t="shared" si="184"/>
        <v>0</v>
      </c>
      <c r="BT120" s="232">
        <f t="shared" si="185"/>
        <v>0</v>
      </c>
      <c r="BU120" s="232">
        <f t="shared" si="186"/>
        <v>0</v>
      </c>
      <c r="BV120" s="232">
        <f t="shared" si="187"/>
        <v>0</v>
      </c>
      <c r="BW120" s="232">
        <f t="shared" si="188"/>
        <v>0</v>
      </c>
      <c r="BX120" s="232">
        <f t="shared" si="189"/>
        <v>0</v>
      </c>
      <c r="BY120" s="232">
        <f t="shared" si="190"/>
        <v>0</v>
      </c>
      <c r="BZ120" s="232">
        <f t="shared" si="191"/>
        <v>0</v>
      </c>
      <c r="CA120" s="232">
        <f t="shared" si="192"/>
        <v>0</v>
      </c>
      <c r="CB120" s="232">
        <f t="shared" si="193"/>
        <v>0</v>
      </c>
      <c r="CC120" s="232">
        <f t="shared" si="194"/>
        <v>0</v>
      </c>
      <c r="CD120" s="232">
        <f t="shared" si="195"/>
        <v>0</v>
      </c>
      <c r="CE120" s="232">
        <f t="shared" si="196"/>
        <v>0</v>
      </c>
      <c r="CF120" s="230">
        <f t="shared" si="197"/>
        <v>0</v>
      </c>
      <c r="CG120" s="195">
        <f t="shared" si="198"/>
        <v>0</v>
      </c>
      <c r="CH120" s="201">
        <f t="shared" si="199"/>
        <v>0</v>
      </c>
      <c r="CI120" s="201">
        <f t="shared" si="200"/>
        <v>0</v>
      </c>
      <c r="CJ120" s="201">
        <f t="shared" si="201"/>
        <v>0</v>
      </c>
      <c r="CK120" s="201">
        <f t="shared" si="202"/>
        <v>0</v>
      </c>
      <c r="CL120" s="191">
        <f t="shared" si="203"/>
        <v>0</v>
      </c>
      <c r="CM120" s="189"/>
      <c r="CN120" s="219">
        <f t="shared" si="205"/>
        <v>0</v>
      </c>
      <c r="CO120" s="220">
        <f t="shared" si="206"/>
        <v>0</v>
      </c>
      <c r="CP120" s="220">
        <f t="shared" si="207"/>
        <v>0</v>
      </c>
      <c r="CQ120" s="220">
        <f t="shared" si="208"/>
        <v>0</v>
      </c>
      <c r="CR120" s="220">
        <f t="shared" si="209"/>
        <v>0</v>
      </c>
      <c r="CS120" s="220">
        <f t="shared" si="210"/>
        <v>0</v>
      </c>
      <c r="CT120" s="220">
        <f t="shared" si="211"/>
        <v>0</v>
      </c>
      <c r="CU120" s="220">
        <f t="shared" si="212"/>
        <v>0</v>
      </c>
      <c r="CV120" s="220">
        <f t="shared" si="213"/>
        <v>0</v>
      </c>
      <c r="CW120" s="220">
        <f t="shared" si="214"/>
        <v>0</v>
      </c>
      <c r="CX120" s="220">
        <f t="shared" si="215"/>
        <v>0</v>
      </c>
      <c r="CY120" s="220">
        <f t="shared" si="216"/>
        <v>0</v>
      </c>
      <c r="CZ120" s="220">
        <f t="shared" si="217"/>
        <v>0</v>
      </c>
      <c r="DA120" s="220">
        <f t="shared" si="218"/>
        <v>0</v>
      </c>
      <c r="DB120" s="220">
        <f t="shared" si="219"/>
        <v>0</v>
      </c>
      <c r="DC120" s="220">
        <f t="shared" si="220"/>
        <v>0</v>
      </c>
      <c r="DD120" s="220">
        <f t="shared" si="221"/>
        <v>0</v>
      </c>
      <c r="DE120" s="220">
        <f t="shared" si="222"/>
        <v>0</v>
      </c>
      <c r="DF120" s="220">
        <f t="shared" si="223"/>
        <v>0</v>
      </c>
      <c r="DG120" s="220">
        <f t="shared" si="224"/>
        <v>0</v>
      </c>
      <c r="DH120" s="220">
        <f t="shared" si="225"/>
        <v>0</v>
      </c>
      <c r="DI120" s="220">
        <f t="shared" si="226"/>
        <v>0</v>
      </c>
      <c r="DJ120" s="220">
        <f t="shared" si="227"/>
        <v>0</v>
      </c>
      <c r="DK120" s="220">
        <f t="shared" si="228"/>
        <v>0</v>
      </c>
      <c r="DL120" s="220">
        <f t="shared" si="229"/>
        <v>0</v>
      </c>
      <c r="DM120" s="220">
        <f t="shared" si="230"/>
        <v>0</v>
      </c>
      <c r="DN120" s="220">
        <f t="shared" si="231"/>
        <v>0</v>
      </c>
      <c r="DO120" s="220">
        <f t="shared" si="232"/>
        <v>0</v>
      </c>
      <c r="DP120" s="220">
        <f t="shared" si="233"/>
        <v>0</v>
      </c>
      <c r="DQ120" s="221">
        <f t="shared" si="234"/>
        <v>0</v>
      </c>
      <c r="DR120" s="204">
        <f t="shared" si="204"/>
        <v>0</v>
      </c>
      <c r="DS120" s="222">
        <f t="shared" si="235"/>
        <v>0</v>
      </c>
      <c r="DT120" s="222">
        <f t="shared" si="236"/>
        <v>0</v>
      </c>
      <c r="DU120" s="222">
        <f t="shared" si="237"/>
        <v>0</v>
      </c>
      <c r="DV120" s="222">
        <f t="shared" si="238"/>
        <v>0</v>
      </c>
      <c r="DW120" s="222">
        <f t="shared" si="239"/>
        <v>0</v>
      </c>
      <c r="DX120" s="223">
        <f t="shared" si="240"/>
        <v>0</v>
      </c>
      <c r="DY120" s="224">
        <f t="shared" si="161"/>
        <v>0</v>
      </c>
      <c r="EA120" s="228">
        <f>IF($E120="HLTA",(L120/Summary!$H$7),0)</f>
        <v>0</v>
      </c>
      <c r="EB120" s="229">
        <f>IF($E120="HLTA",(M120/Summary!$H$7),0)</f>
        <v>0</v>
      </c>
      <c r="EC120" s="229">
        <f>IF($E120="HLTA",(N120/Summary!$H$7),0)</f>
        <v>0</v>
      </c>
      <c r="ED120" s="229">
        <f>IF($E120="HLTA",(O120/Summary!$H$7),0)</f>
        <v>0</v>
      </c>
      <c r="EE120" s="229">
        <f>IF($E120="HLTA",(P120/Summary!$H$7),0)</f>
        <v>0</v>
      </c>
      <c r="EF120" s="229">
        <f>IF($E120="HLTA",(Q120/Summary!$H$7),0)</f>
        <v>0</v>
      </c>
      <c r="EG120" s="229">
        <f>IF($E120="HLTA",(R120/Summary!$H$7),0)</f>
        <v>0</v>
      </c>
      <c r="EH120" s="229">
        <f>IF($E120="HLTA",(S120/Summary!$H$7),0)</f>
        <v>0</v>
      </c>
      <c r="EI120" s="229">
        <f>IF($E120="HLTA",(T120/Summary!$H$7),0)</f>
        <v>0</v>
      </c>
      <c r="EJ120" s="229">
        <f>IF($E120="HLTA",(U120/Summary!$H$7),0)</f>
        <v>0</v>
      </c>
      <c r="EK120" s="229">
        <f>IF($E120="HLTA",(V120/Summary!$H$7),0)</f>
        <v>0</v>
      </c>
      <c r="EL120" s="229">
        <f>IF($E120="HLTA",(W120/Summary!$H$7),0)</f>
        <v>0</v>
      </c>
      <c r="EM120" s="229">
        <f>IF($E120="HLTA",(X120/Summary!$H$7),0)</f>
        <v>0</v>
      </c>
      <c r="EN120" s="229">
        <f>IF($E120="HLTA",(Y120/Summary!$H$7),0)</f>
        <v>0</v>
      </c>
      <c r="EO120" s="229">
        <f>IF($E120="HLTA",(Z120/Summary!$H$7),0)</f>
        <v>0</v>
      </c>
      <c r="EP120" s="229">
        <f>IF($E120="HLTA",(AA120/Summary!$H$7),0)</f>
        <v>0</v>
      </c>
      <c r="EQ120" s="229">
        <f>IF($E120="HLTA",(AB120/Summary!$H$7),0)</f>
        <v>0</v>
      </c>
      <c r="ER120" s="229">
        <f>IF($E120="HLTA",(AC120/Summary!$H$7),0)</f>
        <v>0</v>
      </c>
      <c r="ES120" s="229">
        <f>IF($E120="HLTA",(AD120/Summary!$H$7),0)</f>
        <v>0</v>
      </c>
      <c r="ET120" s="229">
        <f>IF($E120="HLTA",(AE120/Summary!$H$7),0)</f>
        <v>0</v>
      </c>
      <c r="EU120" s="229">
        <f>IF($E120="HLTA",(AF120/Summary!$H$7),0)</f>
        <v>0</v>
      </c>
      <c r="EV120" s="229">
        <f>IF($E120="HLTA",(AG120/Summary!$H$7),0)</f>
        <v>0</v>
      </c>
      <c r="EW120" s="229">
        <f>IF($E120="HLTA",(AH120/Summary!$H$7),0)</f>
        <v>0</v>
      </c>
      <c r="EX120" s="229">
        <f>IF($E120="HLTA",(AI120/Summary!$H$7),0)</f>
        <v>0</v>
      </c>
      <c r="EY120" s="229">
        <f>IF($E120="HLTA",(AJ120/Summary!$H$7),0)</f>
        <v>0</v>
      </c>
      <c r="EZ120" s="229">
        <f>IF($E120="HLTA",(AK120/Summary!$H$7),0)</f>
        <v>0</v>
      </c>
      <c r="FA120" s="229">
        <f>IF($E120="HLTA",(AL120/Summary!$H$7),0)</f>
        <v>0</v>
      </c>
      <c r="FB120" s="229">
        <f>IF($E120="HLTA",(AM120/Summary!$H$7),0)</f>
        <v>0</v>
      </c>
      <c r="FC120" s="229">
        <f>IF($E120="HLTA",(AN120/Summary!$H$7),0)</f>
        <v>0</v>
      </c>
      <c r="FD120" s="233">
        <f>IF($E120="HLTA",(AO120/Summary!$H$7),0)</f>
        <v>0</v>
      </c>
    </row>
    <row r="121" spans="1:160" s="141" customFormat="1" ht="14.25" x14ac:dyDescent="0.35">
      <c r="A121" s="314"/>
      <c r="B121" s="315"/>
      <c r="C121" s="315"/>
      <c r="D121" s="315"/>
      <c r="E121" s="303"/>
      <c r="F121" s="304"/>
      <c r="G121" s="316"/>
      <c r="H121" s="320"/>
      <c r="I121" s="322"/>
      <c r="J121" s="323"/>
      <c r="K121" s="399">
        <f>Summary!$H$6*$G121</f>
        <v>0</v>
      </c>
      <c r="L121" s="225"/>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7"/>
      <c r="AP121" s="228">
        <f t="shared" si="162"/>
        <v>0</v>
      </c>
      <c r="AQ121" s="217"/>
      <c r="AR121" s="217"/>
      <c r="AS121" s="217"/>
      <c r="AT121" s="217"/>
      <c r="AU121" s="217"/>
      <c r="AV121" s="218"/>
      <c r="AW121" s="176">
        <f t="shared" si="163"/>
        <v>0</v>
      </c>
      <c r="AX121" s="176" t="str">
        <f t="shared" si="164"/>
        <v>OK</v>
      </c>
      <c r="AY121" s="230">
        <f t="shared" si="165"/>
        <v>0</v>
      </c>
      <c r="AZ121" s="213" t="str">
        <f t="shared" si="166"/>
        <v>OK</v>
      </c>
      <c r="BA121" s="214"/>
      <c r="BB121" s="231">
        <f t="shared" si="167"/>
        <v>0</v>
      </c>
      <c r="BC121" s="232">
        <f t="shared" si="168"/>
        <v>0</v>
      </c>
      <c r="BD121" s="232">
        <f t="shared" si="169"/>
        <v>0</v>
      </c>
      <c r="BE121" s="232">
        <f t="shared" si="170"/>
        <v>0</v>
      </c>
      <c r="BF121" s="232">
        <f t="shared" si="171"/>
        <v>0</v>
      </c>
      <c r="BG121" s="232">
        <f t="shared" si="172"/>
        <v>0</v>
      </c>
      <c r="BH121" s="232">
        <f t="shared" si="173"/>
        <v>0</v>
      </c>
      <c r="BI121" s="232">
        <f t="shared" si="174"/>
        <v>0</v>
      </c>
      <c r="BJ121" s="232">
        <f t="shared" si="175"/>
        <v>0</v>
      </c>
      <c r="BK121" s="232">
        <f t="shared" si="176"/>
        <v>0</v>
      </c>
      <c r="BL121" s="232">
        <f t="shared" si="177"/>
        <v>0</v>
      </c>
      <c r="BM121" s="232">
        <f t="shared" si="178"/>
        <v>0</v>
      </c>
      <c r="BN121" s="232">
        <f t="shared" si="179"/>
        <v>0</v>
      </c>
      <c r="BO121" s="232">
        <f t="shared" si="180"/>
        <v>0</v>
      </c>
      <c r="BP121" s="232">
        <f t="shared" si="181"/>
        <v>0</v>
      </c>
      <c r="BQ121" s="232">
        <f t="shared" si="182"/>
        <v>0</v>
      </c>
      <c r="BR121" s="232">
        <f t="shared" si="183"/>
        <v>0</v>
      </c>
      <c r="BS121" s="232">
        <f t="shared" si="184"/>
        <v>0</v>
      </c>
      <c r="BT121" s="232">
        <f t="shared" si="185"/>
        <v>0</v>
      </c>
      <c r="BU121" s="232">
        <f t="shared" si="186"/>
        <v>0</v>
      </c>
      <c r="BV121" s="232">
        <f t="shared" si="187"/>
        <v>0</v>
      </c>
      <c r="BW121" s="232">
        <f t="shared" si="188"/>
        <v>0</v>
      </c>
      <c r="BX121" s="232">
        <f t="shared" si="189"/>
        <v>0</v>
      </c>
      <c r="BY121" s="232">
        <f t="shared" si="190"/>
        <v>0</v>
      </c>
      <c r="BZ121" s="232">
        <f t="shared" si="191"/>
        <v>0</v>
      </c>
      <c r="CA121" s="232">
        <f t="shared" si="192"/>
        <v>0</v>
      </c>
      <c r="CB121" s="232">
        <f t="shared" si="193"/>
        <v>0</v>
      </c>
      <c r="CC121" s="232">
        <f t="shared" si="194"/>
        <v>0</v>
      </c>
      <c r="CD121" s="232">
        <f t="shared" si="195"/>
        <v>0</v>
      </c>
      <c r="CE121" s="232">
        <f t="shared" si="196"/>
        <v>0</v>
      </c>
      <c r="CF121" s="230">
        <f t="shared" si="197"/>
        <v>0</v>
      </c>
      <c r="CG121" s="195">
        <f t="shared" si="198"/>
        <v>0</v>
      </c>
      <c r="CH121" s="201">
        <f t="shared" si="199"/>
        <v>0</v>
      </c>
      <c r="CI121" s="201">
        <f t="shared" si="200"/>
        <v>0</v>
      </c>
      <c r="CJ121" s="201">
        <f t="shared" si="201"/>
        <v>0</v>
      </c>
      <c r="CK121" s="201">
        <f t="shared" si="202"/>
        <v>0</v>
      </c>
      <c r="CL121" s="191">
        <f t="shared" si="203"/>
        <v>0</v>
      </c>
      <c r="CM121" s="189"/>
      <c r="CN121" s="219">
        <f t="shared" si="205"/>
        <v>0</v>
      </c>
      <c r="CO121" s="220">
        <f t="shared" si="206"/>
        <v>0</v>
      </c>
      <c r="CP121" s="220">
        <f t="shared" si="207"/>
        <v>0</v>
      </c>
      <c r="CQ121" s="220">
        <f t="shared" si="208"/>
        <v>0</v>
      </c>
      <c r="CR121" s="220">
        <f t="shared" si="209"/>
        <v>0</v>
      </c>
      <c r="CS121" s="220">
        <f t="shared" si="210"/>
        <v>0</v>
      </c>
      <c r="CT121" s="220">
        <f t="shared" si="211"/>
        <v>0</v>
      </c>
      <c r="CU121" s="220">
        <f t="shared" si="212"/>
        <v>0</v>
      </c>
      <c r="CV121" s="220">
        <f t="shared" si="213"/>
        <v>0</v>
      </c>
      <c r="CW121" s="220">
        <f t="shared" si="214"/>
        <v>0</v>
      </c>
      <c r="CX121" s="220">
        <f t="shared" si="215"/>
        <v>0</v>
      </c>
      <c r="CY121" s="220">
        <f t="shared" si="216"/>
        <v>0</v>
      </c>
      <c r="CZ121" s="220">
        <f t="shared" si="217"/>
        <v>0</v>
      </c>
      <c r="DA121" s="220">
        <f t="shared" si="218"/>
        <v>0</v>
      </c>
      <c r="DB121" s="220">
        <f t="shared" si="219"/>
        <v>0</v>
      </c>
      <c r="DC121" s="220">
        <f t="shared" si="220"/>
        <v>0</v>
      </c>
      <c r="DD121" s="220">
        <f t="shared" si="221"/>
        <v>0</v>
      </c>
      <c r="DE121" s="220">
        <f t="shared" si="222"/>
        <v>0</v>
      </c>
      <c r="DF121" s="220">
        <f t="shared" si="223"/>
        <v>0</v>
      </c>
      <c r="DG121" s="220">
        <f t="shared" si="224"/>
        <v>0</v>
      </c>
      <c r="DH121" s="220">
        <f t="shared" si="225"/>
        <v>0</v>
      </c>
      <c r="DI121" s="220">
        <f t="shared" si="226"/>
        <v>0</v>
      </c>
      <c r="DJ121" s="220">
        <f t="shared" si="227"/>
        <v>0</v>
      </c>
      <c r="DK121" s="220">
        <f t="shared" si="228"/>
        <v>0</v>
      </c>
      <c r="DL121" s="220">
        <f t="shared" si="229"/>
        <v>0</v>
      </c>
      <c r="DM121" s="220">
        <f t="shared" si="230"/>
        <v>0</v>
      </c>
      <c r="DN121" s="220">
        <f t="shared" si="231"/>
        <v>0</v>
      </c>
      <c r="DO121" s="220">
        <f t="shared" si="232"/>
        <v>0</v>
      </c>
      <c r="DP121" s="220">
        <f t="shared" si="233"/>
        <v>0</v>
      </c>
      <c r="DQ121" s="221">
        <f t="shared" si="234"/>
        <v>0</v>
      </c>
      <c r="DR121" s="204">
        <f t="shared" si="204"/>
        <v>0</v>
      </c>
      <c r="DS121" s="222">
        <f t="shared" si="235"/>
        <v>0</v>
      </c>
      <c r="DT121" s="222">
        <f t="shared" si="236"/>
        <v>0</v>
      </c>
      <c r="DU121" s="222">
        <f t="shared" si="237"/>
        <v>0</v>
      </c>
      <c r="DV121" s="222">
        <f t="shared" si="238"/>
        <v>0</v>
      </c>
      <c r="DW121" s="222">
        <f t="shared" si="239"/>
        <v>0</v>
      </c>
      <c r="DX121" s="223">
        <f t="shared" si="240"/>
        <v>0</v>
      </c>
      <c r="DY121" s="224">
        <f t="shared" si="161"/>
        <v>0</v>
      </c>
      <c r="EA121" s="228">
        <f>IF($E121="HLTA",(L121/Summary!$H$7),0)</f>
        <v>0</v>
      </c>
      <c r="EB121" s="229">
        <f>IF($E121="HLTA",(M121/Summary!$H$7),0)</f>
        <v>0</v>
      </c>
      <c r="EC121" s="229">
        <f>IF($E121="HLTA",(N121/Summary!$H$7),0)</f>
        <v>0</v>
      </c>
      <c r="ED121" s="229">
        <f>IF($E121="HLTA",(O121/Summary!$H$7),0)</f>
        <v>0</v>
      </c>
      <c r="EE121" s="229">
        <f>IF($E121="HLTA",(P121/Summary!$H$7),0)</f>
        <v>0</v>
      </c>
      <c r="EF121" s="229">
        <f>IF($E121="HLTA",(Q121/Summary!$H$7),0)</f>
        <v>0</v>
      </c>
      <c r="EG121" s="229">
        <f>IF($E121="HLTA",(R121/Summary!$H$7),0)</f>
        <v>0</v>
      </c>
      <c r="EH121" s="229">
        <f>IF($E121="HLTA",(S121/Summary!$H$7),0)</f>
        <v>0</v>
      </c>
      <c r="EI121" s="229">
        <f>IF($E121="HLTA",(T121/Summary!$H$7),0)</f>
        <v>0</v>
      </c>
      <c r="EJ121" s="229">
        <f>IF($E121="HLTA",(U121/Summary!$H$7),0)</f>
        <v>0</v>
      </c>
      <c r="EK121" s="229">
        <f>IF($E121="HLTA",(V121/Summary!$H$7),0)</f>
        <v>0</v>
      </c>
      <c r="EL121" s="229">
        <f>IF($E121="HLTA",(W121/Summary!$H$7),0)</f>
        <v>0</v>
      </c>
      <c r="EM121" s="229">
        <f>IF($E121="HLTA",(X121/Summary!$H$7),0)</f>
        <v>0</v>
      </c>
      <c r="EN121" s="229">
        <f>IF($E121="HLTA",(Y121/Summary!$H$7),0)</f>
        <v>0</v>
      </c>
      <c r="EO121" s="229">
        <f>IF($E121="HLTA",(Z121/Summary!$H$7),0)</f>
        <v>0</v>
      </c>
      <c r="EP121" s="229">
        <f>IF($E121="HLTA",(AA121/Summary!$H$7),0)</f>
        <v>0</v>
      </c>
      <c r="EQ121" s="229">
        <f>IF($E121="HLTA",(AB121/Summary!$H$7),0)</f>
        <v>0</v>
      </c>
      <c r="ER121" s="229">
        <f>IF($E121="HLTA",(AC121/Summary!$H$7),0)</f>
        <v>0</v>
      </c>
      <c r="ES121" s="229">
        <f>IF($E121="HLTA",(AD121/Summary!$H$7),0)</f>
        <v>0</v>
      </c>
      <c r="ET121" s="229">
        <f>IF($E121="HLTA",(AE121/Summary!$H$7),0)</f>
        <v>0</v>
      </c>
      <c r="EU121" s="229">
        <f>IF($E121="HLTA",(AF121/Summary!$H$7),0)</f>
        <v>0</v>
      </c>
      <c r="EV121" s="229">
        <f>IF($E121="HLTA",(AG121/Summary!$H$7),0)</f>
        <v>0</v>
      </c>
      <c r="EW121" s="229">
        <f>IF($E121="HLTA",(AH121/Summary!$H$7),0)</f>
        <v>0</v>
      </c>
      <c r="EX121" s="229">
        <f>IF($E121="HLTA",(AI121/Summary!$H$7),0)</f>
        <v>0</v>
      </c>
      <c r="EY121" s="229">
        <f>IF($E121="HLTA",(AJ121/Summary!$H$7),0)</f>
        <v>0</v>
      </c>
      <c r="EZ121" s="229">
        <f>IF($E121="HLTA",(AK121/Summary!$H$7),0)</f>
        <v>0</v>
      </c>
      <c r="FA121" s="229">
        <f>IF($E121="HLTA",(AL121/Summary!$H$7),0)</f>
        <v>0</v>
      </c>
      <c r="FB121" s="229">
        <f>IF($E121="HLTA",(AM121/Summary!$H$7),0)</f>
        <v>0</v>
      </c>
      <c r="FC121" s="229">
        <f>IF($E121="HLTA",(AN121/Summary!$H$7),0)</f>
        <v>0</v>
      </c>
      <c r="FD121" s="233">
        <f>IF($E121="HLTA",(AO121/Summary!$H$7),0)</f>
        <v>0</v>
      </c>
    </row>
    <row r="122" spans="1:160" s="141" customFormat="1" ht="14.25" x14ac:dyDescent="0.35">
      <c r="A122" s="314"/>
      <c r="B122" s="315"/>
      <c r="C122" s="315"/>
      <c r="D122" s="315"/>
      <c r="E122" s="303"/>
      <c r="F122" s="304"/>
      <c r="G122" s="316"/>
      <c r="H122" s="320"/>
      <c r="I122" s="322"/>
      <c r="J122" s="323"/>
      <c r="K122" s="399">
        <f>Summary!$H$6*$G122</f>
        <v>0</v>
      </c>
      <c r="L122" s="225"/>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7"/>
      <c r="AP122" s="228">
        <f t="shared" si="162"/>
        <v>0</v>
      </c>
      <c r="AQ122" s="217"/>
      <c r="AR122" s="217"/>
      <c r="AS122" s="217"/>
      <c r="AT122" s="217"/>
      <c r="AU122" s="217"/>
      <c r="AV122" s="218"/>
      <c r="AW122" s="176">
        <f t="shared" si="163"/>
        <v>0</v>
      </c>
      <c r="AX122" s="176" t="str">
        <f t="shared" si="164"/>
        <v>OK</v>
      </c>
      <c r="AY122" s="230">
        <f t="shared" si="165"/>
        <v>0</v>
      </c>
      <c r="AZ122" s="213" t="str">
        <f t="shared" si="166"/>
        <v>OK</v>
      </c>
      <c r="BA122" s="214"/>
      <c r="BB122" s="231">
        <f t="shared" si="167"/>
        <v>0</v>
      </c>
      <c r="BC122" s="232">
        <f t="shared" si="168"/>
        <v>0</v>
      </c>
      <c r="BD122" s="232">
        <f t="shared" si="169"/>
        <v>0</v>
      </c>
      <c r="BE122" s="232">
        <f t="shared" si="170"/>
        <v>0</v>
      </c>
      <c r="BF122" s="232">
        <f t="shared" si="171"/>
        <v>0</v>
      </c>
      <c r="BG122" s="232">
        <f t="shared" si="172"/>
        <v>0</v>
      </c>
      <c r="BH122" s="232">
        <f t="shared" si="173"/>
        <v>0</v>
      </c>
      <c r="BI122" s="232">
        <f t="shared" si="174"/>
        <v>0</v>
      </c>
      <c r="BJ122" s="232">
        <f t="shared" si="175"/>
        <v>0</v>
      </c>
      <c r="BK122" s="232">
        <f t="shared" si="176"/>
        <v>0</v>
      </c>
      <c r="BL122" s="232">
        <f t="shared" si="177"/>
        <v>0</v>
      </c>
      <c r="BM122" s="232">
        <f t="shared" si="178"/>
        <v>0</v>
      </c>
      <c r="BN122" s="232">
        <f t="shared" si="179"/>
        <v>0</v>
      </c>
      <c r="BO122" s="232">
        <f t="shared" si="180"/>
        <v>0</v>
      </c>
      <c r="BP122" s="232">
        <f t="shared" si="181"/>
        <v>0</v>
      </c>
      <c r="BQ122" s="232">
        <f t="shared" si="182"/>
        <v>0</v>
      </c>
      <c r="BR122" s="232">
        <f t="shared" si="183"/>
        <v>0</v>
      </c>
      <c r="BS122" s="232">
        <f t="shared" si="184"/>
        <v>0</v>
      </c>
      <c r="BT122" s="232">
        <f t="shared" si="185"/>
        <v>0</v>
      </c>
      <c r="BU122" s="232">
        <f t="shared" si="186"/>
        <v>0</v>
      </c>
      <c r="BV122" s="232">
        <f t="shared" si="187"/>
        <v>0</v>
      </c>
      <c r="BW122" s="232">
        <f t="shared" si="188"/>
        <v>0</v>
      </c>
      <c r="BX122" s="232">
        <f t="shared" si="189"/>
        <v>0</v>
      </c>
      <c r="BY122" s="232">
        <f t="shared" si="190"/>
        <v>0</v>
      </c>
      <c r="BZ122" s="232">
        <f t="shared" si="191"/>
        <v>0</v>
      </c>
      <c r="CA122" s="232">
        <f t="shared" si="192"/>
        <v>0</v>
      </c>
      <c r="CB122" s="232">
        <f t="shared" si="193"/>
        <v>0</v>
      </c>
      <c r="CC122" s="232">
        <f t="shared" si="194"/>
        <v>0</v>
      </c>
      <c r="CD122" s="232">
        <f t="shared" si="195"/>
        <v>0</v>
      </c>
      <c r="CE122" s="232">
        <f t="shared" si="196"/>
        <v>0</v>
      </c>
      <c r="CF122" s="230">
        <f t="shared" si="197"/>
        <v>0</v>
      </c>
      <c r="CG122" s="195">
        <f t="shared" si="198"/>
        <v>0</v>
      </c>
      <c r="CH122" s="201">
        <f t="shared" si="199"/>
        <v>0</v>
      </c>
      <c r="CI122" s="201">
        <f t="shared" si="200"/>
        <v>0</v>
      </c>
      <c r="CJ122" s="201">
        <f t="shared" si="201"/>
        <v>0</v>
      </c>
      <c r="CK122" s="201">
        <f t="shared" si="202"/>
        <v>0</v>
      </c>
      <c r="CL122" s="191">
        <f t="shared" si="203"/>
        <v>0</v>
      </c>
      <c r="CM122" s="189"/>
      <c r="CN122" s="219">
        <f t="shared" si="205"/>
        <v>0</v>
      </c>
      <c r="CO122" s="220">
        <f t="shared" si="206"/>
        <v>0</v>
      </c>
      <c r="CP122" s="220">
        <f t="shared" si="207"/>
        <v>0</v>
      </c>
      <c r="CQ122" s="220">
        <f t="shared" si="208"/>
        <v>0</v>
      </c>
      <c r="CR122" s="220">
        <f t="shared" si="209"/>
        <v>0</v>
      </c>
      <c r="CS122" s="220">
        <f t="shared" si="210"/>
        <v>0</v>
      </c>
      <c r="CT122" s="220">
        <f t="shared" si="211"/>
        <v>0</v>
      </c>
      <c r="CU122" s="220">
        <f t="shared" si="212"/>
        <v>0</v>
      </c>
      <c r="CV122" s="220">
        <f t="shared" si="213"/>
        <v>0</v>
      </c>
      <c r="CW122" s="220">
        <f t="shared" si="214"/>
        <v>0</v>
      </c>
      <c r="CX122" s="220">
        <f t="shared" si="215"/>
        <v>0</v>
      </c>
      <c r="CY122" s="220">
        <f t="shared" si="216"/>
        <v>0</v>
      </c>
      <c r="CZ122" s="220">
        <f t="shared" si="217"/>
        <v>0</v>
      </c>
      <c r="DA122" s="220">
        <f t="shared" si="218"/>
        <v>0</v>
      </c>
      <c r="DB122" s="220">
        <f t="shared" si="219"/>
        <v>0</v>
      </c>
      <c r="DC122" s="220">
        <f t="shared" si="220"/>
        <v>0</v>
      </c>
      <c r="DD122" s="220">
        <f t="shared" si="221"/>
        <v>0</v>
      </c>
      <c r="DE122" s="220">
        <f t="shared" si="222"/>
        <v>0</v>
      </c>
      <c r="DF122" s="220">
        <f t="shared" si="223"/>
        <v>0</v>
      </c>
      <c r="DG122" s="220">
        <f t="shared" si="224"/>
        <v>0</v>
      </c>
      <c r="DH122" s="220">
        <f t="shared" si="225"/>
        <v>0</v>
      </c>
      <c r="DI122" s="220">
        <f t="shared" si="226"/>
        <v>0</v>
      </c>
      <c r="DJ122" s="220">
        <f t="shared" si="227"/>
        <v>0</v>
      </c>
      <c r="DK122" s="220">
        <f t="shared" si="228"/>
        <v>0</v>
      </c>
      <c r="DL122" s="220">
        <f t="shared" si="229"/>
        <v>0</v>
      </c>
      <c r="DM122" s="220">
        <f t="shared" si="230"/>
        <v>0</v>
      </c>
      <c r="DN122" s="220">
        <f t="shared" si="231"/>
        <v>0</v>
      </c>
      <c r="DO122" s="220">
        <f t="shared" si="232"/>
        <v>0</v>
      </c>
      <c r="DP122" s="220">
        <f t="shared" si="233"/>
        <v>0</v>
      </c>
      <c r="DQ122" s="221">
        <f t="shared" si="234"/>
        <v>0</v>
      </c>
      <c r="DR122" s="204">
        <f t="shared" si="204"/>
        <v>0</v>
      </c>
      <c r="DS122" s="222">
        <f t="shared" si="235"/>
        <v>0</v>
      </c>
      <c r="DT122" s="222">
        <f t="shared" si="236"/>
        <v>0</v>
      </c>
      <c r="DU122" s="222">
        <f t="shared" si="237"/>
        <v>0</v>
      </c>
      <c r="DV122" s="222">
        <f t="shared" si="238"/>
        <v>0</v>
      </c>
      <c r="DW122" s="222">
        <f t="shared" si="239"/>
        <v>0</v>
      </c>
      <c r="DX122" s="223">
        <f t="shared" si="240"/>
        <v>0</v>
      </c>
      <c r="DY122" s="224">
        <f t="shared" si="161"/>
        <v>0</v>
      </c>
      <c r="EA122" s="228">
        <f>IF($E122="HLTA",(L122/Summary!$H$7),0)</f>
        <v>0</v>
      </c>
      <c r="EB122" s="229">
        <f>IF($E122="HLTA",(M122/Summary!$H$7),0)</f>
        <v>0</v>
      </c>
      <c r="EC122" s="229">
        <f>IF($E122="HLTA",(N122/Summary!$H$7),0)</f>
        <v>0</v>
      </c>
      <c r="ED122" s="229">
        <f>IF($E122="HLTA",(O122/Summary!$H$7),0)</f>
        <v>0</v>
      </c>
      <c r="EE122" s="229">
        <f>IF($E122="HLTA",(P122/Summary!$H$7),0)</f>
        <v>0</v>
      </c>
      <c r="EF122" s="229">
        <f>IF($E122="HLTA",(Q122/Summary!$H$7),0)</f>
        <v>0</v>
      </c>
      <c r="EG122" s="229">
        <f>IF($E122="HLTA",(R122/Summary!$H$7),0)</f>
        <v>0</v>
      </c>
      <c r="EH122" s="229">
        <f>IF($E122="HLTA",(S122/Summary!$H$7),0)</f>
        <v>0</v>
      </c>
      <c r="EI122" s="229">
        <f>IF($E122="HLTA",(T122/Summary!$H$7),0)</f>
        <v>0</v>
      </c>
      <c r="EJ122" s="229">
        <f>IF($E122="HLTA",(U122/Summary!$H$7),0)</f>
        <v>0</v>
      </c>
      <c r="EK122" s="229">
        <f>IF($E122="HLTA",(V122/Summary!$H$7),0)</f>
        <v>0</v>
      </c>
      <c r="EL122" s="229">
        <f>IF($E122="HLTA",(W122/Summary!$H$7),0)</f>
        <v>0</v>
      </c>
      <c r="EM122" s="229">
        <f>IF($E122="HLTA",(X122/Summary!$H$7),0)</f>
        <v>0</v>
      </c>
      <c r="EN122" s="229">
        <f>IF($E122="HLTA",(Y122/Summary!$H$7),0)</f>
        <v>0</v>
      </c>
      <c r="EO122" s="229">
        <f>IF($E122="HLTA",(Z122/Summary!$H$7),0)</f>
        <v>0</v>
      </c>
      <c r="EP122" s="229">
        <f>IF($E122="HLTA",(AA122/Summary!$H$7),0)</f>
        <v>0</v>
      </c>
      <c r="EQ122" s="229">
        <f>IF($E122="HLTA",(AB122/Summary!$H$7),0)</f>
        <v>0</v>
      </c>
      <c r="ER122" s="229">
        <f>IF($E122="HLTA",(AC122/Summary!$H$7),0)</f>
        <v>0</v>
      </c>
      <c r="ES122" s="229">
        <f>IF($E122="HLTA",(AD122/Summary!$H$7),0)</f>
        <v>0</v>
      </c>
      <c r="ET122" s="229">
        <f>IF($E122="HLTA",(AE122/Summary!$H$7),0)</f>
        <v>0</v>
      </c>
      <c r="EU122" s="229">
        <f>IF($E122="HLTA",(AF122/Summary!$H$7),0)</f>
        <v>0</v>
      </c>
      <c r="EV122" s="229">
        <f>IF($E122="HLTA",(AG122/Summary!$H$7),0)</f>
        <v>0</v>
      </c>
      <c r="EW122" s="229">
        <f>IF($E122="HLTA",(AH122/Summary!$H$7),0)</f>
        <v>0</v>
      </c>
      <c r="EX122" s="229">
        <f>IF($E122="HLTA",(AI122/Summary!$H$7),0)</f>
        <v>0</v>
      </c>
      <c r="EY122" s="229">
        <f>IF($E122="HLTA",(AJ122/Summary!$H$7),0)</f>
        <v>0</v>
      </c>
      <c r="EZ122" s="229">
        <f>IF($E122="HLTA",(AK122/Summary!$H$7),0)</f>
        <v>0</v>
      </c>
      <c r="FA122" s="229">
        <f>IF($E122="HLTA",(AL122/Summary!$H$7),0)</f>
        <v>0</v>
      </c>
      <c r="FB122" s="229">
        <f>IF($E122="HLTA",(AM122/Summary!$H$7),0)</f>
        <v>0</v>
      </c>
      <c r="FC122" s="229">
        <f>IF($E122="HLTA",(AN122/Summary!$H$7),0)</f>
        <v>0</v>
      </c>
      <c r="FD122" s="233">
        <f>IF($E122="HLTA",(AO122/Summary!$H$7),0)</f>
        <v>0</v>
      </c>
    </row>
    <row r="123" spans="1:160" s="141" customFormat="1" ht="14.25" x14ac:dyDescent="0.35">
      <c r="A123" s="314"/>
      <c r="B123" s="315"/>
      <c r="C123" s="315"/>
      <c r="D123" s="315"/>
      <c r="E123" s="303"/>
      <c r="F123" s="304"/>
      <c r="G123" s="316"/>
      <c r="H123" s="320"/>
      <c r="I123" s="322"/>
      <c r="J123" s="323"/>
      <c r="K123" s="399">
        <f>Summary!$H$6*$G123</f>
        <v>0</v>
      </c>
      <c r="L123" s="225"/>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7"/>
      <c r="AP123" s="228">
        <f t="shared" si="162"/>
        <v>0</v>
      </c>
      <c r="AQ123" s="217"/>
      <c r="AR123" s="217"/>
      <c r="AS123" s="217"/>
      <c r="AT123" s="217"/>
      <c r="AU123" s="217"/>
      <c r="AV123" s="218"/>
      <c r="AW123" s="176">
        <f t="shared" si="163"/>
        <v>0</v>
      </c>
      <c r="AX123" s="176" t="str">
        <f t="shared" si="164"/>
        <v>OK</v>
      </c>
      <c r="AY123" s="230">
        <f t="shared" si="165"/>
        <v>0</v>
      </c>
      <c r="AZ123" s="213" t="str">
        <f t="shared" si="166"/>
        <v>OK</v>
      </c>
      <c r="BA123" s="214"/>
      <c r="BB123" s="231">
        <f t="shared" si="167"/>
        <v>0</v>
      </c>
      <c r="BC123" s="232">
        <f t="shared" si="168"/>
        <v>0</v>
      </c>
      <c r="BD123" s="232">
        <f t="shared" si="169"/>
        <v>0</v>
      </c>
      <c r="BE123" s="232">
        <f t="shared" si="170"/>
        <v>0</v>
      </c>
      <c r="BF123" s="232">
        <f t="shared" si="171"/>
        <v>0</v>
      </c>
      <c r="BG123" s="232">
        <f t="shared" si="172"/>
        <v>0</v>
      </c>
      <c r="BH123" s="232">
        <f t="shared" si="173"/>
        <v>0</v>
      </c>
      <c r="BI123" s="232">
        <f t="shared" si="174"/>
        <v>0</v>
      </c>
      <c r="BJ123" s="232">
        <f t="shared" si="175"/>
        <v>0</v>
      </c>
      <c r="BK123" s="232">
        <f t="shared" si="176"/>
        <v>0</v>
      </c>
      <c r="BL123" s="232">
        <f t="shared" si="177"/>
        <v>0</v>
      </c>
      <c r="BM123" s="232">
        <f t="shared" si="178"/>
        <v>0</v>
      </c>
      <c r="BN123" s="232">
        <f t="shared" si="179"/>
        <v>0</v>
      </c>
      <c r="BO123" s="232">
        <f t="shared" si="180"/>
        <v>0</v>
      </c>
      <c r="BP123" s="232">
        <f t="shared" si="181"/>
        <v>0</v>
      </c>
      <c r="BQ123" s="232">
        <f t="shared" si="182"/>
        <v>0</v>
      </c>
      <c r="BR123" s="232">
        <f t="shared" si="183"/>
        <v>0</v>
      </c>
      <c r="BS123" s="232">
        <f t="shared" si="184"/>
        <v>0</v>
      </c>
      <c r="BT123" s="232">
        <f t="shared" si="185"/>
        <v>0</v>
      </c>
      <c r="BU123" s="232">
        <f t="shared" si="186"/>
        <v>0</v>
      </c>
      <c r="BV123" s="232">
        <f t="shared" si="187"/>
        <v>0</v>
      </c>
      <c r="BW123" s="232">
        <f t="shared" si="188"/>
        <v>0</v>
      </c>
      <c r="BX123" s="232">
        <f t="shared" si="189"/>
        <v>0</v>
      </c>
      <c r="BY123" s="232">
        <f t="shared" si="190"/>
        <v>0</v>
      </c>
      <c r="BZ123" s="232">
        <f t="shared" si="191"/>
        <v>0</v>
      </c>
      <c r="CA123" s="232">
        <f t="shared" si="192"/>
        <v>0</v>
      </c>
      <c r="CB123" s="232">
        <f t="shared" si="193"/>
        <v>0</v>
      </c>
      <c r="CC123" s="232">
        <f t="shared" si="194"/>
        <v>0</v>
      </c>
      <c r="CD123" s="232">
        <f t="shared" si="195"/>
        <v>0</v>
      </c>
      <c r="CE123" s="232">
        <f t="shared" si="196"/>
        <v>0</v>
      </c>
      <c r="CF123" s="230">
        <f t="shared" si="197"/>
        <v>0</v>
      </c>
      <c r="CG123" s="195">
        <f t="shared" si="198"/>
        <v>0</v>
      </c>
      <c r="CH123" s="201">
        <f t="shared" si="199"/>
        <v>0</v>
      </c>
      <c r="CI123" s="201">
        <f t="shared" si="200"/>
        <v>0</v>
      </c>
      <c r="CJ123" s="201">
        <f t="shared" si="201"/>
        <v>0</v>
      </c>
      <c r="CK123" s="201">
        <f t="shared" si="202"/>
        <v>0</v>
      </c>
      <c r="CL123" s="191">
        <f t="shared" si="203"/>
        <v>0</v>
      </c>
      <c r="CM123" s="189"/>
      <c r="CN123" s="219">
        <f t="shared" si="205"/>
        <v>0</v>
      </c>
      <c r="CO123" s="220">
        <f t="shared" si="206"/>
        <v>0</v>
      </c>
      <c r="CP123" s="220">
        <f t="shared" si="207"/>
        <v>0</v>
      </c>
      <c r="CQ123" s="220">
        <f t="shared" si="208"/>
        <v>0</v>
      </c>
      <c r="CR123" s="220">
        <f t="shared" si="209"/>
        <v>0</v>
      </c>
      <c r="CS123" s="220">
        <f t="shared" si="210"/>
        <v>0</v>
      </c>
      <c r="CT123" s="220">
        <f t="shared" si="211"/>
        <v>0</v>
      </c>
      <c r="CU123" s="220">
        <f t="shared" si="212"/>
        <v>0</v>
      </c>
      <c r="CV123" s="220">
        <f t="shared" si="213"/>
        <v>0</v>
      </c>
      <c r="CW123" s="220">
        <f t="shared" si="214"/>
        <v>0</v>
      </c>
      <c r="CX123" s="220">
        <f t="shared" si="215"/>
        <v>0</v>
      </c>
      <c r="CY123" s="220">
        <f t="shared" si="216"/>
        <v>0</v>
      </c>
      <c r="CZ123" s="220">
        <f t="shared" si="217"/>
        <v>0</v>
      </c>
      <c r="DA123" s="220">
        <f t="shared" si="218"/>
        <v>0</v>
      </c>
      <c r="DB123" s="220">
        <f t="shared" si="219"/>
        <v>0</v>
      </c>
      <c r="DC123" s="220">
        <f t="shared" si="220"/>
        <v>0</v>
      </c>
      <c r="DD123" s="220">
        <f t="shared" si="221"/>
        <v>0</v>
      </c>
      <c r="DE123" s="220">
        <f t="shared" si="222"/>
        <v>0</v>
      </c>
      <c r="DF123" s="220">
        <f t="shared" si="223"/>
        <v>0</v>
      </c>
      <c r="DG123" s="220">
        <f t="shared" si="224"/>
        <v>0</v>
      </c>
      <c r="DH123" s="220">
        <f t="shared" si="225"/>
        <v>0</v>
      </c>
      <c r="DI123" s="220">
        <f t="shared" si="226"/>
        <v>0</v>
      </c>
      <c r="DJ123" s="220">
        <f t="shared" si="227"/>
        <v>0</v>
      </c>
      <c r="DK123" s="220">
        <f t="shared" si="228"/>
        <v>0</v>
      </c>
      <c r="DL123" s="220">
        <f t="shared" si="229"/>
        <v>0</v>
      </c>
      <c r="DM123" s="220">
        <f t="shared" si="230"/>
        <v>0</v>
      </c>
      <c r="DN123" s="220">
        <f t="shared" si="231"/>
        <v>0</v>
      </c>
      <c r="DO123" s="220">
        <f t="shared" si="232"/>
        <v>0</v>
      </c>
      <c r="DP123" s="220">
        <f t="shared" si="233"/>
        <v>0</v>
      </c>
      <c r="DQ123" s="221">
        <f t="shared" si="234"/>
        <v>0</v>
      </c>
      <c r="DR123" s="204">
        <f t="shared" si="204"/>
        <v>0</v>
      </c>
      <c r="DS123" s="222">
        <f t="shared" si="235"/>
        <v>0</v>
      </c>
      <c r="DT123" s="222">
        <f t="shared" si="236"/>
        <v>0</v>
      </c>
      <c r="DU123" s="222">
        <f t="shared" si="237"/>
        <v>0</v>
      </c>
      <c r="DV123" s="222">
        <f t="shared" si="238"/>
        <v>0</v>
      </c>
      <c r="DW123" s="222">
        <f t="shared" si="239"/>
        <v>0</v>
      </c>
      <c r="DX123" s="223">
        <f t="shared" si="240"/>
        <v>0</v>
      </c>
      <c r="DY123" s="224">
        <f t="shared" si="161"/>
        <v>0</v>
      </c>
      <c r="EA123" s="228">
        <f>IF($E123="HLTA",(L123/Summary!$H$7),0)</f>
        <v>0</v>
      </c>
      <c r="EB123" s="229">
        <f>IF($E123="HLTA",(M123/Summary!$H$7),0)</f>
        <v>0</v>
      </c>
      <c r="EC123" s="229">
        <f>IF($E123="HLTA",(N123/Summary!$H$7),0)</f>
        <v>0</v>
      </c>
      <c r="ED123" s="229">
        <f>IF($E123="HLTA",(O123/Summary!$H$7),0)</f>
        <v>0</v>
      </c>
      <c r="EE123" s="229">
        <f>IF($E123="HLTA",(P123/Summary!$H$7),0)</f>
        <v>0</v>
      </c>
      <c r="EF123" s="229">
        <f>IF($E123="HLTA",(Q123/Summary!$H$7),0)</f>
        <v>0</v>
      </c>
      <c r="EG123" s="229">
        <f>IF($E123="HLTA",(R123/Summary!$H$7),0)</f>
        <v>0</v>
      </c>
      <c r="EH123" s="229">
        <f>IF($E123="HLTA",(S123/Summary!$H$7),0)</f>
        <v>0</v>
      </c>
      <c r="EI123" s="229">
        <f>IF($E123="HLTA",(T123/Summary!$H$7),0)</f>
        <v>0</v>
      </c>
      <c r="EJ123" s="229">
        <f>IF($E123="HLTA",(U123/Summary!$H$7),0)</f>
        <v>0</v>
      </c>
      <c r="EK123" s="229">
        <f>IF($E123="HLTA",(V123/Summary!$H$7),0)</f>
        <v>0</v>
      </c>
      <c r="EL123" s="229">
        <f>IF($E123="HLTA",(W123/Summary!$H$7),0)</f>
        <v>0</v>
      </c>
      <c r="EM123" s="229">
        <f>IF($E123="HLTA",(X123/Summary!$H$7),0)</f>
        <v>0</v>
      </c>
      <c r="EN123" s="229">
        <f>IF($E123="HLTA",(Y123/Summary!$H$7),0)</f>
        <v>0</v>
      </c>
      <c r="EO123" s="229">
        <f>IF($E123="HLTA",(Z123/Summary!$H$7),0)</f>
        <v>0</v>
      </c>
      <c r="EP123" s="229">
        <f>IF($E123="HLTA",(AA123/Summary!$H$7),0)</f>
        <v>0</v>
      </c>
      <c r="EQ123" s="229">
        <f>IF($E123="HLTA",(AB123/Summary!$H$7),0)</f>
        <v>0</v>
      </c>
      <c r="ER123" s="229">
        <f>IF($E123="HLTA",(AC123/Summary!$H$7),0)</f>
        <v>0</v>
      </c>
      <c r="ES123" s="229">
        <f>IF($E123="HLTA",(AD123/Summary!$H$7),0)</f>
        <v>0</v>
      </c>
      <c r="ET123" s="229">
        <f>IF($E123="HLTA",(AE123/Summary!$H$7),0)</f>
        <v>0</v>
      </c>
      <c r="EU123" s="229">
        <f>IF($E123="HLTA",(AF123/Summary!$H$7),0)</f>
        <v>0</v>
      </c>
      <c r="EV123" s="229">
        <f>IF($E123="HLTA",(AG123/Summary!$H$7),0)</f>
        <v>0</v>
      </c>
      <c r="EW123" s="229">
        <f>IF($E123="HLTA",(AH123/Summary!$H$7),0)</f>
        <v>0</v>
      </c>
      <c r="EX123" s="229">
        <f>IF($E123="HLTA",(AI123/Summary!$H$7),0)</f>
        <v>0</v>
      </c>
      <c r="EY123" s="229">
        <f>IF($E123="HLTA",(AJ123/Summary!$H$7),0)</f>
        <v>0</v>
      </c>
      <c r="EZ123" s="229">
        <f>IF($E123="HLTA",(AK123/Summary!$H$7),0)</f>
        <v>0</v>
      </c>
      <c r="FA123" s="229">
        <f>IF($E123="HLTA",(AL123/Summary!$H$7),0)</f>
        <v>0</v>
      </c>
      <c r="FB123" s="229">
        <f>IF($E123="HLTA",(AM123/Summary!$H$7),0)</f>
        <v>0</v>
      </c>
      <c r="FC123" s="229">
        <f>IF($E123="HLTA",(AN123/Summary!$H$7),0)</f>
        <v>0</v>
      </c>
      <c r="FD123" s="233">
        <f>IF($E123="HLTA",(AO123/Summary!$H$7),0)</f>
        <v>0</v>
      </c>
    </row>
    <row r="124" spans="1:160" s="141" customFormat="1" ht="14.25" x14ac:dyDescent="0.35">
      <c r="A124" s="314"/>
      <c r="B124" s="315"/>
      <c r="C124" s="315"/>
      <c r="D124" s="315"/>
      <c r="E124" s="303"/>
      <c r="F124" s="304"/>
      <c r="G124" s="316"/>
      <c r="H124" s="320"/>
      <c r="I124" s="322"/>
      <c r="J124" s="323"/>
      <c r="K124" s="399">
        <f>Summary!$H$6*$G124</f>
        <v>0</v>
      </c>
      <c r="L124" s="225"/>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7"/>
      <c r="AP124" s="228">
        <f t="shared" si="162"/>
        <v>0</v>
      </c>
      <c r="AQ124" s="217"/>
      <c r="AR124" s="217"/>
      <c r="AS124" s="217"/>
      <c r="AT124" s="217"/>
      <c r="AU124" s="217"/>
      <c r="AV124" s="218"/>
      <c r="AW124" s="176">
        <f t="shared" si="163"/>
        <v>0</v>
      </c>
      <c r="AX124" s="176" t="str">
        <f t="shared" si="164"/>
        <v>OK</v>
      </c>
      <c r="AY124" s="230">
        <f t="shared" si="165"/>
        <v>0</v>
      </c>
      <c r="AZ124" s="213" t="str">
        <f t="shared" si="166"/>
        <v>OK</v>
      </c>
      <c r="BA124" s="214"/>
      <c r="BB124" s="231">
        <f t="shared" si="167"/>
        <v>0</v>
      </c>
      <c r="BC124" s="232">
        <f t="shared" si="168"/>
        <v>0</v>
      </c>
      <c r="BD124" s="232">
        <f t="shared" si="169"/>
        <v>0</v>
      </c>
      <c r="BE124" s="232">
        <f t="shared" si="170"/>
        <v>0</v>
      </c>
      <c r="BF124" s="232">
        <f t="shared" si="171"/>
        <v>0</v>
      </c>
      <c r="BG124" s="232">
        <f t="shared" si="172"/>
        <v>0</v>
      </c>
      <c r="BH124" s="232">
        <f t="shared" si="173"/>
        <v>0</v>
      </c>
      <c r="BI124" s="232">
        <f t="shared" si="174"/>
        <v>0</v>
      </c>
      <c r="BJ124" s="232">
        <f t="shared" si="175"/>
        <v>0</v>
      </c>
      <c r="BK124" s="232">
        <f t="shared" si="176"/>
        <v>0</v>
      </c>
      <c r="BL124" s="232">
        <f t="shared" si="177"/>
        <v>0</v>
      </c>
      <c r="BM124" s="232">
        <f t="shared" si="178"/>
        <v>0</v>
      </c>
      <c r="BN124" s="232">
        <f t="shared" si="179"/>
        <v>0</v>
      </c>
      <c r="BO124" s="232">
        <f t="shared" si="180"/>
        <v>0</v>
      </c>
      <c r="BP124" s="232">
        <f t="shared" si="181"/>
        <v>0</v>
      </c>
      <c r="BQ124" s="232">
        <f t="shared" si="182"/>
        <v>0</v>
      </c>
      <c r="BR124" s="232">
        <f t="shared" si="183"/>
        <v>0</v>
      </c>
      <c r="BS124" s="232">
        <f t="shared" si="184"/>
        <v>0</v>
      </c>
      <c r="BT124" s="232">
        <f t="shared" si="185"/>
        <v>0</v>
      </c>
      <c r="BU124" s="232">
        <f t="shared" si="186"/>
        <v>0</v>
      </c>
      <c r="BV124" s="232">
        <f t="shared" si="187"/>
        <v>0</v>
      </c>
      <c r="BW124" s="232">
        <f t="shared" si="188"/>
        <v>0</v>
      </c>
      <c r="BX124" s="232">
        <f t="shared" si="189"/>
        <v>0</v>
      </c>
      <c r="BY124" s="232">
        <f t="shared" si="190"/>
        <v>0</v>
      </c>
      <c r="BZ124" s="232">
        <f t="shared" si="191"/>
        <v>0</v>
      </c>
      <c r="CA124" s="232">
        <f t="shared" si="192"/>
        <v>0</v>
      </c>
      <c r="CB124" s="232">
        <f t="shared" si="193"/>
        <v>0</v>
      </c>
      <c r="CC124" s="232">
        <f t="shared" si="194"/>
        <v>0</v>
      </c>
      <c r="CD124" s="232">
        <f t="shared" si="195"/>
        <v>0</v>
      </c>
      <c r="CE124" s="232">
        <f t="shared" si="196"/>
        <v>0</v>
      </c>
      <c r="CF124" s="230">
        <f t="shared" si="197"/>
        <v>0</v>
      </c>
      <c r="CG124" s="195">
        <f t="shared" si="198"/>
        <v>0</v>
      </c>
      <c r="CH124" s="201">
        <f t="shared" si="199"/>
        <v>0</v>
      </c>
      <c r="CI124" s="201">
        <f t="shared" si="200"/>
        <v>0</v>
      </c>
      <c r="CJ124" s="201">
        <f t="shared" si="201"/>
        <v>0</v>
      </c>
      <c r="CK124" s="201">
        <f t="shared" si="202"/>
        <v>0</v>
      </c>
      <c r="CL124" s="191">
        <f t="shared" si="203"/>
        <v>0</v>
      </c>
      <c r="CM124" s="189"/>
      <c r="CN124" s="219">
        <f t="shared" si="205"/>
        <v>0</v>
      </c>
      <c r="CO124" s="220">
        <f t="shared" si="206"/>
        <v>0</v>
      </c>
      <c r="CP124" s="220">
        <f t="shared" si="207"/>
        <v>0</v>
      </c>
      <c r="CQ124" s="220">
        <f t="shared" si="208"/>
        <v>0</v>
      </c>
      <c r="CR124" s="220">
        <f t="shared" si="209"/>
        <v>0</v>
      </c>
      <c r="CS124" s="220">
        <f t="shared" si="210"/>
        <v>0</v>
      </c>
      <c r="CT124" s="220">
        <f t="shared" si="211"/>
        <v>0</v>
      </c>
      <c r="CU124" s="220">
        <f t="shared" si="212"/>
        <v>0</v>
      </c>
      <c r="CV124" s="220">
        <f t="shared" si="213"/>
        <v>0</v>
      </c>
      <c r="CW124" s="220">
        <f t="shared" si="214"/>
        <v>0</v>
      </c>
      <c r="CX124" s="220">
        <f t="shared" si="215"/>
        <v>0</v>
      </c>
      <c r="CY124" s="220">
        <f t="shared" si="216"/>
        <v>0</v>
      </c>
      <c r="CZ124" s="220">
        <f t="shared" si="217"/>
        <v>0</v>
      </c>
      <c r="DA124" s="220">
        <f t="shared" si="218"/>
        <v>0</v>
      </c>
      <c r="DB124" s="220">
        <f t="shared" si="219"/>
        <v>0</v>
      </c>
      <c r="DC124" s="220">
        <f t="shared" si="220"/>
        <v>0</v>
      </c>
      <c r="DD124" s="220">
        <f t="shared" si="221"/>
        <v>0</v>
      </c>
      <c r="DE124" s="220">
        <f t="shared" si="222"/>
        <v>0</v>
      </c>
      <c r="DF124" s="220">
        <f t="shared" si="223"/>
        <v>0</v>
      </c>
      <c r="DG124" s="220">
        <f t="shared" si="224"/>
        <v>0</v>
      </c>
      <c r="DH124" s="220">
        <f t="shared" si="225"/>
        <v>0</v>
      </c>
      <c r="DI124" s="220">
        <f t="shared" si="226"/>
        <v>0</v>
      </c>
      <c r="DJ124" s="220">
        <f t="shared" si="227"/>
        <v>0</v>
      </c>
      <c r="DK124" s="220">
        <f t="shared" si="228"/>
        <v>0</v>
      </c>
      <c r="DL124" s="220">
        <f t="shared" si="229"/>
        <v>0</v>
      </c>
      <c r="DM124" s="220">
        <f t="shared" si="230"/>
        <v>0</v>
      </c>
      <c r="DN124" s="220">
        <f t="shared" si="231"/>
        <v>0</v>
      </c>
      <c r="DO124" s="220">
        <f t="shared" si="232"/>
        <v>0</v>
      </c>
      <c r="DP124" s="220">
        <f t="shared" si="233"/>
        <v>0</v>
      </c>
      <c r="DQ124" s="221">
        <f t="shared" si="234"/>
        <v>0</v>
      </c>
      <c r="DR124" s="204">
        <f t="shared" si="204"/>
        <v>0</v>
      </c>
      <c r="DS124" s="222">
        <f t="shared" si="235"/>
        <v>0</v>
      </c>
      <c r="DT124" s="222">
        <f t="shared" si="236"/>
        <v>0</v>
      </c>
      <c r="DU124" s="222">
        <f t="shared" si="237"/>
        <v>0</v>
      </c>
      <c r="DV124" s="222">
        <f t="shared" si="238"/>
        <v>0</v>
      </c>
      <c r="DW124" s="222">
        <f t="shared" si="239"/>
        <v>0</v>
      </c>
      <c r="DX124" s="223">
        <f t="shared" si="240"/>
        <v>0</v>
      </c>
      <c r="DY124" s="224">
        <f t="shared" si="161"/>
        <v>0</v>
      </c>
      <c r="EA124" s="228">
        <f>IF($E124="HLTA",(L124/Summary!$H$7),0)</f>
        <v>0</v>
      </c>
      <c r="EB124" s="229">
        <f>IF($E124="HLTA",(M124/Summary!$H$7),0)</f>
        <v>0</v>
      </c>
      <c r="EC124" s="229">
        <f>IF($E124="HLTA",(N124/Summary!$H$7),0)</f>
        <v>0</v>
      </c>
      <c r="ED124" s="229">
        <f>IF($E124="HLTA",(O124/Summary!$H$7),0)</f>
        <v>0</v>
      </c>
      <c r="EE124" s="229">
        <f>IF($E124="HLTA",(P124/Summary!$H$7),0)</f>
        <v>0</v>
      </c>
      <c r="EF124" s="229">
        <f>IF($E124="HLTA",(Q124/Summary!$H$7),0)</f>
        <v>0</v>
      </c>
      <c r="EG124" s="229">
        <f>IF($E124="HLTA",(R124/Summary!$H$7),0)</f>
        <v>0</v>
      </c>
      <c r="EH124" s="229">
        <f>IF($E124="HLTA",(S124/Summary!$H$7),0)</f>
        <v>0</v>
      </c>
      <c r="EI124" s="229">
        <f>IF($E124="HLTA",(T124/Summary!$H$7),0)</f>
        <v>0</v>
      </c>
      <c r="EJ124" s="229">
        <f>IF($E124="HLTA",(U124/Summary!$H$7),0)</f>
        <v>0</v>
      </c>
      <c r="EK124" s="229">
        <f>IF($E124="HLTA",(V124/Summary!$H$7),0)</f>
        <v>0</v>
      </c>
      <c r="EL124" s="229">
        <f>IF($E124="HLTA",(W124/Summary!$H$7),0)</f>
        <v>0</v>
      </c>
      <c r="EM124" s="229">
        <f>IF($E124="HLTA",(X124/Summary!$H$7),0)</f>
        <v>0</v>
      </c>
      <c r="EN124" s="229">
        <f>IF($E124="HLTA",(Y124/Summary!$H$7),0)</f>
        <v>0</v>
      </c>
      <c r="EO124" s="229">
        <f>IF($E124="HLTA",(Z124/Summary!$H$7),0)</f>
        <v>0</v>
      </c>
      <c r="EP124" s="229">
        <f>IF($E124="HLTA",(AA124/Summary!$H$7),0)</f>
        <v>0</v>
      </c>
      <c r="EQ124" s="229">
        <f>IF($E124="HLTA",(AB124/Summary!$H$7),0)</f>
        <v>0</v>
      </c>
      <c r="ER124" s="229">
        <f>IF($E124="HLTA",(AC124/Summary!$H$7),0)</f>
        <v>0</v>
      </c>
      <c r="ES124" s="229">
        <f>IF($E124="HLTA",(AD124/Summary!$H$7),0)</f>
        <v>0</v>
      </c>
      <c r="ET124" s="229">
        <f>IF($E124="HLTA",(AE124/Summary!$H$7),0)</f>
        <v>0</v>
      </c>
      <c r="EU124" s="229">
        <f>IF($E124="HLTA",(AF124/Summary!$H$7),0)</f>
        <v>0</v>
      </c>
      <c r="EV124" s="229">
        <f>IF($E124="HLTA",(AG124/Summary!$H$7),0)</f>
        <v>0</v>
      </c>
      <c r="EW124" s="229">
        <f>IF($E124="HLTA",(AH124/Summary!$H$7),0)</f>
        <v>0</v>
      </c>
      <c r="EX124" s="229">
        <f>IF($E124="HLTA",(AI124/Summary!$H$7),0)</f>
        <v>0</v>
      </c>
      <c r="EY124" s="229">
        <f>IF($E124="HLTA",(AJ124/Summary!$H$7),0)</f>
        <v>0</v>
      </c>
      <c r="EZ124" s="229">
        <f>IF($E124="HLTA",(AK124/Summary!$H$7),0)</f>
        <v>0</v>
      </c>
      <c r="FA124" s="229">
        <f>IF($E124="HLTA",(AL124/Summary!$H$7),0)</f>
        <v>0</v>
      </c>
      <c r="FB124" s="229">
        <f>IF($E124="HLTA",(AM124/Summary!$H$7),0)</f>
        <v>0</v>
      </c>
      <c r="FC124" s="229">
        <f>IF($E124="HLTA",(AN124/Summary!$H$7),0)</f>
        <v>0</v>
      </c>
      <c r="FD124" s="233">
        <f>IF($E124="HLTA",(AO124/Summary!$H$7),0)</f>
        <v>0</v>
      </c>
    </row>
    <row r="125" spans="1:160" s="141" customFormat="1" ht="14.25" x14ac:dyDescent="0.35">
      <c r="A125" s="314"/>
      <c r="B125" s="315"/>
      <c r="C125" s="315"/>
      <c r="D125" s="315"/>
      <c r="E125" s="303"/>
      <c r="F125" s="304"/>
      <c r="G125" s="316"/>
      <c r="H125" s="320"/>
      <c r="I125" s="322"/>
      <c r="J125" s="323"/>
      <c r="K125" s="399">
        <f>Summary!$H$6*$G125</f>
        <v>0</v>
      </c>
      <c r="L125" s="225"/>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7"/>
      <c r="AP125" s="228">
        <f t="shared" si="162"/>
        <v>0</v>
      </c>
      <c r="AQ125" s="217"/>
      <c r="AR125" s="217"/>
      <c r="AS125" s="217"/>
      <c r="AT125" s="217"/>
      <c r="AU125" s="217"/>
      <c r="AV125" s="218"/>
      <c r="AW125" s="176">
        <f t="shared" si="163"/>
        <v>0</v>
      </c>
      <c r="AX125" s="176" t="str">
        <f t="shared" si="164"/>
        <v>OK</v>
      </c>
      <c r="AY125" s="230">
        <f t="shared" si="165"/>
        <v>0</v>
      </c>
      <c r="AZ125" s="213" t="str">
        <f t="shared" si="166"/>
        <v>OK</v>
      </c>
      <c r="BA125" s="214"/>
      <c r="BB125" s="231">
        <f t="shared" si="167"/>
        <v>0</v>
      </c>
      <c r="BC125" s="232">
        <f t="shared" si="168"/>
        <v>0</v>
      </c>
      <c r="BD125" s="232">
        <f t="shared" si="169"/>
        <v>0</v>
      </c>
      <c r="BE125" s="232">
        <f t="shared" si="170"/>
        <v>0</v>
      </c>
      <c r="BF125" s="232">
        <f t="shared" si="171"/>
        <v>0</v>
      </c>
      <c r="BG125" s="232">
        <f t="shared" si="172"/>
        <v>0</v>
      </c>
      <c r="BH125" s="232">
        <f t="shared" si="173"/>
        <v>0</v>
      </c>
      <c r="BI125" s="232">
        <f t="shared" si="174"/>
        <v>0</v>
      </c>
      <c r="BJ125" s="232">
        <f t="shared" si="175"/>
        <v>0</v>
      </c>
      <c r="BK125" s="232">
        <f t="shared" si="176"/>
        <v>0</v>
      </c>
      <c r="BL125" s="232">
        <f t="shared" si="177"/>
        <v>0</v>
      </c>
      <c r="BM125" s="232">
        <f t="shared" si="178"/>
        <v>0</v>
      </c>
      <c r="BN125" s="232">
        <f t="shared" si="179"/>
        <v>0</v>
      </c>
      <c r="BO125" s="232">
        <f t="shared" si="180"/>
        <v>0</v>
      </c>
      <c r="BP125" s="232">
        <f t="shared" si="181"/>
        <v>0</v>
      </c>
      <c r="BQ125" s="232">
        <f t="shared" si="182"/>
        <v>0</v>
      </c>
      <c r="BR125" s="232">
        <f t="shared" si="183"/>
        <v>0</v>
      </c>
      <c r="BS125" s="232">
        <f t="shared" si="184"/>
        <v>0</v>
      </c>
      <c r="BT125" s="232">
        <f t="shared" si="185"/>
        <v>0</v>
      </c>
      <c r="BU125" s="232">
        <f t="shared" si="186"/>
        <v>0</v>
      </c>
      <c r="BV125" s="232">
        <f t="shared" si="187"/>
        <v>0</v>
      </c>
      <c r="BW125" s="232">
        <f t="shared" si="188"/>
        <v>0</v>
      </c>
      <c r="BX125" s="232">
        <f t="shared" si="189"/>
        <v>0</v>
      </c>
      <c r="BY125" s="232">
        <f t="shared" si="190"/>
        <v>0</v>
      </c>
      <c r="BZ125" s="232">
        <f t="shared" si="191"/>
        <v>0</v>
      </c>
      <c r="CA125" s="232">
        <f t="shared" si="192"/>
        <v>0</v>
      </c>
      <c r="CB125" s="232">
        <f t="shared" si="193"/>
        <v>0</v>
      </c>
      <c r="CC125" s="232">
        <f t="shared" si="194"/>
        <v>0</v>
      </c>
      <c r="CD125" s="232">
        <f t="shared" si="195"/>
        <v>0</v>
      </c>
      <c r="CE125" s="232">
        <f t="shared" si="196"/>
        <v>0</v>
      </c>
      <c r="CF125" s="230">
        <f t="shared" si="197"/>
        <v>0</v>
      </c>
      <c r="CG125" s="195">
        <f t="shared" si="198"/>
        <v>0</v>
      </c>
      <c r="CH125" s="201">
        <f t="shared" si="199"/>
        <v>0</v>
      </c>
      <c r="CI125" s="201">
        <f t="shared" si="200"/>
        <v>0</v>
      </c>
      <c r="CJ125" s="201">
        <f t="shared" si="201"/>
        <v>0</v>
      </c>
      <c r="CK125" s="201">
        <f t="shared" si="202"/>
        <v>0</v>
      </c>
      <c r="CL125" s="191">
        <f t="shared" si="203"/>
        <v>0</v>
      </c>
      <c r="CM125" s="189"/>
      <c r="CN125" s="219">
        <f t="shared" si="205"/>
        <v>0</v>
      </c>
      <c r="CO125" s="220">
        <f t="shared" si="206"/>
        <v>0</v>
      </c>
      <c r="CP125" s="220">
        <f t="shared" si="207"/>
        <v>0</v>
      </c>
      <c r="CQ125" s="220">
        <f t="shared" si="208"/>
        <v>0</v>
      </c>
      <c r="CR125" s="220">
        <f t="shared" si="209"/>
        <v>0</v>
      </c>
      <c r="CS125" s="220">
        <f t="shared" si="210"/>
        <v>0</v>
      </c>
      <c r="CT125" s="220">
        <f t="shared" si="211"/>
        <v>0</v>
      </c>
      <c r="CU125" s="220">
        <f t="shared" si="212"/>
        <v>0</v>
      </c>
      <c r="CV125" s="220">
        <f t="shared" si="213"/>
        <v>0</v>
      </c>
      <c r="CW125" s="220">
        <f t="shared" si="214"/>
        <v>0</v>
      </c>
      <c r="CX125" s="220">
        <f t="shared" si="215"/>
        <v>0</v>
      </c>
      <c r="CY125" s="220">
        <f t="shared" si="216"/>
        <v>0</v>
      </c>
      <c r="CZ125" s="220">
        <f t="shared" si="217"/>
        <v>0</v>
      </c>
      <c r="DA125" s="220">
        <f t="shared" si="218"/>
        <v>0</v>
      </c>
      <c r="DB125" s="220">
        <f t="shared" si="219"/>
        <v>0</v>
      </c>
      <c r="DC125" s="220">
        <f t="shared" si="220"/>
        <v>0</v>
      </c>
      <c r="DD125" s="220">
        <f t="shared" si="221"/>
        <v>0</v>
      </c>
      <c r="DE125" s="220">
        <f t="shared" si="222"/>
        <v>0</v>
      </c>
      <c r="DF125" s="220">
        <f t="shared" si="223"/>
        <v>0</v>
      </c>
      <c r="DG125" s="220">
        <f t="shared" si="224"/>
        <v>0</v>
      </c>
      <c r="DH125" s="220">
        <f t="shared" si="225"/>
        <v>0</v>
      </c>
      <c r="DI125" s="220">
        <f t="shared" si="226"/>
        <v>0</v>
      </c>
      <c r="DJ125" s="220">
        <f t="shared" si="227"/>
        <v>0</v>
      </c>
      <c r="DK125" s="220">
        <f t="shared" si="228"/>
        <v>0</v>
      </c>
      <c r="DL125" s="220">
        <f t="shared" si="229"/>
        <v>0</v>
      </c>
      <c r="DM125" s="220">
        <f t="shared" si="230"/>
        <v>0</v>
      </c>
      <c r="DN125" s="220">
        <f t="shared" si="231"/>
        <v>0</v>
      </c>
      <c r="DO125" s="220">
        <f t="shared" si="232"/>
        <v>0</v>
      </c>
      <c r="DP125" s="220">
        <f t="shared" si="233"/>
        <v>0</v>
      </c>
      <c r="DQ125" s="221">
        <f t="shared" si="234"/>
        <v>0</v>
      </c>
      <c r="DR125" s="204">
        <f t="shared" si="204"/>
        <v>0</v>
      </c>
      <c r="DS125" s="222">
        <f t="shared" si="235"/>
        <v>0</v>
      </c>
      <c r="DT125" s="222">
        <f t="shared" si="236"/>
        <v>0</v>
      </c>
      <c r="DU125" s="222">
        <f t="shared" si="237"/>
        <v>0</v>
      </c>
      <c r="DV125" s="222">
        <f t="shared" si="238"/>
        <v>0</v>
      </c>
      <c r="DW125" s="222">
        <f t="shared" si="239"/>
        <v>0</v>
      </c>
      <c r="DX125" s="223">
        <f t="shared" si="240"/>
        <v>0</v>
      </c>
      <c r="DY125" s="224">
        <f t="shared" si="161"/>
        <v>0</v>
      </c>
      <c r="EA125" s="228">
        <f>IF($E125="HLTA",(L125/Summary!$H$7),0)</f>
        <v>0</v>
      </c>
      <c r="EB125" s="229">
        <f>IF($E125="HLTA",(M125/Summary!$H$7),0)</f>
        <v>0</v>
      </c>
      <c r="EC125" s="229">
        <f>IF($E125="HLTA",(N125/Summary!$H$7),0)</f>
        <v>0</v>
      </c>
      <c r="ED125" s="229">
        <f>IF($E125="HLTA",(O125/Summary!$H$7),0)</f>
        <v>0</v>
      </c>
      <c r="EE125" s="229">
        <f>IF($E125="HLTA",(P125/Summary!$H$7),0)</f>
        <v>0</v>
      </c>
      <c r="EF125" s="229">
        <f>IF($E125="HLTA",(Q125/Summary!$H$7),0)</f>
        <v>0</v>
      </c>
      <c r="EG125" s="229">
        <f>IF($E125="HLTA",(R125/Summary!$H$7),0)</f>
        <v>0</v>
      </c>
      <c r="EH125" s="229">
        <f>IF($E125="HLTA",(S125/Summary!$H$7),0)</f>
        <v>0</v>
      </c>
      <c r="EI125" s="229">
        <f>IF($E125="HLTA",(T125/Summary!$H$7),0)</f>
        <v>0</v>
      </c>
      <c r="EJ125" s="229">
        <f>IF($E125="HLTA",(U125/Summary!$H$7),0)</f>
        <v>0</v>
      </c>
      <c r="EK125" s="229">
        <f>IF($E125="HLTA",(V125/Summary!$H$7),0)</f>
        <v>0</v>
      </c>
      <c r="EL125" s="229">
        <f>IF($E125="HLTA",(W125/Summary!$H$7),0)</f>
        <v>0</v>
      </c>
      <c r="EM125" s="229">
        <f>IF($E125="HLTA",(X125/Summary!$H$7),0)</f>
        <v>0</v>
      </c>
      <c r="EN125" s="229">
        <f>IF($E125="HLTA",(Y125/Summary!$H$7),0)</f>
        <v>0</v>
      </c>
      <c r="EO125" s="229">
        <f>IF($E125="HLTA",(Z125/Summary!$H$7),0)</f>
        <v>0</v>
      </c>
      <c r="EP125" s="229">
        <f>IF($E125="HLTA",(AA125/Summary!$H$7),0)</f>
        <v>0</v>
      </c>
      <c r="EQ125" s="229">
        <f>IF($E125="HLTA",(AB125/Summary!$H$7),0)</f>
        <v>0</v>
      </c>
      <c r="ER125" s="229">
        <f>IF($E125="HLTA",(AC125/Summary!$H$7),0)</f>
        <v>0</v>
      </c>
      <c r="ES125" s="229">
        <f>IF($E125="HLTA",(AD125/Summary!$H$7),0)</f>
        <v>0</v>
      </c>
      <c r="ET125" s="229">
        <f>IF($E125="HLTA",(AE125/Summary!$H$7),0)</f>
        <v>0</v>
      </c>
      <c r="EU125" s="229">
        <f>IF($E125="HLTA",(AF125/Summary!$H$7),0)</f>
        <v>0</v>
      </c>
      <c r="EV125" s="229">
        <f>IF($E125="HLTA",(AG125/Summary!$H$7),0)</f>
        <v>0</v>
      </c>
      <c r="EW125" s="229">
        <f>IF($E125="HLTA",(AH125/Summary!$H$7),0)</f>
        <v>0</v>
      </c>
      <c r="EX125" s="229">
        <f>IF($E125="HLTA",(AI125/Summary!$H$7),0)</f>
        <v>0</v>
      </c>
      <c r="EY125" s="229">
        <f>IF($E125="HLTA",(AJ125/Summary!$H$7),0)</f>
        <v>0</v>
      </c>
      <c r="EZ125" s="229">
        <f>IF($E125="HLTA",(AK125/Summary!$H$7),0)</f>
        <v>0</v>
      </c>
      <c r="FA125" s="229">
        <f>IF($E125="HLTA",(AL125/Summary!$H$7),0)</f>
        <v>0</v>
      </c>
      <c r="FB125" s="229">
        <f>IF($E125="HLTA",(AM125/Summary!$H$7),0)</f>
        <v>0</v>
      </c>
      <c r="FC125" s="229">
        <f>IF($E125="HLTA",(AN125/Summary!$H$7),0)</f>
        <v>0</v>
      </c>
      <c r="FD125" s="233">
        <f>IF($E125="HLTA",(AO125/Summary!$H$7),0)</f>
        <v>0</v>
      </c>
    </row>
    <row r="126" spans="1:160" s="141" customFormat="1" ht="14.25" x14ac:dyDescent="0.35">
      <c r="A126" s="314"/>
      <c r="B126" s="315"/>
      <c r="C126" s="315"/>
      <c r="D126" s="315"/>
      <c r="E126" s="303"/>
      <c r="F126" s="304"/>
      <c r="G126" s="316"/>
      <c r="H126" s="320"/>
      <c r="I126" s="322"/>
      <c r="J126" s="323"/>
      <c r="K126" s="399">
        <f>Summary!$H$6*$G126</f>
        <v>0</v>
      </c>
      <c r="L126" s="225"/>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7"/>
      <c r="AP126" s="228">
        <f t="shared" si="162"/>
        <v>0</v>
      </c>
      <c r="AQ126" s="217"/>
      <c r="AR126" s="217"/>
      <c r="AS126" s="217"/>
      <c r="AT126" s="217"/>
      <c r="AU126" s="217"/>
      <c r="AV126" s="218"/>
      <c r="AW126" s="176">
        <f t="shared" si="163"/>
        <v>0</v>
      </c>
      <c r="AX126" s="176" t="str">
        <f t="shared" si="164"/>
        <v>OK</v>
      </c>
      <c r="AY126" s="230">
        <f t="shared" si="165"/>
        <v>0</v>
      </c>
      <c r="AZ126" s="213" t="str">
        <f t="shared" si="166"/>
        <v>OK</v>
      </c>
      <c r="BA126" s="214"/>
      <c r="BB126" s="231">
        <f t="shared" si="167"/>
        <v>0</v>
      </c>
      <c r="BC126" s="232">
        <f t="shared" si="168"/>
        <v>0</v>
      </c>
      <c r="BD126" s="232">
        <f t="shared" si="169"/>
        <v>0</v>
      </c>
      <c r="BE126" s="232">
        <f t="shared" si="170"/>
        <v>0</v>
      </c>
      <c r="BF126" s="232">
        <f t="shared" si="171"/>
        <v>0</v>
      </c>
      <c r="BG126" s="232">
        <f t="shared" si="172"/>
        <v>0</v>
      </c>
      <c r="BH126" s="232">
        <f t="shared" si="173"/>
        <v>0</v>
      </c>
      <c r="BI126" s="232">
        <f t="shared" si="174"/>
        <v>0</v>
      </c>
      <c r="BJ126" s="232">
        <f t="shared" si="175"/>
        <v>0</v>
      </c>
      <c r="BK126" s="232">
        <f t="shared" si="176"/>
        <v>0</v>
      </c>
      <c r="BL126" s="232">
        <f t="shared" si="177"/>
        <v>0</v>
      </c>
      <c r="BM126" s="232">
        <f t="shared" si="178"/>
        <v>0</v>
      </c>
      <c r="BN126" s="232">
        <f t="shared" si="179"/>
        <v>0</v>
      </c>
      <c r="BO126" s="232">
        <f t="shared" si="180"/>
        <v>0</v>
      </c>
      <c r="BP126" s="232">
        <f t="shared" si="181"/>
        <v>0</v>
      </c>
      <c r="BQ126" s="232">
        <f t="shared" si="182"/>
        <v>0</v>
      </c>
      <c r="BR126" s="232">
        <f t="shared" si="183"/>
        <v>0</v>
      </c>
      <c r="BS126" s="232">
        <f t="shared" si="184"/>
        <v>0</v>
      </c>
      <c r="BT126" s="232">
        <f t="shared" si="185"/>
        <v>0</v>
      </c>
      <c r="BU126" s="232">
        <f t="shared" si="186"/>
        <v>0</v>
      </c>
      <c r="BV126" s="232">
        <f t="shared" si="187"/>
        <v>0</v>
      </c>
      <c r="BW126" s="232">
        <f t="shared" si="188"/>
        <v>0</v>
      </c>
      <c r="BX126" s="232">
        <f t="shared" si="189"/>
        <v>0</v>
      </c>
      <c r="BY126" s="232">
        <f t="shared" si="190"/>
        <v>0</v>
      </c>
      <c r="BZ126" s="232">
        <f t="shared" si="191"/>
        <v>0</v>
      </c>
      <c r="CA126" s="232">
        <f t="shared" si="192"/>
        <v>0</v>
      </c>
      <c r="CB126" s="232">
        <f t="shared" si="193"/>
        <v>0</v>
      </c>
      <c r="CC126" s="232">
        <f t="shared" si="194"/>
        <v>0</v>
      </c>
      <c r="CD126" s="232">
        <f t="shared" si="195"/>
        <v>0</v>
      </c>
      <c r="CE126" s="232">
        <f t="shared" si="196"/>
        <v>0</v>
      </c>
      <c r="CF126" s="230">
        <f t="shared" si="197"/>
        <v>0</v>
      </c>
      <c r="CG126" s="195">
        <f t="shared" si="198"/>
        <v>0</v>
      </c>
      <c r="CH126" s="201">
        <f t="shared" si="199"/>
        <v>0</v>
      </c>
      <c r="CI126" s="201">
        <f t="shared" si="200"/>
        <v>0</v>
      </c>
      <c r="CJ126" s="201">
        <f t="shared" si="201"/>
        <v>0</v>
      </c>
      <c r="CK126" s="201">
        <f t="shared" si="202"/>
        <v>0</v>
      </c>
      <c r="CL126" s="191">
        <f t="shared" si="203"/>
        <v>0</v>
      </c>
      <c r="CM126" s="189"/>
      <c r="CN126" s="219">
        <f t="shared" si="205"/>
        <v>0</v>
      </c>
      <c r="CO126" s="220">
        <f t="shared" si="206"/>
        <v>0</v>
      </c>
      <c r="CP126" s="220">
        <f t="shared" si="207"/>
        <v>0</v>
      </c>
      <c r="CQ126" s="220">
        <f t="shared" si="208"/>
        <v>0</v>
      </c>
      <c r="CR126" s="220">
        <f t="shared" si="209"/>
        <v>0</v>
      </c>
      <c r="CS126" s="220">
        <f t="shared" si="210"/>
        <v>0</v>
      </c>
      <c r="CT126" s="220">
        <f t="shared" si="211"/>
        <v>0</v>
      </c>
      <c r="CU126" s="220">
        <f t="shared" si="212"/>
        <v>0</v>
      </c>
      <c r="CV126" s="220">
        <f t="shared" si="213"/>
        <v>0</v>
      </c>
      <c r="CW126" s="220">
        <f t="shared" si="214"/>
        <v>0</v>
      </c>
      <c r="CX126" s="220">
        <f t="shared" si="215"/>
        <v>0</v>
      </c>
      <c r="CY126" s="220">
        <f t="shared" si="216"/>
        <v>0</v>
      </c>
      <c r="CZ126" s="220">
        <f t="shared" si="217"/>
        <v>0</v>
      </c>
      <c r="DA126" s="220">
        <f t="shared" si="218"/>
        <v>0</v>
      </c>
      <c r="DB126" s="220">
        <f t="shared" si="219"/>
        <v>0</v>
      </c>
      <c r="DC126" s="220">
        <f t="shared" si="220"/>
        <v>0</v>
      </c>
      <c r="DD126" s="220">
        <f t="shared" si="221"/>
        <v>0</v>
      </c>
      <c r="DE126" s="220">
        <f t="shared" si="222"/>
        <v>0</v>
      </c>
      <c r="DF126" s="220">
        <f t="shared" si="223"/>
        <v>0</v>
      </c>
      <c r="DG126" s="220">
        <f t="shared" si="224"/>
        <v>0</v>
      </c>
      <c r="DH126" s="220">
        <f t="shared" si="225"/>
        <v>0</v>
      </c>
      <c r="DI126" s="220">
        <f t="shared" si="226"/>
        <v>0</v>
      </c>
      <c r="DJ126" s="220">
        <f t="shared" si="227"/>
        <v>0</v>
      </c>
      <c r="DK126" s="220">
        <f t="shared" si="228"/>
        <v>0</v>
      </c>
      <c r="DL126" s="220">
        <f t="shared" si="229"/>
        <v>0</v>
      </c>
      <c r="DM126" s="220">
        <f t="shared" si="230"/>
        <v>0</v>
      </c>
      <c r="DN126" s="220">
        <f t="shared" si="231"/>
        <v>0</v>
      </c>
      <c r="DO126" s="220">
        <f t="shared" si="232"/>
        <v>0</v>
      </c>
      <c r="DP126" s="220">
        <f t="shared" si="233"/>
        <v>0</v>
      </c>
      <c r="DQ126" s="221">
        <f t="shared" si="234"/>
        <v>0</v>
      </c>
      <c r="DR126" s="204">
        <f t="shared" si="204"/>
        <v>0</v>
      </c>
      <c r="DS126" s="222">
        <f t="shared" si="235"/>
        <v>0</v>
      </c>
      <c r="DT126" s="222">
        <f t="shared" si="236"/>
        <v>0</v>
      </c>
      <c r="DU126" s="222">
        <f t="shared" si="237"/>
        <v>0</v>
      </c>
      <c r="DV126" s="222">
        <f t="shared" si="238"/>
        <v>0</v>
      </c>
      <c r="DW126" s="222">
        <f t="shared" si="239"/>
        <v>0</v>
      </c>
      <c r="DX126" s="223">
        <f t="shared" si="240"/>
        <v>0</v>
      </c>
      <c r="DY126" s="224">
        <f t="shared" si="161"/>
        <v>0</v>
      </c>
      <c r="EA126" s="228">
        <f>IF($E126="HLTA",(L126/Summary!$H$7),0)</f>
        <v>0</v>
      </c>
      <c r="EB126" s="229">
        <f>IF($E126="HLTA",(M126/Summary!$H$7),0)</f>
        <v>0</v>
      </c>
      <c r="EC126" s="229">
        <f>IF($E126="HLTA",(N126/Summary!$H$7),0)</f>
        <v>0</v>
      </c>
      <c r="ED126" s="229">
        <f>IF($E126="HLTA",(O126/Summary!$H$7),0)</f>
        <v>0</v>
      </c>
      <c r="EE126" s="229">
        <f>IF($E126="HLTA",(P126/Summary!$H$7),0)</f>
        <v>0</v>
      </c>
      <c r="EF126" s="229">
        <f>IF($E126="HLTA",(Q126/Summary!$H$7),0)</f>
        <v>0</v>
      </c>
      <c r="EG126" s="229">
        <f>IF($E126="HLTA",(R126/Summary!$H$7),0)</f>
        <v>0</v>
      </c>
      <c r="EH126" s="229">
        <f>IF($E126="HLTA",(S126/Summary!$H$7),0)</f>
        <v>0</v>
      </c>
      <c r="EI126" s="229">
        <f>IF($E126="HLTA",(T126/Summary!$H$7),0)</f>
        <v>0</v>
      </c>
      <c r="EJ126" s="229">
        <f>IF($E126="HLTA",(U126/Summary!$H$7),0)</f>
        <v>0</v>
      </c>
      <c r="EK126" s="229">
        <f>IF($E126="HLTA",(V126/Summary!$H$7),0)</f>
        <v>0</v>
      </c>
      <c r="EL126" s="229">
        <f>IF($E126="HLTA",(W126/Summary!$H$7),0)</f>
        <v>0</v>
      </c>
      <c r="EM126" s="229">
        <f>IF($E126="HLTA",(X126/Summary!$H$7),0)</f>
        <v>0</v>
      </c>
      <c r="EN126" s="229">
        <f>IF($E126="HLTA",(Y126/Summary!$H$7),0)</f>
        <v>0</v>
      </c>
      <c r="EO126" s="229">
        <f>IF($E126="HLTA",(Z126/Summary!$H$7),0)</f>
        <v>0</v>
      </c>
      <c r="EP126" s="229">
        <f>IF($E126="HLTA",(AA126/Summary!$H$7),0)</f>
        <v>0</v>
      </c>
      <c r="EQ126" s="229">
        <f>IF($E126="HLTA",(AB126/Summary!$H$7),0)</f>
        <v>0</v>
      </c>
      <c r="ER126" s="229">
        <f>IF($E126="HLTA",(AC126/Summary!$H$7),0)</f>
        <v>0</v>
      </c>
      <c r="ES126" s="229">
        <f>IF($E126="HLTA",(AD126/Summary!$H$7),0)</f>
        <v>0</v>
      </c>
      <c r="ET126" s="229">
        <f>IF($E126="HLTA",(AE126/Summary!$H$7),0)</f>
        <v>0</v>
      </c>
      <c r="EU126" s="229">
        <f>IF($E126="HLTA",(AF126/Summary!$H$7),0)</f>
        <v>0</v>
      </c>
      <c r="EV126" s="229">
        <f>IF($E126="HLTA",(AG126/Summary!$H$7),0)</f>
        <v>0</v>
      </c>
      <c r="EW126" s="229">
        <f>IF($E126="HLTA",(AH126/Summary!$H$7),0)</f>
        <v>0</v>
      </c>
      <c r="EX126" s="229">
        <f>IF($E126="HLTA",(AI126/Summary!$H$7),0)</f>
        <v>0</v>
      </c>
      <c r="EY126" s="229">
        <f>IF($E126="HLTA",(AJ126/Summary!$H$7),0)</f>
        <v>0</v>
      </c>
      <c r="EZ126" s="229">
        <f>IF($E126="HLTA",(AK126/Summary!$H$7),0)</f>
        <v>0</v>
      </c>
      <c r="FA126" s="229">
        <f>IF($E126="HLTA",(AL126/Summary!$H$7),0)</f>
        <v>0</v>
      </c>
      <c r="FB126" s="229">
        <f>IF($E126="HLTA",(AM126/Summary!$H$7),0)</f>
        <v>0</v>
      </c>
      <c r="FC126" s="229">
        <f>IF($E126="HLTA",(AN126/Summary!$H$7),0)</f>
        <v>0</v>
      </c>
      <c r="FD126" s="233">
        <f>IF($E126="HLTA",(AO126/Summary!$H$7),0)</f>
        <v>0</v>
      </c>
    </row>
    <row r="127" spans="1:160" s="141" customFormat="1" ht="14.25" x14ac:dyDescent="0.35">
      <c r="A127" s="314"/>
      <c r="B127" s="315"/>
      <c r="C127" s="315"/>
      <c r="D127" s="315"/>
      <c r="E127" s="303"/>
      <c r="F127" s="304"/>
      <c r="G127" s="316"/>
      <c r="H127" s="320"/>
      <c r="I127" s="322"/>
      <c r="J127" s="323"/>
      <c r="K127" s="399">
        <f>Summary!$H$6*$G127</f>
        <v>0</v>
      </c>
      <c r="L127" s="225"/>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7"/>
      <c r="AP127" s="228">
        <f t="shared" si="162"/>
        <v>0</v>
      </c>
      <c r="AQ127" s="217"/>
      <c r="AR127" s="217"/>
      <c r="AS127" s="217"/>
      <c r="AT127" s="217"/>
      <c r="AU127" s="217"/>
      <c r="AV127" s="218"/>
      <c r="AW127" s="176">
        <f t="shared" si="163"/>
        <v>0</v>
      </c>
      <c r="AX127" s="176" t="str">
        <f t="shared" si="164"/>
        <v>OK</v>
      </c>
      <c r="AY127" s="230">
        <f t="shared" si="165"/>
        <v>0</v>
      </c>
      <c r="AZ127" s="213" t="str">
        <f t="shared" si="166"/>
        <v>OK</v>
      </c>
      <c r="BA127" s="214"/>
      <c r="BB127" s="231">
        <f t="shared" si="167"/>
        <v>0</v>
      </c>
      <c r="BC127" s="232">
        <f t="shared" si="168"/>
        <v>0</v>
      </c>
      <c r="BD127" s="232">
        <f t="shared" si="169"/>
        <v>0</v>
      </c>
      <c r="BE127" s="232">
        <f t="shared" si="170"/>
        <v>0</v>
      </c>
      <c r="BF127" s="232">
        <f t="shared" si="171"/>
        <v>0</v>
      </c>
      <c r="BG127" s="232">
        <f t="shared" si="172"/>
        <v>0</v>
      </c>
      <c r="BH127" s="232">
        <f t="shared" si="173"/>
        <v>0</v>
      </c>
      <c r="BI127" s="232">
        <f t="shared" si="174"/>
        <v>0</v>
      </c>
      <c r="BJ127" s="232">
        <f t="shared" si="175"/>
        <v>0</v>
      </c>
      <c r="BK127" s="232">
        <f t="shared" si="176"/>
        <v>0</v>
      </c>
      <c r="BL127" s="232">
        <f t="shared" si="177"/>
        <v>0</v>
      </c>
      <c r="BM127" s="232">
        <f t="shared" si="178"/>
        <v>0</v>
      </c>
      <c r="BN127" s="232">
        <f t="shared" si="179"/>
        <v>0</v>
      </c>
      <c r="BO127" s="232">
        <f t="shared" si="180"/>
        <v>0</v>
      </c>
      <c r="BP127" s="232">
        <f t="shared" si="181"/>
        <v>0</v>
      </c>
      <c r="BQ127" s="232">
        <f t="shared" si="182"/>
        <v>0</v>
      </c>
      <c r="BR127" s="232">
        <f t="shared" si="183"/>
        <v>0</v>
      </c>
      <c r="BS127" s="232">
        <f t="shared" si="184"/>
        <v>0</v>
      </c>
      <c r="BT127" s="232">
        <f t="shared" si="185"/>
        <v>0</v>
      </c>
      <c r="BU127" s="232">
        <f t="shared" si="186"/>
        <v>0</v>
      </c>
      <c r="BV127" s="232">
        <f t="shared" si="187"/>
        <v>0</v>
      </c>
      <c r="BW127" s="232">
        <f t="shared" si="188"/>
        <v>0</v>
      </c>
      <c r="BX127" s="232">
        <f t="shared" si="189"/>
        <v>0</v>
      </c>
      <c r="BY127" s="232">
        <f t="shared" si="190"/>
        <v>0</v>
      </c>
      <c r="BZ127" s="232">
        <f t="shared" si="191"/>
        <v>0</v>
      </c>
      <c r="CA127" s="232">
        <f t="shared" si="192"/>
        <v>0</v>
      </c>
      <c r="CB127" s="232">
        <f t="shared" si="193"/>
        <v>0</v>
      </c>
      <c r="CC127" s="232">
        <f t="shared" si="194"/>
        <v>0</v>
      </c>
      <c r="CD127" s="232">
        <f t="shared" si="195"/>
        <v>0</v>
      </c>
      <c r="CE127" s="232">
        <f t="shared" si="196"/>
        <v>0</v>
      </c>
      <c r="CF127" s="230">
        <f t="shared" si="197"/>
        <v>0</v>
      </c>
      <c r="CG127" s="195">
        <f t="shared" si="198"/>
        <v>0</v>
      </c>
      <c r="CH127" s="201">
        <f t="shared" si="199"/>
        <v>0</v>
      </c>
      <c r="CI127" s="201">
        <f t="shared" si="200"/>
        <v>0</v>
      </c>
      <c r="CJ127" s="201">
        <f t="shared" si="201"/>
        <v>0</v>
      </c>
      <c r="CK127" s="201">
        <f t="shared" si="202"/>
        <v>0</v>
      </c>
      <c r="CL127" s="191">
        <f t="shared" si="203"/>
        <v>0</v>
      </c>
      <c r="CM127" s="189"/>
      <c r="CN127" s="219">
        <f t="shared" si="205"/>
        <v>0</v>
      </c>
      <c r="CO127" s="220">
        <f t="shared" si="206"/>
        <v>0</v>
      </c>
      <c r="CP127" s="220">
        <f t="shared" si="207"/>
        <v>0</v>
      </c>
      <c r="CQ127" s="220">
        <f t="shared" si="208"/>
        <v>0</v>
      </c>
      <c r="CR127" s="220">
        <f t="shared" si="209"/>
        <v>0</v>
      </c>
      <c r="CS127" s="220">
        <f t="shared" si="210"/>
        <v>0</v>
      </c>
      <c r="CT127" s="220">
        <f t="shared" si="211"/>
        <v>0</v>
      </c>
      <c r="CU127" s="220">
        <f t="shared" si="212"/>
        <v>0</v>
      </c>
      <c r="CV127" s="220">
        <f t="shared" si="213"/>
        <v>0</v>
      </c>
      <c r="CW127" s="220">
        <f t="shared" si="214"/>
        <v>0</v>
      </c>
      <c r="CX127" s="220">
        <f t="shared" si="215"/>
        <v>0</v>
      </c>
      <c r="CY127" s="220">
        <f t="shared" si="216"/>
        <v>0</v>
      </c>
      <c r="CZ127" s="220">
        <f t="shared" si="217"/>
        <v>0</v>
      </c>
      <c r="DA127" s="220">
        <f t="shared" si="218"/>
        <v>0</v>
      </c>
      <c r="DB127" s="220">
        <f t="shared" si="219"/>
        <v>0</v>
      </c>
      <c r="DC127" s="220">
        <f t="shared" si="220"/>
        <v>0</v>
      </c>
      <c r="DD127" s="220">
        <f t="shared" si="221"/>
        <v>0</v>
      </c>
      <c r="DE127" s="220">
        <f t="shared" si="222"/>
        <v>0</v>
      </c>
      <c r="DF127" s="220">
        <f t="shared" si="223"/>
        <v>0</v>
      </c>
      <c r="DG127" s="220">
        <f t="shared" si="224"/>
        <v>0</v>
      </c>
      <c r="DH127" s="220">
        <f t="shared" si="225"/>
        <v>0</v>
      </c>
      <c r="DI127" s="220">
        <f t="shared" si="226"/>
        <v>0</v>
      </c>
      <c r="DJ127" s="220">
        <f t="shared" si="227"/>
        <v>0</v>
      </c>
      <c r="DK127" s="220">
        <f t="shared" si="228"/>
        <v>0</v>
      </c>
      <c r="DL127" s="220">
        <f t="shared" si="229"/>
        <v>0</v>
      </c>
      <c r="DM127" s="220">
        <f t="shared" si="230"/>
        <v>0</v>
      </c>
      <c r="DN127" s="220">
        <f t="shared" si="231"/>
        <v>0</v>
      </c>
      <c r="DO127" s="220">
        <f t="shared" si="232"/>
        <v>0</v>
      </c>
      <c r="DP127" s="220">
        <f t="shared" si="233"/>
        <v>0</v>
      </c>
      <c r="DQ127" s="221">
        <f t="shared" si="234"/>
        <v>0</v>
      </c>
      <c r="DR127" s="204">
        <f t="shared" si="204"/>
        <v>0</v>
      </c>
      <c r="DS127" s="222">
        <f t="shared" si="235"/>
        <v>0</v>
      </c>
      <c r="DT127" s="222">
        <f t="shared" si="236"/>
        <v>0</v>
      </c>
      <c r="DU127" s="222">
        <f t="shared" si="237"/>
        <v>0</v>
      </c>
      <c r="DV127" s="222">
        <f t="shared" si="238"/>
        <v>0</v>
      </c>
      <c r="DW127" s="222">
        <f t="shared" si="239"/>
        <v>0</v>
      </c>
      <c r="DX127" s="223">
        <f t="shared" si="240"/>
        <v>0</v>
      </c>
      <c r="DY127" s="224">
        <f t="shared" si="161"/>
        <v>0</v>
      </c>
      <c r="EA127" s="228">
        <f>IF($E127="HLTA",(L127/Summary!$H$7),0)</f>
        <v>0</v>
      </c>
      <c r="EB127" s="229">
        <f>IF($E127="HLTA",(M127/Summary!$H$7),0)</f>
        <v>0</v>
      </c>
      <c r="EC127" s="229">
        <f>IF($E127="HLTA",(N127/Summary!$H$7),0)</f>
        <v>0</v>
      </c>
      <c r="ED127" s="229">
        <f>IF($E127="HLTA",(O127/Summary!$H$7),0)</f>
        <v>0</v>
      </c>
      <c r="EE127" s="229">
        <f>IF($E127="HLTA",(P127/Summary!$H$7),0)</f>
        <v>0</v>
      </c>
      <c r="EF127" s="229">
        <f>IF($E127="HLTA",(Q127/Summary!$H$7),0)</f>
        <v>0</v>
      </c>
      <c r="EG127" s="229">
        <f>IF($E127="HLTA",(R127/Summary!$H$7),0)</f>
        <v>0</v>
      </c>
      <c r="EH127" s="229">
        <f>IF($E127="HLTA",(S127/Summary!$H$7),0)</f>
        <v>0</v>
      </c>
      <c r="EI127" s="229">
        <f>IF($E127="HLTA",(T127/Summary!$H$7),0)</f>
        <v>0</v>
      </c>
      <c r="EJ127" s="229">
        <f>IF($E127="HLTA",(U127/Summary!$H$7),0)</f>
        <v>0</v>
      </c>
      <c r="EK127" s="229">
        <f>IF($E127="HLTA",(V127/Summary!$H$7),0)</f>
        <v>0</v>
      </c>
      <c r="EL127" s="229">
        <f>IF($E127="HLTA",(W127/Summary!$H$7),0)</f>
        <v>0</v>
      </c>
      <c r="EM127" s="229">
        <f>IF($E127="HLTA",(X127/Summary!$H$7),0)</f>
        <v>0</v>
      </c>
      <c r="EN127" s="229">
        <f>IF($E127="HLTA",(Y127/Summary!$H$7),0)</f>
        <v>0</v>
      </c>
      <c r="EO127" s="229">
        <f>IF($E127="HLTA",(Z127/Summary!$H$7),0)</f>
        <v>0</v>
      </c>
      <c r="EP127" s="229">
        <f>IF($E127="HLTA",(AA127/Summary!$H$7),0)</f>
        <v>0</v>
      </c>
      <c r="EQ127" s="229">
        <f>IF($E127="HLTA",(AB127/Summary!$H$7),0)</f>
        <v>0</v>
      </c>
      <c r="ER127" s="229">
        <f>IF($E127="HLTA",(AC127/Summary!$H$7),0)</f>
        <v>0</v>
      </c>
      <c r="ES127" s="229">
        <f>IF($E127="HLTA",(AD127/Summary!$H$7),0)</f>
        <v>0</v>
      </c>
      <c r="ET127" s="229">
        <f>IF($E127="HLTA",(AE127/Summary!$H$7),0)</f>
        <v>0</v>
      </c>
      <c r="EU127" s="229">
        <f>IF($E127="HLTA",(AF127/Summary!$H$7),0)</f>
        <v>0</v>
      </c>
      <c r="EV127" s="229">
        <f>IF($E127="HLTA",(AG127/Summary!$H$7),0)</f>
        <v>0</v>
      </c>
      <c r="EW127" s="229">
        <f>IF($E127="HLTA",(AH127/Summary!$H$7),0)</f>
        <v>0</v>
      </c>
      <c r="EX127" s="229">
        <f>IF($E127="HLTA",(AI127/Summary!$H$7),0)</f>
        <v>0</v>
      </c>
      <c r="EY127" s="229">
        <f>IF($E127="HLTA",(AJ127/Summary!$H$7),0)</f>
        <v>0</v>
      </c>
      <c r="EZ127" s="229">
        <f>IF($E127="HLTA",(AK127/Summary!$H$7),0)</f>
        <v>0</v>
      </c>
      <c r="FA127" s="229">
        <f>IF($E127="HLTA",(AL127/Summary!$H$7),0)</f>
        <v>0</v>
      </c>
      <c r="FB127" s="229">
        <f>IF($E127="HLTA",(AM127/Summary!$H$7),0)</f>
        <v>0</v>
      </c>
      <c r="FC127" s="229">
        <f>IF($E127="HLTA",(AN127/Summary!$H$7),0)</f>
        <v>0</v>
      </c>
      <c r="FD127" s="233">
        <f>IF($E127="HLTA",(AO127/Summary!$H$7),0)</f>
        <v>0</v>
      </c>
    </row>
    <row r="128" spans="1:160" s="141" customFormat="1" ht="14.25" x14ac:dyDescent="0.35">
      <c r="A128" s="314"/>
      <c r="B128" s="315"/>
      <c r="C128" s="315"/>
      <c r="D128" s="315"/>
      <c r="E128" s="303"/>
      <c r="F128" s="304"/>
      <c r="G128" s="316"/>
      <c r="H128" s="320"/>
      <c r="I128" s="322"/>
      <c r="J128" s="323"/>
      <c r="K128" s="399">
        <f>Summary!$H$6*$G128</f>
        <v>0</v>
      </c>
      <c r="L128" s="225"/>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7"/>
      <c r="AP128" s="228">
        <f t="shared" si="162"/>
        <v>0</v>
      </c>
      <c r="AQ128" s="217"/>
      <c r="AR128" s="217"/>
      <c r="AS128" s="217"/>
      <c r="AT128" s="217"/>
      <c r="AU128" s="217"/>
      <c r="AV128" s="218"/>
      <c r="AW128" s="176">
        <f t="shared" si="163"/>
        <v>0</v>
      </c>
      <c r="AX128" s="176" t="str">
        <f t="shared" si="164"/>
        <v>OK</v>
      </c>
      <c r="AY128" s="230">
        <f t="shared" si="165"/>
        <v>0</v>
      </c>
      <c r="AZ128" s="213" t="str">
        <f t="shared" si="166"/>
        <v>OK</v>
      </c>
      <c r="BA128" s="214"/>
      <c r="BB128" s="231">
        <f t="shared" si="167"/>
        <v>0</v>
      </c>
      <c r="BC128" s="232">
        <f t="shared" si="168"/>
        <v>0</v>
      </c>
      <c r="BD128" s="232">
        <f t="shared" si="169"/>
        <v>0</v>
      </c>
      <c r="BE128" s="232">
        <f t="shared" si="170"/>
        <v>0</v>
      </c>
      <c r="BF128" s="232">
        <f t="shared" si="171"/>
        <v>0</v>
      </c>
      <c r="BG128" s="232">
        <f t="shared" si="172"/>
        <v>0</v>
      </c>
      <c r="BH128" s="232">
        <f t="shared" si="173"/>
        <v>0</v>
      </c>
      <c r="BI128" s="232">
        <f t="shared" si="174"/>
        <v>0</v>
      </c>
      <c r="BJ128" s="232">
        <f t="shared" si="175"/>
        <v>0</v>
      </c>
      <c r="BK128" s="232">
        <f t="shared" si="176"/>
        <v>0</v>
      </c>
      <c r="BL128" s="232">
        <f t="shared" si="177"/>
        <v>0</v>
      </c>
      <c r="BM128" s="232">
        <f t="shared" si="178"/>
        <v>0</v>
      </c>
      <c r="BN128" s="232">
        <f t="shared" si="179"/>
        <v>0</v>
      </c>
      <c r="BO128" s="232">
        <f t="shared" si="180"/>
        <v>0</v>
      </c>
      <c r="BP128" s="232">
        <f t="shared" si="181"/>
        <v>0</v>
      </c>
      <c r="BQ128" s="232">
        <f t="shared" si="182"/>
        <v>0</v>
      </c>
      <c r="BR128" s="232">
        <f t="shared" si="183"/>
        <v>0</v>
      </c>
      <c r="BS128" s="232">
        <f t="shared" si="184"/>
        <v>0</v>
      </c>
      <c r="BT128" s="232">
        <f t="shared" si="185"/>
        <v>0</v>
      </c>
      <c r="BU128" s="232">
        <f t="shared" si="186"/>
        <v>0</v>
      </c>
      <c r="BV128" s="232">
        <f t="shared" si="187"/>
        <v>0</v>
      </c>
      <c r="BW128" s="232">
        <f t="shared" si="188"/>
        <v>0</v>
      </c>
      <c r="BX128" s="232">
        <f t="shared" si="189"/>
        <v>0</v>
      </c>
      <c r="BY128" s="232">
        <f t="shared" si="190"/>
        <v>0</v>
      </c>
      <c r="BZ128" s="232">
        <f t="shared" si="191"/>
        <v>0</v>
      </c>
      <c r="CA128" s="232">
        <f t="shared" si="192"/>
        <v>0</v>
      </c>
      <c r="CB128" s="232">
        <f t="shared" si="193"/>
        <v>0</v>
      </c>
      <c r="CC128" s="232">
        <f t="shared" si="194"/>
        <v>0</v>
      </c>
      <c r="CD128" s="232">
        <f t="shared" si="195"/>
        <v>0</v>
      </c>
      <c r="CE128" s="232">
        <f t="shared" si="196"/>
        <v>0</v>
      </c>
      <c r="CF128" s="230">
        <f t="shared" si="197"/>
        <v>0</v>
      </c>
      <c r="CG128" s="195">
        <f t="shared" si="198"/>
        <v>0</v>
      </c>
      <c r="CH128" s="201">
        <f t="shared" si="199"/>
        <v>0</v>
      </c>
      <c r="CI128" s="201">
        <f t="shared" si="200"/>
        <v>0</v>
      </c>
      <c r="CJ128" s="201">
        <f t="shared" si="201"/>
        <v>0</v>
      </c>
      <c r="CK128" s="201">
        <f t="shared" si="202"/>
        <v>0</v>
      </c>
      <c r="CL128" s="191">
        <f t="shared" si="203"/>
        <v>0</v>
      </c>
      <c r="CM128" s="189"/>
      <c r="CN128" s="219">
        <f t="shared" si="205"/>
        <v>0</v>
      </c>
      <c r="CO128" s="220">
        <f t="shared" si="206"/>
        <v>0</v>
      </c>
      <c r="CP128" s="220">
        <f t="shared" si="207"/>
        <v>0</v>
      </c>
      <c r="CQ128" s="220">
        <f t="shared" si="208"/>
        <v>0</v>
      </c>
      <c r="CR128" s="220">
        <f t="shared" si="209"/>
        <v>0</v>
      </c>
      <c r="CS128" s="220">
        <f t="shared" si="210"/>
        <v>0</v>
      </c>
      <c r="CT128" s="220">
        <f t="shared" si="211"/>
        <v>0</v>
      </c>
      <c r="CU128" s="220">
        <f t="shared" si="212"/>
        <v>0</v>
      </c>
      <c r="CV128" s="220">
        <f t="shared" si="213"/>
        <v>0</v>
      </c>
      <c r="CW128" s="220">
        <f t="shared" si="214"/>
        <v>0</v>
      </c>
      <c r="CX128" s="220">
        <f t="shared" si="215"/>
        <v>0</v>
      </c>
      <c r="CY128" s="220">
        <f t="shared" si="216"/>
        <v>0</v>
      </c>
      <c r="CZ128" s="220">
        <f t="shared" si="217"/>
        <v>0</v>
      </c>
      <c r="DA128" s="220">
        <f t="shared" si="218"/>
        <v>0</v>
      </c>
      <c r="DB128" s="220">
        <f t="shared" si="219"/>
        <v>0</v>
      </c>
      <c r="DC128" s="220">
        <f t="shared" si="220"/>
        <v>0</v>
      </c>
      <c r="DD128" s="220">
        <f t="shared" si="221"/>
        <v>0</v>
      </c>
      <c r="DE128" s="220">
        <f t="shared" si="222"/>
        <v>0</v>
      </c>
      <c r="DF128" s="220">
        <f t="shared" si="223"/>
        <v>0</v>
      </c>
      <c r="DG128" s="220">
        <f t="shared" si="224"/>
        <v>0</v>
      </c>
      <c r="DH128" s="220">
        <f t="shared" si="225"/>
        <v>0</v>
      </c>
      <c r="DI128" s="220">
        <f t="shared" si="226"/>
        <v>0</v>
      </c>
      <c r="DJ128" s="220">
        <f t="shared" si="227"/>
        <v>0</v>
      </c>
      <c r="DK128" s="220">
        <f t="shared" si="228"/>
        <v>0</v>
      </c>
      <c r="DL128" s="220">
        <f t="shared" si="229"/>
        <v>0</v>
      </c>
      <c r="DM128" s="220">
        <f t="shared" si="230"/>
        <v>0</v>
      </c>
      <c r="DN128" s="220">
        <f t="shared" si="231"/>
        <v>0</v>
      </c>
      <c r="DO128" s="220">
        <f t="shared" si="232"/>
        <v>0</v>
      </c>
      <c r="DP128" s="220">
        <f t="shared" si="233"/>
        <v>0</v>
      </c>
      <c r="DQ128" s="221">
        <f t="shared" si="234"/>
        <v>0</v>
      </c>
      <c r="DR128" s="204">
        <f t="shared" si="204"/>
        <v>0</v>
      </c>
      <c r="DS128" s="222">
        <f t="shared" si="235"/>
        <v>0</v>
      </c>
      <c r="DT128" s="222">
        <f t="shared" si="236"/>
        <v>0</v>
      </c>
      <c r="DU128" s="222">
        <f t="shared" si="237"/>
        <v>0</v>
      </c>
      <c r="DV128" s="222">
        <f t="shared" si="238"/>
        <v>0</v>
      </c>
      <c r="DW128" s="222">
        <f t="shared" si="239"/>
        <v>0</v>
      </c>
      <c r="DX128" s="223">
        <f t="shared" si="240"/>
        <v>0</v>
      </c>
      <c r="DY128" s="224">
        <f t="shared" si="161"/>
        <v>0</v>
      </c>
      <c r="EA128" s="228">
        <f>IF($E128="HLTA",(L128/Summary!$H$7),0)</f>
        <v>0</v>
      </c>
      <c r="EB128" s="229">
        <f>IF($E128="HLTA",(M128/Summary!$H$7),0)</f>
        <v>0</v>
      </c>
      <c r="EC128" s="229">
        <f>IF($E128="HLTA",(N128/Summary!$H$7),0)</f>
        <v>0</v>
      </c>
      <c r="ED128" s="229">
        <f>IF($E128="HLTA",(O128/Summary!$H$7),0)</f>
        <v>0</v>
      </c>
      <c r="EE128" s="229">
        <f>IF($E128="HLTA",(P128/Summary!$H$7),0)</f>
        <v>0</v>
      </c>
      <c r="EF128" s="229">
        <f>IF($E128="HLTA",(Q128/Summary!$H$7),0)</f>
        <v>0</v>
      </c>
      <c r="EG128" s="229">
        <f>IF($E128="HLTA",(R128/Summary!$H$7),0)</f>
        <v>0</v>
      </c>
      <c r="EH128" s="229">
        <f>IF($E128="HLTA",(S128/Summary!$H$7),0)</f>
        <v>0</v>
      </c>
      <c r="EI128" s="229">
        <f>IF($E128="HLTA",(T128/Summary!$H$7),0)</f>
        <v>0</v>
      </c>
      <c r="EJ128" s="229">
        <f>IF($E128="HLTA",(U128/Summary!$H$7),0)</f>
        <v>0</v>
      </c>
      <c r="EK128" s="229">
        <f>IF($E128="HLTA",(V128/Summary!$H$7),0)</f>
        <v>0</v>
      </c>
      <c r="EL128" s="229">
        <f>IF($E128="HLTA",(W128/Summary!$H$7),0)</f>
        <v>0</v>
      </c>
      <c r="EM128" s="229">
        <f>IF($E128="HLTA",(X128/Summary!$H$7),0)</f>
        <v>0</v>
      </c>
      <c r="EN128" s="229">
        <f>IF($E128="HLTA",(Y128/Summary!$H$7),0)</f>
        <v>0</v>
      </c>
      <c r="EO128" s="229">
        <f>IF($E128="HLTA",(Z128/Summary!$H$7),0)</f>
        <v>0</v>
      </c>
      <c r="EP128" s="229">
        <f>IF($E128="HLTA",(AA128/Summary!$H$7),0)</f>
        <v>0</v>
      </c>
      <c r="EQ128" s="229">
        <f>IF($E128="HLTA",(AB128/Summary!$H$7),0)</f>
        <v>0</v>
      </c>
      <c r="ER128" s="229">
        <f>IF($E128="HLTA",(AC128/Summary!$H$7),0)</f>
        <v>0</v>
      </c>
      <c r="ES128" s="229">
        <f>IF($E128="HLTA",(AD128/Summary!$H$7),0)</f>
        <v>0</v>
      </c>
      <c r="ET128" s="229">
        <f>IF($E128="HLTA",(AE128/Summary!$H$7),0)</f>
        <v>0</v>
      </c>
      <c r="EU128" s="229">
        <f>IF($E128="HLTA",(AF128/Summary!$H$7),0)</f>
        <v>0</v>
      </c>
      <c r="EV128" s="229">
        <f>IF($E128="HLTA",(AG128/Summary!$H$7),0)</f>
        <v>0</v>
      </c>
      <c r="EW128" s="229">
        <f>IF($E128="HLTA",(AH128/Summary!$H$7),0)</f>
        <v>0</v>
      </c>
      <c r="EX128" s="229">
        <f>IF($E128="HLTA",(AI128/Summary!$H$7),0)</f>
        <v>0</v>
      </c>
      <c r="EY128" s="229">
        <f>IF($E128="HLTA",(AJ128/Summary!$H$7),0)</f>
        <v>0</v>
      </c>
      <c r="EZ128" s="229">
        <f>IF($E128="HLTA",(AK128/Summary!$H$7),0)</f>
        <v>0</v>
      </c>
      <c r="FA128" s="229">
        <f>IF($E128="HLTA",(AL128/Summary!$H$7),0)</f>
        <v>0</v>
      </c>
      <c r="FB128" s="229">
        <f>IF($E128="HLTA",(AM128/Summary!$H$7),0)</f>
        <v>0</v>
      </c>
      <c r="FC128" s="229">
        <f>IF($E128="HLTA",(AN128/Summary!$H$7),0)</f>
        <v>0</v>
      </c>
      <c r="FD128" s="233">
        <f>IF($E128="HLTA",(AO128/Summary!$H$7),0)</f>
        <v>0</v>
      </c>
    </row>
    <row r="129" spans="1:160" s="141" customFormat="1" ht="14.25" x14ac:dyDescent="0.35">
      <c r="A129" s="314"/>
      <c r="B129" s="315"/>
      <c r="C129" s="315"/>
      <c r="D129" s="315"/>
      <c r="E129" s="303"/>
      <c r="F129" s="304"/>
      <c r="G129" s="316"/>
      <c r="H129" s="320"/>
      <c r="I129" s="322"/>
      <c r="J129" s="323"/>
      <c r="K129" s="399">
        <f>Summary!$H$6*$G129</f>
        <v>0</v>
      </c>
      <c r="L129" s="225"/>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7"/>
      <c r="AP129" s="228">
        <f t="shared" si="162"/>
        <v>0</v>
      </c>
      <c r="AQ129" s="217"/>
      <c r="AR129" s="217"/>
      <c r="AS129" s="217"/>
      <c r="AT129" s="217"/>
      <c r="AU129" s="217"/>
      <c r="AV129" s="218"/>
      <c r="AW129" s="176">
        <f t="shared" si="163"/>
        <v>0</v>
      </c>
      <c r="AX129" s="176" t="str">
        <f t="shared" si="164"/>
        <v>OK</v>
      </c>
      <c r="AY129" s="230">
        <f t="shared" si="165"/>
        <v>0</v>
      </c>
      <c r="AZ129" s="213" t="str">
        <f t="shared" si="166"/>
        <v>OK</v>
      </c>
      <c r="BA129" s="214"/>
      <c r="BB129" s="231">
        <f t="shared" si="167"/>
        <v>0</v>
      </c>
      <c r="BC129" s="232">
        <f t="shared" si="168"/>
        <v>0</v>
      </c>
      <c r="BD129" s="232">
        <f t="shared" si="169"/>
        <v>0</v>
      </c>
      <c r="BE129" s="232">
        <f t="shared" si="170"/>
        <v>0</v>
      </c>
      <c r="BF129" s="232">
        <f t="shared" si="171"/>
        <v>0</v>
      </c>
      <c r="BG129" s="232">
        <f t="shared" si="172"/>
        <v>0</v>
      </c>
      <c r="BH129" s="232">
        <f t="shared" si="173"/>
        <v>0</v>
      </c>
      <c r="BI129" s="232">
        <f t="shared" si="174"/>
        <v>0</v>
      </c>
      <c r="BJ129" s="232">
        <f t="shared" si="175"/>
        <v>0</v>
      </c>
      <c r="BK129" s="232">
        <f t="shared" si="176"/>
        <v>0</v>
      </c>
      <c r="BL129" s="232">
        <f t="shared" si="177"/>
        <v>0</v>
      </c>
      <c r="BM129" s="232">
        <f t="shared" si="178"/>
        <v>0</v>
      </c>
      <c r="BN129" s="232">
        <f t="shared" si="179"/>
        <v>0</v>
      </c>
      <c r="BO129" s="232">
        <f t="shared" si="180"/>
        <v>0</v>
      </c>
      <c r="BP129" s="232">
        <f t="shared" si="181"/>
        <v>0</v>
      </c>
      <c r="BQ129" s="232">
        <f t="shared" si="182"/>
        <v>0</v>
      </c>
      <c r="BR129" s="232">
        <f t="shared" si="183"/>
        <v>0</v>
      </c>
      <c r="BS129" s="232">
        <f t="shared" si="184"/>
        <v>0</v>
      </c>
      <c r="BT129" s="232">
        <f t="shared" si="185"/>
        <v>0</v>
      </c>
      <c r="BU129" s="232">
        <f t="shared" si="186"/>
        <v>0</v>
      </c>
      <c r="BV129" s="232">
        <f t="shared" si="187"/>
        <v>0</v>
      </c>
      <c r="BW129" s="232">
        <f t="shared" si="188"/>
        <v>0</v>
      </c>
      <c r="BX129" s="232">
        <f t="shared" si="189"/>
        <v>0</v>
      </c>
      <c r="BY129" s="232">
        <f t="shared" si="190"/>
        <v>0</v>
      </c>
      <c r="BZ129" s="232">
        <f t="shared" si="191"/>
        <v>0</v>
      </c>
      <c r="CA129" s="232">
        <f t="shared" si="192"/>
        <v>0</v>
      </c>
      <c r="CB129" s="232">
        <f t="shared" si="193"/>
        <v>0</v>
      </c>
      <c r="CC129" s="232">
        <f t="shared" si="194"/>
        <v>0</v>
      </c>
      <c r="CD129" s="232">
        <f t="shared" si="195"/>
        <v>0</v>
      </c>
      <c r="CE129" s="232">
        <f t="shared" si="196"/>
        <v>0</v>
      </c>
      <c r="CF129" s="230">
        <f t="shared" si="197"/>
        <v>0</v>
      </c>
      <c r="CG129" s="195">
        <f t="shared" si="198"/>
        <v>0</v>
      </c>
      <c r="CH129" s="201">
        <f t="shared" si="199"/>
        <v>0</v>
      </c>
      <c r="CI129" s="201">
        <f t="shared" si="200"/>
        <v>0</v>
      </c>
      <c r="CJ129" s="201">
        <f t="shared" si="201"/>
        <v>0</v>
      </c>
      <c r="CK129" s="201">
        <f t="shared" si="202"/>
        <v>0</v>
      </c>
      <c r="CL129" s="191">
        <f t="shared" si="203"/>
        <v>0</v>
      </c>
      <c r="CM129" s="189"/>
      <c r="CN129" s="219">
        <f t="shared" si="205"/>
        <v>0</v>
      </c>
      <c r="CO129" s="220">
        <f t="shared" si="206"/>
        <v>0</v>
      </c>
      <c r="CP129" s="220">
        <f t="shared" si="207"/>
        <v>0</v>
      </c>
      <c r="CQ129" s="220">
        <f t="shared" si="208"/>
        <v>0</v>
      </c>
      <c r="CR129" s="220">
        <f t="shared" si="209"/>
        <v>0</v>
      </c>
      <c r="CS129" s="220">
        <f t="shared" si="210"/>
        <v>0</v>
      </c>
      <c r="CT129" s="220">
        <f t="shared" si="211"/>
        <v>0</v>
      </c>
      <c r="CU129" s="220">
        <f t="shared" si="212"/>
        <v>0</v>
      </c>
      <c r="CV129" s="220">
        <f t="shared" si="213"/>
        <v>0</v>
      </c>
      <c r="CW129" s="220">
        <f t="shared" si="214"/>
        <v>0</v>
      </c>
      <c r="CX129" s="220">
        <f t="shared" si="215"/>
        <v>0</v>
      </c>
      <c r="CY129" s="220">
        <f t="shared" si="216"/>
        <v>0</v>
      </c>
      <c r="CZ129" s="220">
        <f t="shared" si="217"/>
        <v>0</v>
      </c>
      <c r="DA129" s="220">
        <f t="shared" si="218"/>
        <v>0</v>
      </c>
      <c r="DB129" s="220">
        <f t="shared" si="219"/>
        <v>0</v>
      </c>
      <c r="DC129" s="220">
        <f t="shared" si="220"/>
        <v>0</v>
      </c>
      <c r="DD129" s="220">
        <f t="shared" si="221"/>
        <v>0</v>
      </c>
      <c r="DE129" s="220">
        <f t="shared" si="222"/>
        <v>0</v>
      </c>
      <c r="DF129" s="220">
        <f t="shared" si="223"/>
        <v>0</v>
      </c>
      <c r="DG129" s="220">
        <f t="shared" si="224"/>
        <v>0</v>
      </c>
      <c r="DH129" s="220">
        <f t="shared" si="225"/>
        <v>0</v>
      </c>
      <c r="DI129" s="220">
        <f t="shared" si="226"/>
        <v>0</v>
      </c>
      <c r="DJ129" s="220">
        <f t="shared" si="227"/>
        <v>0</v>
      </c>
      <c r="DK129" s="220">
        <f t="shared" si="228"/>
        <v>0</v>
      </c>
      <c r="DL129" s="220">
        <f t="shared" si="229"/>
        <v>0</v>
      </c>
      <c r="DM129" s="220">
        <f t="shared" si="230"/>
        <v>0</v>
      </c>
      <c r="DN129" s="220">
        <f t="shared" si="231"/>
        <v>0</v>
      </c>
      <c r="DO129" s="220">
        <f t="shared" si="232"/>
        <v>0</v>
      </c>
      <c r="DP129" s="220">
        <f t="shared" si="233"/>
        <v>0</v>
      </c>
      <c r="DQ129" s="221">
        <f t="shared" si="234"/>
        <v>0</v>
      </c>
      <c r="DR129" s="204">
        <f t="shared" si="204"/>
        <v>0</v>
      </c>
      <c r="DS129" s="222">
        <f t="shared" si="235"/>
        <v>0</v>
      </c>
      <c r="DT129" s="222">
        <f t="shared" si="236"/>
        <v>0</v>
      </c>
      <c r="DU129" s="222">
        <f t="shared" si="237"/>
        <v>0</v>
      </c>
      <c r="DV129" s="222">
        <f t="shared" si="238"/>
        <v>0</v>
      </c>
      <c r="DW129" s="222">
        <f t="shared" si="239"/>
        <v>0</v>
      </c>
      <c r="DX129" s="223">
        <f t="shared" si="240"/>
        <v>0</v>
      </c>
      <c r="DY129" s="224">
        <f t="shared" si="161"/>
        <v>0</v>
      </c>
      <c r="EA129" s="228">
        <f>IF($E129="HLTA",(L129/Summary!$H$7),0)</f>
        <v>0</v>
      </c>
      <c r="EB129" s="229">
        <f>IF($E129="HLTA",(M129/Summary!$H$7),0)</f>
        <v>0</v>
      </c>
      <c r="EC129" s="229">
        <f>IF($E129="HLTA",(N129/Summary!$H$7),0)</f>
        <v>0</v>
      </c>
      <c r="ED129" s="229">
        <f>IF($E129="HLTA",(O129/Summary!$H$7),0)</f>
        <v>0</v>
      </c>
      <c r="EE129" s="229">
        <f>IF($E129="HLTA",(P129/Summary!$H$7),0)</f>
        <v>0</v>
      </c>
      <c r="EF129" s="229">
        <f>IF($E129="HLTA",(Q129/Summary!$H$7),0)</f>
        <v>0</v>
      </c>
      <c r="EG129" s="229">
        <f>IF($E129="HLTA",(R129/Summary!$H$7),0)</f>
        <v>0</v>
      </c>
      <c r="EH129" s="229">
        <f>IF($E129="HLTA",(S129/Summary!$H$7),0)</f>
        <v>0</v>
      </c>
      <c r="EI129" s="229">
        <f>IF($E129="HLTA",(T129/Summary!$H$7),0)</f>
        <v>0</v>
      </c>
      <c r="EJ129" s="229">
        <f>IF($E129="HLTA",(U129/Summary!$H$7),0)</f>
        <v>0</v>
      </c>
      <c r="EK129" s="229">
        <f>IF($E129="HLTA",(V129/Summary!$H$7),0)</f>
        <v>0</v>
      </c>
      <c r="EL129" s="229">
        <f>IF($E129="HLTA",(W129/Summary!$H$7),0)</f>
        <v>0</v>
      </c>
      <c r="EM129" s="229">
        <f>IF($E129="HLTA",(X129/Summary!$H$7),0)</f>
        <v>0</v>
      </c>
      <c r="EN129" s="229">
        <f>IF($E129="HLTA",(Y129/Summary!$H$7),0)</f>
        <v>0</v>
      </c>
      <c r="EO129" s="229">
        <f>IF($E129="HLTA",(Z129/Summary!$H$7),0)</f>
        <v>0</v>
      </c>
      <c r="EP129" s="229">
        <f>IF($E129="HLTA",(AA129/Summary!$H$7),0)</f>
        <v>0</v>
      </c>
      <c r="EQ129" s="229">
        <f>IF($E129="HLTA",(AB129/Summary!$H$7),0)</f>
        <v>0</v>
      </c>
      <c r="ER129" s="229">
        <f>IF($E129="HLTA",(AC129/Summary!$H$7),0)</f>
        <v>0</v>
      </c>
      <c r="ES129" s="229">
        <f>IF($E129="HLTA",(AD129/Summary!$H$7),0)</f>
        <v>0</v>
      </c>
      <c r="ET129" s="229">
        <f>IF($E129="HLTA",(AE129/Summary!$H$7),0)</f>
        <v>0</v>
      </c>
      <c r="EU129" s="229">
        <f>IF($E129="HLTA",(AF129/Summary!$H$7),0)</f>
        <v>0</v>
      </c>
      <c r="EV129" s="229">
        <f>IF($E129="HLTA",(AG129/Summary!$H$7),0)</f>
        <v>0</v>
      </c>
      <c r="EW129" s="229">
        <f>IF($E129="HLTA",(AH129/Summary!$H$7),0)</f>
        <v>0</v>
      </c>
      <c r="EX129" s="229">
        <f>IF($E129="HLTA",(AI129/Summary!$H$7),0)</f>
        <v>0</v>
      </c>
      <c r="EY129" s="229">
        <f>IF($E129="HLTA",(AJ129/Summary!$H$7),0)</f>
        <v>0</v>
      </c>
      <c r="EZ129" s="229">
        <f>IF($E129="HLTA",(AK129/Summary!$H$7),0)</f>
        <v>0</v>
      </c>
      <c r="FA129" s="229">
        <f>IF($E129="HLTA",(AL129/Summary!$H$7),0)</f>
        <v>0</v>
      </c>
      <c r="FB129" s="229">
        <f>IF($E129="HLTA",(AM129/Summary!$H$7),0)</f>
        <v>0</v>
      </c>
      <c r="FC129" s="229">
        <f>IF($E129="HLTA",(AN129/Summary!$H$7),0)</f>
        <v>0</v>
      </c>
      <c r="FD129" s="233">
        <f>IF($E129="HLTA",(AO129/Summary!$H$7),0)</f>
        <v>0</v>
      </c>
    </row>
    <row r="130" spans="1:160" s="141" customFormat="1" ht="14.25" x14ac:dyDescent="0.35">
      <c r="A130" s="314"/>
      <c r="B130" s="315"/>
      <c r="C130" s="315"/>
      <c r="D130" s="315"/>
      <c r="E130" s="303"/>
      <c r="F130" s="304"/>
      <c r="G130" s="316"/>
      <c r="H130" s="320"/>
      <c r="I130" s="322"/>
      <c r="J130" s="323"/>
      <c r="K130" s="399">
        <f>Summary!$H$6*$G130</f>
        <v>0</v>
      </c>
      <c r="L130" s="225"/>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7"/>
      <c r="AP130" s="228">
        <f t="shared" si="162"/>
        <v>0</v>
      </c>
      <c r="AQ130" s="217"/>
      <c r="AR130" s="217"/>
      <c r="AS130" s="217"/>
      <c r="AT130" s="217"/>
      <c r="AU130" s="217"/>
      <c r="AV130" s="218"/>
      <c r="AW130" s="176">
        <f t="shared" si="163"/>
        <v>0</v>
      </c>
      <c r="AX130" s="176" t="str">
        <f t="shared" si="164"/>
        <v>OK</v>
      </c>
      <c r="AY130" s="230">
        <f t="shared" si="165"/>
        <v>0</v>
      </c>
      <c r="AZ130" s="213" t="str">
        <f t="shared" si="166"/>
        <v>OK</v>
      </c>
      <c r="BA130" s="214"/>
      <c r="BB130" s="231">
        <f t="shared" si="167"/>
        <v>0</v>
      </c>
      <c r="BC130" s="232">
        <f t="shared" si="168"/>
        <v>0</v>
      </c>
      <c r="BD130" s="232">
        <f t="shared" si="169"/>
        <v>0</v>
      </c>
      <c r="BE130" s="232">
        <f t="shared" si="170"/>
        <v>0</v>
      </c>
      <c r="BF130" s="232">
        <f t="shared" si="171"/>
        <v>0</v>
      </c>
      <c r="BG130" s="232">
        <f t="shared" si="172"/>
        <v>0</v>
      </c>
      <c r="BH130" s="232">
        <f t="shared" si="173"/>
        <v>0</v>
      </c>
      <c r="BI130" s="232">
        <f t="shared" si="174"/>
        <v>0</v>
      </c>
      <c r="BJ130" s="232">
        <f t="shared" si="175"/>
        <v>0</v>
      </c>
      <c r="BK130" s="232">
        <f t="shared" si="176"/>
        <v>0</v>
      </c>
      <c r="BL130" s="232">
        <f t="shared" si="177"/>
        <v>0</v>
      </c>
      <c r="BM130" s="232">
        <f t="shared" si="178"/>
        <v>0</v>
      </c>
      <c r="BN130" s="232">
        <f t="shared" si="179"/>
        <v>0</v>
      </c>
      <c r="BO130" s="232">
        <f t="shared" si="180"/>
        <v>0</v>
      </c>
      <c r="BP130" s="232">
        <f t="shared" si="181"/>
        <v>0</v>
      </c>
      <c r="BQ130" s="232">
        <f t="shared" si="182"/>
        <v>0</v>
      </c>
      <c r="BR130" s="232">
        <f t="shared" si="183"/>
        <v>0</v>
      </c>
      <c r="BS130" s="232">
        <f t="shared" si="184"/>
        <v>0</v>
      </c>
      <c r="BT130" s="232">
        <f t="shared" si="185"/>
        <v>0</v>
      </c>
      <c r="BU130" s="232">
        <f t="shared" si="186"/>
        <v>0</v>
      </c>
      <c r="BV130" s="232">
        <f t="shared" si="187"/>
        <v>0</v>
      </c>
      <c r="BW130" s="232">
        <f t="shared" si="188"/>
        <v>0</v>
      </c>
      <c r="BX130" s="232">
        <f t="shared" si="189"/>
        <v>0</v>
      </c>
      <c r="BY130" s="232">
        <f t="shared" si="190"/>
        <v>0</v>
      </c>
      <c r="BZ130" s="232">
        <f t="shared" si="191"/>
        <v>0</v>
      </c>
      <c r="CA130" s="232">
        <f t="shared" si="192"/>
        <v>0</v>
      </c>
      <c r="CB130" s="232">
        <f t="shared" si="193"/>
        <v>0</v>
      </c>
      <c r="CC130" s="232">
        <f t="shared" si="194"/>
        <v>0</v>
      </c>
      <c r="CD130" s="232">
        <f t="shared" si="195"/>
        <v>0</v>
      </c>
      <c r="CE130" s="232">
        <f t="shared" si="196"/>
        <v>0</v>
      </c>
      <c r="CF130" s="230">
        <f t="shared" si="197"/>
        <v>0</v>
      </c>
      <c r="CG130" s="195">
        <f t="shared" si="198"/>
        <v>0</v>
      </c>
      <c r="CH130" s="201">
        <f t="shared" si="199"/>
        <v>0</v>
      </c>
      <c r="CI130" s="201">
        <f t="shared" si="200"/>
        <v>0</v>
      </c>
      <c r="CJ130" s="201">
        <f t="shared" si="201"/>
        <v>0</v>
      </c>
      <c r="CK130" s="201">
        <f t="shared" si="202"/>
        <v>0</v>
      </c>
      <c r="CL130" s="191">
        <f t="shared" si="203"/>
        <v>0</v>
      </c>
      <c r="CM130" s="189"/>
      <c r="CN130" s="219">
        <f t="shared" si="205"/>
        <v>0</v>
      </c>
      <c r="CO130" s="220">
        <f t="shared" si="206"/>
        <v>0</v>
      </c>
      <c r="CP130" s="220">
        <f t="shared" si="207"/>
        <v>0</v>
      </c>
      <c r="CQ130" s="220">
        <f t="shared" si="208"/>
        <v>0</v>
      </c>
      <c r="CR130" s="220">
        <f t="shared" si="209"/>
        <v>0</v>
      </c>
      <c r="CS130" s="220">
        <f t="shared" si="210"/>
        <v>0</v>
      </c>
      <c r="CT130" s="220">
        <f t="shared" si="211"/>
        <v>0</v>
      </c>
      <c r="CU130" s="220">
        <f t="shared" si="212"/>
        <v>0</v>
      </c>
      <c r="CV130" s="220">
        <f t="shared" si="213"/>
        <v>0</v>
      </c>
      <c r="CW130" s="220">
        <f t="shared" si="214"/>
        <v>0</v>
      </c>
      <c r="CX130" s="220">
        <f t="shared" si="215"/>
        <v>0</v>
      </c>
      <c r="CY130" s="220">
        <f t="shared" si="216"/>
        <v>0</v>
      </c>
      <c r="CZ130" s="220">
        <f t="shared" si="217"/>
        <v>0</v>
      </c>
      <c r="DA130" s="220">
        <f t="shared" si="218"/>
        <v>0</v>
      </c>
      <c r="DB130" s="220">
        <f t="shared" si="219"/>
        <v>0</v>
      </c>
      <c r="DC130" s="220">
        <f t="shared" si="220"/>
        <v>0</v>
      </c>
      <c r="DD130" s="220">
        <f t="shared" si="221"/>
        <v>0</v>
      </c>
      <c r="DE130" s="220">
        <f t="shared" si="222"/>
        <v>0</v>
      </c>
      <c r="DF130" s="220">
        <f t="shared" si="223"/>
        <v>0</v>
      </c>
      <c r="DG130" s="220">
        <f t="shared" si="224"/>
        <v>0</v>
      </c>
      <c r="DH130" s="220">
        <f t="shared" si="225"/>
        <v>0</v>
      </c>
      <c r="DI130" s="220">
        <f t="shared" si="226"/>
        <v>0</v>
      </c>
      <c r="DJ130" s="220">
        <f t="shared" si="227"/>
        <v>0</v>
      </c>
      <c r="DK130" s="220">
        <f t="shared" si="228"/>
        <v>0</v>
      </c>
      <c r="DL130" s="220">
        <f t="shared" si="229"/>
        <v>0</v>
      </c>
      <c r="DM130" s="220">
        <f t="shared" si="230"/>
        <v>0</v>
      </c>
      <c r="DN130" s="220">
        <f t="shared" si="231"/>
        <v>0</v>
      </c>
      <c r="DO130" s="220">
        <f t="shared" si="232"/>
        <v>0</v>
      </c>
      <c r="DP130" s="220">
        <f t="shared" si="233"/>
        <v>0</v>
      </c>
      <c r="DQ130" s="221">
        <f t="shared" si="234"/>
        <v>0</v>
      </c>
      <c r="DR130" s="204">
        <f t="shared" si="204"/>
        <v>0</v>
      </c>
      <c r="DS130" s="222">
        <f t="shared" si="235"/>
        <v>0</v>
      </c>
      <c r="DT130" s="222">
        <f t="shared" si="236"/>
        <v>0</v>
      </c>
      <c r="DU130" s="222">
        <f t="shared" si="237"/>
        <v>0</v>
      </c>
      <c r="DV130" s="222">
        <f t="shared" si="238"/>
        <v>0</v>
      </c>
      <c r="DW130" s="222">
        <f t="shared" si="239"/>
        <v>0</v>
      </c>
      <c r="DX130" s="223">
        <f t="shared" si="240"/>
        <v>0</v>
      </c>
      <c r="DY130" s="224">
        <f t="shared" si="161"/>
        <v>0</v>
      </c>
      <c r="EA130" s="228">
        <f>IF($E130="HLTA",(L130/Summary!$H$7),0)</f>
        <v>0</v>
      </c>
      <c r="EB130" s="229">
        <f>IF($E130="HLTA",(M130/Summary!$H$7),0)</f>
        <v>0</v>
      </c>
      <c r="EC130" s="229">
        <f>IF($E130="HLTA",(N130/Summary!$H$7),0)</f>
        <v>0</v>
      </c>
      <c r="ED130" s="229">
        <f>IF($E130="HLTA",(O130/Summary!$H$7),0)</f>
        <v>0</v>
      </c>
      <c r="EE130" s="229">
        <f>IF($E130="HLTA",(P130/Summary!$H$7),0)</f>
        <v>0</v>
      </c>
      <c r="EF130" s="229">
        <f>IF($E130="HLTA",(Q130/Summary!$H$7),0)</f>
        <v>0</v>
      </c>
      <c r="EG130" s="229">
        <f>IF($E130="HLTA",(R130/Summary!$H$7),0)</f>
        <v>0</v>
      </c>
      <c r="EH130" s="229">
        <f>IF($E130="HLTA",(S130/Summary!$H$7),0)</f>
        <v>0</v>
      </c>
      <c r="EI130" s="229">
        <f>IF($E130="HLTA",(T130/Summary!$H$7),0)</f>
        <v>0</v>
      </c>
      <c r="EJ130" s="229">
        <f>IF($E130="HLTA",(U130/Summary!$H$7),0)</f>
        <v>0</v>
      </c>
      <c r="EK130" s="229">
        <f>IF($E130="HLTA",(V130/Summary!$H$7),0)</f>
        <v>0</v>
      </c>
      <c r="EL130" s="229">
        <f>IF($E130="HLTA",(W130/Summary!$H$7),0)</f>
        <v>0</v>
      </c>
      <c r="EM130" s="229">
        <f>IF($E130="HLTA",(X130/Summary!$H$7),0)</f>
        <v>0</v>
      </c>
      <c r="EN130" s="229">
        <f>IF($E130="HLTA",(Y130/Summary!$H$7),0)</f>
        <v>0</v>
      </c>
      <c r="EO130" s="229">
        <f>IF($E130="HLTA",(Z130/Summary!$H$7),0)</f>
        <v>0</v>
      </c>
      <c r="EP130" s="229">
        <f>IF($E130="HLTA",(AA130/Summary!$H$7),0)</f>
        <v>0</v>
      </c>
      <c r="EQ130" s="229">
        <f>IF($E130="HLTA",(AB130/Summary!$H$7),0)</f>
        <v>0</v>
      </c>
      <c r="ER130" s="229">
        <f>IF($E130="HLTA",(AC130/Summary!$H$7),0)</f>
        <v>0</v>
      </c>
      <c r="ES130" s="229">
        <f>IF($E130="HLTA",(AD130/Summary!$H$7),0)</f>
        <v>0</v>
      </c>
      <c r="ET130" s="229">
        <f>IF($E130="HLTA",(AE130/Summary!$H$7),0)</f>
        <v>0</v>
      </c>
      <c r="EU130" s="229">
        <f>IF($E130="HLTA",(AF130/Summary!$H$7),0)</f>
        <v>0</v>
      </c>
      <c r="EV130" s="229">
        <f>IF($E130="HLTA",(AG130/Summary!$H$7),0)</f>
        <v>0</v>
      </c>
      <c r="EW130" s="229">
        <f>IF($E130="HLTA",(AH130/Summary!$H$7),0)</f>
        <v>0</v>
      </c>
      <c r="EX130" s="229">
        <f>IF($E130="HLTA",(AI130/Summary!$H$7),0)</f>
        <v>0</v>
      </c>
      <c r="EY130" s="229">
        <f>IF($E130="HLTA",(AJ130/Summary!$H$7),0)</f>
        <v>0</v>
      </c>
      <c r="EZ130" s="229">
        <f>IF($E130="HLTA",(AK130/Summary!$H$7),0)</f>
        <v>0</v>
      </c>
      <c r="FA130" s="229">
        <f>IF($E130="HLTA",(AL130/Summary!$H$7),0)</f>
        <v>0</v>
      </c>
      <c r="FB130" s="229">
        <f>IF($E130="HLTA",(AM130/Summary!$H$7),0)</f>
        <v>0</v>
      </c>
      <c r="FC130" s="229">
        <f>IF($E130="HLTA",(AN130/Summary!$H$7),0)</f>
        <v>0</v>
      </c>
      <c r="FD130" s="233">
        <f>IF($E130="HLTA",(AO130/Summary!$H$7),0)</f>
        <v>0</v>
      </c>
    </row>
    <row r="131" spans="1:160" s="141" customFormat="1" ht="14.25" x14ac:dyDescent="0.35">
      <c r="A131" s="314"/>
      <c r="B131" s="315"/>
      <c r="C131" s="315"/>
      <c r="D131" s="315"/>
      <c r="E131" s="303"/>
      <c r="F131" s="304"/>
      <c r="G131" s="316"/>
      <c r="H131" s="320"/>
      <c r="I131" s="322"/>
      <c r="J131" s="323"/>
      <c r="K131" s="399">
        <f>Summary!$H$6*$G131</f>
        <v>0</v>
      </c>
      <c r="L131" s="225"/>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7"/>
      <c r="AP131" s="228">
        <f t="shared" si="162"/>
        <v>0</v>
      </c>
      <c r="AQ131" s="217"/>
      <c r="AR131" s="217"/>
      <c r="AS131" s="217"/>
      <c r="AT131" s="217"/>
      <c r="AU131" s="217"/>
      <c r="AV131" s="218"/>
      <c r="AW131" s="176">
        <f t="shared" si="163"/>
        <v>0</v>
      </c>
      <c r="AX131" s="176" t="str">
        <f t="shared" si="164"/>
        <v>OK</v>
      </c>
      <c r="AY131" s="230">
        <f t="shared" si="165"/>
        <v>0</v>
      </c>
      <c r="AZ131" s="213" t="str">
        <f t="shared" si="166"/>
        <v>OK</v>
      </c>
      <c r="BA131" s="214"/>
      <c r="BB131" s="231">
        <f t="shared" si="167"/>
        <v>0</v>
      </c>
      <c r="BC131" s="232">
        <f t="shared" si="168"/>
        <v>0</v>
      </c>
      <c r="BD131" s="232">
        <f t="shared" si="169"/>
        <v>0</v>
      </c>
      <c r="BE131" s="232">
        <f t="shared" si="170"/>
        <v>0</v>
      </c>
      <c r="BF131" s="232">
        <f t="shared" si="171"/>
        <v>0</v>
      </c>
      <c r="BG131" s="232">
        <f t="shared" si="172"/>
        <v>0</v>
      </c>
      <c r="BH131" s="232">
        <f t="shared" si="173"/>
        <v>0</v>
      </c>
      <c r="BI131" s="232">
        <f t="shared" si="174"/>
        <v>0</v>
      </c>
      <c r="BJ131" s="232">
        <f t="shared" si="175"/>
        <v>0</v>
      </c>
      <c r="BK131" s="232">
        <f t="shared" si="176"/>
        <v>0</v>
      </c>
      <c r="BL131" s="232">
        <f t="shared" si="177"/>
        <v>0</v>
      </c>
      <c r="BM131" s="232">
        <f t="shared" si="178"/>
        <v>0</v>
      </c>
      <c r="BN131" s="232">
        <f t="shared" si="179"/>
        <v>0</v>
      </c>
      <c r="BO131" s="232">
        <f t="shared" si="180"/>
        <v>0</v>
      </c>
      <c r="BP131" s="232">
        <f t="shared" si="181"/>
        <v>0</v>
      </c>
      <c r="BQ131" s="232">
        <f t="shared" si="182"/>
        <v>0</v>
      </c>
      <c r="BR131" s="232">
        <f t="shared" si="183"/>
        <v>0</v>
      </c>
      <c r="BS131" s="232">
        <f t="shared" si="184"/>
        <v>0</v>
      </c>
      <c r="BT131" s="232">
        <f t="shared" si="185"/>
        <v>0</v>
      </c>
      <c r="BU131" s="232">
        <f t="shared" si="186"/>
        <v>0</v>
      </c>
      <c r="BV131" s="232">
        <f t="shared" si="187"/>
        <v>0</v>
      </c>
      <c r="BW131" s="232">
        <f t="shared" si="188"/>
        <v>0</v>
      </c>
      <c r="BX131" s="232">
        <f t="shared" si="189"/>
        <v>0</v>
      </c>
      <c r="BY131" s="232">
        <f t="shared" si="190"/>
        <v>0</v>
      </c>
      <c r="BZ131" s="232">
        <f t="shared" si="191"/>
        <v>0</v>
      </c>
      <c r="CA131" s="232">
        <f t="shared" si="192"/>
        <v>0</v>
      </c>
      <c r="CB131" s="232">
        <f t="shared" si="193"/>
        <v>0</v>
      </c>
      <c r="CC131" s="232">
        <f t="shared" si="194"/>
        <v>0</v>
      </c>
      <c r="CD131" s="232">
        <f t="shared" si="195"/>
        <v>0</v>
      </c>
      <c r="CE131" s="232">
        <f t="shared" si="196"/>
        <v>0</v>
      </c>
      <c r="CF131" s="230">
        <f t="shared" si="197"/>
        <v>0</v>
      </c>
      <c r="CG131" s="195">
        <f t="shared" si="198"/>
        <v>0</v>
      </c>
      <c r="CH131" s="201">
        <f t="shared" si="199"/>
        <v>0</v>
      </c>
      <c r="CI131" s="201">
        <f t="shared" si="200"/>
        <v>0</v>
      </c>
      <c r="CJ131" s="201">
        <f t="shared" si="201"/>
        <v>0</v>
      </c>
      <c r="CK131" s="201">
        <f t="shared" si="202"/>
        <v>0</v>
      </c>
      <c r="CL131" s="191">
        <f t="shared" si="203"/>
        <v>0</v>
      </c>
      <c r="CM131" s="189"/>
      <c r="CN131" s="219">
        <f t="shared" si="205"/>
        <v>0</v>
      </c>
      <c r="CO131" s="220">
        <f t="shared" si="206"/>
        <v>0</v>
      </c>
      <c r="CP131" s="220">
        <f t="shared" si="207"/>
        <v>0</v>
      </c>
      <c r="CQ131" s="220">
        <f t="shared" si="208"/>
        <v>0</v>
      </c>
      <c r="CR131" s="220">
        <f t="shared" si="209"/>
        <v>0</v>
      </c>
      <c r="CS131" s="220">
        <f t="shared" si="210"/>
        <v>0</v>
      </c>
      <c r="CT131" s="220">
        <f t="shared" si="211"/>
        <v>0</v>
      </c>
      <c r="CU131" s="220">
        <f t="shared" si="212"/>
        <v>0</v>
      </c>
      <c r="CV131" s="220">
        <f t="shared" si="213"/>
        <v>0</v>
      </c>
      <c r="CW131" s="220">
        <f t="shared" si="214"/>
        <v>0</v>
      </c>
      <c r="CX131" s="220">
        <f t="shared" si="215"/>
        <v>0</v>
      </c>
      <c r="CY131" s="220">
        <f t="shared" si="216"/>
        <v>0</v>
      </c>
      <c r="CZ131" s="220">
        <f t="shared" si="217"/>
        <v>0</v>
      </c>
      <c r="DA131" s="220">
        <f t="shared" si="218"/>
        <v>0</v>
      </c>
      <c r="DB131" s="220">
        <f t="shared" si="219"/>
        <v>0</v>
      </c>
      <c r="DC131" s="220">
        <f t="shared" si="220"/>
        <v>0</v>
      </c>
      <c r="DD131" s="220">
        <f t="shared" si="221"/>
        <v>0</v>
      </c>
      <c r="DE131" s="220">
        <f t="shared" si="222"/>
        <v>0</v>
      </c>
      <c r="DF131" s="220">
        <f t="shared" si="223"/>
        <v>0</v>
      </c>
      <c r="DG131" s="220">
        <f t="shared" si="224"/>
        <v>0</v>
      </c>
      <c r="DH131" s="220">
        <f t="shared" si="225"/>
        <v>0</v>
      </c>
      <c r="DI131" s="220">
        <f t="shared" si="226"/>
        <v>0</v>
      </c>
      <c r="DJ131" s="220">
        <f t="shared" si="227"/>
        <v>0</v>
      </c>
      <c r="DK131" s="220">
        <f t="shared" si="228"/>
        <v>0</v>
      </c>
      <c r="DL131" s="220">
        <f t="shared" si="229"/>
        <v>0</v>
      </c>
      <c r="DM131" s="220">
        <f t="shared" si="230"/>
        <v>0</v>
      </c>
      <c r="DN131" s="220">
        <f t="shared" si="231"/>
        <v>0</v>
      </c>
      <c r="DO131" s="220">
        <f t="shared" si="232"/>
        <v>0</v>
      </c>
      <c r="DP131" s="220">
        <f t="shared" si="233"/>
        <v>0</v>
      </c>
      <c r="DQ131" s="221">
        <f t="shared" si="234"/>
        <v>0</v>
      </c>
      <c r="DR131" s="204">
        <f t="shared" si="204"/>
        <v>0</v>
      </c>
      <c r="DS131" s="222">
        <f t="shared" si="235"/>
        <v>0</v>
      </c>
      <c r="DT131" s="222">
        <f t="shared" si="236"/>
        <v>0</v>
      </c>
      <c r="DU131" s="222">
        <f t="shared" si="237"/>
        <v>0</v>
      </c>
      <c r="DV131" s="222">
        <f t="shared" si="238"/>
        <v>0</v>
      </c>
      <c r="DW131" s="222">
        <f t="shared" si="239"/>
        <v>0</v>
      </c>
      <c r="DX131" s="223">
        <f t="shared" si="240"/>
        <v>0</v>
      </c>
      <c r="DY131" s="224">
        <f t="shared" si="161"/>
        <v>0</v>
      </c>
      <c r="EA131" s="228">
        <f>IF($E131="HLTA",(L131/Summary!$H$7),0)</f>
        <v>0</v>
      </c>
      <c r="EB131" s="229">
        <f>IF($E131="HLTA",(M131/Summary!$H$7),0)</f>
        <v>0</v>
      </c>
      <c r="EC131" s="229">
        <f>IF($E131="HLTA",(N131/Summary!$H$7),0)</f>
        <v>0</v>
      </c>
      <c r="ED131" s="229">
        <f>IF($E131="HLTA",(O131/Summary!$H$7),0)</f>
        <v>0</v>
      </c>
      <c r="EE131" s="229">
        <f>IF($E131="HLTA",(P131/Summary!$H$7),0)</f>
        <v>0</v>
      </c>
      <c r="EF131" s="229">
        <f>IF($E131="HLTA",(Q131/Summary!$H$7),0)</f>
        <v>0</v>
      </c>
      <c r="EG131" s="229">
        <f>IF($E131="HLTA",(R131/Summary!$H$7),0)</f>
        <v>0</v>
      </c>
      <c r="EH131" s="229">
        <f>IF($E131="HLTA",(S131/Summary!$H$7),0)</f>
        <v>0</v>
      </c>
      <c r="EI131" s="229">
        <f>IF($E131="HLTA",(T131/Summary!$H$7),0)</f>
        <v>0</v>
      </c>
      <c r="EJ131" s="229">
        <f>IF($E131="HLTA",(U131/Summary!$H$7),0)</f>
        <v>0</v>
      </c>
      <c r="EK131" s="229">
        <f>IF($E131="HLTA",(V131/Summary!$H$7),0)</f>
        <v>0</v>
      </c>
      <c r="EL131" s="229">
        <f>IF($E131="HLTA",(W131/Summary!$H$7),0)</f>
        <v>0</v>
      </c>
      <c r="EM131" s="229">
        <f>IF($E131="HLTA",(X131/Summary!$H$7),0)</f>
        <v>0</v>
      </c>
      <c r="EN131" s="229">
        <f>IF($E131="HLTA",(Y131/Summary!$H$7),0)</f>
        <v>0</v>
      </c>
      <c r="EO131" s="229">
        <f>IF($E131="HLTA",(Z131/Summary!$H$7),0)</f>
        <v>0</v>
      </c>
      <c r="EP131" s="229">
        <f>IF($E131="HLTA",(AA131/Summary!$H$7),0)</f>
        <v>0</v>
      </c>
      <c r="EQ131" s="229">
        <f>IF($E131="HLTA",(AB131/Summary!$H$7),0)</f>
        <v>0</v>
      </c>
      <c r="ER131" s="229">
        <f>IF($E131="HLTA",(AC131/Summary!$H$7),0)</f>
        <v>0</v>
      </c>
      <c r="ES131" s="229">
        <f>IF($E131="HLTA",(AD131/Summary!$H$7),0)</f>
        <v>0</v>
      </c>
      <c r="ET131" s="229">
        <f>IF($E131="HLTA",(AE131/Summary!$H$7),0)</f>
        <v>0</v>
      </c>
      <c r="EU131" s="229">
        <f>IF($E131="HLTA",(AF131/Summary!$H$7),0)</f>
        <v>0</v>
      </c>
      <c r="EV131" s="229">
        <f>IF($E131="HLTA",(AG131/Summary!$H$7),0)</f>
        <v>0</v>
      </c>
      <c r="EW131" s="229">
        <f>IF($E131="HLTA",(AH131/Summary!$H$7),0)</f>
        <v>0</v>
      </c>
      <c r="EX131" s="229">
        <f>IF($E131="HLTA",(AI131/Summary!$H$7),0)</f>
        <v>0</v>
      </c>
      <c r="EY131" s="229">
        <f>IF($E131="HLTA",(AJ131/Summary!$H$7),0)</f>
        <v>0</v>
      </c>
      <c r="EZ131" s="229">
        <f>IF($E131="HLTA",(AK131/Summary!$H$7),0)</f>
        <v>0</v>
      </c>
      <c r="FA131" s="229">
        <f>IF($E131="HLTA",(AL131/Summary!$H$7),0)</f>
        <v>0</v>
      </c>
      <c r="FB131" s="229">
        <f>IF($E131="HLTA",(AM131/Summary!$H$7),0)</f>
        <v>0</v>
      </c>
      <c r="FC131" s="229">
        <f>IF($E131="HLTA",(AN131/Summary!$H$7),0)</f>
        <v>0</v>
      </c>
      <c r="FD131" s="233">
        <f>IF($E131="HLTA",(AO131/Summary!$H$7),0)</f>
        <v>0</v>
      </c>
    </row>
    <row r="132" spans="1:160" s="141" customFormat="1" ht="14.25" x14ac:dyDescent="0.35">
      <c r="A132" s="314"/>
      <c r="B132" s="315"/>
      <c r="C132" s="315"/>
      <c r="D132" s="315"/>
      <c r="E132" s="303"/>
      <c r="F132" s="304"/>
      <c r="G132" s="316"/>
      <c r="H132" s="320"/>
      <c r="I132" s="322"/>
      <c r="J132" s="323"/>
      <c r="K132" s="399">
        <f>Summary!$H$6*$G132</f>
        <v>0</v>
      </c>
      <c r="L132" s="225"/>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7"/>
      <c r="AP132" s="228">
        <f t="shared" si="162"/>
        <v>0</v>
      </c>
      <c r="AQ132" s="217"/>
      <c r="AR132" s="217"/>
      <c r="AS132" s="217"/>
      <c r="AT132" s="217"/>
      <c r="AU132" s="217"/>
      <c r="AV132" s="218"/>
      <c r="AW132" s="176">
        <f t="shared" si="163"/>
        <v>0</v>
      </c>
      <c r="AX132" s="176" t="str">
        <f t="shared" si="164"/>
        <v>OK</v>
      </c>
      <c r="AY132" s="230">
        <f t="shared" si="165"/>
        <v>0</v>
      </c>
      <c r="AZ132" s="213" t="str">
        <f t="shared" si="166"/>
        <v>OK</v>
      </c>
      <c r="BA132" s="214"/>
      <c r="BB132" s="231">
        <f t="shared" si="167"/>
        <v>0</v>
      </c>
      <c r="BC132" s="232">
        <f t="shared" si="168"/>
        <v>0</v>
      </c>
      <c r="BD132" s="232">
        <f t="shared" si="169"/>
        <v>0</v>
      </c>
      <c r="BE132" s="232">
        <f t="shared" si="170"/>
        <v>0</v>
      </c>
      <c r="BF132" s="232">
        <f t="shared" si="171"/>
        <v>0</v>
      </c>
      <c r="BG132" s="232">
        <f t="shared" si="172"/>
        <v>0</v>
      </c>
      <c r="BH132" s="232">
        <f t="shared" si="173"/>
        <v>0</v>
      </c>
      <c r="BI132" s="232">
        <f t="shared" si="174"/>
        <v>0</v>
      </c>
      <c r="BJ132" s="232">
        <f t="shared" si="175"/>
        <v>0</v>
      </c>
      <c r="BK132" s="232">
        <f t="shared" si="176"/>
        <v>0</v>
      </c>
      <c r="BL132" s="232">
        <f t="shared" si="177"/>
        <v>0</v>
      </c>
      <c r="BM132" s="232">
        <f t="shared" si="178"/>
        <v>0</v>
      </c>
      <c r="BN132" s="232">
        <f t="shared" si="179"/>
        <v>0</v>
      </c>
      <c r="BO132" s="232">
        <f t="shared" si="180"/>
        <v>0</v>
      </c>
      <c r="BP132" s="232">
        <f t="shared" si="181"/>
        <v>0</v>
      </c>
      <c r="BQ132" s="232">
        <f t="shared" si="182"/>
        <v>0</v>
      </c>
      <c r="BR132" s="232">
        <f t="shared" si="183"/>
        <v>0</v>
      </c>
      <c r="BS132" s="232">
        <f t="shared" si="184"/>
        <v>0</v>
      </c>
      <c r="BT132" s="232">
        <f t="shared" si="185"/>
        <v>0</v>
      </c>
      <c r="BU132" s="232">
        <f t="shared" si="186"/>
        <v>0</v>
      </c>
      <c r="BV132" s="232">
        <f t="shared" si="187"/>
        <v>0</v>
      </c>
      <c r="BW132" s="232">
        <f t="shared" si="188"/>
        <v>0</v>
      </c>
      <c r="BX132" s="232">
        <f t="shared" si="189"/>
        <v>0</v>
      </c>
      <c r="BY132" s="232">
        <f t="shared" si="190"/>
        <v>0</v>
      </c>
      <c r="BZ132" s="232">
        <f t="shared" si="191"/>
        <v>0</v>
      </c>
      <c r="CA132" s="232">
        <f t="shared" si="192"/>
        <v>0</v>
      </c>
      <c r="CB132" s="232">
        <f t="shared" si="193"/>
        <v>0</v>
      </c>
      <c r="CC132" s="232">
        <f t="shared" si="194"/>
        <v>0</v>
      </c>
      <c r="CD132" s="232">
        <f t="shared" si="195"/>
        <v>0</v>
      </c>
      <c r="CE132" s="232">
        <f t="shared" si="196"/>
        <v>0</v>
      </c>
      <c r="CF132" s="230">
        <f t="shared" si="197"/>
        <v>0</v>
      </c>
      <c r="CG132" s="195">
        <f t="shared" si="198"/>
        <v>0</v>
      </c>
      <c r="CH132" s="201">
        <f t="shared" si="199"/>
        <v>0</v>
      </c>
      <c r="CI132" s="201">
        <f t="shared" si="200"/>
        <v>0</v>
      </c>
      <c r="CJ132" s="201">
        <f t="shared" si="201"/>
        <v>0</v>
      </c>
      <c r="CK132" s="201">
        <f t="shared" si="202"/>
        <v>0</v>
      </c>
      <c r="CL132" s="191">
        <f t="shared" si="203"/>
        <v>0</v>
      </c>
      <c r="CM132" s="189"/>
      <c r="CN132" s="219">
        <f t="shared" si="205"/>
        <v>0</v>
      </c>
      <c r="CO132" s="220">
        <f t="shared" si="206"/>
        <v>0</v>
      </c>
      <c r="CP132" s="220">
        <f t="shared" si="207"/>
        <v>0</v>
      </c>
      <c r="CQ132" s="220">
        <f t="shared" si="208"/>
        <v>0</v>
      </c>
      <c r="CR132" s="220">
        <f t="shared" si="209"/>
        <v>0</v>
      </c>
      <c r="CS132" s="220">
        <f t="shared" si="210"/>
        <v>0</v>
      </c>
      <c r="CT132" s="220">
        <f t="shared" si="211"/>
        <v>0</v>
      </c>
      <c r="CU132" s="220">
        <f t="shared" si="212"/>
        <v>0</v>
      </c>
      <c r="CV132" s="220">
        <f t="shared" si="213"/>
        <v>0</v>
      </c>
      <c r="CW132" s="220">
        <f t="shared" si="214"/>
        <v>0</v>
      </c>
      <c r="CX132" s="220">
        <f t="shared" si="215"/>
        <v>0</v>
      </c>
      <c r="CY132" s="220">
        <f t="shared" si="216"/>
        <v>0</v>
      </c>
      <c r="CZ132" s="220">
        <f t="shared" si="217"/>
        <v>0</v>
      </c>
      <c r="DA132" s="220">
        <f t="shared" si="218"/>
        <v>0</v>
      </c>
      <c r="DB132" s="220">
        <f t="shared" si="219"/>
        <v>0</v>
      </c>
      <c r="DC132" s="220">
        <f t="shared" si="220"/>
        <v>0</v>
      </c>
      <c r="DD132" s="220">
        <f t="shared" si="221"/>
        <v>0</v>
      </c>
      <c r="DE132" s="220">
        <f t="shared" si="222"/>
        <v>0</v>
      </c>
      <c r="DF132" s="220">
        <f t="shared" si="223"/>
        <v>0</v>
      </c>
      <c r="DG132" s="220">
        <f t="shared" si="224"/>
        <v>0</v>
      </c>
      <c r="DH132" s="220">
        <f t="shared" si="225"/>
        <v>0</v>
      </c>
      <c r="DI132" s="220">
        <f t="shared" si="226"/>
        <v>0</v>
      </c>
      <c r="DJ132" s="220">
        <f t="shared" si="227"/>
        <v>0</v>
      </c>
      <c r="DK132" s="220">
        <f t="shared" si="228"/>
        <v>0</v>
      </c>
      <c r="DL132" s="220">
        <f t="shared" si="229"/>
        <v>0</v>
      </c>
      <c r="DM132" s="220">
        <f t="shared" si="230"/>
        <v>0</v>
      </c>
      <c r="DN132" s="220">
        <f t="shared" si="231"/>
        <v>0</v>
      </c>
      <c r="DO132" s="220">
        <f t="shared" si="232"/>
        <v>0</v>
      </c>
      <c r="DP132" s="220">
        <f t="shared" si="233"/>
        <v>0</v>
      </c>
      <c r="DQ132" s="221">
        <f t="shared" si="234"/>
        <v>0</v>
      </c>
      <c r="DR132" s="204">
        <f t="shared" si="204"/>
        <v>0</v>
      </c>
      <c r="DS132" s="222">
        <f t="shared" si="235"/>
        <v>0</v>
      </c>
      <c r="DT132" s="222">
        <f t="shared" si="236"/>
        <v>0</v>
      </c>
      <c r="DU132" s="222">
        <f t="shared" si="237"/>
        <v>0</v>
      </c>
      <c r="DV132" s="222">
        <f t="shared" si="238"/>
        <v>0</v>
      </c>
      <c r="DW132" s="222">
        <f t="shared" si="239"/>
        <v>0</v>
      </c>
      <c r="DX132" s="223">
        <f t="shared" si="240"/>
        <v>0</v>
      </c>
      <c r="DY132" s="224">
        <f t="shared" si="161"/>
        <v>0</v>
      </c>
      <c r="EA132" s="228">
        <f>IF($E132="HLTA",(L132/Summary!$H$7),0)</f>
        <v>0</v>
      </c>
      <c r="EB132" s="229">
        <f>IF($E132="HLTA",(M132/Summary!$H$7),0)</f>
        <v>0</v>
      </c>
      <c r="EC132" s="229">
        <f>IF($E132="HLTA",(N132/Summary!$H$7),0)</f>
        <v>0</v>
      </c>
      <c r="ED132" s="229">
        <f>IF($E132="HLTA",(O132/Summary!$H$7),0)</f>
        <v>0</v>
      </c>
      <c r="EE132" s="229">
        <f>IF($E132="HLTA",(P132/Summary!$H$7),0)</f>
        <v>0</v>
      </c>
      <c r="EF132" s="229">
        <f>IF($E132="HLTA",(Q132/Summary!$H$7),0)</f>
        <v>0</v>
      </c>
      <c r="EG132" s="229">
        <f>IF($E132="HLTA",(R132/Summary!$H$7),0)</f>
        <v>0</v>
      </c>
      <c r="EH132" s="229">
        <f>IF($E132="HLTA",(S132/Summary!$H$7),0)</f>
        <v>0</v>
      </c>
      <c r="EI132" s="229">
        <f>IF($E132="HLTA",(T132/Summary!$H$7),0)</f>
        <v>0</v>
      </c>
      <c r="EJ132" s="229">
        <f>IF($E132="HLTA",(U132/Summary!$H$7),0)</f>
        <v>0</v>
      </c>
      <c r="EK132" s="229">
        <f>IF($E132="HLTA",(V132/Summary!$H$7),0)</f>
        <v>0</v>
      </c>
      <c r="EL132" s="229">
        <f>IF($E132="HLTA",(W132/Summary!$H$7),0)</f>
        <v>0</v>
      </c>
      <c r="EM132" s="229">
        <f>IF($E132="HLTA",(X132/Summary!$H$7),0)</f>
        <v>0</v>
      </c>
      <c r="EN132" s="229">
        <f>IF($E132="HLTA",(Y132/Summary!$H$7),0)</f>
        <v>0</v>
      </c>
      <c r="EO132" s="229">
        <f>IF($E132="HLTA",(Z132/Summary!$H$7),0)</f>
        <v>0</v>
      </c>
      <c r="EP132" s="229">
        <f>IF($E132="HLTA",(AA132/Summary!$H$7),0)</f>
        <v>0</v>
      </c>
      <c r="EQ132" s="229">
        <f>IF($E132="HLTA",(AB132/Summary!$H$7),0)</f>
        <v>0</v>
      </c>
      <c r="ER132" s="229">
        <f>IF($E132="HLTA",(AC132/Summary!$H$7),0)</f>
        <v>0</v>
      </c>
      <c r="ES132" s="229">
        <f>IF($E132="HLTA",(AD132/Summary!$H$7),0)</f>
        <v>0</v>
      </c>
      <c r="ET132" s="229">
        <f>IF($E132="HLTA",(AE132/Summary!$H$7),0)</f>
        <v>0</v>
      </c>
      <c r="EU132" s="229">
        <f>IF($E132="HLTA",(AF132/Summary!$H$7),0)</f>
        <v>0</v>
      </c>
      <c r="EV132" s="229">
        <f>IF($E132="HLTA",(AG132/Summary!$H$7),0)</f>
        <v>0</v>
      </c>
      <c r="EW132" s="229">
        <f>IF($E132="HLTA",(AH132/Summary!$H$7),0)</f>
        <v>0</v>
      </c>
      <c r="EX132" s="229">
        <f>IF($E132="HLTA",(AI132/Summary!$H$7),0)</f>
        <v>0</v>
      </c>
      <c r="EY132" s="229">
        <f>IF($E132="HLTA",(AJ132/Summary!$H$7),0)</f>
        <v>0</v>
      </c>
      <c r="EZ132" s="229">
        <f>IF($E132="HLTA",(AK132/Summary!$H$7),0)</f>
        <v>0</v>
      </c>
      <c r="FA132" s="229">
        <f>IF($E132="HLTA",(AL132/Summary!$H$7),0)</f>
        <v>0</v>
      </c>
      <c r="FB132" s="229">
        <f>IF($E132="HLTA",(AM132/Summary!$H$7),0)</f>
        <v>0</v>
      </c>
      <c r="FC132" s="229">
        <f>IF($E132="HLTA",(AN132/Summary!$H$7),0)</f>
        <v>0</v>
      </c>
      <c r="FD132" s="233">
        <f>IF($E132="HLTA",(AO132/Summary!$H$7),0)</f>
        <v>0</v>
      </c>
    </row>
    <row r="133" spans="1:160" s="141" customFormat="1" ht="14.25" x14ac:dyDescent="0.35">
      <c r="A133" s="314"/>
      <c r="B133" s="315"/>
      <c r="C133" s="315"/>
      <c r="D133" s="315"/>
      <c r="E133" s="303"/>
      <c r="F133" s="304"/>
      <c r="G133" s="316"/>
      <c r="H133" s="320"/>
      <c r="I133" s="322"/>
      <c r="J133" s="323"/>
      <c r="K133" s="399">
        <f>Summary!$H$6*$G133</f>
        <v>0</v>
      </c>
      <c r="L133" s="225"/>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7"/>
      <c r="AP133" s="228">
        <f t="shared" si="162"/>
        <v>0</v>
      </c>
      <c r="AQ133" s="217"/>
      <c r="AR133" s="217"/>
      <c r="AS133" s="217"/>
      <c r="AT133" s="217"/>
      <c r="AU133" s="217"/>
      <c r="AV133" s="218"/>
      <c r="AW133" s="176">
        <f t="shared" si="163"/>
        <v>0</v>
      </c>
      <c r="AX133" s="176" t="str">
        <f t="shared" si="164"/>
        <v>OK</v>
      </c>
      <c r="AY133" s="230">
        <f t="shared" si="165"/>
        <v>0</v>
      </c>
      <c r="AZ133" s="213" t="str">
        <f t="shared" si="166"/>
        <v>OK</v>
      </c>
      <c r="BA133" s="214"/>
      <c r="BB133" s="231">
        <f t="shared" si="167"/>
        <v>0</v>
      </c>
      <c r="BC133" s="232">
        <f t="shared" si="168"/>
        <v>0</v>
      </c>
      <c r="BD133" s="232">
        <f t="shared" si="169"/>
        <v>0</v>
      </c>
      <c r="BE133" s="232">
        <f t="shared" si="170"/>
        <v>0</v>
      </c>
      <c r="BF133" s="232">
        <f t="shared" si="171"/>
        <v>0</v>
      </c>
      <c r="BG133" s="232">
        <f t="shared" si="172"/>
        <v>0</v>
      </c>
      <c r="BH133" s="232">
        <f t="shared" si="173"/>
        <v>0</v>
      </c>
      <c r="BI133" s="232">
        <f t="shared" si="174"/>
        <v>0</v>
      </c>
      <c r="BJ133" s="232">
        <f t="shared" si="175"/>
        <v>0</v>
      </c>
      <c r="BK133" s="232">
        <f t="shared" si="176"/>
        <v>0</v>
      </c>
      <c r="BL133" s="232">
        <f t="shared" si="177"/>
        <v>0</v>
      </c>
      <c r="BM133" s="232">
        <f t="shared" si="178"/>
        <v>0</v>
      </c>
      <c r="BN133" s="232">
        <f t="shared" si="179"/>
        <v>0</v>
      </c>
      <c r="BO133" s="232">
        <f t="shared" si="180"/>
        <v>0</v>
      </c>
      <c r="BP133" s="232">
        <f t="shared" si="181"/>
        <v>0</v>
      </c>
      <c r="BQ133" s="232">
        <f t="shared" si="182"/>
        <v>0</v>
      </c>
      <c r="BR133" s="232">
        <f t="shared" si="183"/>
        <v>0</v>
      </c>
      <c r="BS133" s="232">
        <f t="shared" si="184"/>
        <v>0</v>
      </c>
      <c r="BT133" s="232">
        <f t="shared" si="185"/>
        <v>0</v>
      </c>
      <c r="BU133" s="232">
        <f t="shared" si="186"/>
        <v>0</v>
      </c>
      <c r="BV133" s="232">
        <f t="shared" si="187"/>
        <v>0</v>
      </c>
      <c r="BW133" s="232">
        <f t="shared" si="188"/>
        <v>0</v>
      </c>
      <c r="BX133" s="232">
        <f t="shared" si="189"/>
        <v>0</v>
      </c>
      <c r="BY133" s="232">
        <f t="shared" si="190"/>
        <v>0</v>
      </c>
      <c r="BZ133" s="232">
        <f t="shared" si="191"/>
        <v>0</v>
      </c>
      <c r="CA133" s="232">
        <f t="shared" si="192"/>
        <v>0</v>
      </c>
      <c r="CB133" s="232">
        <f t="shared" si="193"/>
        <v>0</v>
      </c>
      <c r="CC133" s="232">
        <f t="shared" si="194"/>
        <v>0</v>
      </c>
      <c r="CD133" s="232">
        <f t="shared" si="195"/>
        <v>0</v>
      </c>
      <c r="CE133" s="232">
        <f t="shared" si="196"/>
        <v>0</v>
      </c>
      <c r="CF133" s="230">
        <f t="shared" si="197"/>
        <v>0</v>
      </c>
      <c r="CG133" s="195">
        <f t="shared" si="198"/>
        <v>0</v>
      </c>
      <c r="CH133" s="201">
        <f t="shared" si="199"/>
        <v>0</v>
      </c>
      <c r="CI133" s="201">
        <f t="shared" si="200"/>
        <v>0</v>
      </c>
      <c r="CJ133" s="201">
        <f t="shared" si="201"/>
        <v>0</v>
      </c>
      <c r="CK133" s="201">
        <f t="shared" si="202"/>
        <v>0</v>
      </c>
      <c r="CL133" s="191">
        <f t="shared" si="203"/>
        <v>0</v>
      </c>
      <c r="CM133" s="189"/>
      <c r="CN133" s="219">
        <f t="shared" ref="CN133:CN164" si="241">IFERROR(($F133*(BB133/$G133)),0)</f>
        <v>0</v>
      </c>
      <c r="CO133" s="220">
        <f t="shared" ref="CO133:CO164" si="242">IFERROR(($F133*(BC133/$G133)),0)</f>
        <v>0</v>
      </c>
      <c r="CP133" s="220">
        <f t="shared" ref="CP133:CP164" si="243">IFERROR(($F133*(BD133/$G133)),0)</f>
        <v>0</v>
      </c>
      <c r="CQ133" s="220">
        <f t="shared" ref="CQ133:CQ164" si="244">IFERROR(($F133*(BE133/$G133)),0)</f>
        <v>0</v>
      </c>
      <c r="CR133" s="220">
        <f t="shared" ref="CR133:CR164" si="245">IFERROR(($F133*(BF133/$G133)),0)</f>
        <v>0</v>
      </c>
      <c r="CS133" s="220">
        <f t="shared" ref="CS133:CS164" si="246">IFERROR(($F133*(BG133/$G133)),0)</f>
        <v>0</v>
      </c>
      <c r="CT133" s="220">
        <f t="shared" ref="CT133:CT164" si="247">IFERROR(($F133*(BH133/$G133)),0)</f>
        <v>0</v>
      </c>
      <c r="CU133" s="220">
        <f t="shared" ref="CU133:CU164" si="248">IFERROR(($F133*(BI133/$G133)),0)</f>
        <v>0</v>
      </c>
      <c r="CV133" s="220">
        <f t="shared" ref="CV133:CV164" si="249">IFERROR(($F133*(BJ133/$G133)),0)</f>
        <v>0</v>
      </c>
      <c r="CW133" s="220">
        <f t="shared" ref="CW133:CW164" si="250">IFERROR(($F133*(BK133/$G133)),0)</f>
        <v>0</v>
      </c>
      <c r="CX133" s="220">
        <f t="shared" ref="CX133:CX164" si="251">IFERROR(($F133*(BL133/$G133)),0)</f>
        <v>0</v>
      </c>
      <c r="CY133" s="220">
        <f t="shared" ref="CY133:CY164" si="252">IFERROR(($F133*(BM133/$G133)),0)</f>
        <v>0</v>
      </c>
      <c r="CZ133" s="220">
        <f t="shared" ref="CZ133:CZ164" si="253">IFERROR(($F133*(BN133/$G133)),0)</f>
        <v>0</v>
      </c>
      <c r="DA133" s="220">
        <f t="shared" ref="DA133:DA164" si="254">IFERROR(($F133*(BO133/$G133)),0)</f>
        <v>0</v>
      </c>
      <c r="DB133" s="220">
        <f t="shared" ref="DB133:DB164" si="255">IFERROR(($F133*(BP133/$G133)),0)</f>
        <v>0</v>
      </c>
      <c r="DC133" s="220">
        <f t="shared" ref="DC133:DC164" si="256">IFERROR(($F133*(BQ133/$G133)),0)</f>
        <v>0</v>
      </c>
      <c r="DD133" s="220">
        <f t="shared" ref="DD133:DD164" si="257">IFERROR(($F133*(BR133/$G133)),0)</f>
        <v>0</v>
      </c>
      <c r="DE133" s="220">
        <f t="shared" ref="DE133:DE164" si="258">IFERROR(($F133*(BS133/$G133)),0)</f>
        <v>0</v>
      </c>
      <c r="DF133" s="220">
        <f t="shared" ref="DF133:DF164" si="259">IFERROR(($F133*(BT133/$G133)),0)</f>
        <v>0</v>
      </c>
      <c r="DG133" s="220">
        <f t="shared" ref="DG133:DG164" si="260">IFERROR(($F133*(BU133/$G133)),0)</f>
        <v>0</v>
      </c>
      <c r="DH133" s="220">
        <f t="shared" ref="DH133:DH164" si="261">IFERROR(($F133*(BV133/$G133)),0)</f>
        <v>0</v>
      </c>
      <c r="DI133" s="220">
        <f t="shared" ref="DI133:DI164" si="262">IFERROR(($F133*(BW133/$G133)),0)</f>
        <v>0</v>
      </c>
      <c r="DJ133" s="220">
        <f t="shared" ref="DJ133:DJ164" si="263">IFERROR(($F133*(BX133/$G133)),0)</f>
        <v>0</v>
      </c>
      <c r="DK133" s="220">
        <f t="shared" ref="DK133:DK164" si="264">IFERROR(($F133*(BY133/$G133)),0)</f>
        <v>0</v>
      </c>
      <c r="DL133" s="220">
        <f t="shared" ref="DL133:DL164" si="265">IFERROR(($F133*(BZ133/$G133)),0)</f>
        <v>0</v>
      </c>
      <c r="DM133" s="220">
        <f t="shared" ref="DM133:DM164" si="266">IFERROR(($F133*(CA133/$G133)),0)</f>
        <v>0</v>
      </c>
      <c r="DN133" s="220">
        <f t="shared" ref="DN133:DN164" si="267">IFERROR(($F133*(CB133/$G133)),0)</f>
        <v>0</v>
      </c>
      <c r="DO133" s="220">
        <f t="shared" ref="DO133:DO164" si="268">IFERROR(($F133*(CC133/$G133)),0)</f>
        <v>0</v>
      </c>
      <c r="DP133" s="220">
        <f t="shared" ref="DP133:DP164" si="269">IFERROR(($F133*(CD133/$G133)),0)</f>
        <v>0</v>
      </c>
      <c r="DQ133" s="221">
        <f t="shared" ref="DQ133:DQ164" si="270">IFERROR(($F133*(CE133/$G133)),0)</f>
        <v>0</v>
      </c>
      <c r="DR133" s="204">
        <f t="shared" si="204"/>
        <v>0</v>
      </c>
      <c r="DS133" s="222">
        <f t="shared" ref="DS133:DS164" si="271">IFERROR(($F133*(CG133/$G133)),0)</f>
        <v>0</v>
      </c>
      <c r="DT133" s="222">
        <f t="shared" ref="DT133:DT164" si="272">IFERROR(($F133*(CH133/$G133)),0)</f>
        <v>0</v>
      </c>
      <c r="DU133" s="222">
        <f t="shared" ref="DU133:DU164" si="273">IFERROR(($F133*(CI133/$G133)),0)</f>
        <v>0</v>
      </c>
      <c r="DV133" s="222">
        <f t="shared" ref="DV133:DV164" si="274">IFERROR(($F133*(CJ133/$G133)),0)</f>
        <v>0</v>
      </c>
      <c r="DW133" s="222">
        <f t="shared" ref="DW133:DW164" si="275">IFERROR(($F133*(CK133/$G133)),0)</f>
        <v>0</v>
      </c>
      <c r="DX133" s="223">
        <f t="shared" ref="DX133:DX164" si="276">IFERROR(($F133*(CL133/$G133)),0)</f>
        <v>0</v>
      </c>
      <c r="DY133" s="224">
        <f t="shared" ref="DY133:DY196" si="277">IF(OR(E133="HLTA",E133="TA"),(F133-SUM(DR133:DX133)),0)</f>
        <v>0</v>
      </c>
      <c r="EA133" s="228">
        <f>IF($E133="HLTA",(L133/Summary!$H$7),0)</f>
        <v>0</v>
      </c>
      <c r="EB133" s="229">
        <f>IF($E133="HLTA",(M133/Summary!$H$7),0)</f>
        <v>0</v>
      </c>
      <c r="EC133" s="229">
        <f>IF($E133="HLTA",(N133/Summary!$H$7),0)</f>
        <v>0</v>
      </c>
      <c r="ED133" s="229">
        <f>IF($E133="HLTA",(O133/Summary!$H$7),0)</f>
        <v>0</v>
      </c>
      <c r="EE133" s="229">
        <f>IF($E133="HLTA",(P133/Summary!$H$7),0)</f>
        <v>0</v>
      </c>
      <c r="EF133" s="229">
        <f>IF($E133="HLTA",(Q133/Summary!$H$7),0)</f>
        <v>0</v>
      </c>
      <c r="EG133" s="229">
        <f>IF($E133="HLTA",(R133/Summary!$H$7),0)</f>
        <v>0</v>
      </c>
      <c r="EH133" s="229">
        <f>IF($E133="HLTA",(S133/Summary!$H$7),0)</f>
        <v>0</v>
      </c>
      <c r="EI133" s="229">
        <f>IF($E133="HLTA",(T133/Summary!$H$7),0)</f>
        <v>0</v>
      </c>
      <c r="EJ133" s="229">
        <f>IF($E133="HLTA",(U133/Summary!$H$7),0)</f>
        <v>0</v>
      </c>
      <c r="EK133" s="229">
        <f>IF($E133="HLTA",(V133/Summary!$H$7),0)</f>
        <v>0</v>
      </c>
      <c r="EL133" s="229">
        <f>IF($E133="HLTA",(W133/Summary!$H$7),0)</f>
        <v>0</v>
      </c>
      <c r="EM133" s="229">
        <f>IF($E133="HLTA",(X133/Summary!$H$7),0)</f>
        <v>0</v>
      </c>
      <c r="EN133" s="229">
        <f>IF($E133="HLTA",(Y133/Summary!$H$7),0)</f>
        <v>0</v>
      </c>
      <c r="EO133" s="229">
        <f>IF($E133="HLTA",(Z133/Summary!$H$7),0)</f>
        <v>0</v>
      </c>
      <c r="EP133" s="229">
        <f>IF($E133="HLTA",(AA133/Summary!$H$7),0)</f>
        <v>0</v>
      </c>
      <c r="EQ133" s="229">
        <f>IF($E133="HLTA",(AB133/Summary!$H$7),0)</f>
        <v>0</v>
      </c>
      <c r="ER133" s="229">
        <f>IF($E133="HLTA",(AC133/Summary!$H$7),0)</f>
        <v>0</v>
      </c>
      <c r="ES133" s="229">
        <f>IF($E133="HLTA",(AD133/Summary!$H$7),0)</f>
        <v>0</v>
      </c>
      <c r="ET133" s="229">
        <f>IF($E133="HLTA",(AE133/Summary!$H$7),0)</f>
        <v>0</v>
      </c>
      <c r="EU133" s="229">
        <f>IF($E133="HLTA",(AF133/Summary!$H$7),0)</f>
        <v>0</v>
      </c>
      <c r="EV133" s="229">
        <f>IF($E133="HLTA",(AG133/Summary!$H$7),0)</f>
        <v>0</v>
      </c>
      <c r="EW133" s="229">
        <f>IF($E133="HLTA",(AH133/Summary!$H$7),0)</f>
        <v>0</v>
      </c>
      <c r="EX133" s="229">
        <f>IF($E133="HLTA",(AI133/Summary!$H$7),0)</f>
        <v>0</v>
      </c>
      <c r="EY133" s="229">
        <f>IF($E133="HLTA",(AJ133/Summary!$H$7),0)</f>
        <v>0</v>
      </c>
      <c r="EZ133" s="229">
        <f>IF($E133="HLTA",(AK133/Summary!$H$7),0)</f>
        <v>0</v>
      </c>
      <c r="FA133" s="229">
        <f>IF($E133="HLTA",(AL133/Summary!$H$7),0)</f>
        <v>0</v>
      </c>
      <c r="FB133" s="229">
        <f>IF($E133="HLTA",(AM133/Summary!$H$7),0)</f>
        <v>0</v>
      </c>
      <c r="FC133" s="229">
        <f>IF($E133="HLTA",(AN133/Summary!$H$7),0)</f>
        <v>0</v>
      </c>
      <c r="FD133" s="233">
        <f>IF($E133="HLTA",(AO133/Summary!$H$7),0)</f>
        <v>0</v>
      </c>
    </row>
    <row r="134" spans="1:160" s="141" customFormat="1" ht="14.25" x14ac:dyDescent="0.35">
      <c r="A134" s="314"/>
      <c r="B134" s="315"/>
      <c r="C134" s="315"/>
      <c r="D134" s="315"/>
      <c r="E134" s="303"/>
      <c r="F134" s="304"/>
      <c r="G134" s="316"/>
      <c r="H134" s="320"/>
      <c r="I134" s="322"/>
      <c r="J134" s="323"/>
      <c r="K134" s="399">
        <f>Summary!$H$6*$G134</f>
        <v>0</v>
      </c>
      <c r="L134" s="225"/>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7"/>
      <c r="AP134" s="228">
        <f t="shared" ref="AP134:AP197" si="278">SUM(L134:AO134)</f>
        <v>0</v>
      </c>
      <c r="AQ134" s="217"/>
      <c r="AR134" s="217"/>
      <c r="AS134" s="217"/>
      <c r="AT134" s="217"/>
      <c r="AU134" s="217"/>
      <c r="AV134" s="218"/>
      <c r="AW134" s="176">
        <f t="shared" ref="AW134:AW154" si="279">SUM(AP134:AR134)</f>
        <v>0</v>
      </c>
      <c r="AX134" s="176" t="str">
        <f t="shared" ref="AX134:AX154" si="280">IF(ROUND(SUM(AP134:AS134),2)=ROUND(K134,2),"OK","Incomplete")</f>
        <v>OK</v>
      </c>
      <c r="AY134" s="230">
        <f t="shared" ref="AY134:AY197" si="281">SUM(AP134:AV134)</f>
        <v>0</v>
      </c>
      <c r="AZ134" s="213" t="str">
        <f t="shared" ref="AZ134:AZ197" si="282">IF(E134="Allocation not required","OK",IF(ROUND(AY134,2)=ROUND(J134,2),"OK","Incomplete"))</f>
        <v>OK</v>
      </c>
      <c r="BA134" s="214"/>
      <c r="BB134" s="231">
        <f t="shared" ref="BB134:BB197" si="283">IFERROR(L134/$H134,0)/52*$I134</f>
        <v>0</v>
      </c>
      <c r="BC134" s="232">
        <f t="shared" ref="BC134:BC197" si="284">IFERROR(M134/$H134,0)/52*$I134</f>
        <v>0</v>
      </c>
      <c r="BD134" s="232">
        <f t="shared" ref="BD134:BD197" si="285">IFERROR(N134/$H134,0)/52*$I134</f>
        <v>0</v>
      </c>
      <c r="BE134" s="232">
        <f t="shared" ref="BE134:BE197" si="286">IFERROR(O134/$H134,0)/52*$I134</f>
        <v>0</v>
      </c>
      <c r="BF134" s="232">
        <f t="shared" ref="BF134:BF197" si="287">IFERROR(P134/$H134,0)/52*$I134</f>
        <v>0</v>
      </c>
      <c r="BG134" s="232">
        <f t="shared" ref="BG134:BG197" si="288">IFERROR(Q134/$H134,0)/52*$I134</f>
        <v>0</v>
      </c>
      <c r="BH134" s="232">
        <f t="shared" ref="BH134:BH197" si="289">IFERROR(R134/$H134,0)/52*$I134</f>
        <v>0</v>
      </c>
      <c r="BI134" s="232">
        <f t="shared" ref="BI134:BI197" si="290">IFERROR(S134/$H134,0)/52*$I134</f>
        <v>0</v>
      </c>
      <c r="BJ134" s="232">
        <f t="shared" ref="BJ134:BJ197" si="291">IFERROR(T134/$H134,0)/52*$I134</f>
        <v>0</v>
      </c>
      <c r="BK134" s="232">
        <f t="shared" ref="BK134:BK197" si="292">IFERROR(U134/$H134,0)/52*$I134</f>
        <v>0</v>
      </c>
      <c r="BL134" s="232">
        <f t="shared" ref="BL134:BL197" si="293">IFERROR(V134/$H134,0)/52*$I134</f>
        <v>0</v>
      </c>
      <c r="BM134" s="232">
        <f t="shared" ref="BM134:BM197" si="294">IFERROR(W134/$H134,0)/52*$I134</f>
        <v>0</v>
      </c>
      <c r="BN134" s="232">
        <f t="shared" ref="BN134:BN197" si="295">IFERROR(X134/$H134,0)/52*$I134</f>
        <v>0</v>
      </c>
      <c r="BO134" s="232">
        <f t="shared" ref="BO134:BO197" si="296">IFERROR(Y134/$H134,0)/52*$I134</f>
        <v>0</v>
      </c>
      <c r="BP134" s="232">
        <f t="shared" ref="BP134:BP197" si="297">IFERROR(Z134/$H134,0)/52*$I134</f>
        <v>0</v>
      </c>
      <c r="BQ134" s="232">
        <f t="shared" ref="BQ134:BQ197" si="298">IFERROR(AA134/$H134,0)/52*$I134</f>
        <v>0</v>
      </c>
      <c r="BR134" s="232">
        <f t="shared" ref="BR134:BR197" si="299">IFERROR(AB134/$H134,0)/52*$I134</f>
        <v>0</v>
      </c>
      <c r="BS134" s="232">
        <f t="shared" ref="BS134:BS197" si="300">IFERROR(AC134/$H134,0)/52*$I134</f>
        <v>0</v>
      </c>
      <c r="BT134" s="232">
        <f t="shared" ref="BT134:BT197" si="301">IFERROR(AD134/$H134,0)/52*$I134</f>
        <v>0</v>
      </c>
      <c r="BU134" s="232">
        <f t="shared" ref="BU134:BU197" si="302">IFERROR(AE134/$H134,0)/52*$I134</f>
        <v>0</v>
      </c>
      <c r="BV134" s="232">
        <f t="shared" ref="BV134:BV197" si="303">IFERROR(AF134/$H134,0)/52*$I134</f>
        <v>0</v>
      </c>
      <c r="BW134" s="232">
        <f t="shared" ref="BW134:BW197" si="304">IFERROR(AG134/$H134,0)/52*$I134</f>
        <v>0</v>
      </c>
      <c r="BX134" s="232">
        <f t="shared" ref="BX134:BX197" si="305">IFERROR(AH134/$H134,0)/52*$I134</f>
        <v>0</v>
      </c>
      <c r="BY134" s="232">
        <f t="shared" ref="BY134:BY197" si="306">IFERROR(AI134/$H134,0)/52*$I134</f>
        <v>0</v>
      </c>
      <c r="BZ134" s="232">
        <f t="shared" ref="BZ134:BZ197" si="307">IFERROR(AJ134/$H134,0)/52*$I134</f>
        <v>0</v>
      </c>
      <c r="CA134" s="232">
        <f t="shared" ref="CA134:CA197" si="308">IFERROR(AK134/$H134,0)/52*$I134</f>
        <v>0</v>
      </c>
      <c r="CB134" s="232">
        <f t="shared" ref="CB134:CB197" si="309">IFERROR(AL134/$H134,0)/52*$I134</f>
        <v>0</v>
      </c>
      <c r="CC134" s="232">
        <f t="shared" ref="CC134:CC197" si="310">IFERROR(AM134/$H134,0)/52*$I134</f>
        <v>0</v>
      </c>
      <c r="CD134" s="232">
        <f t="shared" ref="CD134:CD197" si="311">IFERROR(AN134/$H134,0)/52*$I134</f>
        <v>0</v>
      </c>
      <c r="CE134" s="232">
        <f t="shared" ref="CE134:CE197" si="312">IFERROR(AO134/$H134,0)/52*$I134</f>
        <v>0</v>
      </c>
      <c r="CF134" s="230">
        <f t="shared" ref="CF134:CF197" si="313">SUM(BB134:CE134)</f>
        <v>0</v>
      </c>
      <c r="CG134" s="195">
        <f t="shared" ref="CG134:CG197" si="314">IFERROR(AQ134/$H134,0)/52*$I134</f>
        <v>0</v>
      </c>
      <c r="CH134" s="201">
        <f t="shared" ref="CH134:CH197" si="315">IFERROR(AR134/$H134,0)/52*$I134</f>
        <v>0</v>
      </c>
      <c r="CI134" s="201">
        <f t="shared" ref="CI134:CI197" si="316">IFERROR(AS134/$H134,0)/52*$I134</f>
        <v>0</v>
      </c>
      <c r="CJ134" s="201">
        <f t="shared" ref="CJ134:CJ197" si="317">IFERROR(AT134/$H134,0)/52*$I134</f>
        <v>0</v>
      </c>
      <c r="CK134" s="201">
        <f t="shared" ref="CK134:CK197" si="318">IFERROR(AU134/$H134,0)/52*$I134</f>
        <v>0</v>
      </c>
      <c r="CL134" s="191">
        <f t="shared" ref="CL134:CL197" si="319">IFERROR(AV134/$H134,0)/52*$I134</f>
        <v>0</v>
      </c>
      <c r="CM134" s="189"/>
      <c r="CN134" s="219">
        <f t="shared" si="241"/>
        <v>0</v>
      </c>
      <c r="CO134" s="220">
        <f t="shared" si="242"/>
        <v>0</v>
      </c>
      <c r="CP134" s="220">
        <f t="shared" si="243"/>
        <v>0</v>
      </c>
      <c r="CQ134" s="220">
        <f t="shared" si="244"/>
        <v>0</v>
      </c>
      <c r="CR134" s="220">
        <f t="shared" si="245"/>
        <v>0</v>
      </c>
      <c r="CS134" s="220">
        <f t="shared" si="246"/>
        <v>0</v>
      </c>
      <c r="CT134" s="220">
        <f t="shared" si="247"/>
        <v>0</v>
      </c>
      <c r="CU134" s="220">
        <f t="shared" si="248"/>
        <v>0</v>
      </c>
      <c r="CV134" s="220">
        <f t="shared" si="249"/>
        <v>0</v>
      </c>
      <c r="CW134" s="220">
        <f t="shared" si="250"/>
        <v>0</v>
      </c>
      <c r="CX134" s="220">
        <f t="shared" si="251"/>
        <v>0</v>
      </c>
      <c r="CY134" s="220">
        <f t="shared" si="252"/>
        <v>0</v>
      </c>
      <c r="CZ134" s="220">
        <f t="shared" si="253"/>
        <v>0</v>
      </c>
      <c r="DA134" s="220">
        <f t="shared" si="254"/>
        <v>0</v>
      </c>
      <c r="DB134" s="220">
        <f t="shared" si="255"/>
        <v>0</v>
      </c>
      <c r="DC134" s="220">
        <f t="shared" si="256"/>
        <v>0</v>
      </c>
      <c r="DD134" s="220">
        <f t="shared" si="257"/>
        <v>0</v>
      </c>
      <c r="DE134" s="220">
        <f t="shared" si="258"/>
        <v>0</v>
      </c>
      <c r="DF134" s="220">
        <f t="shared" si="259"/>
        <v>0</v>
      </c>
      <c r="DG134" s="220">
        <f t="shared" si="260"/>
        <v>0</v>
      </c>
      <c r="DH134" s="220">
        <f t="shared" si="261"/>
        <v>0</v>
      </c>
      <c r="DI134" s="220">
        <f t="shared" si="262"/>
        <v>0</v>
      </c>
      <c r="DJ134" s="220">
        <f t="shared" si="263"/>
        <v>0</v>
      </c>
      <c r="DK134" s="220">
        <f t="shared" si="264"/>
        <v>0</v>
      </c>
      <c r="DL134" s="220">
        <f t="shared" si="265"/>
        <v>0</v>
      </c>
      <c r="DM134" s="220">
        <f t="shared" si="266"/>
        <v>0</v>
      </c>
      <c r="DN134" s="220">
        <f t="shared" si="267"/>
        <v>0</v>
      </c>
      <c r="DO134" s="220">
        <f t="shared" si="268"/>
        <v>0</v>
      </c>
      <c r="DP134" s="220">
        <f t="shared" si="269"/>
        <v>0</v>
      </c>
      <c r="DQ134" s="221">
        <f t="shared" si="270"/>
        <v>0</v>
      </c>
      <c r="DR134" s="204">
        <f t="shared" ref="DR134:DR197" si="320">SUM(CN134:DQ134)</f>
        <v>0</v>
      </c>
      <c r="DS134" s="222">
        <f t="shared" si="271"/>
        <v>0</v>
      </c>
      <c r="DT134" s="222">
        <f t="shared" si="272"/>
        <v>0</v>
      </c>
      <c r="DU134" s="222">
        <f t="shared" si="273"/>
        <v>0</v>
      </c>
      <c r="DV134" s="222">
        <f t="shared" si="274"/>
        <v>0</v>
      </c>
      <c r="DW134" s="222">
        <f t="shared" si="275"/>
        <v>0</v>
      </c>
      <c r="DX134" s="223">
        <f t="shared" si="276"/>
        <v>0</v>
      </c>
      <c r="DY134" s="224">
        <f t="shared" si="277"/>
        <v>0</v>
      </c>
      <c r="EA134" s="228">
        <f>IF($E134="HLTA",(L134/Summary!$H$7),0)</f>
        <v>0</v>
      </c>
      <c r="EB134" s="229">
        <f>IF($E134="HLTA",(M134/Summary!$H$7),0)</f>
        <v>0</v>
      </c>
      <c r="EC134" s="229">
        <f>IF($E134="HLTA",(N134/Summary!$H$7),0)</f>
        <v>0</v>
      </c>
      <c r="ED134" s="229">
        <f>IF($E134="HLTA",(O134/Summary!$H$7),0)</f>
        <v>0</v>
      </c>
      <c r="EE134" s="229">
        <f>IF($E134="HLTA",(P134/Summary!$H$7),0)</f>
        <v>0</v>
      </c>
      <c r="EF134" s="229">
        <f>IF($E134="HLTA",(Q134/Summary!$H$7),0)</f>
        <v>0</v>
      </c>
      <c r="EG134" s="229">
        <f>IF($E134="HLTA",(R134/Summary!$H$7),0)</f>
        <v>0</v>
      </c>
      <c r="EH134" s="229">
        <f>IF($E134="HLTA",(S134/Summary!$H$7),0)</f>
        <v>0</v>
      </c>
      <c r="EI134" s="229">
        <f>IF($E134="HLTA",(T134/Summary!$H$7),0)</f>
        <v>0</v>
      </c>
      <c r="EJ134" s="229">
        <f>IF($E134="HLTA",(U134/Summary!$H$7),0)</f>
        <v>0</v>
      </c>
      <c r="EK134" s="229">
        <f>IF($E134="HLTA",(V134/Summary!$H$7),0)</f>
        <v>0</v>
      </c>
      <c r="EL134" s="229">
        <f>IF($E134="HLTA",(W134/Summary!$H$7),0)</f>
        <v>0</v>
      </c>
      <c r="EM134" s="229">
        <f>IF($E134="HLTA",(X134/Summary!$H$7),0)</f>
        <v>0</v>
      </c>
      <c r="EN134" s="229">
        <f>IF($E134="HLTA",(Y134/Summary!$H$7),0)</f>
        <v>0</v>
      </c>
      <c r="EO134" s="229">
        <f>IF($E134="HLTA",(Z134/Summary!$H$7),0)</f>
        <v>0</v>
      </c>
      <c r="EP134" s="229">
        <f>IF($E134="HLTA",(AA134/Summary!$H$7),0)</f>
        <v>0</v>
      </c>
      <c r="EQ134" s="229">
        <f>IF($E134="HLTA",(AB134/Summary!$H$7),0)</f>
        <v>0</v>
      </c>
      <c r="ER134" s="229">
        <f>IF($E134="HLTA",(AC134/Summary!$H$7),0)</f>
        <v>0</v>
      </c>
      <c r="ES134" s="229">
        <f>IF($E134="HLTA",(AD134/Summary!$H$7),0)</f>
        <v>0</v>
      </c>
      <c r="ET134" s="229">
        <f>IF($E134="HLTA",(AE134/Summary!$H$7),0)</f>
        <v>0</v>
      </c>
      <c r="EU134" s="229">
        <f>IF($E134="HLTA",(AF134/Summary!$H$7),0)</f>
        <v>0</v>
      </c>
      <c r="EV134" s="229">
        <f>IF($E134="HLTA",(AG134/Summary!$H$7),0)</f>
        <v>0</v>
      </c>
      <c r="EW134" s="229">
        <f>IF($E134="HLTA",(AH134/Summary!$H$7),0)</f>
        <v>0</v>
      </c>
      <c r="EX134" s="229">
        <f>IF($E134="HLTA",(AI134/Summary!$H$7),0)</f>
        <v>0</v>
      </c>
      <c r="EY134" s="229">
        <f>IF($E134="HLTA",(AJ134/Summary!$H$7),0)</f>
        <v>0</v>
      </c>
      <c r="EZ134" s="229">
        <f>IF($E134="HLTA",(AK134/Summary!$H$7),0)</f>
        <v>0</v>
      </c>
      <c r="FA134" s="229">
        <f>IF($E134="HLTA",(AL134/Summary!$H$7),0)</f>
        <v>0</v>
      </c>
      <c r="FB134" s="229">
        <f>IF($E134="HLTA",(AM134/Summary!$H$7),0)</f>
        <v>0</v>
      </c>
      <c r="FC134" s="229">
        <f>IF($E134="HLTA",(AN134/Summary!$H$7),0)</f>
        <v>0</v>
      </c>
      <c r="FD134" s="233">
        <f>IF($E134="HLTA",(AO134/Summary!$H$7),0)</f>
        <v>0</v>
      </c>
    </row>
    <row r="135" spans="1:160" s="141" customFormat="1" ht="14.25" x14ac:dyDescent="0.35">
      <c r="A135" s="314"/>
      <c r="B135" s="315"/>
      <c r="C135" s="315"/>
      <c r="D135" s="315"/>
      <c r="E135" s="303"/>
      <c r="F135" s="304"/>
      <c r="G135" s="316"/>
      <c r="H135" s="320"/>
      <c r="I135" s="322"/>
      <c r="J135" s="323"/>
      <c r="K135" s="399">
        <f>Summary!$H$6*$G135</f>
        <v>0</v>
      </c>
      <c r="L135" s="225"/>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7"/>
      <c r="AP135" s="228">
        <f t="shared" si="278"/>
        <v>0</v>
      </c>
      <c r="AQ135" s="217"/>
      <c r="AR135" s="217"/>
      <c r="AS135" s="217"/>
      <c r="AT135" s="217"/>
      <c r="AU135" s="217"/>
      <c r="AV135" s="218"/>
      <c r="AW135" s="176">
        <f t="shared" si="279"/>
        <v>0</v>
      </c>
      <c r="AX135" s="176" t="str">
        <f t="shared" si="280"/>
        <v>OK</v>
      </c>
      <c r="AY135" s="230">
        <f t="shared" si="281"/>
        <v>0</v>
      </c>
      <c r="AZ135" s="213" t="str">
        <f t="shared" si="282"/>
        <v>OK</v>
      </c>
      <c r="BA135" s="214"/>
      <c r="BB135" s="231">
        <f t="shared" si="283"/>
        <v>0</v>
      </c>
      <c r="BC135" s="232">
        <f t="shared" si="284"/>
        <v>0</v>
      </c>
      <c r="BD135" s="232">
        <f t="shared" si="285"/>
        <v>0</v>
      </c>
      <c r="BE135" s="232">
        <f t="shared" si="286"/>
        <v>0</v>
      </c>
      <c r="BF135" s="232">
        <f t="shared" si="287"/>
        <v>0</v>
      </c>
      <c r="BG135" s="232">
        <f t="shared" si="288"/>
        <v>0</v>
      </c>
      <c r="BH135" s="232">
        <f t="shared" si="289"/>
        <v>0</v>
      </c>
      <c r="BI135" s="232">
        <f t="shared" si="290"/>
        <v>0</v>
      </c>
      <c r="BJ135" s="232">
        <f t="shared" si="291"/>
        <v>0</v>
      </c>
      <c r="BK135" s="232">
        <f t="shared" si="292"/>
        <v>0</v>
      </c>
      <c r="BL135" s="232">
        <f t="shared" si="293"/>
        <v>0</v>
      </c>
      <c r="BM135" s="232">
        <f t="shared" si="294"/>
        <v>0</v>
      </c>
      <c r="BN135" s="232">
        <f t="shared" si="295"/>
        <v>0</v>
      </c>
      <c r="BO135" s="232">
        <f t="shared" si="296"/>
        <v>0</v>
      </c>
      <c r="BP135" s="232">
        <f t="shared" si="297"/>
        <v>0</v>
      </c>
      <c r="BQ135" s="232">
        <f t="shared" si="298"/>
        <v>0</v>
      </c>
      <c r="BR135" s="232">
        <f t="shared" si="299"/>
        <v>0</v>
      </c>
      <c r="BS135" s="232">
        <f t="shared" si="300"/>
        <v>0</v>
      </c>
      <c r="BT135" s="232">
        <f t="shared" si="301"/>
        <v>0</v>
      </c>
      <c r="BU135" s="232">
        <f t="shared" si="302"/>
        <v>0</v>
      </c>
      <c r="BV135" s="232">
        <f t="shared" si="303"/>
        <v>0</v>
      </c>
      <c r="BW135" s="232">
        <f t="shared" si="304"/>
        <v>0</v>
      </c>
      <c r="BX135" s="232">
        <f t="shared" si="305"/>
        <v>0</v>
      </c>
      <c r="BY135" s="232">
        <f t="shared" si="306"/>
        <v>0</v>
      </c>
      <c r="BZ135" s="232">
        <f t="shared" si="307"/>
        <v>0</v>
      </c>
      <c r="CA135" s="232">
        <f t="shared" si="308"/>
        <v>0</v>
      </c>
      <c r="CB135" s="232">
        <f t="shared" si="309"/>
        <v>0</v>
      </c>
      <c r="CC135" s="232">
        <f t="shared" si="310"/>
        <v>0</v>
      </c>
      <c r="CD135" s="232">
        <f t="shared" si="311"/>
        <v>0</v>
      </c>
      <c r="CE135" s="232">
        <f t="shared" si="312"/>
        <v>0</v>
      </c>
      <c r="CF135" s="230">
        <f t="shared" si="313"/>
        <v>0</v>
      </c>
      <c r="CG135" s="195">
        <f t="shared" si="314"/>
        <v>0</v>
      </c>
      <c r="CH135" s="201">
        <f t="shared" si="315"/>
        <v>0</v>
      </c>
      <c r="CI135" s="201">
        <f t="shared" si="316"/>
        <v>0</v>
      </c>
      <c r="CJ135" s="201">
        <f t="shared" si="317"/>
        <v>0</v>
      </c>
      <c r="CK135" s="201">
        <f t="shared" si="318"/>
        <v>0</v>
      </c>
      <c r="CL135" s="191">
        <f t="shared" si="319"/>
        <v>0</v>
      </c>
      <c r="CM135" s="189"/>
      <c r="CN135" s="219">
        <f t="shared" si="241"/>
        <v>0</v>
      </c>
      <c r="CO135" s="220">
        <f t="shared" si="242"/>
        <v>0</v>
      </c>
      <c r="CP135" s="220">
        <f t="shared" si="243"/>
        <v>0</v>
      </c>
      <c r="CQ135" s="220">
        <f t="shared" si="244"/>
        <v>0</v>
      </c>
      <c r="CR135" s="220">
        <f t="shared" si="245"/>
        <v>0</v>
      </c>
      <c r="CS135" s="220">
        <f t="shared" si="246"/>
        <v>0</v>
      </c>
      <c r="CT135" s="220">
        <f t="shared" si="247"/>
        <v>0</v>
      </c>
      <c r="CU135" s="220">
        <f t="shared" si="248"/>
        <v>0</v>
      </c>
      <c r="CV135" s="220">
        <f t="shared" si="249"/>
        <v>0</v>
      </c>
      <c r="CW135" s="220">
        <f t="shared" si="250"/>
        <v>0</v>
      </c>
      <c r="CX135" s="220">
        <f t="shared" si="251"/>
        <v>0</v>
      </c>
      <c r="CY135" s="220">
        <f t="shared" si="252"/>
        <v>0</v>
      </c>
      <c r="CZ135" s="220">
        <f t="shared" si="253"/>
        <v>0</v>
      </c>
      <c r="DA135" s="220">
        <f t="shared" si="254"/>
        <v>0</v>
      </c>
      <c r="DB135" s="220">
        <f t="shared" si="255"/>
        <v>0</v>
      </c>
      <c r="DC135" s="220">
        <f t="shared" si="256"/>
        <v>0</v>
      </c>
      <c r="DD135" s="220">
        <f t="shared" si="257"/>
        <v>0</v>
      </c>
      <c r="DE135" s="220">
        <f t="shared" si="258"/>
        <v>0</v>
      </c>
      <c r="DF135" s="220">
        <f t="shared" si="259"/>
        <v>0</v>
      </c>
      <c r="DG135" s="220">
        <f t="shared" si="260"/>
        <v>0</v>
      </c>
      <c r="DH135" s="220">
        <f t="shared" si="261"/>
        <v>0</v>
      </c>
      <c r="DI135" s="220">
        <f t="shared" si="262"/>
        <v>0</v>
      </c>
      <c r="DJ135" s="220">
        <f t="shared" si="263"/>
        <v>0</v>
      </c>
      <c r="DK135" s="220">
        <f t="shared" si="264"/>
        <v>0</v>
      </c>
      <c r="DL135" s="220">
        <f t="shared" si="265"/>
        <v>0</v>
      </c>
      <c r="DM135" s="220">
        <f t="shared" si="266"/>
        <v>0</v>
      </c>
      <c r="DN135" s="220">
        <f t="shared" si="267"/>
        <v>0</v>
      </c>
      <c r="DO135" s="220">
        <f t="shared" si="268"/>
        <v>0</v>
      </c>
      <c r="DP135" s="220">
        <f t="shared" si="269"/>
        <v>0</v>
      </c>
      <c r="DQ135" s="221">
        <f t="shared" si="270"/>
        <v>0</v>
      </c>
      <c r="DR135" s="204">
        <f t="shared" si="320"/>
        <v>0</v>
      </c>
      <c r="DS135" s="222">
        <f t="shared" si="271"/>
        <v>0</v>
      </c>
      <c r="DT135" s="222">
        <f t="shared" si="272"/>
        <v>0</v>
      </c>
      <c r="DU135" s="222">
        <f t="shared" si="273"/>
        <v>0</v>
      </c>
      <c r="DV135" s="222">
        <f t="shared" si="274"/>
        <v>0</v>
      </c>
      <c r="DW135" s="222">
        <f t="shared" si="275"/>
        <v>0</v>
      </c>
      <c r="DX135" s="223">
        <f t="shared" si="276"/>
        <v>0</v>
      </c>
      <c r="DY135" s="224">
        <f t="shared" si="277"/>
        <v>0</v>
      </c>
      <c r="EA135" s="228">
        <f>IF($E135="HLTA",(L135/Summary!$H$7),0)</f>
        <v>0</v>
      </c>
      <c r="EB135" s="229">
        <f>IF($E135="HLTA",(M135/Summary!$H$7),0)</f>
        <v>0</v>
      </c>
      <c r="EC135" s="229">
        <f>IF($E135="HLTA",(N135/Summary!$H$7),0)</f>
        <v>0</v>
      </c>
      <c r="ED135" s="229">
        <f>IF($E135="HLTA",(O135/Summary!$H$7),0)</f>
        <v>0</v>
      </c>
      <c r="EE135" s="229">
        <f>IF($E135="HLTA",(P135/Summary!$H$7),0)</f>
        <v>0</v>
      </c>
      <c r="EF135" s="229">
        <f>IF($E135="HLTA",(Q135/Summary!$H$7),0)</f>
        <v>0</v>
      </c>
      <c r="EG135" s="229">
        <f>IF($E135="HLTA",(R135/Summary!$H$7),0)</f>
        <v>0</v>
      </c>
      <c r="EH135" s="229">
        <f>IF($E135="HLTA",(S135/Summary!$H$7),0)</f>
        <v>0</v>
      </c>
      <c r="EI135" s="229">
        <f>IF($E135="HLTA",(T135/Summary!$H$7),0)</f>
        <v>0</v>
      </c>
      <c r="EJ135" s="229">
        <f>IF($E135="HLTA",(U135/Summary!$H$7),0)</f>
        <v>0</v>
      </c>
      <c r="EK135" s="229">
        <f>IF($E135="HLTA",(V135/Summary!$H$7),0)</f>
        <v>0</v>
      </c>
      <c r="EL135" s="229">
        <f>IF($E135="HLTA",(W135/Summary!$H$7),0)</f>
        <v>0</v>
      </c>
      <c r="EM135" s="229">
        <f>IF($E135="HLTA",(X135/Summary!$H$7),0)</f>
        <v>0</v>
      </c>
      <c r="EN135" s="229">
        <f>IF($E135="HLTA",(Y135/Summary!$H$7),0)</f>
        <v>0</v>
      </c>
      <c r="EO135" s="229">
        <f>IF($E135="HLTA",(Z135/Summary!$H$7),0)</f>
        <v>0</v>
      </c>
      <c r="EP135" s="229">
        <f>IF($E135="HLTA",(AA135/Summary!$H$7),0)</f>
        <v>0</v>
      </c>
      <c r="EQ135" s="229">
        <f>IF($E135="HLTA",(AB135/Summary!$H$7),0)</f>
        <v>0</v>
      </c>
      <c r="ER135" s="229">
        <f>IF($E135="HLTA",(AC135/Summary!$H$7),0)</f>
        <v>0</v>
      </c>
      <c r="ES135" s="229">
        <f>IF($E135="HLTA",(AD135/Summary!$H$7),0)</f>
        <v>0</v>
      </c>
      <c r="ET135" s="229">
        <f>IF($E135="HLTA",(AE135/Summary!$H$7),0)</f>
        <v>0</v>
      </c>
      <c r="EU135" s="229">
        <f>IF($E135="HLTA",(AF135/Summary!$H$7),0)</f>
        <v>0</v>
      </c>
      <c r="EV135" s="229">
        <f>IF($E135="HLTA",(AG135/Summary!$H$7),0)</f>
        <v>0</v>
      </c>
      <c r="EW135" s="229">
        <f>IF($E135="HLTA",(AH135/Summary!$H$7),0)</f>
        <v>0</v>
      </c>
      <c r="EX135" s="229">
        <f>IF($E135="HLTA",(AI135/Summary!$H$7),0)</f>
        <v>0</v>
      </c>
      <c r="EY135" s="229">
        <f>IF($E135="HLTA",(AJ135/Summary!$H$7),0)</f>
        <v>0</v>
      </c>
      <c r="EZ135" s="229">
        <f>IF($E135="HLTA",(AK135/Summary!$H$7),0)</f>
        <v>0</v>
      </c>
      <c r="FA135" s="229">
        <f>IF($E135="HLTA",(AL135/Summary!$H$7),0)</f>
        <v>0</v>
      </c>
      <c r="FB135" s="229">
        <f>IF($E135="HLTA",(AM135/Summary!$H$7),0)</f>
        <v>0</v>
      </c>
      <c r="FC135" s="229">
        <f>IF($E135="HLTA",(AN135/Summary!$H$7),0)</f>
        <v>0</v>
      </c>
      <c r="FD135" s="233">
        <f>IF($E135="HLTA",(AO135/Summary!$H$7),0)</f>
        <v>0</v>
      </c>
    </row>
    <row r="136" spans="1:160" s="141" customFormat="1" ht="14.25" x14ac:dyDescent="0.35">
      <c r="A136" s="314"/>
      <c r="B136" s="315"/>
      <c r="C136" s="315"/>
      <c r="D136" s="315"/>
      <c r="E136" s="303"/>
      <c r="F136" s="304"/>
      <c r="G136" s="316"/>
      <c r="H136" s="320"/>
      <c r="I136" s="322"/>
      <c r="J136" s="323"/>
      <c r="K136" s="399">
        <f>Summary!$H$6*$G136</f>
        <v>0</v>
      </c>
      <c r="L136" s="225"/>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7"/>
      <c r="AP136" s="228">
        <f t="shared" si="278"/>
        <v>0</v>
      </c>
      <c r="AQ136" s="217"/>
      <c r="AR136" s="217"/>
      <c r="AS136" s="217"/>
      <c r="AT136" s="217"/>
      <c r="AU136" s="217"/>
      <c r="AV136" s="218"/>
      <c r="AW136" s="176">
        <f t="shared" si="279"/>
        <v>0</v>
      </c>
      <c r="AX136" s="176" t="str">
        <f t="shared" si="280"/>
        <v>OK</v>
      </c>
      <c r="AY136" s="230">
        <f t="shared" si="281"/>
        <v>0</v>
      </c>
      <c r="AZ136" s="213" t="str">
        <f t="shared" si="282"/>
        <v>OK</v>
      </c>
      <c r="BA136" s="214"/>
      <c r="BB136" s="231">
        <f t="shared" si="283"/>
        <v>0</v>
      </c>
      <c r="BC136" s="232">
        <f t="shared" si="284"/>
        <v>0</v>
      </c>
      <c r="BD136" s="232">
        <f t="shared" si="285"/>
        <v>0</v>
      </c>
      <c r="BE136" s="232">
        <f t="shared" si="286"/>
        <v>0</v>
      </c>
      <c r="BF136" s="232">
        <f t="shared" si="287"/>
        <v>0</v>
      </c>
      <c r="BG136" s="232">
        <f t="shared" si="288"/>
        <v>0</v>
      </c>
      <c r="BH136" s="232">
        <f t="shared" si="289"/>
        <v>0</v>
      </c>
      <c r="BI136" s="232">
        <f t="shared" si="290"/>
        <v>0</v>
      </c>
      <c r="BJ136" s="232">
        <f t="shared" si="291"/>
        <v>0</v>
      </c>
      <c r="BK136" s="232">
        <f t="shared" si="292"/>
        <v>0</v>
      </c>
      <c r="BL136" s="232">
        <f t="shared" si="293"/>
        <v>0</v>
      </c>
      <c r="BM136" s="232">
        <f t="shared" si="294"/>
        <v>0</v>
      </c>
      <c r="BN136" s="232">
        <f t="shared" si="295"/>
        <v>0</v>
      </c>
      <c r="BO136" s="232">
        <f t="shared" si="296"/>
        <v>0</v>
      </c>
      <c r="BP136" s="232">
        <f t="shared" si="297"/>
        <v>0</v>
      </c>
      <c r="BQ136" s="232">
        <f t="shared" si="298"/>
        <v>0</v>
      </c>
      <c r="BR136" s="232">
        <f t="shared" si="299"/>
        <v>0</v>
      </c>
      <c r="BS136" s="232">
        <f t="shared" si="300"/>
        <v>0</v>
      </c>
      <c r="BT136" s="232">
        <f t="shared" si="301"/>
        <v>0</v>
      </c>
      <c r="BU136" s="232">
        <f t="shared" si="302"/>
        <v>0</v>
      </c>
      <c r="BV136" s="232">
        <f t="shared" si="303"/>
        <v>0</v>
      </c>
      <c r="BW136" s="232">
        <f t="shared" si="304"/>
        <v>0</v>
      </c>
      <c r="BX136" s="232">
        <f t="shared" si="305"/>
        <v>0</v>
      </c>
      <c r="BY136" s="232">
        <f t="shared" si="306"/>
        <v>0</v>
      </c>
      <c r="BZ136" s="232">
        <f t="shared" si="307"/>
        <v>0</v>
      </c>
      <c r="CA136" s="232">
        <f t="shared" si="308"/>
        <v>0</v>
      </c>
      <c r="CB136" s="232">
        <f t="shared" si="309"/>
        <v>0</v>
      </c>
      <c r="CC136" s="232">
        <f t="shared" si="310"/>
        <v>0</v>
      </c>
      <c r="CD136" s="232">
        <f t="shared" si="311"/>
        <v>0</v>
      </c>
      <c r="CE136" s="232">
        <f t="shared" si="312"/>
        <v>0</v>
      </c>
      <c r="CF136" s="230">
        <f t="shared" si="313"/>
        <v>0</v>
      </c>
      <c r="CG136" s="195">
        <f t="shared" si="314"/>
        <v>0</v>
      </c>
      <c r="CH136" s="201">
        <f t="shared" si="315"/>
        <v>0</v>
      </c>
      <c r="CI136" s="201">
        <f t="shared" si="316"/>
        <v>0</v>
      </c>
      <c r="CJ136" s="201">
        <f t="shared" si="317"/>
        <v>0</v>
      </c>
      <c r="CK136" s="201">
        <f t="shared" si="318"/>
        <v>0</v>
      </c>
      <c r="CL136" s="191">
        <f t="shared" si="319"/>
        <v>0</v>
      </c>
      <c r="CM136" s="189"/>
      <c r="CN136" s="219">
        <f t="shared" si="241"/>
        <v>0</v>
      </c>
      <c r="CO136" s="220">
        <f t="shared" si="242"/>
        <v>0</v>
      </c>
      <c r="CP136" s="220">
        <f t="shared" si="243"/>
        <v>0</v>
      </c>
      <c r="CQ136" s="220">
        <f t="shared" si="244"/>
        <v>0</v>
      </c>
      <c r="CR136" s="220">
        <f t="shared" si="245"/>
        <v>0</v>
      </c>
      <c r="CS136" s="220">
        <f t="shared" si="246"/>
        <v>0</v>
      </c>
      <c r="CT136" s="220">
        <f t="shared" si="247"/>
        <v>0</v>
      </c>
      <c r="CU136" s="220">
        <f t="shared" si="248"/>
        <v>0</v>
      </c>
      <c r="CV136" s="220">
        <f t="shared" si="249"/>
        <v>0</v>
      </c>
      <c r="CW136" s="220">
        <f t="shared" si="250"/>
        <v>0</v>
      </c>
      <c r="CX136" s="220">
        <f t="shared" si="251"/>
        <v>0</v>
      </c>
      <c r="CY136" s="220">
        <f t="shared" si="252"/>
        <v>0</v>
      </c>
      <c r="CZ136" s="220">
        <f t="shared" si="253"/>
        <v>0</v>
      </c>
      <c r="DA136" s="220">
        <f t="shared" si="254"/>
        <v>0</v>
      </c>
      <c r="DB136" s="220">
        <f t="shared" si="255"/>
        <v>0</v>
      </c>
      <c r="DC136" s="220">
        <f t="shared" si="256"/>
        <v>0</v>
      </c>
      <c r="DD136" s="220">
        <f t="shared" si="257"/>
        <v>0</v>
      </c>
      <c r="DE136" s="220">
        <f t="shared" si="258"/>
        <v>0</v>
      </c>
      <c r="DF136" s="220">
        <f t="shared" si="259"/>
        <v>0</v>
      </c>
      <c r="DG136" s="220">
        <f t="shared" si="260"/>
        <v>0</v>
      </c>
      <c r="DH136" s="220">
        <f t="shared" si="261"/>
        <v>0</v>
      </c>
      <c r="DI136" s="220">
        <f t="shared" si="262"/>
        <v>0</v>
      </c>
      <c r="DJ136" s="220">
        <f t="shared" si="263"/>
        <v>0</v>
      </c>
      <c r="DK136" s="220">
        <f t="shared" si="264"/>
        <v>0</v>
      </c>
      <c r="DL136" s="220">
        <f t="shared" si="265"/>
        <v>0</v>
      </c>
      <c r="DM136" s="220">
        <f t="shared" si="266"/>
        <v>0</v>
      </c>
      <c r="DN136" s="220">
        <f t="shared" si="267"/>
        <v>0</v>
      </c>
      <c r="DO136" s="220">
        <f t="shared" si="268"/>
        <v>0</v>
      </c>
      <c r="DP136" s="220">
        <f t="shared" si="269"/>
        <v>0</v>
      </c>
      <c r="DQ136" s="221">
        <f t="shared" si="270"/>
        <v>0</v>
      </c>
      <c r="DR136" s="204">
        <f t="shared" si="320"/>
        <v>0</v>
      </c>
      <c r="DS136" s="222">
        <f t="shared" si="271"/>
        <v>0</v>
      </c>
      <c r="DT136" s="222">
        <f t="shared" si="272"/>
        <v>0</v>
      </c>
      <c r="DU136" s="222">
        <f t="shared" si="273"/>
        <v>0</v>
      </c>
      <c r="DV136" s="222">
        <f t="shared" si="274"/>
        <v>0</v>
      </c>
      <c r="DW136" s="222">
        <f t="shared" si="275"/>
        <v>0</v>
      </c>
      <c r="DX136" s="223">
        <f t="shared" si="276"/>
        <v>0</v>
      </c>
      <c r="DY136" s="224">
        <f t="shared" si="277"/>
        <v>0</v>
      </c>
      <c r="EA136" s="228">
        <f>IF($E136="HLTA",(L136/Summary!$H$7),0)</f>
        <v>0</v>
      </c>
      <c r="EB136" s="229">
        <f>IF($E136="HLTA",(M136/Summary!$H$7),0)</f>
        <v>0</v>
      </c>
      <c r="EC136" s="229">
        <f>IF($E136="HLTA",(N136/Summary!$H$7),0)</f>
        <v>0</v>
      </c>
      <c r="ED136" s="229">
        <f>IF($E136="HLTA",(O136/Summary!$H$7),0)</f>
        <v>0</v>
      </c>
      <c r="EE136" s="229">
        <f>IF($E136="HLTA",(P136/Summary!$H$7),0)</f>
        <v>0</v>
      </c>
      <c r="EF136" s="229">
        <f>IF($E136="HLTA",(Q136/Summary!$H$7),0)</f>
        <v>0</v>
      </c>
      <c r="EG136" s="229">
        <f>IF($E136="HLTA",(R136/Summary!$H$7),0)</f>
        <v>0</v>
      </c>
      <c r="EH136" s="229">
        <f>IF($E136="HLTA",(S136/Summary!$H$7),0)</f>
        <v>0</v>
      </c>
      <c r="EI136" s="229">
        <f>IF($E136="HLTA",(T136/Summary!$H$7),0)</f>
        <v>0</v>
      </c>
      <c r="EJ136" s="229">
        <f>IF($E136="HLTA",(U136/Summary!$H$7),0)</f>
        <v>0</v>
      </c>
      <c r="EK136" s="229">
        <f>IF($E136="HLTA",(V136/Summary!$H$7),0)</f>
        <v>0</v>
      </c>
      <c r="EL136" s="229">
        <f>IF($E136="HLTA",(W136/Summary!$H$7),0)</f>
        <v>0</v>
      </c>
      <c r="EM136" s="229">
        <f>IF($E136="HLTA",(X136/Summary!$H$7),0)</f>
        <v>0</v>
      </c>
      <c r="EN136" s="229">
        <f>IF($E136="HLTA",(Y136/Summary!$H$7),0)</f>
        <v>0</v>
      </c>
      <c r="EO136" s="229">
        <f>IF($E136="HLTA",(Z136/Summary!$H$7),0)</f>
        <v>0</v>
      </c>
      <c r="EP136" s="229">
        <f>IF($E136="HLTA",(AA136/Summary!$H$7),0)</f>
        <v>0</v>
      </c>
      <c r="EQ136" s="229">
        <f>IF($E136="HLTA",(AB136/Summary!$H$7),0)</f>
        <v>0</v>
      </c>
      <c r="ER136" s="229">
        <f>IF($E136="HLTA",(AC136/Summary!$H$7),0)</f>
        <v>0</v>
      </c>
      <c r="ES136" s="229">
        <f>IF($E136="HLTA",(AD136/Summary!$H$7),0)</f>
        <v>0</v>
      </c>
      <c r="ET136" s="229">
        <f>IF($E136="HLTA",(AE136/Summary!$H$7),0)</f>
        <v>0</v>
      </c>
      <c r="EU136" s="229">
        <f>IF($E136="HLTA",(AF136/Summary!$H$7),0)</f>
        <v>0</v>
      </c>
      <c r="EV136" s="229">
        <f>IF($E136="HLTA",(AG136/Summary!$H$7),0)</f>
        <v>0</v>
      </c>
      <c r="EW136" s="229">
        <f>IF($E136="HLTA",(AH136/Summary!$H$7),0)</f>
        <v>0</v>
      </c>
      <c r="EX136" s="229">
        <f>IF($E136="HLTA",(AI136/Summary!$H$7),0)</f>
        <v>0</v>
      </c>
      <c r="EY136" s="229">
        <f>IF($E136="HLTA",(AJ136/Summary!$H$7),0)</f>
        <v>0</v>
      </c>
      <c r="EZ136" s="229">
        <f>IF($E136="HLTA",(AK136/Summary!$H$7),0)</f>
        <v>0</v>
      </c>
      <c r="FA136" s="229">
        <f>IF($E136="HLTA",(AL136/Summary!$H$7),0)</f>
        <v>0</v>
      </c>
      <c r="FB136" s="229">
        <f>IF($E136="HLTA",(AM136/Summary!$H$7),0)</f>
        <v>0</v>
      </c>
      <c r="FC136" s="229">
        <f>IF($E136="HLTA",(AN136/Summary!$H$7),0)</f>
        <v>0</v>
      </c>
      <c r="FD136" s="233">
        <f>IF($E136="HLTA",(AO136/Summary!$H$7),0)</f>
        <v>0</v>
      </c>
    </row>
    <row r="137" spans="1:160" s="141" customFormat="1" ht="14.25" x14ac:dyDescent="0.35">
      <c r="A137" s="314"/>
      <c r="B137" s="315"/>
      <c r="C137" s="315"/>
      <c r="D137" s="315"/>
      <c r="E137" s="303"/>
      <c r="F137" s="304"/>
      <c r="G137" s="316"/>
      <c r="H137" s="320"/>
      <c r="I137" s="322"/>
      <c r="J137" s="323"/>
      <c r="K137" s="399">
        <f>Summary!$H$6*$G137</f>
        <v>0</v>
      </c>
      <c r="L137" s="225"/>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7"/>
      <c r="AP137" s="228">
        <f t="shared" si="278"/>
        <v>0</v>
      </c>
      <c r="AQ137" s="217"/>
      <c r="AR137" s="217"/>
      <c r="AS137" s="217"/>
      <c r="AT137" s="217"/>
      <c r="AU137" s="217"/>
      <c r="AV137" s="218"/>
      <c r="AW137" s="176">
        <f t="shared" si="279"/>
        <v>0</v>
      </c>
      <c r="AX137" s="176" t="str">
        <f t="shared" si="280"/>
        <v>OK</v>
      </c>
      <c r="AY137" s="230">
        <f t="shared" si="281"/>
        <v>0</v>
      </c>
      <c r="AZ137" s="213" t="str">
        <f t="shared" si="282"/>
        <v>OK</v>
      </c>
      <c r="BA137" s="214"/>
      <c r="BB137" s="231">
        <f t="shared" si="283"/>
        <v>0</v>
      </c>
      <c r="BC137" s="232">
        <f t="shared" si="284"/>
        <v>0</v>
      </c>
      <c r="BD137" s="232">
        <f t="shared" si="285"/>
        <v>0</v>
      </c>
      <c r="BE137" s="232">
        <f t="shared" si="286"/>
        <v>0</v>
      </c>
      <c r="BF137" s="232">
        <f t="shared" si="287"/>
        <v>0</v>
      </c>
      <c r="BG137" s="232">
        <f t="shared" si="288"/>
        <v>0</v>
      </c>
      <c r="BH137" s="232">
        <f t="shared" si="289"/>
        <v>0</v>
      </c>
      <c r="BI137" s="232">
        <f t="shared" si="290"/>
        <v>0</v>
      </c>
      <c r="BJ137" s="232">
        <f t="shared" si="291"/>
        <v>0</v>
      </c>
      <c r="BK137" s="232">
        <f t="shared" si="292"/>
        <v>0</v>
      </c>
      <c r="BL137" s="232">
        <f t="shared" si="293"/>
        <v>0</v>
      </c>
      <c r="BM137" s="232">
        <f t="shared" si="294"/>
        <v>0</v>
      </c>
      <c r="BN137" s="232">
        <f t="shared" si="295"/>
        <v>0</v>
      </c>
      <c r="BO137" s="232">
        <f t="shared" si="296"/>
        <v>0</v>
      </c>
      <c r="BP137" s="232">
        <f t="shared" si="297"/>
        <v>0</v>
      </c>
      <c r="BQ137" s="232">
        <f t="shared" si="298"/>
        <v>0</v>
      </c>
      <c r="BR137" s="232">
        <f t="shared" si="299"/>
        <v>0</v>
      </c>
      <c r="BS137" s="232">
        <f t="shared" si="300"/>
        <v>0</v>
      </c>
      <c r="BT137" s="232">
        <f t="shared" si="301"/>
        <v>0</v>
      </c>
      <c r="BU137" s="232">
        <f t="shared" si="302"/>
        <v>0</v>
      </c>
      <c r="BV137" s="232">
        <f t="shared" si="303"/>
        <v>0</v>
      </c>
      <c r="BW137" s="232">
        <f t="shared" si="304"/>
        <v>0</v>
      </c>
      <c r="BX137" s="232">
        <f t="shared" si="305"/>
        <v>0</v>
      </c>
      <c r="BY137" s="232">
        <f t="shared" si="306"/>
        <v>0</v>
      </c>
      <c r="BZ137" s="232">
        <f t="shared" si="307"/>
        <v>0</v>
      </c>
      <c r="CA137" s="232">
        <f t="shared" si="308"/>
        <v>0</v>
      </c>
      <c r="CB137" s="232">
        <f t="shared" si="309"/>
        <v>0</v>
      </c>
      <c r="CC137" s="232">
        <f t="shared" si="310"/>
        <v>0</v>
      </c>
      <c r="CD137" s="232">
        <f t="shared" si="311"/>
        <v>0</v>
      </c>
      <c r="CE137" s="232">
        <f t="shared" si="312"/>
        <v>0</v>
      </c>
      <c r="CF137" s="230">
        <f t="shared" si="313"/>
        <v>0</v>
      </c>
      <c r="CG137" s="195">
        <f t="shared" si="314"/>
        <v>0</v>
      </c>
      <c r="CH137" s="201">
        <f t="shared" si="315"/>
        <v>0</v>
      </c>
      <c r="CI137" s="201">
        <f t="shared" si="316"/>
        <v>0</v>
      </c>
      <c r="CJ137" s="201">
        <f t="shared" si="317"/>
        <v>0</v>
      </c>
      <c r="CK137" s="201">
        <f t="shared" si="318"/>
        <v>0</v>
      </c>
      <c r="CL137" s="191">
        <f t="shared" si="319"/>
        <v>0</v>
      </c>
      <c r="CM137" s="189"/>
      <c r="CN137" s="219">
        <f t="shared" si="241"/>
        <v>0</v>
      </c>
      <c r="CO137" s="220">
        <f t="shared" si="242"/>
        <v>0</v>
      </c>
      <c r="CP137" s="220">
        <f t="shared" si="243"/>
        <v>0</v>
      </c>
      <c r="CQ137" s="220">
        <f t="shared" si="244"/>
        <v>0</v>
      </c>
      <c r="CR137" s="220">
        <f t="shared" si="245"/>
        <v>0</v>
      </c>
      <c r="CS137" s="220">
        <f t="shared" si="246"/>
        <v>0</v>
      </c>
      <c r="CT137" s="220">
        <f t="shared" si="247"/>
        <v>0</v>
      </c>
      <c r="CU137" s="220">
        <f t="shared" si="248"/>
        <v>0</v>
      </c>
      <c r="CV137" s="220">
        <f t="shared" si="249"/>
        <v>0</v>
      </c>
      <c r="CW137" s="220">
        <f t="shared" si="250"/>
        <v>0</v>
      </c>
      <c r="CX137" s="220">
        <f t="shared" si="251"/>
        <v>0</v>
      </c>
      <c r="CY137" s="220">
        <f t="shared" si="252"/>
        <v>0</v>
      </c>
      <c r="CZ137" s="220">
        <f t="shared" si="253"/>
        <v>0</v>
      </c>
      <c r="DA137" s="220">
        <f t="shared" si="254"/>
        <v>0</v>
      </c>
      <c r="DB137" s="220">
        <f t="shared" si="255"/>
        <v>0</v>
      </c>
      <c r="DC137" s="220">
        <f t="shared" si="256"/>
        <v>0</v>
      </c>
      <c r="DD137" s="220">
        <f t="shared" si="257"/>
        <v>0</v>
      </c>
      <c r="DE137" s="220">
        <f t="shared" si="258"/>
        <v>0</v>
      </c>
      <c r="DF137" s="220">
        <f t="shared" si="259"/>
        <v>0</v>
      </c>
      <c r="DG137" s="220">
        <f t="shared" si="260"/>
        <v>0</v>
      </c>
      <c r="DH137" s="220">
        <f t="shared" si="261"/>
        <v>0</v>
      </c>
      <c r="DI137" s="220">
        <f t="shared" si="262"/>
        <v>0</v>
      </c>
      <c r="DJ137" s="220">
        <f t="shared" si="263"/>
        <v>0</v>
      </c>
      <c r="DK137" s="220">
        <f t="shared" si="264"/>
        <v>0</v>
      </c>
      <c r="DL137" s="220">
        <f t="shared" si="265"/>
        <v>0</v>
      </c>
      <c r="DM137" s="220">
        <f t="shared" si="266"/>
        <v>0</v>
      </c>
      <c r="DN137" s="220">
        <f t="shared" si="267"/>
        <v>0</v>
      </c>
      <c r="DO137" s="220">
        <f t="shared" si="268"/>
        <v>0</v>
      </c>
      <c r="DP137" s="220">
        <f t="shared" si="269"/>
        <v>0</v>
      </c>
      <c r="DQ137" s="221">
        <f t="shared" si="270"/>
        <v>0</v>
      </c>
      <c r="DR137" s="204">
        <f t="shared" si="320"/>
        <v>0</v>
      </c>
      <c r="DS137" s="222">
        <f t="shared" si="271"/>
        <v>0</v>
      </c>
      <c r="DT137" s="222">
        <f t="shared" si="272"/>
        <v>0</v>
      </c>
      <c r="DU137" s="222">
        <f t="shared" si="273"/>
        <v>0</v>
      </c>
      <c r="DV137" s="222">
        <f t="shared" si="274"/>
        <v>0</v>
      </c>
      <c r="DW137" s="222">
        <f t="shared" si="275"/>
        <v>0</v>
      </c>
      <c r="DX137" s="223">
        <f t="shared" si="276"/>
        <v>0</v>
      </c>
      <c r="DY137" s="224">
        <f t="shared" si="277"/>
        <v>0</v>
      </c>
      <c r="EA137" s="228">
        <f>IF($E137="HLTA",(L137/Summary!$H$7),0)</f>
        <v>0</v>
      </c>
      <c r="EB137" s="229">
        <f>IF($E137="HLTA",(M137/Summary!$H$7),0)</f>
        <v>0</v>
      </c>
      <c r="EC137" s="229">
        <f>IF($E137="HLTA",(N137/Summary!$H$7),0)</f>
        <v>0</v>
      </c>
      <c r="ED137" s="229">
        <f>IF($E137="HLTA",(O137/Summary!$H$7),0)</f>
        <v>0</v>
      </c>
      <c r="EE137" s="229">
        <f>IF($E137="HLTA",(P137/Summary!$H$7),0)</f>
        <v>0</v>
      </c>
      <c r="EF137" s="229">
        <f>IF($E137="HLTA",(Q137/Summary!$H$7),0)</f>
        <v>0</v>
      </c>
      <c r="EG137" s="229">
        <f>IF($E137="HLTA",(R137/Summary!$H$7),0)</f>
        <v>0</v>
      </c>
      <c r="EH137" s="229">
        <f>IF($E137="HLTA",(S137/Summary!$H$7),0)</f>
        <v>0</v>
      </c>
      <c r="EI137" s="229">
        <f>IF($E137="HLTA",(T137/Summary!$H$7),0)</f>
        <v>0</v>
      </c>
      <c r="EJ137" s="229">
        <f>IF($E137="HLTA",(U137/Summary!$H$7),0)</f>
        <v>0</v>
      </c>
      <c r="EK137" s="229">
        <f>IF($E137="HLTA",(V137/Summary!$H$7),0)</f>
        <v>0</v>
      </c>
      <c r="EL137" s="229">
        <f>IF($E137="HLTA",(W137/Summary!$H$7),0)</f>
        <v>0</v>
      </c>
      <c r="EM137" s="229">
        <f>IF($E137="HLTA",(X137/Summary!$H$7),0)</f>
        <v>0</v>
      </c>
      <c r="EN137" s="229">
        <f>IF($E137="HLTA",(Y137/Summary!$H$7),0)</f>
        <v>0</v>
      </c>
      <c r="EO137" s="229">
        <f>IF($E137="HLTA",(Z137/Summary!$H$7),0)</f>
        <v>0</v>
      </c>
      <c r="EP137" s="229">
        <f>IF($E137="HLTA",(AA137/Summary!$H$7),0)</f>
        <v>0</v>
      </c>
      <c r="EQ137" s="229">
        <f>IF($E137="HLTA",(AB137/Summary!$H$7),0)</f>
        <v>0</v>
      </c>
      <c r="ER137" s="229">
        <f>IF($E137="HLTA",(AC137/Summary!$H$7),0)</f>
        <v>0</v>
      </c>
      <c r="ES137" s="229">
        <f>IF($E137="HLTA",(AD137/Summary!$H$7),0)</f>
        <v>0</v>
      </c>
      <c r="ET137" s="229">
        <f>IF($E137="HLTA",(AE137/Summary!$H$7),0)</f>
        <v>0</v>
      </c>
      <c r="EU137" s="229">
        <f>IF($E137="HLTA",(AF137/Summary!$H$7),0)</f>
        <v>0</v>
      </c>
      <c r="EV137" s="229">
        <f>IF($E137="HLTA",(AG137/Summary!$H$7),0)</f>
        <v>0</v>
      </c>
      <c r="EW137" s="229">
        <f>IF($E137="HLTA",(AH137/Summary!$H$7),0)</f>
        <v>0</v>
      </c>
      <c r="EX137" s="229">
        <f>IF($E137="HLTA",(AI137/Summary!$H$7),0)</f>
        <v>0</v>
      </c>
      <c r="EY137" s="229">
        <f>IF($E137="HLTA",(AJ137/Summary!$H$7),0)</f>
        <v>0</v>
      </c>
      <c r="EZ137" s="229">
        <f>IF($E137="HLTA",(AK137/Summary!$H$7),0)</f>
        <v>0</v>
      </c>
      <c r="FA137" s="229">
        <f>IF($E137="HLTA",(AL137/Summary!$H$7),0)</f>
        <v>0</v>
      </c>
      <c r="FB137" s="229">
        <f>IF($E137="HLTA",(AM137/Summary!$H$7),0)</f>
        <v>0</v>
      </c>
      <c r="FC137" s="229">
        <f>IF($E137="HLTA",(AN137/Summary!$H$7),0)</f>
        <v>0</v>
      </c>
      <c r="FD137" s="233">
        <f>IF($E137="HLTA",(AO137/Summary!$H$7),0)</f>
        <v>0</v>
      </c>
    </row>
    <row r="138" spans="1:160" s="141" customFormat="1" ht="14.25" x14ac:dyDescent="0.35">
      <c r="A138" s="314"/>
      <c r="B138" s="315"/>
      <c r="C138" s="315"/>
      <c r="D138" s="315"/>
      <c r="E138" s="303"/>
      <c r="F138" s="304"/>
      <c r="G138" s="316"/>
      <c r="H138" s="320"/>
      <c r="I138" s="322"/>
      <c r="J138" s="323"/>
      <c r="K138" s="399">
        <f>Summary!$H$6*$G138</f>
        <v>0</v>
      </c>
      <c r="L138" s="225"/>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7"/>
      <c r="AP138" s="228">
        <f t="shared" si="278"/>
        <v>0</v>
      </c>
      <c r="AQ138" s="217"/>
      <c r="AR138" s="217"/>
      <c r="AS138" s="217"/>
      <c r="AT138" s="217"/>
      <c r="AU138" s="217"/>
      <c r="AV138" s="218"/>
      <c r="AW138" s="176">
        <f t="shared" si="279"/>
        <v>0</v>
      </c>
      <c r="AX138" s="176" t="str">
        <f t="shared" si="280"/>
        <v>OK</v>
      </c>
      <c r="AY138" s="230">
        <f t="shared" si="281"/>
        <v>0</v>
      </c>
      <c r="AZ138" s="213" t="str">
        <f t="shared" si="282"/>
        <v>OK</v>
      </c>
      <c r="BA138" s="214"/>
      <c r="BB138" s="231">
        <f t="shared" si="283"/>
        <v>0</v>
      </c>
      <c r="BC138" s="232">
        <f t="shared" si="284"/>
        <v>0</v>
      </c>
      <c r="BD138" s="232">
        <f t="shared" si="285"/>
        <v>0</v>
      </c>
      <c r="BE138" s="232">
        <f t="shared" si="286"/>
        <v>0</v>
      </c>
      <c r="BF138" s="232">
        <f t="shared" si="287"/>
        <v>0</v>
      </c>
      <c r="BG138" s="232">
        <f t="shared" si="288"/>
        <v>0</v>
      </c>
      <c r="BH138" s="232">
        <f t="shared" si="289"/>
        <v>0</v>
      </c>
      <c r="BI138" s="232">
        <f t="shared" si="290"/>
        <v>0</v>
      </c>
      <c r="BJ138" s="232">
        <f t="shared" si="291"/>
        <v>0</v>
      </c>
      <c r="BK138" s="232">
        <f t="shared" si="292"/>
        <v>0</v>
      </c>
      <c r="BL138" s="232">
        <f t="shared" si="293"/>
        <v>0</v>
      </c>
      <c r="BM138" s="232">
        <f t="shared" si="294"/>
        <v>0</v>
      </c>
      <c r="BN138" s="232">
        <f t="shared" si="295"/>
        <v>0</v>
      </c>
      <c r="BO138" s="232">
        <f t="shared" si="296"/>
        <v>0</v>
      </c>
      <c r="BP138" s="232">
        <f t="shared" si="297"/>
        <v>0</v>
      </c>
      <c r="BQ138" s="232">
        <f t="shared" si="298"/>
        <v>0</v>
      </c>
      <c r="BR138" s="232">
        <f t="shared" si="299"/>
        <v>0</v>
      </c>
      <c r="BS138" s="232">
        <f t="shared" si="300"/>
        <v>0</v>
      </c>
      <c r="BT138" s="232">
        <f t="shared" si="301"/>
        <v>0</v>
      </c>
      <c r="BU138" s="232">
        <f t="shared" si="302"/>
        <v>0</v>
      </c>
      <c r="BV138" s="232">
        <f t="shared" si="303"/>
        <v>0</v>
      </c>
      <c r="BW138" s="232">
        <f t="shared" si="304"/>
        <v>0</v>
      </c>
      <c r="BX138" s="232">
        <f t="shared" si="305"/>
        <v>0</v>
      </c>
      <c r="BY138" s="232">
        <f t="shared" si="306"/>
        <v>0</v>
      </c>
      <c r="BZ138" s="232">
        <f t="shared" si="307"/>
        <v>0</v>
      </c>
      <c r="CA138" s="232">
        <f t="shared" si="308"/>
        <v>0</v>
      </c>
      <c r="CB138" s="232">
        <f t="shared" si="309"/>
        <v>0</v>
      </c>
      <c r="CC138" s="232">
        <f t="shared" si="310"/>
        <v>0</v>
      </c>
      <c r="CD138" s="232">
        <f t="shared" si="311"/>
        <v>0</v>
      </c>
      <c r="CE138" s="232">
        <f t="shared" si="312"/>
        <v>0</v>
      </c>
      <c r="CF138" s="230">
        <f t="shared" si="313"/>
        <v>0</v>
      </c>
      <c r="CG138" s="195">
        <f t="shared" si="314"/>
        <v>0</v>
      </c>
      <c r="CH138" s="201">
        <f t="shared" si="315"/>
        <v>0</v>
      </c>
      <c r="CI138" s="201">
        <f t="shared" si="316"/>
        <v>0</v>
      </c>
      <c r="CJ138" s="201">
        <f t="shared" si="317"/>
        <v>0</v>
      </c>
      <c r="CK138" s="201">
        <f t="shared" si="318"/>
        <v>0</v>
      </c>
      <c r="CL138" s="191">
        <f t="shared" si="319"/>
        <v>0</v>
      </c>
      <c r="CM138" s="189"/>
      <c r="CN138" s="219">
        <f t="shared" si="241"/>
        <v>0</v>
      </c>
      <c r="CO138" s="220">
        <f t="shared" si="242"/>
        <v>0</v>
      </c>
      <c r="CP138" s="220">
        <f t="shared" si="243"/>
        <v>0</v>
      </c>
      <c r="CQ138" s="220">
        <f t="shared" si="244"/>
        <v>0</v>
      </c>
      <c r="CR138" s="220">
        <f t="shared" si="245"/>
        <v>0</v>
      </c>
      <c r="CS138" s="220">
        <f t="shared" si="246"/>
        <v>0</v>
      </c>
      <c r="CT138" s="220">
        <f t="shared" si="247"/>
        <v>0</v>
      </c>
      <c r="CU138" s="220">
        <f t="shared" si="248"/>
        <v>0</v>
      </c>
      <c r="CV138" s="220">
        <f t="shared" si="249"/>
        <v>0</v>
      </c>
      <c r="CW138" s="220">
        <f t="shared" si="250"/>
        <v>0</v>
      </c>
      <c r="CX138" s="220">
        <f t="shared" si="251"/>
        <v>0</v>
      </c>
      <c r="CY138" s="220">
        <f t="shared" si="252"/>
        <v>0</v>
      </c>
      <c r="CZ138" s="220">
        <f t="shared" si="253"/>
        <v>0</v>
      </c>
      <c r="DA138" s="220">
        <f t="shared" si="254"/>
        <v>0</v>
      </c>
      <c r="DB138" s="220">
        <f t="shared" si="255"/>
        <v>0</v>
      </c>
      <c r="DC138" s="220">
        <f t="shared" si="256"/>
        <v>0</v>
      </c>
      <c r="DD138" s="220">
        <f t="shared" si="257"/>
        <v>0</v>
      </c>
      <c r="DE138" s="220">
        <f t="shared" si="258"/>
        <v>0</v>
      </c>
      <c r="DF138" s="220">
        <f t="shared" si="259"/>
        <v>0</v>
      </c>
      <c r="DG138" s="220">
        <f t="shared" si="260"/>
        <v>0</v>
      </c>
      <c r="DH138" s="220">
        <f t="shared" si="261"/>
        <v>0</v>
      </c>
      <c r="DI138" s="220">
        <f t="shared" si="262"/>
        <v>0</v>
      </c>
      <c r="DJ138" s="220">
        <f t="shared" si="263"/>
        <v>0</v>
      </c>
      <c r="DK138" s="220">
        <f t="shared" si="264"/>
        <v>0</v>
      </c>
      <c r="DL138" s="220">
        <f t="shared" si="265"/>
        <v>0</v>
      </c>
      <c r="DM138" s="220">
        <f t="shared" si="266"/>
        <v>0</v>
      </c>
      <c r="DN138" s="220">
        <f t="shared" si="267"/>
        <v>0</v>
      </c>
      <c r="DO138" s="220">
        <f t="shared" si="268"/>
        <v>0</v>
      </c>
      <c r="DP138" s="220">
        <f t="shared" si="269"/>
        <v>0</v>
      </c>
      <c r="DQ138" s="221">
        <f t="shared" si="270"/>
        <v>0</v>
      </c>
      <c r="DR138" s="204">
        <f t="shared" si="320"/>
        <v>0</v>
      </c>
      <c r="DS138" s="222">
        <f t="shared" si="271"/>
        <v>0</v>
      </c>
      <c r="DT138" s="222">
        <f t="shared" si="272"/>
        <v>0</v>
      </c>
      <c r="DU138" s="222">
        <f t="shared" si="273"/>
        <v>0</v>
      </c>
      <c r="DV138" s="222">
        <f t="shared" si="274"/>
        <v>0</v>
      </c>
      <c r="DW138" s="222">
        <f t="shared" si="275"/>
        <v>0</v>
      </c>
      <c r="DX138" s="223">
        <f t="shared" si="276"/>
        <v>0</v>
      </c>
      <c r="DY138" s="224">
        <f t="shared" si="277"/>
        <v>0</v>
      </c>
      <c r="EA138" s="228">
        <f>IF($E138="HLTA",(L138/Summary!$H$7),0)</f>
        <v>0</v>
      </c>
      <c r="EB138" s="229">
        <f>IF($E138="HLTA",(M138/Summary!$H$7),0)</f>
        <v>0</v>
      </c>
      <c r="EC138" s="229">
        <f>IF($E138="HLTA",(N138/Summary!$H$7),0)</f>
        <v>0</v>
      </c>
      <c r="ED138" s="229">
        <f>IF($E138="HLTA",(O138/Summary!$H$7),0)</f>
        <v>0</v>
      </c>
      <c r="EE138" s="229">
        <f>IF($E138="HLTA",(P138/Summary!$H$7),0)</f>
        <v>0</v>
      </c>
      <c r="EF138" s="229">
        <f>IF($E138="HLTA",(Q138/Summary!$H$7),0)</f>
        <v>0</v>
      </c>
      <c r="EG138" s="229">
        <f>IF($E138="HLTA",(R138/Summary!$H$7),0)</f>
        <v>0</v>
      </c>
      <c r="EH138" s="229">
        <f>IF($E138="HLTA",(S138/Summary!$H$7),0)</f>
        <v>0</v>
      </c>
      <c r="EI138" s="229">
        <f>IF($E138="HLTA",(T138/Summary!$H$7),0)</f>
        <v>0</v>
      </c>
      <c r="EJ138" s="229">
        <f>IF($E138="HLTA",(U138/Summary!$H$7),0)</f>
        <v>0</v>
      </c>
      <c r="EK138" s="229">
        <f>IF($E138="HLTA",(V138/Summary!$H$7),0)</f>
        <v>0</v>
      </c>
      <c r="EL138" s="229">
        <f>IF($E138="HLTA",(W138/Summary!$H$7),0)</f>
        <v>0</v>
      </c>
      <c r="EM138" s="229">
        <f>IF($E138="HLTA",(X138/Summary!$H$7),0)</f>
        <v>0</v>
      </c>
      <c r="EN138" s="229">
        <f>IF($E138="HLTA",(Y138/Summary!$H$7),0)</f>
        <v>0</v>
      </c>
      <c r="EO138" s="229">
        <f>IF($E138="HLTA",(Z138/Summary!$H$7),0)</f>
        <v>0</v>
      </c>
      <c r="EP138" s="229">
        <f>IF($E138="HLTA",(AA138/Summary!$H$7),0)</f>
        <v>0</v>
      </c>
      <c r="EQ138" s="229">
        <f>IF($E138="HLTA",(AB138/Summary!$H$7),0)</f>
        <v>0</v>
      </c>
      <c r="ER138" s="229">
        <f>IF($E138="HLTA",(AC138/Summary!$H$7),0)</f>
        <v>0</v>
      </c>
      <c r="ES138" s="229">
        <f>IF($E138="HLTA",(AD138/Summary!$H$7),0)</f>
        <v>0</v>
      </c>
      <c r="ET138" s="229">
        <f>IF($E138="HLTA",(AE138/Summary!$H$7),0)</f>
        <v>0</v>
      </c>
      <c r="EU138" s="229">
        <f>IF($E138="HLTA",(AF138/Summary!$H$7),0)</f>
        <v>0</v>
      </c>
      <c r="EV138" s="229">
        <f>IF($E138="HLTA",(AG138/Summary!$H$7),0)</f>
        <v>0</v>
      </c>
      <c r="EW138" s="229">
        <f>IF($E138="HLTA",(AH138/Summary!$H$7),0)</f>
        <v>0</v>
      </c>
      <c r="EX138" s="229">
        <f>IF($E138="HLTA",(AI138/Summary!$H$7),0)</f>
        <v>0</v>
      </c>
      <c r="EY138" s="229">
        <f>IF($E138="HLTA",(AJ138/Summary!$H$7),0)</f>
        <v>0</v>
      </c>
      <c r="EZ138" s="229">
        <f>IF($E138="HLTA",(AK138/Summary!$H$7),0)</f>
        <v>0</v>
      </c>
      <c r="FA138" s="229">
        <f>IF($E138="HLTA",(AL138/Summary!$H$7),0)</f>
        <v>0</v>
      </c>
      <c r="FB138" s="229">
        <f>IF($E138="HLTA",(AM138/Summary!$H$7),0)</f>
        <v>0</v>
      </c>
      <c r="FC138" s="229">
        <f>IF($E138="HLTA",(AN138/Summary!$H$7),0)</f>
        <v>0</v>
      </c>
      <c r="FD138" s="233">
        <f>IF($E138="HLTA",(AO138/Summary!$H$7),0)</f>
        <v>0</v>
      </c>
    </row>
    <row r="139" spans="1:160" s="141" customFormat="1" ht="14.25" x14ac:dyDescent="0.35">
      <c r="A139" s="314"/>
      <c r="B139" s="315"/>
      <c r="C139" s="315"/>
      <c r="D139" s="315"/>
      <c r="E139" s="303"/>
      <c r="F139" s="304"/>
      <c r="G139" s="316"/>
      <c r="H139" s="320"/>
      <c r="I139" s="322"/>
      <c r="J139" s="323"/>
      <c r="K139" s="399">
        <f>Summary!$H$6*$G139</f>
        <v>0</v>
      </c>
      <c r="L139" s="225"/>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7"/>
      <c r="AP139" s="228">
        <f t="shared" si="278"/>
        <v>0</v>
      </c>
      <c r="AQ139" s="217"/>
      <c r="AR139" s="217"/>
      <c r="AS139" s="217"/>
      <c r="AT139" s="217"/>
      <c r="AU139" s="217"/>
      <c r="AV139" s="218"/>
      <c r="AW139" s="176">
        <f t="shared" si="279"/>
        <v>0</v>
      </c>
      <c r="AX139" s="176" t="str">
        <f t="shared" si="280"/>
        <v>OK</v>
      </c>
      <c r="AY139" s="230">
        <f t="shared" si="281"/>
        <v>0</v>
      </c>
      <c r="AZ139" s="213" t="str">
        <f t="shared" si="282"/>
        <v>OK</v>
      </c>
      <c r="BA139" s="214"/>
      <c r="BB139" s="231">
        <f t="shared" si="283"/>
        <v>0</v>
      </c>
      <c r="BC139" s="232">
        <f t="shared" si="284"/>
        <v>0</v>
      </c>
      <c r="BD139" s="232">
        <f t="shared" si="285"/>
        <v>0</v>
      </c>
      <c r="BE139" s="232">
        <f t="shared" si="286"/>
        <v>0</v>
      </c>
      <c r="BF139" s="232">
        <f t="shared" si="287"/>
        <v>0</v>
      </c>
      <c r="BG139" s="232">
        <f t="shared" si="288"/>
        <v>0</v>
      </c>
      <c r="BH139" s="232">
        <f t="shared" si="289"/>
        <v>0</v>
      </c>
      <c r="BI139" s="232">
        <f t="shared" si="290"/>
        <v>0</v>
      </c>
      <c r="BJ139" s="232">
        <f t="shared" si="291"/>
        <v>0</v>
      </c>
      <c r="BK139" s="232">
        <f t="shared" si="292"/>
        <v>0</v>
      </c>
      <c r="BL139" s="232">
        <f t="shared" si="293"/>
        <v>0</v>
      </c>
      <c r="BM139" s="232">
        <f t="shared" si="294"/>
        <v>0</v>
      </c>
      <c r="BN139" s="232">
        <f t="shared" si="295"/>
        <v>0</v>
      </c>
      <c r="BO139" s="232">
        <f t="shared" si="296"/>
        <v>0</v>
      </c>
      <c r="BP139" s="232">
        <f t="shared" si="297"/>
        <v>0</v>
      </c>
      <c r="BQ139" s="232">
        <f t="shared" si="298"/>
        <v>0</v>
      </c>
      <c r="BR139" s="232">
        <f t="shared" si="299"/>
        <v>0</v>
      </c>
      <c r="BS139" s="232">
        <f t="shared" si="300"/>
        <v>0</v>
      </c>
      <c r="BT139" s="232">
        <f t="shared" si="301"/>
        <v>0</v>
      </c>
      <c r="BU139" s="232">
        <f t="shared" si="302"/>
        <v>0</v>
      </c>
      <c r="BV139" s="232">
        <f t="shared" si="303"/>
        <v>0</v>
      </c>
      <c r="BW139" s="232">
        <f t="shared" si="304"/>
        <v>0</v>
      </c>
      <c r="BX139" s="232">
        <f t="shared" si="305"/>
        <v>0</v>
      </c>
      <c r="BY139" s="232">
        <f t="shared" si="306"/>
        <v>0</v>
      </c>
      <c r="BZ139" s="232">
        <f t="shared" si="307"/>
        <v>0</v>
      </c>
      <c r="CA139" s="232">
        <f t="shared" si="308"/>
        <v>0</v>
      </c>
      <c r="CB139" s="232">
        <f t="shared" si="309"/>
        <v>0</v>
      </c>
      <c r="CC139" s="232">
        <f t="shared" si="310"/>
        <v>0</v>
      </c>
      <c r="CD139" s="232">
        <f t="shared" si="311"/>
        <v>0</v>
      </c>
      <c r="CE139" s="232">
        <f t="shared" si="312"/>
        <v>0</v>
      </c>
      <c r="CF139" s="230">
        <f t="shared" si="313"/>
        <v>0</v>
      </c>
      <c r="CG139" s="195">
        <f t="shared" si="314"/>
        <v>0</v>
      </c>
      <c r="CH139" s="201">
        <f t="shared" si="315"/>
        <v>0</v>
      </c>
      <c r="CI139" s="201">
        <f t="shared" si="316"/>
        <v>0</v>
      </c>
      <c r="CJ139" s="201">
        <f t="shared" si="317"/>
        <v>0</v>
      </c>
      <c r="CK139" s="201">
        <f t="shared" si="318"/>
        <v>0</v>
      </c>
      <c r="CL139" s="191">
        <f t="shared" si="319"/>
        <v>0</v>
      </c>
      <c r="CM139" s="189"/>
      <c r="CN139" s="219">
        <f t="shared" si="241"/>
        <v>0</v>
      </c>
      <c r="CO139" s="220">
        <f t="shared" si="242"/>
        <v>0</v>
      </c>
      <c r="CP139" s="220">
        <f t="shared" si="243"/>
        <v>0</v>
      </c>
      <c r="CQ139" s="220">
        <f t="shared" si="244"/>
        <v>0</v>
      </c>
      <c r="CR139" s="220">
        <f t="shared" si="245"/>
        <v>0</v>
      </c>
      <c r="CS139" s="220">
        <f t="shared" si="246"/>
        <v>0</v>
      </c>
      <c r="CT139" s="220">
        <f t="shared" si="247"/>
        <v>0</v>
      </c>
      <c r="CU139" s="220">
        <f t="shared" si="248"/>
        <v>0</v>
      </c>
      <c r="CV139" s="220">
        <f t="shared" si="249"/>
        <v>0</v>
      </c>
      <c r="CW139" s="220">
        <f t="shared" si="250"/>
        <v>0</v>
      </c>
      <c r="CX139" s="220">
        <f t="shared" si="251"/>
        <v>0</v>
      </c>
      <c r="CY139" s="220">
        <f t="shared" si="252"/>
        <v>0</v>
      </c>
      <c r="CZ139" s="220">
        <f t="shared" si="253"/>
        <v>0</v>
      </c>
      <c r="DA139" s="220">
        <f t="shared" si="254"/>
        <v>0</v>
      </c>
      <c r="DB139" s="220">
        <f t="shared" si="255"/>
        <v>0</v>
      </c>
      <c r="DC139" s="220">
        <f t="shared" si="256"/>
        <v>0</v>
      </c>
      <c r="DD139" s="220">
        <f t="shared" si="257"/>
        <v>0</v>
      </c>
      <c r="DE139" s="220">
        <f t="shared" si="258"/>
        <v>0</v>
      </c>
      <c r="DF139" s="220">
        <f t="shared" si="259"/>
        <v>0</v>
      </c>
      <c r="DG139" s="220">
        <f t="shared" si="260"/>
        <v>0</v>
      </c>
      <c r="DH139" s="220">
        <f t="shared" si="261"/>
        <v>0</v>
      </c>
      <c r="DI139" s="220">
        <f t="shared" si="262"/>
        <v>0</v>
      </c>
      <c r="DJ139" s="220">
        <f t="shared" si="263"/>
        <v>0</v>
      </c>
      <c r="DK139" s="220">
        <f t="shared" si="264"/>
        <v>0</v>
      </c>
      <c r="DL139" s="220">
        <f t="shared" si="265"/>
        <v>0</v>
      </c>
      <c r="DM139" s="220">
        <f t="shared" si="266"/>
        <v>0</v>
      </c>
      <c r="DN139" s="220">
        <f t="shared" si="267"/>
        <v>0</v>
      </c>
      <c r="DO139" s="220">
        <f t="shared" si="268"/>
        <v>0</v>
      </c>
      <c r="DP139" s="220">
        <f t="shared" si="269"/>
        <v>0</v>
      </c>
      <c r="DQ139" s="221">
        <f t="shared" si="270"/>
        <v>0</v>
      </c>
      <c r="DR139" s="204">
        <f t="shared" si="320"/>
        <v>0</v>
      </c>
      <c r="DS139" s="222">
        <f t="shared" si="271"/>
        <v>0</v>
      </c>
      <c r="DT139" s="222">
        <f t="shared" si="272"/>
        <v>0</v>
      </c>
      <c r="DU139" s="222">
        <f t="shared" si="273"/>
        <v>0</v>
      </c>
      <c r="DV139" s="222">
        <f t="shared" si="274"/>
        <v>0</v>
      </c>
      <c r="DW139" s="222">
        <f t="shared" si="275"/>
        <v>0</v>
      </c>
      <c r="DX139" s="223">
        <f t="shared" si="276"/>
        <v>0</v>
      </c>
      <c r="DY139" s="224">
        <f t="shared" si="277"/>
        <v>0</v>
      </c>
      <c r="EA139" s="228">
        <f>IF($E139="HLTA",(L139/Summary!$H$7),0)</f>
        <v>0</v>
      </c>
      <c r="EB139" s="229">
        <f>IF($E139="HLTA",(M139/Summary!$H$7),0)</f>
        <v>0</v>
      </c>
      <c r="EC139" s="229">
        <f>IF($E139="HLTA",(N139/Summary!$H$7),0)</f>
        <v>0</v>
      </c>
      <c r="ED139" s="229">
        <f>IF($E139="HLTA",(O139/Summary!$H$7),0)</f>
        <v>0</v>
      </c>
      <c r="EE139" s="229">
        <f>IF($E139="HLTA",(P139/Summary!$H$7),0)</f>
        <v>0</v>
      </c>
      <c r="EF139" s="229">
        <f>IF($E139="HLTA",(Q139/Summary!$H$7),0)</f>
        <v>0</v>
      </c>
      <c r="EG139" s="229">
        <f>IF($E139="HLTA",(R139/Summary!$H$7),0)</f>
        <v>0</v>
      </c>
      <c r="EH139" s="229">
        <f>IF($E139="HLTA",(S139/Summary!$H$7),0)</f>
        <v>0</v>
      </c>
      <c r="EI139" s="229">
        <f>IF($E139="HLTA",(T139/Summary!$H$7),0)</f>
        <v>0</v>
      </c>
      <c r="EJ139" s="229">
        <f>IF($E139="HLTA",(U139/Summary!$H$7),0)</f>
        <v>0</v>
      </c>
      <c r="EK139" s="229">
        <f>IF($E139="HLTA",(V139/Summary!$H$7),0)</f>
        <v>0</v>
      </c>
      <c r="EL139" s="229">
        <f>IF($E139="HLTA",(W139/Summary!$H$7),0)</f>
        <v>0</v>
      </c>
      <c r="EM139" s="229">
        <f>IF($E139="HLTA",(X139/Summary!$H$7),0)</f>
        <v>0</v>
      </c>
      <c r="EN139" s="229">
        <f>IF($E139="HLTA",(Y139/Summary!$H$7),0)</f>
        <v>0</v>
      </c>
      <c r="EO139" s="229">
        <f>IF($E139="HLTA",(Z139/Summary!$H$7),0)</f>
        <v>0</v>
      </c>
      <c r="EP139" s="229">
        <f>IF($E139="HLTA",(AA139/Summary!$H$7),0)</f>
        <v>0</v>
      </c>
      <c r="EQ139" s="229">
        <f>IF($E139="HLTA",(AB139/Summary!$H$7),0)</f>
        <v>0</v>
      </c>
      <c r="ER139" s="229">
        <f>IF($E139="HLTA",(AC139/Summary!$H$7),0)</f>
        <v>0</v>
      </c>
      <c r="ES139" s="229">
        <f>IF($E139="HLTA",(AD139/Summary!$H$7),0)</f>
        <v>0</v>
      </c>
      <c r="ET139" s="229">
        <f>IF($E139="HLTA",(AE139/Summary!$H$7),0)</f>
        <v>0</v>
      </c>
      <c r="EU139" s="229">
        <f>IF($E139="HLTA",(AF139/Summary!$H$7),0)</f>
        <v>0</v>
      </c>
      <c r="EV139" s="229">
        <f>IF($E139="HLTA",(AG139/Summary!$H$7),0)</f>
        <v>0</v>
      </c>
      <c r="EW139" s="229">
        <f>IF($E139="HLTA",(AH139/Summary!$H$7),0)</f>
        <v>0</v>
      </c>
      <c r="EX139" s="229">
        <f>IF($E139="HLTA",(AI139/Summary!$H$7),0)</f>
        <v>0</v>
      </c>
      <c r="EY139" s="229">
        <f>IF($E139="HLTA",(AJ139/Summary!$H$7),0)</f>
        <v>0</v>
      </c>
      <c r="EZ139" s="229">
        <f>IF($E139="HLTA",(AK139/Summary!$H$7),0)</f>
        <v>0</v>
      </c>
      <c r="FA139" s="229">
        <f>IF($E139="HLTA",(AL139/Summary!$H$7),0)</f>
        <v>0</v>
      </c>
      <c r="FB139" s="229">
        <f>IF($E139="HLTA",(AM139/Summary!$H$7),0)</f>
        <v>0</v>
      </c>
      <c r="FC139" s="229">
        <f>IF($E139="HLTA",(AN139/Summary!$H$7),0)</f>
        <v>0</v>
      </c>
      <c r="FD139" s="233">
        <f>IF($E139="HLTA",(AO139/Summary!$H$7),0)</f>
        <v>0</v>
      </c>
    </row>
    <row r="140" spans="1:160" s="141" customFormat="1" ht="14.25" x14ac:dyDescent="0.35">
      <c r="A140" s="314"/>
      <c r="B140" s="315"/>
      <c r="C140" s="315"/>
      <c r="D140" s="315"/>
      <c r="E140" s="303"/>
      <c r="F140" s="304"/>
      <c r="G140" s="316"/>
      <c r="H140" s="320"/>
      <c r="I140" s="322"/>
      <c r="J140" s="323"/>
      <c r="K140" s="399">
        <f>Summary!$H$6*$G140</f>
        <v>0</v>
      </c>
      <c r="L140" s="225"/>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7"/>
      <c r="AP140" s="228">
        <f t="shared" si="278"/>
        <v>0</v>
      </c>
      <c r="AQ140" s="217"/>
      <c r="AR140" s="217"/>
      <c r="AS140" s="217"/>
      <c r="AT140" s="217"/>
      <c r="AU140" s="217"/>
      <c r="AV140" s="218"/>
      <c r="AW140" s="176">
        <f t="shared" si="279"/>
        <v>0</v>
      </c>
      <c r="AX140" s="176" t="str">
        <f t="shared" si="280"/>
        <v>OK</v>
      </c>
      <c r="AY140" s="230">
        <f t="shared" si="281"/>
        <v>0</v>
      </c>
      <c r="AZ140" s="213" t="str">
        <f t="shared" si="282"/>
        <v>OK</v>
      </c>
      <c r="BA140" s="214"/>
      <c r="BB140" s="231">
        <f t="shared" si="283"/>
        <v>0</v>
      </c>
      <c r="BC140" s="232">
        <f t="shared" si="284"/>
        <v>0</v>
      </c>
      <c r="BD140" s="232">
        <f t="shared" si="285"/>
        <v>0</v>
      </c>
      <c r="BE140" s="232">
        <f t="shared" si="286"/>
        <v>0</v>
      </c>
      <c r="BF140" s="232">
        <f t="shared" si="287"/>
        <v>0</v>
      </c>
      <c r="BG140" s="232">
        <f t="shared" si="288"/>
        <v>0</v>
      </c>
      <c r="BH140" s="232">
        <f t="shared" si="289"/>
        <v>0</v>
      </c>
      <c r="BI140" s="232">
        <f t="shared" si="290"/>
        <v>0</v>
      </c>
      <c r="BJ140" s="232">
        <f t="shared" si="291"/>
        <v>0</v>
      </c>
      <c r="BK140" s="232">
        <f t="shared" si="292"/>
        <v>0</v>
      </c>
      <c r="BL140" s="232">
        <f t="shared" si="293"/>
        <v>0</v>
      </c>
      <c r="BM140" s="232">
        <f t="shared" si="294"/>
        <v>0</v>
      </c>
      <c r="BN140" s="232">
        <f t="shared" si="295"/>
        <v>0</v>
      </c>
      <c r="BO140" s="232">
        <f t="shared" si="296"/>
        <v>0</v>
      </c>
      <c r="BP140" s="232">
        <f t="shared" si="297"/>
        <v>0</v>
      </c>
      <c r="BQ140" s="232">
        <f t="shared" si="298"/>
        <v>0</v>
      </c>
      <c r="BR140" s="232">
        <f t="shared" si="299"/>
        <v>0</v>
      </c>
      <c r="BS140" s="232">
        <f t="shared" si="300"/>
        <v>0</v>
      </c>
      <c r="BT140" s="232">
        <f t="shared" si="301"/>
        <v>0</v>
      </c>
      <c r="BU140" s="232">
        <f t="shared" si="302"/>
        <v>0</v>
      </c>
      <c r="BV140" s="232">
        <f t="shared" si="303"/>
        <v>0</v>
      </c>
      <c r="BW140" s="232">
        <f t="shared" si="304"/>
        <v>0</v>
      </c>
      <c r="BX140" s="232">
        <f t="shared" si="305"/>
        <v>0</v>
      </c>
      <c r="BY140" s="232">
        <f t="shared" si="306"/>
        <v>0</v>
      </c>
      <c r="BZ140" s="232">
        <f t="shared" si="307"/>
        <v>0</v>
      </c>
      <c r="CA140" s="232">
        <f t="shared" si="308"/>
        <v>0</v>
      </c>
      <c r="CB140" s="232">
        <f t="shared" si="309"/>
        <v>0</v>
      </c>
      <c r="CC140" s="232">
        <f t="shared" si="310"/>
        <v>0</v>
      </c>
      <c r="CD140" s="232">
        <f t="shared" si="311"/>
        <v>0</v>
      </c>
      <c r="CE140" s="232">
        <f t="shared" si="312"/>
        <v>0</v>
      </c>
      <c r="CF140" s="230">
        <f t="shared" si="313"/>
        <v>0</v>
      </c>
      <c r="CG140" s="195">
        <f t="shared" si="314"/>
        <v>0</v>
      </c>
      <c r="CH140" s="201">
        <f t="shared" si="315"/>
        <v>0</v>
      </c>
      <c r="CI140" s="201">
        <f t="shared" si="316"/>
        <v>0</v>
      </c>
      <c r="CJ140" s="201">
        <f t="shared" si="317"/>
        <v>0</v>
      </c>
      <c r="CK140" s="201">
        <f t="shared" si="318"/>
        <v>0</v>
      </c>
      <c r="CL140" s="191">
        <f t="shared" si="319"/>
        <v>0</v>
      </c>
      <c r="CM140" s="189"/>
      <c r="CN140" s="219">
        <f t="shared" si="241"/>
        <v>0</v>
      </c>
      <c r="CO140" s="220">
        <f t="shared" si="242"/>
        <v>0</v>
      </c>
      <c r="CP140" s="220">
        <f t="shared" si="243"/>
        <v>0</v>
      </c>
      <c r="CQ140" s="220">
        <f t="shared" si="244"/>
        <v>0</v>
      </c>
      <c r="CR140" s="220">
        <f t="shared" si="245"/>
        <v>0</v>
      </c>
      <c r="CS140" s="220">
        <f t="shared" si="246"/>
        <v>0</v>
      </c>
      <c r="CT140" s="220">
        <f t="shared" si="247"/>
        <v>0</v>
      </c>
      <c r="CU140" s="220">
        <f t="shared" si="248"/>
        <v>0</v>
      </c>
      <c r="CV140" s="220">
        <f t="shared" si="249"/>
        <v>0</v>
      </c>
      <c r="CW140" s="220">
        <f t="shared" si="250"/>
        <v>0</v>
      </c>
      <c r="CX140" s="220">
        <f t="shared" si="251"/>
        <v>0</v>
      </c>
      <c r="CY140" s="220">
        <f t="shared" si="252"/>
        <v>0</v>
      </c>
      <c r="CZ140" s="220">
        <f t="shared" si="253"/>
        <v>0</v>
      </c>
      <c r="DA140" s="220">
        <f t="shared" si="254"/>
        <v>0</v>
      </c>
      <c r="DB140" s="220">
        <f t="shared" si="255"/>
        <v>0</v>
      </c>
      <c r="DC140" s="220">
        <f t="shared" si="256"/>
        <v>0</v>
      </c>
      <c r="DD140" s="220">
        <f t="shared" si="257"/>
        <v>0</v>
      </c>
      <c r="DE140" s="220">
        <f t="shared" si="258"/>
        <v>0</v>
      </c>
      <c r="DF140" s="220">
        <f t="shared" si="259"/>
        <v>0</v>
      </c>
      <c r="DG140" s="220">
        <f t="shared" si="260"/>
        <v>0</v>
      </c>
      <c r="DH140" s="220">
        <f t="shared" si="261"/>
        <v>0</v>
      </c>
      <c r="DI140" s="220">
        <f t="shared" si="262"/>
        <v>0</v>
      </c>
      <c r="DJ140" s="220">
        <f t="shared" si="263"/>
        <v>0</v>
      </c>
      <c r="DK140" s="220">
        <f t="shared" si="264"/>
        <v>0</v>
      </c>
      <c r="DL140" s="220">
        <f t="shared" si="265"/>
        <v>0</v>
      </c>
      <c r="DM140" s="220">
        <f t="shared" si="266"/>
        <v>0</v>
      </c>
      <c r="DN140" s="220">
        <f t="shared" si="267"/>
        <v>0</v>
      </c>
      <c r="DO140" s="220">
        <f t="shared" si="268"/>
        <v>0</v>
      </c>
      <c r="DP140" s="220">
        <f t="shared" si="269"/>
        <v>0</v>
      </c>
      <c r="DQ140" s="221">
        <f t="shared" si="270"/>
        <v>0</v>
      </c>
      <c r="DR140" s="204">
        <f t="shared" si="320"/>
        <v>0</v>
      </c>
      <c r="DS140" s="222">
        <f t="shared" si="271"/>
        <v>0</v>
      </c>
      <c r="DT140" s="222">
        <f t="shared" si="272"/>
        <v>0</v>
      </c>
      <c r="DU140" s="222">
        <f t="shared" si="273"/>
        <v>0</v>
      </c>
      <c r="DV140" s="222">
        <f t="shared" si="274"/>
        <v>0</v>
      </c>
      <c r="DW140" s="222">
        <f t="shared" si="275"/>
        <v>0</v>
      </c>
      <c r="DX140" s="223">
        <f t="shared" si="276"/>
        <v>0</v>
      </c>
      <c r="DY140" s="224">
        <f t="shared" si="277"/>
        <v>0</v>
      </c>
      <c r="EA140" s="228">
        <f>IF($E140="HLTA",(L140/Summary!$H$7),0)</f>
        <v>0</v>
      </c>
      <c r="EB140" s="229">
        <f>IF($E140="HLTA",(M140/Summary!$H$7),0)</f>
        <v>0</v>
      </c>
      <c r="EC140" s="229">
        <f>IF($E140="HLTA",(N140/Summary!$H$7),0)</f>
        <v>0</v>
      </c>
      <c r="ED140" s="229">
        <f>IF($E140="HLTA",(O140/Summary!$H$7),0)</f>
        <v>0</v>
      </c>
      <c r="EE140" s="229">
        <f>IF($E140="HLTA",(P140/Summary!$H$7),0)</f>
        <v>0</v>
      </c>
      <c r="EF140" s="229">
        <f>IF($E140="HLTA",(Q140/Summary!$H$7),0)</f>
        <v>0</v>
      </c>
      <c r="EG140" s="229">
        <f>IF($E140="HLTA",(R140/Summary!$H$7),0)</f>
        <v>0</v>
      </c>
      <c r="EH140" s="229">
        <f>IF($E140="HLTA",(S140/Summary!$H$7),0)</f>
        <v>0</v>
      </c>
      <c r="EI140" s="229">
        <f>IF($E140="HLTA",(T140/Summary!$H$7),0)</f>
        <v>0</v>
      </c>
      <c r="EJ140" s="229">
        <f>IF($E140="HLTA",(U140/Summary!$H$7),0)</f>
        <v>0</v>
      </c>
      <c r="EK140" s="229">
        <f>IF($E140="HLTA",(V140/Summary!$H$7),0)</f>
        <v>0</v>
      </c>
      <c r="EL140" s="229">
        <f>IF($E140="HLTA",(W140/Summary!$H$7),0)</f>
        <v>0</v>
      </c>
      <c r="EM140" s="229">
        <f>IF($E140="HLTA",(X140/Summary!$H$7),0)</f>
        <v>0</v>
      </c>
      <c r="EN140" s="229">
        <f>IF($E140="HLTA",(Y140/Summary!$H$7),0)</f>
        <v>0</v>
      </c>
      <c r="EO140" s="229">
        <f>IF($E140="HLTA",(Z140/Summary!$H$7),0)</f>
        <v>0</v>
      </c>
      <c r="EP140" s="229">
        <f>IF($E140="HLTA",(AA140/Summary!$H$7),0)</f>
        <v>0</v>
      </c>
      <c r="EQ140" s="229">
        <f>IF($E140="HLTA",(AB140/Summary!$H$7),0)</f>
        <v>0</v>
      </c>
      <c r="ER140" s="229">
        <f>IF($E140="HLTA",(AC140/Summary!$H$7),0)</f>
        <v>0</v>
      </c>
      <c r="ES140" s="229">
        <f>IF($E140="HLTA",(AD140/Summary!$H$7),0)</f>
        <v>0</v>
      </c>
      <c r="ET140" s="229">
        <f>IF($E140="HLTA",(AE140/Summary!$H$7),0)</f>
        <v>0</v>
      </c>
      <c r="EU140" s="229">
        <f>IF($E140="HLTA",(AF140/Summary!$H$7),0)</f>
        <v>0</v>
      </c>
      <c r="EV140" s="229">
        <f>IF($E140="HLTA",(AG140/Summary!$H$7),0)</f>
        <v>0</v>
      </c>
      <c r="EW140" s="229">
        <f>IF($E140="HLTA",(AH140/Summary!$H$7),0)</f>
        <v>0</v>
      </c>
      <c r="EX140" s="229">
        <f>IF($E140="HLTA",(AI140/Summary!$H$7),0)</f>
        <v>0</v>
      </c>
      <c r="EY140" s="229">
        <f>IF($E140="HLTA",(AJ140/Summary!$H$7),0)</f>
        <v>0</v>
      </c>
      <c r="EZ140" s="229">
        <f>IF($E140="HLTA",(AK140/Summary!$H$7),0)</f>
        <v>0</v>
      </c>
      <c r="FA140" s="229">
        <f>IF($E140="HLTA",(AL140/Summary!$H$7),0)</f>
        <v>0</v>
      </c>
      <c r="FB140" s="229">
        <f>IF($E140="HLTA",(AM140/Summary!$H$7),0)</f>
        <v>0</v>
      </c>
      <c r="FC140" s="229">
        <f>IF($E140="HLTA",(AN140/Summary!$H$7),0)</f>
        <v>0</v>
      </c>
      <c r="FD140" s="233">
        <f>IF($E140="HLTA",(AO140/Summary!$H$7),0)</f>
        <v>0</v>
      </c>
    </row>
    <row r="141" spans="1:160" s="141" customFormat="1" ht="14.25" x14ac:dyDescent="0.35">
      <c r="A141" s="314"/>
      <c r="B141" s="315"/>
      <c r="C141" s="315"/>
      <c r="D141" s="315"/>
      <c r="E141" s="303"/>
      <c r="F141" s="304"/>
      <c r="G141" s="316"/>
      <c r="H141" s="320"/>
      <c r="I141" s="322"/>
      <c r="J141" s="323"/>
      <c r="K141" s="399">
        <f>Summary!$H$6*$G141</f>
        <v>0</v>
      </c>
      <c r="L141" s="225"/>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7"/>
      <c r="AP141" s="228">
        <f t="shared" si="278"/>
        <v>0</v>
      </c>
      <c r="AQ141" s="217"/>
      <c r="AR141" s="217"/>
      <c r="AS141" s="217"/>
      <c r="AT141" s="217"/>
      <c r="AU141" s="217"/>
      <c r="AV141" s="218"/>
      <c r="AW141" s="176">
        <f t="shared" si="279"/>
        <v>0</v>
      </c>
      <c r="AX141" s="176" t="str">
        <f t="shared" si="280"/>
        <v>OK</v>
      </c>
      <c r="AY141" s="230">
        <f t="shared" si="281"/>
        <v>0</v>
      </c>
      <c r="AZ141" s="213" t="str">
        <f t="shared" si="282"/>
        <v>OK</v>
      </c>
      <c r="BA141" s="214"/>
      <c r="BB141" s="231">
        <f t="shared" si="283"/>
        <v>0</v>
      </c>
      <c r="BC141" s="232">
        <f t="shared" si="284"/>
        <v>0</v>
      </c>
      <c r="BD141" s="232">
        <f t="shared" si="285"/>
        <v>0</v>
      </c>
      <c r="BE141" s="232">
        <f t="shared" si="286"/>
        <v>0</v>
      </c>
      <c r="BF141" s="232">
        <f t="shared" si="287"/>
        <v>0</v>
      </c>
      <c r="BG141" s="232">
        <f t="shared" si="288"/>
        <v>0</v>
      </c>
      <c r="BH141" s="232">
        <f t="shared" si="289"/>
        <v>0</v>
      </c>
      <c r="BI141" s="232">
        <f t="shared" si="290"/>
        <v>0</v>
      </c>
      <c r="BJ141" s="232">
        <f t="shared" si="291"/>
        <v>0</v>
      </c>
      <c r="BK141" s="232">
        <f t="shared" si="292"/>
        <v>0</v>
      </c>
      <c r="BL141" s="232">
        <f t="shared" si="293"/>
        <v>0</v>
      </c>
      <c r="BM141" s="232">
        <f t="shared" si="294"/>
        <v>0</v>
      </c>
      <c r="BN141" s="232">
        <f t="shared" si="295"/>
        <v>0</v>
      </c>
      <c r="BO141" s="232">
        <f t="shared" si="296"/>
        <v>0</v>
      </c>
      <c r="BP141" s="232">
        <f t="shared" si="297"/>
        <v>0</v>
      </c>
      <c r="BQ141" s="232">
        <f t="shared" si="298"/>
        <v>0</v>
      </c>
      <c r="BR141" s="232">
        <f t="shared" si="299"/>
        <v>0</v>
      </c>
      <c r="BS141" s="232">
        <f t="shared" si="300"/>
        <v>0</v>
      </c>
      <c r="BT141" s="232">
        <f t="shared" si="301"/>
        <v>0</v>
      </c>
      <c r="BU141" s="232">
        <f t="shared" si="302"/>
        <v>0</v>
      </c>
      <c r="BV141" s="232">
        <f t="shared" si="303"/>
        <v>0</v>
      </c>
      <c r="BW141" s="232">
        <f t="shared" si="304"/>
        <v>0</v>
      </c>
      <c r="BX141" s="232">
        <f t="shared" si="305"/>
        <v>0</v>
      </c>
      <c r="BY141" s="232">
        <f t="shared" si="306"/>
        <v>0</v>
      </c>
      <c r="BZ141" s="232">
        <f t="shared" si="307"/>
        <v>0</v>
      </c>
      <c r="CA141" s="232">
        <f t="shared" si="308"/>
        <v>0</v>
      </c>
      <c r="CB141" s="232">
        <f t="shared" si="309"/>
        <v>0</v>
      </c>
      <c r="CC141" s="232">
        <f t="shared" si="310"/>
        <v>0</v>
      </c>
      <c r="CD141" s="232">
        <f t="shared" si="311"/>
        <v>0</v>
      </c>
      <c r="CE141" s="232">
        <f t="shared" si="312"/>
        <v>0</v>
      </c>
      <c r="CF141" s="230">
        <f t="shared" si="313"/>
        <v>0</v>
      </c>
      <c r="CG141" s="195">
        <f t="shared" si="314"/>
        <v>0</v>
      </c>
      <c r="CH141" s="201">
        <f t="shared" si="315"/>
        <v>0</v>
      </c>
      <c r="CI141" s="201">
        <f t="shared" si="316"/>
        <v>0</v>
      </c>
      <c r="CJ141" s="201">
        <f t="shared" si="317"/>
        <v>0</v>
      </c>
      <c r="CK141" s="201">
        <f t="shared" si="318"/>
        <v>0</v>
      </c>
      <c r="CL141" s="191">
        <f t="shared" si="319"/>
        <v>0</v>
      </c>
      <c r="CM141" s="189"/>
      <c r="CN141" s="219">
        <f t="shared" si="241"/>
        <v>0</v>
      </c>
      <c r="CO141" s="220">
        <f t="shared" si="242"/>
        <v>0</v>
      </c>
      <c r="CP141" s="220">
        <f t="shared" si="243"/>
        <v>0</v>
      </c>
      <c r="CQ141" s="220">
        <f t="shared" si="244"/>
        <v>0</v>
      </c>
      <c r="CR141" s="220">
        <f t="shared" si="245"/>
        <v>0</v>
      </c>
      <c r="CS141" s="220">
        <f t="shared" si="246"/>
        <v>0</v>
      </c>
      <c r="CT141" s="220">
        <f t="shared" si="247"/>
        <v>0</v>
      </c>
      <c r="CU141" s="220">
        <f t="shared" si="248"/>
        <v>0</v>
      </c>
      <c r="CV141" s="220">
        <f t="shared" si="249"/>
        <v>0</v>
      </c>
      <c r="CW141" s="220">
        <f t="shared" si="250"/>
        <v>0</v>
      </c>
      <c r="CX141" s="220">
        <f t="shared" si="251"/>
        <v>0</v>
      </c>
      <c r="CY141" s="220">
        <f t="shared" si="252"/>
        <v>0</v>
      </c>
      <c r="CZ141" s="220">
        <f t="shared" si="253"/>
        <v>0</v>
      </c>
      <c r="DA141" s="220">
        <f t="shared" si="254"/>
        <v>0</v>
      </c>
      <c r="DB141" s="220">
        <f t="shared" si="255"/>
        <v>0</v>
      </c>
      <c r="DC141" s="220">
        <f t="shared" si="256"/>
        <v>0</v>
      </c>
      <c r="DD141" s="220">
        <f t="shared" si="257"/>
        <v>0</v>
      </c>
      <c r="DE141" s="220">
        <f t="shared" si="258"/>
        <v>0</v>
      </c>
      <c r="DF141" s="220">
        <f t="shared" si="259"/>
        <v>0</v>
      </c>
      <c r="DG141" s="220">
        <f t="shared" si="260"/>
        <v>0</v>
      </c>
      <c r="DH141" s="220">
        <f t="shared" si="261"/>
        <v>0</v>
      </c>
      <c r="DI141" s="220">
        <f t="shared" si="262"/>
        <v>0</v>
      </c>
      <c r="DJ141" s="220">
        <f t="shared" si="263"/>
        <v>0</v>
      </c>
      <c r="DK141" s="220">
        <f t="shared" si="264"/>
        <v>0</v>
      </c>
      <c r="DL141" s="220">
        <f t="shared" si="265"/>
        <v>0</v>
      </c>
      <c r="DM141" s="220">
        <f t="shared" si="266"/>
        <v>0</v>
      </c>
      <c r="DN141" s="220">
        <f t="shared" si="267"/>
        <v>0</v>
      </c>
      <c r="DO141" s="220">
        <f t="shared" si="268"/>
        <v>0</v>
      </c>
      <c r="DP141" s="220">
        <f t="shared" si="269"/>
        <v>0</v>
      </c>
      <c r="DQ141" s="221">
        <f t="shared" si="270"/>
        <v>0</v>
      </c>
      <c r="DR141" s="204">
        <f t="shared" si="320"/>
        <v>0</v>
      </c>
      <c r="DS141" s="222">
        <f t="shared" si="271"/>
        <v>0</v>
      </c>
      <c r="DT141" s="222">
        <f t="shared" si="272"/>
        <v>0</v>
      </c>
      <c r="DU141" s="222">
        <f t="shared" si="273"/>
        <v>0</v>
      </c>
      <c r="DV141" s="222">
        <f t="shared" si="274"/>
        <v>0</v>
      </c>
      <c r="DW141" s="222">
        <f t="shared" si="275"/>
        <v>0</v>
      </c>
      <c r="DX141" s="223">
        <f t="shared" si="276"/>
        <v>0</v>
      </c>
      <c r="DY141" s="224">
        <f t="shared" si="277"/>
        <v>0</v>
      </c>
      <c r="EA141" s="228">
        <f>IF($E141="HLTA",(L141/Summary!$H$7),0)</f>
        <v>0</v>
      </c>
      <c r="EB141" s="229">
        <f>IF($E141="HLTA",(M141/Summary!$H$7),0)</f>
        <v>0</v>
      </c>
      <c r="EC141" s="229">
        <f>IF($E141="HLTA",(N141/Summary!$H$7),0)</f>
        <v>0</v>
      </c>
      <c r="ED141" s="229">
        <f>IF($E141="HLTA",(O141/Summary!$H$7),0)</f>
        <v>0</v>
      </c>
      <c r="EE141" s="229">
        <f>IF($E141="HLTA",(P141/Summary!$H$7),0)</f>
        <v>0</v>
      </c>
      <c r="EF141" s="229">
        <f>IF($E141="HLTA",(Q141/Summary!$H$7),0)</f>
        <v>0</v>
      </c>
      <c r="EG141" s="229">
        <f>IF($E141="HLTA",(R141/Summary!$H$7),0)</f>
        <v>0</v>
      </c>
      <c r="EH141" s="229">
        <f>IF($E141="HLTA",(S141/Summary!$H$7),0)</f>
        <v>0</v>
      </c>
      <c r="EI141" s="229">
        <f>IF($E141="HLTA",(T141/Summary!$H$7),0)</f>
        <v>0</v>
      </c>
      <c r="EJ141" s="229">
        <f>IF($E141="HLTA",(U141/Summary!$H$7),0)</f>
        <v>0</v>
      </c>
      <c r="EK141" s="229">
        <f>IF($E141="HLTA",(V141/Summary!$H$7),0)</f>
        <v>0</v>
      </c>
      <c r="EL141" s="229">
        <f>IF($E141="HLTA",(W141/Summary!$H$7),0)</f>
        <v>0</v>
      </c>
      <c r="EM141" s="229">
        <f>IF($E141="HLTA",(X141/Summary!$H$7),0)</f>
        <v>0</v>
      </c>
      <c r="EN141" s="229">
        <f>IF($E141="HLTA",(Y141/Summary!$H$7),0)</f>
        <v>0</v>
      </c>
      <c r="EO141" s="229">
        <f>IF($E141="HLTA",(Z141/Summary!$H$7),0)</f>
        <v>0</v>
      </c>
      <c r="EP141" s="229">
        <f>IF($E141="HLTA",(AA141/Summary!$H$7),0)</f>
        <v>0</v>
      </c>
      <c r="EQ141" s="229">
        <f>IF($E141="HLTA",(AB141/Summary!$H$7),0)</f>
        <v>0</v>
      </c>
      <c r="ER141" s="229">
        <f>IF($E141="HLTA",(AC141/Summary!$H$7),0)</f>
        <v>0</v>
      </c>
      <c r="ES141" s="229">
        <f>IF($E141="HLTA",(AD141/Summary!$H$7),0)</f>
        <v>0</v>
      </c>
      <c r="ET141" s="229">
        <f>IF($E141="HLTA",(AE141/Summary!$H$7),0)</f>
        <v>0</v>
      </c>
      <c r="EU141" s="229">
        <f>IF($E141="HLTA",(AF141/Summary!$H$7),0)</f>
        <v>0</v>
      </c>
      <c r="EV141" s="229">
        <f>IF($E141="HLTA",(AG141/Summary!$H$7),0)</f>
        <v>0</v>
      </c>
      <c r="EW141" s="229">
        <f>IF($E141="HLTA",(AH141/Summary!$H$7),0)</f>
        <v>0</v>
      </c>
      <c r="EX141" s="229">
        <f>IF($E141="HLTA",(AI141/Summary!$H$7),0)</f>
        <v>0</v>
      </c>
      <c r="EY141" s="229">
        <f>IF($E141="HLTA",(AJ141/Summary!$H$7),0)</f>
        <v>0</v>
      </c>
      <c r="EZ141" s="229">
        <f>IF($E141="HLTA",(AK141/Summary!$H$7),0)</f>
        <v>0</v>
      </c>
      <c r="FA141" s="229">
        <f>IF($E141="HLTA",(AL141/Summary!$H$7),0)</f>
        <v>0</v>
      </c>
      <c r="FB141" s="229">
        <f>IF($E141="HLTA",(AM141/Summary!$H$7),0)</f>
        <v>0</v>
      </c>
      <c r="FC141" s="229">
        <f>IF($E141="HLTA",(AN141/Summary!$H$7),0)</f>
        <v>0</v>
      </c>
      <c r="FD141" s="233">
        <f>IF($E141="HLTA",(AO141/Summary!$H$7),0)</f>
        <v>0</v>
      </c>
    </row>
    <row r="142" spans="1:160" s="141" customFormat="1" ht="14.25" x14ac:dyDescent="0.35">
      <c r="A142" s="314"/>
      <c r="B142" s="315"/>
      <c r="C142" s="315"/>
      <c r="D142" s="315"/>
      <c r="E142" s="303"/>
      <c r="F142" s="304"/>
      <c r="G142" s="316"/>
      <c r="H142" s="320"/>
      <c r="I142" s="322"/>
      <c r="J142" s="323"/>
      <c r="K142" s="399">
        <f>Summary!$H$6*$G142</f>
        <v>0</v>
      </c>
      <c r="L142" s="225"/>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7"/>
      <c r="AP142" s="228">
        <f t="shared" si="278"/>
        <v>0</v>
      </c>
      <c r="AQ142" s="217"/>
      <c r="AR142" s="217"/>
      <c r="AS142" s="217"/>
      <c r="AT142" s="217"/>
      <c r="AU142" s="217"/>
      <c r="AV142" s="218"/>
      <c r="AW142" s="176">
        <f t="shared" si="279"/>
        <v>0</v>
      </c>
      <c r="AX142" s="176" t="str">
        <f t="shared" si="280"/>
        <v>OK</v>
      </c>
      <c r="AY142" s="230">
        <f t="shared" si="281"/>
        <v>0</v>
      </c>
      <c r="AZ142" s="213" t="str">
        <f t="shared" si="282"/>
        <v>OK</v>
      </c>
      <c r="BA142" s="214"/>
      <c r="BB142" s="231">
        <f t="shared" si="283"/>
        <v>0</v>
      </c>
      <c r="BC142" s="232">
        <f t="shared" si="284"/>
        <v>0</v>
      </c>
      <c r="BD142" s="232">
        <f t="shared" si="285"/>
        <v>0</v>
      </c>
      <c r="BE142" s="232">
        <f t="shared" si="286"/>
        <v>0</v>
      </c>
      <c r="BF142" s="232">
        <f t="shared" si="287"/>
        <v>0</v>
      </c>
      <c r="BG142" s="232">
        <f t="shared" si="288"/>
        <v>0</v>
      </c>
      <c r="BH142" s="232">
        <f t="shared" si="289"/>
        <v>0</v>
      </c>
      <c r="BI142" s="232">
        <f t="shared" si="290"/>
        <v>0</v>
      </c>
      <c r="BJ142" s="232">
        <f t="shared" si="291"/>
        <v>0</v>
      </c>
      <c r="BK142" s="232">
        <f t="shared" si="292"/>
        <v>0</v>
      </c>
      <c r="BL142" s="232">
        <f t="shared" si="293"/>
        <v>0</v>
      </c>
      <c r="BM142" s="232">
        <f t="shared" si="294"/>
        <v>0</v>
      </c>
      <c r="BN142" s="232">
        <f t="shared" si="295"/>
        <v>0</v>
      </c>
      <c r="BO142" s="232">
        <f t="shared" si="296"/>
        <v>0</v>
      </c>
      <c r="BP142" s="232">
        <f t="shared" si="297"/>
        <v>0</v>
      </c>
      <c r="BQ142" s="232">
        <f t="shared" si="298"/>
        <v>0</v>
      </c>
      <c r="BR142" s="232">
        <f t="shared" si="299"/>
        <v>0</v>
      </c>
      <c r="BS142" s="232">
        <f t="shared" si="300"/>
        <v>0</v>
      </c>
      <c r="BT142" s="232">
        <f t="shared" si="301"/>
        <v>0</v>
      </c>
      <c r="BU142" s="232">
        <f t="shared" si="302"/>
        <v>0</v>
      </c>
      <c r="BV142" s="232">
        <f t="shared" si="303"/>
        <v>0</v>
      </c>
      <c r="BW142" s="232">
        <f t="shared" si="304"/>
        <v>0</v>
      </c>
      <c r="BX142" s="232">
        <f t="shared" si="305"/>
        <v>0</v>
      </c>
      <c r="BY142" s="232">
        <f t="shared" si="306"/>
        <v>0</v>
      </c>
      <c r="BZ142" s="232">
        <f t="shared" si="307"/>
        <v>0</v>
      </c>
      <c r="CA142" s="232">
        <f t="shared" si="308"/>
        <v>0</v>
      </c>
      <c r="CB142" s="232">
        <f t="shared" si="309"/>
        <v>0</v>
      </c>
      <c r="CC142" s="232">
        <f t="shared" si="310"/>
        <v>0</v>
      </c>
      <c r="CD142" s="232">
        <f t="shared" si="311"/>
        <v>0</v>
      </c>
      <c r="CE142" s="232">
        <f t="shared" si="312"/>
        <v>0</v>
      </c>
      <c r="CF142" s="230">
        <f t="shared" si="313"/>
        <v>0</v>
      </c>
      <c r="CG142" s="195">
        <f t="shared" si="314"/>
        <v>0</v>
      </c>
      <c r="CH142" s="201">
        <f t="shared" si="315"/>
        <v>0</v>
      </c>
      <c r="CI142" s="201">
        <f t="shared" si="316"/>
        <v>0</v>
      </c>
      <c r="CJ142" s="201">
        <f t="shared" si="317"/>
        <v>0</v>
      </c>
      <c r="CK142" s="201">
        <f t="shared" si="318"/>
        <v>0</v>
      </c>
      <c r="CL142" s="191">
        <f t="shared" si="319"/>
        <v>0</v>
      </c>
      <c r="CM142" s="189"/>
      <c r="CN142" s="219">
        <f t="shared" si="241"/>
        <v>0</v>
      </c>
      <c r="CO142" s="220">
        <f t="shared" si="242"/>
        <v>0</v>
      </c>
      <c r="CP142" s="220">
        <f t="shared" si="243"/>
        <v>0</v>
      </c>
      <c r="CQ142" s="220">
        <f t="shared" si="244"/>
        <v>0</v>
      </c>
      <c r="CR142" s="220">
        <f t="shared" si="245"/>
        <v>0</v>
      </c>
      <c r="CS142" s="220">
        <f t="shared" si="246"/>
        <v>0</v>
      </c>
      <c r="CT142" s="220">
        <f t="shared" si="247"/>
        <v>0</v>
      </c>
      <c r="CU142" s="220">
        <f t="shared" si="248"/>
        <v>0</v>
      </c>
      <c r="CV142" s="220">
        <f t="shared" si="249"/>
        <v>0</v>
      </c>
      <c r="CW142" s="220">
        <f t="shared" si="250"/>
        <v>0</v>
      </c>
      <c r="CX142" s="220">
        <f t="shared" si="251"/>
        <v>0</v>
      </c>
      <c r="CY142" s="220">
        <f t="shared" si="252"/>
        <v>0</v>
      </c>
      <c r="CZ142" s="220">
        <f t="shared" si="253"/>
        <v>0</v>
      </c>
      <c r="DA142" s="220">
        <f t="shared" si="254"/>
        <v>0</v>
      </c>
      <c r="DB142" s="220">
        <f t="shared" si="255"/>
        <v>0</v>
      </c>
      <c r="DC142" s="220">
        <f t="shared" si="256"/>
        <v>0</v>
      </c>
      <c r="DD142" s="220">
        <f t="shared" si="257"/>
        <v>0</v>
      </c>
      <c r="DE142" s="220">
        <f t="shared" si="258"/>
        <v>0</v>
      </c>
      <c r="DF142" s="220">
        <f t="shared" si="259"/>
        <v>0</v>
      </c>
      <c r="DG142" s="220">
        <f t="shared" si="260"/>
        <v>0</v>
      </c>
      <c r="DH142" s="220">
        <f t="shared" si="261"/>
        <v>0</v>
      </c>
      <c r="DI142" s="220">
        <f t="shared" si="262"/>
        <v>0</v>
      </c>
      <c r="DJ142" s="220">
        <f t="shared" si="263"/>
        <v>0</v>
      </c>
      <c r="DK142" s="220">
        <f t="shared" si="264"/>
        <v>0</v>
      </c>
      <c r="DL142" s="220">
        <f t="shared" si="265"/>
        <v>0</v>
      </c>
      <c r="DM142" s="220">
        <f t="shared" si="266"/>
        <v>0</v>
      </c>
      <c r="DN142" s="220">
        <f t="shared" si="267"/>
        <v>0</v>
      </c>
      <c r="DO142" s="220">
        <f t="shared" si="268"/>
        <v>0</v>
      </c>
      <c r="DP142" s="220">
        <f t="shared" si="269"/>
        <v>0</v>
      </c>
      <c r="DQ142" s="221">
        <f t="shared" si="270"/>
        <v>0</v>
      </c>
      <c r="DR142" s="204">
        <f t="shared" si="320"/>
        <v>0</v>
      </c>
      <c r="DS142" s="222">
        <f t="shared" si="271"/>
        <v>0</v>
      </c>
      <c r="DT142" s="222">
        <f t="shared" si="272"/>
        <v>0</v>
      </c>
      <c r="DU142" s="222">
        <f t="shared" si="273"/>
        <v>0</v>
      </c>
      <c r="DV142" s="222">
        <f t="shared" si="274"/>
        <v>0</v>
      </c>
      <c r="DW142" s="222">
        <f t="shared" si="275"/>
        <v>0</v>
      </c>
      <c r="DX142" s="223">
        <f t="shared" si="276"/>
        <v>0</v>
      </c>
      <c r="DY142" s="224">
        <f t="shared" si="277"/>
        <v>0</v>
      </c>
      <c r="EA142" s="228">
        <f>IF($E142="HLTA",(L142/Summary!$H$7),0)</f>
        <v>0</v>
      </c>
      <c r="EB142" s="229">
        <f>IF($E142="HLTA",(M142/Summary!$H$7),0)</f>
        <v>0</v>
      </c>
      <c r="EC142" s="229">
        <f>IF($E142="HLTA",(N142/Summary!$H$7),0)</f>
        <v>0</v>
      </c>
      <c r="ED142" s="229">
        <f>IF($E142="HLTA",(O142/Summary!$H$7),0)</f>
        <v>0</v>
      </c>
      <c r="EE142" s="229">
        <f>IF($E142="HLTA",(P142/Summary!$H$7),0)</f>
        <v>0</v>
      </c>
      <c r="EF142" s="229">
        <f>IF($E142="HLTA",(Q142/Summary!$H$7),0)</f>
        <v>0</v>
      </c>
      <c r="EG142" s="229">
        <f>IF($E142="HLTA",(R142/Summary!$H$7),0)</f>
        <v>0</v>
      </c>
      <c r="EH142" s="229">
        <f>IF($E142="HLTA",(S142/Summary!$H$7),0)</f>
        <v>0</v>
      </c>
      <c r="EI142" s="229">
        <f>IF($E142="HLTA",(T142/Summary!$H$7),0)</f>
        <v>0</v>
      </c>
      <c r="EJ142" s="229">
        <f>IF($E142="HLTA",(U142/Summary!$H$7),0)</f>
        <v>0</v>
      </c>
      <c r="EK142" s="229">
        <f>IF($E142="HLTA",(V142/Summary!$H$7),0)</f>
        <v>0</v>
      </c>
      <c r="EL142" s="229">
        <f>IF($E142="HLTA",(W142/Summary!$H$7),0)</f>
        <v>0</v>
      </c>
      <c r="EM142" s="229">
        <f>IF($E142="HLTA",(X142/Summary!$H$7),0)</f>
        <v>0</v>
      </c>
      <c r="EN142" s="229">
        <f>IF($E142="HLTA",(Y142/Summary!$H$7),0)</f>
        <v>0</v>
      </c>
      <c r="EO142" s="229">
        <f>IF($E142="HLTA",(Z142/Summary!$H$7),0)</f>
        <v>0</v>
      </c>
      <c r="EP142" s="229">
        <f>IF($E142="HLTA",(AA142/Summary!$H$7),0)</f>
        <v>0</v>
      </c>
      <c r="EQ142" s="229">
        <f>IF($E142="HLTA",(AB142/Summary!$H$7),0)</f>
        <v>0</v>
      </c>
      <c r="ER142" s="229">
        <f>IF($E142="HLTA",(AC142/Summary!$H$7),0)</f>
        <v>0</v>
      </c>
      <c r="ES142" s="229">
        <f>IF($E142="HLTA",(AD142/Summary!$H$7),0)</f>
        <v>0</v>
      </c>
      <c r="ET142" s="229">
        <f>IF($E142="HLTA",(AE142/Summary!$H$7),0)</f>
        <v>0</v>
      </c>
      <c r="EU142" s="229">
        <f>IF($E142="HLTA",(AF142/Summary!$H$7),0)</f>
        <v>0</v>
      </c>
      <c r="EV142" s="229">
        <f>IF($E142="HLTA",(AG142/Summary!$H$7),0)</f>
        <v>0</v>
      </c>
      <c r="EW142" s="229">
        <f>IF($E142="HLTA",(AH142/Summary!$H$7),0)</f>
        <v>0</v>
      </c>
      <c r="EX142" s="229">
        <f>IF($E142="HLTA",(AI142/Summary!$H$7),0)</f>
        <v>0</v>
      </c>
      <c r="EY142" s="229">
        <f>IF($E142="HLTA",(AJ142/Summary!$H$7),0)</f>
        <v>0</v>
      </c>
      <c r="EZ142" s="229">
        <f>IF($E142="HLTA",(AK142/Summary!$H$7),0)</f>
        <v>0</v>
      </c>
      <c r="FA142" s="229">
        <f>IF($E142="HLTA",(AL142/Summary!$H$7),0)</f>
        <v>0</v>
      </c>
      <c r="FB142" s="229">
        <f>IF($E142="HLTA",(AM142/Summary!$H$7),0)</f>
        <v>0</v>
      </c>
      <c r="FC142" s="229">
        <f>IF($E142="HLTA",(AN142/Summary!$H$7),0)</f>
        <v>0</v>
      </c>
      <c r="FD142" s="233">
        <f>IF($E142="HLTA",(AO142/Summary!$H$7),0)</f>
        <v>0</v>
      </c>
    </row>
    <row r="143" spans="1:160" s="141" customFormat="1" ht="14.25" x14ac:dyDescent="0.35">
      <c r="A143" s="314"/>
      <c r="B143" s="315"/>
      <c r="C143" s="315"/>
      <c r="D143" s="315"/>
      <c r="E143" s="303"/>
      <c r="F143" s="304"/>
      <c r="G143" s="316"/>
      <c r="H143" s="320"/>
      <c r="I143" s="322"/>
      <c r="J143" s="323"/>
      <c r="K143" s="399">
        <f>Summary!$H$6*$G143</f>
        <v>0</v>
      </c>
      <c r="L143" s="225"/>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7"/>
      <c r="AP143" s="228">
        <f t="shared" si="278"/>
        <v>0</v>
      </c>
      <c r="AQ143" s="217"/>
      <c r="AR143" s="217"/>
      <c r="AS143" s="217"/>
      <c r="AT143" s="217"/>
      <c r="AU143" s="217"/>
      <c r="AV143" s="218"/>
      <c r="AW143" s="176">
        <f t="shared" si="279"/>
        <v>0</v>
      </c>
      <c r="AX143" s="176" t="str">
        <f t="shared" si="280"/>
        <v>OK</v>
      </c>
      <c r="AY143" s="230">
        <f t="shared" si="281"/>
        <v>0</v>
      </c>
      <c r="AZ143" s="213" t="str">
        <f t="shared" si="282"/>
        <v>OK</v>
      </c>
      <c r="BA143" s="214"/>
      <c r="BB143" s="231">
        <f t="shared" si="283"/>
        <v>0</v>
      </c>
      <c r="BC143" s="232">
        <f t="shared" si="284"/>
        <v>0</v>
      </c>
      <c r="BD143" s="232">
        <f t="shared" si="285"/>
        <v>0</v>
      </c>
      <c r="BE143" s="232">
        <f t="shared" si="286"/>
        <v>0</v>
      </c>
      <c r="BF143" s="232">
        <f t="shared" si="287"/>
        <v>0</v>
      </c>
      <c r="BG143" s="232">
        <f t="shared" si="288"/>
        <v>0</v>
      </c>
      <c r="BH143" s="232">
        <f t="shared" si="289"/>
        <v>0</v>
      </c>
      <c r="BI143" s="232">
        <f t="shared" si="290"/>
        <v>0</v>
      </c>
      <c r="BJ143" s="232">
        <f t="shared" si="291"/>
        <v>0</v>
      </c>
      <c r="BK143" s="232">
        <f t="shared" si="292"/>
        <v>0</v>
      </c>
      <c r="BL143" s="232">
        <f t="shared" si="293"/>
        <v>0</v>
      </c>
      <c r="BM143" s="232">
        <f t="shared" si="294"/>
        <v>0</v>
      </c>
      <c r="BN143" s="232">
        <f t="shared" si="295"/>
        <v>0</v>
      </c>
      <c r="BO143" s="232">
        <f t="shared" si="296"/>
        <v>0</v>
      </c>
      <c r="BP143" s="232">
        <f t="shared" si="297"/>
        <v>0</v>
      </c>
      <c r="BQ143" s="232">
        <f t="shared" si="298"/>
        <v>0</v>
      </c>
      <c r="BR143" s="232">
        <f t="shared" si="299"/>
        <v>0</v>
      </c>
      <c r="BS143" s="232">
        <f t="shared" si="300"/>
        <v>0</v>
      </c>
      <c r="BT143" s="232">
        <f t="shared" si="301"/>
        <v>0</v>
      </c>
      <c r="BU143" s="232">
        <f t="shared" si="302"/>
        <v>0</v>
      </c>
      <c r="BV143" s="232">
        <f t="shared" si="303"/>
        <v>0</v>
      </c>
      <c r="BW143" s="232">
        <f t="shared" si="304"/>
        <v>0</v>
      </c>
      <c r="BX143" s="232">
        <f t="shared" si="305"/>
        <v>0</v>
      </c>
      <c r="BY143" s="232">
        <f t="shared" si="306"/>
        <v>0</v>
      </c>
      <c r="BZ143" s="232">
        <f t="shared" si="307"/>
        <v>0</v>
      </c>
      <c r="CA143" s="232">
        <f t="shared" si="308"/>
        <v>0</v>
      </c>
      <c r="CB143" s="232">
        <f t="shared" si="309"/>
        <v>0</v>
      </c>
      <c r="CC143" s="232">
        <f t="shared" si="310"/>
        <v>0</v>
      </c>
      <c r="CD143" s="232">
        <f t="shared" si="311"/>
        <v>0</v>
      </c>
      <c r="CE143" s="232">
        <f t="shared" si="312"/>
        <v>0</v>
      </c>
      <c r="CF143" s="230">
        <f t="shared" si="313"/>
        <v>0</v>
      </c>
      <c r="CG143" s="195">
        <f t="shared" si="314"/>
        <v>0</v>
      </c>
      <c r="CH143" s="201">
        <f t="shared" si="315"/>
        <v>0</v>
      </c>
      <c r="CI143" s="201">
        <f t="shared" si="316"/>
        <v>0</v>
      </c>
      <c r="CJ143" s="201">
        <f t="shared" si="317"/>
        <v>0</v>
      </c>
      <c r="CK143" s="201">
        <f t="shared" si="318"/>
        <v>0</v>
      </c>
      <c r="CL143" s="191">
        <f t="shared" si="319"/>
        <v>0</v>
      </c>
      <c r="CM143" s="189"/>
      <c r="CN143" s="219">
        <f t="shared" si="241"/>
        <v>0</v>
      </c>
      <c r="CO143" s="220">
        <f t="shared" si="242"/>
        <v>0</v>
      </c>
      <c r="CP143" s="220">
        <f t="shared" si="243"/>
        <v>0</v>
      </c>
      <c r="CQ143" s="220">
        <f t="shared" si="244"/>
        <v>0</v>
      </c>
      <c r="CR143" s="220">
        <f t="shared" si="245"/>
        <v>0</v>
      </c>
      <c r="CS143" s="220">
        <f t="shared" si="246"/>
        <v>0</v>
      </c>
      <c r="CT143" s="220">
        <f t="shared" si="247"/>
        <v>0</v>
      </c>
      <c r="CU143" s="220">
        <f t="shared" si="248"/>
        <v>0</v>
      </c>
      <c r="CV143" s="220">
        <f t="shared" si="249"/>
        <v>0</v>
      </c>
      <c r="CW143" s="220">
        <f t="shared" si="250"/>
        <v>0</v>
      </c>
      <c r="CX143" s="220">
        <f t="shared" si="251"/>
        <v>0</v>
      </c>
      <c r="CY143" s="220">
        <f t="shared" si="252"/>
        <v>0</v>
      </c>
      <c r="CZ143" s="220">
        <f t="shared" si="253"/>
        <v>0</v>
      </c>
      <c r="DA143" s="220">
        <f t="shared" si="254"/>
        <v>0</v>
      </c>
      <c r="DB143" s="220">
        <f t="shared" si="255"/>
        <v>0</v>
      </c>
      <c r="DC143" s="220">
        <f t="shared" si="256"/>
        <v>0</v>
      </c>
      <c r="DD143" s="220">
        <f t="shared" si="257"/>
        <v>0</v>
      </c>
      <c r="DE143" s="220">
        <f t="shared" si="258"/>
        <v>0</v>
      </c>
      <c r="DF143" s="220">
        <f t="shared" si="259"/>
        <v>0</v>
      </c>
      <c r="DG143" s="220">
        <f t="shared" si="260"/>
        <v>0</v>
      </c>
      <c r="DH143" s="220">
        <f t="shared" si="261"/>
        <v>0</v>
      </c>
      <c r="DI143" s="220">
        <f t="shared" si="262"/>
        <v>0</v>
      </c>
      <c r="DJ143" s="220">
        <f t="shared" si="263"/>
        <v>0</v>
      </c>
      <c r="DK143" s="220">
        <f t="shared" si="264"/>
        <v>0</v>
      </c>
      <c r="DL143" s="220">
        <f t="shared" si="265"/>
        <v>0</v>
      </c>
      <c r="DM143" s="220">
        <f t="shared" si="266"/>
        <v>0</v>
      </c>
      <c r="DN143" s="220">
        <f t="shared" si="267"/>
        <v>0</v>
      </c>
      <c r="DO143" s="220">
        <f t="shared" si="268"/>
        <v>0</v>
      </c>
      <c r="DP143" s="220">
        <f t="shared" si="269"/>
        <v>0</v>
      </c>
      <c r="DQ143" s="221">
        <f t="shared" si="270"/>
        <v>0</v>
      </c>
      <c r="DR143" s="204">
        <f t="shared" si="320"/>
        <v>0</v>
      </c>
      <c r="DS143" s="222">
        <f t="shared" si="271"/>
        <v>0</v>
      </c>
      <c r="DT143" s="222">
        <f t="shared" si="272"/>
        <v>0</v>
      </c>
      <c r="DU143" s="222">
        <f t="shared" si="273"/>
        <v>0</v>
      </c>
      <c r="DV143" s="222">
        <f t="shared" si="274"/>
        <v>0</v>
      </c>
      <c r="DW143" s="222">
        <f t="shared" si="275"/>
        <v>0</v>
      </c>
      <c r="DX143" s="223">
        <f t="shared" si="276"/>
        <v>0</v>
      </c>
      <c r="DY143" s="224">
        <f t="shared" si="277"/>
        <v>0</v>
      </c>
      <c r="EA143" s="228">
        <f>IF($E143="HLTA",(L143/Summary!$H$7),0)</f>
        <v>0</v>
      </c>
      <c r="EB143" s="229">
        <f>IF($E143="HLTA",(M143/Summary!$H$7),0)</f>
        <v>0</v>
      </c>
      <c r="EC143" s="229">
        <f>IF($E143="HLTA",(N143/Summary!$H$7),0)</f>
        <v>0</v>
      </c>
      <c r="ED143" s="229">
        <f>IF($E143="HLTA",(O143/Summary!$H$7),0)</f>
        <v>0</v>
      </c>
      <c r="EE143" s="229">
        <f>IF($E143="HLTA",(P143/Summary!$H$7),0)</f>
        <v>0</v>
      </c>
      <c r="EF143" s="229">
        <f>IF($E143="HLTA",(Q143/Summary!$H$7),0)</f>
        <v>0</v>
      </c>
      <c r="EG143" s="229">
        <f>IF($E143="HLTA",(R143/Summary!$H$7),0)</f>
        <v>0</v>
      </c>
      <c r="EH143" s="229">
        <f>IF($E143="HLTA",(S143/Summary!$H$7),0)</f>
        <v>0</v>
      </c>
      <c r="EI143" s="229">
        <f>IF($E143="HLTA",(T143/Summary!$H$7),0)</f>
        <v>0</v>
      </c>
      <c r="EJ143" s="229">
        <f>IF($E143="HLTA",(U143/Summary!$H$7),0)</f>
        <v>0</v>
      </c>
      <c r="EK143" s="229">
        <f>IF($E143="HLTA",(V143/Summary!$H$7),0)</f>
        <v>0</v>
      </c>
      <c r="EL143" s="229">
        <f>IF($E143="HLTA",(W143/Summary!$H$7),0)</f>
        <v>0</v>
      </c>
      <c r="EM143" s="229">
        <f>IF($E143="HLTA",(X143/Summary!$H$7),0)</f>
        <v>0</v>
      </c>
      <c r="EN143" s="229">
        <f>IF($E143="HLTA",(Y143/Summary!$H$7),0)</f>
        <v>0</v>
      </c>
      <c r="EO143" s="229">
        <f>IF($E143="HLTA",(Z143/Summary!$H$7),0)</f>
        <v>0</v>
      </c>
      <c r="EP143" s="229">
        <f>IF($E143="HLTA",(AA143/Summary!$H$7),0)</f>
        <v>0</v>
      </c>
      <c r="EQ143" s="229">
        <f>IF($E143="HLTA",(AB143/Summary!$H$7),0)</f>
        <v>0</v>
      </c>
      <c r="ER143" s="229">
        <f>IF($E143="HLTA",(AC143/Summary!$H$7),0)</f>
        <v>0</v>
      </c>
      <c r="ES143" s="229">
        <f>IF($E143="HLTA",(AD143/Summary!$H$7),0)</f>
        <v>0</v>
      </c>
      <c r="ET143" s="229">
        <f>IF($E143="HLTA",(AE143/Summary!$H$7),0)</f>
        <v>0</v>
      </c>
      <c r="EU143" s="229">
        <f>IF($E143="HLTA",(AF143/Summary!$H$7),0)</f>
        <v>0</v>
      </c>
      <c r="EV143" s="229">
        <f>IF($E143="HLTA",(AG143/Summary!$H$7),0)</f>
        <v>0</v>
      </c>
      <c r="EW143" s="229">
        <f>IF($E143="HLTA",(AH143/Summary!$H$7),0)</f>
        <v>0</v>
      </c>
      <c r="EX143" s="229">
        <f>IF($E143="HLTA",(AI143/Summary!$H$7),0)</f>
        <v>0</v>
      </c>
      <c r="EY143" s="229">
        <f>IF($E143="HLTA",(AJ143/Summary!$H$7),0)</f>
        <v>0</v>
      </c>
      <c r="EZ143" s="229">
        <f>IF($E143="HLTA",(AK143/Summary!$H$7),0)</f>
        <v>0</v>
      </c>
      <c r="FA143" s="229">
        <f>IF($E143="HLTA",(AL143/Summary!$H$7),0)</f>
        <v>0</v>
      </c>
      <c r="FB143" s="229">
        <f>IF($E143="HLTA",(AM143/Summary!$H$7),0)</f>
        <v>0</v>
      </c>
      <c r="FC143" s="229">
        <f>IF($E143="HLTA",(AN143/Summary!$H$7),0)</f>
        <v>0</v>
      </c>
      <c r="FD143" s="233">
        <f>IF($E143="HLTA",(AO143/Summary!$H$7),0)</f>
        <v>0</v>
      </c>
    </row>
    <row r="144" spans="1:160" s="141" customFormat="1" ht="14.25" x14ac:dyDescent="0.35">
      <c r="A144" s="314"/>
      <c r="B144" s="315"/>
      <c r="C144" s="315"/>
      <c r="D144" s="315"/>
      <c r="E144" s="303"/>
      <c r="F144" s="304"/>
      <c r="G144" s="316"/>
      <c r="H144" s="320"/>
      <c r="I144" s="322"/>
      <c r="J144" s="323"/>
      <c r="K144" s="399">
        <f>Summary!$H$6*$G144</f>
        <v>0</v>
      </c>
      <c r="L144" s="225"/>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7"/>
      <c r="AP144" s="228">
        <f t="shared" si="278"/>
        <v>0</v>
      </c>
      <c r="AQ144" s="217"/>
      <c r="AR144" s="217"/>
      <c r="AS144" s="217"/>
      <c r="AT144" s="217"/>
      <c r="AU144" s="217"/>
      <c r="AV144" s="218"/>
      <c r="AW144" s="176">
        <f t="shared" si="279"/>
        <v>0</v>
      </c>
      <c r="AX144" s="176" t="str">
        <f t="shared" si="280"/>
        <v>OK</v>
      </c>
      <c r="AY144" s="230">
        <f t="shared" si="281"/>
        <v>0</v>
      </c>
      <c r="AZ144" s="213" t="str">
        <f t="shared" si="282"/>
        <v>OK</v>
      </c>
      <c r="BA144" s="214"/>
      <c r="BB144" s="231">
        <f t="shared" si="283"/>
        <v>0</v>
      </c>
      <c r="BC144" s="232">
        <f t="shared" si="284"/>
        <v>0</v>
      </c>
      <c r="BD144" s="232">
        <f t="shared" si="285"/>
        <v>0</v>
      </c>
      <c r="BE144" s="232">
        <f t="shared" si="286"/>
        <v>0</v>
      </c>
      <c r="BF144" s="232">
        <f t="shared" si="287"/>
        <v>0</v>
      </c>
      <c r="BG144" s="232">
        <f t="shared" si="288"/>
        <v>0</v>
      </c>
      <c r="BH144" s="232">
        <f t="shared" si="289"/>
        <v>0</v>
      </c>
      <c r="BI144" s="232">
        <f t="shared" si="290"/>
        <v>0</v>
      </c>
      <c r="BJ144" s="232">
        <f t="shared" si="291"/>
        <v>0</v>
      </c>
      <c r="BK144" s="232">
        <f t="shared" si="292"/>
        <v>0</v>
      </c>
      <c r="BL144" s="232">
        <f t="shared" si="293"/>
        <v>0</v>
      </c>
      <c r="BM144" s="232">
        <f t="shared" si="294"/>
        <v>0</v>
      </c>
      <c r="BN144" s="232">
        <f t="shared" si="295"/>
        <v>0</v>
      </c>
      <c r="BO144" s="232">
        <f t="shared" si="296"/>
        <v>0</v>
      </c>
      <c r="BP144" s="232">
        <f t="shared" si="297"/>
        <v>0</v>
      </c>
      <c r="BQ144" s="232">
        <f t="shared" si="298"/>
        <v>0</v>
      </c>
      <c r="BR144" s="232">
        <f t="shared" si="299"/>
        <v>0</v>
      </c>
      <c r="BS144" s="232">
        <f t="shared" si="300"/>
        <v>0</v>
      </c>
      <c r="BT144" s="232">
        <f t="shared" si="301"/>
        <v>0</v>
      </c>
      <c r="BU144" s="232">
        <f t="shared" si="302"/>
        <v>0</v>
      </c>
      <c r="BV144" s="232">
        <f t="shared" si="303"/>
        <v>0</v>
      </c>
      <c r="BW144" s="232">
        <f t="shared" si="304"/>
        <v>0</v>
      </c>
      <c r="BX144" s="232">
        <f t="shared" si="305"/>
        <v>0</v>
      </c>
      <c r="BY144" s="232">
        <f t="shared" si="306"/>
        <v>0</v>
      </c>
      <c r="BZ144" s="232">
        <f t="shared" si="307"/>
        <v>0</v>
      </c>
      <c r="CA144" s="232">
        <f t="shared" si="308"/>
        <v>0</v>
      </c>
      <c r="CB144" s="232">
        <f t="shared" si="309"/>
        <v>0</v>
      </c>
      <c r="CC144" s="232">
        <f t="shared" si="310"/>
        <v>0</v>
      </c>
      <c r="CD144" s="232">
        <f t="shared" si="311"/>
        <v>0</v>
      </c>
      <c r="CE144" s="232">
        <f t="shared" si="312"/>
        <v>0</v>
      </c>
      <c r="CF144" s="230">
        <f t="shared" si="313"/>
        <v>0</v>
      </c>
      <c r="CG144" s="195">
        <f t="shared" si="314"/>
        <v>0</v>
      </c>
      <c r="CH144" s="201">
        <f t="shared" si="315"/>
        <v>0</v>
      </c>
      <c r="CI144" s="201">
        <f t="shared" si="316"/>
        <v>0</v>
      </c>
      <c r="CJ144" s="201">
        <f t="shared" si="317"/>
        <v>0</v>
      </c>
      <c r="CK144" s="201">
        <f t="shared" si="318"/>
        <v>0</v>
      </c>
      <c r="CL144" s="191">
        <f t="shared" si="319"/>
        <v>0</v>
      </c>
      <c r="CM144" s="189"/>
      <c r="CN144" s="219">
        <f t="shared" si="241"/>
        <v>0</v>
      </c>
      <c r="CO144" s="220">
        <f t="shared" si="242"/>
        <v>0</v>
      </c>
      <c r="CP144" s="220">
        <f t="shared" si="243"/>
        <v>0</v>
      </c>
      <c r="CQ144" s="220">
        <f t="shared" si="244"/>
        <v>0</v>
      </c>
      <c r="CR144" s="220">
        <f t="shared" si="245"/>
        <v>0</v>
      </c>
      <c r="CS144" s="220">
        <f t="shared" si="246"/>
        <v>0</v>
      </c>
      <c r="CT144" s="220">
        <f t="shared" si="247"/>
        <v>0</v>
      </c>
      <c r="CU144" s="220">
        <f t="shared" si="248"/>
        <v>0</v>
      </c>
      <c r="CV144" s="220">
        <f t="shared" si="249"/>
        <v>0</v>
      </c>
      <c r="CW144" s="220">
        <f t="shared" si="250"/>
        <v>0</v>
      </c>
      <c r="CX144" s="220">
        <f t="shared" si="251"/>
        <v>0</v>
      </c>
      <c r="CY144" s="220">
        <f t="shared" si="252"/>
        <v>0</v>
      </c>
      <c r="CZ144" s="220">
        <f t="shared" si="253"/>
        <v>0</v>
      </c>
      <c r="DA144" s="220">
        <f t="shared" si="254"/>
        <v>0</v>
      </c>
      <c r="DB144" s="220">
        <f t="shared" si="255"/>
        <v>0</v>
      </c>
      <c r="DC144" s="220">
        <f t="shared" si="256"/>
        <v>0</v>
      </c>
      <c r="DD144" s="220">
        <f t="shared" si="257"/>
        <v>0</v>
      </c>
      <c r="DE144" s="220">
        <f t="shared" si="258"/>
        <v>0</v>
      </c>
      <c r="DF144" s="220">
        <f t="shared" si="259"/>
        <v>0</v>
      </c>
      <c r="DG144" s="220">
        <f t="shared" si="260"/>
        <v>0</v>
      </c>
      <c r="DH144" s="220">
        <f t="shared" si="261"/>
        <v>0</v>
      </c>
      <c r="DI144" s="220">
        <f t="shared" si="262"/>
        <v>0</v>
      </c>
      <c r="DJ144" s="220">
        <f t="shared" si="263"/>
        <v>0</v>
      </c>
      <c r="DK144" s="220">
        <f t="shared" si="264"/>
        <v>0</v>
      </c>
      <c r="DL144" s="220">
        <f t="shared" si="265"/>
        <v>0</v>
      </c>
      <c r="DM144" s="220">
        <f t="shared" si="266"/>
        <v>0</v>
      </c>
      <c r="DN144" s="220">
        <f t="shared" si="267"/>
        <v>0</v>
      </c>
      <c r="DO144" s="220">
        <f t="shared" si="268"/>
        <v>0</v>
      </c>
      <c r="DP144" s="220">
        <f t="shared" si="269"/>
        <v>0</v>
      </c>
      <c r="DQ144" s="221">
        <f t="shared" si="270"/>
        <v>0</v>
      </c>
      <c r="DR144" s="204">
        <f t="shared" si="320"/>
        <v>0</v>
      </c>
      <c r="DS144" s="222">
        <f t="shared" si="271"/>
        <v>0</v>
      </c>
      <c r="DT144" s="222">
        <f t="shared" si="272"/>
        <v>0</v>
      </c>
      <c r="DU144" s="222">
        <f t="shared" si="273"/>
        <v>0</v>
      </c>
      <c r="DV144" s="222">
        <f t="shared" si="274"/>
        <v>0</v>
      </c>
      <c r="DW144" s="222">
        <f t="shared" si="275"/>
        <v>0</v>
      </c>
      <c r="DX144" s="223">
        <f t="shared" si="276"/>
        <v>0</v>
      </c>
      <c r="DY144" s="224">
        <f t="shared" si="277"/>
        <v>0</v>
      </c>
      <c r="EA144" s="228">
        <f>IF($E144="HLTA",(L144/Summary!$H$7),0)</f>
        <v>0</v>
      </c>
      <c r="EB144" s="229">
        <f>IF($E144="HLTA",(M144/Summary!$H$7),0)</f>
        <v>0</v>
      </c>
      <c r="EC144" s="229">
        <f>IF($E144="HLTA",(N144/Summary!$H$7),0)</f>
        <v>0</v>
      </c>
      <c r="ED144" s="229">
        <f>IF($E144="HLTA",(O144/Summary!$H$7),0)</f>
        <v>0</v>
      </c>
      <c r="EE144" s="229">
        <f>IF($E144="HLTA",(P144/Summary!$H$7),0)</f>
        <v>0</v>
      </c>
      <c r="EF144" s="229">
        <f>IF($E144="HLTA",(Q144/Summary!$H$7),0)</f>
        <v>0</v>
      </c>
      <c r="EG144" s="229">
        <f>IF($E144="HLTA",(R144/Summary!$H$7),0)</f>
        <v>0</v>
      </c>
      <c r="EH144" s="229">
        <f>IF($E144="HLTA",(S144/Summary!$H$7),0)</f>
        <v>0</v>
      </c>
      <c r="EI144" s="229">
        <f>IF($E144="HLTA",(T144/Summary!$H$7),0)</f>
        <v>0</v>
      </c>
      <c r="EJ144" s="229">
        <f>IF($E144="HLTA",(U144/Summary!$H$7),0)</f>
        <v>0</v>
      </c>
      <c r="EK144" s="229">
        <f>IF($E144="HLTA",(V144/Summary!$H$7),0)</f>
        <v>0</v>
      </c>
      <c r="EL144" s="229">
        <f>IF($E144="HLTA",(W144/Summary!$H$7),0)</f>
        <v>0</v>
      </c>
      <c r="EM144" s="229">
        <f>IF($E144="HLTA",(X144/Summary!$H$7),0)</f>
        <v>0</v>
      </c>
      <c r="EN144" s="229">
        <f>IF($E144="HLTA",(Y144/Summary!$H$7),0)</f>
        <v>0</v>
      </c>
      <c r="EO144" s="229">
        <f>IF($E144="HLTA",(Z144/Summary!$H$7),0)</f>
        <v>0</v>
      </c>
      <c r="EP144" s="229">
        <f>IF($E144="HLTA",(AA144/Summary!$H$7),0)</f>
        <v>0</v>
      </c>
      <c r="EQ144" s="229">
        <f>IF($E144="HLTA",(AB144/Summary!$H$7),0)</f>
        <v>0</v>
      </c>
      <c r="ER144" s="229">
        <f>IF($E144="HLTA",(AC144/Summary!$H$7),0)</f>
        <v>0</v>
      </c>
      <c r="ES144" s="229">
        <f>IF($E144="HLTA",(AD144/Summary!$H$7),0)</f>
        <v>0</v>
      </c>
      <c r="ET144" s="229">
        <f>IF($E144="HLTA",(AE144/Summary!$H$7),0)</f>
        <v>0</v>
      </c>
      <c r="EU144" s="229">
        <f>IF($E144="HLTA",(AF144/Summary!$H$7),0)</f>
        <v>0</v>
      </c>
      <c r="EV144" s="229">
        <f>IF($E144="HLTA",(AG144/Summary!$H$7),0)</f>
        <v>0</v>
      </c>
      <c r="EW144" s="229">
        <f>IF($E144="HLTA",(AH144/Summary!$H$7),0)</f>
        <v>0</v>
      </c>
      <c r="EX144" s="229">
        <f>IF($E144="HLTA",(AI144/Summary!$H$7),0)</f>
        <v>0</v>
      </c>
      <c r="EY144" s="229">
        <f>IF($E144="HLTA",(AJ144/Summary!$H$7),0)</f>
        <v>0</v>
      </c>
      <c r="EZ144" s="229">
        <f>IF($E144="HLTA",(AK144/Summary!$H$7),0)</f>
        <v>0</v>
      </c>
      <c r="FA144" s="229">
        <f>IF($E144="HLTA",(AL144/Summary!$H$7),0)</f>
        <v>0</v>
      </c>
      <c r="FB144" s="229">
        <f>IF($E144="HLTA",(AM144/Summary!$H$7),0)</f>
        <v>0</v>
      </c>
      <c r="FC144" s="229">
        <f>IF($E144="HLTA",(AN144/Summary!$H$7),0)</f>
        <v>0</v>
      </c>
      <c r="FD144" s="233">
        <f>IF($E144="HLTA",(AO144/Summary!$H$7),0)</f>
        <v>0</v>
      </c>
    </row>
    <row r="145" spans="1:160" s="141" customFormat="1" ht="14.25" x14ac:dyDescent="0.35">
      <c r="A145" s="314"/>
      <c r="B145" s="315"/>
      <c r="C145" s="315"/>
      <c r="D145" s="315"/>
      <c r="E145" s="303"/>
      <c r="F145" s="304"/>
      <c r="G145" s="316"/>
      <c r="H145" s="320"/>
      <c r="I145" s="322"/>
      <c r="J145" s="323"/>
      <c r="K145" s="399">
        <f>Summary!$H$6*$G145</f>
        <v>0</v>
      </c>
      <c r="L145" s="225"/>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7"/>
      <c r="AP145" s="228">
        <f t="shared" si="278"/>
        <v>0</v>
      </c>
      <c r="AQ145" s="217"/>
      <c r="AR145" s="217"/>
      <c r="AS145" s="217"/>
      <c r="AT145" s="217"/>
      <c r="AU145" s="217"/>
      <c r="AV145" s="218"/>
      <c r="AW145" s="176">
        <f t="shared" si="279"/>
        <v>0</v>
      </c>
      <c r="AX145" s="176" t="str">
        <f t="shared" si="280"/>
        <v>OK</v>
      </c>
      <c r="AY145" s="230">
        <f t="shared" si="281"/>
        <v>0</v>
      </c>
      <c r="AZ145" s="213" t="str">
        <f t="shared" si="282"/>
        <v>OK</v>
      </c>
      <c r="BA145" s="214"/>
      <c r="BB145" s="231">
        <f t="shared" si="283"/>
        <v>0</v>
      </c>
      <c r="BC145" s="232">
        <f t="shared" si="284"/>
        <v>0</v>
      </c>
      <c r="BD145" s="232">
        <f t="shared" si="285"/>
        <v>0</v>
      </c>
      <c r="BE145" s="232">
        <f t="shared" si="286"/>
        <v>0</v>
      </c>
      <c r="BF145" s="232">
        <f t="shared" si="287"/>
        <v>0</v>
      </c>
      <c r="BG145" s="232">
        <f t="shared" si="288"/>
        <v>0</v>
      </c>
      <c r="BH145" s="232">
        <f t="shared" si="289"/>
        <v>0</v>
      </c>
      <c r="BI145" s="232">
        <f t="shared" si="290"/>
        <v>0</v>
      </c>
      <c r="BJ145" s="232">
        <f t="shared" si="291"/>
        <v>0</v>
      </c>
      <c r="BK145" s="232">
        <f t="shared" si="292"/>
        <v>0</v>
      </c>
      <c r="BL145" s="232">
        <f t="shared" si="293"/>
        <v>0</v>
      </c>
      <c r="BM145" s="232">
        <f t="shared" si="294"/>
        <v>0</v>
      </c>
      <c r="BN145" s="232">
        <f t="shared" si="295"/>
        <v>0</v>
      </c>
      <c r="BO145" s="232">
        <f t="shared" si="296"/>
        <v>0</v>
      </c>
      <c r="BP145" s="232">
        <f t="shared" si="297"/>
        <v>0</v>
      </c>
      <c r="BQ145" s="232">
        <f t="shared" si="298"/>
        <v>0</v>
      </c>
      <c r="BR145" s="232">
        <f t="shared" si="299"/>
        <v>0</v>
      </c>
      <c r="BS145" s="232">
        <f t="shared" si="300"/>
        <v>0</v>
      </c>
      <c r="BT145" s="232">
        <f t="shared" si="301"/>
        <v>0</v>
      </c>
      <c r="BU145" s="232">
        <f t="shared" si="302"/>
        <v>0</v>
      </c>
      <c r="BV145" s="232">
        <f t="shared" si="303"/>
        <v>0</v>
      </c>
      <c r="BW145" s="232">
        <f t="shared" si="304"/>
        <v>0</v>
      </c>
      <c r="BX145" s="232">
        <f t="shared" si="305"/>
        <v>0</v>
      </c>
      <c r="BY145" s="232">
        <f t="shared" si="306"/>
        <v>0</v>
      </c>
      <c r="BZ145" s="232">
        <f t="shared" si="307"/>
        <v>0</v>
      </c>
      <c r="CA145" s="232">
        <f t="shared" si="308"/>
        <v>0</v>
      </c>
      <c r="CB145" s="232">
        <f t="shared" si="309"/>
        <v>0</v>
      </c>
      <c r="CC145" s="232">
        <f t="shared" si="310"/>
        <v>0</v>
      </c>
      <c r="CD145" s="232">
        <f t="shared" si="311"/>
        <v>0</v>
      </c>
      <c r="CE145" s="232">
        <f t="shared" si="312"/>
        <v>0</v>
      </c>
      <c r="CF145" s="230">
        <f t="shared" si="313"/>
        <v>0</v>
      </c>
      <c r="CG145" s="195">
        <f t="shared" si="314"/>
        <v>0</v>
      </c>
      <c r="CH145" s="201">
        <f t="shared" si="315"/>
        <v>0</v>
      </c>
      <c r="CI145" s="201">
        <f t="shared" si="316"/>
        <v>0</v>
      </c>
      <c r="CJ145" s="201">
        <f t="shared" si="317"/>
        <v>0</v>
      </c>
      <c r="CK145" s="201">
        <f t="shared" si="318"/>
        <v>0</v>
      </c>
      <c r="CL145" s="191">
        <f t="shared" si="319"/>
        <v>0</v>
      </c>
      <c r="CM145" s="189"/>
      <c r="CN145" s="219">
        <f t="shared" si="241"/>
        <v>0</v>
      </c>
      <c r="CO145" s="220">
        <f t="shared" si="242"/>
        <v>0</v>
      </c>
      <c r="CP145" s="220">
        <f t="shared" si="243"/>
        <v>0</v>
      </c>
      <c r="CQ145" s="220">
        <f t="shared" si="244"/>
        <v>0</v>
      </c>
      <c r="CR145" s="220">
        <f t="shared" si="245"/>
        <v>0</v>
      </c>
      <c r="CS145" s="220">
        <f t="shared" si="246"/>
        <v>0</v>
      </c>
      <c r="CT145" s="220">
        <f t="shared" si="247"/>
        <v>0</v>
      </c>
      <c r="CU145" s="220">
        <f t="shared" si="248"/>
        <v>0</v>
      </c>
      <c r="CV145" s="220">
        <f t="shared" si="249"/>
        <v>0</v>
      </c>
      <c r="CW145" s="220">
        <f t="shared" si="250"/>
        <v>0</v>
      </c>
      <c r="CX145" s="220">
        <f t="shared" si="251"/>
        <v>0</v>
      </c>
      <c r="CY145" s="220">
        <f t="shared" si="252"/>
        <v>0</v>
      </c>
      <c r="CZ145" s="220">
        <f t="shared" si="253"/>
        <v>0</v>
      </c>
      <c r="DA145" s="220">
        <f t="shared" si="254"/>
        <v>0</v>
      </c>
      <c r="DB145" s="220">
        <f t="shared" si="255"/>
        <v>0</v>
      </c>
      <c r="DC145" s="220">
        <f t="shared" si="256"/>
        <v>0</v>
      </c>
      <c r="DD145" s="220">
        <f t="shared" si="257"/>
        <v>0</v>
      </c>
      <c r="DE145" s="220">
        <f t="shared" si="258"/>
        <v>0</v>
      </c>
      <c r="DF145" s="220">
        <f t="shared" si="259"/>
        <v>0</v>
      </c>
      <c r="DG145" s="220">
        <f t="shared" si="260"/>
        <v>0</v>
      </c>
      <c r="DH145" s="220">
        <f t="shared" si="261"/>
        <v>0</v>
      </c>
      <c r="DI145" s="220">
        <f t="shared" si="262"/>
        <v>0</v>
      </c>
      <c r="DJ145" s="220">
        <f t="shared" si="263"/>
        <v>0</v>
      </c>
      <c r="DK145" s="220">
        <f t="shared" si="264"/>
        <v>0</v>
      </c>
      <c r="DL145" s="220">
        <f t="shared" si="265"/>
        <v>0</v>
      </c>
      <c r="DM145" s="220">
        <f t="shared" si="266"/>
        <v>0</v>
      </c>
      <c r="DN145" s="220">
        <f t="shared" si="267"/>
        <v>0</v>
      </c>
      <c r="DO145" s="220">
        <f t="shared" si="268"/>
        <v>0</v>
      </c>
      <c r="DP145" s="220">
        <f t="shared" si="269"/>
        <v>0</v>
      </c>
      <c r="DQ145" s="221">
        <f t="shared" si="270"/>
        <v>0</v>
      </c>
      <c r="DR145" s="204">
        <f t="shared" si="320"/>
        <v>0</v>
      </c>
      <c r="DS145" s="222">
        <f t="shared" si="271"/>
        <v>0</v>
      </c>
      <c r="DT145" s="222">
        <f t="shared" si="272"/>
        <v>0</v>
      </c>
      <c r="DU145" s="222">
        <f t="shared" si="273"/>
        <v>0</v>
      </c>
      <c r="DV145" s="222">
        <f t="shared" si="274"/>
        <v>0</v>
      </c>
      <c r="DW145" s="222">
        <f t="shared" si="275"/>
        <v>0</v>
      </c>
      <c r="DX145" s="223">
        <f t="shared" si="276"/>
        <v>0</v>
      </c>
      <c r="DY145" s="224">
        <f t="shared" si="277"/>
        <v>0</v>
      </c>
      <c r="EA145" s="228">
        <f>IF($E145="HLTA",(L145/Summary!$H$7),0)</f>
        <v>0</v>
      </c>
      <c r="EB145" s="229">
        <f>IF($E145="HLTA",(M145/Summary!$H$7),0)</f>
        <v>0</v>
      </c>
      <c r="EC145" s="229">
        <f>IF($E145="HLTA",(N145/Summary!$H$7),0)</f>
        <v>0</v>
      </c>
      <c r="ED145" s="229">
        <f>IF($E145="HLTA",(O145/Summary!$H$7),0)</f>
        <v>0</v>
      </c>
      <c r="EE145" s="229">
        <f>IF($E145="HLTA",(P145/Summary!$H$7),0)</f>
        <v>0</v>
      </c>
      <c r="EF145" s="229">
        <f>IF($E145="HLTA",(Q145/Summary!$H$7),0)</f>
        <v>0</v>
      </c>
      <c r="EG145" s="229">
        <f>IF($E145="HLTA",(R145/Summary!$H$7),0)</f>
        <v>0</v>
      </c>
      <c r="EH145" s="229">
        <f>IF($E145="HLTA",(S145/Summary!$H$7),0)</f>
        <v>0</v>
      </c>
      <c r="EI145" s="229">
        <f>IF($E145="HLTA",(T145/Summary!$H$7),0)</f>
        <v>0</v>
      </c>
      <c r="EJ145" s="229">
        <f>IF($E145="HLTA",(U145/Summary!$H$7),0)</f>
        <v>0</v>
      </c>
      <c r="EK145" s="229">
        <f>IF($E145="HLTA",(V145/Summary!$H$7),0)</f>
        <v>0</v>
      </c>
      <c r="EL145" s="229">
        <f>IF($E145="HLTA",(W145/Summary!$H$7),0)</f>
        <v>0</v>
      </c>
      <c r="EM145" s="229">
        <f>IF($E145="HLTA",(X145/Summary!$H$7),0)</f>
        <v>0</v>
      </c>
      <c r="EN145" s="229">
        <f>IF($E145="HLTA",(Y145/Summary!$H$7),0)</f>
        <v>0</v>
      </c>
      <c r="EO145" s="229">
        <f>IF($E145="HLTA",(Z145/Summary!$H$7),0)</f>
        <v>0</v>
      </c>
      <c r="EP145" s="229">
        <f>IF($E145="HLTA",(AA145/Summary!$H$7),0)</f>
        <v>0</v>
      </c>
      <c r="EQ145" s="229">
        <f>IF($E145="HLTA",(AB145/Summary!$H$7),0)</f>
        <v>0</v>
      </c>
      <c r="ER145" s="229">
        <f>IF($E145="HLTA",(AC145/Summary!$H$7),0)</f>
        <v>0</v>
      </c>
      <c r="ES145" s="229">
        <f>IF($E145="HLTA",(AD145/Summary!$H$7),0)</f>
        <v>0</v>
      </c>
      <c r="ET145" s="229">
        <f>IF($E145="HLTA",(AE145/Summary!$H$7),0)</f>
        <v>0</v>
      </c>
      <c r="EU145" s="229">
        <f>IF($E145="HLTA",(AF145/Summary!$H$7),0)</f>
        <v>0</v>
      </c>
      <c r="EV145" s="229">
        <f>IF($E145="HLTA",(AG145/Summary!$H$7),0)</f>
        <v>0</v>
      </c>
      <c r="EW145" s="229">
        <f>IF($E145="HLTA",(AH145/Summary!$H$7),0)</f>
        <v>0</v>
      </c>
      <c r="EX145" s="229">
        <f>IF($E145="HLTA",(AI145/Summary!$H$7),0)</f>
        <v>0</v>
      </c>
      <c r="EY145" s="229">
        <f>IF($E145="HLTA",(AJ145/Summary!$H$7),0)</f>
        <v>0</v>
      </c>
      <c r="EZ145" s="229">
        <f>IF($E145="HLTA",(AK145/Summary!$H$7),0)</f>
        <v>0</v>
      </c>
      <c r="FA145" s="229">
        <f>IF($E145="HLTA",(AL145/Summary!$H$7),0)</f>
        <v>0</v>
      </c>
      <c r="FB145" s="229">
        <f>IF($E145="HLTA",(AM145/Summary!$H$7),0)</f>
        <v>0</v>
      </c>
      <c r="FC145" s="229">
        <f>IF($E145="HLTA",(AN145/Summary!$H$7),0)</f>
        <v>0</v>
      </c>
      <c r="FD145" s="233">
        <f>IF($E145="HLTA",(AO145/Summary!$H$7),0)</f>
        <v>0</v>
      </c>
    </row>
    <row r="146" spans="1:160" s="141" customFormat="1" ht="14.25" x14ac:dyDescent="0.35">
      <c r="A146" s="314"/>
      <c r="B146" s="315"/>
      <c r="C146" s="315"/>
      <c r="D146" s="315"/>
      <c r="E146" s="303"/>
      <c r="F146" s="304"/>
      <c r="G146" s="316"/>
      <c r="H146" s="320"/>
      <c r="I146" s="322"/>
      <c r="J146" s="323"/>
      <c r="K146" s="399">
        <f>Summary!$H$6*$G146</f>
        <v>0</v>
      </c>
      <c r="L146" s="225"/>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7"/>
      <c r="AP146" s="228">
        <f t="shared" si="278"/>
        <v>0</v>
      </c>
      <c r="AQ146" s="217"/>
      <c r="AR146" s="217"/>
      <c r="AS146" s="217"/>
      <c r="AT146" s="217"/>
      <c r="AU146" s="217"/>
      <c r="AV146" s="218"/>
      <c r="AW146" s="176">
        <f t="shared" si="279"/>
        <v>0</v>
      </c>
      <c r="AX146" s="176" t="str">
        <f t="shared" si="280"/>
        <v>OK</v>
      </c>
      <c r="AY146" s="230">
        <f t="shared" si="281"/>
        <v>0</v>
      </c>
      <c r="AZ146" s="213" t="str">
        <f t="shared" si="282"/>
        <v>OK</v>
      </c>
      <c r="BA146" s="214"/>
      <c r="BB146" s="231">
        <f t="shared" si="283"/>
        <v>0</v>
      </c>
      <c r="BC146" s="232">
        <f t="shared" si="284"/>
        <v>0</v>
      </c>
      <c r="BD146" s="232">
        <f t="shared" si="285"/>
        <v>0</v>
      </c>
      <c r="BE146" s="232">
        <f t="shared" si="286"/>
        <v>0</v>
      </c>
      <c r="BF146" s="232">
        <f t="shared" si="287"/>
        <v>0</v>
      </c>
      <c r="BG146" s="232">
        <f t="shared" si="288"/>
        <v>0</v>
      </c>
      <c r="BH146" s="232">
        <f t="shared" si="289"/>
        <v>0</v>
      </c>
      <c r="BI146" s="232">
        <f t="shared" si="290"/>
        <v>0</v>
      </c>
      <c r="BJ146" s="232">
        <f t="shared" si="291"/>
        <v>0</v>
      </c>
      <c r="BK146" s="232">
        <f t="shared" si="292"/>
        <v>0</v>
      </c>
      <c r="BL146" s="232">
        <f t="shared" si="293"/>
        <v>0</v>
      </c>
      <c r="BM146" s="232">
        <f t="shared" si="294"/>
        <v>0</v>
      </c>
      <c r="BN146" s="232">
        <f t="shared" si="295"/>
        <v>0</v>
      </c>
      <c r="BO146" s="232">
        <f t="shared" si="296"/>
        <v>0</v>
      </c>
      <c r="BP146" s="232">
        <f t="shared" si="297"/>
        <v>0</v>
      </c>
      <c r="BQ146" s="232">
        <f t="shared" si="298"/>
        <v>0</v>
      </c>
      <c r="BR146" s="232">
        <f t="shared" si="299"/>
        <v>0</v>
      </c>
      <c r="BS146" s="232">
        <f t="shared" si="300"/>
        <v>0</v>
      </c>
      <c r="BT146" s="232">
        <f t="shared" si="301"/>
        <v>0</v>
      </c>
      <c r="BU146" s="232">
        <f t="shared" si="302"/>
        <v>0</v>
      </c>
      <c r="BV146" s="232">
        <f t="shared" si="303"/>
        <v>0</v>
      </c>
      <c r="BW146" s="232">
        <f t="shared" si="304"/>
        <v>0</v>
      </c>
      <c r="BX146" s="232">
        <f t="shared" si="305"/>
        <v>0</v>
      </c>
      <c r="BY146" s="232">
        <f t="shared" si="306"/>
        <v>0</v>
      </c>
      <c r="BZ146" s="232">
        <f t="shared" si="307"/>
        <v>0</v>
      </c>
      <c r="CA146" s="232">
        <f t="shared" si="308"/>
        <v>0</v>
      </c>
      <c r="CB146" s="232">
        <f t="shared" si="309"/>
        <v>0</v>
      </c>
      <c r="CC146" s="232">
        <f t="shared" si="310"/>
        <v>0</v>
      </c>
      <c r="CD146" s="232">
        <f t="shared" si="311"/>
        <v>0</v>
      </c>
      <c r="CE146" s="232">
        <f t="shared" si="312"/>
        <v>0</v>
      </c>
      <c r="CF146" s="230">
        <f t="shared" si="313"/>
        <v>0</v>
      </c>
      <c r="CG146" s="195">
        <f t="shared" si="314"/>
        <v>0</v>
      </c>
      <c r="CH146" s="201">
        <f t="shared" si="315"/>
        <v>0</v>
      </c>
      <c r="CI146" s="201">
        <f t="shared" si="316"/>
        <v>0</v>
      </c>
      <c r="CJ146" s="201">
        <f t="shared" si="317"/>
        <v>0</v>
      </c>
      <c r="CK146" s="201">
        <f t="shared" si="318"/>
        <v>0</v>
      </c>
      <c r="CL146" s="191">
        <f t="shared" si="319"/>
        <v>0</v>
      </c>
      <c r="CM146" s="189"/>
      <c r="CN146" s="219">
        <f t="shared" si="241"/>
        <v>0</v>
      </c>
      <c r="CO146" s="220">
        <f t="shared" si="242"/>
        <v>0</v>
      </c>
      <c r="CP146" s="220">
        <f t="shared" si="243"/>
        <v>0</v>
      </c>
      <c r="CQ146" s="220">
        <f t="shared" si="244"/>
        <v>0</v>
      </c>
      <c r="CR146" s="220">
        <f t="shared" si="245"/>
        <v>0</v>
      </c>
      <c r="CS146" s="220">
        <f t="shared" si="246"/>
        <v>0</v>
      </c>
      <c r="CT146" s="220">
        <f t="shared" si="247"/>
        <v>0</v>
      </c>
      <c r="CU146" s="220">
        <f t="shared" si="248"/>
        <v>0</v>
      </c>
      <c r="CV146" s="220">
        <f t="shared" si="249"/>
        <v>0</v>
      </c>
      <c r="CW146" s="220">
        <f t="shared" si="250"/>
        <v>0</v>
      </c>
      <c r="CX146" s="220">
        <f t="shared" si="251"/>
        <v>0</v>
      </c>
      <c r="CY146" s="220">
        <f t="shared" si="252"/>
        <v>0</v>
      </c>
      <c r="CZ146" s="220">
        <f t="shared" si="253"/>
        <v>0</v>
      </c>
      <c r="DA146" s="220">
        <f t="shared" si="254"/>
        <v>0</v>
      </c>
      <c r="DB146" s="220">
        <f t="shared" si="255"/>
        <v>0</v>
      </c>
      <c r="DC146" s="220">
        <f t="shared" si="256"/>
        <v>0</v>
      </c>
      <c r="DD146" s="220">
        <f t="shared" si="257"/>
        <v>0</v>
      </c>
      <c r="DE146" s="220">
        <f t="shared" si="258"/>
        <v>0</v>
      </c>
      <c r="DF146" s="220">
        <f t="shared" si="259"/>
        <v>0</v>
      </c>
      <c r="DG146" s="220">
        <f t="shared" si="260"/>
        <v>0</v>
      </c>
      <c r="DH146" s="220">
        <f t="shared" si="261"/>
        <v>0</v>
      </c>
      <c r="DI146" s="220">
        <f t="shared" si="262"/>
        <v>0</v>
      </c>
      <c r="DJ146" s="220">
        <f t="shared" si="263"/>
        <v>0</v>
      </c>
      <c r="DK146" s="220">
        <f t="shared" si="264"/>
        <v>0</v>
      </c>
      <c r="DL146" s="220">
        <f t="shared" si="265"/>
        <v>0</v>
      </c>
      <c r="DM146" s="220">
        <f t="shared" si="266"/>
        <v>0</v>
      </c>
      <c r="DN146" s="220">
        <f t="shared" si="267"/>
        <v>0</v>
      </c>
      <c r="DO146" s="220">
        <f t="shared" si="268"/>
        <v>0</v>
      </c>
      <c r="DP146" s="220">
        <f t="shared" si="269"/>
        <v>0</v>
      </c>
      <c r="DQ146" s="221">
        <f t="shared" si="270"/>
        <v>0</v>
      </c>
      <c r="DR146" s="204">
        <f t="shared" si="320"/>
        <v>0</v>
      </c>
      <c r="DS146" s="222">
        <f t="shared" si="271"/>
        <v>0</v>
      </c>
      <c r="DT146" s="222">
        <f t="shared" si="272"/>
        <v>0</v>
      </c>
      <c r="DU146" s="222">
        <f t="shared" si="273"/>
        <v>0</v>
      </c>
      <c r="DV146" s="222">
        <f t="shared" si="274"/>
        <v>0</v>
      </c>
      <c r="DW146" s="222">
        <f t="shared" si="275"/>
        <v>0</v>
      </c>
      <c r="DX146" s="223">
        <f t="shared" si="276"/>
        <v>0</v>
      </c>
      <c r="DY146" s="224">
        <f t="shared" si="277"/>
        <v>0</v>
      </c>
      <c r="EA146" s="228">
        <f>IF($E146="HLTA",(L146/Summary!$H$7),0)</f>
        <v>0</v>
      </c>
      <c r="EB146" s="229">
        <f>IF($E146="HLTA",(M146/Summary!$H$7),0)</f>
        <v>0</v>
      </c>
      <c r="EC146" s="229">
        <f>IF($E146="HLTA",(N146/Summary!$H$7),0)</f>
        <v>0</v>
      </c>
      <c r="ED146" s="229">
        <f>IF($E146="HLTA",(O146/Summary!$H$7),0)</f>
        <v>0</v>
      </c>
      <c r="EE146" s="229">
        <f>IF($E146="HLTA",(P146/Summary!$H$7),0)</f>
        <v>0</v>
      </c>
      <c r="EF146" s="229">
        <f>IF($E146="HLTA",(Q146/Summary!$H$7),0)</f>
        <v>0</v>
      </c>
      <c r="EG146" s="229">
        <f>IF($E146="HLTA",(R146/Summary!$H$7),0)</f>
        <v>0</v>
      </c>
      <c r="EH146" s="229">
        <f>IF($E146="HLTA",(S146/Summary!$H$7),0)</f>
        <v>0</v>
      </c>
      <c r="EI146" s="229">
        <f>IF($E146="HLTA",(T146/Summary!$H$7),0)</f>
        <v>0</v>
      </c>
      <c r="EJ146" s="229">
        <f>IF($E146="HLTA",(U146/Summary!$H$7),0)</f>
        <v>0</v>
      </c>
      <c r="EK146" s="229">
        <f>IF($E146="HLTA",(V146/Summary!$H$7),0)</f>
        <v>0</v>
      </c>
      <c r="EL146" s="229">
        <f>IF($E146="HLTA",(W146/Summary!$H$7),0)</f>
        <v>0</v>
      </c>
      <c r="EM146" s="229">
        <f>IF($E146="HLTA",(X146/Summary!$H$7),0)</f>
        <v>0</v>
      </c>
      <c r="EN146" s="229">
        <f>IF($E146="HLTA",(Y146/Summary!$H$7),0)</f>
        <v>0</v>
      </c>
      <c r="EO146" s="229">
        <f>IF($E146="HLTA",(Z146/Summary!$H$7),0)</f>
        <v>0</v>
      </c>
      <c r="EP146" s="229">
        <f>IF($E146="HLTA",(AA146/Summary!$H$7),0)</f>
        <v>0</v>
      </c>
      <c r="EQ146" s="229">
        <f>IF($E146="HLTA",(AB146/Summary!$H$7),0)</f>
        <v>0</v>
      </c>
      <c r="ER146" s="229">
        <f>IF($E146="HLTA",(AC146/Summary!$H$7),0)</f>
        <v>0</v>
      </c>
      <c r="ES146" s="229">
        <f>IF($E146="HLTA",(AD146/Summary!$H$7),0)</f>
        <v>0</v>
      </c>
      <c r="ET146" s="229">
        <f>IF($E146="HLTA",(AE146/Summary!$H$7),0)</f>
        <v>0</v>
      </c>
      <c r="EU146" s="229">
        <f>IF($E146="HLTA",(AF146/Summary!$H$7),0)</f>
        <v>0</v>
      </c>
      <c r="EV146" s="229">
        <f>IF($E146="HLTA",(AG146/Summary!$H$7),0)</f>
        <v>0</v>
      </c>
      <c r="EW146" s="229">
        <f>IF($E146="HLTA",(AH146/Summary!$H$7),0)</f>
        <v>0</v>
      </c>
      <c r="EX146" s="229">
        <f>IF($E146="HLTA",(AI146/Summary!$H$7),0)</f>
        <v>0</v>
      </c>
      <c r="EY146" s="229">
        <f>IF($E146="HLTA",(AJ146/Summary!$H$7),0)</f>
        <v>0</v>
      </c>
      <c r="EZ146" s="229">
        <f>IF($E146="HLTA",(AK146/Summary!$H$7),0)</f>
        <v>0</v>
      </c>
      <c r="FA146" s="229">
        <f>IF($E146="HLTA",(AL146/Summary!$H$7),0)</f>
        <v>0</v>
      </c>
      <c r="FB146" s="229">
        <f>IF($E146="HLTA",(AM146/Summary!$H$7),0)</f>
        <v>0</v>
      </c>
      <c r="FC146" s="229">
        <f>IF($E146="HLTA",(AN146/Summary!$H$7),0)</f>
        <v>0</v>
      </c>
      <c r="FD146" s="233">
        <f>IF($E146="HLTA",(AO146/Summary!$H$7),0)</f>
        <v>0</v>
      </c>
    </row>
    <row r="147" spans="1:160" s="141" customFormat="1" ht="14.25" x14ac:dyDescent="0.35">
      <c r="A147" s="314"/>
      <c r="B147" s="315"/>
      <c r="C147" s="315"/>
      <c r="D147" s="315"/>
      <c r="E147" s="303"/>
      <c r="F147" s="304"/>
      <c r="G147" s="316"/>
      <c r="H147" s="320"/>
      <c r="I147" s="322"/>
      <c r="J147" s="323"/>
      <c r="K147" s="399">
        <f>Summary!$H$6*$G147</f>
        <v>0</v>
      </c>
      <c r="L147" s="225"/>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7"/>
      <c r="AP147" s="228">
        <f t="shared" si="278"/>
        <v>0</v>
      </c>
      <c r="AQ147" s="217"/>
      <c r="AR147" s="217"/>
      <c r="AS147" s="217"/>
      <c r="AT147" s="217"/>
      <c r="AU147" s="217"/>
      <c r="AV147" s="218"/>
      <c r="AW147" s="176">
        <f t="shared" si="279"/>
        <v>0</v>
      </c>
      <c r="AX147" s="176" t="str">
        <f t="shared" si="280"/>
        <v>OK</v>
      </c>
      <c r="AY147" s="230">
        <f t="shared" si="281"/>
        <v>0</v>
      </c>
      <c r="AZ147" s="213" t="str">
        <f t="shared" si="282"/>
        <v>OK</v>
      </c>
      <c r="BA147" s="214"/>
      <c r="BB147" s="231">
        <f t="shared" si="283"/>
        <v>0</v>
      </c>
      <c r="BC147" s="232">
        <f t="shared" si="284"/>
        <v>0</v>
      </c>
      <c r="BD147" s="232">
        <f t="shared" si="285"/>
        <v>0</v>
      </c>
      <c r="BE147" s="232">
        <f t="shared" si="286"/>
        <v>0</v>
      </c>
      <c r="BF147" s="232">
        <f t="shared" si="287"/>
        <v>0</v>
      </c>
      <c r="BG147" s="232">
        <f t="shared" si="288"/>
        <v>0</v>
      </c>
      <c r="BH147" s="232">
        <f t="shared" si="289"/>
        <v>0</v>
      </c>
      <c r="BI147" s="232">
        <f t="shared" si="290"/>
        <v>0</v>
      </c>
      <c r="BJ147" s="232">
        <f t="shared" si="291"/>
        <v>0</v>
      </c>
      <c r="BK147" s="232">
        <f t="shared" si="292"/>
        <v>0</v>
      </c>
      <c r="BL147" s="232">
        <f t="shared" si="293"/>
        <v>0</v>
      </c>
      <c r="BM147" s="232">
        <f t="shared" si="294"/>
        <v>0</v>
      </c>
      <c r="BN147" s="232">
        <f t="shared" si="295"/>
        <v>0</v>
      </c>
      <c r="BO147" s="232">
        <f t="shared" si="296"/>
        <v>0</v>
      </c>
      <c r="BP147" s="232">
        <f t="shared" si="297"/>
        <v>0</v>
      </c>
      <c r="BQ147" s="232">
        <f t="shared" si="298"/>
        <v>0</v>
      </c>
      <c r="BR147" s="232">
        <f t="shared" si="299"/>
        <v>0</v>
      </c>
      <c r="BS147" s="232">
        <f t="shared" si="300"/>
        <v>0</v>
      </c>
      <c r="BT147" s="232">
        <f t="shared" si="301"/>
        <v>0</v>
      </c>
      <c r="BU147" s="232">
        <f t="shared" si="302"/>
        <v>0</v>
      </c>
      <c r="BV147" s="232">
        <f t="shared" si="303"/>
        <v>0</v>
      </c>
      <c r="BW147" s="232">
        <f t="shared" si="304"/>
        <v>0</v>
      </c>
      <c r="BX147" s="232">
        <f t="shared" si="305"/>
        <v>0</v>
      </c>
      <c r="BY147" s="232">
        <f t="shared" si="306"/>
        <v>0</v>
      </c>
      <c r="BZ147" s="232">
        <f t="shared" si="307"/>
        <v>0</v>
      </c>
      <c r="CA147" s="232">
        <f t="shared" si="308"/>
        <v>0</v>
      </c>
      <c r="CB147" s="232">
        <f t="shared" si="309"/>
        <v>0</v>
      </c>
      <c r="CC147" s="232">
        <f t="shared" si="310"/>
        <v>0</v>
      </c>
      <c r="CD147" s="232">
        <f t="shared" si="311"/>
        <v>0</v>
      </c>
      <c r="CE147" s="232">
        <f t="shared" si="312"/>
        <v>0</v>
      </c>
      <c r="CF147" s="230">
        <f t="shared" si="313"/>
        <v>0</v>
      </c>
      <c r="CG147" s="195">
        <f t="shared" si="314"/>
        <v>0</v>
      </c>
      <c r="CH147" s="201">
        <f t="shared" si="315"/>
        <v>0</v>
      </c>
      <c r="CI147" s="201">
        <f t="shared" si="316"/>
        <v>0</v>
      </c>
      <c r="CJ147" s="201">
        <f t="shared" si="317"/>
        <v>0</v>
      </c>
      <c r="CK147" s="201">
        <f t="shared" si="318"/>
        <v>0</v>
      </c>
      <c r="CL147" s="191">
        <f t="shared" si="319"/>
        <v>0</v>
      </c>
      <c r="CM147" s="189"/>
      <c r="CN147" s="219">
        <f t="shared" si="241"/>
        <v>0</v>
      </c>
      <c r="CO147" s="220">
        <f t="shared" si="242"/>
        <v>0</v>
      </c>
      <c r="CP147" s="220">
        <f t="shared" si="243"/>
        <v>0</v>
      </c>
      <c r="CQ147" s="220">
        <f t="shared" si="244"/>
        <v>0</v>
      </c>
      <c r="CR147" s="220">
        <f t="shared" si="245"/>
        <v>0</v>
      </c>
      <c r="CS147" s="220">
        <f t="shared" si="246"/>
        <v>0</v>
      </c>
      <c r="CT147" s="220">
        <f t="shared" si="247"/>
        <v>0</v>
      </c>
      <c r="CU147" s="220">
        <f t="shared" si="248"/>
        <v>0</v>
      </c>
      <c r="CV147" s="220">
        <f t="shared" si="249"/>
        <v>0</v>
      </c>
      <c r="CW147" s="220">
        <f t="shared" si="250"/>
        <v>0</v>
      </c>
      <c r="CX147" s="220">
        <f t="shared" si="251"/>
        <v>0</v>
      </c>
      <c r="CY147" s="220">
        <f t="shared" si="252"/>
        <v>0</v>
      </c>
      <c r="CZ147" s="220">
        <f t="shared" si="253"/>
        <v>0</v>
      </c>
      <c r="DA147" s="220">
        <f t="shared" si="254"/>
        <v>0</v>
      </c>
      <c r="DB147" s="220">
        <f t="shared" si="255"/>
        <v>0</v>
      </c>
      <c r="DC147" s="220">
        <f t="shared" si="256"/>
        <v>0</v>
      </c>
      <c r="DD147" s="220">
        <f t="shared" si="257"/>
        <v>0</v>
      </c>
      <c r="DE147" s="220">
        <f t="shared" si="258"/>
        <v>0</v>
      </c>
      <c r="DF147" s="220">
        <f t="shared" si="259"/>
        <v>0</v>
      </c>
      <c r="DG147" s="220">
        <f t="shared" si="260"/>
        <v>0</v>
      </c>
      <c r="DH147" s="220">
        <f t="shared" si="261"/>
        <v>0</v>
      </c>
      <c r="DI147" s="220">
        <f t="shared" si="262"/>
        <v>0</v>
      </c>
      <c r="DJ147" s="220">
        <f t="shared" si="263"/>
        <v>0</v>
      </c>
      <c r="DK147" s="220">
        <f t="shared" si="264"/>
        <v>0</v>
      </c>
      <c r="DL147" s="220">
        <f t="shared" si="265"/>
        <v>0</v>
      </c>
      <c r="DM147" s="220">
        <f t="shared" si="266"/>
        <v>0</v>
      </c>
      <c r="DN147" s="220">
        <f t="shared" si="267"/>
        <v>0</v>
      </c>
      <c r="DO147" s="220">
        <f t="shared" si="268"/>
        <v>0</v>
      </c>
      <c r="DP147" s="220">
        <f t="shared" si="269"/>
        <v>0</v>
      </c>
      <c r="DQ147" s="221">
        <f t="shared" si="270"/>
        <v>0</v>
      </c>
      <c r="DR147" s="204">
        <f t="shared" si="320"/>
        <v>0</v>
      </c>
      <c r="DS147" s="222">
        <f t="shared" si="271"/>
        <v>0</v>
      </c>
      <c r="DT147" s="222">
        <f t="shared" si="272"/>
        <v>0</v>
      </c>
      <c r="DU147" s="222">
        <f t="shared" si="273"/>
        <v>0</v>
      </c>
      <c r="DV147" s="222">
        <f t="shared" si="274"/>
        <v>0</v>
      </c>
      <c r="DW147" s="222">
        <f t="shared" si="275"/>
        <v>0</v>
      </c>
      <c r="DX147" s="223">
        <f t="shared" si="276"/>
        <v>0</v>
      </c>
      <c r="DY147" s="224">
        <f t="shared" si="277"/>
        <v>0</v>
      </c>
      <c r="EA147" s="228">
        <f>IF($E147="HLTA",(L147/Summary!$H$7),0)</f>
        <v>0</v>
      </c>
      <c r="EB147" s="229">
        <f>IF($E147="HLTA",(M147/Summary!$H$7),0)</f>
        <v>0</v>
      </c>
      <c r="EC147" s="229">
        <f>IF($E147="HLTA",(N147/Summary!$H$7),0)</f>
        <v>0</v>
      </c>
      <c r="ED147" s="229">
        <f>IF($E147="HLTA",(O147/Summary!$H$7),0)</f>
        <v>0</v>
      </c>
      <c r="EE147" s="229">
        <f>IF($E147="HLTA",(P147/Summary!$H$7),0)</f>
        <v>0</v>
      </c>
      <c r="EF147" s="229">
        <f>IF($E147="HLTA",(Q147/Summary!$H$7),0)</f>
        <v>0</v>
      </c>
      <c r="EG147" s="229">
        <f>IF($E147="HLTA",(R147/Summary!$H$7),0)</f>
        <v>0</v>
      </c>
      <c r="EH147" s="229">
        <f>IF($E147="HLTA",(S147/Summary!$H$7),0)</f>
        <v>0</v>
      </c>
      <c r="EI147" s="229">
        <f>IF($E147="HLTA",(T147/Summary!$H$7),0)</f>
        <v>0</v>
      </c>
      <c r="EJ147" s="229">
        <f>IF($E147="HLTA",(U147/Summary!$H$7),0)</f>
        <v>0</v>
      </c>
      <c r="EK147" s="229">
        <f>IF($E147="HLTA",(V147/Summary!$H$7),0)</f>
        <v>0</v>
      </c>
      <c r="EL147" s="229">
        <f>IF($E147="HLTA",(W147/Summary!$H$7),0)</f>
        <v>0</v>
      </c>
      <c r="EM147" s="229">
        <f>IF($E147="HLTA",(X147/Summary!$H$7),0)</f>
        <v>0</v>
      </c>
      <c r="EN147" s="229">
        <f>IF($E147="HLTA",(Y147/Summary!$H$7),0)</f>
        <v>0</v>
      </c>
      <c r="EO147" s="229">
        <f>IF($E147="HLTA",(Z147/Summary!$H$7),0)</f>
        <v>0</v>
      </c>
      <c r="EP147" s="229">
        <f>IF($E147="HLTA",(AA147/Summary!$H$7),0)</f>
        <v>0</v>
      </c>
      <c r="EQ147" s="229">
        <f>IF($E147="HLTA",(AB147/Summary!$H$7),0)</f>
        <v>0</v>
      </c>
      <c r="ER147" s="229">
        <f>IF($E147="HLTA",(AC147/Summary!$H$7),0)</f>
        <v>0</v>
      </c>
      <c r="ES147" s="229">
        <f>IF($E147="HLTA",(AD147/Summary!$H$7),0)</f>
        <v>0</v>
      </c>
      <c r="ET147" s="229">
        <f>IF($E147="HLTA",(AE147/Summary!$H$7),0)</f>
        <v>0</v>
      </c>
      <c r="EU147" s="229">
        <f>IF($E147="HLTA",(AF147/Summary!$H$7),0)</f>
        <v>0</v>
      </c>
      <c r="EV147" s="229">
        <f>IF($E147="HLTA",(AG147/Summary!$H$7),0)</f>
        <v>0</v>
      </c>
      <c r="EW147" s="229">
        <f>IF($E147="HLTA",(AH147/Summary!$H$7),0)</f>
        <v>0</v>
      </c>
      <c r="EX147" s="229">
        <f>IF($E147="HLTA",(AI147/Summary!$H$7),0)</f>
        <v>0</v>
      </c>
      <c r="EY147" s="229">
        <f>IF($E147="HLTA",(AJ147/Summary!$H$7),0)</f>
        <v>0</v>
      </c>
      <c r="EZ147" s="229">
        <f>IF($E147="HLTA",(AK147/Summary!$H$7),0)</f>
        <v>0</v>
      </c>
      <c r="FA147" s="229">
        <f>IF($E147="HLTA",(AL147/Summary!$H$7),0)</f>
        <v>0</v>
      </c>
      <c r="FB147" s="229">
        <f>IF($E147="HLTA",(AM147/Summary!$H$7),0)</f>
        <v>0</v>
      </c>
      <c r="FC147" s="229">
        <f>IF($E147="HLTA",(AN147/Summary!$H$7),0)</f>
        <v>0</v>
      </c>
      <c r="FD147" s="233">
        <f>IF($E147="HLTA",(AO147/Summary!$H$7),0)</f>
        <v>0</v>
      </c>
    </row>
    <row r="148" spans="1:160" s="141" customFormat="1" ht="14.25" x14ac:dyDescent="0.35">
      <c r="A148" s="314"/>
      <c r="B148" s="315"/>
      <c r="C148" s="315"/>
      <c r="D148" s="315"/>
      <c r="E148" s="303"/>
      <c r="F148" s="304"/>
      <c r="G148" s="316"/>
      <c r="H148" s="320"/>
      <c r="I148" s="322"/>
      <c r="J148" s="323"/>
      <c r="K148" s="399">
        <f>Summary!$H$6*$G148</f>
        <v>0</v>
      </c>
      <c r="L148" s="225"/>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7"/>
      <c r="AP148" s="228">
        <f t="shared" si="278"/>
        <v>0</v>
      </c>
      <c r="AQ148" s="217"/>
      <c r="AR148" s="217"/>
      <c r="AS148" s="217"/>
      <c r="AT148" s="217"/>
      <c r="AU148" s="217"/>
      <c r="AV148" s="218"/>
      <c r="AW148" s="176">
        <f t="shared" si="279"/>
        <v>0</v>
      </c>
      <c r="AX148" s="176" t="str">
        <f t="shared" si="280"/>
        <v>OK</v>
      </c>
      <c r="AY148" s="230">
        <f t="shared" si="281"/>
        <v>0</v>
      </c>
      <c r="AZ148" s="213" t="str">
        <f t="shared" si="282"/>
        <v>OK</v>
      </c>
      <c r="BA148" s="214"/>
      <c r="BB148" s="231">
        <f t="shared" si="283"/>
        <v>0</v>
      </c>
      <c r="BC148" s="232">
        <f t="shared" si="284"/>
        <v>0</v>
      </c>
      <c r="BD148" s="232">
        <f t="shared" si="285"/>
        <v>0</v>
      </c>
      <c r="BE148" s="232">
        <f t="shared" si="286"/>
        <v>0</v>
      </c>
      <c r="BF148" s="232">
        <f t="shared" si="287"/>
        <v>0</v>
      </c>
      <c r="BG148" s="232">
        <f t="shared" si="288"/>
        <v>0</v>
      </c>
      <c r="BH148" s="232">
        <f t="shared" si="289"/>
        <v>0</v>
      </c>
      <c r="BI148" s="232">
        <f t="shared" si="290"/>
        <v>0</v>
      </c>
      <c r="BJ148" s="232">
        <f t="shared" si="291"/>
        <v>0</v>
      </c>
      <c r="BK148" s="232">
        <f t="shared" si="292"/>
        <v>0</v>
      </c>
      <c r="BL148" s="232">
        <f t="shared" si="293"/>
        <v>0</v>
      </c>
      <c r="BM148" s="232">
        <f t="shared" si="294"/>
        <v>0</v>
      </c>
      <c r="BN148" s="232">
        <f t="shared" si="295"/>
        <v>0</v>
      </c>
      <c r="BO148" s="232">
        <f t="shared" si="296"/>
        <v>0</v>
      </c>
      <c r="BP148" s="232">
        <f t="shared" si="297"/>
        <v>0</v>
      </c>
      <c r="BQ148" s="232">
        <f t="shared" si="298"/>
        <v>0</v>
      </c>
      <c r="BR148" s="232">
        <f t="shared" si="299"/>
        <v>0</v>
      </c>
      <c r="BS148" s="232">
        <f t="shared" si="300"/>
        <v>0</v>
      </c>
      <c r="BT148" s="232">
        <f t="shared" si="301"/>
        <v>0</v>
      </c>
      <c r="BU148" s="232">
        <f t="shared" si="302"/>
        <v>0</v>
      </c>
      <c r="BV148" s="232">
        <f t="shared" si="303"/>
        <v>0</v>
      </c>
      <c r="BW148" s="232">
        <f t="shared" si="304"/>
        <v>0</v>
      </c>
      <c r="BX148" s="232">
        <f t="shared" si="305"/>
        <v>0</v>
      </c>
      <c r="BY148" s="232">
        <f t="shared" si="306"/>
        <v>0</v>
      </c>
      <c r="BZ148" s="232">
        <f t="shared" si="307"/>
        <v>0</v>
      </c>
      <c r="CA148" s="232">
        <f t="shared" si="308"/>
        <v>0</v>
      </c>
      <c r="CB148" s="232">
        <f t="shared" si="309"/>
        <v>0</v>
      </c>
      <c r="CC148" s="232">
        <f t="shared" si="310"/>
        <v>0</v>
      </c>
      <c r="CD148" s="232">
        <f t="shared" si="311"/>
        <v>0</v>
      </c>
      <c r="CE148" s="232">
        <f t="shared" si="312"/>
        <v>0</v>
      </c>
      <c r="CF148" s="230">
        <f t="shared" si="313"/>
        <v>0</v>
      </c>
      <c r="CG148" s="195">
        <f t="shared" si="314"/>
        <v>0</v>
      </c>
      <c r="CH148" s="201">
        <f t="shared" si="315"/>
        <v>0</v>
      </c>
      <c r="CI148" s="201">
        <f t="shared" si="316"/>
        <v>0</v>
      </c>
      <c r="CJ148" s="201">
        <f t="shared" si="317"/>
        <v>0</v>
      </c>
      <c r="CK148" s="201">
        <f t="shared" si="318"/>
        <v>0</v>
      </c>
      <c r="CL148" s="191">
        <f t="shared" si="319"/>
        <v>0</v>
      </c>
      <c r="CM148" s="189"/>
      <c r="CN148" s="219">
        <f t="shared" si="241"/>
        <v>0</v>
      </c>
      <c r="CO148" s="220">
        <f t="shared" si="242"/>
        <v>0</v>
      </c>
      <c r="CP148" s="220">
        <f t="shared" si="243"/>
        <v>0</v>
      </c>
      <c r="CQ148" s="220">
        <f t="shared" si="244"/>
        <v>0</v>
      </c>
      <c r="CR148" s="220">
        <f t="shared" si="245"/>
        <v>0</v>
      </c>
      <c r="CS148" s="220">
        <f t="shared" si="246"/>
        <v>0</v>
      </c>
      <c r="CT148" s="220">
        <f t="shared" si="247"/>
        <v>0</v>
      </c>
      <c r="CU148" s="220">
        <f t="shared" si="248"/>
        <v>0</v>
      </c>
      <c r="CV148" s="220">
        <f t="shared" si="249"/>
        <v>0</v>
      </c>
      <c r="CW148" s="220">
        <f t="shared" si="250"/>
        <v>0</v>
      </c>
      <c r="CX148" s="220">
        <f t="shared" si="251"/>
        <v>0</v>
      </c>
      <c r="CY148" s="220">
        <f t="shared" si="252"/>
        <v>0</v>
      </c>
      <c r="CZ148" s="220">
        <f t="shared" si="253"/>
        <v>0</v>
      </c>
      <c r="DA148" s="220">
        <f t="shared" si="254"/>
        <v>0</v>
      </c>
      <c r="DB148" s="220">
        <f t="shared" si="255"/>
        <v>0</v>
      </c>
      <c r="DC148" s="220">
        <f t="shared" si="256"/>
        <v>0</v>
      </c>
      <c r="DD148" s="220">
        <f t="shared" si="257"/>
        <v>0</v>
      </c>
      <c r="DE148" s="220">
        <f t="shared" si="258"/>
        <v>0</v>
      </c>
      <c r="DF148" s="220">
        <f t="shared" si="259"/>
        <v>0</v>
      </c>
      <c r="DG148" s="220">
        <f t="shared" si="260"/>
        <v>0</v>
      </c>
      <c r="DH148" s="220">
        <f t="shared" si="261"/>
        <v>0</v>
      </c>
      <c r="DI148" s="220">
        <f t="shared" si="262"/>
        <v>0</v>
      </c>
      <c r="DJ148" s="220">
        <f t="shared" si="263"/>
        <v>0</v>
      </c>
      <c r="DK148" s="220">
        <f t="shared" si="264"/>
        <v>0</v>
      </c>
      <c r="DL148" s="220">
        <f t="shared" si="265"/>
        <v>0</v>
      </c>
      <c r="DM148" s="220">
        <f t="shared" si="266"/>
        <v>0</v>
      </c>
      <c r="DN148" s="220">
        <f t="shared" si="267"/>
        <v>0</v>
      </c>
      <c r="DO148" s="220">
        <f t="shared" si="268"/>
        <v>0</v>
      </c>
      <c r="DP148" s="220">
        <f t="shared" si="269"/>
        <v>0</v>
      </c>
      <c r="DQ148" s="221">
        <f t="shared" si="270"/>
        <v>0</v>
      </c>
      <c r="DR148" s="204">
        <f t="shared" si="320"/>
        <v>0</v>
      </c>
      <c r="DS148" s="222">
        <f t="shared" si="271"/>
        <v>0</v>
      </c>
      <c r="DT148" s="222">
        <f t="shared" si="272"/>
        <v>0</v>
      </c>
      <c r="DU148" s="222">
        <f t="shared" si="273"/>
        <v>0</v>
      </c>
      <c r="DV148" s="222">
        <f t="shared" si="274"/>
        <v>0</v>
      </c>
      <c r="DW148" s="222">
        <f t="shared" si="275"/>
        <v>0</v>
      </c>
      <c r="DX148" s="223">
        <f t="shared" si="276"/>
        <v>0</v>
      </c>
      <c r="DY148" s="224">
        <f t="shared" si="277"/>
        <v>0</v>
      </c>
      <c r="EA148" s="228">
        <f>IF($E148="HLTA",(L148/Summary!$H$7),0)</f>
        <v>0</v>
      </c>
      <c r="EB148" s="229">
        <f>IF($E148="HLTA",(M148/Summary!$H$7),0)</f>
        <v>0</v>
      </c>
      <c r="EC148" s="229">
        <f>IF($E148="HLTA",(N148/Summary!$H$7),0)</f>
        <v>0</v>
      </c>
      <c r="ED148" s="229">
        <f>IF($E148="HLTA",(O148/Summary!$H$7),0)</f>
        <v>0</v>
      </c>
      <c r="EE148" s="229">
        <f>IF($E148="HLTA",(P148/Summary!$H$7),0)</f>
        <v>0</v>
      </c>
      <c r="EF148" s="229">
        <f>IF($E148="HLTA",(Q148/Summary!$H$7),0)</f>
        <v>0</v>
      </c>
      <c r="EG148" s="229">
        <f>IF($E148="HLTA",(R148/Summary!$H$7),0)</f>
        <v>0</v>
      </c>
      <c r="EH148" s="229">
        <f>IF($E148="HLTA",(S148/Summary!$H$7),0)</f>
        <v>0</v>
      </c>
      <c r="EI148" s="229">
        <f>IF($E148="HLTA",(T148/Summary!$H$7),0)</f>
        <v>0</v>
      </c>
      <c r="EJ148" s="229">
        <f>IF($E148="HLTA",(U148/Summary!$H$7),0)</f>
        <v>0</v>
      </c>
      <c r="EK148" s="229">
        <f>IF($E148="HLTA",(V148/Summary!$H$7),0)</f>
        <v>0</v>
      </c>
      <c r="EL148" s="229">
        <f>IF($E148="HLTA",(W148/Summary!$H$7),0)</f>
        <v>0</v>
      </c>
      <c r="EM148" s="229">
        <f>IF($E148="HLTA",(X148/Summary!$H$7),0)</f>
        <v>0</v>
      </c>
      <c r="EN148" s="229">
        <f>IF($E148="HLTA",(Y148/Summary!$H$7),0)</f>
        <v>0</v>
      </c>
      <c r="EO148" s="229">
        <f>IF($E148="HLTA",(Z148/Summary!$H$7),0)</f>
        <v>0</v>
      </c>
      <c r="EP148" s="229">
        <f>IF($E148="HLTA",(AA148/Summary!$H$7),0)</f>
        <v>0</v>
      </c>
      <c r="EQ148" s="229">
        <f>IF($E148="HLTA",(AB148/Summary!$H$7),0)</f>
        <v>0</v>
      </c>
      <c r="ER148" s="229">
        <f>IF($E148="HLTA",(AC148/Summary!$H$7),0)</f>
        <v>0</v>
      </c>
      <c r="ES148" s="229">
        <f>IF($E148="HLTA",(AD148/Summary!$H$7),0)</f>
        <v>0</v>
      </c>
      <c r="ET148" s="229">
        <f>IF($E148="HLTA",(AE148/Summary!$H$7),0)</f>
        <v>0</v>
      </c>
      <c r="EU148" s="229">
        <f>IF($E148="HLTA",(AF148/Summary!$H$7),0)</f>
        <v>0</v>
      </c>
      <c r="EV148" s="229">
        <f>IF($E148="HLTA",(AG148/Summary!$H$7),0)</f>
        <v>0</v>
      </c>
      <c r="EW148" s="229">
        <f>IF($E148="HLTA",(AH148/Summary!$H$7),0)</f>
        <v>0</v>
      </c>
      <c r="EX148" s="229">
        <f>IF($E148="HLTA",(AI148/Summary!$H$7),0)</f>
        <v>0</v>
      </c>
      <c r="EY148" s="229">
        <f>IF($E148="HLTA",(AJ148/Summary!$H$7),0)</f>
        <v>0</v>
      </c>
      <c r="EZ148" s="229">
        <f>IF($E148="HLTA",(AK148/Summary!$H$7),0)</f>
        <v>0</v>
      </c>
      <c r="FA148" s="229">
        <f>IF($E148="HLTA",(AL148/Summary!$H$7),0)</f>
        <v>0</v>
      </c>
      <c r="FB148" s="229">
        <f>IF($E148="HLTA",(AM148/Summary!$H$7),0)</f>
        <v>0</v>
      </c>
      <c r="FC148" s="229">
        <f>IF($E148="HLTA",(AN148/Summary!$H$7),0)</f>
        <v>0</v>
      </c>
      <c r="FD148" s="233">
        <f>IF($E148="HLTA",(AO148/Summary!$H$7),0)</f>
        <v>0</v>
      </c>
    </row>
    <row r="149" spans="1:160" s="141" customFormat="1" ht="14.25" x14ac:dyDescent="0.35">
      <c r="A149" s="314"/>
      <c r="B149" s="315"/>
      <c r="C149" s="315"/>
      <c r="D149" s="315"/>
      <c r="E149" s="303"/>
      <c r="F149" s="304"/>
      <c r="G149" s="316"/>
      <c r="H149" s="320"/>
      <c r="I149" s="322"/>
      <c r="J149" s="323"/>
      <c r="K149" s="399">
        <f>Summary!$H$6*$G149</f>
        <v>0</v>
      </c>
      <c r="L149" s="225"/>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7"/>
      <c r="AP149" s="228">
        <f t="shared" si="278"/>
        <v>0</v>
      </c>
      <c r="AQ149" s="217"/>
      <c r="AR149" s="217"/>
      <c r="AS149" s="217"/>
      <c r="AT149" s="217"/>
      <c r="AU149" s="217"/>
      <c r="AV149" s="218"/>
      <c r="AW149" s="176">
        <f t="shared" si="279"/>
        <v>0</v>
      </c>
      <c r="AX149" s="176" t="str">
        <f t="shared" si="280"/>
        <v>OK</v>
      </c>
      <c r="AY149" s="230">
        <f t="shared" si="281"/>
        <v>0</v>
      </c>
      <c r="AZ149" s="213" t="str">
        <f t="shared" si="282"/>
        <v>OK</v>
      </c>
      <c r="BA149" s="214"/>
      <c r="BB149" s="231">
        <f t="shared" si="283"/>
        <v>0</v>
      </c>
      <c r="BC149" s="232">
        <f t="shared" si="284"/>
        <v>0</v>
      </c>
      <c r="BD149" s="232">
        <f t="shared" si="285"/>
        <v>0</v>
      </c>
      <c r="BE149" s="232">
        <f t="shared" si="286"/>
        <v>0</v>
      </c>
      <c r="BF149" s="232">
        <f t="shared" si="287"/>
        <v>0</v>
      </c>
      <c r="BG149" s="232">
        <f t="shared" si="288"/>
        <v>0</v>
      </c>
      <c r="BH149" s="232">
        <f t="shared" si="289"/>
        <v>0</v>
      </c>
      <c r="BI149" s="232">
        <f t="shared" si="290"/>
        <v>0</v>
      </c>
      <c r="BJ149" s="232">
        <f t="shared" si="291"/>
        <v>0</v>
      </c>
      <c r="BK149" s="232">
        <f t="shared" si="292"/>
        <v>0</v>
      </c>
      <c r="BL149" s="232">
        <f t="shared" si="293"/>
        <v>0</v>
      </c>
      <c r="BM149" s="232">
        <f t="shared" si="294"/>
        <v>0</v>
      </c>
      <c r="BN149" s="232">
        <f t="shared" si="295"/>
        <v>0</v>
      </c>
      <c r="BO149" s="232">
        <f t="shared" si="296"/>
        <v>0</v>
      </c>
      <c r="BP149" s="232">
        <f t="shared" si="297"/>
        <v>0</v>
      </c>
      <c r="BQ149" s="232">
        <f t="shared" si="298"/>
        <v>0</v>
      </c>
      <c r="BR149" s="232">
        <f t="shared" si="299"/>
        <v>0</v>
      </c>
      <c r="BS149" s="232">
        <f t="shared" si="300"/>
        <v>0</v>
      </c>
      <c r="BT149" s="232">
        <f t="shared" si="301"/>
        <v>0</v>
      </c>
      <c r="BU149" s="232">
        <f t="shared" si="302"/>
        <v>0</v>
      </c>
      <c r="BV149" s="232">
        <f t="shared" si="303"/>
        <v>0</v>
      </c>
      <c r="BW149" s="232">
        <f t="shared" si="304"/>
        <v>0</v>
      </c>
      <c r="BX149" s="232">
        <f t="shared" si="305"/>
        <v>0</v>
      </c>
      <c r="BY149" s="232">
        <f t="shared" si="306"/>
        <v>0</v>
      </c>
      <c r="BZ149" s="232">
        <f t="shared" si="307"/>
        <v>0</v>
      </c>
      <c r="CA149" s="232">
        <f t="shared" si="308"/>
        <v>0</v>
      </c>
      <c r="CB149" s="232">
        <f t="shared" si="309"/>
        <v>0</v>
      </c>
      <c r="CC149" s="232">
        <f t="shared" si="310"/>
        <v>0</v>
      </c>
      <c r="CD149" s="232">
        <f t="shared" si="311"/>
        <v>0</v>
      </c>
      <c r="CE149" s="232">
        <f t="shared" si="312"/>
        <v>0</v>
      </c>
      <c r="CF149" s="230">
        <f t="shared" si="313"/>
        <v>0</v>
      </c>
      <c r="CG149" s="195">
        <f t="shared" si="314"/>
        <v>0</v>
      </c>
      <c r="CH149" s="201">
        <f t="shared" si="315"/>
        <v>0</v>
      </c>
      <c r="CI149" s="201">
        <f t="shared" si="316"/>
        <v>0</v>
      </c>
      <c r="CJ149" s="201">
        <f t="shared" si="317"/>
        <v>0</v>
      </c>
      <c r="CK149" s="201">
        <f t="shared" si="318"/>
        <v>0</v>
      </c>
      <c r="CL149" s="191">
        <f t="shared" si="319"/>
        <v>0</v>
      </c>
      <c r="CM149" s="189"/>
      <c r="CN149" s="219">
        <f t="shared" si="241"/>
        <v>0</v>
      </c>
      <c r="CO149" s="220">
        <f t="shared" si="242"/>
        <v>0</v>
      </c>
      <c r="CP149" s="220">
        <f t="shared" si="243"/>
        <v>0</v>
      </c>
      <c r="CQ149" s="220">
        <f t="shared" si="244"/>
        <v>0</v>
      </c>
      <c r="CR149" s="220">
        <f t="shared" si="245"/>
        <v>0</v>
      </c>
      <c r="CS149" s="220">
        <f t="shared" si="246"/>
        <v>0</v>
      </c>
      <c r="CT149" s="220">
        <f t="shared" si="247"/>
        <v>0</v>
      </c>
      <c r="CU149" s="220">
        <f t="shared" si="248"/>
        <v>0</v>
      </c>
      <c r="CV149" s="220">
        <f t="shared" si="249"/>
        <v>0</v>
      </c>
      <c r="CW149" s="220">
        <f t="shared" si="250"/>
        <v>0</v>
      </c>
      <c r="CX149" s="220">
        <f t="shared" si="251"/>
        <v>0</v>
      </c>
      <c r="CY149" s="220">
        <f t="shared" si="252"/>
        <v>0</v>
      </c>
      <c r="CZ149" s="220">
        <f t="shared" si="253"/>
        <v>0</v>
      </c>
      <c r="DA149" s="220">
        <f t="shared" si="254"/>
        <v>0</v>
      </c>
      <c r="DB149" s="220">
        <f t="shared" si="255"/>
        <v>0</v>
      </c>
      <c r="DC149" s="220">
        <f t="shared" si="256"/>
        <v>0</v>
      </c>
      <c r="DD149" s="220">
        <f t="shared" si="257"/>
        <v>0</v>
      </c>
      <c r="DE149" s="220">
        <f t="shared" si="258"/>
        <v>0</v>
      </c>
      <c r="DF149" s="220">
        <f t="shared" si="259"/>
        <v>0</v>
      </c>
      <c r="DG149" s="220">
        <f t="shared" si="260"/>
        <v>0</v>
      </c>
      <c r="DH149" s="220">
        <f t="shared" si="261"/>
        <v>0</v>
      </c>
      <c r="DI149" s="220">
        <f t="shared" si="262"/>
        <v>0</v>
      </c>
      <c r="DJ149" s="220">
        <f t="shared" si="263"/>
        <v>0</v>
      </c>
      <c r="DK149" s="220">
        <f t="shared" si="264"/>
        <v>0</v>
      </c>
      <c r="DL149" s="220">
        <f t="shared" si="265"/>
        <v>0</v>
      </c>
      <c r="DM149" s="220">
        <f t="shared" si="266"/>
        <v>0</v>
      </c>
      <c r="DN149" s="220">
        <f t="shared" si="267"/>
        <v>0</v>
      </c>
      <c r="DO149" s="220">
        <f t="shared" si="268"/>
        <v>0</v>
      </c>
      <c r="DP149" s="220">
        <f t="shared" si="269"/>
        <v>0</v>
      </c>
      <c r="DQ149" s="221">
        <f t="shared" si="270"/>
        <v>0</v>
      </c>
      <c r="DR149" s="204">
        <f t="shared" si="320"/>
        <v>0</v>
      </c>
      <c r="DS149" s="222">
        <f t="shared" si="271"/>
        <v>0</v>
      </c>
      <c r="DT149" s="222">
        <f t="shared" si="272"/>
        <v>0</v>
      </c>
      <c r="DU149" s="222">
        <f t="shared" si="273"/>
        <v>0</v>
      </c>
      <c r="DV149" s="222">
        <f t="shared" si="274"/>
        <v>0</v>
      </c>
      <c r="DW149" s="222">
        <f t="shared" si="275"/>
        <v>0</v>
      </c>
      <c r="DX149" s="223">
        <f t="shared" si="276"/>
        <v>0</v>
      </c>
      <c r="DY149" s="224">
        <f t="shared" si="277"/>
        <v>0</v>
      </c>
      <c r="EA149" s="228">
        <f>IF($E149="HLTA",(L149/Summary!$H$7),0)</f>
        <v>0</v>
      </c>
      <c r="EB149" s="229">
        <f>IF($E149="HLTA",(M149/Summary!$H$7),0)</f>
        <v>0</v>
      </c>
      <c r="EC149" s="229">
        <f>IF($E149="HLTA",(N149/Summary!$H$7),0)</f>
        <v>0</v>
      </c>
      <c r="ED149" s="229">
        <f>IF($E149="HLTA",(O149/Summary!$H$7),0)</f>
        <v>0</v>
      </c>
      <c r="EE149" s="229">
        <f>IF($E149="HLTA",(P149/Summary!$H$7),0)</f>
        <v>0</v>
      </c>
      <c r="EF149" s="229">
        <f>IF($E149="HLTA",(Q149/Summary!$H$7),0)</f>
        <v>0</v>
      </c>
      <c r="EG149" s="229">
        <f>IF($E149="HLTA",(R149/Summary!$H$7),0)</f>
        <v>0</v>
      </c>
      <c r="EH149" s="229">
        <f>IF($E149="HLTA",(S149/Summary!$H$7),0)</f>
        <v>0</v>
      </c>
      <c r="EI149" s="229">
        <f>IF($E149="HLTA",(T149/Summary!$H$7),0)</f>
        <v>0</v>
      </c>
      <c r="EJ149" s="229">
        <f>IF($E149="HLTA",(U149/Summary!$H$7),0)</f>
        <v>0</v>
      </c>
      <c r="EK149" s="229">
        <f>IF($E149="HLTA",(V149/Summary!$H$7),0)</f>
        <v>0</v>
      </c>
      <c r="EL149" s="229">
        <f>IF($E149="HLTA",(W149/Summary!$H$7),0)</f>
        <v>0</v>
      </c>
      <c r="EM149" s="229">
        <f>IF($E149="HLTA",(X149/Summary!$H$7),0)</f>
        <v>0</v>
      </c>
      <c r="EN149" s="229">
        <f>IF($E149="HLTA",(Y149/Summary!$H$7),0)</f>
        <v>0</v>
      </c>
      <c r="EO149" s="229">
        <f>IF($E149="HLTA",(Z149/Summary!$H$7),0)</f>
        <v>0</v>
      </c>
      <c r="EP149" s="229">
        <f>IF($E149="HLTA",(AA149/Summary!$H$7),0)</f>
        <v>0</v>
      </c>
      <c r="EQ149" s="229">
        <f>IF($E149="HLTA",(AB149/Summary!$H$7),0)</f>
        <v>0</v>
      </c>
      <c r="ER149" s="229">
        <f>IF($E149="HLTA",(AC149/Summary!$H$7),0)</f>
        <v>0</v>
      </c>
      <c r="ES149" s="229">
        <f>IF($E149="HLTA",(AD149/Summary!$H$7),0)</f>
        <v>0</v>
      </c>
      <c r="ET149" s="229">
        <f>IF($E149="HLTA",(AE149/Summary!$H$7),0)</f>
        <v>0</v>
      </c>
      <c r="EU149" s="229">
        <f>IF($E149="HLTA",(AF149/Summary!$H$7),0)</f>
        <v>0</v>
      </c>
      <c r="EV149" s="229">
        <f>IF($E149="HLTA",(AG149/Summary!$H$7),0)</f>
        <v>0</v>
      </c>
      <c r="EW149" s="229">
        <f>IF($E149="HLTA",(AH149/Summary!$H$7),0)</f>
        <v>0</v>
      </c>
      <c r="EX149" s="229">
        <f>IF($E149="HLTA",(AI149/Summary!$H$7),0)</f>
        <v>0</v>
      </c>
      <c r="EY149" s="229">
        <f>IF($E149="HLTA",(AJ149/Summary!$H$7),0)</f>
        <v>0</v>
      </c>
      <c r="EZ149" s="229">
        <f>IF($E149="HLTA",(AK149/Summary!$H$7),0)</f>
        <v>0</v>
      </c>
      <c r="FA149" s="229">
        <f>IF($E149="HLTA",(AL149/Summary!$H$7),0)</f>
        <v>0</v>
      </c>
      <c r="FB149" s="229">
        <f>IF($E149="HLTA",(AM149/Summary!$H$7),0)</f>
        <v>0</v>
      </c>
      <c r="FC149" s="229">
        <f>IF($E149="HLTA",(AN149/Summary!$H$7),0)</f>
        <v>0</v>
      </c>
      <c r="FD149" s="233">
        <f>IF($E149="HLTA",(AO149/Summary!$H$7),0)</f>
        <v>0</v>
      </c>
    </row>
    <row r="150" spans="1:160" s="141" customFormat="1" ht="14.25" x14ac:dyDescent="0.35">
      <c r="A150" s="314"/>
      <c r="B150" s="315"/>
      <c r="C150" s="315"/>
      <c r="D150" s="315"/>
      <c r="E150" s="303"/>
      <c r="F150" s="304"/>
      <c r="G150" s="316"/>
      <c r="H150" s="320"/>
      <c r="I150" s="322"/>
      <c r="J150" s="323"/>
      <c r="K150" s="399">
        <f>Summary!$H$6*$G150</f>
        <v>0</v>
      </c>
      <c r="L150" s="225"/>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7"/>
      <c r="AP150" s="228">
        <f t="shared" si="278"/>
        <v>0</v>
      </c>
      <c r="AQ150" s="217"/>
      <c r="AR150" s="217"/>
      <c r="AS150" s="217"/>
      <c r="AT150" s="217"/>
      <c r="AU150" s="217"/>
      <c r="AV150" s="218"/>
      <c r="AW150" s="176">
        <f t="shared" si="279"/>
        <v>0</v>
      </c>
      <c r="AX150" s="176" t="str">
        <f t="shared" si="280"/>
        <v>OK</v>
      </c>
      <c r="AY150" s="230">
        <f t="shared" si="281"/>
        <v>0</v>
      </c>
      <c r="AZ150" s="213" t="str">
        <f t="shared" si="282"/>
        <v>OK</v>
      </c>
      <c r="BA150" s="214"/>
      <c r="BB150" s="231">
        <f t="shared" si="283"/>
        <v>0</v>
      </c>
      <c r="BC150" s="232">
        <f t="shared" si="284"/>
        <v>0</v>
      </c>
      <c r="BD150" s="232">
        <f t="shared" si="285"/>
        <v>0</v>
      </c>
      <c r="BE150" s="232">
        <f t="shared" si="286"/>
        <v>0</v>
      </c>
      <c r="BF150" s="232">
        <f t="shared" si="287"/>
        <v>0</v>
      </c>
      <c r="BG150" s="232">
        <f t="shared" si="288"/>
        <v>0</v>
      </c>
      <c r="BH150" s="232">
        <f t="shared" si="289"/>
        <v>0</v>
      </c>
      <c r="BI150" s="232">
        <f t="shared" si="290"/>
        <v>0</v>
      </c>
      <c r="BJ150" s="232">
        <f t="shared" si="291"/>
        <v>0</v>
      </c>
      <c r="BK150" s="232">
        <f t="shared" si="292"/>
        <v>0</v>
      </c>
      <c r="BL150" s="232">
        <f t="shared" si="293"/>
        <v>0</v>
      </c>
      <c r="BM150" s="232">
        <f t="shared" si="294"/>
        <v>0</v>
      </c>
      <c r="BN150" s="232">
        <f t="shared" si="295"/>
        <v>0</v>
      </c>
      <c r="BO150" s="232">
        <f t="shared" si="296"/>
        <v>0</v>
      </c>
      <c r="BP150" s="232">
        <f t="shared" si="297"/>
        <v>0</v>
      </c>
      <c r="BQ150" s="232">
        <f t="shared" si="298"/>
        <v>0</v>
      </c>
      <c r="BR150" s="232">
        <f t="shared" si="299"/>
        <v>0</v>
      </c>
      <c r="BS150" s="232">
        <f t="shared" si="300"/>
        <v>0</v>
      </c>
      <c r="BT150" s="232">
        <f t="shared" si="301"/>
        <v>0</v>
      </c>
      <c r="BU150" s="232">
        <f t="shared" si="302"/>
        <v>0</v>
      </c>
      <c r="BV150" s="232">
        <f t="shared" si="303"/>
        <v>0</v>
      </c>
      <c r="BW150" s="232">
        <f t="shared" si="304"/>
        <v>0</v>
      </c>
      <c r="BX150" s="232">
        <f t="shared" si="305"/>
        <v>0</v>
      </c>
      <c r="BY150" s="232">
        <f t="shared" si="306"/>
        <v>0</v>
      </c>
      <c r="BZ150" s="232">
        <f t="shared" si="307"/>
        <v>0</v>
      </c>
      <c r="CA150" s="232">
        <f t="shared" si="308"/>
        <v>0</v>
      </c>
      <c r="CB150" s="232">
        <f t="shared" si="309"/>
        <v>0</v>
      </c>
      <c r="CC150" s="232">
        <f t="shared" si="310"/>
        <v>0</v>
      </c>
      <c r="CD150" s="232">
        <f t="shared" si="311"/>
        <v>0</v>
      </c>
      <c r="CE150" s="232">
        <f t="shared" si="312"/>
        <v>0</v>
      </c>
      <c r="CF150" s="230">
        <f t="shared" si="313"/>
        <v>0</v>
      </c>
      <c r="CG150" s="195">
        <f t="shared" si="314"/>
        <v>0</v>
      </c>
      <c r="CH150" s="201">
        <f t="shared" si="315"/>
        <v>0</v>
      </c>
      <c r="CI150" s="201">
        <f t="shared" si="316"/>
        <v>0</v>
      </c>
      <c r="CJ150" s="201">
        <f t="shared" si="317"/>
        <v>0</v>
      </c>
      <c r="CK150" s="201">
        <f t="shared" si="318"/>
        <v>0</v>
      </c>
      <c r="CL150" s="191">
        <f t="shared" si="319"/>
        <v>0</v>
      </c>
      <c r="CM150" s="189"/>
      <c r="CN150" s="219">
        <f t="shared" si="241"/>
        <v>0</v>
      </c>
      <c r="CO150" s="220">
        <f t="shared" si="242"/>
        <v>0</v>
      </c>
      <c r="CP150" s="220">
        <f t="shared" si="243"/>
        <v>0</v>
      </c>
      <c r="CQ150" s="220">
        <f t="shared" si="244"/>
        <v>0</v>
      </c>
      <c r="CR150" s="220">
        <f t="shared" si="245"/>
        <v>0</v>
      </c>
      <c r="CS150" s="220">
        <f t="shared" si="246"/>
        <v>0</v>
      </c>
      <c r="CT150" s="220">
        <f t="shared" si="247"/>
        <v>0</v>
      </c>
      <c r="CU150" s="220">
        <f t="shared" si="248"/>
        <v>0</v>
      </c>
      <c r="CV150" s="220">
        <f t="shared" si="249"/>
        <v>0</v>
      </c>
      <c r="CW150" s="220">
        <f t="shared" si="250"/>
        <v>0</v>
      </c>
      <c r="CX150" s="220">
        <f t="shared" si="251"/>
        <v>0</v>
      </c>
      <c r="CY150" s="220">
        <f t="shared" si="252"/>
        <v>0</v>
      </c>
      <c r="CZ150" s="220">
        <f t="shared" si="253"/>
        <v>0</v>
      </c>
      <c r="DA150" s="220">
        <f t="shared" si="254"/>
        <v>0</v>
      </c>
      <c r="DB150" s="220">
        <f t="shared" si="255"/>
        <v>0</v>
      </c>
      <c r="DC150" s="220">
        <f t="shared" si="256"/>
        <v>0</v>
      </c>
      <c r="DD150" s="220">
        <f t="shared" si="257"/>
        <v>0</v>
      </c>
      <c r="DE150" s="220">
        <f t="shared" si="258"/>
        <v>0</v>
      </c>
      <c r="DF150" s="220">
        <f t="shared" si="259"/>
        <v>0</v>
      </c>
      <c r="DG150" s="220">
        <f t="shared" si="260"/>
        <v>0</v>
      </c>
      <c r="DH150" s="220">
        <f t="shared" si="261"/>
        <v>0</v>
      </c>
      <c r="DI150" s="220">
        <f t="shared" si="262"/>
        <v>0</v>
      </c>
      <c r="DJ150" s="220">
        <f t="shared" si="263"/>
        <v>0</v>
      </c>
      <c r="DK150" s="220">
        <f t="shared" si="264"/>
        <v>0</v>
      </c>
      <c r="DL150" s="220">
        <f t="shared" si="265"/>
        <v>0</v>
      </c>
      <c r="DM150" s="220">
        <f t="shared" si="266"/>
        <v>0</v>
      </c>
      <c r="DN150" s="220">
        <f t="shared" si="267"/>
        <v>0</v>
      </c>
      <c r="DO150" s="220">
        <f t="shared" si="268"/>
        <v>0</v>
      </c>
      <c r="DP150" s="220">
        <f t="shared" si="269"/>
        <v>0</v>
      </c>
      <c r="DQ150" s="221">
        <f t="shared" si="270"/>
        <v>0</v>
      </c>
      <c r="DR150" s="204">
        <f t="shared" si="320"/>
        <v>0</v>
      </c>
      <c r="DS150" s="222">
        <f t="shared" si="271"/>
        <v>0</v>
      </c>
      <c r="DT150" s="222">
        <f t="shared" si="272"/>
        <v>0</v>
      </c>
      <c r="DU150" s="222">
        <f t="shared" si="273"/>
        <v>0</v>
      </c>
      <c r="DV150" s="222">
        <f t="shared" si="274"/>
        <v>0</v>
      </c>
      <c r="DW150" s="222">
        <f t="shared" si="275"/>
        <v>0</v>
      </c>
      <c r="DX150" s="223">
        <f t="shared" si="276"/>
        <v>0</v>
      </c>
      <c r="DY150" s="224">
        <f t="shared" si="277"/>
        <v>0</v>
      </c>
      <c r="EA150" s="228">
        <f>IF($E150="HLTA",(L150/Summary!$H$7),0)</f>
        <v>0</v>
      </c>
      <c r="EB150" s="229">
        <f>IF($E150="HLTA",(M150/Summary!$H$7),0)</f>
        <v>0</v>
      </c>
      <c r="EC150" s="229">
        <f>IF($E150="HLTA",(N150/Summary!$H$7),0)</f>
        <v>0</v>
      </c>
      <c r="ED150" s="229">
        <f>IF($E150="HLTA",(O150/Summary!$H$7),0)</f>
        <v>0</v>
      </c>
      <c r="EE150" s="229">
        <f>IF($E150="HLTA",(P150/Summary!$H$7),0)</f>
        <v>0</v>
      </c>
      <c r="EF150" s="229">
        <f>IF($E150="HLTA",(Q150/Summary!$H$7),0)</f>
        <v>0</v>
      </c>
      <c r="EG150" s="229">
        <f>IF($E150="HLTA",(R150/Summary!$H$7),0)</f>
        <v>0</v>
      </c>
      <c r="EH150" s="229">
        <f>IF($E150="HLTA",(S150/Summary!$H$7),0)</f>
        <v>0</v>
      </c>
      <c r="EI150" s="229">
        <f>IF($E150="HLTA",(T150/Summary!$H$7),0)</f>
        <v>0</v>
      </c>
      <c r="EJ150" s="229">
        <f>IF($E150="HLTA",(U150/Summary!$H$7),0)</f>
        <v>0</v>
      </c>
      <c r="EK150" s="229">
        <f>IF($E150="HLTA",(V150/Summary!$H$7),0)</f>
        <v>0</v>
      </c>
      <c r="EL150" s="229">
        <f>IF($E150="HLTA",(W150/Summary!$H$7),0)</f>
        <v>0</v>
      </c>
      <c r="EM150" s="229">
        <f>IF($E150="HLTA",(X150/Summary!$H$7),0)</f>
        <v>0</v>
      </c>
      <c r="EN150" s="229">
        <f>IF($E150="HLTA",(Y150/Summary!$H$7),0)</f>
        <v>0</v>
      </c>
      <c r="EO150" s="229">
        <f>IF($E150="HLTA",(Z150/Summary!$H$7),0)</f>
        <v>0</v>
      </c>
      <c r="EP150" s="229">
        <f>IF($E150="HLTA",(AA150/Summary!$H$7),0)</f>
        <v>0</v>
      </c>
      <c r="EQ150" s="229">
        <f>IF($E150="HLTA",(AB150/Summary!$H$7),0)</f>
        <v>0</v>
      </c>
      <c r="ER150" s="229">
        <f>IF($E150="HLTA",(AC150/Summary!$H$7),0)</f>
        <v>0</v>
      </c>
      <c r="ES150" s="229">
        <f>IF($E150="HLTA",(AD150/Summary!$H$7),0)</f>
        <v>0</v>
      </c>
      <c r="ET150" s="229">
        <f>IF($E150="HLTA",(AE150/Summary!$H$7),0)</f>
        <v>0</v>
      </c>
      <c r="EU150" s="229">
        <f>IF($E150="HLTA",(AF150/Summary!$H$7),0)</f>
        <v>0</v>
      </c>
      <c r="EV150" s="229">
        <f>IF($E150="HLTA",(AG150/Summary!$H$7),0)</f>
        <v>0</v>
      </c>
      <c r="EW150" s="229">
        <f>IF($E150="HLTA",(AH150/Summary!$H$7),0)</f>
        <v>0</v>
      </c>
      <c r="EX150" s="229">
        <f>IF($E150="HLTA",(AI150/Summary!$H$7),0)</f>
        <v>0</v>
      </c>
      <c r="EY150" s="229">
        <f>IF($E150="HLTA",(AJ150/Summary!$H$7),0)</f>
        <v>0</v>
      </c>
      <c r="EZ150" s="229">
        <f>IF($E150="HLTA",(AK150/Summary!$H$7),0)</f>
        <v>0</v>
      </c>
      <c r="FA150" s="229">
        <f>IF($E150="HLTA",(AL150/Summary!$H$7),0)</f>
        <v>0</v>
      </c>
      <c r="FB150" s="229">
        <f>IF($E150="HLTA",(AM150/Summary!$H$7),0)</f>
        <v>0</v>
      </c>
      <c r="FC150" s="229">
        <f>IF($E150="HLTA",(AN150/Summary!$H$7),0)</f>
        <v>0</v>
      </c>
      <c r="FD150" s="233">
        <f>IF($E150="HLTA",(AO150/Summary!$H$7),0)</f>
        <v>0</v>
      </c>
    </row>
    <row r="151" spans="1:160" s="141" customFormat="1" ht="14.25" x14ac:dyDescent="0.35">
      <c r="A151" s="314"/>
      <c r="B151" s="315"/>
      <c r="C151" s="315"/>
      <c r="D151" s="315"/>
      <c r="E151" s="303"/>
      <c r="F151" s="304"/>
      <c r="G151" s="316"/>
      <c r="H151" s="320"/>
      <c r="I151" s="322"/>
      <c r="J151" s="323"/>
      <c r="K151" s="399">
        <f>Summary!$H$6*$G151</f>
        <v>0</v>
      </c>
      <c r="L151" s="225"/>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7"/>
      <c r="AP151" s="228">
        <f t="shared" si="278"/>
        <v>0</v>
      </c>
      <c r="AQ151" s="217"/>
      <c r="AR151" s="217"/>
      <c r="AS151" s="217"/>
      <c r="AT151" s="217"/>
      <c r="AU151" s="217"/>
      <c r="AV151" s="218"/>
      <c r="AW151" s="176">
        <f t="shared" si="279"/>
        <v>0</v>
      </c>
      <c r="AX151" s="176" t="str">
        <f t="shared" si="280"/>
        <v>OK</v>
      </c>
      <c r="AY151" s="230">
        <f t="shared" si="281"/>
        <v>0</v>
      </c>
      <c r="AZ151" s="213" t="str">
        <f t="shared" si="282"/>
        <v>OK</v>
      </c>
      <c r="BA151" s="214"/>
      <c r="BB151" s="231">
        <f t="shared" si="283"/>
        <v>0</v>
      </c>
      <c r="BC151" s="232">
        <f t="shared" si="284"/>
        <v>0</v>
      </c>
      <c r="BD151" s="232">
        <f t="shared" si="285"/>
        <v>0</v>
      </c>
      <c r="BE151" s="232">
        <f t="shared" si="286"/>
        <v>0</v>
      </c>
      <c r="BF151" s="232">
        <f t="shared" si="287"/>
        <v>0</v>
      </c>
      <c r="BG151" s="232">
        <f t="shared" si="288"/>
        <v>0</v>
      </c>
      <c r="BH151" s="232">
        <f t="shared" si="289"/>
        <v>0</v>
      </c>
      <c r="BI151" s="232">
        <f t="shared" si="290"/>
        <v>0</v>
      </c>
      <c r="BJ151" s="232">
        <f t="shared" si="291"/>
        <v>0</v>
      </c>
      <c r="BK151" s="232">
        <f t="shared" si="292"/>
        <v>0</v>
      </c>
      <c r="BL151" s="232">
        <f t="shared" si="293"/>
        <v>0</v>
      </c>
      <c r="BM151" s="232">
        <f t="shared" si="294"/>
        <v>0</v>
      </c>
      <c r="BN151" s="232">
        <f t="shared" si="295"/>
        <v>0</v>
      </c>
      <c r="BO151" s="232">
        <f t="shared" si="296"/>
        <v>0</v>
      </c>
      <c r="BP151" s="232">
        <f t="shared" si="297"/>
        <v>0</v>
      </c>
      <c r="BQ151" s="232">
        <f t="shared" si="298"/>
        <v>0</v>
      </c>
      <c r="BR151" s="232">
        <f t="shared" si="299"/>
        <v>0</v>
      </c>
      <c r="BS151" s="232">
        <f t="shared" si="300"/>
        <v>0</v>
      </c>
      <c r="BT151" s="232">
        <f t="shared" si="301"/>
        <v>0</v>
      </c>
      <c r="BU151" s="232">
        <f t="shared" si="302"/>
        <v>0</v>
      </c>
      <c r="BV151" s="232">
        <f t="shared" si="303"/>
        <v>0</v>
      </c>
      <c r="BW151" s="232">
        <f t="shared" si="304"/>
        <v>0</v>
      </c>
      <c r="BX151" s="232">
        <f t="shared" si="305"/>
        <v>0</v>
      </c>
      <c r="BY151" s="232">
        <f t="shared" si="306"/>
        <v>0</v>
      </c>
      <c r="BZ151" s="232">
        <f t="shared" si="307"/>
        <v>0</v>
      </c>
      <c r="CA151" s="232">
        <f t="shared" si="308"/>
        <v>0</v>
      </c>
      <c r="CB151" s="232">
        <f t="shared" si="309"/>
        <v>0</v>
      </c>
      <c r="CC151" s="232">
        <f t="shared" si="310"/>
        <v>0</v>
      </c>
      <c r="CD151" s="232">
        <f t="shared" si="311"/>
        <v>0</v>
      </c>
      <c r="CE151" s="232">
        <f t="shared" si="312"/>
        <v>0</v>
      </c>
      <c r="CF151" s="230">
        <f t="shared" si="313"/>
        <v>0</v>
      </c>
      <c r="CG151" s="195">
        <f t="shared" si="314"/>
        <v>0</v>
      </c>
      <c r="CH151" s="201">
        <f t="shared" si="315"/>
        <v>0</v>
      </c>
      <c r="CI151" s="201">
        <f t="shared" si="316"/>
        <v>0</v>
      </c>
      <c r="CJ151" s="201">
        <f t="shared" si="317"/>
        <v>0</v>
      </c>
      <c r="CK151" s="201">
        <f t="shared" si="318"/>
        <v>0</v>
      </c>
      <c r="CL151" s="191">
        <f t="shared" si="319"/>
        <v>0</v>
      </c>
      <c r="CM151" s="189"/>
      <c r="CN151" s="219">
        <f t="shared" si="241"/>
        <v>0</v>
      </c>
      <c r="CO151" s="220">
        <f t="shared" si="242"/>
        <v>0</v>
      </c>
      <c r="CP151" s="220">
        <f t="shared" si="243"/>
        <v>0</v>
      </c>
      <c r="CQ151" s="220">
        <f t="shared" si="244"/>
        <v>0</v>
      </c>
      <c r="CR151" s="220">
        <f t="shared" si="245"/>
        <v>0</v>
      </c>
      <c r="CS151" s="220">
        <f t="shared" si="246"/>
        <v>0</v>
      </c>
      <c r="CT151" s="220">
        <f t="shared" si="247"/>
        <v>0</v>
      </c>
      <c r="CU151" s="220">
        <f t="shared" si="248"/>
        <v>0</v>
      </c>
      <c r="CV151" s="220">
        <f t="shared" si="249"/>
        <v>0</v>
      </c>
      <c r="CW151" s="220">
        <f t="shared" si="250"/>
        <v>0</v>
      </c>
      <c r="CX151" s="220">
        <f t="shared" si="251"/>
        <v>0</v>
      </c>
      <c r="CY151" s="220">
        <f t="shared" si="252"/>
        <v>0</v>
      </c>
      <c r="CZ151" s="220">
        <f t="shared" si="253"/>
        <v>0</v>
      </c>
      <c r="DA151" s="220">
        <f t="shared" si="254"/>
        <v>0</v>
      </c>
      <c r="DB151" s="220">
        <f t="shared" si="255"/>
        <v>0</v>
      </c>
      <c r="DC151" s="220">
        <f t="shared" si="256"/>
        <v>0</v>
      </c>
      <c r="DD151" s="220">
        <f t="shared" si="257"/>
        <v>0</v>
      </c>
      <c r="DE151" s="220">
        <f t="shared" si="258"/>
        <v>0</v>
      </c>
      <c r="DF151" s="220">
        <f t="shared" si="259"/>
        <v>0</v>
      </c>
      <c r="DG151" s="220">
        <f t="shared" si="260"/>
        <v>0</v>
      </c>
      <c r="DH151" s="220">
        <f t="shared" si="261"/>
        <v>0</v>
      </c>
      <c r="DI151" s="220">
        <f t="shared" si="262"/>
        <v>0</v>
      </c>
      <c r="DJ151" s="220">
        <f t="shared" si="263"/>
        <v>0</v>
      </c>
      <c r="DK151" s="220">
        <f t="shared" si="264"/>
        <v>0</v>
      </c>
      <c r="DL151" s="220">
        <f t="shared" si="265"/>
        <v>0</v>
      </c>
      <c r="DM151" s="220">
        <f t="shared" si="266"/>
        <v>0</v>
      </c>
      <c r="DN151" s="220">
        <f t="shared" si="267"/>
        <v>0</v>
      </c>
      <c r="DO151" s="220">
        <f t="shared" si="268"/>
        <v>0</v>
      </c>
      <c r="DP151" s="220">
        <f t="shared" si="269"/>
        <v>0</v>
      </c>
      <c r="DQ151" s="221">
        <f t="shared" si="270"/>
        <v>0</v>
      </c>
      <c r="DR151" s="204">
        <f t="shared" si="320"/>
        <v>0</v>
      </c>
      <c r="DS151" s="222">
        <f t="shared" si="271"/>
        <v>0</v>
      </c>
      <c r="DT151" s="222">
        <f t="shared" si="272"/>
        <v>0</v>
      </c>
      <c r="DU151" s="222">
        <f t="shared" si="273"/>
        <v>0</v>
      </c>
      <c r="DV151" s="222">
        <f t="shared" si="274"/>
        <v>0</v>
      </c>
      <c r="DW151" s="222">
        <f t="shared" si="275"/>
        <v>0</v>
      </c>
      <c r="DX151" s="223">
        <f t="shared" si="276"/>
        <v>0</v>
      </c>
      <c r="DY151" s="224">
        <f t="shared" si="277"/>
        <v>0</v>
      </c>
      <c r="EA151" s="228">
        <f>IF($E151="HLTA",(L151/Summary!$H$7),0)</f>
        <v>0</v>
      </c>
      <c r="EB151" s="229">
        <f>IF($E151="HLTA",(M151/Summary!$H$7),0)</f>
        <v>0</v>
      </c>
      <c r="EC151" s="229">
        <f>IF($E151="HLTA",(N151/Summary!$H$7),0)</f>
        <v>0</v>
      </c>
      <c r="ED151" s="229">
        <f>IF($E151="HLTA",(O151/Summary!$H$7),0)</f>
        <v>0</v>
      </c>
      <c r="EE151" s="229">
        <f>IF($E151="HLTA",(P151/Summary!$H$7),0)</f>
        <v>0</v>
      </c>
      <c r="EF151" s="229">
        <f>IF($E151="HLTA",(Q151/Summary!$H$7),0)</f>
        <v>0</v>
      </c>
      <c r="EG151" s="229">
        <f>IF($E151="HLTA",(R151/Summary!$H$7),0)</f>
        <v>0</v>
      </c>
      <c r="EH151" s="229">
        <f>IF($E151="HLTA",(S151/Summary!$H$7),0)</f>
        <v>0</v>
      </c>
      <c r="EI151" s="229">
        <f>IF($E151="HLTA",(T151/Summary!$H$7),0)</f>
        <v>0</v>
      </c>
      <c r="EJ151" s="229">
        <f>IF($E151="HLTA",(U151/Summary!$H$7),0)</f>
        <v>0</v>
      </c>
      <c r="EK151" s="229">
        <f>IF($E151="HLTA",(V151/Summary!$H$7),0)</f>
        <v>0</v>
      </c>
      <c r="EL151" s="229">
        <f>IF($E151="HLTA",(W151/Summary!$H$7),0)</f>
        <v>0</v>
      </c>
      <c r="EM151" s="229">
        <f>IF($E151="HLTA",(X151/Summary!$H$7),0)</f>
        <v>0</v>
      </c>
      <c r="EN151" s="229">
        <f>IF($E151="HLTA",(Y151/Summary!$H$7),0)</f>
        <v>0</v>
      </c>
      <c r="EO151" s="229">
        <f>IF($E151="HLTA",(Z151/Summary!$H$7),0)</f>
        <v>0</v>
      </c>
      <c r="EP151" s="229">
        <f>IF($E151="HLTA",(AA151/Summary!$H$7),0)</f>
        <v>0</v>
      </c>
      <c r="EQ151" s="229">
        <f>IF($E151="HLTA",(AB151/Summary!$H$7),0)</f>
        <v>0</v>
      </c>
      <c r="ER151" s="229">
        <f>IF($E151="HLTA",(AC151/Summary!$H$7),0)</f>
        <v>0</v>
      </c>
      <c r="ES151" s="229">
        <f>IF($E151="HLTA",(AD151/Summary!$H$7),0)</f>
        <v>0</v>
      </c>
      <c r="ET151" s="229">
        <f>IF($E151="HLTA",(AE151/Summary!$H$7),0)</f>
        <v>0</v>
      </c>
      <c r="EU151" s="229">
        <f>IF($E151="HLTA",(AF151/Summary!$H$7),0)</f>
        <v>0</v>
      </c>
      <c r="EV151" s="229">
        <f>IF($E151="HLTA",(AG151/Summary!$H$7),0)</f>
        <v>0</v>
      </c>
      <c r="EW151" s="229">
        <f>IF($E151="HLTA",(AH151/Summary!$H$7),0)</f>
        <v>0</v>
      </c>
      <c r="EX151" s="229">
        <f>IF($E151="HLTA",(AI151/Summary!$H$7),0)</f>
        <v>0</v>
      </c>
      <c r="EY151" s="229">
        <f>IF($E151="HLTA",(AJ151/Summary!$H$7),0)</f>
        <v>0</v>
      </c>
      <c r="EZ151" s="229">
        <f>IF($E151="HLTA",(AK151/Summary!$H$7),0)</f>
        <v>0</v>
      </c>
      <c r="FA151" s="229">
        <f>IF($E151="HLTA",(AL151/Summary!$H$7),0)</f>
        <v>0</v>
      </c>
      <c r="FB151" s="229">
        <f>IF($E151="HLTA",(AM151/Summary!$H$7),0)</f>
        <v>0</v>
      </c>
      <c r="FC151" s="229">
        <f>IF($E151="HLTA",(AN151/Summary!$H$7),0)</f>
        <v>0</v>
      </c>
      <c r="FD151" s="233">
        <f>IF($E151="HLTA",(AO151/Summary!$H$7),0)</f>
        <v>0</v>
      </c>
    </row>
    <row r="152" spans="1:160" s="141" customFormat="1" ht="14.25" x14ac:dyDescent="0.35">
      <c r="A152" s="314"/>
      <c r="B152" s="315"/>
      <c r="C152" s="315"/>
      <c r="D152" s="315"/>
      <c r="E152" s="303"/>
      <c r="F152" s="304"/>
      <c r="G152" s="316"/>
      <c r="H152" s="320"/>
      <c r="I152" s="322"/>
      <c r="J152" s="323"/>
      <c r="K152" s="399">
        <f>Summary!$H$6*$G152</f>
        <v>0</v>
      </c>
      <c r="L152" s="225"/>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7"/>
      <c r="AP152" s="228">
        <f t="shared" si="278"/>
        <v>0</v>
      </c>
      <c r="AQ152" s="217"/>
      <c r="AR152" s="217"/>
      <c r="AS152" s="217"/>
      <c r="AT152" s="217"/>
      <c r="AU152" s="217"/>
      <c r="AV152" s="218"/>
      <c r="AW152" s="176">
        <f t="shared" si="279"/>
        <v>0</v>
      </c>
      <c r="AX152" s="176" t="str">
        <f t="shared" si="280"/>
        <v>OK</v>
      </c>
      <c r="AY152" s="230">
        <f t="shared" si="281"/>
        <v>0</v>
      </c>
      <c r="AZ152" s="213" t="str">
        <f t="shared" si="282"/>
        <v>OK</v>
      </c>
      <c r="BA152" s="214"/>
      <c r="BB152" s="231">
        <f t="shared" si="283"/>
        <v>0</v>
      </c>
      <c r="BC152" s="232">
        <f t="shared" si="284"/>
        <v>0</v>
      </c>
      <c r="BD152" s="232">
        <f t="shared" si="285"/>
        <v>0</v>
      </c>
      <c r="BE152" s="232">
        <f t="shared" si="286"/>
        <v>0</v>
      </c>
      <c r="BF152" s="232">
        <f t="shared" si="287"/>
        <v>0</v>
      </c>
      <c r="BG152" s="232">
        <f t="shared" si="288"/>
        <v>0</v>
      </c>
      <c r="BH152" s="232">
        <f t="shared" si="289"/>
        <v>0</v>
      </c>
      <c r="BI152" s="232">
        <f t="shared" si="290"/>
        <v>0</v>
      </c>
      <c r="BJ152" s="232">
        <f t="shared" si="291"/>
        <v>0</v>
      </c>
      <c r="BK152" s="232">
        <f t="shared" si="292"/>
        <v>0</v>
      </c>
      <c r="BL152" s="232">
        <f t="shared" si="293"/>
        <v>0</v>
      </c>
      <c r="BM152" s="232">
        <f t="shared" si="294"/>
        <v>0</v>
      </c>
      <c r="BN152" s="232">
        <f t="shared" si="295"/>
        <v>0</v>
      </c>
      <c r="BO152" s="232">
        <f t="shared" si="296"/>
        <v>0</v>
      </c>
      <c r="BP152" s="232">
        <f t="shared" si="297"/>
        <v>0</v>
      </c>
      <c r="BQ152" s="232">
        <f t="shared" si="298"/>
        <v>0</v>
      </c>
      <c r="BR152" s="232">
        <f t="shared" si="299"/>
        <v>0</v>
      </c>
      <c r="BS152" s="232">
        <f t="shared" si="300"/>
        <v>0</v>
      </c>
      <c r="BT152" s="232">
        <f t="shared" si="301"/>
        <v>0</v>
      </c>
      <c r="BU152" s="232">
        <f t="shared" si="302"/>
        <v>0</v>
      </c>
      <c r="BV152" s="232">
        <f t="shared" si="303"/>
        <v>0</v>
      </c>
      <c r="BW152" s="232">
        <f t="shared" si="304"/>
        <v>0</v>
      </c>
      <c r="BX152" s="232">
        <f t="shared" si="305"/>
        <v>0</v>
      </c>
      <c r="BY152" s="232">
        <f t="shared" si="306"/>
        <v>0</v>
      </c>
      <c r="BZ152" s="232">
        <f t="shared" si="307"/>
        <v>0</v>
      </c>
      <c r="CA152" s="232">
        <f t="shared" si="308"/>
        <v>0</v>
      </c>
      <c r="CB152" s="232">
        <f t="shared" si="309"/>
        <v>0</v>
      </c>
      <c r="CC152" s="232">
        <f t="shared" si="310"/>
        <v>0</v>
      </c>
      <c r="CD152" s="232">
        <f t="shared" si="311"/>
        <v>0</v>
      </c>
      <c r="CE152" s="232">
        <f t="shared" si="312"/>
        <v>0</v>
      </c>
      <c r="CF152" s="230">
        <f t="shared" si="313"/>
        <v>0</v>
      </c>
      <c r="CG152" s="195">
        <f t="shared" si="314"/>
        <v>0</v>
      </c>
      <c r="CH152" s="201">
        <f t="shared" si="315"/>
        <v>0</v>
      </c>
      <c r="CI152" s="201">
        <f t="shared" si="316"/>
        <v>0</v>
      </c>
      <c r="CJ152" s="201">
        <f t="shared" si="317"/>
        <v>0</v>
      </c>
      <c r="CK152" s="201">
        <f t="shared" si="318"/>
        <v>0</v>
      </c>
      <c r="CL152" s="191">
        <f t="shared" si="319"/>
        <v>0</v>
      </c>
      <c r="CM152" s="189"/>
      <c r="CN152" s="219">
        <f t="shared" si="241"/>
        <v>0</v>
      </c>
      <c r="CO152" s="220">
        <f t="shared" si="242"/>
        <v>0</v>
      </c>
      <c r="CP152" s="220">
        <f t="shared" si="243"/>
        <v>0</v>
      </c>
      <c r="CQ152" s="220">
        <f t="shared" si="244"/>
        <v>0</v>
      </c>
      <c r="CR152" s="220">
        <f t="shared" si="245"/>
        <v>0</v>
      </c>
      <c r="CS152" s="220">
        <f t="shared" si="246"/>
        <v>0</v>
      </c>
      <c r="CT152" s="220">
        <f t="shared" si="247"/>
        <v>0</v>
      </c>
      <c r="CU152" s="220">
        <f t="shared" si="248"/>
        <v>0</v>
      </c>
      <c r="CV152" s="220">
        <f t="shared" si="249"/>
        <v>0</v>
      </c>
      <c r="CW152" s="220">
        <f t="shared" si="250"/>
        <v>0</v>
      </c>
      <c r="CX152" s="220">
        <f t="shared" si="251"/>
        <v>0</v>
      </c>
      <c r="CY152" s="220">
        <f t="shared" si="252"/>
        <v>0</v>
      </c>
      <c r="CZ152" s="220">
        <f t="shared" si="253"/>
        <v>0</v>
      </c>
      <c r="DA152" s="220">
        <f t="shared" si="254"/>
        <v>0</v>
      </c>
      <c r="DB152" s="220">
        <f t="shared" si="255"/>
        <v>0</v>
      </c>
      <c r="DC152" s="220">
        <f t="shared" si="256"/>
        <v>0</v>
      </c>
      <c r="DD152" s="220">
        <f t="shared" si="257"/>
        <v>0</v>
      </c>
      <c r="DE152" s="220">
        <f t="shared" si="258"/>
        <v>0</v>
      </c>
      <c r="DF152" s="220">
        <f t="shared" si="259"/>
        <v>0</v>
      </c>
      <c r="DG152" s="220">
        <f t="shared" si="260"/>
        <v>0</v>
      </c>
      <c r="DH152" s="220">
        <f t="shared" si="261"/>
        <v>0</v>
      </c>
      <c r="DI152" s="220">
        <f t="shared" si="262"/>
        <v>0</v>
      </c>
      <c r="DJ152" s="220">
        <f t="shared" si="263"/>
        <v>0</v>
      </c>
      <c r="DK152" s="220">
        <f t="shared" si="264"/>
        <v>0</v>
      </c>
      <c r="DL152" s="220">
        <f t="shared" si="265"/>
        <v>0</v>
      </c>
      <c r="DM152" s="220">
        <f t="shared" si="266"/>
        <v>0</v>
      </c>
      <c r="DN152" s="220">
        <f t="shared" si="267"/>
        <v>0</v>
      </c>
      <c r="DO152" s="220">
        <f t="shared" si="268"/>
        <v>0</v>
      </c>
      <c r="DP152" s="220">
        <f t="shared" si="269"/>
        <v>0</v>
      </c>
      <c r="DQ152" s="221">
        <f t="shared" si="270"/>
        <v>0</v>
      </c>
      <c r="DR152" s="204">
        <f t="shared" si="320"/>
        <v>0</v>
      </c>
      <c r="DS152" s="222">
        <f t="shared" si="271"/>
        <v>0</v>
      </c>
      <c r="DT152" s="222">
        <f t="shared" si="272"/>
        <v>0</v>
      </c>
      <c r="DU152" s="222">
        <f t="shared" si="273"/>
        <v>0</v>
      </c>
      <c r="DV152" s="222">
        <f t="shared" si="274"/>
        <v>0</v>
      </c>
      <c r="DW152" s="222">
        <f t="shared" si="275"/>
        <v>0</v>
      </c>
      <c r="DX152" s="223">
        <f t="shared" si="276"/>
        <v>0</v>
      </c>
      <c r="DY152" s="224">
        <f t="shared" si="277"/>
        <v>0</v>
      </c>
      <c r="EA152" s="228">
        <f>IF($E152="HLTA",(L152/Summary!$H$7),0)</f>
        <v>0</v>
      </c>
      <c r="EB152" s="229">
        <f>IF($E152="HLTA",(M152/Summary!$H$7),0)</f>
        <v>0</v>
      </c>
      <c r="EC152" s="229">
        <f>IF($E152="HLTA",(N152/Summary!$H$7),0)</f>
        <v>0</v>
      </c>
      <c r="ED152" s="229">
        <f>IF($E152="HLTA",(O152/Summary!$H$7),0)</f>
        <v>0</v>
      </c>
      <c r="EE152" s="229">
        <f>IF($E152="HLTA",(P152/Summary!$H$7),0)</f>
        <v>0</v>
      </c>
      <c r="EF152" s="229">
        <f>IF($E152="HLTA",(Q152/Summary!$H$7),0)</f>
        <v>0</v>
      </c>
      <c r="EG152" s="229">
        <f>IF($E152="HLTA",(R152/Summary!$H$7),0)</f>
        <v>0</v>
      </c>
      <c r="EH152" s="229">
        <f>IF($E152="HLTA",(S152/Summary!$H$7),0)</f>
        <v>0</v>
      </c>
      <c r="EI152" s="229">
        <f>IF($E152="HLTA",(T152/Summary!$H$7),0)</f>
        <v>0</v>
      </c>
      <c r="EJ152" s="229">
        <f>IF($E152="HLTA",(U152/Summary!$H$7),0)</f>
        <v>0</v>
      </c>
      <c r="EK152" s="229">
        <f>IF($E152="HLTA",(V152/Summary!$H$7),0)</f>
        <v>0</v>
      </c>
      <c r="EL152" s="229">
        <f>IF($E152="HLTA",(W152/Summary!$H$7),0)</f>
        <v>0</v>
      </c>
      <c r="EM152" s="229">
        <f>IF($E152="HLTA",(X152/Summary!$H$7),0)</f>
        <v>0</v>
      </c>
      <c r="EN152" s="229">
        <f>IF($E152="HLTA",(Y152/Summary!$H$7),0)</f>
        <v>0</v>
      </c>
      <c r="EO152" s="229">
        <f>IF($E152="HLTA",(Z152/Summary!$H$7),0)</f>
        <v>0</v>
      </c>
      <c r="EP152" s="229">
        <f>IF($E152="HLTA",(AA152/Summary!$H$7),0)</f>
        <v>0</v>
      </c>
      <c r="EQ152" s="229">
        <f>IF($E152="HLTA",(AB152/Summary!$H$7),0)</f>
        <v>0</v>
      </c>
      <c r="ER152" s="229">
        <f>IF($E152="HLTA",(AC152/Summary!$H$7),0)</f>
        <v>0</v>
      </c>
      <c r="ES152" s="229">
        <f>IF($E152="HLTA",(AD152/Summary!$H$7),0)</f>
        <v>0</v>
      </c>
      <c r="ET152" s="229">
        <f>IF($E152="HLTA",(AE152/Summary!$H$7),0)</f>
        <v>0</v>
      </c>
      <c r="EU152" s="229">
        <f>IF($E152="HLTA",(AF152/Summary!$H$7),0)</f>
        <v>0</v>
      </c>
      <c r="EV152" s="229">
        <f>IF($E152="HLTA",(AG152/Summary!$H$7),0)</f>
        <v>0</v>
      </c>
      <c r="EW152" s="229">
        <f>IF($E152="HLTA",(AH152/Summary!$H$7),0)</f>
        <v>0</v>
      </c>
      <c r="EX152" s="229">
        <f>IF($E152="HLTA",(AI152/Summary!$H$7),0)</f>
        <v>0</v>
      </c>
      <c r="EY152" s="229">
        <f>IF($E152="HLTA",(AJ152/Summary!$H$7),0)</f>
        <v>0</v>
      </c>
      <c r="EZ152" s="229">
        <f>IF($E152="HLTA",(AK152/Summary!$H$7),0)</f>
        <v>0</v>
      </c>
      <c r="FA152" s="229">
        <f>IF($E152="HLTA",(AL152/Summary!$H$7),0)</f>
        <v>0</v>
      </c>
      <c r="FB152" s="229">
        <f>IF($E152="HLTA",(AM152/Summary!$H$7),0)</f>
        <v>0</v>
      </c>
      <c r="FC152" s="229">
        <f>IF($E152="HLTA",(AN152/Summary!$H$7),0)</f>
        <v>0</v>
      </c>
      <c r="FD152" s="233">
        <f>IF($E152="HLTA",(AO152/Summary!$H$7),0)</f>
        <v>0</v>
      </c>
    </row>
    <row r="153" spans="1:160" s="141" customFormat="1" ht="14.25" x14ac:dyDescent="0.35">
      <c r="A153" s="314"/>
      <c r="B153" s="315"/>
      <c r="C153" s="315"/>
      <c r="D153" s="315"/>
      <c r="E153" s="303"/>
      <c r="F153" s="304"/>
      <c r="G153" s="316"/>
      <c r="H153" s="320"/>
      <c r="I153" s="322"/>
      <c r="J153" s="323"/>
      <c r="K153" s="399">
        <f>Summary!$H$6*$G153</f>
        <v>0</v>
      </c>
      <c r="L153" s="225"/>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7"/>
      <c r="AP153" s="228">
        <f t="shared" si="278"/>
        <v>0</v>
      </c>
      <c r="AQ153" s="217"/>
      <c r="AR153" s="217"/>
      <c r="AS153" s="217"/>
      <c r="AT153" s="217"/>
      <c r="AU153" s="217"/>
      <c r="AV153" s="218"/>
      <c r="AW153" s="176">
        <f t="shared" si="279"/>
        <v>0</v>
      </c>
      <c r="AX153" s="176" t="str">
        <f t="shared" si="280"/>
        <v>OK</v>
      </c>
      <c r="AY153" s="230">
        <f t="shared" si="281"/>
        <v>0</v>
      </c>
      <c r="AZ153" s="213" t="str">
        <f t="shared" si="282"/>
        <v>OK</v>
      </c>
      <c r="BA153" s="214"/>
      <c r="BB153" s="231">
        <f t="shared" si="283"/>
        <v>0</v>
      </c>
      <c r="BC153" s="232">
        <f t="shared" si="284"/>
        <v>0</v>
      </c>
      <c r="BD153" s="232">
        <f t="shared" si="285"/>
        <v>0</v>
      </c>
      <c r="BE153" s="232">
        <f t="shared" si="286"/>
        <v>0</v>
      </c>
      <c r="BF153" s="232">
        <f t="shared" si="287"/>
        <v>0</v>
      </c>
      <c r="BG153" s="232">
        <f t="shared" si="288"/>
        <v>0</v>
      </c>
      <c r="BH153" s="232">
        <f t="shared" si="289"/>
        <v>0</v>
      </c>
      <c r="BI153" s="232">
        <f t="shared" si="290"/>
        <v>0</v>
      </c>
      <c r="BJ153" s="232">
        <f t="shared" si="291"/>
        <v>0</v>
      </c>
      <c r="BK153" s="232">
        <f t="shared" si="292"/>
        <v>0</v>
      </c>
      <c r="BL153" s="232">
        <f t="shared" si="293"/>
        <v>0</v>
      </c>
      <c r="BM153" s="232">
        <f t="shared" si="294"/>
        <v>0</v>
      </c>
      <c r="BN153" s="232">
        <f t="shared" si="295"/>
        <v>0</v>
      </c>
      <c r="BO153" s="232">
        <f t="shared" si="296"/>
        <v>0</v>
      </c>
      <c r="BP153" s="232">
        <f t="shared" si="297"/>
        <v>0</v>
      </c>
      <c r="BQ153" s="232">
        <f t="shared" si="298"/>
        <v>0</v>
      </c>
      <c r="BR153" s="232">
        <f t="shared" si="299"/>
        <v>0</v>
      </c>
      <c r="BS153" s="232">
        <f t="shared" si="300"/>
        <v>0</v>
      </c>
      <c r="BT153" s="232">
        <f t="shared" si="301"/>
        <v>0</v>
      </c>
      <c r="BU153" s="232">
        <f t="shared" si="302"/>
        <v>0</v>
      </c>
      <c r="BV153" s="232">
        <f t="shared" si="303"/>
        <v>0</v>
      </c>
      <c r="BW153" s="232">
        <f t="shared" si="304"/>
        <v>0</v>
      </c>
      <c r="BX153" s="232">
        <f t="shared" si="305"/>
        <v>0</v>
      </c>
      <c r="BY153" s="232">
        <f t="shared" si="306"/>
        <v>0</v>
      </c>
      <c r="BZ153" s="232">
        <f t="shared" si="307"/>
        <v>0</v>
      </c>
      <c r="CA153" s="232">
        <f t="shared" si="308"/>
        <v>0</v>
      </c>
      <c r="CB153" s="232">
        <f t="shared" si="309"/>
        <v>0</v>
      </c>
      <c r="CC153" s="232">
        <f t="shared" si="310"/>
        <v>0</v>
      </c>
      <c r="CD153" s="232">
        <f t="shared" si="311"/>
        <v>0</v>
      </c>
      <c r="CE153" s="232">
        <f t="shared" si="312"/>
        <v>0</v>
      </c>
      <c r="CF153" s="230">
        <f t="shared" si="313"/>
        <v>0</v>
      </c>
      <c r="CG153" s="195">
        <f t="shared" si="314"/>
        <v>0</v>
      </c>
      <c r="CH153" s="201">
        <f t="shared" si="315"/>
        <v>0</v>
      </c>
      <c r="CI153" s="201">
        <f t="shared" si="316"/>
        <v>0</v>
      </c>
      <c r="CJ153" s="201">
        <f t="shared" si="317"/>
        <v>0</v>
      </c>
      <c r="CK153" s="201">
        <f t="shared" si="318"/>
        <v>0</v>
      </c>
      <c r="CL153" s="191">
        <f t="shared" si="319"/>
        <v>0</v>
      </c>
      <c r="CM153" s="189"/>
      <c r="CN153" s="219">
        <f t="shared" si="241"/>
        <v>0</v>
      </c>
      <c r="CO153" s="220">
        <f t="shared" si="242"/>
        <v>0</v>
      </c>
      <c r="CP153" s="220">
        <f t="shared" si="243"/>
        <v>0</v>
      </c>
      <c r="CQ153" s="220">
        <f t="shared" si="244"/>
        <v>0</v>
      </c>
      <c r="CR153" s="220">
        <f t="shared" si="245"/>
        <v>0</v>
      </c>
      <c r="CS153" s="220">
        <f t="shared" si="246"/>
        <v>0</v>
      </c>
      <c r="CT153" s="220">
        <f t="shared" si="247"/>
        <v>0</v>
      </c>
      <c r="CU153" s="220">
        <f t="shared" si="248"/>
        <v>0</v>
      </c>
      <c r="CV153" s="220">
        <f t="shared" si="249"/>
        <v>0</v>
      </c>
      <c r="CW153" s="220">
        <f t="shared" si="250"/>
        <v>0</v>
      </c>
      <c r="CX153" s="220">
        <f t="shared" si="251"/>
        <v>0</v>
      </c>
      <c r="CY153" s="220">
        <f t="shared" si="252"/>
        <v>0</v>
      </c>
      <c r="CZ153" s="220">
        <f t="shared" si="253"/>
        <v>0</v>
      </c>
      <c r="DA153" s="220">
        <f t="shared" si="254"/>
        <v>0</v>
      </c>
      <c r="DB153" s="220">
        <f t="shared" si="255"/>
        <v>0</v>
      </c>
      <c r="DC153" s="220">
        <f t="shared" si="256"/>
        <v>0</v>
      </c>
      <c r="DD153" s="220">
        <f t="shared" si="257"/>
        <v>0</v>
      </c>
      <c r="DE153" s="220">
        <f t="shared" si="258"/>
        <v>0</v>
      </c>
      <c r="DF153" s="220">
        <f t="shared" si="259"/>
        <v>0</v>
      </c>
      <c r="DG153" s="220">
        <f t="shared" si="260"/>
        <v>0</v>
      </c>
      <c r="DH153" s="220">
        <f t="shared" si="261"/>
        <v>0</v>
      </c>
      <c r="DI153" s="220">
        <f t="shared" si="262"/>
        <v>0</v>
      </c>
      <c r="DJ153" s="220">
        <f t="shared" si="263"/>
        <v>0</v>
      </c>
      <c r="DK153" s="220">
        <f t="shared" si="264"/>
        <v>0</v>
      </c>
      <c r="DL153" s="220">
        <f t="shared" si="265"/>
        <v>0</v>
      </c>
      <c r="DM153" s="220">
        <f t="shared" si="266"/>
        <v>0</v>
      </c>
      <c r="DN153" s="220">
        <f t="shared" si="267"/>
        <v>0</v>
      </c>
      <c r="DO153" s="220">
        <f t="shared" si="268"/>
        <v>0</v>
      </c>
      <c r="DP153" s="220">
        <f t="shared" si="269"/>
        <v>0</v>
      </c>
      <c r="DQ153" s="221">
        <f t="shared" si="270"/>
        <v>0</v>
      </c>
      <c r="DR153" s="204">
        <f t="shared" si="320"/>
        <v>0</v>
      </c>
      <c r="DS153" s="222">
        <f t="shared" si="271"/>
        <v>0</v>
      </c>
      <c r="DT153" s="222">
        <f t="shared" si="272"/>
        <v>0</v>
      </c>
      <c r="DU153" s="222">
        <f t="shared" si="273"/>
        <v>0</v>
      </c>
      <c r="DV153" s="222">
        <f t="shared" si="274"/>
        <v>0</v>
      </c>
      <c r="DW153" s="222">
        <f t="shared" si="275"/>
        <v>0</v>
      </c>
      <c r="DX153" s="223">
        <f t="shared" si="276"/>
        <v>0</v>
      </c>
      <c r="DY153" s="224">
        <f t="shared" si="277"/>
        <v>0</v>
      </c>
      <c r="EA153" s="228">
        <f>IF($E153="HLTA",(L153/Summary!$H$7),0)</f>
        <v>0</v>
      </c>
      <c r="EB153" s="229">
        <f>IF($E153="HLTA",(M153/Summary!$H$7),0)</f>
        <v>0</v>
      </c>
      <c r="EC153" s="229">
        <f>IF($E153="HLTA",(N153/Summary!$H$7),0)</f>
        <v>0</v>
      </c>
      <c r="ED153" s="229">
        <f>IF($E153="HLTA",(O153/Summary!$H$7),0)</f>
        <v>0</v>
      </c>
      <c r="EE153" s="229">
        <f>IF($E153="HLTA",(P153/Summary!$H$7),0)</f>
        <v>0</v>
      </c>
      <c r="EF153" s="229">
        <f>IF($E153="HLTA",(Q153/Summary!$H$7),0)</f>
        <v>0</v>
      </c>
      <c r="EG153" s="229">
        <f>IF($E153="HLTA",(R153/Summary!$H$7),0)</f>
        <v>0</v>
      </c>
      <c r="EH153" s="229">
        <f>IF($E153="HLTA",(S153/Summary!$H$7),0)</f>
        <v>0</v>
      </c>
      <c r="EI153" s="229">
        <f>IF($E153="HLTA",(T153/Summary!$H$7),0)</f>
        <v>0</v>
      </c>
      <c r="EJ153" s="229">
        <f>IF($E153="HLTA",(U153/Summary!$H$7),0)</f>
        <v>0</v>
      </c>
      <c r="EK153" s="229">
        <f>IF($E153="HLTA",(V153/Summary!$H$7),0)</f>
        <v>0</v>
      </c>
      <c r="EL153" s="229">
        <f>IF($E153="HLTA",(W153/Summary!$H$7),0)</f>
        <v>0</v>
      </c>
      <c r="EM153" s="229">
        <f>IF($E153="HLTA",(X153/Summary!$H$7),0)</f>
        <v>0</v>
      </c>
      <c r="EN153" s="229">
        <f>IF($E153="HLTA",(Y153/Summary!$H$7),0)</f>
        <v>0</v>
      </c>
      <c r="EO153" s="229">
        <f>IF($E153="HLTA",(Z153/Summary!$H$7),0)</f>
        <v>0</v>
      </c>
      <c r="EP153" s="229">
        <f>IF($E153="HLTA",(AA153/Summary!$H$7),0)</f>
        <v>0</v>
      </c>
      <c r="EQ153" s="229">
        <f>IF($E153="HLTA",(AB153/Summary!$H$7),0)</f>
        <v>0</v>
      </c>
      <c r="ER153" s="229">
        <f>IF($E153="HLTA",(AC153/Summary!$H$7),0)</f>
        <v>0</v>
      </c>
      <c r="ES153" s="229">
        <f>IF($E153="HLTA",(AD153/Summary!$H$7),0)</f>
        <v>0</v>
      </c>
      <c r="ET153" s="229">
        <f>IF($E153="HLTA",(AE153/Summary!$H$7),0)</f>
        <v>0</v>
      </c>
      <c r="EU153" s="229">
        <f>IF($E153="HLTA",(AF153/Summary!$H$7),0)</f>
        <v>0</v>
      </c>
      <c r="EV153" s="229">
        <f>IF($E153="HLTA",(AG153/Summary!$H$7),0)</f>
        <v>0</v>
      </c>
      <c r="EW153" s="229">
        <f>IF($E153="HLTA",(AH153/Summary!$H$7),0)</f>
        <v>0</v>
      </c>
      <c r="EX153" s="229">
        <f>IF($E153="HLTA",(AI153/Summary!$H$7),0)</f>
        <v>0</v>
      </c>
      <c r="EY153" s="229">
        <f>IF($E153="HLTA",(AJ153/Summary!$H$7),0)</f>
        <v>0</v>
      </c>
      <c r="EZ153" s="229">
        <f>IF($E153="HLTA",(AK153/Summary!$H$7),0)</f>
        <v>0</v>
      </c>
      <c r="FA153" s="229">
        <f>IF($E153="HLTA",(AL153/Summary!$H$7),0)</f>
        <v>0</v>
      </c>
      <c r="FB153" s="229">
        <f>IF($E153="HLTA",(AM153/Summary!$H$7),0)</f>
        <v>0</v>
      </c>
      <c r="FC153" s="229">
        <f>IF($E153="HLTA",(AN153/Summary!$H$7),0)</f>
        <v>0</v>
      </c>
      <c r="FD153" s="233">
        <f>IF($E153="HLTA",(AO153/Summary!$H$7),0)</f>
        <v>0</v>
      </c>
    </row>
    <row r="154" spans="1:160" s="141" customFormat="1" ht="14.25" x14ac:dyDescent="0.35">
      <c r="A154" s="314"/>
      <c r="B154" s="315"/>
      <c r="C154" s="315"/>
      <c r="D154" s="315"/>
      <c r="E154" s="303"/>
      <c r="F154" s="304"/>
      <c r="G154" s="316"/>
      <c r="H154" s="320"/>
      <c r="I154" s="322"/>
      <c r="J154" s="323"/>
      <c r="K154" s="399">
        <f>Summary!$H$6*$G154</f>
        <v>0</v>
      </c>
      <c r="L154" s="225"/>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7"/>
      <c r="AP154" s="228">
        <f t="shared" si="278"/>
        <v>0</v>
      </c>
      <c r="AQ154" s="217"/>
      <c r="AR154" s="217"/>
      <c r="AS154" s="217"/>
      <c r="AT154" s="217"/>
      <c r="AU154" s="217"/>
      <c r="AV154" s="218"/>
      <c r="AW154" s="176">
        <f t="shared" si="279"/>
        <v>0</v>
      </c>
      <c r="AX154" s="176" t="str">
        <f t="shared" si="280"/>
        <v>OK</v>
      </c>
      <c r="AY154" s="230">
        <f t="shared" si="281"/>
        <v>0</v>
      </c>
      <c r="AZ154" s="213" t="str">
        <f t="shared" si="282"/>
        <v>OK</v>
      </c>
      <c r="BA154" s="214"/>
      <c r="BB154" s="231">
        <f t="shared" si="283"/>
        <v>0</v>
      </c>
      <c r="BC154" s="232">
        <f t="shared" si="284"/>
        <v>0</v>
      </c>
      <c r="BD154" s="232">
        <f t="shared" si="285"/>
        <v>0</v>
      </c>
      <c r="BE154" s="232">
        <f t="shared" si="286"/>
        <v>0</v>
      </c>
      <c r="BF154" s="232">
        <f t="shared" si="287"/>
        <v>0</v>
      </c>
      <c r="BG154" s="232">
        <f t="shared" si="288"/>
        <v>0</v>
      </c>
      <c r="BH154" s="232">
        <f t="shared" si="289"/>
        <v>0</v>
      </c>
      <c r="BI154" s="232">
        <f t="shared" si="290"/>
        <v>0</v>
      </c>
      <c r="BJ154" s="232">
        <f t="shared" si="291"/>
        <v>0</v>
      </c>
      <c r="BK154" s="232">
        <f t="shared" si="292"/>
        <v>0</v>
      </c>
      <c r="BL154" s="232">
        <f t="shared" si="293"/>
        <v>0</v>
      </c>
      <c r="BM154" s="232">
        <f t="shared" si="294"/>
        <v>0</v>
      </c>
      <c r="BN154" s="232">
        <f t="shared" si="295"/>
        <v>0</v>
      </c>
      <c r="BO154" s="232">
        <f t="shared" si="296"/>
        <v>0</v>
      </c>
      <c r="BP154" s="232">
        <f t="shared" si="297"/>
        <v>0</v>
      </c>
      <c r="BQ154" s="232">
        <f t="shared" si="298"/>
        <v>0</v>
      </c>
      <c r="BR154" s="232">
        <f t="shared" si="299"/>
        <v>0</v>
      </c>
      <c r="BS154" s="232">
        <f t="shared" si="300"/>
        <v>0</v>
      </c>
      <c r="BT154" s="232">
        <f t="shared" si="301"/>
        <v>0</v>
      </c>
      <c r="BU154" s="232">
        <f t="shared" si="302"/>
        <v>0</v>
      </c>
      <c r="BV154" s="232">
        <f t="shared" si="303"/>
        <v>0</v>
      </c>
      <c r="BW154" s="232">
        <f t="shared" si="304"/>
        <v>0</v>
      </c>
      <c r="BX154" s="232">
        <f t="shared" si="305"/>
        <v>0</v>
      </c>
      <c r="BY154" s="232">
        <f t="shared" si="306"/>
        <v>0</v>
      </c>
      <c r="BZ154" s="232">
        <f t="shared" si="307"/>
        <v>0</v>
      </c>
      <c r="CA154" s="232">
        <f t="shared" si="308"/>
        <v>0</v>
      </c>
      <c r="CB154" s="232">
        <f t="shared" si="309"/>
        <v>0</v>
      </c>
      <c r="CC154" s="232">
        <f t="shared" si="310"/>
        <v>0</v>
      </c>
      <c r="CD154" s="232">
        <f t="shared" si="311"/>
        <v>0</v>
      </c>
      <c r="CE154" s="232">
        <f t="shared" si="312"/>
        <v>0</v>
      </c>
      <c r="CF154" s="230">
        <f t="shared" si="313"/>
        <v>0</v>
      </c>
      <c r="CG154" s="195">
        <f t="shared" si="314"/>
        <v>0</v>
      </c>
      <c r="CH154" s="201">
        <f t="shared" si="315"/>
        <v>0</v>
      </c>
      <c r="CI154" s="201">
        <f t="shared" si="316"/>
        <v>0</v>
      </c>
      <c r="CJ154" s="201">
        <f t="shared" si="317"/>
        <v>0</v>
      </c>
      <c r="CK154" s="201">
        <f t="shared" si="318"/>
        <v>0</v>
      </c>
      <c r="CL154" s="191">
        <f t="shared" si="319"/>
        <v>0</v>
      </c>
      <c r="CM154" s="189"/>
      <c r="CN154" s="219">
        <f t="shared" si="241"/>
        <v>0</v>
      </c>
      <c r="CO154" s="220">
        <f t="shared" si="242"/>
        <v>0</v>
      </c>
      <c r="CP154" s="220">
        <f t="shared" si="243"/>
        <v>0</v>
      </c>
      <c r="CQ154" s="220">
        <f t="shared" si="244"/>
        <v>0</v>
      </c>
      <c r="CR154" s="220">
        <f t="shared" si="245"/>
        <v>0</v>
      </c>
      <c r="CS154" s="220">
        <f t="shared" si="246"/>
        <v>0</v>
      </c>
      <c r="CT154" s="220">
        <f t="shared" si="247"/>
        <v>0</v>
      </c>
      <c r="CU154" s="220">
        <f t="shared" si="248"/>
        <v>0</v>
      </c>
      <c r="CV154" s="220">
        <f t="shared" si="249"/>
        <v>0</v>
      </c>
      <c r="CW154" s="220">
        <f t="shared" si="250"/>
        <v>0</v>
      </c>
      <c r="CX154" s="220">
        <f t="shared" si="251"/>
        <v>0</v>
      </c>
      <c r="CY154" s="220">
        <f t="shared" si="252"/>
        <v>0</v>
      </c>
      <c r="CZ154" s="220">
        <f t="shared" si="253"/>
        <v>0</v>
      </c>
      <c r="DA154" s="220">
        <f t="shared" si="254"/>
        <v>0</v>
      </c>
      <c r="DB154" s="220">
        <f t="shared" si="255"/>
        <v>0</v>
      </c>
      <c r="DC154" s="220">
        <f t="shared" si="256"/>
        <v>0</v>
      </c>
      <c r="DD154" s="220">
        <f t="shared" si="257"/>
        <v>0</v>
      </c>
      <c r="DE154" s="220">
        <f t="shared" si="258"/>
        <v>0</v>
      </c>
      <c r="DF154" s="220">
        <f t="shared" si="259"/>
        <v>0</v>
      </c>
      <c r="DG154" s="220">
        <f t="shared" si="260"/>
        <v>0</v>
      </c>
      <c r="DH154" s="220">
        <f t="shared" si="261"/>
        <v>0</v>
      </c>
      <c r="DI154" s="220">
        <f t="shared" si="262"/>
        <v>0</v>
      </c>
      <c r="DJ154" s="220">
        <f t="shared" si="263"/>
        <v>0</v>
      </c>
      <c r="DK154" s="220">
        <f t="shared" si="264"/>
        <v>0</v>
      </c>
      <c r="DL154" s="220">
        <f t="shared" si="265"/>
        <v>0</v>
      </c>
      <c r="DM154" s="220">
        <f t="shared" si="266"/>
        <v>0</v>
      </c>
      <c r="DN154" s="220">
        <f t="shared" si="267"/>
        <v>0</v>
      </c>
      <c r="DO154" s="220">
        <f t="shared" si="268"/>
        <v>0</v>
      </c>
      <c r="DP154" s="220">
        <f t="shared" si="269"/>
        <v>0</v>
      </c>
      <c r="DQ154" s="221">
        <f t="shared" si="270"/>
        <v>0</v>
      </c>
      <c r="DR154" s="204">
        <f t="shared" si="320"/>
        <v>0</v>
      </c>
      <c r="DS154" s="222">
        <f t="shared" si="271"/>
        <v>0</v>
      </c>
      <c r="DT154" s="222">
        <f t="shared" si="272"/>
        <v>0</v>
      </c>
      <c r="DU154" s="222">
        <f t="shared" si="273"/>
        <v>0</v>
      </c>
      <c r="DV154" s="222">
        <f t="shared" si="274"/>
        <v>0</v>
      </c>
      <c r="DW154" s="222">
        <f t="shared" si="275"/>
        <v>0</v>
      </c>
      <c r="DX154" s="223">
        <f t="shared" si="276"/>
        <v>0</v>
      </c>
      <c r="DY154" s="224">
        <f t="shared" si="277"/>
        <v>0</v>
      </c>
      <c r="EA154" s="228">
        <f>IF($E154="HLTA",(L154/Summary!$H$7),0)</f>
        <v>0</v>
      </c>
      <c r="EB154" s="229">
        <f>IF($E154="HLTA",(M154/Summary!$H$7),0)</f>
        <v>0</v>
      </c>
      <c r="EC154" s="229">
        <f>IF($E154="HLTA",(N154/Summary!$H$7),0)</f>
        <v>0</v>
      </c>
      <c r="ED154" s="229">
        <f>IF($E154="HLTA",(O154/Summary!$H$7),0)</f>
        <v>0</v>
      </c>
      <c r="EE154" s="229">
        <f>IF($E154="HLTA",(P154/Summary!$H$7),0)</f>
        <v>0</v>
      </c>
      <c r="EF154" s="229">
        <f>IF($E154="HLTA",(Q154/Summary!$H$7),0)</f>
        <v>0</v>
      </c>
      <c r="EG154" s="229">
        <f>IF($E154="HLTA",(R154/Summary!$H$7),0)</f>
        <v>0</v>
      </c>
      <c r="EH154" s="229">
        <f>IF($E154="HLTA",(S154/Summary!$H$7),0)</f>
        <v>0</v>
      </c>
      <c r="EI154" s="229">
        <f>IF($E154="HLTA",(T154/Summary!$H$7),0)</f>
        <v>0</v>
      </c>
      <c r="EJ154" s="229">
        <f>IF($E154="HLTA",(U154/Summary!$H$7),0)</f>
        <v>0</v>
      </c>
      <c r="EK154" s="229">
        <f>IF($E154="HLTA",(V154/Summary!$H$7),0)</f>
        <v>0</v>
      </c>
      <c r="EL154" s="229">
        <f>IF($E154="HLTA",(W154/Summary!$H$7),0)</f>
        <v>0</v>
      </c>
      <c r="EM154" s="229">
        <f>IF($E154="HLTA",(X154/Summary!$H$7),0)</f>
        <v>0</v>
      </c>
      <c r="EN154" s="229">
        <f>IF($E154="HLTA",(Y154/Summary!$H$7),0)</f>
        <v>0</v>
      </c>
      <c r="EO154" s="229">
        <f>IF($E154="HLTA",(Z154/Summary!$H$7),0)</f>
        <v>0</v>
      </c>
      <c r="EP154" s="229">
        <f>IF($E154="HLTA",(AA154/Summary!$H$7),0)</f>
        <v>0</v>
      </c>
      <c r="EQ154" s="229">
        <f>IF($E154="HLTA",(AB154/Summary!$H$7),0)</f>
        <v>0</v>
      </c>
      <c r="ER154" s="229">
        <f>IF($E154="HLTA",(AC154/Summary!$H$7),0)</f>
        <v>0</v>
      </c>
      <c r="ES154" s="229">
        <f>IF($E154="HLTA",(AD154/Summary!$H$7),0)</f>
        <v>0</v>
      </c>
      <c r="ET154" s="229">
        <f>IF($E154="HLTA",(AE154/Summary!$H$7),0)</f>
        <v>0</v>
      </c>
      <c r="EU154" s="229">
        <f>IF($E154="HLTA",(AF154/Summary!$H$7),0)</f>
        <v>0</v>
      </c>
      <c r="EV154" s="229">
        <f>IF($E154="HLTA",(AG154/Summary!$H$7),0)</f>
        <v>0</v>
      </c>
      <c r="EW154" s="229">
        <f>IF($E154="HLTA",(AH154/Summary!$H$7),0)</f>
        <v>0</v>
      </c>
      <c r="EX154" s="229">
        <f>IF($E154="HLTA",(AI154/Summary!$H$7),0)</f>
        <v>0</v>
      </c>
      <c r="EY154" s="229">
        <f>IF($E154="HLTA",(AJ154/Summary!$H$7),0)</f>
        <v>0</v>
      </c>
      <c r="EZ154" s="229">
        <f>IF($E154="HLTA",(AK154/Summary!$H$7),0)</f>
        <v>0</v>
      </c>
      <c r="FA154" s="229">
        <f>IF($E154="HLTA",(AL154/Summary!$H$7),0)</f>
        <v>0</v>
      </c>
      <c r="FB154" s="229">
        <f>IF($E154="HLTA",(AM154/Summary!$H$7),0)</f>
        <v>0</v>
      </c>
      <c r="FC154" s="229">
        <f>IF($E154="HLTA",(AN154/Summary!$H$7),0)</f>
        <v>0</v>
      </c>
      <c r="FD154" s="233">
        <f>IF($E154="HLTA",(AO154/Summary!$H$7),0)</f>
        <v>0</v>
      </c>
    </row>
    <row r="155" spans="1:160" s="141" customFormat="1" ht="14.25" x14ac:dyDescent="0.35">
      <c r="A155" s="314"/>
      <c r="B155" s="315"/>
      <c r="C155" s="315"/>
      <c r="D155" s="315"/>
      <c r="E155" s="303"/>
      <c r="F155" s="304"/>
      <c r="G155" s="316"/>
      <c r="H155" s="320"/>
      <c r="I155" s="322"/>
      <c r="J155" s="323"/>
      <c r="K155" s="399">
        <f>Summary!$H$6*$G155</f>
        <v>0</v>
      </c>
      <c r="L155" s="225"/>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7"/>
      <c r="AP155" s="228">
        <f t="shared" si="278"/>
        <v>0</v>
      </c>
      <c r="AQ155" s="217"/>
      <c r="AR155" s="217"/>
      <c r="AS155" s="217"/>
      <c r="AT155" s="217"/>
      <c r="AU155" s="217"/>
      <c r="AV155" s="218"/>
      <c r="AW155" s="397"/>
      <c r="AX155" s="397"/>
      <c r="AY155" s="230">
        <f t="shared" si="281"/>
        <v>0</v>
      </c>
      <c r="AZ155" s="213" t="str">
        <f t="shared" si="282"/>
        <v>OK</v>
      </c>
      <c r="BA155" s="214"/>
      <c r="BB155" s="231">
        <f t="shared" si="283"/>
        <v>0</v>
      </c>
      <c r="BC155" s="232">
        <f t="shared" si="284"/>
        <v>0</v>
      </c>
      <c r="BD155" s="232">
        <f t="shared" si="285"/>
        <v>0</v>
      </c>
      <c r="BE155" s="232">
        <f t="shared" si="286"/>
        <v>0</v>
      </c>
      <c r="BF155" s="232">
        <f t="shared" si="287"/>
        <v>0</v>
      </c>
      <c r="BG155" s="232">
        <f t="shared" si="288"/>
        <v>0</v>
      </c>
      <c r="BH155" s="232">
        <f t="shared" si="289"/>
        <v>0</v>
      </c>
      <c r="BI155" s="232">
        <f t="shared" si="290"/>
        <v>0</v>
      </c>
      <c r="BJ155" s="232">
        <f t="shared" si="291"/>
        <v>0</v>
      </c>
      <c r="BK155" s="232">
        <f t="shared" si="292"/>
        <v>0</v>
      </c>
      <c r="BL155" s="232">
        <f t="shared" si="293"/>
        <v>0</v>
      </c>
      <c r="BM155" s="232">
        <f t="shared" si="294"/>
        <v>0</v>
      </c>
      <c r="BN155" s="232">
        <f t="shared" si="295"/>
        <v>0</v>
      </c>
      <c r="BO155" s="232">
        <f t="shared" si="296"/>
        <v>0</v>
      </c>
      <c r="BP155" s="232">
        <f t="shared" si="297"/>
        <v>0</v>
      </c>
      <c r="BQ155" s="232">
        <f t="shared" si="298"/>
        <v>0</v>
      </c>
      <c r="BR155" s="232">
        <f t="shared" si="299"/>
        <v>0</v>
      </c>
      <c r="BS155" s="232">
        <f t="shared" si="300"/>
        <v>0</v>
      </c>
      <c r="BT155" s="232">
        <f t="shared" si="301"/>
        <v>0</v>
      </c>
      <c r="BU155" s="232">
        <f t="shared" si="302"/>
        <v>0</v>
      </c>
      <c r="BV155" s="232">
        <f t="shared" si="303"/>
        <v>0</v>
      </c>
      <c r="BW155" s="232">
        <f t="shared" si="304"/>
        <v>0</v>
      </c>
      <c r="BX155" s="232">
        <f t="shared" si="305"/>
        <v>0</v>
      </c>
      <c r="BY155" s="232">
        <f t="shared" si="306"/>
        <v>0</v>
      </c>
      <c r="BZ155" s="232">
        <f t="shared" si="307"/>
        <v>0</v>
      </c>
      <c r="CA155" s="232">
        <f t="shared" si="308"/>
        <v>0</v>
      </c>
      <c r="CB155" s="232">
        <f t="shared" si="309"/>
        <v>0</v>
      </c>
      <c r="CC155" s="232">
        <f t="shared" si="310"/>
        <v>0</v>
      </c>
      <c r="CD155" s="232">
        <f t="shared" si="311"/>
        <v>0</v>
      </c>
      <c r="CE155" s="232">
        <f t="shared" si="312"/>
        <v>0</v>
      </c>
      <c r="CF155" s="230">
        <f t="shared" si="313"/>
        <v>0</v>
      </c>
      <c r="CG155" s="195">
        <f t="shared" si="314"/>
        <v>0</v>
      </c>
      <c r="CH155" s="201">
        <f t="shared" si="315"/>
        <v>0</v>
      </c>
      <c r="CI155" s="201">
        <f t="shared" si="316"/>
        <v>0</v>
      </c>
      <c r="CJ155" s="201">
        <f t="shared" si="317"/>
        <v>0</v>
      </c>
      <c r="CK155" s="201">
        <f t="shared" si="318"/>
        <v>0</v>
      </c>
      <c r="CL155" s="191">
        <f t="shared" si="319"/>
        <v>0</v>
      </c>
      <c r="CM155" s="189"/>
      <c r="CN155" s="219">
        <f t="shared" si="241"/>
        <v>0</v>
      </c>
      <c r="CO155" s="220">
        <f t="shared" si="242"/>
        <v>0</v>
      </c>
      <c r="CP155" s="220">
        <f t="shared" si="243"/>
        <v>0</v>
      </c>
      <c r="CQ155" s="220">
        <f t="shared" si="244"/>
        <v>0</v>
      </c>
      <c r="CR155" s="220">
        <f t="shared" si="245"/>
        <v>0</v>
      </c>
      <c r="CS155" s="220">
        <f t="shared" si="246"/>
        <v>0</v>
      </c>
      <c r="CT155" s="220">
        <f t="shared" si="247"/>
        <v>0</v>
      </c>
      <c r="CU155" s="220">
        <f t="shared" si="248"/>
        <v>0</v>
      </c>
      <c r="CV155" s="220">
        <f t="shared" si="249"/>
        <v>0</v>
      </c>
      <c r="CW155" s="220">
        <f t="shared" si="250"/>
        <v>0</v>
      </c>
      <c r="CX155" s="220">
        <f t="shared" si="251"/>
        <v>0</v>
      </c>
      <c r="CY155" s="220">
        <f t="shared" si="252"/>
        <v>0</v>
      </c>
      <c r="CZ155" s="220">
        <f t="shared" si="253"/>
        <v>0</v>
      </c>
      <c r="DA155" s="220">
        <f t="shared" si="254"/>
        <v>0</v>
      </c>
      <c r="DB155" s="220">
        <f t="shared" si="255"/>
        <v>0</v>
      </c>
      <c r="DC155" s="220">
        <f t="shared" si="256"/>
        <v>0</v>
      </c>
      <c r="DD155" s="220">
        <f t="shared" si="257"/>
        <v>0</v>
      </c>
      <c r="DE155" s="220">
        <f t="shared" si="258"/>
        <v>0</v>
      </c>
      <c r="DF155" s="220">
        <f t="shared" si="259"/>
        <v>0</v>
      </c>
      <c r="DG155" s="220">
        <f t="shared" si="260"/>
        <v>0</v>
      </c>
      <c r="DH155" s="220">
        <f t="shared" si="261"/>
        <v>0</v>
      </c>
      <c r="DI155" s="220">
        <f t="shared" si="262"/>
        <v>0</v>
      </c>
      <c r="DJ155" s="220">
        <f t="shared" si="263"/>
        <v>0</v>
      </c>
      <c r="DK155" s="220">
        <f t="shared" si="264"/>
        <v>0</v>
      </c>
      <c r="DL155" s="220">
        <f t="shared" si="265"/>
        <v>0</v>
      </c>
      <c r="DM155" s="220">
        <f t="shared" si="266"/>
        <v>0</v>
      </c>
      <c r="DN155" s="220">
        <f t="shared" si="267"/>
        <v>0</v>
      </c>
      <c r="DO155" s="220">
        <f t="shared" si="268"/>
        <v>0</v>
      </c>
      <c r="DP155" s="220">
        <f t="shared" si="269"/>
        <v>0</v>
      </c>
      <c r="DQ155" s="221">
        <f t="shared" si="270"/>
        <v>0</v>
      </c>
      <c r="DR155" s="204">
        <f t="shared" si="320"/>
        <v>0</v>
      </c>
      <c r="DS155" s="222">
        <f t="shared" si="271"/>
        <v>0</v>
      </c>
      <c r="DT155" s="222">
        <f t="shared" si="272"/>
        <v>0</v>
      </c>
      <c r="DU155" s="222">
        <f t="shared" si="273"/>
        <v>0</v>
      </c>
      <c r="DV155" s="222">
        <f t="shared" si="274"/>
        <v>0</v>
      </c>
      <c r="DW155" s="222">
        <f t="shared" si="275"/>
        <v>0</v>
      </c>
      <c r="DX155" s="223">
        <f t="shared" si="276"/>
        <v>0</v>
      </c>
      <c r="DY155" s="224">
        <f t="shared" si="277"/>
        <v>0</v>
      </c>
      <c r="EA155" s="228">
        <f>IF($E155="HLTA",(L155/Summary!$H$7),0)</f>
        <v>0</v>
      </c>
      <c r="EB155" s="229">
        <f>IF($E155="HLTA",(M155/Summary!$H$7),0)</f>
        <v>0</v>
      </c>
      <c r="EC155" s="229">
        <f>IF($E155="HLTA",(N155/Summary!$H$7),0)</f>
        <v>0</v>
      </c>
      <c r="ED155" s="229">
        <f>IF($E155="HLTA",(O155/Summary!$H$7),0)</f>
        <v>0</v>
      </c>
      <c r="EE155" s="229">
        <f>IF($E155="HLTA",(P155/Summary!$H$7),0)</f>
        <v>0</v>
      </c>
      <c r="EF155" s="229">
        <f>IF($E155="HLTA",(Q155/Summary!$H$7),0)</f>
        <v>0</v>
      </c>
      <c r="EG155" s="229">
        <f>IF($E155="HLTA",(R155/Summary!$H$7),0)</f>
        <v>0</v>
      </c>
      <c r="EH155" s="229">
        <f>IF($E155="HLTA",(S155/Summary!$H$7),0)</f>
        <v>0</v>
      </c>
      <c r="EI155" s="229">
        <f>IF($E155="HLTA",(T155/Summary!$H$7),0)</f>
        <v>0</v>
      </c>
      <c r="EJ155" s="229">
        <f>IF($E155="HLTA",(U155/Summary!$H$7),0)</f>
        <v>0</v>
      </c>
      <c r="EK155" s="229">
        <f>IF($E155="HLTA",(V155/Summary!$H$7),0)</f>
        <v>0</v>
      </c>
      <c r="EL155" s="229">
        <f>IF($E155="HLTA",(W155/Summary!$H$7),0)</f>
        <v>0</v>
      </c>
      <c r="EM155" s="229">
        <f>IF($E155="HLTA",(X155/Summary!$H$7),0)</f>
        <v>0</v>
      </c>
      <c r="EN155" s="229">
        <f>IF($E155="HLTA",(Y155/Summary!$H$7),0)</f>
        <v>0</v>
      </c>
      <c r="EO155" s="229">
        <f>IF($E155="HLTA",(Z155/Summary!$H$7),0)</f>
        <v>0</v>
      </c>
      <c r="EP155" s="229">
        <f>IF($E155="HLTA",(AA155/Summary!$H$7),0)</f>
        <v>0</v>
      </c>
      <c r="EQ155" s="229">
        <f>IF($E155="HLTA",(AB155/Summary!$H$7),0)</f>
        <v>0</v>
      </c>
      <c r="ER155" s="229">
        <f>IF($E155="HLTA",(AC155/Summary!$H$7),0)</f>
        <v>0</v>
      </c>
      <c r="ES155" s="229">
        <f>IF($E155="HLTA",(AD155/Summary!$H$7),0)</f>
        <v>0</v>
      </c>
      <c r="ET155" s="229">
        <f>IF($E155="HLTA",(AE155/Summary!$H$7),0)</f>
        <v>0</v>
      </c>
      <c r="EU155" s="229">
        <f>IF($E155="HLTA",(AF155/Summary!$H$7),0)</f>
        <v>0</v>
      </c>
      <c r="EV155" s="229">
        <f>IF($E155="HLTA",(AG155/Summary!$H$7),0)</f>
        <v>0</v>
      </c>
      <c r="EW155" s="229">
        <f>IF($E155="HLTA",(AH155/Summary!$H$7),0)</f>
        <v>0</v>
      </c>
      <c r="EX155" s="229">
        <f>IF($E155="HLTA",(AI155/Summary!$H$7),0)</f>
        <v>0</v>
      </c>
      <c r="EY155" s="229">
        <f>IF($E155="HLTA",(AJ155/Summary!$H$7),0)</f>
        <v>0</v>
      </c>
      <c r="EZ155" s="229">
        <f>IF($E155="HLTA",(AK155/Summary!$H$7),0)</f>
        <v>0</v>
      </c>
      <c r="FA155" s="229">
        <f>IF($E155="HLTA",(AL155/Summary!$H$7),0)</f>
        <v>0</v>
      </c>
      <c r="FB155" s="229">
        <f>IF($E155="HLTA",(AM155/Summary!$H$7),0)</f>
        <v>0</v>
      </c>
      <c r="FC155" s="229">
        <f>IF($E155="HLTA",(AN155/Summary!$H$7),0)</f>
        <v>0</v>
      </c>
      <c r="FD155" s="233">
        <f>IF($E155="HLTA",(AO155/Summary!$H$7),0)</f>
        <v>0</v>
      </c>
    </row>
    <row r="156" spans="1:160" s="141" customFormat="1" ht="14.25" x14ac:dyDescent="0.35">
      <c r="A156" s="314"/>
      <c r="B156" s="315"/>
      <c r="C156" s="315"/>
      <c r="D156" s="315"/>
      <c r="E156" s="303"/>
      <c r="F156" s="304"/>
      <c r="G156" s="316"/>
      <c r="H156" s="320"/>
      <c r="I156" s="322"/>
      <c r="J156" s="323"/>
      <c r="K156" s="399">
        <f>Summary!$H$6*$G156</f>
        <v>0</v>
      </c>
      <c r="L156" s="225"/>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7"/>
      <c r="AP156" s="228">
        <f t="shared" si="278"/>
        <v>0</v>
      </c>
      <c r="AQ156" s="217"/>
      <c r="AR156" s="217"/>
      <c r="AS156" s="217"/>
      <c r="AT156" s="217"/>
      <c r="AU156" s="217"/>
      <c r="AV156" s="218"/>
      <c r="AW156" s="397"/>
      <c r="AX156" s="397"/>
      <c r="AY156" s="230">
        <f t="shared" si="281"/>
        <v>0</v>
      </c>
      <c r="AZ156" s="213" t="str">
        <f t="shared" si="282"/>
        <v>OK</v>
      </c>
      <c r="BA156" s="214"/>
      <c r="BB156" s="231">
        <f t="shared" si="283"/>
        <v>0</v>
      </c>
      <c r="BC156" s="232">
        <f t="shared" si="284"/>
        <v>0</v>
      </c>
      <c r="BD156" s="232">
        <f t="shared" si="285"/>
        <v>0</v>
      </c>
      <c r="BE156" s="232">
        <f t="shared" si="286"/>
        <v>0</v>
      </c>
      <c r="BF156" s="232">
        <f t="shared" si="287"/>
        <v>0</v>
      </c>
      <c r="BG156" s="232">
        <f t="shared" si="288"/>
        <v>0</v>
      </c>
      <c r="BH156" s="232">
        <f t="shared" si="289"/>
        <v>0</v>
      </c>
      <c r="BI156" s="232">
        <f t="shared" si="290"/>
        <v>0</v>
      </c>
      <c r="BJ156" s="232">
        <f t="shared" si="291"/>
        <v>0</v>
      </c>
      <c r="BK156" s="232">
        <f t="shared" si="292"/>
        <v>0</v>
      </c>
      <c r="BL156" s="232">
        <f t="shared" si="293"/>
        <v>0</v>
      </c>
      <c r="BM156" s="232">
        <f t="shared" si="294"/>
        <v>0</v>
      </c>
      <c r="BN156" s="232">
        <f t="shared" si="295"/>
        <v>0</v>
      </c>
      <c r="BO156" s="232">
        <f t="shared" si="296"/>
        <v>0</v>
      </c>
      <c r="BP156" s="232">
        <f t="shared" si="297"/>
        <v>0</v>
      </c>
      <c r="BQ156" s="232">
        <f t="shared" si="298"/>
        <v>0</v>
      </c>
      <c r="BR156" s="232">
        <f t="shared" si="299"/>
        <v>0</v>
      </c>
      <c r="BS156" s="232">
        <f t="shared" si="300"/>
        <v>0</v>
      </c>
      <c r="BT156" s="232">
        <f t="shared" si="301"/>
        <v>0</v>
      </c>
      <c r="BU156" s="232">
        <f t="shared" si="302"/>
        <v>0</v>
      </c>
      <c r="BV156" s="232">
        <f t="shared" si="303"/>
        <v>0</v>
      </c>
      <c r="BW156" s="232">
        <f t="shared" si="304"/>
        <v>0</v>
      </c>
      <c r="BX156" s="232">
        <f t="shared" si="305"/>
        <v>0</v>
      </c>
      <c r="BY156" s="232">
        <f t="shared" si="306"/>
        <v>0</v>
      </c>
      <c r="BZ156" s="232">
        <f t="shared" si="307"/>
        <v>0</v>
      </c>
      <c r="CA156" s="232">
        <f t="shared" si="308"/>
        <v>0</v>
      </c>
      <c r="CB156" s="232">
        <f t="shared" si="309"/>
        <v>0</v>
      </c>
      <c r="CC156" s="232">
        <f t="shared" si="310"/>
        <v>0</v>
      </c>
      <c r="CD156" s="232">
        <f t="shared" si="311"/>
        <v>0</v>
      </c>
      <c r="CE156" s="232">
        <f t="shared" si="312"/>
        <v>0</v>
      </c>
      <c r="CF156" s="230">
        <f t="shared" si="313"/>
        <v>0</v>
      </c>
      <c r="CG156" s="195">
        <f t="shared" si="314"/>
        <v>0</v>
      </c>
      <c r="CH156" s="201">
        <f t="shared" si="315"/>
        <v>0</v>
      </c>
      <c r="CI156" s="201">
        <f t="shared" si="316"/>
        <v>0</v>
      </c>
      <c r="CJ156" s="201">
        <f t="shared" si="317"/>
        <v>0</v>
      </c>
      <c r="CK156" s="201">
        <f t="shared" si="318"/>
        <v>0</v>
      </c>
      <c r="CL156" s="191">
        <f t="shared" si="319"/>
        <v>0</v>
      </c>
      <c r="CM156" s="189"/>
      <c r="CN156" s="219">
        <f t="shared" si="241"/>
        <v>0</v>
      </c>
      <c r="CO156" s="220">
        <f t="shared" si="242"/>
        <v>0</v>
      </c>
      <c r="CP156" s="220">
        <f t="shared" si="243"/>
        <v>0</v>
      </c>
      <c r="CQ156" s="220">
        <f t="shared" si="244"/>
        <v>0</v>
      </c>
      <c r="CR156" s="220">
        <f t="shared" si="245"/>
        <v>0</v>
      </c>
      <c r="CS156" s="220">
        <f t="shared" si="246"/>
        <v>0</v>
      </c>
      <c r="CT156" s="220">
        <f t="shared" si="247"/>
        <v>0</v>
      </c>
      <c r="CU156" s="220">
        <f t="shared" si="248"/>
        <v>0</v>
      </c>
      <c r="CV156" s="220">
        <f t="shared" si="249"/>
        <v>0</v>
      </c>
      <c r="CW156" s="220">
        <f t="shared" si="250"/>
        <v>0</v>
      </c>
      <c r="CX156" s="220">
        <f t="shared" si="251"/>
        <v>0</v>
      </c>
      <c r="CY156" s="220">
        <f t="shared" si="252"/>
        <v>0</v>
      </c>
      <c r="CZ156" s="220">
        <f t="shared" si="253"/>
        <v>0</v>
      </c>
      <c r="DA156" s="220">
        <f t="shared" si="254"/>
        <v>0</v>
      </c>
      <c r="DB156" s="220">
        <f t="shared" si="255"/>
        <v>0</v>
      </c>
      <c r="DC156" s="220">
        <f t="shared" si="256"/>
        <v>0</v>
      </c>
      <c r="DD156" s="220">
        <f t="shared" si="257"/>
        <v>0</v>
      </c>
      <c r="DE156" s="220">
        <f t="shared" si="258"/>
        <v>0</v>
      </c>
      <c r="DF156" s="220">
        <f t="shared" si="259"/>
        <v>0</v>
      </c>
      <c r="DG156" s="220">
        <f t="shared" si="260"/>
        <v>0</v>
      </c>
      <c r="DH156" s="220">
        <f t="shared" si="261"/>
        <v>0</v>
      </c>
      <c r="DI156" s="220">
        <f t="shared" si="262"/>
        <v>0</v>
      </c>
      <c r="DJ156" s="220">
        <f t="shared" si="263"/>
        <v>0</v>
      </c>
      <c r="DK156" s="220">
        <f t="shared" si="264"/>
        <v>0</v>
      </c>
      <c r="DL156" s="220">
        <f t="shared" si="265"/>
        <v>0</v>
      </c>
      <c r="DM156" s="220">
        <f t="shared" si="266"/>
        <v>0</v>
      </c>
      <c r="DN156" s="220">
        <f t="shared" si="267"/>
        <v>0</v>
      </c>
      <c r="DO156" s="220">
        <f t="shared" si="268"/>
        <v>0</v>
      </c>
      <c r="DP156" s="220">
        <f t="shared" si="269"/>
        <v>0</v>
      </c>
      <c r="DQ156" s="221">
        <f t="shared" si="270"/>
        <v>0</v>
      </c>
      <c r="DR156" s="204">
        <f t="shared" si="320"/>
        <v>0</v>
      </c>
      <c r="DS156" s="222">
        <f t="shared" si="271"/>
        <v>0</v>
      </c>
      <c r="DT156" s="222">
        <f t="shared" si="272"/>
        <v>0</v>
      </c>
      <c r="DU156" s="222">
        <f t="shared" si="273"/>
        <v>0</v>
      </c>
      <c r="DV156" s="222">
        <f t="shared" si="274"/>
        <v>0</v>
      </c>
      <c r="DW156" s="222">
        <f t="shared" si="275"/>
        <v>0</v>
      </c>
      <c r="DX156" s="223">
        <f t="shared" si="276"/>
        <v>0</v>
      </c>
      <c r="DY156" s="224">
        <f t="shared" si="277"/>
        <v>0</v>
      </c>
      <c r="EA156" s="228">
        <f>IF($E156="HLTA",(L156/Summary!$H$7),0)</f>
        <v>0</v>
      </c>
      <c r="EB156" s="229">
        <f>IF($E156="HLTA",(M156/Summary!$H$7),0)</f>
        <v>0</v>
      </c>
      <c r="EC156" s="229">
        <f>IF($E156="HLTA",(N156/Summary!$H$7),0)</f>
        <v>0</v>
      </c>
      <c r="ED156" s="229">
        <f>IF($E156="HLTA",(O156/Summary!$H$7),0)</f>
        <v>0</v>
      </c>
      <c r="EE156" s="229">
        <f>IF($E156="HLTA",(P156/Summary!$H$7),0)</f>
        <v>0</v>
      </c>
      <c r="EF156" s="229">
        <f>IF($E156="HLTA",(Q156/Summary!$H$7),0)</f>
        <v>0</v>
      </c>
      <c r="EG156" s="229">
        <f>IF($E156="HLTA",(R156/Summary!$H$7),0)</f>
        <v>0</v>
      </c>
      <c r="EH156" s="229">
        <f>IF($E156="HLTA",(S156/Summary!$H$7),0)</f>
        <v>0</v>
      </c>
      <c r="EI156" s="229">
        <f>IF($E156="HLTA",(T156/Summary!$H$7),0)</f>
        <v>0</v>
      </c>
      <c r="EJ156" s="229">
        <f>IF($E156="HLTA",(U156/Summary!$H$7),0)</f>
        <v>0</v>
      </c>
      <c r="EK156" s="229">
        <f>IF($E156="HLTA",(V156/Summary!$H$7),0)</f>
        <v>0</v>
      </c>
      <c r="EL156" s="229">
        <f>IF($E156="HLTA",(W156/Summary!$H$7),0)</f>
        <v>0</v>
      </c>
      <c r="EM156" s="229">
        <f>IF($E156="HLTA",(X156/Summary!$H$7),0)</f>
        <v>0</v>
      </c>
      <c r="EN156" s="229">
        <f>IF($E156="HLTA",(Y156/Summary!$H$7),0)</f>
        <v>0</v>
      </c>
      <c r="EO156" s="229">
        <f>IF($E156="HLTA",(Z156/Summary!$H$7),0)</f>
        <v>0</v>
      </c>
      <c r="EP156" s="229">
        <f>IF($E156="HLTA",(AA156/Summary!$H$7),0)</f>
        <v>0</v>
      </c>
      <c r="EQ156" s="229">
        <f>IF($E156="HLTA",(AB156/Summary!$H$7),0)</f>
        <v>0</v>
      </c>
      <c r="ER156" s="229">
        <f>IF($E156="HLTA",(AC156/Summary!$H$7),0)</f>
        <v>0</v>
      </c>
      <c r="ES156" s="229">
        <f>IF($E156="HLTA",(AD156/Summary!$H$7),0)</f>
        <v>0</v>
      </c>
      <c r="ET156" s="229">
        <f>IF($E156="HLTA",(AE156/Summary!$H$7),0)</f>
        <v>0</v>
      </c>
      <c r="EU156" s="229">
        <f>IF($E156="HLTA",(AF156/Summary!$H$7),0)</f>
        <v>0</v>
      </c>
      <c r="EV156" s="229">
        <f>IF($E156="HLTA",(AG156/Summary!$H$7),0)</f>
        <v>0</v>
      </c>
      <c r="EW156" s="229">
        <f>IF($E156="HLTA",(AH156/Summary!$H$7),0)</f>
        <v>0</v>
      </c>
      <c r="EX156" s="229">
        <f>IF($E156="HLTA",(AI156/Summary!$H$7),0)</f>
        <v>0</v>
      </c>
      <c r="EY156" s="229">
        <f>IF($E156="HLTA",(AJ156/Summary!$H$7),0)</f>
        <v>0</v>
      </c>
      <c r="EZ156" s="229">
        <f>IF($E156="HLTA",(AK156/Summary!$H$7),0)</f>
        <v>0</v>
      </c>
      <c r="FA156" s="229">
        <f>IF($E156="HLTA",(AL156/Summary!$H$7),0)</f>
        <v>0</v>
      </c>
      <c r="FB156" s="229">
        <f>IF($E156="HLTA",(AM156/Summary!$H$7),0)</f>
        <v>0</v>
      </c>
      <c r="FC156" s="229">
        <f>IF($E156="HLTA",(AN156/Summary!$H$7),0)</f>
        <v>0</v>
      </c>
      <c r="FD156" s="233">
        <f>IF($E156="HLTA",(AO156/Summary!$H$7),0)</f>
        <v>0</v>
      </c>
    </row>
    <row r="157" spans="1:160" s="141" customFormat="1" ht="14.25" x14ac:dyDescent="0.35">
      <c r="A157" s="314"/>
      <c r="B157" s="315"/>
      <c r="C157" s="315"/>
      <c r="D157" s="315"/>
      <c r="E157" s="303"/>
      <c r="F157" s="304"/>
      <c r="G157" s="316"/>
      <c r="H157" s="320"/>
      <c r="I157" s="322"/>
      <c r="J157" s="323"/>
      <c r="K157" s="399">
        <f>Summary!$H$6*$G157</f>
        <v>0</v>
      </c>
      <c r="L157" s="225"/>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7"/>
      <c r="AP157" s="228">
        <f t="shared" si="278"/>
        <v>0</v>
      </c>
      <c r="AQ157" s="217"/>
      <c r="AR157" s="217"/>
      <c r="AS157" s="217"/>
      <c r="AT157" s="217"/>
      <c r="AU157" s="217"/>
      <c r="AV157" s="218"/>
      <c r="AW157" s="397"/>
      <c r="AX157" s="397"/>
      <c r="AY157" s="230">
        <f t="shared" si="281"/>
        <v>0</v>
      </c>
      <c r="AZ157" s="213" t="str">
        <f t="shared" si="282"/>
        <v>OK</v>
      </c>
      <c r="BA157" s="214"/>
      <c r="BB157" s="231">
        <f t="shared" si="283"/>
        <v>0</v>
      </c>
      <c r="BC157" s="232">
        <f t="shared" si="284"/>
        <v>0</v>
      </c>
      <c r="BD157" s="232">
        <f t="shared" si="285"/>
        <v>0</v>
      </c>
      <c r="BE157" s="232">
        <f t="shared" si="286"/>
        <v>0</v>
      </c>
      <c r="BF157" s="232">
        <f t="shared" si="287"/>
        <v>0</v>
      </c>
      <c r="BG157" s="232">
        <f t="shared" si="288"/>
        <v>0</v>
      </c>
      <c r="BH157" s="232">
        <f t="shared" si="289"/>
        <v>0</v>
      </c>
      <c r="BI157" s="232">
        <f t="shared" si="290"/>
        <v>0</v>
      </c>
      <c r="BJ157" s="232">
        <f t="shared" si="291"/>
        <v>0</v>
      </c>
      <c r="BK157" s="232">
        <f t="shared" si="292"/>
        <v>0</v>
      </c>
      <c r="BL157" s="232">
        <f t="shared" si="293"/>
        <v>0</v>
      </c>
      <c r="BM157" s="232">
        <f t="shared" si="294"/>
        <v>0</v>
      </c>
      <c r="BN157" s="232">
        <f t="shared" si="295"/>
        <v>0</v>
      </c>
      <c r="BO157" s="232">
        <f t="shared" si="296"/>
        <v>0</v>
      </c>
      <c r="BP157" s="232">
        <f t="shared" si="297"/>
        <v>0</v>
      </c>
      <c r="BQ157" s="232">
        <f t="shared" si="298"/>
        <v>0</v>
      </c>
      <c r="BR157" s="232">
        <f t="shared" si="299"/>
        <v>0</v>
      </c>
      <c r="BS157" s="232">
        <f t="shared" si="300"/>
        <v>0</v>
      </c>
      <c r="BT157" s="232">
        <f t="shared" si="301"/>
        <v>0</v>
      </c>
      <c r="BU157" s="232">
        <f t="shared" si="302"/>
        <v>0</v>
      </c>
      <c r="BV157" s="232">
        <f t="shared" si="303"/>
        <v>0</v>
      </c>
      <c r="BW157" s="232">
        <f t="shared" si="304"/>
        <v>0</v>
      </c>
      <c r="BX157" s="232">
        <f t="shared" si="305"/>
        <v>0</v>
      </c>
      <c r="BY157" s="232">
        <f t="shared" si="306"/>
        <v>0</v>
      </c>
      <c r="BZ157" s="232">
        <f t="shared" si="307"/>
        <v>0</v>
      </c>
      <c r="CA157" s="232">
        <f t="shared" si="308"/>
        <v>0</v>
      </c>
      <c r="CB157" s="232">
        <f t="shared" si="309"/>
        <v>0</v>
      </c>
      <c r="CC157" s="232">
        <f t="shared" si="310"/>
        <v>0</v>
      </c>
      <c r="CD157" s="232">
        <f t="shared" si="311"/>
        <v>0</v>
      </c>
      <c r="CE157" s="232">
        <f t="shared" si="312"/>
        <v>0</v>
      </c>
      <c r="CF157" s="230">
        <f t="shared" si="313"/>
        <v>0</v>
      </c>
      <c r="CG157" s="195">
        <f t="shared" si="314"/>
        <v>0</v>
      </c>
      <c r="CH157" s="201">
        <f t="shared" si="315"/>
        <v>0</v>
      </c>
      <c r="CI157" s="201">
        <f t="shared" si="316"/>
        <v>0</v>
      </c>
      <c r="CJ157" s="201">
        <f t="shared" si="317"/>
        <v>0</v>
      </c>
      <c r="CK157" s="201">
        <f t="shared" si="318"/>
        <v>0</v>
      </c>
      <c r="CL157" s="191">
        <f t="shared" si="319"/>
        <v>0</v>
      </c>
      <c r="CM157" s="189"/>
      <c r="CN157" s="219">
        <f t="shared" si="241"/>
        <v>0</v>
      </c>
      <c r="CO157" s="220">
        <f t="shared" si="242"/>
        <v>0</v>
      </c>
      <c r="CP157" s="220">
        <f t="shared" si="243"/>
        <v>0</v>
      </c>
      <c r="CQ157" s="220">
        <f t="shared" si="244"/>
        <v>0</v>
      </c>
      <c r="CR157" s="220">
        <f t="shared" si="245"/>
        <v>0</v>
      </c>
      <c r="CS157" s="220">
        <f t="shared" si="246"/>
        <v>0</v>
      </c>
      <c r="CT157" s="220">
        <f t="shared" si="247"/>
        <v>0</v>
      </c>
      <c r="CU157" s="220">
        <f t="shared" si="248"/>
        <v>0</v>
      </c>
      <c r="CV157" s="220">
        <f t="shared" si="249"/>
        <v>0</v>
      </c>
      <c r="CW157" s="220">
        <f t="shared" si="250"/>
        <v>0</v>
      </c>
      <c r="CX157" s="220">
        <f t="shared" si="251"/>
        <v>0</v>
      </c>
      <c r="CY157" s="220">
        <f t="shared" si="252"/>
        <v>0</v>
      </c>
      <c r="CZ157" s="220">
        <f t="shared" si="253"/>
        <v>0</v>
      </c>
      <c r="DA157" s="220">
        <f t="shared" si="254"/>
        <v>0</v>
      </c>
      <c r="DB157" s="220">
        <f t="shared" si="255"/>
        <v>0</v>
      </c>
      <c r="DC157" s="220">
        <f t="shared" si="256"/>
        <v>0</v>
      </c>
      <c r="DD157" s="220">
        <f t="shared" si="257"/>
        <v>0</v>
      </c>
      <c r="DE157" s="220">
        <f t="shared" si="258"/>
        <v>0</v>
      </c>
      <c r="DF157" s="220">
        <f t="shared" si="259"/>
        <v>0</v>
      </c>
      <c r="DG157" s="220">
        <f t="shared" si="260"/>
        <v>0</v>
      </c>
      <c r="DH157" s="220">
        <f t="shared" si="261"/>
        <v>0</v>
      </c>
      <c r="DI157" s="220">
        <f t="shared" si="262"/>
        <v>0</v>
      </c>
      <c r="DJ157" s="220">
        <f t="shared" si="263"/>
        <v>0</v>
      </c>
      <c r="DK157" s="220">
        <f t="shared" si="264"/>
        <v>0</v>
      </c>
      <c r="DL157" s="220">
        <f t="shared" si="265"/>
        <v>0</v>
      </c>
      <c r="DM157" s="220">
        <f t="shared" si="266"/>
        <v>0</v>
      </c>
      <c r="DN157" s="220">
        <f t="shared" si="267"/>
        <v>0</v>
      </c>
      <c r="DO157" s="220">
        <f t="shared" si="268"/>
        <v>0</v>
      </c>
      <c r="DP157" s="220">
        <f t="shared" si="269"/>
        <v>0</v>
      </c>
      <c r="DQ157" s="221">
        <f t="shared" si="270"/>
        <v>0</v>
      </c>
      <c r="DR157" s="204">
        <f t="shared" si="320"/>
        <v>0</v>
      </c>
      <c r="DS157" s="222">
        <f t="shared" si="271"/>
        <v>0</v>
      </c>
      <c r="DT157" s="222">
        <f t="shared" si="272"/>
        <v>0</v>
      </c>
      <c r="DU157" s="222">
        <f t="shared" si="273"/>
        <v>0</v>
      </c>
      <c r="DV157" s="222">
        <f t="shared" si="274"/>
        <v>0</v>
      </c>
      <c r="DW157" s="222">
        <f t="shared" si="275"/>
        <v>0</v>
      </c>
      <c r="DX157" s="223">
        <f t="shared" si="276"/>
        <v>0</v>
      </c>
      <c r="DY157" s="224">
        <f t="shared" si="277"/>
        <v>0</v>
      </c>
      <c r="EA157" s="228">
        <f>IF($E157="HLTA",(L157/Summary!$H$7),0)</f>
        <v>0</v>
      </c>
      <c r="EB157" s="229">
        <f>IF($E157="HLTA",(M157/Summary!$H$7),0)</f>
        <v>0</v>
      </c>
      <c r="EC157" s="229">
        <f>IF($E157="HLTA",(N157/Summary!$H$7),0)</f>
        <v>0</v>
      </c>
      <c r="ED157" s="229">
        <f>IF($E157="HLTA",(O157/Summary!$H$7),0)</f>
        <v>0</v>
      </c>
      <c r="EE157" s="229">
        <f>IF($E157="HLTA",(P157/Summary!$H$7),0)</f>
        <v>0</v>
      </c>
      <c r="EF157" s="229">
        <f>IF($E157="HLTA",(Q157/Summary!$H$7),0)</f>
        <v>0</v>
      </c>
      <c r="EG157" s="229">
        <f>IF($E157="HLTA",(R157/Summary!$H$7),0)</f>
        <v>0</v>
      </c>
      <c r="EH157" s="229">
        <f>IF($E157="HLTA",(S157/Summary!$H$7),0)</f>
        <v>0</v>
      </c>
      <c r="EI157" s="229">
        <f>IF($E157="HLTA",(T157/Summary!$H$7),0)</f>
        <v>0</v>
      </c>
      <c r="EJ157" s="229">
        <f>IF($E157="HLTA",(U157/Summary!$H$7),0)</f>
        <v>0</v>
      </c>
      <c r="EK157" s="229">
        <f>IF($E157="HLTA",(V157/Summary!$H$7),0)</f>
        <v>0</v>
      </c>
      <c r="EL157" s="229">
        <f>IF($E157="HLTA",(W157/Summary!$H$7),0)</f>
        <v>0</v>
      </c>
      <c r="EM157" s="229">
        <f>IF($E157="HLTA",(X157/Summary!$H$7),0)</f>
        <v>0</v>
      </c>
      <c r="EN157" s="229">
        <f>IF($E157="HLTA",(Y157/Summary!$H$7),0)</f>
        <v>0</v>
      </c>
      <c r="EO157" s="229">
        <f>IF($E157="HLTA",(Z157/Summary!$H$7),0)</f>
        <v>0</v>
      </c>
      <c r="EP157" s="229">
        <f>IF($E157="HLTA",(AA157/Summary!$H$7),0)</f>
        <v>0</v>
      </c>
      <c r="EQ157" s="229">
        <f>IF($E157="HLTA",(AB157/Summary!$H$7),0)</f>
        <v>0</v>
      </c>
      <c r="ER157" s="229">
        <f>IF($E157="HLTA",(AC157/Summary!$H$7),0)</f>
        <v>0</v>
      </c>
      <c r="ES157" s="229">
        <f>IF($E157="HLTA",(AD157/Summary!$H$7),0)</f>
        <v>0</v>
      </c>
      <c r="ET157" s="229">
        <f>IF($E157="HLTA",(AE157/Summary!$H$7),0)</f>
        <v>0</v>
      </c>
      <c r="EU157" s="229">
        <f>IF($E157="HLTA",(AF157/Summary!$H$7),0)</f>
        <v>0</v>
      </c>
      <c r="EV157" s="229">
        <f>IF($E157="HLTA",(AG157/Summary!$H$7),0)</f>
        <v>0</v>
      </c>
      <c r="EW157" s="229">
        <f>IF($E157="HLTA",(AH157/Summary!$H$7),0)</f>
        <v>0</v>
      </c>
      <c r="EX157" s="229">
        <f>IF($E157="HLTA",(AI157/Summary!$H$7),0)</f>
        <v>0</v>
      </c>
      <c r="EY157" s="229">
        <f>IF($E157="HLTA",(AJ157/Summary!$H$7),0)</f>
        <v>0</v>
      </c>
      <c r="EZ157" s="229">
        <f>IF($E157="HLTA",(AK157/Summary!$H$7),0)</f>
        <v>0</v>
      </c>
      <c r="FA157" s="229">
        <f>IF($E157="HLTA",(AL157/Summary!$H$7),0)</f>
        <v>0</v>
      </c>
      <c r="FB157" s="229">
        <f>IF($E157="HLTA",(AM157/Summary!$H$7),0)</f>
        <v>0</v>
      </c>
      <c r="FC157" s="229">
        <f>IF($E157="HLTA",(AN157/Summary!$H$7),0)</f>
        <v>0</v>
      </c>
      <c r="FD157" s="233">
        <f>IF($E157="HLTA",(AO157/Summary!$H$7),0)</f>
        <v>0</v>
      </c>
    </row>
    <row r="158" spans="1:160" s="141" customFormat="1" ht="14.25" x14ac:dyDescent="0.35">
      <c r="A158" s="314"/>
      <c r="B158" s="315"/>
      <c r="C158" s="315"/>
      <c r="D158" s="315"/>
      <c r="E158" s="303"/>
      <c r="F158" s="304"/>
      <c r="G158" s="316"/>
      <c r="H158" s="320"/>
      <c r="I158" s="322"/>
      <c r="J158" s="323"/>
      <c r="K158" s="399">
        <f>Summary!$H$6*$G158</f>
        <v>0</v>
      </c>
      <c r="L158" s="225"/>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7"/>
      <c r="AP158" s="228">
        <f t="shared" si="278"/>
        <v>0</v>
      </c>
      <c r="AQ158" s="217"/>
      <c r="AR158" s="217"/>
      <c r="AS158" s="217"/>
      <c r="AT158" s="217"/>
      <c r="AU158" s="217"/>
      <c r="AV158" s="218"/>
      <c r="AW158" s="397"/>
      <c r="AX158" s="397"/>
      <c r="AY158" s="230">
        <f t="shared" si="281"/>
        <v>0</v>
      </c>
      <c r="AZ158" s="213" t="str">
        <f t="shared" si="282"/>
        <v>OK</v>
      </c>
      <c r="BA158" s="214"/>
      <c r="BB158" s="231">
        <f t="shared" si="283"/>
        <v>0</v>
      </c>
      <c r="BC158" s="232">
        <f t="shared" si="284"/>
        <v>0</v>
      </c>
      <c r="BD158" s="232">
        <f t="shared" si="285"/>
        <v>0</v>
      </c>
      <c r="BE158" s="232">
        <f t="shared" si="286"/>
        <v>0</v>
      </c>
      <c r="BF158" s="232">
        <f t="shared" si="287"/>
        <v>0</v>
      </c>
      <c r="BG158" s="232">
        <f t="shared" si="288"/>
        <v>0</v>
      </c>
      <c r="BH158" s="232">
        <f t="shared" si="289"/>
        <v>0</v>
      </c>
      <c r="BI158" s="232">
        <f t="shared" si="290"/>
        <v>0</v>
      </c>
      <c r="BJ158" s="232">
        <f t="shared" si="291"/>
        <v>0</v>
      </c>
      <c r="BK158" s="232">
        <f t="shared" si="292"/>
        <v>0</v>
      </c>
      <c r="BL158" s="232">
        <f t="shared" si="293"/>
        <v>0</v>
      </c>
      <c r="BM158" s="232">
        <f t="shared" si="294"/>
        <v>0</v>
      </c>
      <c r="BN158" s="232">
        <f t="shared" si="295"/>
        <v>0</v>
      </c>
      <c r="BO158" s="232">
        <f t="shared" si="296"/>
        <v>0</v>
      </c>
      <c r="BP158" s="232">
        <f t="shared" si="297"/>
        <v>0</v>
      </c>
      <c r="BQ158" s="232">
        <f t="shared" si="298"/>
        <v>0</v>
      </c>
      <c r="BR158" s="232">
        <f t="shared" si="299"/>
        <v>0</v>
      </c>
      <c r="BS158" s="232">
        <f t="shared" si="300"/>
        <v>0</v>
      </c>
      <c r="BT158" s="232">
        <f t="shared" si="301"/>
        <v>0</v>
      </c>
      <c r="BU158" s="232">
        <f t="shared" si="302"/>
        <v>0</v>
      </c>
      <c r="BV158" s="232">
        <f t="shared" si="303"/>
        <v>0</v>
      </c>
      <c r="BW158" s="232">
        <f t="shared" si="304"/>
        <v>0</v>
      </c>
      <c r="BX158" s="232">
        <f t="shared" si="305"/>
        <v>0</v>
      </c>
      <c r="BY158" s="232">
        <f t="shared" si="306"/>
        <v>0</v>
      </c>
      <c r="BZ158" s="232">
        <f t="shared" si="307"/>
        <v>0</v>
      </c>
      <c r="CA158" s="232">
        <f t="shared" si="308"/>
        <v>0</v>
      </c>
      <c r="CB158" s="232">
        <f t="shared" si="309"/>
        <v>0</v>
      </c>
      <c r="CC158" s="232">
        <f t="shared" si="310"/>
        <v>0</v>
      </c>
      <c r="CD158" s="232">
        <f t="shared" si="311"/>
        <v>0</v>
      </c>
      <c r="CE158" s="232">
        <f t="shared" si="312"/>
        <v>0</v>
      </c>
      <c r="CF158" s="230">
        <f t="shared" si="313"/>
        <v>0</v>
      </c>
      <c r="CG158" s="195">
        <f t="shared" si="314"/>
        <v>0</v>
      </c>
      <c r="CH158" s="201">
        <f t="shared" si="315"/>
        <v>0</v>
      </c>
      <c r="CI158" s="201">
        <f t="shared" si="316"/>
        <v>0</v>
      </c>
      <c r="CJ158" s="201">
        <f t="shared" si="317"/>
        <v>0</v>
      </c>
      <c r="CK158" s="201">
        <f t="shared" si="318"/>
        <v>0</v>
      </c>
      <c r="CL158" s="191">
        <f t="shared" si="319"/>
        <v>0</v>
      </c>
      <c r="CM158" s="189"/>
      <c r="CN158" s="219">
        <f t="shared" si="241"/>
        <v>0</v>
      </c>
      <c r="CO158" s="220">
        <f t="shared" si="242"/>
        <v>0</v>
      </c>
      <c r="CP158" s="220">
        <f t="shared" si="243"/>
        <v>0</v>
      </c>
      <c r="CQ158" s="220">
        <f t="shared" si="244"/>
        <v>0</v>
      </c>
      <c r="CR158" s="220">
        <f t="shared" si="245"/>
        <v>0</v>
      </c>
      <c r="CS158" s="220">
        <f t="shared" si="246"/>
        <v>0</v>
      </c>
      <c r="CT158" s="220">
        <f t="shared" si="247"/>
        <v>0</v>
      </c>
      <c r="CU158" s="220">
        <f t="shared" si="248"/>
        <v>0</v>
      </c>
      <c r="CV158" s="220">
        <f t="shared" si="249"/>
        <v>0</v>
      </c>
      <c r="CW158" s="220">
        <f t="shared" si="250"/>
        <v>0</v>
      </c>
      <c r="CX158" s="220">
        <f t="shared" si="251"/>
        <v>0</v>
      </c>
      <c r="CY158" s="220">
        <f t="shared" si="252"/>
        <v>0</v>
      </c>
      <c r="CZ158" s="220">
        <f t="shared" si="253"/>
        <v>0</v>
      </c>
      <c r="DA158" s="220">
        <f t="shared" si="254"/>
        <v>0</v>
      </c>
      <c r="DB158" s="220">
        <f t="shared" si="255"/>
        <v>0</v>
      </c>
      <c r="DC158" s="220">
        <f t="shared" si="256"/>
        <v>0</v>
      </c>
      <c r="DD158" s="220">
        <f t="shared" si="257"/>
        <v>0</v>
      </c>
      <c r="DE158" s="220">
        <f t="shared" si="258"/>
        <v>0</v>
      </c>
      <c r="DF158" s="220">
        <f t="shared" si="259"/>
        <v>0</v>
      </c>
      <c r="DG158" s="220">
        <f t="shared" si="260"/>
        <v>0</v>
      </c>
      <c r="DH158" s="220">
        <f t="shared" si="261"/>
        <v>0</v>
      </c>
      <c r="DI158" s="220">
        <f t="shared" si="262"/>
        <v>0</v>
      </c>
      <c r="DJ158" s="220">
        <f t="shared" si="263"/>
        <v>0</v>
      </c>
      <c r="DK158" s="220">
        <f t="shared" si="264"/>
        <v>0</v>
      </c>
      <c r="DL158" s="220">
        <f t="shared" si="265"/>
        <v>0</v>
      </c>
      <c r="DM158" s="220">
        <f t="shared" si="266"/>
        <v>0</v>
      </c>
      <c r="DN158" s="220">
        <f t="shared" si="267"/>
        <v>0</v>
      </c>
      <c r="DO158" s="220">
        <f t="shared" si="268"/>
        <v>0</v>
      </c>
      <c r="DP158" s="220">
        <f t="shared" si="269"/>
        <v>0</v>
      </c>
      <c r="DQ158" s="221">
        <f t="shared" si="270"/>
        <v>0</v>
      </c>
      <c r="DR158" s="204">
        <f t="shared" si="320"/>
        <v>0</v>
      </c>
      <c r="DS158" s="222">
        <f t="shared" si="271"/>
        <v>0</v>
      </c>
      <c r="DT158" s="222">
        <f t="shared" si="272"/>
        <v>0</v>
      </c>
      <c r="DU158" s="222">
        <f t="shared" si="273"/>
        <v>0</v>
      </c>
      <c r="DV158" s="222">
        <f t="shared" si="274"/>
        <v>0</v>
      </c>
      <c r="DW158" s="222">
        <f t="shared" si="275"/>
        <v>0</v>
      </c>
      <c r="DX158" s="223">
        <f t="shared" si="276"/>
        <v>0</v>
      </c>
      <c r="DY158" s="224">
        <f t="shared" si="277"/>
        <v>0</v>
      </c>
      <c r="EA158" s="228">
        <f>IF($E158="HLTA",(L158/Summary!$H$7),0)</f>
        <v>0</v>
      </c>
      <c r="EB158" s="229">
        <f>IF($E158="HLTA",(M158/Summary!$H$7),0)</f>
        <v>0</v>
      </c>
      <c r="EC158" s="229">
        <f>IF($E158="HLTA",(N158/Summary!$H$7),0)</f>
        <v>0</v>
      </c>
      <c r="ED158" s="229">
        <f>IF($E158="HLTA",(O158/Summary!$H$7),0)</f>
        <v>0</v>
      </c>
      <c r="EE158" s="229">
        <f>IF($E158="HLTA",(P158/Summary!$H$7),0)</f>
        <v>0</v>
      </c>
      <c r="EF158" s="229">
        <f>IF($E158="HLTA",(Q158/Summary!$H$7),0)</f>
        <v>0</v>
      </c>
      <c r="EG158" s="229">
        <f>IF($E158="HLTA",(R158/Summary!$H$7),0)</f>
        <v>0</v>
      </c>
      <c r="EH158" s="229">
        <f>IF($E158="HLTA",(S158/Summary!$H$7),0)</f>
        <v>0</v>
      </c>
      <c r="EI158" s="229">
        <f>IF($E158="HLTA",(T158/Summary!$H$7),0)</f>
        <v>0</v>
      </c>
      <c r="EJ158" s="229">
        <f>IF($E158="HLTA",(U158/Summary!$H$7),0)</f>
        <v>0</v>
      </c>
      <c r="EK158" s="229">
        <f>IF($E158="HLTA",(V158/Summary!$H$7),0)</f>
        <v>0</v>
      </c>
      <c r="EL158" s="229">
        <f>IF($E158="HLTA",(W158/Summary!$H$7),0)</f>
        <v>0</v>
      </c>
      <c r="EM158" s="229">
        <f>IF($E158="HLTA",(X158/Summary!$H$7),0)</f>
        <v>0</v>
      </c>
      <c r="EN158" s="229">
        <f>IF($E158="HLTA",(Y158/Summary!$H$7),0)</f>
        <v>0</v>
      </c>
      <c r="EO158" s="229">
        <f>IF($E158="HLTA",(Z158/Summary!$H$7),0)</f>
        <v>0</v>
      </c>
      <c r="EP158" s="229">
        <f>IF($E158="HLTA",(AA158/Summary!$H$7),0)</f>
        <v>0</v>
      </c>
      <c r="EQ158" s="229">
        <f>IF($E158="HLTA",(AB158/Summary!$H$7),0)</f>
        <v>0</v>
      </c>
      <c r="ER158" s="229">
        <f>IF($E158="HLTA",(AC158/Summary!$H$7),0)</f>
        <v>0</v>
      </c>
      <c r="ES158" s="229">
        <f>IF($E158="HLTA",(AD158/Summary!$H$7),0)</f>
        <v>0</v>
      </c>
      <c r="ET158" s="229">
        <f>IF($E158="HLTA",(AE158/Summary!$H$7),0)</f>
        <v>0</v>
      </c>
      <c r="EU158" s="229">
        <f>IF($E158="HLTA",(AF158/Summary!$H$7),0)</f>
        <v>0</v>
      </c>
      <c r="EV158" s="229">
        <f>IF($E158="HLTA",(AG158/Summary!$H$7),0)</f>
        <v>0</v>
      </c>
      <c r="EW158" s="229">
        <f>IF($E158="HLTA",(AH158/Summary!$H$7),0)</f>
        <v>0</v>
      </c>
      <c r="EX158" s="229">
        <f>IF($E158="HLTA",(AI158/Summary!$H$7),0)</f>
        <v>0</v>
      </c>
      <c r="EY158" s="229">
        <f>IF($E158="HLTA",(AJ158/Summary!$H$7),0)</f>
        <v>0</v>
      </c>
      <c r="EZ158" s="229">
        <f>IF($E158="HLTA",(AK158/Summary!$H$7),0)</f>
        <v>0</v>
      </c>
      <c r="FA158" s="229">
        <f>IF($E158="HLTA",(AL158/Summary!$H$7),0)</f>
        <v>0</v>
      </c>
      <c r="FB158" s="229">
        <f>IF($E158="HLTA",(AM158/Summary!$H$7),0)</f>
        <v>0</v>
      </c>
      <c r="FC158" s="229">
        <f>IF($E158="HLTA",(AN158/Summary!$H$7),0)</f>
        <v>0</v>
      </c>
      <c r="FD158" s="233">
        <f>IF($E158="HLTA",(AO158/Summary!$H$7),0)</f>
        <v>0</v>
      </c>
    </row>
    <row r="159" spans="1:160" s="141" customFormat="1" ht="14.25" x14ac:dyDescent="0.35">
      <c r="A159" s="314"/>
      <c r="B159" s="315"/>
      <c r="C159" s="315"/>
      <c r="D159" s="315"/>
      <c r="E159" s="303"/>
      <c r="F159" s="304"/>
      <c r="G159" s="316"/>
      <c r="H159" s="320"/>
      <c r="I159" s="322"/>
      <c r="J159" s="323"/>
      <c r="K159" s="399">
        <f>Summary!$H$6*$G159</f>
        <v>0</v>
      </c>
      <c r="L159" s="225"/>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7"/>
      <c r="AP159" s="228">
        <f t="shared" si="278"/>
        <v>0</v>
      </c>
      <c r="AQ159" s="217"/>
      <c r="AR159" s="217"/>
      <c r="AS159" s="217"/>
      <c r="AT159" s="217"/>
      <c r="AU159" s="217"/>
      <c r="AV159" s="218"/>
      <c r="AW159" s="397"/>
      <c r="AX159" s="397"/>
      <c r="AY159" s="230">
        <f t="shared" si="281"/>
        <v>0</v>
      </c>
      <c r="AZ159" s="213" t="str">
        <f t="shared" si="282"/>
        <v>OK</v>
      </c>
      <c r="BA159" s="214"/>
      <c r="BB159" s="231">
        <f t="shared" si="283"/>
        <v>0</v>
      </c>
      <c r="BC159" s="232">
        <f t="shared" si="284"/>
        <v>0</v>
      </c>
      <c r="BD159" s="232">
        <f t="shared" si="285"/>
        <v>0</v>
      </c>
      <c r="BE159" s="232">
        <f t="shared" si="286"/>
        <v>0</v>
      </c>
      <c r="BF159" s="232">
        <f t="shared" si="287"/>
        <v>0</v>
      </c>
      <c r="BG159" s="232">
        <f t="shared" si="288"/>
        <v>0</v>
      </c>
      <c r="BH159" s="232">
        <f t="shared" si="289"/>
        <v>0</v>
      </c>
      <c r="BI159" s="232">
        <f t="shared" si="290"/>
        <v>0</v>
      </c>
      <c r="BJ159" s="232">
        <f t="shared" si="291"/>
        <v>0</v>
      </c>
      <c r="BK159" s="232">
        <f t="shared" si="292"/>
        <v>0</v>
      </c>
      <c r="BL159" s="232">
        <f t="shared" si="293"/>
        <v>0</v>
      </c>
      <c r="BM159" s="232">
        <f t="shared" si="294"/>
        <v>0</v>
      </c>
      <c r="BN159" s="232">
        <f t="shared" si="295"/>
        <v>0</v>
      </c>
      <c r="BO159" s="232">
        <f t="shared" si="296"/>
        <v>0</v>
      </c>
      <c r="BP159" s="232">
        <f t="shared" si="297"/>
        <v>0</v>
      </c>
      <c r="BQ159" s="232">
        <f t="shared" si="298"/>
        <v>0</v>
      </c>
      <c r="BR159" s="232">
        <f t="shared" si="299"/>
        <v>0</v>
      </c>
      <c r="BS159" s="232">
        <f t="shared" si="300"/>
        <v>0</v>
      </c>
      <c r="BT159" s="232">
        <f t="shared" si="301"/>
        <v>0</v>
      </c>
      <c r="BU159" s="232">
        <f t="shared" si="302"/>
        <v>0</v>
      </c>
      <c r="BV159" s="232">
        <f t="shared" si="303"/>
        <v>0</v>
      </c>
      <c r="BW159" s="232">
        <f t="shared" si="304"/>
        <v>0</v>
      </c>
      <c r="BX159" s="232">
        <f t="shared" si="305"/>
        <v>0</v>
      </c>
      <c r="BY159" s="232">
        <f t="shared" si="306"/>
        <v>0</v>
      </c>
      <c r="BZ159" s="232">
        <f t="shared" si="307"/>
        <v>0</v>
      </c>
      <c r="CA159" s="232">
        <f t="shared" si="308"/>
        <v>0</v>
      </c>
      <c r="CB159" s="232">
        <f t="shared" si="309"/>
        <v>0</v>
      </c>
      <c r="CC159" s="232">
        <f t="shared" si="310"/>
        <v>0</v>
      </c>
      <c r="CD159" s="232">
        <f t="shared" si="311"/>
        <v>0</v>
      </c>
      <c r="CE159" s="232">
        <f t="shared" si="312"/>
        <v>0</v>
      </c>
      <c r="CF159" s="230">
        <f t="shared" si="313"/>
        <v>0</v>
      </c>
      <c r="CG159" s="195">
        <f t="shared" si="314"/>
        <v>0</v>
      </c>
      <c r="CH159" s="201">
        <f t="shared" si="315"/>
        <v>0</v>
      </c>
      <c r="CI159" s="201">
        <f t="shared" si="316"/>
        <v>0</v>
      </c>
      <c r="CJ159" s="201">
        <f t="shared" si="317"/>
        <v>0</v>
      </c>
      <c r="CK159" s="201">
        <f t="shared" si="318"/>
        <v>0</v>
      </c>
      <c r="CL159" s="191">
        <f t="shared" si="319"/>
        <v>0</v>
      </c>
      <c r="CM159" s="189"/>
      <c r="CN159" s="219">
        <f t="shared" si="241"/>
        <v>0</v>
      </c>
      <c r="CO159" s="220">
        <f t="shared" si="242"/>
        <v>0</v>
      </c>
      <c r="CP159" s="220">
        <f t="shared" si="243"/>
        <v>0</v>
      </c>
      <c r="CQ159" s="220">
        <f t="shared" si="244"/>
        <v>0</v>
      </c>
      <c r="CR159" s="220">
        <f t="shared" si="245"/>
        <v>0</v>
      </c>
      <c r="CS159" s="220">
        <f t="shared" si="246"/>
        <v>0</v>
      </c>
      <c r="CT159" s="220">
        <f t="shared" si="247"/>
        <v>0</v>
      </c>
      <c r="CU159" s="220">
        <f t="shared" si="248"/>
        <v>0</v>
      </c>
      <c r="CV159" s="220">
        <f t="shared" si="249"/>
        <v>0</v>
      </c>
      <c r="CW159" s="220">
        <f t="shared" si="250"/>
        <v>0</v>
      </c>
      <c r="CX159" s="220">
        <f t="shared" si="251"/>
        <v>0</v>
      </c>
      <c r="CY159" s="220">
        <f t="shared" si="252"/>
        <v>0</v>
      </c>
      <c r="CZ159" s="220">
        <f t="shared" si="253"/>
        <v>0</v>
      </c>
      <c r="DA159" s="220">
        <f t="shared" si="254"/>
        <v>0</v>
      </c>
      <c r="DB159" s="220">
        <f t="shared" si="255"/>
        <v>0</v>
      </c>
      <c r="DC159" s="220">
        <f t="shared" si="256"/>
        <v>0</v>
      </c>
      <c r="DD159" s="220">
        <f t="shared" si="257"/>
        <v>0</v>
      </c>
      <c r="DE159" s="220">
        <f t="shared" si="258"/>
        <v>0</v>
      </c>
      <c r="DF159" s="220">
        <f t="shared" si="259"/>
        <v>0</v>
      </c>
      <c r="DG159" s="220">
        <f t="shared" si="260"/>
        <v>0</v>
      </c>
      <c r="DH159" s="220">
        <f t="shared" si="261"/>
        <v>0</v>
      </c>
      <c r="DI159" s="220">
        <f t="shared" si="262"/>
        <v>0</v>
      </c>
      <c r="DJ159" s="220">
        <f t="shared" si="263"/>
        <v>0</v>
      </c>
      <c r="DK159" s="220">
        <f t="shared" si="264"/>
        <v>0</v>
      </c>
      <c r="DL159" s="220">
        <f t="shared" si="265"/>
        <v>0</v>
      </c>
      <c r="DM159" s="220">
        <f t="shared" si="266"/>
        <v>0</v>
      </c>
      <c r="DN159" s="220">
        <f t="shared" si="267"/>
        <v>0</v>
      </c>
      <c r="DO159" s="220">
        <f t="shared" si="268"/>
        <v>0</v>
      </c>
      <c r="DP159" s="220">
        <f t="shared" si="269"/>
        <v>0</v>
      </c>
      <c r="DQ159" s="221">
        <f t="shared" si="270"/>
        <v>0</v>
      </c>
      <c r="DR159" s="204">
        <f t="shared" si="320"/>
        <v>0</v>
      </c>
      <c r="DS159" s="222">
        <f t="shared" si="271"/>
        <v>0</v>
      </c>
      <c r="DT159" s="222">
        <f t="shared" si="272"/>
        <v>0</v>
      </c>
      <c r="DU159" s="222">
        <f t="shared" si="273"/>
        <v>0</v>
      </c>
      <c r="DV159" s="222">
        <f t="shared" si="274"/>
        <v>0</v>
      </c>
      <c r="DW159" s="222">
        <f t="shared" si="275"/>
        <v>0</v>
      </c>
      <c r="DX159" s="223">
        <f t="shared" si="276"/>
        <v>0</v>
      </c>
      <c r="DY159" s="224">
        <f t="shared" si="277"/>
        <v>0</v>
      </c>
      <c r="EA159" s="228">
        <f>IF($E159="HLTA",(L159/Summary!$H$7),0)</f>
        <v>0</v>
      </c>
      <c r="EB159" s="229">
        <f>IF($E159="HLTA",(M159/Summary!$H$7),0)</f>
        <v>0</v>
      </c>
      <c r="EC159" s="229">
        <f>IF($E159="HLTA",(N159/Summary!$H$7),0)</f>
        <v>0</v>
      </c>
      <c r="ED159" s="229">
        <f>IF($E159="HLTA",(O159/Summary!$H$7),0)</f>
        <v>0</v>
      </c>
      <c r="EE159" s="229">
        <f>IF($E159="HLTA",(P159/Summary!$H$7),0)</f>
        <v>0</v>
      </c>
      <c r="EF159" s="229">
        <f>IF($E159="HLTA",(Q159/Summary!$H$7),0)</f>
        <v>0</v>
      </c>
      <c r="EG159" s="229">
        <f>IF($E159="HLTA",(R159/Summary!$H$7),0)</f>
        <v>0</v>
      </c>
      <c r="EH159" s="229">
        <f>IF($E159="HLTA",(S159/Summary!$H$7),0)</f>
        <v>0</v>
      </c>
      <c r="EI159" s="229">
        <f>IF($E159="HLTA",(T159/Summary!$H$7),0)</f>
        <v>0</v>
      </c>
      <c r="EJ159" s="229">
        <f>IF($E159="HLTA",(U159/Summary!$H$7),0)</f>
        <v>0</v>
      </c>
      <c r="EK159" s="229">
        <f>IF($E159="HLTA",(V159/Summary!$H$7),0)</f>
        <v>0</v>
      </c>
      <c r="EL159" s="229">
        <f>IF($E159="HLTA",(W159/Summary!$H$7),0)</f>
        <v>0</v>
      </c>
      <c r="EM159" s="229">
        <f>IF($E159="HLTA",(X159/Summary!$H$7),0)</f>
        <v>0</v>
      </c>
      <c r="EN159" s="229">
        <f>IF($E159="HLTA",(Y159/Summary!$H$7),0)</f>
        <v>0</v>
      </c>
      <c r="EO159" s="229">
        <f>IF($E159="HLTA",(Z159/Summary!$H$7),0)</f>
        <v>0</v>
      </c>
      <c r="EP159" s="229">
        <f>IF($E159="HLTA",(AA159/Summary!$H$7),0)</f>
        <v>0</v>
      </c>
      <c r="EQ159" s="229">
        <f>IF($E159="HLTA",(AB159/Summary!$H$7),0)</f>
        <v>0</v>
      </c>
      <c r="ER159" s="229">
        <f>IF($E159="HLTA",(AC159/Summary!$H$7),0)</f>
        <v>0</v>
      </c>
      <c r="ES159" s="229">
        <f>IF($E159="HLTA",(AD159/Summary!$H$7),0)</f>
        <v>0</v>
      </c>
      <c r="ET159" s="229">
        <f>IF($E159="HLTA",(AE159/Summary!$H$7),0)</f>
        <v>0</v>
      </c>
      <c r="EU159" s="229">
        <f>IF($E159="HLTA",(AF159/Summary!$H$7),0)</f>
        <v>0</v>
      </c>
      <c r="EV159" s="229">
        <f>IF($E159="HLTA",(AG159/Summary!$H$7),0)</f>
        <v>0</v>
      </c>
      <c r="EW159" s="229">
        <f>IF($E159="HLTA",(AH159/Summary!$H$7),0)</f>
        <v>0</v>
      </c>
      <c r="EX159" s="229">
        <f>IF($E159="HLTA",(AI159/Summary!$H$7),0)</f>
        <v>0</v>
      </c>
      <c r="EY159" s="229">
        <f>IF($E159="HLTA",(AJ159/Summary!$H$7),0)</f>
        <v>0</v>
      </c>
      <c r="EZ159" s="229">
        <f>IF($E159="HLTA",(AK159/Summary!$H$7),0)</f>
        <v>0</v>
      </c>
      <c r="FA159" s="229">
        <f>IF($E159="HLTA",(AL159/Summary!$H$7),0)</f>
        <v>0</v>
      </c>
      <c r="FB159" s="229">
        <f>IF($E159="HLTA",(AM159/Summary!$H$7),0)</f>
        <v>0</v>
      </c>
      <c r="FC159" s="229">
        <f>IF($E159="HLTA",(AN159/Summary!$H$7),0)</f>
        <v>0</v>
      </c>
      <c r="FD159" s="233">
        <f>IF($E159="HLTA",(AO159/Summary!$H$7),0)</f>
        <v>0</v>
      </c>
    </row>
    <row r="160" spans="1:160" s="141" customFormat="1" ht="14.25" x14ac:dyDescent="0.35">
      <c r="A160" s="314"/>
      <c r="B160" s="315"/>
      <c r="C160" s="315"/>
      <c r="D160" s="315"/>
      <c r="E160" s="303"/>
      <c r="F160" s="304"/>
      <c r="G160" s="316"/>
      <c r="H160" s="320"/>
      <c r="I160" s="322"/>
      <c r="J160" s="323"/>
      <c r="K160" s="399">
        <f>Summary!$H$6*$G160</f>
        <v>0</v>
      </c>
      <c r="L160" s="225"/>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7"/>
      <c r="AP160" s="228">
        <f t="shared" si="278"/>
        <v>0</v>
      </c>
      <c r="AQ160" s="217"/>
      <c r="AR160" s="217"/>
      <c r="AS160" s="217"/>
      <c r="AT160" s="217"/>
      <c r="AU160" s="217"/>
      <c r="AV160" s="218"/>
      <c r="AW160" s="397"/>
      <c r="AX160" s="397"/>
      <c r="AY160" s="230">
        <f t="shared" si="281"/>
        <v>0</v>
      </c>
      <c r="AZ160" s="213" t="str">
        <f t="shared" si="282"/>
        <v>OK</v>
      </c>
      <c r="BA160" s="214"/>
      <c r="BB160" s="231">
        <f t="shared" si="283"/>
        <v>0</v>
      </c>
      <c r="BC160" s="232">
        <f t="shared" si="284"/>
        <v>0</v>
      </c>
      <c r="BD160" s="232">
        <f t="shared" si="285"/>
        <v>0</v>
      </c>
      <c r="BE160" s="232">
        <f t="shared" si="286"/>
        <v>0</v>
      </c>
      <c r="BF160" s="232">
        <f t="shared" si="287"/>
        <v>0</v>
      </c>
      <c r="BG160" s="232">
        <f t="shared" si="288"/>
        <v>0</v>
      </c>
      <c r="BH160" s="232">
        <f t="shared" si="289"/>
        <v>0</v>
      </c>
      <c r="BI160" s="232">
        <f t="shared" si="290"/>
        <v>0</v>
      </c>
      <c r="BJ160" s="232">
        <f t="shared" si="291"/>
        <v>0</v>
      </c>
      <c r="BK160" s="232">
        <f t="shared" si="292"/>
        <v>0</v>
      </c>
      <c r="BL160" s="232">
        <f t="shared" si="293"/>
        <v>0</v>
      </c>
      <c r="BM160" s="232">
        <f t="shared" si="294"/>
        <v>0</v>
      </c>
      <c r="BN160" s="232">
        <f t="shared" si="295"/>
        <v>0</v>
      </c>
      <c r="BO160" s="232">
        <f t="shared" si="296"/>
        <v>0</v>
      </c>
      <c r="BP160" s="232">
        <f t="shared" si="297"/>
        <v>0</v>
      </c>
      <c r="BQ160" s="232">
        <f t="shared" si="298"/>
        <v>0</v>
      </c>
      <c r="BR160" s="232">
        <f t="shared" si="299"/>
        <v>0</v>
      </c>
      <c r="BS160" s="232">
        <f t="shared" si="300"/>
        <v>0</v>
      </c>
      <c r="BT160" s="232">
        <f t="shared" si="301"/>
        <v>0</v>
      </c>
      <c r="BU160" s="232">
        <f t="shared" si="302"/>
        <v>0</v>
      </c>
      <c r="BV160" s="232">
        <f t="shared" si="303"/>
        <v>0</v>
      </c>
      <c r="BW160" s="232">
        <f t="shared" si="304"/>
        <v>0</v>
      </c>
      <c r="BX160" s="232">
        <f t="shared" si="305"/>
        <v>0</v>
      </c>
      <c r="BY160" s="232">
        <f t="shared" si="306"/>
        <v>0</v>
      </c>
      <c r="BZ160" s="232">
        <f t="shared" si="307"/>
        <v>0</v>
      </c>
      <c r="CA160" s="232">
        <f t="shared" si="308"/>
        <v>0</v>
      </c>
      <c r="CB160" s="232">
        <f t="shared" si="309"/>
        <v>0</v>
      </c>
      <c r="CC160" s="232">
        <f t="shared" si="310"/>
        <v>0</v>
      </c>
      <c r="CD160" s="232">
        <f t="shared" si="311"/>
        <v>0</v>
      </c>
      <c r="CE160" s="232">
        <f t="shared" si="312"/>
        <v>0</v>
      </c>
      <c r="CF160" s="230">
        <f t="shared" si="313"/>
        <v>0</v>
      </c>
      <c r="CG160" s="195">
        <f t="shared" si="314"/>
        <v>0</v>
      </c>
      <c r="CH160" s="201">
        <f t="shared" si="315"/>
        <v>0</v>
      </c>
      <c r="CI160" s="201">
        <f t="shared" si="316"/>
        <v>0</v>
      </c>
      <c r="CJ160" s="201">
        <f t="shared" si="317"/>
        <v>0</v>
      </c>
      <c r="CK160" s="201">
        <f t="shared" si="318"/>
        <v>0</v>
      </c>
      <c r="CL160" s="191">
        <f t="shared" si="319"/>
        <v>0</v>
      </c>
      <c r="CM160" s="189"/>
      <c r="CN160" s="219">
        <f t="shared" si="241"/>
        <v>0</v>
      </c>
      <c r="CO160" s="220">
        <f t="shared" si="242"/>
        <v>0</v>
      </c>
      <c r="CP160" s="220">
        <f t="shared" si="243"/>
        <v>0</v>
      </c>
      <c r="CQ160" s="220">
        <f t="shared" si="244"/>
        <v>0</v>
      </c>
      <c r="CR160" s="220">
        <f t="shared" si="245"/>
        <v>0</v>
      </c>
      <c r="CS160" s="220">
        <f t="shared" si="246"/>
        <v>0</v>
      </c>
      <c r="CT160" s="220">
        <f t="shared" si="247"/>
        <v>0</v>
      </c>
      <c r="CU160" s="220">
        <f t="shared" si="248"/>
        <v>0</v>
      </c>
      <c r="CV160" s="220">
        <f t="shared" si="249"/>
        <v>0</v>
      </c>
      <c r="CW160" s="220">
        <f t="shared" si="250"/>
        <v>0</v>
      </c>
      <c r="CX160" s="220">
        <f t="shared" si="251"/>
        <v>0</v>
      </c>
      <c r="CY160" s="220">
        <f t="shared" si="252"/>
        <v>0</v>
      </c>
      <c r="CZ160" s="220">
        <f t="shared" si="253"/>
        <v>0</v>
      </c>
      <c r="DA160" s="220">
        <f t="shared" si="254"/>
        <v>0</v>
      </c>
      <c r="DB160" s="220">
        <f t="shared" si="255"/>
        <v>0</v>
      </c>
      <c r="DC160" s="220">
        <f t="shared" si="256"/>
        <v>0</v>
      </c>
      <c r="DD160" s="220">
        <f t="shared" si="257"/>
        <v>0</v>
      </c>
      <c r="DE160" s="220">
        <f t="shared" si="258"/>
        <v>0</v>
      </c>
      <c r="DF160" s="220">
        <f t="shared" si="259"/>
        <v>0</v>
      </c>
      <c r="DG160" s="220">
        <f t="shared" si="260"/>
        <v>0</v>
      </c>
      <c r="DH160" s="220">
        <f t="shared" si="261"/>
        <v>0</v>
      </c>
      <c r="DI160" s="220">
        <f t="shared" si="262"/>
        <v>0</v>
      </c>
      <c r="DJ160" s="220">
        <f t="shared" si="263"/>
        <v>0</v>
      </c>
      <c r="DK160" s="220">
        <f t="shared" si="264"/>
        <v>0</v>
      </c>
      <c r="DL160" s="220">
        <f t="shared" si="265"/>
        <v>0</v>
      </c>
      <c r="DM160" s="220">
        <f t="shared" si="266"/>
        <v>0</v>
      </c>
      <c r="DN160" s="220">
        <f t="shared" si="267"/>
        <v>0</v>
      </c>
      <c r="DO160" s="220">
        <f t="shared" si="268"/>
        <v>0</v>
      </c>
      <c r="DP160" s="220">
        <f t="shared" si="269"/>
        <v>0</v>
      </c>
      <c r="DQ160" s="221">
        <f t="shared" si="270"/>
        <v>0</v>
      </c>
      <c r="DR160" s="204">
        <f t="shared" si="320"/>
        <v>0</v>
      </c>
      <c r="DS160" s="222">
        <f t="shared" si="271"/>
        <v>0</v>
      </c>
      <c r="DT160" s="222">
        <f t="shared" si="272"/>
        <v>0</v>
      </c>
      <c r="DU160" s="222">
        <f t="shared" si="273"/>
        <v>0</v>
      </c>
      <c r="DV160" s="222">
        <f t="shared" si="274"/>
        <v>0</v>
      </c>
      <c r="DW160" s="222">
        <f t="shared" si="275"/>
        <v>0</v>
      </c>
      <c r="DX160" s="223">
        <f t="shared" si="276"/>
        <v>0</v>
      </c>
      <c r="DY160" s="224">
        <f t="shared" si="277"/>
        <v>0</v>
      </c>
      <c r="EA160" s="228">
        <f>IF($E160="HLTA",(L160/Summary!$H$7),0)</f>
        <v>0</v>
      </c>
      <c r="EB160" s="229">
        <f>IF($E160="HLTA",(M160/Summary!$H$7),0)</f>
        <v>0</v>
      </c>
      <c r="EC160" s="229">
        <f>IF($E160="HLTA",(N160/Summary!$H$7),0)</f>
        <v>0</v>
      </c>
      <c r="ED160" s="229">
        <f>IF($E160="HLTA",(O160/Summary!$H$7),0)</f>
        <v>0</v>
      </c>
      <c r="EE160" s="229">
        <f>IF($E160="HLTA",(P160/Summary!$H$7),0)</f>
        <v>0</v>
      </c>
      <c r="EF160" s="229">
        <f>IF($E160="HLTA",(Q160/Summary!$H$7),0)</f>
        <v>0</v>
      </c>
      <c r="EG160" s="229">
        <f>IF($E160="HLTA",(R160/Summary!$H$7),0)</f>
        <v>0</v>
      </c>
      <c r="EH160" s="229">
        <f>IF($E160="HLTA",(S160/Summary!$H$7),0)</f>
        <v>0</v>
      </c>
      <c r="EI160" s="229">
        <f>IF($E160="HLTA",(T160/Summary!$H$7),0)</f>
        <v>0</v>
      </c>
      <c r="EJ160" s="229">
        <f>IF($E160="HLTA",(U160/Summary!$H$7),0)</f>
        <v>0</v>
      </c>
      <c r="EK160" s="229">
        <f>IF($E160="HLTA",(V160/Summary!$H$7),0)</f>
        <v>0</v>
      </c>
      <c r="EL160" s="229">
        <f>IF($E160="HLTA",(W160/Summary!$H$7),0)</f>
        <v>0</v>
      </c>
      <c r="EM160" s="229">
        <f>IF($E160="HLTA",(X160/Summary!$H$7),0)</f>
        <v>0</v>
      </c>
      <c r="EN160" s="229">
        <f>IF($E160="HLTA",(Y160/Summary!$H$7),0)</f>
        <v>0</v>
      </c>
      <c r="EO160" s="229">
        <f>IF($E160="HLTA",(Z160/Summary!$H$7),0)</f>
        <v>0</v>
      </c>
      <c r="EP160" s="229">
        <f>IF($E160="HLTA",(AA160/Summary!$H$7),0)</f>
        <v>0</v>
      </c>
      <c r="EQ160" s="229">
        <f>IF($E160="HLTA",(AB160/Summary!$H$7),0)</f>
        <v>0</v>
      </c>
      <c r="ER160" s="229">
        <f>IF($E160="HLTA",(AC160/Summary!$H$7),0)</f>
        <v>0</v>
      </c>
      <c r="ES160" s="229">
        <f>IF($E160="HLTA",(AD160/Summary!$H$7),0)</f>
        <v>0</v>
      </c>
      <c r="ET160" s="229">
        <f>IF($E160="HLTA",(AE160/Summary!$H$7),0)</f>
        <v>0</v>
      </c>
      <c r="EU160" s="229">
        <f>IF($E160="HLTA",(AF160/Summary!$H$7),0)</f>
        <v>0</v>
      </c>
      <c r="EV160" s="229">
        <f>IF($E160="HLTA",(AG160/Summary!$H$7),0)</f>
        <v>0</v>
      </c>
      <c r="EW160" s="229">
        <f>IF($E160="HLTA",(AH160/Summary!$H$7),0)</f>
        <v>0</v>
      </c>
      <c r="EX160" s="229">
        <f>IF($E160="HLTA",(AI160/Summary!$H$7),0)</f>
        <v>0</v>
      </c>
      <c r="EY160" s="229">
        <f>IF($E160="HLTA",(AJ160/Summary!$H$7),0)</f>
        <v>0</v>
      </c>
      <c r="EZ160" s="229">
        <f>IF($E160="HLTA",(AK160/Summary!$H$7),0)</f>
        <v>0</v>
      </c>
      <c r="FA160" s="229">
        <f>IF($E160="HLTA",(AL160/Summary!$H$7),0)</f>
        <v>0</v>
      </c>
      <c r="FB160" s="229">
        <f>IF($E160="HLTA",(AM160/Summary!$H$7),0)</f>
        <v>0</v>
      </c>
      <c r="FC160" s="229">
        <f>IF($E160="HLTA",(AN160/Summary!$H$7),0)</f>
        <v>0</v>
      </c>
      <c r="FD160" s="233">
        <f>IF($E160="HLTA",(AO160/Summary!$H$7),0)</f>
        <v>0</v>
      </c>
    </row>
    <row r="161" spans="1:160" s="141" customFormat="1" ht="14.25" x14ac:dyDescent="0.35">
      <c r="A161" s="314"/>
      <c r="B161" s="315"/>
      <c r="C161" s="315"/>
      <c r="D161" s="315"/>
      <c r="E161" s="303"/>
      <c r="F161" s="304"/>
      <c r="G161" s="316"/>
      <c r="H161" s="320"/>
      <c r="I161" s="322"/>
      <c r="J161" s="323"/>
      <c r="K161" s="399">
        <f>Summary!$H$6*$G161</f>
        <v>0</v>
      </c>
      <c r="L161" s="225"/>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7"/>
      <c r="AP161" s="228">
        <f t="shared" si="278"/>
        <v>0</v>
      </c>
      <c r="AQ161" s="217"/>
      <c r="AR161" s="217"/>
      <c r="AS161" s="217"/>
      <c r="AT161" s="217"/>
      <c r="AU161" s="217"/>
      <c r="AV161" s="218"/>
      <c r="AW161" s="397"/>
      <c r="AX161" s="397"/>
      <c r="AY161" s="230">
        <f t="shared" si="281"/>
        <v>0</v>
      </c>
      <c r="AZ161" s="213" t="str">
        <f t="shared" si="282"/>
        <v>OK</v>
      </c>
      <c r="BA161" s="214"/>
      <c r="BB161" s="231">
        <f t="shared" si="283"/>
        <v>0</v>
      </c>
      <c r="BC161" s="232">
        <f t="shared" si="284"/>
        <v>0</v>
      </c>
      <c r="BD161" s="232">
        <f t="shared" si="285"/>
        <v>0</v>
      </c>
      <c r="BE161" s="232">
        <f t="shared" si="286"/>
        <v>0</v>
      </c>
      <c r="BF161" s="232">
        <f t="shared" si="287"/>
        <v>0</v>
      </c>
      <c r="BG161" s="232">
        <f t="shared" si="288"/>
        <v>0</v>
      </c>
      <c r="BH161" s="232">
        <f t="shared" si="289"/>
        <v>0</v>
      </c>
      <c r="BI161" s="232">
        <f t="shared" si="290"/>
        <v>0</v>
      </c>
      <c r="BJ161" s="232">
        <f t="shared" si="291"/>
        <v>0</v>
      </c>
      <c r="BK161" s="232">
        <f t="shared" si="292"/>
        <v>0</v>
      </c>
      <c r="BL161" s="232">
        <f t="shared" si="293"/>
        <v>0</v>
      </c>
      <c r="BM161" s="232">
        <f t="shared" si="294"/>
        <v>0</v>
      </c>
      <c r="BN161" s="232">
        <f t="shared" si="295"/>
        <v>0</v>
      </c>
      <c r="BO161" s="232">
        <f t="shared" si="296"/>
        <v>0</v>
      </c>
      <c r="BP161" s="232">
        <f t="shared" si="297"/>
        <v>0</v>
      </c>
      <c r="BQ161" s="232">
        <f t="shared" si="298"/>
        <v>0</v>
      </c>
      <c r="BR161" s="232">
        <f t="shared" si="299"/>
        <v>0</v>
      </c>
      <c r="BS161" s="232">
        <f t="shared" si="300"/>
        <v>0</v>
      </c>
      <c r="BT161" s="232">
        <f t="shared" si="301"/>
        <v>0</v>
      </c>
      <c r="BU161" s="232">
        <f t="shared" si="302"/>
        <v>0</v>
      </c>
      <c r="BV161" s="232">
        <f t="shared" si="303"/>
        <v>0</v>
      </c>
      <c r="BW161" s="232">
        <f t="shared" si="304"/>
        <v>0</v>
      </c>
      <c r="BX161" s="232">
        <f t="shared" si="305"/>
        <v>0</v>
      </c>
      <c r="BY161" s="232">
        <f t="shared" si="306"/>
        <v>0</v>
      </c>
      <c r="BZ161" s="232">
        <f t="shared" si="307"/>
        <v>0</v>
      </c>
      <c r="CA161" s="232">
        <f t="shared" si="308"/>
        <v>0</v>
      </c>
      <c r="CB161" s="232">
        <f t="shared" si="309"/>
        <v>0</v>
      </c>
      <c r="CC161" s="232">
        <f t="shared" si="310"/>
        <v>0</v>
      </c>
      <c r="CD161" s="232">
        <f t="shared" si="311"/>
        <v>0</v>
      </c>
      <c r="CE161" s="232">
        <f t="shared" si="312"/>
        <v>0</v>
      </c>
      <c r="CF161" s="230">
        <f t="shared" si="313"/>
        <v>0</v>
      </c>
      <c r="CG161" s="195">
        <f t="shared" si="314"/>
        <v>0</v>
      </c>
      <c r="CH161" s="201">
        <f t="shared" si="315"/>
        <v>0</v>
      </c>
      <c r="CI161" s="201">
        <f t="shared" si="316"/>
        <v>0</v>
      </c>
      <c r="CJ161" s="201">
        <f t="shared" si="317"/>
        <v>0</v>
      </c>
      <c r="CK161" s="201">
        <f t="shared" si="318"/>
        <v>0</v>
      </c>
      <c r="CL161" s="191">
        <f t="shared" si="319"/>
        <v>0</v>
      </c>
      <c r="CM161" s="189"/>
      <c r="CN161" s="219">
        <f t="shared" si="241"/>
        <v>0</v>
      </c>
      <c r="CO161" s="220">
        <f t="shared" si="242"/>
        <v>0</v>
      </c>
      <c r="CP161" s="220">
        <f t="shared" si="243"/>
        <v>0</v>
      </c>
      <c r="CQ161" s="220">
        <f t="shared" si="244"/>
        <v>0</v>
      </c>
      <c r="CR161" s="220">
        <f t="shared" si="245"/>
        <v>0</v>
      </c>
      <c r="CS161" s="220">
        <f t="shared" si="246"/>
        <v>0</v>
      </c>
      <c r="CT161" s="220">
        <f t="shared" si="247"/>
        <v>0</v>
      </c>
      <c r="CU161" s="220">
        <f t="shared" si="248"/>
        <v>0</v>
      </c>
      <c r="CV161" s="220">
        <f t="shared" si="249"/>
        <v>0</v>
      </c>
      <c r="CW161" s="220">
        <f t="shared" si="250"/>
        <v>0</v>
      </c>
      <c r="CX161" s="220">
        <f t="shared" si="251"/>
        <v>0</v>
      </c>
      <c r="CY161" s="220">
        <f t="shared" si="252"/>
        <v>0</v>
      </c>
      <c r="CZ161" s="220">
        <f t="shared" si="253"/>
        <v>0</v>
      </c>
      <c r="DA161" s="220">
        <f t="shared" si="254"/>
        <v>0</v>
      </c>
      <c r="DB161" s="220">
        <f t="shared" si="255"/>
        <v>0</v>
      </c>
      <c r="DC161" s="220">
        <f t="shared" si="256"/>
        <v>0</v>
      </c>
      <c r="DD161" s="220">
        <f t="shared" si="257"/>
        <v>0</v>
      </c>
      <c r="DE161" s="220">
        <f t="shared" si="258"/>
        <v>0</v>
      </c>
      <c r="DF161" s="220">
        <f t="shared" si="259"/>
        <v>0</v>
      </c>
      <c r="DG161" s="220">
        <f t="shared" si="260"/>
        <v>0</v>
      </c>
      <c r="DH161" s="220">
        <f t="shared" si="261"/>
        <v>0</v>
      </c>
      <c r="DI161" s="220">
        <f t="shared" si="262"/>
        <v>0</v>
      </c>
      <c r="DJ161" s="220">
        <f t="shared" si="263"/>
        <v>0</v>
      </c>
      <c r="DK161" s="220">
        <f t="shared" si="264"/>
        <v>0</v>
      </c>
      <c r="DL161" s="220">
        <f t="shared" si="265"/>
        <v>0</v>
      </c>
      <c r="DM161" s="220">
        <f t="shared" si="266"/>
        <v>0</v>
      </c>
      <c r="DN161" s="220">
        <f t="shared" si="267"/>
        <v>0</v>
      </c>
      <c r="DO161" s="220">
        <f t="shared" si="268"/>
        <v>0</v>
      </c>
      <c r="DP161" s="220">
        <f t="shared" si="269"/>
        <v>0</v>
      </c>
      <c r="DQ161" s="221">
        <f t="shared" si="270"/>
        <v>0</v>
      </c>
      <c r="DR161" s="204">
        <f t="shared" si="320"/>
        <v>0</v>
      </c>
      <c r="DS161" s="222">
        <f t="shared" si="271"/>
        <v>0</v>
      </c>
      <c r="DT161" s="222">
        <f t="shared" si="272"/>
        <v>0</v>
      </c>
      <c r="DU161" s="222">
        <f t="shared" si="273"/>
        <v>0</v>
      </c>
      <c r="DV161" s="222">
        <f t="shared" si="274"/>
        <v>0</v>
      </c>
      <c r="DW161" s="222">
        <f t="shared" si="275"/>
        <v>0</v>
      </c>
      <c r="DX161" s="223">
        <f t="shared" si="276"/>
        <v>0</v>
      </c>
      <c r="DY161" s="224">
        <f t="shared" si="277"/>
        <v>0</v>
      </c>
      <c r="EA161" s="228">
        <f>IF($E161="HLTA",(L161/Summary!$H$7),0)</f>
        <v>0</v>
      </c>
      <c r="EB161" s="229">
        <f>IF($E161="HLTA",(M161/Summary!$H$7),0)</f>
        <v>0</v>
      </c>
      <c r="EC161" s="229">
        <f>IF($E161="HLTA",(N161/Summary!$H$7),0)</f>
        <v>0</v>
      </c>
      <c r="ED161" s="229">
        <f>IF($E161="HLTA",(O161/Summary!$H$7),0)</f>
        <v>0</v>
      </c>
      <c r="EE161" s="229">
        <f>IF($E161="HLTA",(P161/Summary!$H$7),0)</f>
        <v>0</v>
      </c>
      <c r="EF161" s="229">
        <f>IF($E161="HLTA",(Q161/Summary!$H$7),0)</f>
        <v>0</v>
      </c>
      <c r="EG161" s="229">
        <f>IF($E161="HLTA",(R161/Summary!$H$7),0)</f>
        <v>0</v>
      </c>
      <c r="EH161" s="229">
        <f>IF($E161="HLTA",(S161/Summary!$H$7),0)</f>
        <v>0</v>
      </c>
      <c r="EI161" s="229">
        <f>IF($E161="HLTA",(T161/Summary!$H$7),0)</f>
        <v>0</v>
      </c>
      <c r="EJ161" s="229">
        <f>IF($E161="HLTA",(U161/Summary!$H$7),0)</f>
        <v>0</v>
      </c>
      <c r="EK161" s="229">
        <f>IF($E161="HLTA",(V161/Summary!$H$7),0)</f>
        <v>0</v>
      </c>
      <c r="EL161" s="229">
        <f>IF($E161="HLTA",(W161/Summary!$H$7),0)</f>
        <v>0</v>
      </c>
      <c r="EM161" s="229">
        <f>IF($E161="HLTA",(X161/Summary!$H$7),0)</f>
        <v>0</v>
      </c>
      <c r="EN161" s="229">
        <f>IF($E161="HLTA",(Y161/Summary!$H$7),0)</f>
        <v>0</v>
      </c>
      <c r="EO161" s="229">
        <f>IF($E161="HLTA",(Z161/Summary!$H$7),0)</f>
        <v>0</v>
      </c>
      <c r="EP161" s="229">
        <f>IF($E161="HLTA",(AA161/Summary!$H$7),0)</f>
        <v>0</v>
      </c>
      <c r="EQ161" s="229">
        <f>IF($E161="HLTA",(AB161/Summary!$H$7),0)</f>
        <v>0</v>
      </c>
      <c r="ER161" s="229">
        <f>IF($E161="HLTA",(AC161/Summary!$H$7),0)</f>
        <v>0</v>
      </c>
      <c r="ES161" s="229">
        <f>IF($E161="HLTA",(AD161/Summary!$H$7),0)</f>
        <v>0</v>
      </c>
      <c r="ET161" s="229">
        <f>IF($E161="HLTA",(AE161/Summary!$H$7),0)</f>
        <v>0</v>
      </c>
      <c r="EU161" s="229">
        <f>IF($E161="HLTA",(AF161/Summary!$H$7),0)</f>
        <v>0</v>
      </c>
      <c r="EV161" s="229">
        <f>IF($E161="HLTA",(AG161/Summary!$H$7),0)</f>
        <v>0</v>
      </c>
      <c r="EW161" s="229">
        <f>IF($E161="HLTA",(AH161/Summary!$H$7),0)</f>
        <v>0</v>
      </c>
      <c r="EX161" s="229">
        <f>IF($E161="HLTA",(AI161/Summary!$H$7),0)</f>
        <v>0</v>
      </c>
      <c r="EY161" s="229">
        <f>IF($E161="HLTA",(AJ161/Summary!$H$7),0)</f>
        <v>0</v>
      </c>
      <c r="EZ161" s="229">
        <f>IF($E161="HLTA",(AK161/Summary!$H$7),0)</f>
        <v>0</v>
      </c>
      <c r="FA161" s="229">
        <f>IF($E161="HLTA",(AL161/Summary!$H$7),0)</f>
        <v>0</v>
      </c>
      <c r="FB161" s="229">
        <f>IF($E161="HLTA",(AM161/Summary!$H$7),0)</f>
        <v>0</v>
      </c>
      <c r="FC161" s="229">
        <f>IF($E161="HLTA",(AN161/Summary!$H$7),0)</f>
        <v>0</v>
      </c>
      <c r="FD161" s="233">
        <f>IF($E161="HLTA",(AO161/Summary!$H$7),0)</f>
        <v>0</v>
      </c>
    </row>
    <row r="162" spans="1:160" s="141" customFormat="1" ht="14.25" x14ac:dyDescent="0.35">
      <c r="A162" s="314"/>
      <c r="B162" s="315"/>
      <c r="C162" s="315"/>
      <c r="D162" s="315"/>
      <c r="E162" s="303"/>
      <c r="F162" s="304"/>
      <c r="G162" s="316"/>
      <c r="H162" s="320"/>
      <c r="I162" s="322"/>
      <c r="J162" s="323"/>
      <c r="K162" s="399">
        <f>Summary!$H$6*$G162</f>
        <v>0</v>
      </c>
      <c r="L162" s="225"/>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7"/>
      <c r="AP162" s="228">
        <f t="shared" si="278"/>
        <v>0</v>
      </c>
      <c r="AQ162" s="217"/>
      <c r="AR162" s="217"/>
      <c r="AS162" s="217"/>
      <c r="AT162" s="217"/>
      <c r="AU162" s="217"/>
      <c r="AV162" s="218"/>
      <c r="AW162" s="397"/>
      <c r="AX162" s="397"/>
      <c r="AY162" s="230">
        <f t="shared" si="281"/>
        <v>0</v>
      </c>
      <c r="AZ162" s="213" t="str">
        <f t="shared" si="282"/>
        <v>OK</v>
      </c>
      <c r="BA162" s="214"/>
      <c r="BB162" s="231">
        <f t="shared" si="283"/>
        <v>0</v>
      </c>
      <c r="BC162" s="232">
        <f t="shared" si="284"/>
        <v>0</v>
      </c>
      <c r="BD162" s="232">
        <f t="shared" si="285"/>
        <v>0</v>
      </c>
      <c r="BE162" s="232">
        <f t="shared" si="286"/>
        <v>0</v>
      </c>
      <c r="BF162" s="232">
        <f t="shared" si="287"/>
        <v>0</v>
      </c>
      <c r="BG162" s="232">
        <f t="shared" si="288"/>
        <v>0</v>
      </c>
      <c r="BH162" s="232">
        <f t="shared" si="289"/>
        <v>0</v>
      </c>
      <c r="BI162" s="232">
        <f t="shared" si="290"/>
        <v>0</v>
      </c>
      <c r="BJ162" s="232">
        <f t="shared" si="291"/>
        <v>0</v>
      </c>
      <c r="BK162" s="232">
        <f t="shared" si="292"/>
        <v>0</v>
      </c>
      <c r="BL162" s="232">
        <f t="shared" si="293"/>
        <v>0</v>
      </c>
      <c r="BM162" s="232">
        <f t="shared" si="294"/>
        <v>0</v>
      </c>
      <c r="BN162" s="232">
        <f t="shared" si="295"/>
        <v>0</v>
      </c>
      <c r="BO162" s="232">
        <f t="shared" si="296"/>
        <v>0</v>
      </c>
      <c r="BP162" s="232">
        <f t="shared" si="297"/>
        <v>0</v>
      </c>
      <c r="BQ162" s="232">
        <f t="shared" si="298"/>
        <v>0</v>
      </c>
      <c r="BR162" s="232">
        <f t="shared" si="299"/>
        <v>0</v>
      </c>
      <c r="BS162" s="232">
        <f t="shared" si="300"/>
        <v>0</v>
      </c>
      <c r="BT162" s="232">
        <f t="shared" si="301"/>
        <v>0</v>
      </c>
      <c r="BU162" s="232">
        <f t="shared" si="302"/>
        <v>0</v>
      </c>
      <c r="BV162" s="232">
        <f t="shared" si="303"/>
        <v>0</v>
      </c>
      <c r="BW162" s="232">
        <f t="shared" si="304"/>
        <v>0</v>
      </c>
      <c r="BX162" s="232">
        <f t="shared" si="305"/>
        <v>0</v>
      </c>
      <c r="BY162" s="232">
        <f t="shared" si="306"/>
        <v>0</v>
      </c>
      <c r="BZ162" s="232">
        <f t="shared" si="307"/>
        <v>0</v>
      </c>
      <c r="CA162" s="232">
        <f t="shared" si="308"/>
        <v>0</v>
      </c>
      <c r="CB162" s="232">
        <f t="shared" si="309"/>
        <v>0</v>
      </c>
      <c r="CC162" s="232">
        <f t="shared" si="310"/>
        <v>0</v>
      </c>
      <c r="CD162" s="232">
        <f t="shared" si="311"/>
        <v>0</v>
      </c>
      <c r="CE162" s="232">
        <f t="shared" si="312"/>
        <v>0</v>
      </c>
      <c r="CF162" s="230">
        <f t="shared" si="313"/>
        <v>0</v>
      </c>
      <c r="CG162" s="195">
        <f t="shared" si="314"/>
        <v>0</v>
      </c>
      <c r="CH162" s="201">
        <f t="shared" si="315"/>
        <v>0</v>
      </c>
      <c r="CI162" s="201">
        <f t="shared" si="316"/>
        <v>0</v>
      </c>
      <c r="CJ162" s="201">
        <f t="shared" si="317"/>
        <v>0</v>
      </c>
      <c r="CK162" s="201">
        <f t="shared" si="318"/>
        <v>0</v>
      </c>
      <c r="CL162" s="191">
        <f t="shared" si="319"/>
        <v>0</v>
      </c>
      <c r="CM162" s="189"/>
      <c r="CN162" s="219">
        <f t="shared" si="241"/>
        <v>0</v>
      </c>
      <c r="CO162" s="220">
        <f t="shared" si="242"/>
        <v>0</v>
      </c>
      <c r="CP162" s="220">
        <f t="shared" si="243"/>
        <v>0</v>
      </c>
      <c r="CQ162" s="220">
        <f t="shared" si="244"/>
        <v>0</v>
      </c>
      <c r="CR162" s="220">
        <f t="shared" si="245"/>
        <v>0</v>
      </c>
      <c r="CS162" s="220">
        <f t="shared" si="246"/>
        <v>0</v>
      </c>
      <c r="CT162" s="220">
        <f t="shared" si="247"/>
        <v>0</v>
      </c>
      <c r="CU162" s="220">
        <f t="shared" si="248"/>
        <v>0</v>
      </c>
      <c r="CV162" s="220">
        <f t="shared" si="249"/>
        <v>0</v>
      </c>
      <c r="CW162" s="220">
        <f t="shared" si="250"/>
        <v>0</v>
      </c>
      <c r="CX162" s="220">
        <f t="shared" si="251"/>
        <v>0</v>
      </c>
      <c r="CY162" s="220">
        <f t="shared" si="252"/>
        <v>0</v>
      </c>
      <c r="CZ162" s="220">
        <f t="shared" si="253"/>
        <v>0</v>
      </c>
      <c r="DA162" s="220">
        <f t="shared" si="254"/>
        <v>0</v>
      </c>
      <c r="DB162" s="220">
        <f t="shared" si="255"/>
        <v>0</v>
      </c>
      <c r="DC162" s="220">
        <f t="shared" si="256"/>
        <v>0</v>
      </c>
      <c r="DD162" s="220">
        <f t="shared" si="257"/>
        <v>0</v>
      </c>
      <c r="DE162" s="220">
        <f t="shared" si="258"/>
        <v>0</v>
      </c>
      <c r="DF162" s="220">
        <f t="shared" si="259"/>
        <v>0</v>
      </c>
      <c r="DG162" s="220">
        <f t="shared" si="260"/>
        <v>0</v>
      </c>
      <c r="DH162" s="220">
        <f t="shared" si="261"/>
        <v>0</v>
      </c>
      <c r="DI162" s="220">
        <f t="shared" si="262"/>
        <v>0</v>
      </c>
      <c r="DJ162" s="220">
        <f t="shared" si="263"/>
        <v>0</v>
      </c>
      <c r="DK162" s="220">
        <f t="shared" si="264"/>
        <v>0</v>
      </c>
      <c r="DL162" s="220">
        <f t="shared" si="265"/>
        <v>0</v>
      </c>
      <c r="DM162" s="220">
        <f t="shared" si="266"/>
        <v>0</v>
      </c>
      <c r="DN162" s="220">
        <f t="shared" si="267"/>
        <v>0</v>
      </c>
      <c r="DO162" s="220">
        <f t="shared" si="268"/>
        <v>0</v>
      </c>
      <c r="DP162" s="220">
        <f t="shared" si="269"/>
        <v>0</v>
      </c>
      <c r="DQ162" s="221">
        <f t="shared" si="270"/>
        <v>0</v>
      </c>
      <c r="DR162" s="204">
        <f t="shared" si="320"/>
        <v>0</v>
      </c>
      <c r="DS162" s="222">
        <f t="shared" si="271"/>
        <v>0</v>
      </c>
      <c r="DT162" s="222">
        <f t="shared" si="272"/>
        <v>0</v>
      </c>
      <c r="DU162" s="222">
        <f t="shared" si="273"/>
        <v>0</v>
      </c>
      <c r="DV162" s="222">
        <f t="shared" si="274"/>
        <v>0</v>
      </c>
      <c r="DW162" s="222">
        <f t="shared" si="275"/>
        <v>0</v>
      </c>
      <c r="DX162" s="223">
        <f t="shared" si="276"/>
        <v>0</v>
      </c>
      <c r="DY162" s="224">
        <f t="shared" si="277"/>
        <v>0</v>
      </c>
      <c r="EA162" s="228">
        <f>IF($E162="HLTA",(L162/Summary!$H$7),0)</f>
        <v>0</v>
      </c>
      <c r="EB162" s="229">
        <f>IF($E162="HLTA",(M162/Summary!$H$7),0)</f>
        <v>0</v>
      </c>
      <c r="EC162" s="229">
        <f>IF($E162="HLTA",(N162/Summary!$H$7),0)</f>
        <v>0</v>
      </c>
      <c r="ED162" s="229">
        <f>IF($E162="HLTA",(O162/Summary!$H$7),0)</f>
        <v>0</v>
      </c>
      <c r="EE162" s="229">
        <f>IF($E162="HLTA",(P162/Summary!$H$7),0)</f>
        <v>0</v>
      </c>
      <c r="EF162" s="229">
        <f>IF($E162="HLTA",(Q162/Summary!$H$7),0)</f>
        <v>0</v>
      </c>
      <c r="EG162" s="229">
        <f>IF($E162="HLTA",(R162/Summary!$H$7),0)</f>
        <v>0</v>
      </c>
      <c r="EH162" s="229">
        <f>IF($E162="HLTA",(S162/Summary!$H$7),0)</f>
        <v>0</v>
      </c>
      <c r="EI162" s="229">
        <f>IF($E162="HLTA",(T162/Summary!$H$7),0)</f>
        <v>0</v>
      </c>
      <c r="EJ162" s="229">
        <f>IF($E162="HLTA",(U162/Summary!$H$7),0)</f>
        <v>0</v>
      </c>
      <c r="EK162" s="229">
        <f>IF($E162="HLTA",(V162/Summary!$H$7),0)</f>
        <v>0</v>
      </c>
      <c r="EL162" s="229">
        <f>IF($E162="HLTA",(W162/Summary!$H$7),0)</f>
        <v>0</v>
      </c>
      <c r="EM162" s="229">
        <f>IF($E162="HLTA",(X162/Summary!$H$7),0)</f>
        <v>0</v>
      </c>
      <c r="EN162" s="229">
        <f>IF($E162="HLTA",(Y162/Summary!$H$7),0)</f>
        <v>0</v>
      </c>
      <c r="EO162" s="229">
        <f>IF($E162="HLTA",(Z162/Summary!$H$7),0)</f>
        <v>0</v>
      </c>
      <c r="EP162" s="229">
        <f>IF($E162="HLTA",(AA162/Summary!$H$7),0)</f>
        <v>0</v>
      </c>
      <c r="EQ162" s="229">
        <f>IF($E162="HLTA",(AB162/Summary!$H$7),0)</f>
        <v>0</v>
      </c>
      <c r="ER162" s="229">
        <f>IF($E162="HLTA",(AC162/Summary!$H$7),0)</f>
        <v>0</v>
      </c>
      <c r="ES162" s="229">
        <f>IF($E162="HLTA",(AD162/Summary!$H$7),0)</f>
        <v>0</v>
      </c>
      <c r="ET162" s="229">
        <f>IF($E162="HLTA",(AE162/Summary!$H$7),0)</f>
        <v>0</v>
      </c>
      <c r="EU162" s="229">
        <f>IF($E162="HLTA",(AF162/Summary!$H$7),0)</f>
        <v>0</v>
      </c>
      <c r="EV162" s="229">
        <f>IF($E162="HLTA",(AG162/Summary!$H$7),0)</f>
        <v>0</v>
      </c>
      <c r="EW162" s="229">
        <f>IF($E162="HLTA",(AH162/Summary!$H$7),0)</f>
        <v>0</v>
      </c>
      <c r="EX162" s="229">
        <f>IF($E162="HLTA",(AI162/Summary!$H$7),0)</f>
        <v>0</v>
      </c>
      <c r="EY162" s="229">
        <f>IF($E162="HLTA",(AJ162/Summary!$H$7),0)</f>
        <v>0</v>
      </c>
      <c r="EZ162" s="229">
        <f>IF($E162="HLTA",(AK162/Summary!$H$7),0)</f>
        <v>0</v>
      </c>
      <c r="FA162" s="229">
        <f>IF($E162="HLTA",(AL162/Summary!$H$7),0)</f>
        <v>0</v>
      </c>
      <c r="FB162" s="229">
        <f>IF($E162="HLTA",(AM162/Summary!$H$7),0)</f>
        <v>0</v>
      </c>
      <c r="FC162" s="229">
        <f>IF($E162="HLTA",(AN162/Summary!$H$7),0)</f>
        <v>0</v>
      </c>
      <c r="FD162" s="233">
        <f>IF($E162="HLTA",(AO162/Summary!$H$7),0)</f>
        <v>0</v>
      </c>
    </row>
    <row r="163" spans="1:160" s="141" customFormat="1" ht="14.25" x14ac:dyDescent="0.35">
      <c r="A163" s="314"/>
      <c r="B163" s="315"/>
      <c r="C163" s="315"/>
      <c r="D163" s="315"/>
      <c r="E163" s="303"/>
      <c r="F163" s="304"/>
      <c r="G163" s="316"/>
      <c r="H163" s="320"/>
      <c r="I163" s="322"/>
      <c r="J163" s="323"/>
      <c r="K163" s="399">
        <f>Summary!$H$6*$G163</f>
        <v>0</v>
      </c>
      <c r="L163" s="225"/>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7"/>
      <c r="AP163" s="228">
        <f t="shared" si="278"/>
        <v>0</v>
      </c>
      <c r="AQ163" s="217"/>
      <c r="AR163" s="217"/>
      <c r="AS163" s="217"/>
      <c r="AT163" s="217"/>
      <c r="AU163" s="217"/>
      <c r="AV163" s="218"/>
      <c r="AW163" s="397"/>
      <c r="AX163" s="397"/>
      <c r="AY163" s="230">
        <f t="shared" si="281"/>
        <v>0</v>
      </c>
      <c r="AZ163" s="213" t="str">
        <f t="shared" si="282"/>
        <v>OK</v>
      </c>
      <c r="BA163" s="214"/>
      <c r="BB163" s="231">
        <f t="shared" si="283"/>
        <v>0</v>
      </c>
      <c r="BC163" s="232">
        <f t="shared" si="284"/>
        <v>0</v>
      </c>
      <c r="BD163" s="232">
        <f t="shared" si="285"/>
        <v>0</v>
      </c>
      <c r="BE163" s="232">
        <f t="shared" si="286"/>
        <v>0</v>
      </c>
      <c r="BF163" s="232">
        <f t="shared" si="287"/>
        <v>0</v>
      </c>
      <c r="BG163" s="232">
        <f t="shared" si="288"/>
        <v>0</v>
      </c>
      <c r="BH163" s="232">
        <f t="shared" si="289"/>
        <v>0</v>
      </c>
      <c r="BI163" s="232">
        <f t="shared" si="290"/>
        <v>0</v>
      </c>
      <c r="BJ163" s="232">
        <f t="shared" si="291"/>
        <v>0</v>
      </c>
      <c r="BK163" s="232">
        <f t="shared" si="292"/>
        <v>0</v>
      </c>
      <c r="BL163" s="232">
        <f t="shared" si="293"/>
        <v>0</v>
      </c>
      <c r="BM163" s="232">
        <f t="shared" si="294"/>
        <v>0</v>
      </c>
      <c r="BN163" s="232">
        <f t="shared" si="295"/>
        <v>0</v>
      </c>
      <c r="BO163" s="232">
        <f t="shared" si="296"/>
        <v>0</v>
      </c>
      <c r="BP163" s="232">
        <f t="shared" si="297"/>
        <v>0</v>
      </c>
      <c r="BQ163" s="232">
        <f t="shared" si="298"/>
        <v>0</v>
      </c>
      <c r="BR163" s="232">
        <f t="shared" si="299"/>
        <v>0</v>
      </c>
      <c r="BS163" s="232">
        <f t="shared" si="300"/>
        <v>0</v>
      </c>
      <c r="BT163" s="232">
        <f t="shared" si="301"/>
        <v>0</v>
      </c>
      <c r="BU163" s="232">
        <f t="shared" si="302"/>
        <v>0</v>
      </c>
      <c r="BV163" s="232">
        <f t="shared" si="303"/>
        <v>0</v>
      </c>
      <c r="BW163" s="232">
        <f t="shared" si="304"/>
        <v>0</v>
      </c>
      <c r="BX163" s="232">
        <f t="shared" si="305"/>
        <v>0</v>
      </c>
      <c r="BY163" s="232">
        <f t="shared" si="306"/>
        <v>0</v>
      </c>
      <c r="BZ163" s="232">
        <f t="shared" si="307"/>
        <v>0</v>
      </c>
      <c r="CA163" s="232">
        <f t="shared" si="308"/>
        <v>0</v>
      </c>
      <c r="CB163" s="232">
        <f t="shared" si="309"/>
        <v>0</v>
      </c>
      <c r="CC163" s="232">
        <f t="shared" si="310"/>
        <v>0</v>
      </c>
      <c r="CD163" s="232">
        <f t="shared" si="311"/>
        <v>0</v>
      </c>
      <c r="CE163" s="232">
        <f t="shared" si="312"/>
        <v>0</v>
      </c>
      <c r="CF163" s="230">
        <f t="shared" si="313"/>
        <v>0</v>
      </c>
      <c r="CG163" s="195">
        <f t="shared" si="314"/>
        <v>0</v>
      </c>
      <c r="CH163" s="201">
        <f t="shared" si="315"/>
        <v>0</v>
      </c>
      <c r="CI163" s="201">
        <f t="shared" si="316"/>
        <v>0</v>
      </c>
      <c r="CJ163" s="201">
        <f t="shared" si="317"/>
        <v>0</v>
      </c>
      <c r="CK163" s="201">
        <f t="shared" si="318"/>
        <v>0</v>
      </c>
      <c r="CL163" s="191">
        <f t="shared" si="319"/>
        <v>0</v>
      </c>
      <c r="CM163" s="189"/>
      <c r="CN163" s="219">
        <f t="shared" si="241"/>
        <v>0</v>
      </c>
      <c r="CO163" s="220">
        <f t="shared" si="242"/>
        <v>0</v>
      </c>
      <c r="CP163" s="220">
        <f t="shared" si="243"/>
        <v>0</v>
      </c>
      <c r="CQ163" s="220">
        <f t="shared" si="244"/>
        <v>0</v>
      </c>
      <c r="CR163" s="220">
        <f t="shared" si="245"/>
        <v>0</v>
      </c>
      <c r="CS163" s="220">
        <f t="shared" si="246"/>
        <v>0</v>
      </c>
      <c r="CT163" s="220">
        <f t="shared" si="247"/>
        <v>0</v>
      </c>
      <c r="CU163" s="220">
        <f t="shared" si="248"/>
        <v>0</v>
      </c>
      <c r="CV163" s="220">
        <f t="shared" si="249"/>
        <v>0</v>
      </c>
      <c r="CW163" s="220">
        <f t="shared" si="250"/>
        <v>0</v>
      </c>
      <c r="CX163" s="220">
        <f t="shared" si="251"/>
        <v>0</v>
      </c>
      <c r="CY163" s="220">
        <f t="shared" si="252"/>
        <v>0</v>
      </c>
      <c r="CZ163" s="220">
        <f t="shared" si="253"/>
        <v>0</v>
      </c>
      <c r="DA163" s="220">
        <f t="shared" si="254"/>
        <v>0</v>
      </c>
      <c r="DB163" s="220">
        <f t="shared" si="255"/>
        <v>0</v>
      </c>
      <c r="DC163" s="220">
        <f t="shared" si="256"/>
        <v>0</v>
      </c>
      <c r="DD163" s="220">
        <f t="shared" si="257"/>
        <v>0</v>
      </c>
      <c r="DE163" s="220">
        <f t="shared" si="258"/>
        <v>0</v>
      </c>
      <c r="DF163" s="220">
        <f t="shared" si="259"/>
        <v>0</v>
      </c>
      <c r="DG163" s="220">
        <f t="shared" si="260"/>
        <v>0</v>
      </c>
      <c r="DH163" s="220">
        <f t="shared" si="261"/>
        <v>0</v>
      </c>
      <c r="DI163" s="220">
        <f t="shared" si="262"/>
        <v>0</v>
      </c>
      <c r="DJ163" s="220">
        <f t="shared" si="263"/>
        <v>0</v>
      </c>
      <c r="DK163" s="220">
        <f t="shared" si="264"/>
        <v>0</v>
      </c>
      <c r="DL163" s="220">
        <f t="shared" si="265"/>
        <v>0</v>
      </c>
      <c r="DM163" s="220">
        <f t="shared" si="266"/>
        <v>0</v>
      </c>
      <c r="DN163" s="220">
        <f t="shared" si="267"/>
        <v>0</v>
      </c>
      <c r="DO163" s="220">
        <f t="shared" si="268"/>
        <v>0</v>
      </c>
      <c r="DP163" s="220">
        <f t="shared" si="269"/>
        <v>0</v>
      </c>
      <c r="DQ163" s="221">
        <f t="shared" si="270"/>
        <v>0</v>
      </c>
      <c r="DR163" s="204">
        <f t="shared" si="320"/>
        <v>0</v>
      </c>
      <c r="DS163" s="222">
        <f t="shared" si="271"/>
        <v>0</v>
      </c>
      <c r="DT163" s="222">
        <f t="shared" si="272"/>
        <v>0</v>
      </c>
      <c r="DU163" s="222">
        <f t="shared" si="273"/>
        <v>0</v>
      </c>
      <c r="DV163" s="222">
        <f t="shared" si="274"/>
        <v>0</v>
      </c>
      <c r="DW163" s="222">
        <f t="shared" si="275"/>
        <v>0</v>
      </c>
      <c r="DX163" s="223">
        <f t="shared" si="276"/>
        <v>0</v>
      </c>
      <c r="DY163" s="224">
        <f t="shared" si="277"/>
        <v>0</v>
      </c>
      <c r="EA163" s="228">
        <f>IF($E163="HLTA",(L163/Summary!$H$7),0)</f>
        <v>0</v>
      </c>
      <c r="EB163" s="229">
        <f>IF($E163="HLTA",(M163/Summary!$H$7),0)</f>
        <v>0</v>
      </c>
      <c r="EC163" s="229">
        <f>IF($E163="HLTA",(N163/Summary!$H$7),0)</f>
        <v>0</v>
      </c>
      <c r="ED163" s="229">
        <f>IF($E163="HLTA",(O163/Summary!$H$7),0)</f>
        <v>0</v>
      </c>
      <c r="EE163" s="229">
        <f>IF($E163="HLTA",(P163/Summary!$H$7),0)</f>
        <v>0</v>
      </c>
      <c r="EF163" s="229">
        <f>IF($E163="HLTA",(Q163/Summary!$H$7),0)</f>
        <v>0</v>
      </c>
      <c r="EG163" s="229">
        <f>IF($E163="HLTA",(R163/Summary!$H$7),0)</f>
        <v>0</v>
      </c>
      <c r="EH163" s="229">
        <f>IF($E163="HLTA",(S163/Summary!$H$7),0)</f>
        <v>0</v>
      </c>
      <c r="EI163" s="229">
        <f>IF($E163="HLTA",(T163/Summary!$H$7),0)</f>
        <v>0</v>
      </c>
      <c r="EJ163" s="229">
        <f>IF($E163="HLTA",(U163/Summary!$H$7),0)</f>
        <v>0</v>
      </c>
      <c r="EK163" s="229">
        <f>IF($E163="HLTA",(V163/Summary!$H$7),0)</f>
        <v>0</v>
      </c>
      <c r="EL163" s="229">
        <f>IF($E163="HLTA",(W163/Summary!$H$7),0)</f>
        <v>0</v>
      </c>
      <c r="EM163" s="229">
        <f>IF($E163="HLTA",(X163/Summary!$H$7),0)</f>
        <v>0</v>
      </c>
      <c r="EN163" s="229">
        <f>IF($E163="HLTA",(Y163/Summary!$H$7),0)</f>
        <v>0</v>
      </c>
      <c r="EO163" s="229">
        <f>IF($E163="HLTA",(Z163/Summary!$H$7),0)</f>
        <v>0</v>
      </c>
      <c r="EP163" s="229">
        <f>IF($E163="HLTA",(AA163/Summary!$H$7),0)</f>
        <v>0</v>
      </c>
      <c r="EQ163" s="229">
        <f>IF($E163="HLTA",(AB163/Summary!$H$7),0)</f>
        <v>0</v>
      </c>
      <c r="ER163" s="229">
        <f>IF($E163="HLTA",(AC163/Summary!$H$7),0)</f>
        <v>0</v>
      </c>
      <c r="ES163" s="229">
        <f>IF($E163="HLTA",(AD163/Summary!$H$7),0)</f>
        <v>0</v>
      </c>
      <c r="ET163" s="229">
        <f>IF($E163="HLTA",(AE163/Summary!$H$7),0)</f>
        <v>0</v>
      </c>
      <c r="EU163" s="229">
        <f>IF($E163="HLTA",(AF163/Summary!$H$7),0)</f>
        <v>0</v>
      </c>
      <c r="EV163" s="229">
        <f>IF($E163="HLTA",(AG163/Summary!$H$7),0)</f>
        <v>0</v>
      </c>
      <c r="EW163" s="229">
        <f>IF($E163="HLTA",(AH163/Summary!$H$7),0)</f>
        <v>0</v>
      </c>
      <c r="EX163" s="229">
        <f>IF($E163="HLTA",(AI163/Summary!$H$7),0)</f>
        <v>0</v>
      </c>
      <c r="EY163" s="229">
        <f>IF($E163="HLTA",(AJ163/Summary!$H$7),0)</f>
        <v>0</v>
      </c>
      <c r="EZ163" s="229">
        <f>IF($E163="HLTA",(AK163/Summary!$H$7),0)</f>
        <v>0</v>
      </c>
      <c r="FA163" s="229">
        <f>IF($E163="HLTA",(AL163/Summary!$H$7),0)</f>
        <v>0</v>
      </c>
      <c r="FB163" s="229">
        <f>IF($E163="HLTA",(AM163/Summary!$H$7),0)</f>
        <v>0</v>
      </c>
      <c r="FC163" s="229">
        <f>IF($E163="HLTA",(AN163/Summary!$H$7),0)</f>
        <v>0</v>
      </c>
      <c r="FD163" s="233">
        <f>IF($E163="HLTA",(AO163/Summary!$H$7),0)</f>
        <v>0</v>
      </c>
    </row>
    <row r="164" spans="1:160" s="141" customFormat="1" ht="14.25" x14ac:dyDescent="0.35">
      <c r="A164" s="314"/>
      <c r="B164" s="315"/>
      <c r="C164" s="315"/>
      <c r="D164" s="315"/>
      <c r="E164" s="303"/>
      <c r="F164" s="304"/>
      <c r="G164" s="316"/>
      <c r="H164" s="320"/>
      <c r="I164" s="322"/>
      <c r="J164" s="323"/>
      <c r="K164" s="399">
        <f>Summary!$H$6*$G164</f>
        <v>0</v>
      </c>
      <c r="L164" s="225"/>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7"/>
      <c r="AP164" s="228">
        <f t="shared" si="278"/>
        <v>0</v>
      </c>
      <c r="AQ164" s="217"/>
      <c r="AR164" s="217"/>
      <c r="AS164" s="217"/>
      <c r="AT164" s="217"/>
      <c r="AU164" s="217"/>
      <c r="AV164" s="218"/>
      <c r="AW164" s="397"/>
      <c r="AX164" s="397"/>
      <c r="AY164" s="230">
        <f t="shared" si="281"/>
        <v>0</v>
      </c>
      <c r="AZ164" s="213" t="str">
        <f t="shared" si="282"/>
        <v>OK</v>
      </c>
      <c r="BA164" s="214"/>
      <c r="BB164" s="231">
        <f t="shared" si="283"/>
        <v>0</v>
      </c>
      <c r="BC164" s="232">
        <f t="shared" si="284"/>
        <v>0</v>
      </c>
      <c r="BD164" s="232">
        <f t="shared" si="285"/>
        <v>0</v>
      </c>
      <c r="BE164" s="232">
        <f t="shared" si="286"/>
        <v>0</v>
      </c>
      <c r="BF164" s="232">
        <f t="shared" si="287"/>
        <v>0</v>
      </c>
      <c r="BG164" s="232">
        <f t="shared" si="288"/>
        <v>0</v>
      </c>
      <c r="BH164" s="232">
        <f t="shared" si="289"/>
        <v>0</v>
      </c>
      <c r="BI164" s="232">
        <f t="shared" si="290"/>
        <v>0</v>
      </c>
      <c r="BJ164" s="232">
        <f t="shared" si="291"/>
        <v>0</v>
      </c>
      <c r="BK164" s="232">
        <f t="shared" si="292"/>
        <v>0</v>
      </c>
      <c r="BL164" s="232">
        <f t="shared" si="293"/>
        <v>0</v>
      </c>
      <c r="BM164" s="232">
        <f t="shared" si="294"/>
        <v>0</v>
      </c>
      <c r="BN164" s="232">
        <f t="shared" si="295"/>
        <v>0</v>
      </c>
      <c r="BO164" s="232">
        <f t="shared" si="296"/>
        <v>0</v>
      </c>
      <c r="BP164" s="232">
        <f t="shared" si="297"/>
        <v>0</v>
      </c>
      <c r="BQ164" s="232">
        <f t="shared" si="298"/>
        <v>0</v>
      </c>
      <c r="BR164" s="232">
        <f t="shared" si="299"/>
        <v>0</v>
      </c>
      <c r="BS164" s="232">
        <f t="shared" si="300"/>
        <v>0</v>
      </c>
      <c r="BT164" s="232">
        <f t="shared" si="301"/>
        <v>0</v>
      </c>
      <c r="BU164" s="232">
        <f t="shared" si="302"/>
        <v>0</v>
      </c>
      <c r="BV164" s="232">
        <f t="shared" si="303"/>
        <v>0</v>
      </c>
      <c r="BW164" s="232">
        <f t="shared" si="304"/>
        <v>0</v>
      </c>
      <c r="BX164" s="232">
        <f t="shared" si="305"/>
        <v>0</v>
      </c>
      <c r="BY164" s="232">
        <f t="shared" si="306"/>
        <v>0</v>
      </c>
      <c r="BZ164" s="232">
        <f t="shared" si="307"/>
        <v>0</v>
      </c>
      <c r="CA164" s="232">
        <f t="shared" si="308"/>
        <v>0</v>
      </c>
      <c r="CB164" s="232">
        <f t="shared" si="309"/>
        <v>0</v>
      </c>
      <c r="CC164" s="232">
        <f t="shared" si="310"/>
        <v>0</v>
      </c>
      <c r="CD164" s="232">
        <f t="shared" si="311"/>
        <v>0</v>
      </c>
      <c r="CE164" s="232">
        <f t="shared" si="312"/>
        <v>0</v>
      </c>
      <c r="CF164" s="230">
        <f t="shared" si="313"/>
        <v>0</v>
      </c>
      <c r="CG164" s="195">
        <f t="shared" si="314"/>
        <v>0</v>
      </c>
      <c r="CH164" s="201">
        <f t="shared" si="315"/>
        <v>0</v>
      </c>
      <c r="CI164" s="201">
        <f t="shared" si="316"/>
        <v>0</v>
      </c>
      <c r="CJ164" s="201">
        <f t="shared" si="317"/>
        <v>0</v>
      </c>
      <c r="CK164" s="201">
        <f t="shared" si="318"/>
        <v>0</v>
      </c>
      <c r="CL164" s="191">
        <f t="shared" si="319"/>
        <v>0</v>
      </c>
      <c r="CM164" s="189"/>
      <c r="CN164" s="219">
        <f t="shared" si="241"/>
        <v>0</v>
      </c>
      <c r="CO164" s="220">
        <f t="shared" si="242"/>
        <v>0</v>
      </c>
      <c r="CP164" s="220">
        <f t="shared" si="243"/>
        <v>0</v>
      </c>
      <c r="CQ164" s="220">
        <f t="shared" si="244"/>
        <v>0</v>
      </c>
      <c r="CR164" s="220">
        <f t="shared" si="245"/>
        <v>0</v>
      </c>
      <c r="CS164" s="220">
        <f t="shared" si="246"/>
        <v>0</v>
      </c>
      <c r="CT164" s="220">
        <f t="shared" si="247"/>
        <v>0</v>
      </c>
      <c r="CU164" s="220">
        <f t="shared" si="248"/>
        <v>0</v>
      </c>
      <c r="CV164" s="220">
        <f t="shared" si="249"/>
        <v>0</v>
      </c>
      <c r="CW164" s="220">
        <f t="shared" si="250"/>
        <v>0</v>
      </c>
      <c r="CX164" s="220">
        <f t="shared" si="251"/>
        <v>0</v>
      </c>
      <c r="CY164" s="220">
        <f t="shared" si="252"/>
        <v>0</v>
      </c>
      <c r="CZ164" s="220">
        <f t="shared" si="253"/>
        <v>0</v>
      </c>
      <c r="DA164" s="220">
        <f t="shared" si="254"/>
        <v>0</v>
      </c>
      <c r="DB164" s="220">
        <f t="shared" si="255"/>
        <v>0</v>
      </c>
      <c r="DC164" s="220">
        <f t="shared" si="256"/>
        <v>0</v>
      </c>
      <c r="DD164" s="220">
        <f t="shared" si="257"/>
        <v>0</v>
      </c>
      <c r="DE164" s="220">
        <f t="shared" si="258"/>
        <v>0</v>
      </c>
      <c r="DF164" s="220">
        <f t="shared" si="259"/>
        <v>0</v>
      </c>
      <c r="DG164" s="220">
        <f t="shared" si="260"/>
        <v>0</v>
      </c>
      <c r="DH164" s="220">
        <f t="shared" si="261"/>
        <v>0</v>
      </c>
      <c r="DI164" s="220">
        <f t="shared" si="262"/>
        <v>0</v>
      </c>
      <c r="DJ164" s="220">
        <f t="shared" si="263"/>
        <v>0</v>
      </c>
      <c r="DK164" s="220">
        <f t="shared" si="264"/>
        <v>0</v>
      </c>
      <c r="DL164" s="220">
        <f t="shared" si="265"/>
        <v>0</v>
      </c>
      <c r="DM164" s="220">
        <f t="shared" si="266"/>
        <v>0</v>
      </c>
      <c r="DN164" s="220">
        <f t="shared" si="267"/>
        <v>0</v>
      </c>
      <c r="DO164" s="220">
        <f t="shared" si="268"/>
        <v>0</v>
      </c>
      <c r="DP164" s="220">
        <f t="shared" si="269"/>
        <v>0</v>
      </c>
      <c r="DQ164" s="221">
        <f t="shared" si="270"/>
        <v>0</v>
      </c>
      <c r="DR164" s="204">
        <f t="shared" si="320"/>
        <v>0</v>
      </c>
      <c r="DS164" s="222">
        <f t="shared" si="271"/>
        <v>0</v>
      </c>
      <c r="DT164" s="222">
        <f t="shared" si="272"/>
        <v>0</v>
      </c>
      <c r="DU164" s="222">
        <f t="shared" si="273"/>
        <v>0</v>
      </c>
      <c r="DV164" s="222">
        <f t="shared" si="274"/>
        <v>0</v>
      </c>
      <c r="DW164" s="222">
        <f t="shared" si="275"/>
        <v>0</v>
      </c>
      <c r="DX164" s="223">
        <f t="shared" si="276"/>
        <v>0</v>
      </c>
      <c r="DY164" s="224">
        <f t="shared" si="277"/>
        <v>0</v>
      </c>
      <c r="EA164" s="228">
        <f>IF($E164="HLTA",(L164/Summary!$H$7),0)</f>
        <v>0</v>
      </c>
      <c r="EB164" s="229">
        <f>IF($E164="HLTA",(M164/Summary!$H$7),0)</f>
        <v>0</v>
      </c>
      <c r="EC164" s="229">
        <f>IF($E164="HLTA",(N164/Summary!$H$7),0)</f>
        <v>0</v>
      </c>
      <c r="ED164" s="229">
        <f>IF($E164="HLTA",(O164/Summary!$H$7),0)</f>
        <v>0</v>
      </c>
      <c r="EE164" s="229">
        <f>IF($E164="HLTA",(P164/Summary!$H$7),0)</f>
        <v>0</v>
      </c>
      <c r="EF164" s="229">
        <f>IF($E164="HLTA",(Q164/Summary!$H$7),0)</f>
        <v>0</v>
      </c>
      <c r="EG164" s="229">
        <f>IF($E164="HLTA",(R164/Summary!$H$7),0)</f>
        <v>0</v>
      </c>
      <c r="EH164" s="229">
        <f>IF($E164="HLTA",(S164/Summary!$H$7),0)</f>
        <v>0</v>
      </c>
      <c r="EI164" s="229">
        <f>IF($E164="HLTA",(T164/Summary!$H$7),0)</f>
        <v>0</v>
      </c>
      <c r="EJ164" s="229">
        <f>IF($E164="HLTA",(U164/Summary!$H$7),0)</f>
        <v>0</v>
      </c>
      <c r="EK164" s="229">
        <f>IF($E164="HLTA",(V164/Summary!$H$7),0)</f>
        <v>0</v>
      </c>
      <c r="EL164" s="229">
        <f>IF($E164="HLTA",(W164/Summary!$H$7),0)</f>
        <v>0</v>
      </c>
      <c r="EM164" s="229">
        <f>IF($E164="HLTA",(X164/Summary!$H$7),0)</f>
        <v>0</v>
      </c>
      <c r="EN164" s="229">
        <f>IF($E164="HLTA",(Y164/Summary!$H$7),0)</f>
        <v>0</v>
      </c>
      <c r="EO164" s="229">
        <f>IF($E164="HLTA",(Z164/Summary!$H$7),0)</f>
        <v>0</v>
      </c>
      <c r="EP164" s="229">
        <f>IF($E164="HLTA",(AA164/Summary!$H$7),0)</f>
        <v>0</v>
      </c>
      <c r="EQ164" s="229">
        <f>IF($E164="HLTA",(AB164/Summary!$H$7),0)</f>
        <v>0</v>
      </c>
      <c r="ER164" s="229">
        <f>IF($E164="HLTA",(AC164/Summary!$H$7),0)</f>
        <v>0</v>
      </c>
      <c r="ES164" s="229">
        <f>IF($E164="HLTA",(AD164/Summary!$H$7),0)</f>
        <v>0</v>
      </c>
      <c r="ET164" s="229">
        <f>IF($E164="HLTA",(AE164/Summary!$H$7),0)</f>
        <v>0</v>
      </c>
      <c r="EU164" s="229">
        <f>IF($E164="HLTA",(AF164/Summary!$H$7),0)</f>
        <v>0</v>
      </c>
      <c r="EV164" s="229">
        <f>IF($E164="HLTA",(AG164/Summary!$H$7),0)</f>
        <v>0</v>
      </c>
      <c r="EW164" s="229">
        <f>IF($E164="HLTA",(AH164/Summary!$H$7),0)</f>
        <v>0</v>
      </c>
      <c r="EX164" s="229">
        <f>IF($E164="HLTA",(AI164/Summary!$H$7),0)</f>
        <v>0</v>
      </c>
      <c r="EY164" s="229">
        <f>IF($E164="HLTA",(AJ164/Summary!$H$7),0)</f>
        <v>0</v>
      </c>
      <c r="EZ164" s="229">
        <f>IF($E164="HLTA",(AK164/Summary!$H$7),0)</f>
        <v>0</v>
      </c>
      <c r="FA164" s="229">
        <f>IF($E164="HLTA",(AL164/Summary!$H$7),0)</f>
        <v>0</v>
      </c>
      <c r="FB164" s="229">
        <f>IF($E164="HLTA",(AM164/Summary!$H$7),0)</f>
        <v>0</v>
      </c>
      <c r="FC164" s="229">
        <f>IF($E164="HLTA",(AN164/Summary!$H$7),0)</f>
        <v>0</v>
      </c>
      <c r="FD164" s="233">
        <f>IF($E164="HLTA",(AO164/Summary!$H$7),0)</f>
        <v>0</v>
      </c>
    </row>
    <row r="165" spans="1:160" s="141" customFormat="1" ht="14.25" x14ac:dyDescent="0.35">
      <c r="A165" s="314"/>
      <c r="B165" s="315"/>
      <c r="C165" s="315"/>
      <c r="D165" s="315"/>
      <c r="E165" s="303"/>
      <c r="F165" s="304"/>
      <c r="G165" s="316"/>
      <c r="H165" s="320"/>
      <c r="I165" s="322"/>
      <c r="J165" s="323"/>
      <c r="K165" s="399">
        <f>Summary!$H$6*$G165</f>
        <v>0</v>
      </c>
      <c r="L165" s="225"/>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7"/>
      <c r="AP165" s="228">
        <f t="shared" si="278"/>
        <v>0</v>
      </c>
      <c r="AQ165" s="217"/>
      <c r="AR165" s="217"/>
      <c r="AS165" s="217"/>
      <c r="AT165" s="217"/>
      <c r="AU165" s="217"/>
      <c r="AV165" s="218"/>
      <c r="AW165" s="397"/>
      <c r="AX165" s="397"/>
      <c r="AY165" s="230">
        <f t="shared" si="281"/>
        <v>0</v>
      </c>
      <c r="AZ165" s="213" t="str">
        <f t="shared" si="282"/>
        <v>OK</v>
      </c>
      <c r="BA165" s="214"/>
      <c r="BB165" s="231">
        <f t="shared" si="283"/>
        <v>0</v>
      </c>
      <c r="BC165" s="232">
        <f t="shared" si="284"/>
        <v>0</v>
      </c>
      <c r="BD165" s="232">
        <f t="shared" si="285"/>
        <v>0</v>
      </c>
      <c r="BE165" s="232">
        <f t="shared" si="286"/>
        <v>0</v>
      </c>
      <c r="BF165" s="232">
        <f t="shared" si="287"/>
        <v>0</v>
      </c>
      <c r="BG165" s="232">
        <f t="shared" si="288"/>
        <v>0</v>
      </c>
      <c r="BH165" s="232">
        <f t="shared" si="289"/>
        <v>0</v>
      </c>
      <c r="BI165" s="232">
        <f t="shared" si="290"/>
        <v>0</v>
      </c>
      <c r="BJ165" s="232">
        <f t="shared" si="291"/>
        <v>0</v>
      </c>
      <c r="BK165" s="232">
        <f t="shared" si="292"/>
        <v>0</v>
      </c>
      <c r="BL165" s="232">
        <f t="shared" si="293"/>
        <v>0</v>
      </c>
      <c r="BM165" s="232">
        <f t="shared" si="294"/>
        <v>0</v>
      </c>
      <c r="BN165" s="232">
        <f t="shared" si="295"/>
        <v>0</v>
      </c>
      <c r="BO165" s="232">
        <f t="shared" si="296"/>
        <v>0</v>
      </c>
      <c r="BP165" s="232">
        <f t="shared" si="297"/>
        <v>0</v>
      </c>
      <c r="BQ165" s="232">
        <f t="shared" si="298"/>
        <v>0</v>
      </c>
      <c r="BR165" s="232">
        <f t="shared" si="299"/>
        <v>0</v>
      </c>
      <c r="BS165" s="232">
        <f t="shared" si="300"/>
        <v>0</v>
      </c>
      <c r="BT165" s="232">
        <f t="shared" si="301"/>
        <v>0</v>
      </c>
      <c r="BU165" s="232">
        <f t="shared" si="302"/>
        <v>0</v>
      </c>
      <c r="BV165" s="232">
        <f t="shared" si="303"/>
        <v>0</v>
      </c>
      <c r="BW165" s="232">
        <f t="shared" si="304"/>
        <v>0</v>
      </c>
      <c r="BX165" s="232">
        <f t="shared" si="305"/>
        <v>0</v>
      </c>
      <c r="BY165" s="232">
        <f t="shared" si="306"/>
        <v>0</v>
      </c>
      <c r="BZ165" s="232">
        <f t="shared" si="307"/>
        <v>0</v>
      </c>
      <c r="CA165" s="232">
        <f t="shared" si="308"/>
        <v>0</v>
      </c>
      <c r="CB165" s="232">
        <f t="shared" si="309"/>
        <v>0</v>
      </c>
      <c r="CC165" s="232">
        <f t="shared" si="310"/>
        <v>0</v>
      </c>
      <c r="CD165" s="232">
        <f t="shared" si="311"/>
        <v>0</v>
      </c>
      <c r="CE165" s="232">
        <f t="shared" si="312"/>
        <v>0</v>
      </c>
      <c r="CF165" s="230">
        <f t="shared" si="313"/>
        <v>0</v>
      </c>
      <c r="CG165" s="195">
        <f t="shared" si="314"/>
        <v>0</v>
      </c>
      <c r="CH165" s="201">
        <f t="shared" si="315"/>
        <v>0</v>
      </c>
      <c r="CI165" s="201">
        <f t="shared" si="316"/>
        <v>0</v>
      </c>
      <c r="CJ165" s="201">
        <f t="shared" si="317"/>
        <v>0</v>
      </c>
      <c r="CK165" s="201">
        <f t="shared" si="318"/>
        <v>0</v>
      </c>
      <c r="CL165" s="191">
        <f t="shared" si="319"/>
        <v>0</v>
      </c>
      <c r="CM165" s="189"/>
      <c r="CN165" s="219">
        <f t="shared" ref="CN165:CN196" si="321">IFERROR(($F165*(BB165/$G165)),0)</f>
        <v>0</v>
      </c>
      <c r="CO165" s="220">
        <f t="shared" ref="CO165:CO196" si="322">IFERROR(($F165*(BC165/$G165)),0)</f>
        <v>0</v>
      </c>
      <c r="CP165" s="220">
        <f t="shared" ref="CP165:CP196" si="323">IFERROR(($F165*(BD165/$G165)),0)</f>
        <v>0</v>
      </c>
      <c r="CQ165" s="220">
        <f t="shared" ref="CQ165:CQ196" si="324">IFERROR(($F165*(BE165/$G165)),0)</f>
        <v>0</v>
      </c>
      <c r="CR165" s="220">
        <f t="shared" ref="CR165:CR196" si="325">IFERROR(($F165*(BF165/$G165)),0)</f>
        <v>0</v>
      </c>
      <c r="CS165" s="220">
        <f t="shared" ref="CS165:CS196" si="326">IFERROR(($F165*(BG165/$G165)),0)</f>
        <v>0</v>
      </c>
      <c r="CT165" s="220">
        <f t="shared" ref="CT165:CT196" si="327">IFERROR(($F165*(BH165/$G165)),0)</f>
        <v>0</v>
      </c>
      <c r="CU165" s="220">
        <f t="shared" ref="CU165:CU196" si="328">IFERROR(($F165*(BI165/$G165)),0)</f>
        <v>0</v>
      </c>
      <c r="CV165" s="220">
        <f t="shared" ref="CV165:CV196" si="329">IFERROR(($F165*(BJ165/$G165)),0)</f>
        <v>0</v>
      </c>
      <c r="CW165" s="220">
        <f t="shared" ref="CW165:CW196" si="330">IFERROR(($F165*(BK165/$G165)),0)</f>
        <v>0</v>
      </c>
      <c r="CX165" s="220">
        <f t="shared" ref="CX165:CX196" si="331">IFERROR(($F165*(BL165/$G165)),0)</f>
        <v>0</v>
      </c>
      <c r="CY165" s="220">
        <f t="shared" ref="CY165:CY196" si="332">IFERROR(($F165*(BM165/$G165)),0)</f>
        <v>0</v>
      </c>
      <c r="CZ165" s="220">
        <f t="shared" ref="CZ165:CZ196" si="333">IFERROR(($F165*(BN165/$G165)),0)</f>
        <v>0</v>
      </c>
      <c r="DA165" s="220">
        <f t="shared" ref="DA165:DA196" si="334">IFERROR(($F165*(BO165/$G165)),0)</f>
        <v>0</v>
      </c>
      <c r="DB165" s="220">
        <f t="shared" ref="DB165:DB196" si="335">IFERROR(($F165*(BP165/$G165)),0)</f>
        <v>0</v>
      </c>
      <c r="DC165" s="220">
        <f t="shared" ref="DC165:DC196" si="336">IFERROR(($F165*(BQ165/$G165)),0)</f>
        <v>0</v>
      </c>
      <c r="DD165" s="220">
        <f t="shared" ref="DD165:DD196" si="337">IFERROR(($F165*(BR165/$G165)),0)</f>
        <v>0</v>
      </c>
      <c r="DE165" s="220">
        <f t="shared" ref="DE165:DE196" si="338">IFERROR(($F165*(BS165/$G165)),0)</f>
        <v>0</v>
      </c>
      <c r="DF165" s="220">
        <f t="shared" ref="DF165:DF196" si="339">IFERROR(($F165*(BT165/$G165)),0)</f>
        <v>0</v>
      </c>
      <c r="DG165" s="220">
        <f t="shared" ref="DG165:DG196" si="340">IFERROR(($F165*(BU165/$G165)),0)</f>
        <v>0</v>
      </c>
      <c r="DH165" s="220">
        <f t="shared" ref="DH165:DH196" si="341">IFERROR(($F165*(BV165/$G165)),0)</f>
        <v>0</v>
      </c>
      <c r="DI165" s="220">
        <f t="shared" ref="DI165:DI196" si="342">IFERROR(($F165*(BW165/$G165)),0)</f>
        <v>0</v>
      </c>
      <c r="DJ165" s="220">
        <f t="shared" ref="DJ165:DJ196" si="343">IFERROR(($F165*(BX165/$G165)),0)</f>
        <v>0</v>
      </c>
      <c r="DK165" s="220">
        <f t="shared" ref="DK165:DK196" si="344">IFERROR(($F165*(BY165/$G165)),0)</f>
        <v>0</v>
      </c>
      <c r="DL165" s="220">
        <f t="shared" ref="DL165:DL196" si="345">IFERROR(($F165*(BZ165/$G165)),0)</f>
        <v>0</v>
      </c>
      <c r="DM165" s="220">
        <f t="shared" ref="DM165:DM196" si="346">IFERROR(($F165*(CA165/$G165)),0)</f>
        <v>0</v>
      </c>
      <c r="DN165" s="220">
        <f t="shared" ref="DN165:DN196" si="347">IFERROR(($F165*(CB165/$G165)),0)</f>
        <v>0</v>
      </c>
      <c r="DO165" s="220">
        <f t="shared" ref="DO165:DO196" si="348">IFERROR(($F165*(CC165/$G165)),0)</f>
        <v>0</v>
      </c>
      <c r="DP165" s="220">
        <f t="shared" ref="DP165:DP196" si="349">IFERROR(($F165*(CD165/$G165)),0)</f>
        <v>0</v>
      </c>
      <c r="DQ165" s="221">
        <f t="shared" ref="DQ165:DQ196" si="350">IFERROR(($F165*(CE165/$G165)),0)</f>
        <v>0</v>
      </c>
      <c r="DR165" s="204">
        <f t="shared" si="320"/>
        <v>0</v>
      </c>
      <c r="DS165" s="222">
        <f t="shared" ref="DS165:DS196" si="351">IFERROR(($F165*(CG165/$G165)),0)</f>
        <v>0</v>
      </c>
      <c r="DT165" s="222">
        <f t="shared" ref="DT165:DT196" si="352">IFERROR(($F165*(CH165/$G165)),0)</f>
        <v>0</v>
      </c>
      <c r="DU165" s="222">
        <f t="shared" ref="DU165:DU196" si="353">IFERROR(($F165*(CI165/$G165)),0)</f>
        <v>0</v>
      </c>
      <c r="DV165" s="222">
        <f t="shared" ref="DV165:DV196" si="354">IFERROR(($F165*(CJ165/$G165)),0)</f>
        <v>0</v>
      </c>
      <c r="DW165" s="222">
        <f t="shared" ref="DW165:DW196" si="355">IFERROR(($F165*(CK165/$G165)),0)</f>
        <v>0</v>
      </c>
      <c r="DX165" s="223">
        <f t="shared" ref="DX165:DX196" si="356">IFERROR(($F165*(CL165/$G165)),0)</f>
        <v>0</v>
      </c>
      <c r="DY165" s="224">
        <f t="shared" si="277"/>
        <v>0</v>
      </c>
      <c r="EA165" s="228">
        <f>IF($E165="HLTA",(L165/Summary!$H$7),0)</f>
        <v>0</v>
      </c>
      <c r="EB165" s="229">
        <f>IF($E165="HLTA",(M165/Summary!$H$7),0)</f>
        <v>0</v>
      </c>
      <c r="EC165" s="229">
        <f>IF($E165="HLTA",(N165/Summary!$H$7),0)</f>
        <v>0</v>
      </c>
      <c r="ED165" s="229">
        <f>IF($E165="HLTA",(O165/Summary!$H$7),0)</f>
        <v>0</v>
      </c>
      <c r="EE165" s="229">
        <f>IF($E165="HLTA",(P165/Summary!$H$7),0)</f>
        <v>0</v>
      </c>
      <c r="EF165" s="229">
        <f>IF($E165="HLTA",(Q165/Summary!$H$7),0)</f>
        <v>0</v>
      </c>
      <c r="EG165" s="229">
        <f>IF($E165="HLTA",(R165/Summary!$H$7),0)</f>
        <v>0</v>
      </c>
      <c r="EH165" s="229">
        <f>IF($E165="HLTA",(S165/Summary!$H$7),0)</f>
        <v>0</v>
      </c>
      <c r="EI165" s="229">
        <f>IF($E165="HLTA",(T165/Summary!$H$7),0)</f>
        <v>0</v>
      </c>
      <c r="EJ165" s="229">
        <f>IF($E165="HLTA",(U165/Summary!$H$7),0)</f>
        <v>0</v>
      </c>
      <c r="EK165" s="229">
        <f>IF($E165="HLTA",(V165/Summary!$H$7),0)</f>
        <v>0</v>
      </c>
      <c r="EL165" s="229">
        <f>IF($E165="HLTA",(W165/Summary!$H$7),0)</f>
        <v>0</v>
      </c>
      <c r="EM165" s="229">
        <f>IF($E165="HLTA",(X165/Summary!$H$7),0)</f>
        <v>0</v>
      </c>
      <c r="EN165" s="229">
        <f>IF($E165="HLTA",(Y165/Summary!$H$7),0)</f>
        <v>0</v>
      </c>
      <c r="EO165" s="229">
        <f>IF($E165="HLTA",(Z165/Summary!$H$7),0)</f>
        <v>0</v>
      </c>
      <c r="EP165" s="229">
        <f>IF($E165="HLTA",(AA165/Summary!$H$7),0)</f>
        <v>0</v>
      </c>
      <c r="EQ165" s="229">
        <f>IF($E165="HLTA",(AB165/Summary!$H$7),0)</f>
        <v>0</v>
      </c>
      <c r="ER165" s="229">
        <f>IF($E165="HLTA",(AC165/Summary!$H$7),0)</f>
        <v>0</v>
      </c>
      <c r="ES165" s="229">
        <f>IF($E165="HLTA",(AD165/Summary!$H$7),0)</f>
        <v>0</v>
      </c>
      <c r="ET165" s="229">
        <f>IF($E165="HLTA",(AE165/Summary!$H$7),0)</f>
        <v>0</v>
      </c>
      <c r="EU165" s="229">
        <f>IF($E165="HLTA",(AF165/Summary!$H$7),0)</f>
        <v>0</v>
      </c>
      <c r="EV165" s="229">
        <f>IF($E165="HLTA",(AG165/Summary!$H$7),0)</f>
        <v>0</v>
      </c>
      <c r="EW165" s="229">
        <f>IF($E165="HLTA",(AH165/Summary!$H$7),0)</f>
        <v>0</v>
      </c>
      <c r="EX165" s="229">
        <f>IF($E165="HLTA",(AI165/Summary!$H$7),0)</f>
        <v>0</v>
      </c>
      <c r="EY165" s="229">
        <f>IF($E165="HLTA",(AJ165/Summary!$H$7),0)</f>
        <v>0</v>
      </c>
      <c r="EZ165" s="229">
        <f>IF($E165="HLTA",(AK165/Summary!$H$7),0)</f>
        <v>0</v>
      </c>
      <c r="FA165" s="229">
        <f>IF($E165="HLTA",(AL165/Summary!$H$7),0)</f>
        <v>0</v>
      </c>
      <c r="FB165" s="229">
        <f>IF($E165="HLTA",(AM165/Summary!$H$7),0)</f>
        <v>0</v>
      </c>
      <c r="FC165" s="229">
        <f>IF($E165="HLTA",(AN165/Summary!$H$7),0)</f>
        <v>0</v>
      </c>
      <c r="FD165" s="233">
        <f>IF($E165="HLTA",(AO165/Summary!$H$7),0)</f>
        <v>0</v>
      </c>
    </row>
    <row r="166" spans="1:160" s="141" customFormat="1" ht="14.25" x14ac:dyDescent="0.35">
      <c r="A166" s="314"/>
      <c r="B166" s="315"/>
      <c r="C166" s="315"/>
      <c r="D166" s="315"/>
      <c r="E166" s="303"/>
      <c r="F166" s="304"/>
      <c r="G166" s="316"/>
      <c r="H166" s="320"/>
      <c r="I166" s="322"/>
      <c r="J166" s="323"/>
      <c r="K166" s="399">
        <f>Summary!$H$6*$G166</f>
        <v>0</v>
      </c>
      <c r="L166" s="225"/>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7"/>
      <c r="AP166" s="228">
        <f t="shared" si="278"/>
        <v>0</v>
      </c>
      <c r="AQ166" s="217"/>
      <c r="AR166" s="217"/>
      <c r="AS166" s="217"/>
      <c r="AT166" s="217"/>
      <c r="AU166" s="217"/>
      <c r="AV166" s="218"/>
      <c r="AW166" s="397"/>
      <c r="AX166" s="397"/>
      <c r="AY166" s="230">
        <f t="shared" si="281"/>
        <v>0</v>
      </c>
      <c r="AZ166" s="213" t="str">
        <f t="shared" si="282"/>
        <v>OK</v>
      </c>
      <c r="BA166" s="214"/>
      <c r="BB166" s="231">
        <f t="shared" si="283"/>
        <v>0</v>
      </c>
      <c r="BC166" s="232">
        <f t="shared" si="284"/>
        <v>0</v>
      </c>
      <c r="BD166" s="232">
        <f t="shared" si="285"/>
        <v>0</v>
      </c>
      <c r="BE166" s="232">
        <f t="shared" si="286"/>
        <v>0</v>
      </c>
      <c r="BF166" s="232">
        <f t="shared" si="287"/>
        <v>0</v>
      </c>
      <c r="BG166" s="232">
        <f t="shared" si="288"/>
        <v>0</v>
      </c>
      <c r="BH166" s="232">
        <f t="shared" si="289"/>
        <v>0</v>
      </c>
      <c r="BI166" s="232">
        <f t="shared" si="290"/>
        <v>0</v>
      </c>
      <c r="BJ166" s="232">
        <f t="shared" si="291"/>
        <v>0</v>
      </c>
      <c r="BK166" s="232">
        <f t="shared" si="292"/>
        <v>0</v>
      </c>
      <c r="BL166" s="232">
        <f t="shared" si="293"/>
        <v>0</v>
      </c>
      <c r="BM166" s="232">
        <f t="shared" si="294"/>
        <v>0</v>
      </c>
      <c r="BN166" s="232">
        <f t="shared" si="295"/>
        <v>0</v>
      </c>
      <c r="BO166" s="232">
        <f t="shared" si="296"/>
        <v>0</v>
      </c>
      <c r="BP166" s="232">
        <f t="shared" si="297"/>
        <v>0</v>
      </c>
      <c r="BQ166" s="232">
        <f t="shared" si="298"/>
        <v>0</v>
      </c>
      <c r="BR166" s="232">
        <f t="shared" si="299"/>
        <v>0</v>
      </c>
      <c r="BS166" s="232">
        <f t="shared" si="300"/>
        <v>0</v>
      </c>
      <c r="BT166" s="232">
        <f t="shared" si="301"/>
        <v>0</v>
      </c>
      <c r="BU166" s="232">
        <f t="shared" si="302"/>
        <v>0</v>
      </c>
      <c r="BV166" s="232">
        <f t="shared" si="303"/>
        <v>0</v>
      </c>
      <c r="BW166" s="232">
        <f t="shared" si="304"/>
        <v>0</v>
      </c>
      <c r="BX166" s="232">
        <f t="shared" si="305"/>
        <v>0</v>
      </c>
      <c r="BY166" s="232">
        <f t="shared" si="306"/>
        <v>0</v>
      </c>
      <c r="BZ166" s="232">
        <f t="shared" si="307"/>
        <v>0</v>
      </c>
      <c r="CA166" s="232">
        <f t="shared" si="308"/>
        <v>0</v>
      </c>
      <c r="CB166" s="232">
        <f t="shared" si="309"/>
        <v>0</v>
      </c>
      <c r="CC166" s="232">
        <f t="shared" si="310"/>
        <v>0</v>
      </c>
      <c r="CD166" s="232">
        <f t="shared" si="311"/>
        <v>0</v>
      </c>
      <c r="CE166" s="232">
        <f t="shared" si="312"/>
        <v>0</v>
      </c>
      <c r="CF166" s="230">
        <f t="shared" si="313"/>
        <v>0</v>
      </c>
      <c r="CG166" s="195">
        <f t="shared" si="314"/>
        <v>0</v>
      </c>
      <c r="CH166" s="201">
        <f t="shared" si="315"/>
        <v>0</v>
      </c>
      <c r="CI166" s="201">
        <f t="shared" si="316"/>
        <v>0</v>
      </c>
      <c r="CJ166" s="201">
        <f t="shared" si="317"/>
        <v>0</v>
      </c>
      <c r="CK166" s="201">
        <f t="shared" si="318"/>
        <v>0</v>
      </c>
      <c r="CL166" s="191">
        <f t="shared" si="319"/>
        <v>0</v>
      </c>
      <c r="CM166" s="189"/>
      <c r="CN166" s="219">
        <f t="shared" si="321"/>
        <v>0</v>
      </c>
      <c r="CO166" s="220">
        <f t="shared" si="322"/>
        <v>0</v>
      </c>
      <c r="CP166" s="220">
        <f t="shared" si="323"/>
        <v>0</v>
      </c>
      <c r="CQ166" s="220">
        <f t="shared" si="324"/>
        <v>0</v>
      </c>
      <c r="CR166" s="220">
        <f t="shared" si="325"/>
        <v>0</v>
      </c>
      <c r="CS166" s="220">
        <f t="shared" si="326"/>
        <v>0</v>
      </c>
      <c r="CT166" s="220">
        <f t="shared" si="327"/>
        <v>0</v>
      </c>
      <c r="CU166" s="220">
        <f t="shared" si="328"/>
        <v>0</v>
      </c>
      <c r="CV166" s="220">
        <f t="shared" si="329"/>
        <v>0</v>
      </c>
      <c r="CW166" s="220">
        <f t="shared" si="330"/>
        <v>0</v>
      </c>
      <c r="CX166" s="220">
        <f t="shared" si="331"/>
        <v>0</v>
      </c>
      <c r="CY166" s="220">
        <f t="shared" si="332"/>
        <v>0</v>
      </c>
      <c r="CZ166" s="220">
        <f t="shared" si="333"/>
        <v>0</v>
      </c>
      <c r="DA166" s="220">
        <f t="shared" si="334"/>
        <v>0</v>
      </c>
      <c r="DB166" s="220">
        <f t="shared" si="335"/>
        <v>0</v>
      </c>
      <c r="DC166" s="220">
        <f t="shared" si="336"/>
        <v>0</v>
      </c>
      <c r="DD166" s="220">
        <f t="shared" si="337"/>
        <v>0</v>
      </c>
      <c r="DE166" s="220">
        <f t="shared" si="338"/>
        <v>0</v>
      </c>
      <c r="DF166" s="220">
        <f t="shared" si="339"/>
        <v>0</v>
      </c>
      <c r="DG166" s="220">
        <f t="shared" si="340"/>
        <v>0</v>
      </c>
      <c r="DH166" s="220">
        <f t="shared" si="341"/>
        <v>0</v>
      </c>
      <c r="DI166" s="220">
        <f t="shared" si="342"/>
        <v>0</v>
      </c>
      <c r="DJ166" s="220">
        <f t="shared" si="343"/>
        <v>0</v>
      </c>
      <c r="DK166" s="220">
        <f t="shared" si="344"/>
        <v>0</v>
      </c>
      <c r="DL166" s="220">
        <f t="shared" si="345"/>
        <v>0</v>
      </c>
      <c r="DM166" s="220">
        <f t="shared" si="346"/>
        <v>0</v>
      </c>
      <c r="DN166" s="220">
        <f t="shared" si="347"/>
        <v>0</v>
      </c>
      <c r="DO166" s="220">
        <f t="shared" si="348"/>
        <v>0</v>
      </c>
      <c r="DP166" s="220">
        <f t="shared" si="349"/>
        <v>0</v>
      </c>
      <c r="DQ166" s="221">
        <f t="shared" si="350"/>
        <v>0</v>
      </c>
      <c r="DR166" s="204">
        <f t="shared" si="320"/>
        <v>0</v>
      </c>
      <c r="DS166" s="222">
        <f t="shared" si="351"/>
        <v>0</v>
      </c>
      <c r="DT166" s="222">
        <f t="shared" si="352"/>
        <v>0</v>
      </c>
      <c r="DU166" s="222">
        <f t="shared" si="353"/>
        <v>0</v>
      </c>
      <c r="DV166" s="222">
        <f t="shared" si="354"/>
        <v>0</v>
      </c>
      <c r="DW166" s="222">
        <f t="shared" si="355"/>
        <v>0</v>
      </c>
      <c r="DX166" s="223">
        <f t="shared" si="356"/>
        <v>0</v>
      </c>
      <c r="DY166" s="224">
        <f t="shared" si="277"/>
        <v>0</v>
      </c>
      <c r="EA166" s="228">
        <f>IF($E166="HLTA",(L166/Summary!$H$7),0)</f>
        <v>0</v>
      </c>
      <c r="EB166" s="229">
        <f>IF($E166="HLTA",(M166/Summary!$H$7),0)</f>
        <v>0</v>
      </c>
      <c r="EC166" s="229">
        <f>IF($E166="HLTA",(N166/Summary!$H$7),0)</f>
        <v>0</v>
      </c>
      <c r="ED166" s="229">
        <f>IF($E166="HLTA",(O166/Summary!$H$7),0)</f>
        <v>0</v>
      </c>
      <c r="EE166" s="229">
        <f>IF($E166="HLTA",(P166/Summary!$H$7),0)</f>
        <v>0</v>
      </c>
      <c r="EF166" s="229">
        <f>IF($E166="HLTA",(Q166/Summary!$H$7),0)</f>
        <v>0</v>
      </c>
      <c r="EG166" s="229">
        <f>IF($E166="HLTA",(R166/Summary!$H$7),0)</f>
        <v>0</v>
      </c>
      <c r="EH166" s="229">
        <f>IF($E166="HLTA",(S166/Summary!$H$7),0)</f>
        <v>0</v>
      </c>
      <c r="EI166" s="229">
        <f>IF($E166="HLTA",(T166/Summary!$H$7),0)</f>
        <v>0</v>
      </c>
      <c r="EJ166" s="229">
        <f>IF($E166="HLTA",(U166/Summary!$H$7),0)</f>
        <v>0</v>
      </c>
      <c r="EK166" s="229">
        <f>IF($E166="HLTA",(V166/Summary!$H$7),0)</f>
        <v>0</v>
      </c>
      <c r="EL166" s="229">
        <f>IF($E166="HLTA",(W166/Summary!$H$7),0)</f>
        <v>0</v>
      </c>
      <c r="EM166" s="229">
        <f>IF($E166="HLTA",(X166/Summary!$H$7),0)</f>
        <v>0</v>
      </c>
      <c r="EN166" s="229">
        <f>IF($E166="HLTA",(Y166/Summary!$H$7),0)</f>
        <v>0</v>
      </c>
      <c r="EO166" s="229">
        <f>IF($E166="HLTA",(Z166/Summary!$H$7),0)</f>
        <v>0</v>
      </c>
      <c r="EP166" s="229">
        <f>IF($E166="HLTA",(AA166/Summary!$H$7),0)</f>
        <v>0</v>
      </c>
      <c r="EQ166" s="229">
        <f>IF($E166="HLTA",(AB166/Summary!$H$7),0)</f>
        <v>0</v>
      </c>
      <c r="ER166" s="229">
        <f>IF($E166="HLTA",(AC166/Summary!$H$7),0)</f>
        <v>0</v>
      </c>
      <c r="ES166" s="229">
        <f>IF($E166="HLTA",(AD166/Summary!$H$7),0)</f>
        <v>0</v>
      </c>
      <c r="ET166" s="229">
        <f>IF($E166="HLTA",(AE166/Summary!$H$7),0)</f>
        <v>0</v>
      </c>
      <c r="EU166" s="229">
        <f>IF($E166="HLTA",(AF166/Summary!$H$7),0)</f>
        <v>0</v>
      </c>
      <c r="EV166" s="229">
        <f>IF($E166="HLTA",(AG166/Summary!$H$7),0)</f>
        <v>0</v>
      </c>
      <c r="EW166" s="229">
        <f>IF($E166="HLTA",(AH166/Summary!$H$7),0)</f>
        <v>0</v>
      </c>
      <c r="EX166" s="229">
        <f>IF($E166="HLTA",(AI166/Summary!$H$7),0)</f>
        <v>0</v>
      </c>
      <c r="EY166" s="229">
        <f>IF($E166="HLTA",(AJ166/Summary!$H$7),0)</f>
        <v>0</v>
      </c>
      <c r="EZ166" s="229">
        <f>IF($E166="HLTA",(AK166/Summary!$H$7),0)</f>
        <v>0</v>
      </c>
      <c r="FA166" s="229">
        <f>IF($E166="HLTA",(AL166/Summary!$H$7),0)</f>
        <v>0</v>
      </c>
      <c r="FB166" s="229">
        <f>IF($E166="HLTA",(AM166/Summary!$H$7),0)</f>
        <v>0</v>
      </c>
      <c r="FC166" s="229">
        <f>IF($E166="HLTA",(AN166/Summary!$H$7),0)</f>
        <v>0</v>
      </c>
      <c r="FD166" s="233">
        <f>IF($E166="HLTA",(AO166/Summary!$H$7),0)</f>
        <v>0</v>
      </c>
    </row>
    <row r="167" spans="1:160" s="141" customFormat="1" ht="14.25" x14ac:dyDescent="0.35">
      <c r="A167" s="314"/>
      <c r="B167" s="315"/>
      <c r="C167" s="315"/>
      <c r="D167" s="315"/>
      <c r="E167" s="303"/>
      <c r="F167" s="304"/>
      <c r="G167" s="316"/>
      <c r="H167" s="320"/>
      <c r="I167" s="322"/>
      <c r="J167" s="323"/>
      <c r="K167" s="399">
        <f>Summary!$H$6*$G167</f>
        <v>0</v>
      </c>
      <c r="L167" s="225"/>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7"/>
      <c r="AP167" s="228">
        <f t="shared" si="278"/>
        <v>0</v>
      </c>
      <c r="AQ167" s="217"/>
      <c r="AR167" s="217"/>
      <c r="AS167" s="217"/>
      <c r="AT167" s="217"/>
      <c r="AU167" s="217"/>
      <c r="AV167" s="218"/>
      <c r="AW167" s="397"/>
      <c r="AX167" s="397"/>
      <c r="AY167" s="230">
        <f t="shared" si="281"/>
        <v>0</v>
      </c>
      <c r="AZ167" s="213" t="str">
        <f t="shared" si="282"/>
        <v>OK</v>
      </c>
      <c r="BA167" s="214"/>
      <c r="BB167" s="231">
        <f t="shared" si="283"/>
        <v>0</v>
      </c>
      <c r="BC167" s="232">
        <f t="shared" si="284"/>
        <v>0</v>
      </c>
      <c r="BD167" s="232">
        <f t="shared" si="285"/>
        <v>0</v>
      </c>
      <c r="BE167" s="232">
        <f t="shared" si="286"/>
        <v>0</v>
      </c>
      <c r="BF167" s="232">
        <f t="shared" si="287"/>
        <v>0</v>
      </c>
      <c r="BG167" s="232">
        <f t="shared" si="288"/>
        <v>0</v>
      </c>
      <c r="BH167" s="232">
        <f t="shared" si="289"/>
        <v>0</v>
      </c>
      <c r="BI167" s="232">
        <f t="shared" si="290"/>
        <v>0</v>
      </c>
      <c r="BJ167" s="232">
        <f t="shared" si="291"/>
        <v>0</v>
      </c>
      <c r="BK167" s="232">
        <f t="shared" si="292"/>
        <v>0</v>
      </c>
      <c r="BL167" s="232">
        <f t="shared" si="293"/>
        <v>0</v>
      </c>
      <c r="BM167" s="232">
        <f t="shared" si="294"/>
        <v>0</v>
      </c>
      <c r="BN167" s="232">
        <f t="shared" si="295"/>
        <v>0</v>
      </c>
      <c r="BO167" s="232">
        <f t="shared" si="296"/>
        <v>0</v>
      </c>
      <c r="BP167" s="232">
        <f t="shared" si="297"/>
        <v>0</v>
      </c>
      <c r="BQ167" s="232">
        <f t="shared" si="298"/>
        <v>0</v>
      </c>
      <c r="BR167" s="232">
        <f t="shared" si="299"/>
        <v>0</v>
      </c>
      <c r="BS167" s="232">
        <f t="shared" si="300"/>
        <v>0</v>
      </c>
      <c r="BT167" s="232">
        <f t="shared" si="301"/>
        <v>0</v>
      </c>
      <c r="BU167" s="232">
        <f t="shared" si="302"/>
        <v>0</v>
      </c>
      <c r="BV167" s="232">
        <f t="shared" si="303"/>
        <v>0</v>
      </c>
      <c r="BW167" s="232">
        <f t="shared" si="304"/>
        <v>0</v>
      </c>
      <c r="BX167" s="232">
        <f t="shared" si="305"/>
        <v>0</v>
      </c>
      <c r="BY167" s="232">
        <f t="shared" si="306"/>
        <v>0</v>
      </c>
      <c r="BZ167" s="232">
        <f t="shared" si="307"/>
        <v>0</v>
      </c>
      <c r="CA167" s="232">
        <f t="shared" si="308"/>
        <v>0</v>
      </c>
      <c r="CB167" s="232">
        <f t="shared" si="309"/>
        <v>0</v>
      </c>
      <c r="CC167" s="232">
        <f t="shared" si="310"/>
        <v>0</v>
      </c>
      <c r="CD167" s="232">
        <f t="shared" si="311"/>
        <v>0</v>
      </c>
      <c r="CE167" s="232">
        <f t="shared" si="312"/>
        <v>0</v>
      </c>
      <c r="CF167" s="230">
        <f t="shared" si="313"/>
        <v>0</v>
      </c>
      <c r="CG167" s="195">
        <f t="shared" si="314"/>
        <v>0</v>
      </c>
      <c r="CH167" s="201">
        <f t="shared" si="315"/>
        <v>0</v>
      </c>
      <c r="CI167" s="201">
        <f t="shared" si="316"/>
        <v>0</v>
      </c>
      <c r="CJ167" s="201">
        <f t="shared" si="317"/>
        <v>0</v>
      </c>
      <c r="CK167" s="201">
        <f t="shared" si="318"/>
        <v>0</v>
      </c>
      <c r="CL167" s="191">
        <f t="shared" si="319"/>
        <v>0</v>
      </c>
      <c r="CM167" s="189"/>
      <c r="CN167" s="219">
        <f t="shared" si="321"/>
        <v>0</v>
      </c>
      <c r="CO167" s="220">
        <f t="shared" si="322"/>
        <v>0</v>
      </c>
      <c r="CP167" s="220">
        <f t="shared" si="323"/>
        <v>0</v>
      </c>
      <c r="CQ167" s="220">
        <f t="shared" si="324"/>
        <v>0</v>
      </c>
      <c r="CR167" s="220">
        <f t="shared" si="325"/>
        <v>0</v>
      </c>
      <c r="CS167" s="220">
        <f t="shared" si="326"/>
        <v>0</v>
      </c>
      <c r="CT167" s="220">
        <f t="shared" si="327"/>
        <v>0</v>
      </c>
      <c r="CU167" s="220">
        <f t="shared" si="328"/>
        <v>0</v>
      </c>
      <c r="CV167" s="220">
        <f t="shared" si="329"/>
        <v>0</v>
      </c>
      <c r="CW167" s="220">
        <f t="shared" si="330"/>
        <v>0</v>
      </c>
      <c r="CX167" s="220">
        <f t="shared" si="331"/>
        <v>0</v>
      </c>
      <c r="CY167" s="220">
        <f t="shared" si="332"/>
        <v>0</v>
      </c>
      <c r="CZ167" s="220">
        <f t="shared" si="333"/>
        <v>0</v>
      </c>
      <c r="DA167" s="220">
        <f t="shared" si="334"/>
        <v>0</v>
      </c>
      <c r="DB167" s="220">
        <f t="shared" si="335"/>
        <v>0</v>
      </c>
      <c r="DC167" s="220">
        <f t="shared" si="336"/>
        <v>0</v>
      </c>
      <c r="DD167" s="220">
        <f t="shared" si="337"/>
        <v>0</v>
      </c>
      <c r="DE167" s="220">
        <f t="shared" si="338"/>
        <v>0</v>
      </c>
      <c r="DF167" s="220">
        <f t="shared" si="339"/>
        <v>0</v>
      </c>
      <c r="DG167" s="220">
        <f t="shared" si="340"/>
        <v>0</v>
      </c>
      <c r="DH167" s="220">
        <f t="shared" si="341"/>
        <v>0</v>
      </c>
      <c r="DI167" s="220">
        <f t="shared" si="342"/>
        <v>0</v>
      </c>
      <c r="DJ167" s="220">
        <f t="shared" si="343"/>
        <v>0</v>
      </c>
      <c r="DK167" s="220">
        <f t="shared" si="344"/>
        <v>0</v>
      </c>
      <c r="DL167" s="220">
        <f t="shared" si="345"/>
        <v>0</v>
      </c>
      <c r="DM167" s="220">
        <f t="shared" si="346"/>
        <v>0</v>
      </c>
      <c r="DN167" s="220">
        <f t="shared" si="347"/>
        <v>0</v>
      </c>
      <c r="DO167" s="220">
        <f t="shared" si="348"/>
        <v>0</v>
      </c>
      <c r="DP167" s="220">
        <f t="shared" si="349"/>
        <v>0</v>
      </c>
      <c r="DQ167" s="221">
        <f t="shared" si="350"/>
        <v>0</v>
      </c>
      <c r="DR167" s="204">
        <f t="shared" si="320"/>
        <v>0</v>
      </c>
      <c r="DS167" s="222">
        <f t="shared" si="351"/>
        <v>0</v>
      </c>
      <c r="DT167" s="222">
        <f t="shared" si="352"/>
        <v>0</v>
      </c>
      <c r="DU167" s="222">
        <f t="shared" si="353"/>
        <v>0</v>
      </c>
      <c r="DV167" s="222">
        <f t="shared" si="354"/>
        <v>0</v>
      </c>
      <c r="DW167" s="222">
        <f t="shared" si="355"/>
        <v>0</v>
      </c>
      <c r="DX167" s="223">
        <f t="shared" si="356"/>
        <v>0</v>
      </c>
      <c r="DY167" s="224">
        <f t="shared" si="277"/>
        <v>0</v>
      </c>
      <c r="EA167" s="228">
        <f>IF($E167="HLTA",(L167/Summary!$H$7),0)</f>
        <v>0</v>
      </c>
      <c r="EB167" s="229">
        <f>IF($E167="HLTA",(M167/Summary!$H$7),0)</f>
        <v>0</v>
      </c>
      <c r="EC167" s="229">
        <f>IF($E167="HLTA",(N167/Summary!$H$7),0)</f>
        <v>0</v>
      </c>
      <c r="ED167" s="229">
        <f>IF($E167="HLTA",(O167/Summary!$H$7),0)</f>
        <v>0</v>
      </c>
      <c r="EE167" s="229">
        <f>IF($E167="HLTA",(P167/Summary!$H$7),0)</f>
        <v>0</v>
      </c>
      <c r="EF167" s="229">
        <f>IF($E167="HLTA",(Q167/Summary!$H$7),0)</f>
        <v>0</v>
      </c>
      <c r="EG167" s="229">
        <f>IF($E167="HLTA",(R167/Summary!$H$7),0)</f>
        <v>0</v>
      </c>
      <c r="EH167" s="229">
        <f>IF($E167="HLTA",(S167/Summary!$H$7),0)</f>
        <v>0</v>
      </c>
      <c r="EI167" s="229">
        <f>IF($E167="HLTA",(T167/Summary!$H$7),0)</f>
        <v>0</v>
      </c>
      <c r="EJ167" s="229">
        <f>IF($E167="HLTA",(U167/Summary!$H$7),0)</f>
        <v>0</v>
      </c>
      <c r="EK167" s="229">
        <f>IF($E167="HLTA",(V167/Summary!$H$7),0)</f>
        <v>0</v>
      </c>
      <c r="EL167" s="229">
        <f>IF($E167="HLTA",(W167/Summary!$H$7),0)</f>
        <v>0</v>
      </c>
      <c r="EM167" s="229">
        <f>IF($E167="HLTA",(X167/Summary!$H$7),0)</f>
        <v>0</v>
      </c>
      <c r="EN167" s="229">
        <f>IF($E167="HLTA",(Y167/Summary!$H$7),0)</f>
        <v>0</v>
      </c>
      <c r="EO167" s="229">
        <f>IF($E167="HLTA",(Z167/Summary!$H$7),0)</f>
        <v>0</v>
      </c>
      <c r="EP167" s="229">
        <f>IF($E167="HLTA",(AA167/Summary!$H$7),0)</f>
        <v>0</v>
      </c>
      <c r="EQ167" s="229">
        <f>IF($E167="HLTA",(AB167/Summary!$H$7),0)</f>
        <v>0</v>
      </c>
      <c r="ER167" s="229">
        <f>IF($E167="HLTA",(AC167/Summary!$H$7),0)</f>
        <v>0</v>
      </c>
      <c r="ES167" s="229">
        <f>IF($E167="HLTA",(AD167/Summary!$H$7),0)</f>
        <v>0</v>
      </c>
      <c r="ET167" s="229">
        <f>IF($E167="HLTA",(AE167/Summary!$H$7),0)</f>
        <v>0</v>
      </c>
      <c r="EU167" s="229">
        <f>IF($E167="HLTA",(AF167/Summary!$H$7),0)</f>
        <v>0</v>
      </c>
      <c r="EV167" s="229">
        <f>IF($E167="HLTA",(AG167/Summary!$H$7),0)</f>
        <v>0</v>
      </c>
      <c r="EW167" s="229">
        <f>IF($E167="HLTA",(AH167/Summary!$H$7),0)</f>
        <v>0</v>
      </c>
      <c r="EX167" s="229">
        <f>IF($E167="HLTA",(AI167/Summary!$H$7),0)</f>
        <v>0</v>
      </c>
      <c r="EY167" s="229">
        <f>IF($E167="HLTA",(AJ167/Summary!$H$7),0)</f>
        <v>0</v>
      </c>
      <c r="EZ167" s="229">
        <f>IF($E167="HLTA",(AK167/Summary!$H$7),0)</f>
        <v>0</v>
      </c>
      <c r="FA167" s="229">
        <f>IF($E167="HLTA",(AL167/Summary!$H$7),0)</f>
        <v>0</v>
      </c>
      <c r="FB167" s="229">
        <f>IF($E167="HLTA",(AM167/Summary!$H$7),0)</f>
        <v>0</v>
      </c>
      <c r="FC167" s="229">
        <f>IF($E167="HLTA",(AN167/Summary!$H$7),0)</f>
        <v>0</v>
      </c>
      <c r="FD167" s="233">
        <f>IF($E167="HLTA",(AO167/Summary!$H$7),0)</f>
        <v>0</v>
      </c>
    </row>
    <row r="168" spans="1:160" s="141" customFormat="1" ht="14.25" x14ac:dyDescent="0.35">
      <c r="A168" s="314"/>
      <c r="B168" s="315"/>
      <c r="C168" s="315"/>
      <c r="D168" s="315"/>
      <c r="E168" s="303"/>
      <c r="F168" s="304"/>
      <c r="G168" s="316"/>
      <c r="H168" s="320"/>
      <c r="I168" s="322"/>
      <c r="J168" s="323"/>
      <c r="K168" s="399">
        <f>Summary!$H$6*$G168</f>
        <v>0</v>
      </c>
      <c r="L168" s="225"/>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7"/>
      <c r="AP168" s="228">
        <f t="shared" si="278"/>
        <v>0</v>
      </c>
      <c r="AQ168" s="217"/>
      <c r="AR168" s="217"/>
      <c r="AS168" s="217"/>
      <c r="AT168" s="217"/>
      <c r="AU168" s="217"/>
      <c r="AV168" s="218"/>
      <c r="AW168" s="397"/>
      <c r="AX168" s="397"/>
      <c r="AY168" s="230">
        <f t="shared" si="281"/>
        <v>0</v>
      </c>
      <c r="AZ168" s="213" t="str">
        <f t="shared" si="282"/>
        <v>OK</v>
      </c>
      <c r="BA168" s="214"/>
      <c r="BB168" s="231">
        <f t="shared" si="283"/>
        <v>0</v>
      </c>
      <c r="BC168" s="232">
        <f t="shared" si="284"/>
        <v>0</v>
      </c>
      <c r="BD168" s="232">
        <f t="shared" si="285"/>
        <v>0</v>
      </c>
      <c r="BE168" s="232">
        <f t="shared" si="286"/>
        <v>0</v>
      </c>
      <c r="BF168" s="232">
        <f t="shared" si="287"/>
        <v>0</v>
      </c>
      <c r="BG168" s="232">
        <f t="shared" si="288"/>
        <v>0</v>
      </c>
      <c r="BH168" s="232">
        <f t="shared" si="289"/>
        <v>0</v>
      </c>
      <c r="BI168" s="232">
        <f t="shared" si="290"/>
        <v>0</v>
      </c>
      <c r="BJ168" s="232">
        <f t="shared" si="291"/>
        <v>0</v>
      </c>
      <c r="BK168" s="232">
        <f t="shared" si="292"/>
        <v>0</v>
      </c>
      <c r="BL168" s="232">
        <f t="shared" si="293"/>
        <v>0</v>
      </c>
      <c r="BM168" s="232">
        <f t="shared" si="294"/>
        <v>0</v>
      </c>
      <c r="BN168" s="232">
        <f t="shared" si="295"/>
        <v>0</v>
      </c>
      <c r="BO168" s="232">
        <f t="shared" si="296"/>
        <v>0</v>
      </c>
      <c r="BP168" s="232">
        <f t="shared" si="297"/>
        <v>0</v>
      </c>
      <c r="BQ168" s="232">
        <f t="shared" si="298"/>
        <v>0</v>
      </c>
      <c r="BR168" s="232">
        <f t="shared" si="299"/>
        <v>0</v>
      </c>
      <c r="BS168" s="232">
        <f t="shared" si="300"/>
        <v>0</v>
      </c>
      <c r="BT168" s="232">
        <f t="shared" si="301"/>
        <v>0</v>
      </c>
      <c r="BU168" s="232">
        <f t="shared" si="302"/>
        <v>0</v>
      </c>
      <c r="BV168" s="232">
        <f t="shared" si="303"/>
        <v>0</v>
      </c>
      <c r="BW168" s="232">
        <f t="shared" si="304"/>
        <v>0</v>
      </c>
      <c r="BX168" s="232">
        <f t="shared" si="305"/>
        <v>0</v>
      </c>
      <c r="BY168" s="232">
        <f t="shared" si="306"/>
        <v>0</v>
      </c>
      <c r="BZ168" s="232">
        <f t="shared" si="307"/>
        <v>0</v>
      </c>
      <c r="CA168" s="232">
        <f t="shared" si="308"/>
        <v>0</v>
      </c>
      <c r="CB168" s="232">
        <f t="shared" si="309"/>
        <v>0</v>
      </c>
      <c r="CC168" s="232">
        <f t="shared" si="310"/>
        <v>0</v>
      </c>
      <c r="CD168" s="232">
        <f t="shared" si="311"/>
        <v>0</v>
      </c>
      <c r="CE168" s="232">
        <f t="shared" si="312"/>
        <v>0</v>
      </c>
      <c r="CF168" s="230">
        <f t="shared" si="313"/>
        <v>0</v>
      </c>
      <c r="CG168" s="195">
        <f t="shared" si="314"/>
        <v>0</v>
      </c>
      <c r="CH168" s="201">
        <f t="shared" si="315"/>
        <v>0</v>
      </c>
      <c r="CI168" s="201">
        <f t="shared" si="316"/>
        <v>0</v>
      </c>
      <c r="CJ168" s="201">
        <f t="shared" si="317"/>
        <v>0</v>
      </c>
      <c r="CK168" s="201">
        <f t="shared" si="318"/>
        <v>0</v>
      </c>
      <c r="CL168" s="191">
        <f t="shared" si="319"/>
        <v>0</v>
      </c>
      <c r="CM168" s="189"/>
      <c r="CN168" s="219">
        <f t="shared" si="321"/>
        <v>0</v>
      </c>
      <c r="CO168" s="220">
        <f t="shared" si="322"/>
        <v>0</v>
      </c>
      <c r="CP168" s="220">
        <f t="shared" si="323"/>
        <v>0</v>
      </c>
      <c r="CQ168" s="220">
        <f t="shared" si="324"/>
        <v>0</v>
      </c>
      <c r="CR168" s="220">
        <f t="shared" si="325"/>
        <v>0</v>
      </c>
      <c r="CS168" s="220">
        <f t="shared" si="326"/>
        <v>0</v>
      </c>
      <c r="CT168" s="220">
        <f t="shared" si="327"/>
        <v>0</v>
      </c>
      <c r="CU168" s="220">
        <f t="shared" si="328"/>
        <v>0</v>
      </c>
      <c r="CV168" s="220">
        <f t="shared" si="329"/>
        <v>0</v>
      </c>
      <c r="CW168" s="220">
        <f t="shared" si="330"/>
        <v>0</v>
      </c>
      <c r="CX168" s="220">
        <f t="shared" si="331"/>
        <v>0</v>
      </c>
      <c r="CY168" s="220">
        <f t="shared" si="332"/>
        <v>0</v>
      </c>
      <c r="CZ168" s="220">
        <f t="shared" si="333"/>
        <v>0</v>
      </c>
      <c r="DA168" s="220">
        <f t="shared" si="334"/>
        <v>0</v>
      </c>
      <c r="DB168" s="220">
        <f t="shared" si="335"/>
        <v>0</v>
      </c>
      <c r="DC168" s="220">
        <f t="shared" si="336"/>
        <v>0</v>
      </c>
      <c r="DD168" s="220">
        <f t="shared" si="337"/>
        <v>0</v>
      </c>
      <c r="DE168" s="220">
        <f t="shared" si="338"/>
        <v>0</v>
      </c>
      <c r="DF168" s="220">
        <f t="shared" si="339"/>
        <v>0</v>
      </c>
      <c r="DG168" s="220">
        <f t="shared" si="340"/>
        <v>0</v>
      </c>
      <c r="DH168" s="220">
        <f t="shared" si="341"/>
        <v>0</v>
      </c>
      <c r="DI168" s="220">
        <f t="shared" si="342"/>
        <v>0</v>
      </c>
      <c r="DJ168" s="220">
        <f t="shared" si="343"/>
        <v>0</v>
      </c>
      <c r="DK168" s="220">
        <f t="shared" si="344"/>
        <v>0</v>
      </c>
      <c r="DL168" s="220">
        <f t="shared" si="345"/>
        <v>0</v>
      </c>
      <c r="DM168" s="220">
        <f t="shared" si="346"/>
        <v>0</v>
      </c>
      <c r="DN168" s="220">
        <f t="shared" si="347"/>
        <v>0</v>
      </c>
      <c r="DO168" s="220">
        <f t="shared" si="348"/>
        <v>0</v>
      </c>
      <c r="DP168" s="220">
        <f t="shared" si="349"/>
        <v>0</v>
      </c>
      <c r="DQ168" s="221">
        <f t="shared" si="350"/>
        <v>0</v>
      </c>
      <c r="DR168" s="204">
        <f t="shared" si="320"/>
        <v>0</v>
      </c>
      <c r="DS168" s="222">
        <f t="shared" si="351"/>
        <v>0</v>
      </c>
      <c r="DT168" s="222">
        <f t="shared" si="352"/>
        <v>0</v>
      </c>
      <c r="DU168" s="222">
        <f t="shared" si="353"/>
        <v>0</v>
      </c>
      <c r="DV168" s="222">
        <f t="shared" si="354"/>
        <v>0</v>
      </c>
      <c r="DW168" s="222">
        <f t="shared" si="355"/>
        <v>0</v>
      </c>
      <c r="DX168" s="223">
        <f t="shared" si="356"/>
        <v>0</v>
      </c>
      <c r="DY168" s="224">
        <f t="shared" si="277"/>
        <v>0</v>
      </c>
      <c r="EA168" s="228">
        <f>IF($E168="HLTA",(L168/Summary!$H$7),0)</f>
        <v>0</v>
      </c>
      <c r="EB168" s="229">
        <f>IF($E168="HLTA",(M168/Summary!$H$7),0)</f>
        <v>0</v>
      </c>
      <c r="EC168" s="229">
        <f>IF($E168="HLTA",(N168/Summary!$H$7),0)</f>
        <v>0</v>
      </c>
      <c r="ED168" s="229">
        <f>IF($E168="HLTA",(O168/Summary!$H$7),0)</f>
        <v>0</v>
      </c>
      <c r="EE168" s="229">
        <f>IF($E168="HLTA",(P168/Summary!$H$7),0)</f>
        <v>0</v>
      </c>
      <c r="EF168" s="229">
        <f>IF($E168="HLTA",(Q168/Summary!$H$7),0)</f>
        <v>0</v>
      </c>
      <c r="EG168" s="229">
        <f>IF($E168="HLTA",(R168/Summary!$H$7),0)</f>
        <v>0</v>
      </c>
      <c r="EH168" s="229">
        <f>IF($E168="HLTA",(S168/Summary!$H$7),0)</f>
        <v>0</v>
      </c>
      <c r="EI168" s="229">
        <f>IF($E168="HLTA",(T168/Summary!$H$7),0)</f>
        <v>0</v>
      </c>
      <c r="EJ168" s="229">
        <f>IF($E168="HLTA",(U168/Summary!$H$7),0)</f>
        <v>0</v>
      </c>
      <c r="EK168" s="229">
        <f>IF($E168="HLTA",(V168/Summary!$H$7),0)</f>
        <v>0</v>
      </c>
      <c r="EL168" s="229">
        <f>IF($E168="HLTA",(W168/Summary!$H$7),0)</f>
        <v>0</v>
      </c>
      <c r="EM168" s="229">
        <f>IF($E168="HLTA",(X168/Summary!$H$7),0)</f>
        <v>0</v>
      </c>
      <c r="EN168" s="229">
        <f>IF($E168="HLTA",(Y168/Summary!$H$7),0)</f>
        <v>0</v>
      </c>
      <c r="EO168" s="229">
        <f>IF($E168="HLTA",(Z168/Summary!$H$7),0)</f>
        <v>0</v>
      </c>
      <c r="EP168" s="229">
        <f>IF($E168="HLTA",(AA168/Summary!$H$7),0)</f>
        <v>0</v>
      </c>
      <c r="EQ168" s="229">
        <f>IF($E168="HLTA",(AB168/Summary!$H$7),0)</f>
        <v>0</v>
      </c>
      <c r="ER168" s="229">
        <f>IF($E168="HLTA",(AC168/Summary!$H$7),0)</f>
        <v>0</v>
      </c>
      <c r="ES168" s="229">
        <f>IF($E168="HLTA",(AD168/Summary!$H$7),0)</f>
        <v>0</v>
      </c>
      <c r="ET168" s="229">
        <f>IF($E168="HLTA",(AE168/Summary!$H$7),0)</f>
        <v>0</v>
      </c>
      <c r="EU168" s="229">
        <f>IF($E168="HLTA",(AF168/Summary!$H$7),0)</f>
        <v>0</v>
      </c>
      <c r="EV168" s="229">
        <f>IF($E168="HLTA",(AG168/Summary!$H$7),0)</f>
        <v>0</v>
      </c>
      <c r="EW168" s="229">
        <f>IF($E168="HLTA",(AH168/Summary!$H$7),0)</f>
        <v>0</v>
      </c>
      <c r="EX168" s="229">
        <f>IF($E168="HLTA",(AI168/Summary!$H$7),0)</f>
        <v>0</v>
      </c>
      <c r="EY168" s="229">
        <f>IF($E168="HLTA",(AJ168/Summary!$H$7),0)</f>
        <v>0</v>
      </c>
      <c r="EZ168" s="229">
        <f>IF($E168="HLTA",(AK168/Summary!$H$7),0)</f>
        <v>0</v>
      </c>
      <c r="FA168" s="229">
        <f>IF($E168="HLTA",(AL168/Summary!$H$7),0)</f>
        <v>0</v>
      </c>
      <c r="FB168" s="229">
        <f>IF($E168="HLTA",(AM168/Summary!$H$7),0)</f>
        <v>0</v>
      </c>
      <c r="FC168" s="229">
        <f>IF($E168="HLTA",(AN168/Summary!$H$7),0)</f>
        <v>0</v>
      </c>
      <c r="FD168" s="233">
        <f>IF($E168="HLTA",(AO168/Summary!$H$7),0)</f>
        <v>0</v>
      </c>
    </row>
    <row r="169" spans="1:160" s="141" customFormat="1" ht="14.25" x14ac:dyDescent="0.35">
      <c r="A169" s="314"/>
      <c r="B169" s="315"/>
      <c r="C169" s="315"/>
      <c r="D169" s="315"/>
      <c r="E169" s="303"/>
      <c r="F169" s="304"/>
      <c r="G169" s="316"/>
      <c r="H169" s="320"/>
      <c r="I169" s="322"/>
      <c r="J169" s="323"/>
      <c r="K169" s="399">
        <f>Summary!$H$6*$G169</f>
        <v>0</v>
      </c>
      <c r="L169" s="225"/>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7"/>
      <c r="AP169" s="228">
        <f t="shared" si="278"/>
        <v>0</v>
      </c>
      <c r="AQ169" s="217"/>
      <c r="AR169" s="217"/>
      <c r="AS169" s="217"/>
      <c r="AT169" s="217"/>
      <c r="AU169" s="217"/>
      <c r="AV169" s="218"/>
      <c r="AW169" s="397"/>
      <c r="AX169" s="397"/>
      <c r="AY169" s="230">
        <f t="shared" si="281"/>
        <v>0</v>
      </c>
      <c r="AZ169" s="213" t="str">
        <f t="shared" si="282"/>
        <v>OK</v>
      </c>
      <c r="BA169" s="214"/>
      <c r="BB169" s="231">
        <f t="shared" si="283"/>
        <v>0</v>
      </c>
      <c r="BC169" s="232">
        <f t="shared" si="284"/>
        <v>0</v>
      </c>
      <c r="BD169" s="232">
        <f t="shared" si="285"/>
        <v>0</v>
      </c>
      <c r="BE169" s="232">
        <f t="shared" si="286"/>
        <v>0</v>
      </c>
      <c r="BF169" s="232">
        <f t="shared" si="287"/>
        <v>0</v>
      </c>
      <c r="BG169" s="232">
        <f t="shared" si="288"/>
        <v>0</v>
      </c>
      <c r="BH169" s="232">
        <f t="shared" si="289"/>
        <v>0</v>
      </c>
      <c r="BI169" s="232">
        <f t="shared" si="290"/>
        <v>0</v>
      </c>
      <c r="BJ169" s="232">
        <f t="shared" si="291"/>
        <v>0</v>
      </c>
      <c r="BK169" s="232">
        <f t="shared" si="292"/>
        <v>0</v>
      </c>
      <c r="BL169" s="232">
        <f t="shared" si="293"/>
        <v>0</v>
      </c>
      <c r="BM169" s="232">
        <f t="shared" si="294"/>
        <v>0</v>
      </c>
      <c r="BN169" s="232">
        <f t="shared" si="295"/>
        <v>0</v>
      </c>
      <c r="BO169" s="232">
        <f t="shared" si="296"/>
        <v>0</v>
      </c>
      <c r="BP169" s="232">
        <f t="shared" si="297"/>
        <v>0</v>
      </c>
      <c r="BQ169" s="232">
        <f t="shared" si="298"/>
        <v>0</v>
      </c>
      <c r="BR169" s="232">
        <f t="shared" si="299"/>
        <v>0</v>
      </c>
      <c r="BS169" s="232">
        <f t="shared" si="300"/>
        <v>0</v>
      </c>
      <c r="BT169" s="232">
        <f t="shared" si="301"/>
        <v>0</v>
      </c>
      <c r="BU169" s="232">
        <f t="shared" si="302"/>
        <v>0</v>
      </c>
      <c r="BV169" s="232">
        <f t="shared" si="303"/>
        <v>0</v>
      </c>
      <c r="BW169" s="232">
        <f t="shared" si="304"/>
        <v>0</v>
      </c>
      <c r="BX169" s="232">
        <f t="shared" si="305"/>
        <v>0</v>
      </c>
      <c r="BY169" s="232">
        <f t="shared" si="306"/>
        <v>0</v>
      </c>
      <c r="BZ169" s="232">
        <f t="shared" si="307"/>
        <v>0</v>
      </c>
      <c r="CA169" s="232">
        <f t="shared" si="308"/>
        <v>0</v>
      </c>
      <c r="CB169" s="232">
        <f t="shared" si="309"/>
        <v>0</v>
      </c>
      <c r="CC169" s="232">
        <f t="shared" si="310"/>
        <v>0</v>
      </c>
      <c r="CD169" s="232">
        <f t="shared" si="311"/>
        <v>0</v>
      </c>
      <c r="CE169" s="232">
        <f t="shared" si="312"/>
        <v>0</v>
      </c>
      <c r="CF169" s="230">
        <f t="shared" si="313"/>
        <v>0</v>
      </c>
      <c r="CG169" s="195">
        <f t="shared" si="314"/>
        <v>0</v>
      </c>
      <c r="CH169" s="201">
        <f t="shared" si="315"/>
        <v>0</v>
      </c>
      <c r="CI169" s="201">
        <f t="shared" si="316"/>
        <v>0</v>
      </c>
      <c r="CJ169" s="201">
        <f t="shared" si="317"/>
        <v>0</v>
      </c>
      <c r="CK169" s="201">
        <f t="shared" si="318"/>
        <v>0</v>
      </c>
      <c r="CL169" s="191">
        <f t="shared" si="319"/>
        <v>0</v>
      </c>
      <c r="CM169" s="189"/>
      <c r="CN169" s="219">
        <f t="shared" si="321"/>
        <v>0</v>
      </c>
      <c r="CO169" s="220">
        <f t="shared" si="322"/>
        <v>0</v>
      </c>
      <c r="CP169" s="220">
        <f t="shared" si="323"/>
        <v>0</v>
      </c>
      <c r="CQ169" s="220">
        <f t="shared" si="324"/>
        <v>0</v>
      </c>
      <c r="CR169" s="220">
        <f t="shared" si="325"/>
        <v>0</v>
      </c>
      <c r="CS169" s="220">
        <f t="shared" si="326"/>
        <v>0</v>
      </c>
      <c r="CT169" s="220">
        <f t="shared" si="327"/>
        <v>0</v>
      </c>
      <c r="CU169" s="220">
        <f t="shared" si="328"/>
        <v>0</v>
      </c>
      <c r="CV169" s="220">
        <f t="shared" si="329"/>
        <v>0</v>
      </c>
      <c r="CW169" s="220">
        <f t="shared" si="330"/>
        <v>0</v>
      </c>
      <c r="CX169" s="220">
        <f t="shared" si="331"/>
        <v>0</v>
      </c>
      <c r="CY169" s="220">
        <f t="shared" si="332"/>
        <v>0</v>
      </c>
      <c r="CZ169" s="220">
        <f t="shared" si="333"/>
        <v>0</v>
      </c>
      <c r="DA169" s="220">
        <f t="shared" si="334"/>
        <v>0</v>
      </c>
      <c r="DB169" s="220">
        <f t="shared" si="335"/>
        <v>0</v>
      </c>
      <c r="DC169" s="220">
        <f t="shared" si="336"/>
        <v>0</v>
      </c>
      <c r="DD169" s="220">
        <f t="shared" si="337"/>
        <v>0</v>
      </c>
      <c r="DE169" s="220">
        <f t="shared" si="338"/>
        <v>0</v>
      </c>
      <c r="DF169" s="220">
        <f t="shared" si="339"/>
        <v>0</v>
      </c>
      <c r="DG169" s="220">
        <f t="shared" si="340"/>
        <v>0</v>
      </c>
      <c r="DH169" s="220">
        <f t="shared" si="341"/>
        <v>0</v>
      </c>
      <c r="DI169" s="220">
        <f t="shared" si="342"/>
        <v>0</v>
      </c>
      <c r="DJ169" s="220">
        <f t="shared" si="343"/>
        <v>0</v>
      </c>
      <c r="DK169" s="220">
        <f t="shared" si="344"/>
        <v>0</v>
      </c>
      <c r="DL169" s="220">
        <f t="shared" si="345"/>
        <v>0</v>
      </c>
      <c r="DM169" s="220">
        <f t="shared" si="346"/>
        <v>0</v>
      </c>
      <c r="DN169" s="220">
        <f t="shared" si="347"/>
        <v>0</v>
      </c>
      <c r="DO169" s="220">
        <f t="shared" si="348"/>
        <v>0</v>
      </c>
      <c r="DP169" s="220">
        <f t="shared" si="349"/>
        <v>0</v>
      </c>
      <c r="DQ169" s="221">
        <f t="shared" si="350"/>
        <v>0</v>
      </c>
      <c r="DR169" s="204">
        <f t="shared" si="320"/>
        <v>0</v>
      </c>
      <c r="DS169" s="222">
        <f t="shared" si="351"/>
        <v>0</v>
      </c>
      <c r="DT169" s="222">
        <f t="shared" si="352"/>
        <v>0</v>
      </c>
      <c r="DU169" s="222">
        <f t="shared" si="353"/>
        <v>0</v>
      </c>
      <c r="DV169" s="222">
        <f t="shared" si="354"/>
        <v>0</v>
      </c>
      <c r="DW169" s="222">
        <f t="shared" si="355"/>
        <v>0</v>
      </c>
      <c r="DX169" s="223">
        <f t="shared" si="356"/>
        <v>0</v>
      </c>
      <c r="DY169" s="224">
        <f t="shared" si="277"/>
        <v>0</v>
      </c>
      <c r="EA169" s="228">
        <f>IF($E169="HLTA",(L169/Summary!$H$7),0)</f>
        <v>0</v>
      </c>
      <c r="EB169" s="229">
        <f>IF($E169="HLTA",(M169/Summary!$H$7),0)</f>
        <v>0</v>
      </c>
      <c r="EC169" s="229">
        <f>IF($E169="HLTA",(N169/Summary!$H$7),0)</f>
        <v>0</v>
      </c>
      <c r="ED169" s="229">
        <f>IF($E169="HLTA",(O169/Summary!$H$7),0)</f>
        <v>0</v>
      </c>
      <c r="EE169" s="229">
        <f>IF($E169="HLTA",(P169/Summary!$H$7),0)</f>
        <v>0</v>
      </c>
      <c r="EF169" s="229">
        <f>IF($E169="HLTA",(Q169/Summary!$H$7),0)</f>
        <v>0</v>
      </c>
      <c r="EG169" s="229">
        <f>IF($E169="HLTA",(R169/Summary!$H$7),0)</f>
        <v>0</v>
      </c>
      <c r="EH169" s="229">
        <f>IF($E169="HLTA",(S169/Summary!$H$7),0)</f>
        <v>0</v>
      </c>
      <c r="EI169" s="229">
        <f>IF($E169="HLTA",(T169/Summary!$H$7),0)</f>
        <v>0</v>
      </c>
      <c r="EJ169" s="229">
        <f>IF($E169="HLTA",(U169/Summary!$H$7),0)</f>
        <v>0</v>
      </c>
      <c r="EK169" s="229">
        <f>IF($E169="HLTA",(V169/Summary!$H$7),0)</f>
        <v>0</v>
      </c>
      <c r="EL169" s="229">
        <f>IF($E169="HLTA",(W169/Summary!$H$7),0)</f>
        <v>0</v>
      </c>
      <c r="EM169" s="229">
        <f>IF($E169="HLTA",(X169/Summary!$H$7),0)</f>
        <v>0</v>
      </c>
      <c r="EN169" s="229">
        <f>IF($E169="HLTA",(Y169/Summary!$H$7),0)</f>
        <v>0</v>
      </c>
      <c r="EO169" s="229">
        <f>IF($E169="HLTA",(Z169/Summary!$H$7),0)</f>
        <v>0</v>
      </c>
      <c r="EP169" s="229">
        <f>IF($E169="HLTA",(AA169/Summary!$H$7),0)</f>
        <v>0</v>
      </c>
      <c r="EQ169" s="229">
        <f>IF($E169="HLTA",(AB169/Summary!$H$7),0)</f>
        <v>0</v>
      </c>
      <c r="ER169" s="229">
        <f>IF($E169="HLTA",(AC169/Summary!$H$7),0)</f>
        <v>0</v>
      </c>
      <c r="ES169" s="229">
        <f>IF($E169="HLTA",(AD169/Summary!$H$7),0)</f>
        <v>0</v>
      </c>
      <c r="ET169" s="229">
        <f>IF($E169="HLTA",(AE169/Summary!$H$7),0)</f>
        <v>0</v>
      </c>
      <c r="EU169" s="229">
        <f>IF($E169="HLTA",(AF169/Summary!$H$7),0)</f>
        <v>0</v>
      </c>
      <c r="EV169" s="229">
        <f>IF($E169="HLTA",(AG169/Summary!$H$7),0)</f>
        <v>0</v>
      </c>
      <c r="EW169" s="229">
        <f>IF($E169="HLTA",(AH169/Summary!$H$7),0)</f>
        <v>0</v>
      </c>
      <c r="EX169" s="229">
        <f>IF($E169="HLTA",(AI169/Summary!$H$7),0)</f>
        <v>0</v>
      </c>
      <c r="EY169" s="229">
        <f>IF($E169="HLTA",(AJ169/Summary!$H$7),0)</f>
        <v>0</v>
      </c>
      <c r="EZ169" s="229">
        <f>IF($E169="HLTA",(AK169/Summary!$H$7),0)</f>
        <v>0</v>
      </c>
      <c r="FA169" s="229">
        <f>IF($E169="HLTA",(AL169/Summary!$H$7),0)</f>
        <v>0</v>
      </c>
      <c r="FB169" s="229">
        <f>IF($E169="HLTA",(AM169/Summary!$H$7),0)</f>
        <v>0</v>
      </c>
      <c r="FC169" s="229">
        <f>IF($E169="HLTA",(AN169/Summary!$H$7),0)</f>
        <v>0</v>
      </c>
      <c r="FD169" s="233">
        <f>IF($E169="HLTA",(AO169/Summary!$H$7),0)</f>
        <v>0</v>
      </c>
    </row>
    <row r="170" spans="1:160" s="141" customFormat="1" ht="14.25" x14ac:dyDescent="0.35">
      <c r="A170" s="314"/>
      <c r="B170" s="315"/>
      <c r="C170" s="315"/>
      <c r="D170" s="315"/>
      <c r="E170" s="303"/>
      <c r="F170" s="304"/>
      <c r="G170" s="316"/>
      <c r="H170" s="320"/>
      <c r="I170" s="322"/>
      <c r="J170" s="323"/>
      <c r="K170" s="399">
        <f>Summary!$H$6*$G170</f>
        <v>0</v>
      </c>
      <c r="L170" s="225"/>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7"/>
      <c r="AP170" s="228">
        <f t="shared" si="278"/>
        <v>0</v>
      </c>
      <c r="AQ170" s="217"/>
      <c r="AR170" s="217"/>
      <c r="AS170" s="217"/>
      <c r="AT170" s="217"/>
      <c r="AU170" s="217"/>
      <c r="AV170" s="218"/>
      <c r="AW170" s="397"/>
      <c r="AX170" s="397"/>
      <c r="AY170" s="230">
        <f t="shared" si="281"/>
        <v>0</v>
      </c>
      <c r="AZ170" s="213" t="str">
        <f t="shared" si="282"/>
        <v>OK</v>
      </c>
      <c r="BA170" s="214"/>
      <c r="BB170" s="231">
        <f t="shared" si="283"/>
        <v>0</v>
      </c>
      <c r="BC170" s="232">
        <f t="shared" si="284"/>
        <v>0</v>
      </c>
      <c r="BD170" s="232">
        <f t="shared" si="285"/>
        <v>0</v>
      </c>
      <c r="BE170" s="232">
        <f t="shared" si="286"/>
        <v>0</v>
      </c>
      <c r="BF170" s="232">
        <f t="shared" si="287"/>
        <v>0</v>
      </c>
      <c r="BG170" s="232">
        <f t="shared" si="288"/>
        <v>0</v>
      </c>
      <c r="BH170" s="232">
        <f t="shared" si="289"/>
        <v>0</v>
      </c>
      <c r="BI170" s="232">
        <f t="shared" si="290"/>
        <v>0</v>
      </c>
      <c r="BJ170" s="232">
        <f t="shared" si="291"/>
        <v>0</v>
      </c>
      <c r="BK170" s="232">
        <f t="shared" si="292"/>
        <v>0</v>
      </c>
      <c r="BL170" s="232">
        <f t="shared" si="293"/>
        <v>0</v>
      </c>
      <c r="BM170" s="232">
        <f t="shared" si="294"/>
        <v>0</v>
      </c>
      <c r="BN170" s="232">
        <f t="shared" si="295"/>
        <v>0</v>
      </c>
      <c r="BO170" s="232">
        <f t="shared" si="296"/>
        <v>0</v>
      </c>
      <c r="BP170" s="232">
        <f t="shared" si="297"/>
        <v>0</v>
      </c>
      <c r="BQ170" s="232">
        <f t="shared" si="298"/>
        <v>0</v>
      </c>
      <c r="BR170" s="232">
        <f t="shared" si="299"/>
        <v>0</v>
      </c>
      <c r="BS170" s="232">
        <f t="shared" si="300"/>
        <v>0</v>
      </c>
      <c r="BT170" s="232">
        <f t="shared" si="301"/>
        <v>0</v>
      </c>
      <c r="BU170" s="232">
        <f t="shared" si="302"/>
        <v>0</v>
      </c>
      <c r="BV170" s="232">
        <f t="shared" si="303"/>
        <v>0</v>
      </c>
      <c r="BW170" s="232">
        <f t="shared" si="304"/>
        <v>0</v>
      </c>
      <c r="BX170" s="232">
        <f t="shared" si="305"/>
        <v>0</v>
      </c>
      <c r="BY170" s="232">
        <f t="shared" si="306"/>
        <v>0</v>
      </c>
      <c r="BZ170" s="232">
        <f t="shared" si="307"/>
        <v>0</v>
      </c>
      <c r="CA170" s="232">
        <f t="shared" si="308"/>
        <v>0</v>
      </c>
      <c r="CB170" s="232">
        <f t="shared" si="309"/>
        <v>0</v>
      </c>
      <c r="CC170" s="232">
        <f t="shared" si="310"/>
        <v>0</v>
      </c>
      <c r="CD170" s="232">
        <f t="shared" si="311"/>
        <v>0</v>
      </c>
      <c r="CE170" s="232">
        <f t="shared" si="312"/>
        <v>0</v>
      </c>
      <c r="CF170" s="230">
        <f t="shared" si="313"/>
        <v>0</v>
      </c>
      <c r="CG170" s="195">
        <f t="shared" si="314"/>
        <v>0</v>
      </c>
      <c r="CH170" s="201">
        <f t="shared" si="315"/>
        <v>0</v>
      </c>
      <c r="CI170" s="201">
        <f t="shared" si="316"/>
        <v>0</v>
      </c>
      <c r="CJ170" s="201">
        <f t="shared" si="317"/>
        <v>0</v>
      </c>
      <c r="CK170" s="201">
        <f t="shared" si="318"/>
        <v>0</v>
      </c>
      <c r="CL170" s="191">
        <f t="shared" si="319"/>
        <v>0</v>
      </c>
      <c r="CM170" s="189"/>
      <c r="CN170" s="219">
        <f t="shared" si="321"/>
        <v>0</v>
      </c>
      <c r="CO170" s="220">
        <f t="shared" si="322"/>
        <v>0</v>
      </c>
      <c r="CP170" s="220">
        <f t="shared" si="323"/>
        <v>0</v>
      </c>
      <c r="CQ170" s="220">
        <f t="shared" si="324"/>
        <v>0</v>
      </c>
      <c r="CR170" s="220">
        <f t="shared" si="325"/>
        <v>0</v>
      </c>
      <c r="CS170" s="220">
        <f t="shared" si="326"/>
        <v>0</v>
      </c>
      <c r="CT170" s="220">
        <f t="shared" si="327"/>
        <v>0</v>
      </c>
      <c r="CU170" s="220">
        <f t="shared" si="328"/>
        <v>0</v>
      </c>
      <c r="CV170" s="220">
        <f t="shared" si="329"/>
        <v>0</v>
      </c>
      <c r="CW170" s="220">
        <f t="shared" si="330"/>
        <v>0</v>
      </c>
      <c r="CX170" s="220">
        <f t="shared" si="331"/>
        <v>0</v>
      </c>
      <c r="CY170" s="220">
        <f t="shared" si="332"/>
        <v>0</v>
      </c>
      <c r="CZ170" s="220">
        <f t="shared" si="333"/>
        <v>0</v>
      </c>
      <c r="DA170" s="220">
        <f t="shared" si="334"/>
        <v>0</v>
      </c>
      <c r="DB170" s="220">
        <f t="shared" si="335"/>
        <v>0</v>
      </c>
      <c r="DC170" s="220">
        <f t="shared" si="336"/>
        <v>0</v>
      </c>
      <c r="DD170" s="220">
        <f t="shared" si="337"/>
        <v>0</v>
      </c>
      <c r="DE170" s="220">
        <f t="shared" si="338"/>
        <v>0</v>
      </c>
      <c r="DF170" s="220">
        <f t="shared" si="339"/>
        <v>0</v>
      </c>
      <c r="DG170" s="220">
        <f t="shared" si="340"/>
        <v>0</v>
      </c>
      <c r="DH170" s="220">
        <f t="shared" si="341"/>
        <v>0</v>
      </c>
      <c r="DI170" s="220">
        <f t="shared" si="342"/>
        <v>0</v>
      </c>
      <c r="DJ170" s="220">
        <f t="shared" si="343"/>
        <v>0</v>
      </c>
      <c r="DK170" s="220">
        <f t="shared" si="344"/>
        <v>0</v>
      </c>
      <c r="DL170" s="220">
        <f t="shared" si="345"/>
        <v>0</v>
      </c>
      <c r="DM170" s="220">
        <f t="shared" si="346"/>
        <v>0</v>
      </c>
      <c r="DN170" s="220">
        <f t="shared" si="347"/>
        <v>0</v>
      </c>
      <c r="DO170" s="220">
        <f t="shared" si="348"/>
        <v>0</v>
      </c>
      <c r="DP170" s="220">
        <f t="shared" si="349"/>
        <v>0</v>
      </c>
      <c r="DQ170" s="221">
        <f t="shared" si="350"/>
        <v>0</v>
      </c>
      <c r="DR170" s="204">
        <f t="shared" si="320"/>
        <v>0</v>
      </c>
      <c r="DS170" s="222">
        <f t="shared" si="351"/>
        <v>0</v>
      </c>
      <c r="DT170" s="222">
        <f t="shared" si="352"/>
        <v>0</v>
      </c>
      <c r="DU170" s="222">
        <f t="shared" si="353"/>
        <v>0</v>
      </c>
      <c r="DV170" s="222">
        <f t="shared" si="354"/>
        <v>0</v>
      </c>
      <c r="DW170" s="222">
        <f t="shared" si="355"/>
        <v>0</v>
      </c>
      <c r="DX170" s="223">
        <f t="shared" si="356"/>
        <v>0</v>
      </c>
      <c r="DY170" s="224">
        <f t="shared" si="277"/>
        <v>0</v>
      </c>
      <c r="EA170" s="228">
        <f>IF($E170="HLTA",(L170/Summary!$H$7),0)</f>
        <v>0</v>
      </c>
      <c r="EB170" s="229">
        <f>IF($E170="HLTA",(M170/Summary!$H$7),0)</f>
        <v>0</v>
      </c>
      <c r="EC170" s="229">
        <f>IF($E170="HLTA",(N170/Summary!$H$7),0)</f>
        <v>0</v>
      </c>
      <c r="ED170" s="229">
        <f>IF($E170="HLTA",(O170/Summary!$H$7),0)</f>
        <v>0</v>
      </c>
      <c r="EE170" s="229">
        <f>IF($E170="HLTA",(P170/Summary!$H$7),0)</f>
        <v>0</v>
      </c>
      <c r="EF170" s="229">
        <f>IF($E170="HLTA",(Q170/Summary!$H$7),0)</f>
        <v>0</v>
      </c>
      <c r="EG170" s="229">
        <f>IF($E170="HLTA",(R170/Summary!$H$7),0)</f>
        <v>0</v>
      </c>
      <c r="EH170" s="229">
        <f>IF($E170="HLTA",(S170/Summary!$H$7),0)</f>
        <v>0</v>
      </c>
      <c r="EI170" s="229">
        <f>IF($E170="HLTA",(T170/Summary!$H$7),0)</f>
        <v>0</v>
      </c>
      <c r="EJ170" s="229">
        <f>IF($E170="HLTA",(U170/Summary!$H$7),0)</f>
        <v>0</v>
      </c>
      <c r="EK170" s="229">
        <f>IF($E170="HLTA",(V170/Summary!$H$7),0)</f>
        <v>0</v>
      </c>
      <c r="EL170" s="229">
        <f>IF($E170="HLTA",(W170/Summary!$H$7),0)</f>
        <v>0</v>
      </c>
      <c r="EM170" s="229">
        <f>IF($E170="HLTA",(X170/Summary!$H$7),0)</f>
        <v>0</v>
      </c>
      <c r="EN170" s="229">
        <f>IF($E170="HLTA",(Y170/Summary!$H$7),0)</f>
        <v>0</v>
      </c>
      <c r="EO170" s="229">
        <f>IF($E170="HLTA",(Z170/Summary!$H$7),0)</f>
        <v>0</v>
      </c>
      <c r="EP170" s="229">
        <f>IF($E170="HLTA",(AA170/Summary!$H$7),0)</f>
        <v>0</v>
      </c>
      <c r="EQ170" s="229">
        <f>IF($E170="HLTA",(AB170/Summary!$H$7),0)</f>
        <v>0</v>
      </c>
      <c r="ER170" s="229">
        <f>IF($E170="HLTA",(AC170/Summary!$H$7),0)</f>
        <v>0</v>
      </c>
      <c r="ES170" s="229">
        <f>IF($E170="HLTA",(AD170/Summary!$H$7),0)</f>
        <v>0</v>
      </c>
      <c r="ET170" s="229">
        <f>IF($E170="HLTA",(AE170/Summary!$H$7),0)</f>
        <v>0</v>
      </c>
      <c r="EU170" s="229">
        <f>IF($E170="HLTA",(AF170/Summary!$H$7),0)</f>
        <v>0</v>
      </c>
      <c r="EV170" s="229">
        <f>IF($E170="HLTA",(AG170/Summary!$H$7),0)</f>
        <v>0</v>
      </c>
      <c r="EW170" s="229">
        <f>IF($E170="HLTA",(AH170/Summary!$H$7),0)</f>
        <v>0</v>
      </c>
      <c r="EX170" s="229">
        <f>IF($E170="HLTA",(AI170/Summary!$H$7),0)</f>
        <v>0</v>
      </c>
      <c r="EY170" s="229">
        <f>IF($E170="HLTA",(AJ170/Summary!$H$7),0)</f>
        <v>0</v>
      </c>
      <c r="EZ170" s="229">
        <f>IF($E170="HLTA",(AK170/Summary!$H$7),0)</f>
        <v>0</v>
      </c>
      <c r="FA170" s="229">
        <f>IF($E170="HLTA",(AL170/Summary!$H$7),0)</f>
        <v>0</v>
      </c>
      <c r="FB170" s="229">
        <f>IF($E170="HLTA",(AM170/Summary!$H$7),0)</f>
        <v>0</v>
      </c>
      <c r="FC170" s="229">
        <f>IF($E170="HLTA",(AN170/Summary!$H$7),0)</f>
        <v>0</v>
      </c>
      <c r="FD170" s="233">
        <f>IF($E170="HLTA",(AO170/Summary!$H$7),0)</f>
        <v>0</v>
      </c>
    </row>
    <row r="171" spans="1:160" s="141" customFormat="1" ht="14.25" x14ac:dyDescent="0.35">
      <c r="A171" s="314"/>
      <c r="B171" s="315"/>
      <c r="C171" s="315"/>
      <c r="D171" s="315"/>
      <c r="E171" s="303"/>
      <c r="F171" s="304"/>
      <c r="G171" s="316"/>
      <c r="H171" s="320"/>
      <c r="I171" s="322"/>
      <c r="J171" s="323"/>
      <c r="K171" s="399">
        <f>Summary!$H$6*$G171</f>
        <v>0</v>
      </c>
      <c r="L171" s="225"/>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7"/>
      <c r="AP171" s="228">
        <f t="shared" si="278"/>
        <v>0</v>
      </c>
      <c r="AQ171" s="217"/>
      <c r="AR171" s="217"/>
      <c r="AS171" s="217"/>
      <c r="AT171" s="217"/>
      <c r="AU171" s="217"/>
      <c r="AV171" s="218"/>
      <c r="AW171" s="397"/>
      <c r="AX171" s="397"/>
      <c r="AY171" s="230">
        <f t="shared" si="281"/>
        <v>0</v>
      </c>
      <c r="AZ171" s="213" t="str">
        <f t="shared" si="282"/>
        <v>OK</v>
      </c>
      <c r="BA171" s="214"/>
      <c r="BB171" s="231">
        <f t="shared" si="283"/>
        <v>0</v>
      </c>
      <c r="BC171" s="232">
        <f t="shared" si="284"/>
        <v>0</v>
      </c>
      <c r="BD171" s="232">
        <f t="shared" si="285"/>
        <v>0</v>
      </c>
      <c r="BE171" s="232">
        <f t="shared" si="286"/>
        <v>0</v>
      </c>
      <c r="BF171" s="232">
        <f t="shared" si="287"/>
        <v>0</v>
      </c>
      <c r="BG171" s="232">
        <f t="shared" si="288"/>
        <v>0</v>
      </c>
      <c r="BH171" s="232">
        <f t="shared" si="289"/>
        <v>0</v>
      </c>
      <c r="BI171" s="232">
        <f t="shared" si="290"/>
        <v>0</v>
      </c>
      <c r="BJ171" s="232">
        <f t="shared" si="291"/>
        <v>0</v>
      </c>
      <c r="BK171" s="232">
        <f t="shared" si="292"/>
        <v>0</v>
      </c>
      <c r="BL171" s="232">
        <f t="shared" si="293"/>
        <v>0</v>
      </c>
      <c r="BM171" s="232">
        <f t="shared" si="294"/>
        <v>0</v>
      </c>
      <c r="BN171" s="232">
        <f t="shared" si="295"/>
        <v>0</v>
      </c>
      <c r="BO171" s="232">
        <f t="shared" si="296"/>
        <v>0</v>
      </c>
      <c r="BP171" s="232">
        <f t="shared" si="297"/>
        <v>0</v>
      </c>
      <c r="BQ171" s="232">
        <f t="shared" si="298"/>
        <v>0</v>
      </c>
      <c r="BR171" s="232">
        <f t="shared" si="299"/>
        <v>0</v>
      </c>
      <c r="BS171" s="232">
        <f t="shared" si="300"/>
        <v>0</v>
      </c>
      <c r="BT171" s="232">
        <f t="shared" si="301"/>
        <v>0</v>
      </c>
      <c r="BU171" s="232">
        <f t="shared" si="302"/>
        <v>0</v>
      </c>
      <c r="BV171" s="232">
        <f t="shared" si="303"/>
        <v>0</v>
      </c>
      <c r="BW171" s="232">
        <f t="shared" si="304"/>
        <v>0</v>
      </c>
      <c r="BX171" s="232">
        <f t="shared" si="305"/>
        <v>0</v>
      </c>
      <c r="BY171" s="232">
        <f t="shared" si="306"/>
        <v>0</v>
      </c>
      <c r="BZ171" s="232">
        <f t="shared" si="307"/>
        <v>0</v>
      </c>
      <c r="CA171" s="232">
        <f t="shared" si="308"/>
        <v>0</v>
      </c>
      <c r="CB171" s="232">
        <f t="shared" si="309"/>
        <v>0</v>
      </c>
      <c r="CC171" s="232">
        <f t="shared" si="310"/>
        <v>0</v>
      </c>
      <c r="CD171" s="232">
        <f t="shared" si="311"/>
        <v>0</v>
      </c>
      <c r="CE171" s="232">
        <f t="shared" si="312"/>
        <v>0</v>
      </c>
      <c r="CF171" s="230">
        <f t="shared" si="313"/>
        <v>0</v>
      </c>
      <c r="CG171" s="195">
        <f t="shared" si="314"/>
        <v>0</v>
      </c>
      <c r="CH171" s="201">
        <f t="shared" si="315"/>
        <v>0</v>
      </c>
      <c r="CI171" s="201">
        <f t="shared" si="316"/>
        <v>0</v>
      </c>
      <c r="CJ171" s="201">
        <f t="shared" si="317"/>
        <v>0</v>
      </c>
      <c r="CK171" s="201">
        <f t="shared" si="318"/>
        <v>0</v>
      </c>
      <c r="CL171" s="191">
        <f t="shared" si="319"/>
        <v>0</v>
      </c>
      <c r="CM171" s="189"/>
      <c r="CN171" s="219">
        <f t="shared" si="321"/>
        <v>0</v>
      </c>
      <c r="CO171" s="220">
        <f t="shared" si="322"/>
        <v>0</v>
      </c>
      <c r="CP171" s="220">
        <f t="shared" si="323"/>
        <v>0</v>
      </c>
      <c r="CQ171" s="220">
        <f t="shared" si="324"/>
        <v>0</v>
      </c>
      <c r="CR171" s="220">
        <f t="shared" si="325"/>
        <v>0</v>
      </c>
      <c r="CS171" s="220">
        <f t="shared" si="326"/>
        <v>0</v>
      </c>
      <c r="CT171" s="220">
        <f t="shared" si="327"/>
        <v>0</v>
      </c>
      <c r="CU171" s="220">
        <f t="shared" si="328"/>
        <v>0</v>
      </c>
      <c r="CV171" s="220">
        <f t="shared" si="329"/>
        <v>0</v>
      </c>
      <c r="CW171" s="220">
        <f t="shared" si="330"/>
        <v>0</v>
      </c>
      <c r="CX171" s="220">
        <f t="shared" si="331"/>
        <v>0</v>
      </c>
      <c r="CY171" s="220">
        <f t="shared" si="332"/>
        <v>0</v>
      </c>
      <c r="CZ171" s="220">
        <f t="shared" si="333"/>
        <v>0</v>
      </c>
      <c r="DA171" s="220">
        <f t="shared" si="334"/>
        <v>0</v>
      </c>
      <c r="DB171" s="220">
        <f t="shared" si="335"/>
        <v>0</v>
      </c>
      <c r="DC171" s="220">
        <f t="shared" si="336"/>
        <v>0</v>
      </c>
      <c r="DD171" s="220">
        <f t="shared" si="337"/>
        <v>0</v>
      </c>
      <c r="DE171" s="220">
        <f t="shared" si="338"/>
        <v>0</v>
      </c>
      <c r="DF171" s="220">
        <f t="shared" si="339"/>
        <v>0</v>
      </c>
      <c r="DG171" s="220">
        <f t="shared" si="340"/>
        <v>0</v>
      </c>
      <c r="DH171" s="220">
        <f t="shared" si="341"/>
        <v>0</v>
      </c>
      <c r="DI171" s="220">
        <f t="shared" si="342"/>
        <v>0</v>
      </c>
      <c r="DJ171" s="220">
        <f t="shared" si="343"/>
        <v>0</v>
      </c>
      <c r="DK171" s="220">
        <f t="shared" si="344"/>
        <v>0</v>
      </c>
      <c r="DL171" s="220">
        <f t="shared" si="345"/>
        <v>0</v>
      </c>
      <c r="DM171" s="220">
        <f t="shared" si="346"/>
        <v>0</v>
      </c>
      <c r="DN171" s="220">
        <f t="shared" si="347"/>
        <v>0</v>
      </c>
      <c r="DO171" s="220">
        <f t="shared" si="348"/>
        <v>0</v>
      </c>
      <c r="DP171" s="220">
        <f t="shared" si="349"/>
        <v>0</v>
      </c>
      <c r="DQ171" s="221">
        <f t="shared" si="350"/>
        <v>0</v>
      </c>
      <c r="DR171" s="204">
        <f t="shared" si="320"/>
        <v>0</v>
      </c>
      <c r="DS171" s="222">
        <f t="shared" si="351"/>
        <v>0</v>
      </c>
      <c r="DT171" s="222">
        <f t="shared" si="352"/>
        <v>0</v>
      </c>
      <c r="DU171" s="222">
        <f t="shared" si="353"/>
        <v>0</v>
      </c>
      <c r="DV171" s="222">
        <f t="shared" si="354"/>
        <v>0</v>
      </c>
      <c r="DW171" s="222">
        <f t="shared" si="355"/>
        <v>0</v>
      </c>
      <c r="DX171" s="223">
        <f t="shared" si="356"/>
        <v>0</v>
      </c>
      <c r="DY171" s="224">
        <f t="shared" si="277"/>
        <v>0</v>
      </c>
      <c r="EA171" s="228">
        <f>IF($E171="HLTA",(L171/Summary!$H$7),0)</f>
        <v>0</v>
      </c>
      <c r="EB171" s="229">
        <f>IF($E171="HLTA",(M171/Summary!$H$7),0)</f>
        <v>0</v>
      </c>
      <c r="EC171" s="229">
        <f>IF($E171="HLTA",(N171/Summary!$H$7),0)</f>
        <v>0</v>
      </c>
      <c r="ED171" s="229">
        <f>IF($E171="HLTA",(O171/Summary!$H$7),0)</f>
        <v>0</v>
      </c>
      <c r="EE171" s="229">
        <f>IF($E171="HLTA",(P171/Summary!$H$7),0)</f>
        <v>0</v>
      </c>
      <c r="EF171" s="229">
        <f>IF($E171="HLTA",(Q171/Summary!$H$7),0)</f>
        <v>0</v>
      </c>
      <c r="EG171" s="229">
        <f>IF($E171="HLTA",(R171/Summary!$H$7),0)</f>
        <v>0</v>
      </c>
      <c r="EH171" s="229">
        <f>IF($E171="HLTA",(S171/Summary!$H$7),0)</f>
        <v>0</v>
      </c>
      <c r="EI171" s="229">
        <f>IF($E171="HLTA",(T171/Summary!$H$7),0)</f>
        <v>0</v>
      </c>
      <c r="EJ171" s="229">
        <f>IF($E171="HLTA",(U171/Summary!$H$7),0)</f>
        <v>0</v>
      </c>
      <c r="EK171" s="229">
        <f>IF($E171="HLTA",(V171/Summary!$H$7),0)</f>
        <v>0</v>
      </c>
      <c r="EL171" s="229">
        <f>IF($E171="HLTA",(W171/Summary!$H$7),0)</f>
        <v>0</v>
      </c>
      <c r="EM171" s="229">
        <f>IF($E171="HLTA",(X171/Summary!$H$7),0)</f>
        <v>0</v>
      </c>
      <c r="EN171" s="229">
        <f>IF($E171="HLTA",(Y171/Summary!$H$7),0)</f>
        <v>0</v>
      </c>
      <c r="EO171" s="229">
        <f>IF($E171="HLTA",(Z171/Summary!$H$7),0)</f>
        <v>0</v>
      </c>
      <c r="EP171" s="229">
        <f>IF($E171="HLTA",(AA171/Summary!$H$7),0)</f>
        <v>0</v>
      </c>
      <c r="EQ171" s="229">
        <f>IF($E171="HLTA",(AB171/Summary!$H$7),0)</f>
        <v>0</v>
      </c>
      <c r="ER171" s="229">
        <f>IF($E171="HLTA",(AC171/Summary!$H$7),0)</f>
        <v>0</v>
      </c>
      <c r="ES171" s="229">
        <f>IF($E171="HLTA",(AD171/Summary!$H$7),0)</f>
        <v>0</v>
      </c>
      <c r="ET171" s="229">
        <f>IF($E171="HLTA",(AE171/Summary!$H$7),0)</f>
        <v>0</v>
      </c>
      <c r="EU171" s="229">
        <f>IF($E171="HLTA",(AF171/Summary!$H$7),0)</f>
        <v>0</v>
      </c>
      <c r="EV171" s="229">
        <f>IF($E171="HLTA",(AG171/Summary!$H$7),0)</f>
        <v>0</v>
      </c>
      <c r="EW171" s="229">
        <f>IF($E171="HLTA",(AH171/Summary!$H$7),0)</f>
        <v>0</v>
      </c>
      <c r="EX171" s="229">
        <f>IF($E171="HLTA",(AI171/Summary!$H$7),0)</f>
        <v>0</v>
      </c>
      <c r="EY171" s="229">
        <f>IF($E171="HLTA",(AJ171/Summary!$H$7),0)</f>
        <v>0</v>
      </c>
      <c r="EZ171" s="229">
        <f>IF($E171="HLTA",(AK171/Summary!$H$7),0)</f>
        <v>0</v>
      </c>
      <c r="FA171" s="229">
        <f>IF($E171="HLTA",(AL171/Summary!$H$7),0)</f>
        <v>0</v>
      </c>
      <c r="FB171" s="229">
        <f>IF($E171="HLTA",(AM171/Summary!$H$7),0)</f>
        <v>0</v>
      </c>
      <c r="FC171" s="229">
        <f>IF($E171="HLTA",(AN171/Summary!$H$7),0)</f>
        <v>0</v>
      </c>
      <c r="FD171" s="233">
        <f>IF($E171="HLTA",(AO171/Summary!$H$7),0)</f>
        <v>0</v>
      </c>
    </row>
    <row r="172" spans="1:160" s="141" customFormat="1" ht="14.25" x14ac:dyDescent="0.35">
      <c r="A172" s="314"/>
      <c r="B172" s="315"/>
      <c r="C172" s="315"/>
      <c r="D172" s="315"/>
      <c r="E172" s="303"/>
      <c r="F172" s="304"/>
      <c r="G172" s="316"/>
      <c r="H172" s="320"/>
      <c r="I172" s="322"/>
      <c r="J172" s="323"/>
      <c r="K172" s="399">
        <f>Summary!$H$6*$G172</f>
        <v>0</v>
      </c>
      <c r="L172" s="225"/>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7"/>
      <c r="AP172" s="228">
        <f t="shared" si="278"/>
        <v>0</v>
      </c>
      <c r="AQ172" s="217"/>
      <c r="AR172" s="217"/>
      <c r="AS172" s="217"/>
      <c r="AT172" s="217"/>
      <c r="AU172" s="217"/>
      <c r="AV172" s="218"/>
      <c r="AW172" s="397"/>
      <c r="AX172" s="397"/>
      <c r="AY172" s="230">
        <f t="shared" si="281"/>
        <v>0</v>
      </c>
      <c r="AZ172" s="213" t="str">
        <f t="shared" si="282"/>
        <v>OK</v>
      </c>
      <c r="BA172" s="214"/>
      <c r="BB172" s="231">
        <f t="shared" si="283"/>
        <v>0</v>
      </c>
      <c r="BC172" s="232">
        <f t="shared" si="284"/>
        <v>0</v>
      </c>
      <c r="BD172" s="232">
        <f t="shared" si="285"/>
        <v>0</v>
      </c>
      <c r="BE172" s="232">
        <f t="shared" si="286"/>
        <v>0</v>
      </c>
      <c r="BF172" s="232">
        <f t="shared" si="287"/>
        <v>0</v>
      </c>
      <c r="BG172" s="232">
        <f t="shared" si="288"/>
        <v>0</v>
      </c>
      <c r="BH172" s="232">
        <f t="shared" si="289"/>
        <v>0</v>
      </c>
      <c r="BI172" s="232">
        <f t="shared" si="290"/>
        <v>0</v>
      </c>
      <c r="BJ172" s="232">
        <f t="shared" si="291"/>
        <v>0</v>
      </c>
      <c r="BK172" s="232">
        <f t="shared" si="292"/>
        <v>0</v>
      </c>
      <c r="BL172" s="232">
        <f t="shared" si="293"/>
        <v>0</v>
      </c>
      <c r="BM172" s="232">
        <f t="shared" si="294"/>
        <v>0</v>
      </c>
      <c r="BN172" s="232">
        <f t="shared" si="295"/>
        <v>0</v>
      </c>
      <c r="BO172" s="232">
        <f t="shared" si="296"/>
        <v>0</v>
      </c>
      <c r="BP172" s="232">
        <f t="shared" si="297"/>
        <v>0</v>
      </c>
      <c r="BQ172" s="232">
        <f t="shared" si="298"/>
        <v>0</v>
      </c>
      <c r="BR172" s="232">
        <f t="shared" si="299"/>
        <v>0</v>
      </c>
      <c r="BS172" s="232">
        <f t="shared" si="300"/>
        <v>0</v>
      </c>
      <c r="BT172" s="232">
        <f t="shared" si="301"/>
        <v>0</v>
      </c>
      <c r="BU172" s="232">
        <f t="shared" si="302"/>
        <v>0</v>
      </c>
      <c r="BV172" s="232">
        <f t="shared" si="303"/>
        <v>0</v>
      </c>
      <c r="BW172" s="232">
        <f t="shared" si="304"/>
        <v>0</v>
      </c>
      <c r="BX172" s="232">
        <f t="shared" si="305"/>
        <v>0</v>
      </c>
      <c r="BY172" s="232">
        <f t="shared" si="306"/>
        <v>0</v>
      </c>
      <c r="BZ172" s="232">
        <f t="shared" si="307"/>
        <v>0</v>
      </c>
      <c r="CA172" s="232">
        <f t="shared" si="308"/>
        <v>0</v>
      </c>
      <c r="CB172" s="232">
        <f t="shared" si="309"/>
        <v>0</v>
      </c>
      <c r="CC172" s="232">
        <f t="shared" si="310"/>
        <v>0</v>
      </c>
      <c r="CD172" s="232">
        <f t="shared" si="311"/>
        <v>0</v>
      </c>
      <c r="CE172" s="232">
        <f t="shared" si="312"/>
        <v>0</v>
      </c>
      <c r="CF172" s="230">
        <f t="shared" si="313"/>
        <v>0</v>
      </c>
      <c r="CG172" s="195">
        <f t="shared" si="314"/>
        <v>0</v>
      </c>
      <c r="CH172" s="201">
        <f t="shared" si="315"/>
        <v>0</v>
      </c>
      <c r="CI172" s="201">
        <f t="shared" si="316"/>
        <v>0</v>
      </c>
      <c r="CJ172" s="201">
        <f t="shared" si="317"/>
        <v>0</v>
      </c>
      <c r="CK172" s="201">
        <f t="shared" si="318"/>
        <v>0</v>
      </c>
      <c r="CL172" s="191">
        <f t="shared" si="319"/>
        <v>0</v>
      </c>
      <c r="CM172" s="189"/>
      <c r="CN172" s="219">
        <f t="shared" si="321"/>
        <v>0</v>
      </c>
      <c r="CO172" s="220">
        <f t="shared" si="322"/>
        <v>0</v>
      </c>
      <c r="CP172" s="220">
        <f t="shared" si="323"/>
        <v>0</v>
      </c>
      <c r="CQ172" s="220">
        <f t="shared" si="324"/>
        <v>0</v>
      </c>
      <c r="CR172" s="220">
        <f t="shared" si="325"/>
        <v>0</v>
      </c>
      <c r="CS172" s="220">
        <f t="shared" si="326"/>
        <v>0</v>
      </c>
      <c r="CT172" s="220">
        <f t="shared" si="327"/>
        <v>0</v>
      </c>
      <c r="CU172" s="220">
        <f t="shared" si="328"/>
        <v>0</v>
      </c>
      <c r="CV172" s="220">
        <f t="shared" si="329"/>
        <v>0</v>
      </c>
      <c r="CW172" s="220">
        <f t="shared" si="330"/>
        <v>0</v>
      </c>
      <c r="CX172" s="220">
        <f t="shared" si="331"/>
        <v>0</v>
      </c>
      <c r="CY172" s="220">
        <f t="shared" si="332"/>
        <v>0</v>
      </c>
      <c r="CZ172" s="220">
        <f t="shared" si="333"/>
        <v>0</v>
      </c>
      <c r="DA172" s="220">
        <f t="shared" si="334"/>
        <v>0</v>
      </c>
      <c r="DB172" s="220">
        <f t="shared" si="335"/>
        <v>0</v>
      </c>
      <c r="DC172" s="220">
        <f t="shared" si="336"/>
        <v>0</v>
      </c>
      <c r="DD172" s="220">
        <f t="shared" si="337"/>
        <v>0</v>
      </c>
      <c r="DE172" s="220">
        <f t="shared" si="338"/>
        <v>0</v>
      </c>
      <c r="DF172" s="220">
        <f t="shared" si="339"/>
        <v>0</v>
      </c>
      <c r="DG172" s="220">
        <f t="shared" si="340"/>
        <v>0</v>
      </c>
      <c r="DH172" s="220">
        <f t="shared" si="341"/>
        <v>0</v>
      </c>
      <c r="DI172" s="220">
        <f t="shared" si="342"/>
        <v>0</v>
      </c>
      <c r="DJ172" s="220">
        <f t="shared" si="343"/>
        <v>0</v>
      </c>
      <c r="DK172" s="220">
        <f t="shared" si="344"/>
        <v>0</v>
      </c>
      <c r="DL172" s="220">
        <f t="shared" si="345"/>
        <v>0</v>
      </c>
      <c r="DM172" s="220">
        <f t="shared" si="346"/>
        <v>0</v>
      </c>
      <c r="DN172" s="220">
        <f t="shared" si="347"/>
        <v>0</v>
      </c>
      <c r="DO172" s="220">
        <f t="shared" si="348"/>
        <v>0</v>
      </c>
      <c r="DP172" s="220">
        <f t="shared" si="349"/>
        <v>0</v>
      </c>
      <c r="DQ172" s="221">
        <f t="shared" si="350"/>
        <v>0</v>
      </c>
      <c r="DR172" s="204">
        <f t="shared" si="320"/>
        <v>0</v>
      </c>
      <c r="DS172" s="222">
        <f t="shared" si="351"/>
        <v>0</v>
      </c>
      <c r="DT172" s="222">
        <f t="shared" si="352"/>
        <v>0</v>
      </c>
      <c r="DU172" s="222">
        <f t="shared" si="353"/>
        <v>0</v>
      </c>
      <c r="DV172" s="222">
        <f t="shared" si="354"/>
        <v>0</v>
      </c>
      <c r="DW172" s="222">
        <f t="shared" si="355"/>
        <v>0</v>
      </c>
      <c r="DX172" s="223">
        <f t="shared" si="356"/>
        <v>0</v>
      </c>
      <c r="DY172" s="224">
        <f t="shared" si="277"/>
        <v>0</v>
      </c>
      <c r="EA172" s="228">
        <f>IF($E172="HLTA",(L172/Summary!$H$7),0)</f>
        <v>0</v>
      </c>
      <c r="EB172" s="229">
        <f>IF($E172="HLTA",(M172/Summary!$H$7),0)</f>
        <v>0</v>
      </c>
      <c r="EC172" s="229">
        <f>IF($E172="HLTA",(N172/Summary!$H$7),0)</f>
        <v>0</v>
      </c>
      <c r="ED172" s="229">
        <f>IF($E172="HLTA",(O172/Summary!$H$7),0)</f>
        <v>0</v>
      </c>
      <c r="EE172" s="229">
        <f>IF($E172="HLTA",(P172/Summary!$H$7),0)</f>
        <v>0</v>
      </c>
      <c r="EF172" s="229">
        <f>IF($E172="HLTA",(Q172/Summary!$H$7),0)</f>
        <v>0</v>
      </c>
      <c r="EG172" s="229">
        <f>IF($E172="HLTA",(R172/Summary!$H$7),0)</f>
        <v>0</v>
      </c>
      <c r="EH172" s="229">
        <f>IF($E172="HLTA",(S172/Summary!$H$7),0)</f>
        <v>0</v>
      </c>
      <c r="EI172" s="229">
        <f>IF($E172="HLTA",(T172/Summary!$H$7),0)</f>
        <v>0</v>
      </c>
      <c r="EJ172" s="229">
        <f>IF($E172="HLTA",(U172/Summary!$H$7),0)</f>
        <v>0</v>
      </c>
      <c r="EK172" s="229">
        <f>IF($E172="HLTA",(V172/Summary!$H$7),0)</f>
        <v>0</v>
      </c>
      <c r="EL172" s="229">
        <f>IF($E172="HLTA",(W172/Summary!$H$7),0)</f>
        <v>0</v>
      </c>
      <c r="EM172" s="229">
        <f>IF($E172="HLTA",(X172/Summary!$H$7),0)</f>
        <v>0</v>
      </c>
      <c r="EN172" s="229">
        <f>IF($E172="HLTA",(Y172/Summary!$H$7),0)</f>
        <v>0</v>
      </c>
      <c r="EO172" s="229">
        <f>IF($E172="HLTA",(Z172/Summary!$H$7),0)</f>
        <v>0</v>
      </c>
      <c r="EP172" s="229">
        <f>IF($E172="HLTA",(AA172/Summary!$H$7),0)</f>
        <v>0</v>
      </c>
      <c r="EQ172" s="229">
        <f>IF($E172="HLTA",(AB172/Summary!$H$7),0)</f>
        <v>0</v>
      </c>
      <c r="ER172" s="229">
        <f>IF($E172="HLTA",(AC172/Summary!$H$7),0)</f>
        <v>0</v>
      </c>
      <c r="ES172" s="229">
        <f>IF($E172="HLTA",(AD172/Summary!$H$7),0)</f>
        <v>0</v>
      </c>
      <c r="ET172" s="229">
        <f>IF($E172="HLTA",(AE172/Summary!$H$7),0)</f>
        <v>0</v>
      </c>
      <c r="EU172" s="229">
        <f>IF($E172="HLTA",(AF172/Summary!$H$7),0)</f>
        <v>0</v>
      </c>
      <c r="EV172" s="229">
        <f>IF($E172="HLTA",(AG172/Summary!$H$7),0)</f>
        <v>0</v>
      </c>
      <c r="EW172" s="229">
        <f>IF($E172="HLTA",(AH172/Summary!$H$7),0)</f>
        <v>0</v>
      </c>
      <c r="EX172" s="229">
        <f>IF($E172="HLTA",(AI172/Summary!$H$7),0)</f>
        <v>0</v>
      </c>
      <c r="EY172" s="229">
        <f>IF($E172="HLTA",(AJ172/Summary!$H$7),0)</f>
        <v>0</v>
      </c>
      <c r="EZ172" s="229">
        <f>IF($E172="HLTA",(AK172/Summary!$H$7),0)</f>
        <v>0</v>
      </c>
      <c r="FA172" s="229">
        <f>IF($E172="HLTA",(AL172/Summary!$H$7),0)</f>
        <v>0</v>
      </c>
      <c r="FB172" s="229">
        <f>IF($E172="HLTA",(AM172/Summary!$H$7),0)</f>
        <v>0</v>
      </c>
      <c r="FC172" s="229">
        <f>IF($E172="HLTA",(AN172/Summary!$H$7),0)</f>
        <v>0</v>
      </c>
      <c r="FD172" s="233">
        <f>IF($E172="HLTA",(AO172/Summary!$H$7),0)</f>
        <v>0</v>
      </c>
    </row>
    <row r="173" spans="1:160" s="141" customFormat="1" ht="14.25" x14ac:dyDescent="0.35">
      <c r="A173" s="314"/>
      <c r="B173" s="315"/>
      <c r="C173" s="315"/>
      <c r="D173" s="315"/>
      <c r="E173" s="303"/>
      <c r="F173" s="304"/>
      <c r="G173" s="316"/>
      <c r="H173" s="320"/>
      <c r="I173" s="322"/>
      <c r="J173" s="323"/>
      <c r="K173" s="399">
        <f>Summary!$H$6*$G173</f>
        <v>0</v>
      </c>
      <c r="L173" s="225"/>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7"/>
      <c r="AP173" s="228">
        <f t="shared" si="278"/>
        <v>0</v>
      </c>
      <c r="AQ173" s="217"/>
      <c r="AR173" s="217"/>
      <c r="AS173" s="217"/>
      <c r="AT173" s="217"/>
      <c r="AU173" s="217"/>
      <c r="AV173" s="218"/>
      <c r="AW173" s="397"/>
      <c r="AX173" s="397"/>
      <c r="AY173" s="230">
        <f t="shared" si="281"/>
        <v>0</v>
      </c>
      <c r="AZ173" s="213" t="str">
        <f t="shared" si="282"/>
        <v>OK</v>
      </c>
      <c r="BA173" s="214"/>
      <c r="BB173" s="231">
        <f t="shared" si="283"/>
        <v>0</v>
      </c>
      <c r="BC173" s="232">
        <f t="shared" si="284"/>
        <v>0</v>
      </c>
      <c r="BD173" s="232">
        <f t="shared" si="285"/>
        <v>0</v>
      </c>
      <c r="BE173" s="232">
        <f t="shared" si="286"/>
        <v>0</v>
      </c>
      <c r="BF173" s="232">
        <f t="shared" si="287"/>
        <v>0</v>
      </c>
      <c r="BG173" s="232">
        <f t="shared" si="288"/>
        <v>0</v>
      </c>
      <c r="BH173" s="232">
        <f t="shared" si="289"/>
        <v>0</v>
      </c>
      <c r="BI173" s="232">
        <f t="shared" si="290"/>
        <v>0</v>
      </c>
      <c r="BJ173" s="232">
        <f t="shared" si="291"/>
        <v>0</v>
      </c>
      <c r="BK173" s="232">
        <f t="shared" si="292"/>
        <v>0</v>
      </c>
      <c r="BL173" s="232">
        <f t="shared" si="293"/>
        <v>0</v>
      </c>
      <c r="BM173" s="232">
        <f t="shared" si="294"/>
        <v>0</v>
      </c>
      <c r="BN173" s="232">
        <f t="shared" si="295"/>
        <v>0</v>
      </c>
      <c r="BO173" s="232">
        <f t="shared" si="296"/>
        <v>0</v>
      </c>
      <c r="BP173" s="232">
        <f t="shared" si="297"/>
        <v>0</v>
      </c>
      <c r="BQ173" s="232">
        <f t="shared" si="298"/>
        <v>0</v>
      </c>
      <c r="BR173" s="232">
        <f t="shared" si="299"/>
        <v>0</v>
      </c>
      <c r="BS173" s="232">
        <f t="shared" si="300"/>
        <v>0</v>
      </c>
      <c r="BT173" s="232">
        <f t="shared" si="301"/>
        <v>0</v>
      </c>
      <c r="BU173" s="232">
        <f t="shared" si="302"/>
        <v>0</v>
      </c>
      <c r="BV173" s="232">
        <f t="shared" si="303"/>
        <v>0</v>
      </c>
      <c r="BW173" s="232">
        <f t="shared" si="304"/>
        <v>0</v>
      </c>
      <c r="BX173" s="232">
        <f t="shared" si="305"/>
        <v>0</v>
      </c>
      <c r="BY173" s="232">
        <f t="shared" si="306"/>
        <v>0</v>
      </c>
      <c r="BZ173" s="232">
        <f t="shared" si="307"/>
        <v>0</v>
      </c>
      <c r="CA173" s="232">
        <f t="shared" si="308"/>
        <v>0</v>
      </c>
      <c r="CB173" s="232">
        <f t="shared" si="309"/>
        <v>0</v>
      </c>
      <c r="CC173" s="232">
        <f t="shared" si="310"/>
        <v>0</v>
      </c>
      <c r="CD173" s="232">
        <f t="shared" si="311"/>
        <v>0</v>
      </c>
      <c r="CE173" s="232">
        <f t="shared" si="312"/>
        <v>0</v>
      </c>
      <c r="CF173" s="230">
        <f t="shared" si="313"/>
        <v>0</v>
      </c>
      <c r="CG173" s="195">
        <f t="shared" si="314"/>
        <v>0</v>
      </c>
      <c r="CH173" s="201">
        <f t="shared" si="315"/>
        <v>0</v>
      </c>
      <c r="CI173" s="201">
        <f t="shared" si="316"/>
        <v>0</v>
      </c>
      <c r="CJ173" s="201">
        <f t="shared" si="317"/>
        <v>0</v>
      </c>
      <c r="CK173" s="201">
        <f t="shared" si="318"/>
        <v>0</v>
      </c>
      <c r="CL173" s="191">
        <f t="shared" si="319"/>
        <v>0</v>
      </c>
      <c r="CM173" s="189"/>
      <c r="CN173" s="219">
        <f t="shared" si="321"/>
        <v>0</v>
      </c>
      <c r="CO173" s="220">
        <f t="shared" si="322"/>
        <v>0</v>
      </c>
      <c r="CP173" s="220">
        <f t="shared" si="323"/>
        <v>0</v>
      </c>
      <c r="CQ173" s="220">
        <f t="shared" si="324"/>
        <v>0</v>
      </c>
      <c r="CR173" s="220">
        <f t="shared" si="325"/>
        <v>0</v>
      </c>
      <c r="CS173" s="220">
        <f t="shared" si="326"/>
        <v>0</v>
      </c>
      <c r="CT173" s="220">
        <f t="shared" si="327"/>
        <v>0</v>
      </c>
      <c r="CU173" s="220">
        <f t="shared" si="328"/>
        <v>0</v>
      </c>
      <c r="CV173" s="220">
        <f t="shared" si="329"/>
        <v>0</v>
      </c>
      <c r="CW173" s="220">
        <f t="shared" si="330"/>
        <v>0</v>
      </c>
      <c r="CX173" s="220">
        <f t="shared" si="331"/>
        <v>0</v>
      </c>
      <c r="CY173" s="220">
        <f t="shared" si="332"/>
        <v>0</v>
      </c>
      <c r="CZ173" s="220">
        <f t="shared" si="333"/>
        <v>0</v>
      </c>
      <c r="DA173" s="220">
        <f t="shared" si="334"/>
        <v>0</v>
      </c>
      <c r="DB173" s="220">
        <f t="shared" si="335"/>
        <v>0</v>
      </c>
      <c r="DC173" s="220">
        <f t="shared" si="336"/>
        <v>0</v>
      </c>
      <c r="DD173" s="220">
        <f t="shared" si="337"/>
        <v>0</v>
      </c>
      <c r="DE173" s="220">
        <f t="shared" si="338"/>
        <v>0</v>
      </c>
      <c r="DF173" s="220">
        <f t="shared" si="339"/>
        <v>0</v>
      </c>
      <c r="DG173" s="220">
        <f t="shared" si="340"/>
        <v>0</v>
      </c>
      <c r="DH173" s="220">
        <f t="shared" si="341"/>
        <v>0</v>
      </c>
      <c r="DI173" s="220">
        <f t="shared" si="342"/>
        <v>0</v>
      </c>
      <c r="DJ173" s="220">
        <f t="shared" si="343"/>
        <v>0</v>
      </c>
      <c r="DK173" s="220">
        <f t="shared" si="344"/>
        <v>0</v>
      </c>
      <c r="DL173" s="220">
        <f t="shared" si="345"/>
        <v>0</v>
      </c>
      <c r="DM173" s="220">
        <f t="shared" si="346"/>
        <v>0</v>
      </c>
      <c r="DN173" s="220">
        <f t="shared" si="347"/>
        <v>0</v>
      </c>
      <c r="DO173" s="220">
        <f t="shared" si="348"/>
        <v>0</v>
      </c>
      <c r="DP173" s="220">
        <f t="shared" si="349"/>
        <v>0</v>
      </c>
      <c r="DQ173" s="221">
        <f t="shared" si="350"/>
        <v>0</v>
      </c>
      <c r="DR173" s="204">
        <f t="shared" si="320"/>
        <v>0</v>
      </c>
      <c r="DS173" s="222">
        <f t="shared" si="351"/>
        <v>0</v>
      </c>
      <c r="DT173" s="222">
        <f t="shared" si="352"/>
        <v>0</v>
      </c>
      <c r="DU173" s="222">
        <f t="shared" si="353"/>
        <v>0</v>
      </c>
      <c r="DV173" s="222">
        <f t="shared" si="354"/>
        <v>0</v>
      </c>
      <c r="DW173" s="222">
        <f t="shared" si="355"/>
        <v>0</v>
      </c>
      <c r="DX173" s="223">
        <f t="shared" si="356"/>
        <v>0</v>
      </c>
      <c r="DY173" s="224">
        <f t="shared" si="277"/>
        <v>0</v>
      </c>
      <c r="EA173" s="228">
        <f>IF($E173="HLTA",(L173/Summary!$H$7),0)</f>
        <v>0</v>
      </c>
      <c r="EB173" s="229">
        <f>IF($E173="HLTA",(M173/Summary!$H$7),0)</f>
        <v>0</v>
      </c>
      <c r="EC173" s="229">
        <f>IF($E173="HLTA",(N173/Summary!$H$7),0)</f>
        <v>0</v>
      </c>
      <c r="ED173" s="229">
        <f>IF($E173="HLTA",(O173/Summary!$H$7),0)</f>
        <v>0</v>
      </c>
      <c r="EE173" s="229">
        <f>IF($E173="HLTA",(P173/Summary!$H$7),0)</f>
        <v>0</v>
      </c>
      <c r="EF173" s="229">
        <f>IF($E173="HLTA",(Q173/Summary!$H$7),0)</f>
        <v>0</v>
      </c>
      <c r="EG173" s="229">
        <f>IF($E173="HLTA",(R173/Summary!$H$7),0)</f>
        <v>0</v>
      </c>
      <c r="EH173" s="229">
        <f>IF($E173="HLTA",(S173/Summary!$H$7),0)</f>
        <v>0</v>
      </c>
      <c r="EI173" s="229">
        <f>IF($E173="HLTA",(T173/Summary!$H$7),0)</f>
        <v>0</v>
      </c>
      <c r="EJ173" s="229">
        <f>IF($E173="HLTA",(U173/Summary!$H$7),0)</f>
        <v>0</v>
      </c>
      <c r="EK173" s="229">
        <f>IF($E173="HLTA",(V173/Summary!$H$7),0)</f>
        <v>0</v>
      </c>
      <c r="EL173" s="229">
        <f>IF($E173="HLTA",(W173/Summary!$H$7),0)</f>
        <v>0</v>
      </c>
      <c r="EM173" s="229">
        <f>IF($E173="HLTA",(X173/Summary!$H$7),0)</f>
        <v>0</v>
      </c>
      <c r="EN173" s="229">
        <f>IF($E173="HLTA",(Y173/Summary!$H$7),0)</f>
        <v>0</v>
      </c>
      <c r="EO173" s="229">
        <f>IF($E173="HLTA",(Z173/Summary!$H$7),0)</f>
        <v>0</v>
      </c>
      <c r="EP173" s="229">
        <f>IF($E173="HLTA",(AA173/Summary!$H$7),0)</f>
        <v>0</v>
      </c>
      <c r="EQ173" s="229">
        <f>IF($E173="HLTA",(AB173/Summary!$H$7),0)</f>
        <v>0</v>
      </c>
      <c r="ER173" s="229">
        <f>IF($E173="HLTA",(AC173/Summary!$H$7),0)</f>
        <v>0</v>
      </c>
      <c r="ES173" s="229">
        <f>IF($E173="HLTA",(AD173/Summary!$H$7),0)</f>
        <v>0</v>
      </c>
      <c r="ET173" s="229">
        <f>IF($E173="HLTA",(AE173/Summary!$H$7),0)</f>
        <v>0</v>
      </c>
      <c r="EU173" s="229">
        <f>IF($E173="HLTA",(AF173/Summary!$H$7),0)</f>
        <v>0</v>
      </c>
      <c r="EV173" s="229">
        <f>IF($E173="HLTA",(AG173/Summary!$H$7),0)</f>
        <v>0</v>
      </c>
      <c r="EW173" s="229">
        <f>IF($E173="HLTA",(AH173/Summary!$H$7),0)</f>
        <v>0</v>
      </c>
      <c r="EX173" s="229">
        <f>IF($E173="HLTA",(AI173/Summary!$H$7),0)</f>
        <v>0</v>
      </c>
      <c r="EY173" s="229">
        <f>IF($E173="HLTA",(AJ173/Summary!$H$7),0)</f>
        <v>0</v>
      </c>
      <c r="EZ173" s="229">
        <f>IF($E173="HLTA",(AK173/Summary!$H$7),0)</f>
        <v>0</v>
      </c>
      <c r="FA173" s="229">
        <f>IF($E173="HLTA",(AL173/Summary!$H$7),0)</f>
        <v>0</v>
      </c>
      <c r="FB173" s="229">
        <f>IF($E173="HLTA",(AM173/Summary!$H$7),0)</f>
        <v>0</v>
      </c>
      <c r="FC173" s="229">
        <f>IF($E173="HLTA",(AN173/Summary!$H$7),0)</f>
        <v>0</v>
      </c>
      <c r="FD173" s="233">
        <f>IF($E173="HLTA",(AO173/Summary!$H$7),0)</f>
        <v>0</v>
      </c>
    </row>
    <row r="174" spans="1:160" s="141" customFormat="1" ht="14.25" x14ac:dyDescent="0.35">
      <c r="A174" s="314"/>
      <c r="B174" s="315"/>
      <c r="C174" s="315"/>
      <c r="D174" s="315"/>
      <c r="E174" s="303"/>
      <c r="F174" s="304"/>
      <c r="G174" s="316"/>
      <c r="H174" s="320"/>
      <c r="I174" s="322"/>
      <c r="J174" s="323"/>
      <c r="K174" s="399">
        <f>Summary!$H$6*$G174</f>
        <v>0</v>
      </c>
      <c r="L174" s="225"/>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c r="AN174" s="226"/>
      <c r="AO174" s="227"/>
      <c r="AP174" s="228">
        <f t="shared" si="278"/>
        <v>0</v>
      </c>
      <c r="AQ174" s="217"/>
      <c r="AR174" s="217"/>
      <c r="AS174" s="217"/>
      <c r="AT174" s="217"/>
      <c r="AU174" s="217"/>
      <c r="AV174" s="218"/>
      <c r="AW174" s="397"/>
      <c r="AX174" s="397"/>
      <c r="AY174" s="230">
        <f t="shared" si="281"/>
        <v>0</v>
      </c>
      <c r="AZ174" s="213" t="str">
        <f t="shared" si="282"/>
        <v>OK</v>
      </c>
      <c r="BA174" s="214"/>
      <c r="BB174" s="231">
        <f t="shared" si="283"/>
        <v>0</v>
      </c>
      <c r="BC174" s="232">
        <f t="shared" si="284"/>
        <v>0</v>
      </c>
      <c r="BD174" s="232">
        <f t="shared" si="285"/>
        <v>0</v>
      </c>
      <c r="BE174" s="232">
        <f t="shared" si="286"/>
        <v>0</v>
      </c>
      <c r="BF174" s="232">
        <f t="shared" si="287"/>
        <v>0</v>
      </c>
      <c r="BG174" s="232">
        <f t="shared" si="288"/>
        <v>0</v>
      </c>
      <c r="BH174" s="232">
        <f t="shared" si="289"/>
        <v>0</v>
      </c>
      <c r="BI174" s="232">
        <f t="shared" si="290"/>
        <v>0</v>
      </c>
      <c r="BJ174" s="232">
        <f t="shared" si="291"/>
        <v>0</v>
      </c>
      <c r="BK174" s="232">
        <f t="shared" si="292"/>
        <v>0</v>
      </c>
      <c r="BL174" s="232">
        <f t="shared" si="293"/>
        <v>0</v>
      </c>
      <c r="BM174" s="232">
        <f t="shared" si="294"/>
        <v>0</v>
      </c>
      <c r="BN174" s="232">
        <f t="shared" si="295"/>
        <v>0</v>
      </c>
      <c r="BO174" s="232">
        <f t="shared" si="296"/>
        <v>0</v>
      </c>
      <c r="BP174" s="232">
        <f t="shared" si="297"/>
        <v>0</v>
      </c>
      <c r="BQ174" s="232">
        <f t="shared" si="298"/>
        <v>0</v>
      </c>
      <c r="BR174" s="232">
        <f t="shared" si="299"/>
        <v>0</v>
      </c>
      <c r="BS174" s="232">
        <f t="shared" si="300"/>
        <v>0</v>
      </c>
      <c r="BT174" s="232">
        <f t="shared" si="301"/>
        <v>0</v>
      </c>
      <c r="BU174" s="232">
        <f t="shared" si="302"/>
        <v>0</v>
      </c>
      <c r="BV174" s="232">
        <f t="shared" si="303"/>
        <v>0</v>
      </c>
      <c r="BW174" s="232">
        <f t="shared" si="304"/>
        <v>0</v>
      </c>
      <c r="BX174" s="232">
        <f t="shared" si="305"/>
        <v>0</v>
      </c>
      <c r="BY174" s="232">
        <f t="shared" si="306"/>
        <v>0</v>
      </c>
      <c r="BZ174" s="232">
        <f t="shared" si="307"/>
        <v>0</v>
      </c>
      <c r="CA174" s="232">
        <f t="shared" si="308"/>
        <v>0</v>
      </c>
      <c r="CB174" s="232">
        <f t="shared" si="309"/>
        <v>0</v>
      </c>
      <c r="CC174" s="232">
        <f t="shared" si="310"/>
        <v>0</v>
      </c>
      <c r="CD174" s="232">
        <f t="shared" si="311"/>
        <v>0</v>
      </c>
      <c r="CE174" s="232">
        <f t="shared" si="312"/>
        <v>0</v>
      </c>
      <c r="CF174" s="230">
        <f t="shared" si="313"/>
        <v>0</v>
      </c>
      <c r="CG174" s="195">
        <f t="shared" si="314"/>
        <v>0</v>
      </c>
      <c r="CH174" s="201">
        <f t="shared" si="315"/>
        <v>0</v>
      </c>
      <c r="CI174" s="201">
        <f t="shared" si="316"/>
        <v>0</v>
      </c>
      <c r="CJ174" s="201">
        <f t="shared" si="317"/>
        <v>0</v>
      </c>
      <c r="CK174" s="201">
        <f t="shared" si="318"/>
        <v>0</v>
      </c>
      <c r="CL174" s="191">
        <f t="shared" si="319"/>
        <v>0</v>
      </c>
      <c r="CM174" s="189"/>
      <c r="CN174" s="219">
        <f t="shared" si="321"/>
        <v>0</v>
      </c>
      <c r="CO174" s="220">
        <f t="shared" si="322"/>
        <v>0</v>
      </c>
      <c r="CP174" s="220">
        <f t="shared" si="323"/>
        <v>0</v>
      </c>
      <c r="CQ174" s="220">
        <f t="shared" si="324"/>
        <v>0</v>
      </c>
      <c r="CR174" s="220">
        <f t="shared" si="325"/>
        <v>0</v>
      </c>
      <c r="CS174" s="220">
        <f t="shared" si="326"/>
        <v>0</v>
      </c>
      <c r="CT174" s="220">
        <f t="shared" si="327"/>
        <v>0</v>
      </c>
      <c r="CU174" s="220">
        <f t="shared" si="328"/>
        <v>0</v>
      </c>
      <c r="CV174" s="220">
        <f t="shared" si="329"/>
        <v>0</v>
      </c>
      <c r="CW174" s="220">
        <f t="shared" si="330"/>
        <v>0</v>
      </c>
      <c r="CX174" s="220">
        <f t="shared" si="331"/>
        <v>0</v>
      </c>
      <c r="CY174" s="220">
        <f t="shared" si="332"/>
        <v>0</v>
      </c>
      <c r="CZ174" s="220">
        <f t="shared" si="333"/>
        <v>0</v>
      </c>
      <c r="DA174" s="220">
        <f t="shared" si="334"/>
        <v>0</v>
      </c>
      <c r="DB174" s="220">
        <f t="shared" si="335"/>
        <v>0</v>
      </c>
      <c r="DC174" s="220">
        <f t="shared" si="336"/>
        <v>0</v>
      </c>
      <c r="DD174" s="220">
        <f t="shared" si="337"/>
        <v>0</v>
      </c>
      <c r="DE174" s="220">
        <f t="shared" si="338"/>
        <v>0</v>
      </c>
      <c r="DF174" s="220">
        <f t="shared" si="339"/>
        <v>0</v>
      </c>
      <c r="DG174" s="220">
        <f t="shared" si="340"/>
        <v>0</v>
      </c>
      <c r="DH174" s="220">
        <f t="shared" si="341"/>
        <v>0</v>
      </c>
      <c r="DI174" s="220">
        <f t="shared" si="342"/>
        <v>0</v>
      </c>
      <c r="DJ174" s="220">
        <f t="shared" si="343"/>
        <v>0</v>
      </c>
      <c r="DK174" s="220">
        <f t="shared" si="344"/>
        <v>0</v>
      </c>
      <c r="DL174" s="220">
        <f t="shared" si="345"/>
        <v>0</v>
      </c>
      <c r="DM174" s="220">
        <f t="shared" si="346"/>
        <v>0</v>
      </c>
      <c r="DN174" s="220">
        <f t="shared" si="347"/>
        <v>0</v>
      </c>
      <c r="DO174" s="220">
        <f t="shared" si="348"/>
        <v>0</v>
      </c>
      <c r="DP174" s="220">
        <f t="shared" si="349"/>
        <v>0</v>
      </c>
      <c r="DQ174" s="221">
        <f t="shared" si="350"/>
        <v>0</v>
      </c>
      <c r="DR174" s="204">
        <f t="shared" si="320"/>
        <v>0</v>
      </c>
      <c r="DS174" s="222">
        <f t="shared" si="351"/>
        <v>0</v>
      </c>
      <c r="DT174" s="222">
        <f t="shared" si="352"/>
        <v>0</v>
      </c>
      <c r="DU174" s="222">
        <f t="shared" si="353"/>
        <v>0</v>
      </c>
      <c r="DV174" s="222">
        <f t="shared" si="354"/>
        <v>0</v>
      </c>
      <c r="DW174" s="222">
        <f t="shared" si="355"/>
        <v>0</v>
      </c>
      <c r="DX174" s="223">
        <f t="shared" si="356"/>
        <v>0</v>
      </c>
      <c r="DY174" s="224">
        <f t="shared" si="277"/>
        <v>0</v>
      </c>
      <c r="EA174" s="228">
        <f>IF($E174="HLTA",(L174/Summary!$H$7),0)</f>
        <v>0</v>
      </c>
      <c r="EB174" s="229">
        <f>IF($E174="HLTA",(M174/Summary!$H$7),0)</f>
        <v>0</v>
      </c>
      <c r="EC174" s="229">
        <f>IF($E174="HLTA",(N174/Summary!$H$7),0)</f>
        <v>0</v>
      </c>
      <c r="ED174" s="229">
        <f>IF($E174="HLTA",(O174/Summary!$H$7),0)</f>
        <v>0</v>
      </c>
      <c r="EE174" s="229">
        <f>IF($E174="HLTA",(P174/Summary!$H$7),0)</f>
        <v>0</v>
      </c>
      <c r="EF174" s="229">
        <f>IF($E174="HLTA",(Q174/Summary!$H$7),0)</f>
        <v>0</v>
      </c>
      <c r="EG174" s="229">
        <f>IF($E174="HLTA",(R174/Summary!$H$7),0)</f>
        <v>0</v>
      </c>
      <c r="EH174" s="229">
        <f>IF($E174="HLTA",(S174/Summary!$H$7),0)</f>
        <v>0</v>
      </c>
      <c r="EI174" s="229">
        <f>IF($E174="HLTA",(T174/Summary!$H$7),0)</f>
        <v>0</v>
      </c>
      <c r="EJ174" s="229">
        <f>IF($E174="HLTA",(U174/Summary!$H$7),0)</f>
        <v>0</v>
      </c>
      <c r="EK174" s="229">
        <f>IF($E174="HLTA",(V174/Summary!$H$7),0)</f>
        <v>0</v>
      </c>
      <c r="EL174" s="229">
        <f>IF($E174="HLTA",(W174/Summary!$H$7),0)</f>
        <v>0</v>
      </c>
      <c r="EM174" s="229">
        <f>IF($E174="HLTA",(X174/Summary!$H$7),0)</f>
        <v>0</v>
      </c>
      <c r="EN174" s="229">
        <f>IF($E174="HLTA",(Y174/Summary!$H$7),0)</f>
        <v>0</v>
      </c>
      <c r="EO174" s="229">
        <f>IF($E174="HLTA",(Z174/Summary!$H$7),0)</f>
        <v>0</v>
      </c>
      <c r="EP174" s="229">
        <f>IF($E174="HLTA",(AA174/Summary!$H$7),0)</f>
        <v>0</v>
      </c>
      <c r="EQ174" s="229">
        <f>IF($E174="HLTA",(AB174/Summary!$H$7),0)</f>
        <v>0</v>
      </c>
      <c r="ER174" s="229">
        <f>IF($E174="HLTA",(AC174/Summary!$H$7),0)</f>
        <v>0</v>
      </c>
      <c r="ES174" s="229">
        <f>IF($E174="HLTA",(AD174/Summary!$H$7),0)</f>
        <v>0</v>
      </c>
      <c r="ET174" s="229">
        <f>IF($E174="HLTA",(AE174/Summary!$H$7),0)</f>
        <v>0</v>
      </c>
      <c r="EU174" s="229">
        <f>IF($E174="HLTA",(AF174/Summary!$H$7),0)</f>
        <v>0</v>
      </c>
      <c r="EV174" s="229">
        <f>IF($E174="HLTA",(AG174/Summary!$H$7),0)</f>
        <v>0</v>
      </c>
      <c r="EW174" s="229">
        <f>IF($E174="HLTA",(AH174/Summary!$H$7),0)</f>
        <v>0</v>
      </c>
      <c r="EX174" s="229">
        <f>IF($E174="HLTA",(AI174/Summary!$H$7),0)</f>
        <v>0</v>
      </c>
      <c r="EY174" s="229">
        <f>IF($E174="HLTA",(AJ174/Summary!$H$7),0)</f>
        <v>0</v>
      </c>
      <c r="EZ174" s="229">
        <f>IF($E174="HLTA",(AK174/Summary!$H$7),0)</f>
        <v>0</v>
      </c>
      <c r="FA174" s="229">
        <f>IF($E174="HLTA",(AL174/Summary!$H$7),0)</f>
        <v>0</v>
      </c>
      <c r="FB174" s="229">
        <f>IF($E174="HLTA",(AM174/Summary!$H$7),0)</f>
        <v>0</v>
      </c>
      <c r="FC174" s="229">
        <f>IF($E174="HLTA",(AN174/Summary!$H$7),0)</f>
        <v>0</v>
      </c>
      <c r="FD174" s="233">
        <f>IF($E174="HLTA",(AO174/Summary!$H$7),0)</f>
        <v>0</v>
      </c>
    </row>
    <row r="175" spans="1:160" s="141" customFormat="1" ht="14.25" x14ac:dyDescent="0.35">
      <c r="A175" s="314"/>
      <c r="B175" s="315"/>
      <c r="C175" s="315"/>
      <c r="D175" s="315"/>
      <c r="E175" s="303"/>
      <c r="F175" s="304"/>
      <c r="G175" s="316"/>
      <c r="H175" s="320"/>
      <c r="I175" s="322"/>
      <c r="J175" s="323"/>
      <c r="K175" s="399">
        <f>Summary!$H$6*$G175</f>
        <v>0</v>
      </c>
      <c r="L175" s="225"/>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226"/>
      <c r="AK175" s="226"/>
      <c r="AL175" s="226"/>
      <c r="AM175" s="226"/>
      <c r="AN175" s="226"/>
      <c r="AO175" s="227"/>
      <c r="AP175" s="228">
        <f t="shared" si="278"/>
        <v>0</v>
      </c>
      <c r="AQ175" s="217"/>
      <c r="AR175" s="217"/>
      <c r="AS175" s="217"/>
      <c r="AT175" s="217"/>
      <c r="AU175" s="217"/>
      <c r="AV175" s="218"/>
      <c r="AW175" s="397"/>
      <c r="AX175" s="397"/>
      <c r="AY175" s="230">
        <f t="shared" si="281"/>
        <v>0</v>
      </c>
      <c r="AZ175" s="213" t="str">
        <f t="shared" si="282"/>
        <v>OK</v>
      </c>
      <c r="BA175" s="214"/>
      <c r="BB175" s="231">
        <f t="shared" si="283"/>
        <v>0</v>
      </c>
      <c r="BC175" s="232">
        <f t="shared" si="284"/>
        <v>0</v>
      </c>
      <c r="BD175" s="232">
        <f t="shared" si="285"/>
        <v>0</v>
      </c>
      <c r="BE175" s="232">
        <f t="shared" si="286"/>
        <v>0</v>
      </c>
      <c r="BF175" s="232">
        <f t="shared" si="287"/>
        <v>0</v>
      </c>
      <c r="BG175" s="232">
        <f t="shared" si="288"/>
        <v>0</v>
      </c>
      <c r="BH175" s="232">
        <f t="shared" si="289"/>
        <v>0</v>
      </c>
      <c r="BI175" s="232">
        <f t="shared" si="290"/>
        <v>0</v>
      </c>
      <c r="BJ175" s="232">
        <f t="shared" si="291"/>
        <v>0</v>
      </c>
      <c r="BK175" s="232">
        <f t="shared" si="292"/>
        <v>0</v>
      </c>
      <c r="BL175" s="232">
        <f t="shared" si="293"/>
        <v>0</v>
      </c>
      <c r="BM175" s="232">
        <f t="shared" si="294"/>
        <v>0</v>
      </c>
      <c r="BN175" s="232">
        <f t="shared" si="295"/>
        <v>0</v>
      </c>
      <c r="BO175" s="232">
        <f t="shared" si="296"/>
        <v>0</v>
      </c>
      <c r="BP175" s="232">
        <f t="shared" si="297"/>
        <v>0</v>
      </c>
      <c r="BQ175" s="232">
        <f t="shared" si="298"/>
        <v>0</v>
      </c>
      <c r="BR175" s="232">
        <f t="shared" si="299"/>
        <v>0</v>
      </c>
      <c r="BS175" s="232">
        <f t="shared" si="300"/>
        <v>0</v>
      </c>
      <c r="BT175" s="232">
        <f t="shared" si="301"/>
        <v>0</v>
      </c>
      <c r="BU175" s="232">
        <f t="shared" si="302"/>
        <v>0</v>
      </c>
      <c r="BV175" s="232">
        <f t="shared" si="303"/>
        <v>0</v>
      </c>
      <c r="BW175" s="232">
        <f t="shared" si="304"/>
        <v>0</v>
      </c>
      <c r="BX175" s="232">
        <f t="shared" si="305"/>
        <v>0</v>
      </c>
      <c r="BY175" s="232">
        <f t="shared" si="306"/>
        <v>0</v>
      </c>
      <c r="BZ175" s="232">
        <f t="shared" si="307"/>
        <v>0</v>
      </c>
      <c r="CA175" s="232">
        <f t="shared" si="308"/>
        <v>0</v>
      </c>
      <c r="CB175" s="232">
        <f t="shared" si="309"/>
        <v>0</v>
      </c>
      <c r="CC175" s="232">
        <f t="shared" si="310"/>
        <v>0</v>
      </c>
      <c r="CD175" s="232">
        <f t="shared" si="311"/>
        <v>0</v>
      </c>
      <c r="CE175" s="232">
        <f t="shared" si="312"/>
        <v>0</v>
      </c>
      <c r="CF175" s="230">
        <f t="shared" si="313"/>
        <v>0</v>
      </c>
      <c r="CG175" s="195">
        <f t="shared" si="314"/>
        <v>0</v>
      </c>
      <c r="CH175" s="201">
        <f t="shared" si="315"/>
        <v>0</v>
      </c>
      <c r="CI175" s="201">
        <f t="shared" si="316"/>
        <v>0</v>
      </c>
      <c r="CJ175" s="201">
        <f t="shared" si="317"/>
        <v>0</v>
      </c>
      <c r="CK175" s="201">
        <f t="shared" si="318"/>
        <v>0</v>
      </c>
      <c r="CL175" s="191">
        <f t="shared" si="319"/>
        <v>0</v>
      </c>
      <c r="CM175" s="189"/>
      <c r="CN175" s="219">
        <f t="shared" si="321"/>
        <v>0</v>
      </c>
      <c r="CO175" s="220">
        <f t="shared" si="322"/>
        <v>0</v>
      </c>
      <c r="CP175" s="220">
        <f t="shared" si="323"/>
        <v>0</v>
      </c>
      <c r="CQ175" s="220">
        <f t="shared" si="324"/>
        <v>0</v>
      </c>
      <c r="CR175" s="220">
        <f t="shared" si="325"/>
        <v>0</v>
      </c>
      <c r="CS175" s="220">
        <f t="shared" si="326"/>
        <v>0</v>
      </c>
      <c r="CT175" s="220">
        <f t="shared" si="327"/>
        <v>0</v>
      </c>
      <c r="CU175" s="220">
        <f t="shared" si="328"/>
        <v>0</v>
      </c>
      <c r="CV175" s="220">
        <f t="shared" si="329"/>
        <v>0</v>
      </c>
      <c r="CW175" s="220">
        <f t="shared" si="330"/>
        <v>0</v>
      </c>
      <c r="CX175" s="220">
        <f t="shared" si="331"/>
        <v>0</v>
      </c>
      <c r="CY175" s="220">
        <f t="shared" si="332"/>
        <v>0</v>
      </c>
      <c r="CZ175" s="220">
        <f t="shared" si="333"/>
        <v>0</v>
      </c>
      <c r="DA175" s="220">
        <f t="shared" si="334"/>
        <v>0</v>
      </c>
      <c r="DB175" s="220">
        <f t="shared" si="335"/>
        <v>0</v>
      </c>
      <c r="DC175" s="220">
        <f t="shared" si="336"/>
        <v>0</v>
      </c>
      <c r="DD175" s="220">
        <f t="shared" si="337"/>
        <v>0</v>
      </c>
      <c r="DE175" s="220">
        <f t="shared" si="338"/>
        <v>0</v>
      </c>
      <c r="DF175" s="220">
        <f t="shared" si="339"/>
        <v>0</v>
      </c>
      <c r="DG175" s="220">
        <f t="shared" si="340"/>
        <v>0</v>
      </c>
      <c r="DH175" s="220">
        <f t="shared" si="341"/>
        <v>0</v>
      </c>
      <c r="DI175" s="220">
        <f t="shared" si="342"/>
        <v>0</v>
      </c>
      <c r="DJ175" s="220">
        <f t="shared" si="343"/>
        <v>0</v>
      </c>
      <c r="DK175" s="220">
        <f t="shared" si="344"/>
        <v>0</v>
      </c>
      <c r="DL175" s="220">
        <f t="shared" si="345"/>
        <v>0</v>
      </c>
      <c r="DM175" s="220">
        <f t="shared" si="346"/>
        <v>0</v>
      </c>
      <c r="DN175" s="220">
        <f t="shared" si="347"/>
        <v>0</v>
      </c>
      <c r="DO175" s="220">
        <f t="shared" si="348"/>
        <v>0</v>
      </c>
      <c r="DP175" s="220">
        <f t="shared" si="349"/>
        <v>0</v>
      </c>
      <c r="DQ175" s="221">
        <f t="shared" si="350"/>
        <v>0</v>
      </c>
      <c r="DR175" s="204">
        <f t="shared" si="320"/>
        <v>0</v>
      </c>
      <c r="DS175" s="222">
        <f t="shared" si="351"/>
        <v>0</v>
      </c>
      <c r="DT175" s="222">
        <f t="shared" si="352"/>
        <v>0</v>
      </c>
      <c r="DU175" s="222">
        <f t="shared" si="353"/>
        <v>0</v>
      </c>
      <c r="DV175" s="222">
        <f t="shared" si="354"/>
        <v>0</v>
      </c>
      <c r="DW175" s="222">
        <f t="shared" si="355"/>
        <v>0</v>
      </c>
      <c r="DX175" s="223">
        <f t="shared" si="356"/>
        <v>0</v>
      </c>
      <c r="DY175" s="224">
        <f t="shared" si="277"/>
        <v>0</v>
      </c>
      <c r="EA175" s="228">
        <f>IF($E175="HLTA",(L175/Summary!$H$7),0)</f>
        <v>0</v>
      </c>
      <c r="EB175" s="229">
        <f>IF($E175="HLTA",(M175/Summary!$H$7),0)</f>
        <v>0</v>
      </c>
      <c r="EC175" s="229">
        <f>IF($E175="HLTA",(N175/Summary!$H$7),0)</f>
        <v>0</v>
      </c>
      <c r="ED175" s="229">
        <f>IF($E175="HLTA",(O175/Summary!$H$7),0)</f>
        <v>0</v>
      </c>
      <c r="EE175" s="229">
        <f>IF($E175="HLTA",(P175/Summary!$H$7),0)</f>
        <v>0</v>
      </c>
      <c r="EF175" s="229">
        <f>IF($E175="HLTA",(Q175/Summary!$H$7),0)</f>
        <v>0</v>
      </c>
      <c r="EG175" s="229">
        <f>IF($E175="HLTA",(R175/Summary!$H$7),0)</f>
        <v>0</v>
      </c>
      <c r="EH175" s="229">
        <f>IF($E175="HLTA",(S175/Summary!$H$7),0)</f>
        <v>0</v>
      </c>
      <c r="EI175" s="229">
        <f>IF($E175="HLTA",(T175/Summary!$H$7),0)</f>
        <v>0</v>
      </c>
      <c r="EJ175" s="229">
        <f>IF($E175="HLTA",(U175/Summary!$H$7),0)</f>
        <v>0</v>
      </c>
      <c r="EK175" s="229">
        <f>IF($E175="HLTA",(V175/Summary!$H$7),0)</f>
        <v>0</v>
      </c>
      <c r="EL175" s="229">
        <f>IF($E175="HLTA",(W175/Summary!$H$7),0)</f>
        <v>0</v>
      </c>
      <c r="EM175" s="229">
        <f>IF($E175="HLTA",(X175/Summary!$H$7),0)</f>
        <v>0</v>
      </c>
      <c r="EN175" s="229">
        <f>IF($E175="HLTA",(Y175/Summary!$H$7),0)</f>
        <v>0</v>
      </c>
      <c r="EO175" s="229">
        <f>IF($E175="HLTA",(Z175/Summary!$H$7),0)</f>
        <v>0</v>
      </c>
      <c r="EP175" s="229">
        <f>IF($E175="HLTA",(AA175/Summary!$H$7),0)</f>
        <v>0</v>
      </c>
      <c r="EQ175" s="229">
        <f>IF($E175="HLTA",(AB175/Summary!$H$7),0)</f>
        <v>0</v>
      </c>
      <c r="ER175" s="229">
        <f>IF($E175="HLTA",(AC175/Summary!$H$7),0)</f>
        <v>0</v>
      </c>
      <c r="ES175" s="229">
        <f>IF($E175="HLTA",(AD175/Summary!$H$7),0)</f>
        <v>0</v>
      </c>
      <c r="ET175" s="229">
        <f>IF($E175="HLTA",(AE175/Summary!$H$7),0)</f>
        <v>0</v>
      </c>
      <c r="EU175" s="229">
        <f>IF($E175="HLTA",(AF175/Summary!$H$7),0)</f>
        <v>0</v>
      </c>
      <c r="EV175" s="229">
        <f>IF($E175="HLTA",(AG175/Summary!$H$7),0)</f>
        <v>0</v>
      </c>
      <c r="EW175" s="229">
        <f>IF($E175="HLTA",(AH175/Summary!$H$7),0)</f>
        <v>0</v>
      </c>
      <c r="EX175" s="229">
        <f>IF($E175="HLTA",(AI175/Summary!$H$7),0)</f>
        <v>0</v>
      </c>
      <c r="EY175" s="229">
        <f>IF($E175="HLTA",(AJ175/Summary!$H$7),0)</f>
        <v>0</v>
      </c>
      <c r="EZ175" s="229">
        <f>IF($E175="HLTA",(AK175/Summary!$H$7),0)</f>
        <v>0</v>
      </c>
      <c r="FA175" s="229">
        <f>IF($E175="HLTA",(AL175/Summary!$H$7),0)</f>
        <v>0</v>
      </c>
      <c r="FB175" s="229">
        <f>IF($E175="HLTA",(AM175/Summary!$H$7),0)</f>
        <v>0</v>
      </c>
      <c r="FC175" s="229">
        <f>IF($E175="HLTA",(AN175/Summary!$H$7),0)</f>
        <v>0</v>
      </c>
      <c r="FD175" s="233">
        <f>IF($E175="HLTA",(AO175/Summary!$H$7),0)</f>
        <v>0</v>
      </c>
    </row>
    <row r="176" spans="1:160" s="141" customFormat="1" ht="14.25" x14ac:dyDescent="0.35">
      <c r="A176" s="314"/>
      <c r="B176" s="315"/>
      <c r="C176" s="315"/>
      <c r="D176" s="315"/>
      <c r="E176" s="303"/>
      <c r="F176" s="304"/>
      <c r="G176" s="316"/>
      <c r="H176" s="320"/>
      <c r="I176" s="322"/>
      <c r="J176" s="323"/>
      <c r="K176" s="399">
        <f>Summary!$H$6*$G176</f>
        <v>0</v>
      </c>
      <c r="L176" s="225"/>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7"/>
      <c r="AP176" s="228">
        <f t="shared" si="278"/>
        <v>0</v>
      </c>
      <c r="AQ176" s="217"/>
      <c r="AR176" s="217"/>
      <c r="AS176" s="217"/>
      <c r="AT176" s="217"/>
      <c r="AU176" s="217"/>
      <c r="AV176" s="218"/>
      <c r="AW176" s="397"/>
      <c r="AX176" s="397"/>
      <c r="AY176" s="230">
        <f t="shared" si="281"/>
        <v>0</v>
      </c>
      <c r="AZ176" s="213" t="str">
        <f t="shared" si="282"/>
        <v>OK</v>
      </c>
      <c r="BA176" s="214"/>
      <c r="BB176" s="231">
        <f t="shared" si="283"/>
        <v>0</v>
      </c>
      <c r="BC176" s="232">
        <f t="shared" si="284"/>
        <v>0</v>
      </c>
      <c r="BD176" s="232">
        <f t="shared" si="285"/>
        <v>0</v>
      </c>
      <c r="BE176" s="232">
        <f t="shared" si="286"/>
        <v>0</v>
      </c>
      <c r="BF176" s="232">
        <f t="shared" si="287"/>
        <v>0</v>
      </c>
      <c r="BG176" s="232">
        <f t="shared" si="288"/>
        <v>0</v>
      </c>
      <c r="BH176" s="232">
        <f t="shared" si="289"/>
        <v>0</v>
      </c>
      <c r="BI176" s="232">
        <f t="shared" si="290"/>
        <v>0</v>
      </c>
      <c r="BJ176" s="232">
        <f t="shared" si="291"/>
        <v>0</v>
      </c>
      <c r="BK176" s="232">
        <f t="shared" si="292"/>
        <v>0</v>
      </c>
      <c r="BL176" s="232">
        <f t="shared" si="293"/>
        <v>0</v>
      </c>
      <c r="BM176" s="232">
        <f t="shared" si="294"/>
        <v>0</v>
      </c>
      <c r="BN176" s="232">
        <f t="shared" si="295"/>
        <v>0</v>
      </c>
      <c r="BO176" s="232">
        <f t="shared" si="296"/>
        <v>0</v>
      </c>
      <c r="BP176" s="232">
        <f t="shared" si="297"/>
        <v>0</v>
      </c>
      <c r="BQ176" s="232">
        <f t="shared" si="298"/>
        <v>0</v>
      </c>
      <c r="BR176" s="232">
        <f t="shared" si="299"/>
        <v>0</v>
      </c>
      <c r="BS176" s="232">
        <f t="shared" si="300"/>
        <v>0</v>
      </c>
      <c r="BT176" s="232">
        <f t="shared" si="301"/>
        <v>0</v>
      </c>
      <c r="BU176" s="232">
        <f t="shared" si="302"/>
        <v>0</v>
      </c>
      <c r="BV176" s="232">
        <f t="shared" si="303"/>
        <v>0</v>
      </c>
      <c r="BW176" s="232">
        <f t="shared" si="304"/>
        <v>0</v>
      </c>
      <c r="BX176" s="232">
        <f t="shared" si="305"/>
        <v>0</v>
      </c>
      <c r="BY176" s="232">
        <f t="shared" si="306"/>
        <v>0</v>
      </c>
      <c r="BZ176" s="232">
        <f t="shared" si="307"/>
        <v>0</v>
      </c>
      <c r="CA176" s="232">
        <f t="shared" si="308"/>
        <v>0</v>
      </c>
      <c r="CB176" s="232">
        <f t="shared" si="309"/>
        <v>0</v>
      </c>
      <c r="CC176" s="232">
        <f t="shared" si="310"/>
        <v>0</v>
      </c>
      <c r="CD176" s="232">
        <f t="shared" si="311"/>
        <v>0</v>
      </c>
      <c r="CE176" s="232">
        <f t="shared" si="312"/>
        <v>0</v>
      </c>
      <c r="CF176" s="230">
        <f t="shared" si="313"/>
        <v>0</v>
      </c>
      <c r="CG176" s="195">
        <f t="shared" si="314"/>
        <v>0</v>
      </c>
      <c r="CH176" s="201">
        <f t="shared" si="315"/>
        <v>0</v>
      </c>
      <c r="CI176" s="201">
        <f t="shared" si="316"/>
        <v>0</v>
      </c>
      <c r="CJ176" s="201">
        <f t="shared" si="317"/>
        <v>0</v>
      </c>
      <c r="CK176" s="201">
        <f t="shared" si="318"/>
        <v>0</v>
      </c>
      <c r="CL176" s="191">
        <f t="shared" si="319"/>
        <v>0</v>
      </c>
      <c r="CM176" s="189"/>
      <c r="CN176" s="219">
        <f t="shared" si="321"/>
        <v>0</v>
      </c>
      <c r="CO176" s="220">
        <f t="shared" si="322"/>
        <v>0</v>
      </c>
      <c r="CP176" s="220">
        <f t="shared" si="323"/>
        <v>0</v>
      </c>
      <c r="CQ176" s="220">
        <f t="shared" si="324"/>
        <v>0</v>
      </c>
      <c r="CR176" s="220">
        <f t="shared" si="325"/>
        <v>0</v>
      </c>
      <c r="CS176" s="220">
        <f t="shared" si="326"/>
        <v>0</v>
      </c>
      <c r="CT176" s="220">
        <f t="shared" si="327"/>
        <v>0</v>
      </c>
      <c r="CU176" s="220">
        <f t="shared" si="328"/>
        <v>0</v>
      </c>
      <c r="CV176" s="220">
        <f t="shared" si="329"/>
        <v>0</v>
      </c>
      <c r="CW176" s="220">
        <f t="shared" si="330"/>
        <v>0</v>
      </c>
      <c r="CX176" s="220">
        <f t="shared" si="331"/>
        <v>0</v>
      </c>
      <c r="CY176" s="220">
        <f t="shared" si="332"/>
        <v>0</v>
      </c>
      <c r="CZ176" s="220">
        <f t="shared" si="333"/>
        <v>0</v>
      </c>
      <c r="DA176" s="220">
        <f t="shared" si="334"/>
        <v>0</v>
      </c>
      <c r="DB176" s="220">
        <f t="shared" si="335"/>
        <v>0</v>
      </c>
      <c r="DC176" s="220">
        <f t="shared" si="336"/>
        <v>0</v>
      </c>
      <c r="DD176" s="220">
        <f t="shared" si="337"/>
        <v>0</v>
      </c>
      <c r="DE176" s="220">
        <f t="shared" si="338"/>
        <v>0</v>
      </c>
      <c r="DF176" s="220">
        <f t="shared" si="339"/>
        <v>0</v>
      </c>
      <c r="DG176" s="220">
        <f t="shared" si="340"/>
        <v>0</v>
      </c>
      <c r="DH176" s="220">
        <f t="shared" si="341"/>
        <v>0</v>
      </c>
      <c r="DI176" s="220">
        <f t="shared" si="342"/>
        <v>0</v>
      </c>
      <c r="DJ176" s="220">
        <f t="shared" si="343"/>
        <v>0</v>
      </c>
      <c r="DK176" s="220">
        <f t="shared" si="344"/>
        <v>0</v>
      </c>
      <c r="DL176" s="220">
        <f t="shared" si="345"/>
        <v>0</v>
      </c>
      <c r="DM176" s="220">
        <f t="shared" si="346"/>
        <v>0</v>
      </c>
      <c r="DN176" s="220">
        <f t="shared" si="347"/>
        <v>0</v>
      </c>
      <c r="DO176" s="220">
        <f t="shared" si="348"/>
        <v>0</v>
      </c>
      <c r="DP176" s="220">
        <f t="shared" si="349"/>
        <v>0</v>
      </c>
      <c r="DQ176" s="221">
        <f t="shared" si="350"/>
        <v>0</v>
      </c>
      <c r="DR176" s="204">
        <f t="shared" si="320"/>
        <v>0</v>
      </c>
      <c r="DS176" s="222">
        <f t="shared" si="351"/>
        <v>0</v>
      </c>
      <c r="DT176" s="222">
        <f t="shared" si="352"/>
        <v>0</v>
      </c>
      <c r="DU176" s="222">
        <f t="shared" si="353"/>
        <v>0</v>
      </c>
      <c r="DV176" s="222">
        <f t="shared" si="354"/>
        <v>0</v>
      </c>
      <c r="DW176" s="222">
        <f t="shared" si="355"/>
        <v>0</v>
      </c>
      <c r="DX176" s="223">
        <f t="shared" si="356"/>
        <v>0</v>
      </c>
      <c r="DY176" s="224">
        <f t="shared" si="277"/>
        <v>0</v>
      </c>
      <c r="EA176" s="228">
        <f>IF($E176="HLTA",(L176/Summary!$H$7),0)</f>
        <v>0</v>
      </c>
      <c r="EB176" s="229">
        <f>IF($E176="HLTA",(M176/Summary!$H$7),0)</f>
        <v>0</v>
      </c>
      <c r="EC176" s="229">
        <f>IF($E176="HLTA",(N176/Summary!$H$7),0)</f>
        <v>0</v>
      </c>
      <c r="ED176" s="229">
        <f>IF($E176="HLTA",(O176/Summary!$H$7),0)</f>
        <v>0</v>
      </c>
      <c r="EE176" s="229">
        <f>IF($E176="HLTA",(P176/Summary!$H$7),0)</f>
        <v>0</v>
      </c>
      <c r="EF176" s="229">
        <f>IF($E176="HLTA",(Q176/Summary!$H$7),0)</f>
        <v>0</v>
      </c>
      <c r="EG176" s="229">
        <f>IF($E176="HLTA",(R176/Summary!$H$7),0)</f>
        <v>0</v>
      </c>
      <c r="EH176" s="229">
        <f>IF($E176="HLTA",(S176/Summary!$H$7),0)</f>
        <v>0</v>
      </c>
      <c r="EI176" s="229">
        <f>IF($E176="HLTA",(T176/Summary!$H$7),0)</f>
        <v>0</v>
      </c>
      <c r="EJ176" s="229">
        <f>IF($E176="HLTA",(U176/Summary!$H$7),0)</f>
        <v>0</v>
      </c>
      <c r="EK176" s="229">
        <f>IF($E176="HLTA",(V176/Summary!$H$7),0)</f>
        <v>0</v>
      </c>
      <c r="EL176" s="229">
        <f>IF($E176="HLTA",(W176/Summary!$H$7),0)</f>
        <v>0</v>
      </c>
      <c r="EM176" s="229">
        <f>IF($E176="HLTA",(X176/Summary!$H$7),0)</f>
        <v>0</v>
      </c>
      <c r="EN176" s="229">
        <f>IF($E176="HLTA",(Y176/Summary!$H$7),0)</f>
        <v>0</v>
      </c>
      <c r="EO176" s="229">
        <f>IF($E176="HLTA",(Z176/Summary!$H$7),0)</f>
        <v>0</v>
      </c>
      <c r="EP176" s="229">
        <f>IF($E176="HLTA",(AA176/Summary!$H$7),0)</f>
        <v>0</v>
      </c>
      <c r="EQ176" s="229">
        <f>IF($E176="HLTA",(AB176/Summary!$H$7),0)</f>
        <v>0</v>
      </c>
      <c r="ER176" s="229">
        <f>IF($E176="HLTA",(AC176/Summary!$H$7),0)</f>
        <v>0</v>
      </c>
      <c r="ES176" s="229">
        <f>IF($E176="HLTA",(AD176/Summary!$H$7),0)</f>
        <v>0</v>
      </c>
      <c r="ET176" s="229">
        <f>IF($E176="HLTA",(AE176/Summary!$H$7),0)</f>
        <v>0</v>
      </c>
      <c r="EU176" s="229">
        <f>IF($E176="HLTA",(AF176/Summary!$H$7),0)</f>
        <v>0</v>
      </c>
      <c r="EV176" s="229">
        <f>IF($E176="HLTA",(AG176/Summary!$H$7),0)</f>
        <v>0</v>
      </c>
      <c r="EW176" s="229">
        <f>IF($E176="HLTA",(AH176/Summary!$H$7),0)</f>
        <v>0</v>
      </c>
      <c r="EX176" s="229">
        <f>IF($E176="HLTA",(AI176/Summary!$H$7),0)</f>
        <v>0</v>
      </c>
      <c r="EY176" s="229">
        <f>IF($E176="HLTA",(AJ176/Summary!$H$7),0)</f>
        <v>0</v>
      </c>
      <c r="EZ176" s="229">
        <f>IF($E176="HLTA",(AK176/Summary!$H$7),0)</f>
        <v>0</v>
      </c>
      <c r="FA176" s="229">
        <f>IF($E176="HLTA",(AL176/Summary!$H$7),0)</f>
        <v>0</v>
      </c>
      <c r="FB176" s="229">
        <f>IF($E176="HLTA",(AM176/Summary!$H$7),0)</f>
        <v>0</v>
      </c>
      <c r="FC176" s="229">
        <f>IF($E176="HLTA",(AN176/Summary!$H$7),0)</f>
        <v>0</v>
      </c>
      <c r="FD176" s="233">
        <f>IF($E176="HLTA",(AO176/Summary!$H$7),0)</f>
        <v>0</v>
      </c>
    </row>
    <row r="177" spans="1:160" s="141" customFormat="1" ht="14.25" x14ac:dyDescent="0.35">
      <c r="A177" s="314"/>
      <c r="B177" s="315"/>
      <c r="C177" s="315"/>
      <c r="D177" s="315"/>
      <c r="E177" s="303"/>
      <c r="F177" s="304"/>
      <c r="G177" s="316"/>
      <c r="H177" s="320"/>
      <c r="I177" s="322"/>
      <c r="J177" s="323"/>
      <c r="K177" s="399">
        <f>Summary!$H$6*$G177</f>
        <v>0</v>
      </c>
      <c r="L177" s="225"/>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7"/>
      <c r="AP177" s="228">
        <f t="shared" si="278"/>
        <v>0</v>
      </c>
      <c r="AQ177" s="217"/>
      <c r="AR177" s="217"/>
      <c r="AS177" s="217"/>
      <c r="AT177" s="217"/>
      <c r="AU177" s="217"/>
      <c r="AV177" s="218"/>
      <c r="AW177" s="397"/>
      <c r="AX177" s="397"/>
      <c r="AY177" s="230">
        <f t="shared" si="281"/>
        <v>0</v>
      </c>
      <c r="AZ177" s="213" t="str">
        <f t="shared" si="282"/>
        <v>OK</v>
      </c>
      <c r="BA177" s="214"/>
      <c r="BB177" s="231">
        <f t="shared" si="283"/>
        <v>0</v>
      </c>
      <c r="BC177" s="232">
        <f t="shared" si="284"/>
        <v>0</v>
      </c>
      <c r="BD177" s="232">
        <f t="shared" si="285"/>
        <v>0</v>
      </c>
      <c r="BE177" s="232">
        <f t="shared" si="286"/>
        <v>0</v>
      </c>
      <c r="BF177" s="232">
        <f t="shared" si="287"/>
        <v>0</v>
      </c>
      <c r="BG177" s="232">
        <f t="shared" si="288"/>
        <v>0</v>
      </c>
      <c r="BH177" s="232">
        <f t="shared" si="289"/>
        <v>0</v>
      </c>
      <c r="BI177" s="232">
        <f t="shared" si="290"/>
        <v>0</v>
      </c>
      <c r="BJ177" s="232">
        <f t="shared" si="291"/>
        <v>0</v>
      </c>
      <c r="BK177" s="232">
        <f t="shared" si="292"/>
        <v>0</v>
      </c>
      <c r="BL177" s="232">
        <f t="shared" si="293"/>
        <v>0</v>
      </c>
      <c r="BM177" s="232">
        <f t="shared" si="294"/>
        <v>0</v>
      </c>
      <c r="BN177" s="232">
        <f t="shared" si="295"/>
        <v>0</v>
      </c>
      <c r="BO177" s="232">
        <f t="shared" si="296"/>
        <v>0</v>
      </c>
      <c r="BP177" s="232">
        <f t="shared" si="297"/>
        <v>0</v>
      </c>
      <c r="BQ177" s="232">
        <f t="shared" si="298"/>
        <v>0</v>
      </c>
      <c r="BR177" s="232">
        <f t="shared" si="299"/>
        <v>0</v>
      </c>
      <c r="BS177" s="232">
        <f t="shared" si="300"/>
        <v>0</v>
      </c>
      <c r="BT177" s="232">
        <f t="shared" si="301"/>
        <v>0</v>
      </c>
      <c r="BU177" s="232">
        <f t="shared" si="302"/>
        <v>0</v>
      </c>
      <c r="BV177" s="232">
        <f t="shared" si="303"/>
        <v>0</v>
      </c>
      <c r="BW177" s="232">
        <f t="shared" si="304"/>
        <v>0</v>
      </c>
      <c r="BX177" s="232">
        <f t="shared" si="305"/>
        <v>0</v>
      </c>
      <c r="BY177" s="232">
        <f t="shared" si="306"/>
        <v>0</v>
      </c>
      <c r="BZ177" s="232">
        <f t="shared" si="307"/>
        <v>0</v>
      </c>
      <c r="CA177" s="232">
        <f t="shared" si="308"/>
        <v>0</v>
      </c>
      <c r="CB177" s="232">
        <f t="shared" si="309"/>
        <v>0</v>
      </c>
      <c r="CC177" s="232">
        <f t="shared" si="310"/>
        <v>0</v>
      </c>
      <c r="CD177" s="232">
        <f t="shared" si="311"/>
        <v>0</v>
      </c>
      <c r="CE177" s="232">
        <f t="shared" si="312"/>
        <v>0</v>
      </c>
      <c r="CF177" s="230">
        <f t="shared" si="313"/>
        <v>0</v>
      </c>
      <c r="CG177" s="195">
        <f t="shared" si="314"/>
        <v>0</v>
      </c>
      <c r="CH177" s="201">
        <f t="shared" si="315"/>
        <v>0</v>
      </c>
      <c r="CI177" s="201">
        <f t="shared" si="316"/>
        <v>0</v>
      </c>
      <c r="CJ177" s="201">
        <f t="shared" si="317"/>
        <v>0</v>
      </c>
      <c r="CK177" s="201">
        <f t="shared" si="318"/>
        <v>0</v>
      </c>
      <c r="CL177" s="191">
        <f t="shared" si="319"/>
        <v>0</v>
      </c>
      <c r="CM177" s="189"/>
      <c r="CN177" s="219">
        <f t="shared" si="321"/>
        <v>0</v>
      </c>
      <c r="CO177" s="220">
        <f t="shared" si="322"/>
        <v>0</v>
      </c>
      <c r="CP177" s="220">
        <f t="shared" si="323"/>
        <v>0</v>
      </c>
      <c r="CQ177" s="220">
        <f t="shared" si="324"/>
        <v>0</v>
      </c>
      <c r="CR177" s="220">
        <f t="shared" si="325"/>
        <v>0</v>
      </c>
      <c r="CS177" s="220">
        <f t="shared" si="326"/>
        <v>0</v>
      </c>
      <c r="CT177" s="220">
        <f t="shared" si="327"/>
        <v>0</v>
      </c>
      <c r="CU177" s="220">
        <f t="shared" si="328"/>
        <v>0</v>
      </c>
      <c r="CV177" s="220">
        <f t="shared" si="329"/>
        <v>0</v>
      </c>
      <c r="CW177" s="220">
        <f t="shared" si="330"/>
        <v>0</v>
      </c>
      <c r="CX177" s="220">
        <f t="shared" si="331"/>
        <v>0</v>
      </c>
      <c r="CY177" s="220">
        <f t="shared" si="332"/>
        <v>0</v>
      </c>
      <c r="CZ177" s="220">
        <f t="shared" si="333"/>
        <v>0</v>
      </c>
      <c r="DA177" s="220">
        <f t="shared" si="334"/>
        <v>0</v>
      </c>
      <c r="DB177" s="220">
        <f t="shared" si="335"/>
        <v>0</v>
      </c>
      <c r="DC177" s="220">
        <f t="shared" si="336"/>
        <v>0</v>
      </c>
      <c r="DD177" s="220">
        <f t="shared" si="337"/>
        <v>0</v>
      </c>
      <c r="DE177" s="220">
        <f t="shared" si="338"/>
        <v>0</v>
      </c>
      <c r="DF177" s="220">
        <f t="shared" si="339"/>
        <v>0</v>
      </c>
      <c r="DG177" s="220">
        <f t="shared" si="340"/>
        <v>0</v>
      </c>
      <c r="DH177" s="220">
        <f t="shared" si="341"/>
        <v>0</v>
      </c>
      <c r="DI177" s="220">
        <f t="shared" si="342"/>
        <v>0</v>
      </c>
      <c r="DJ177" s="220">
        <f t="shared" si="343"/>
        <v>0</v>
      </c>
      <c r="DK177" s="220">
        <f t="shared" si="344"/>
        <v>0</v>
      </c>
      <c r="DL177" s="220">
        <f t="shared" si="345"/>
        <v>0</v>
      </c>
      <c r="DM177" s="220">
        <f t="shared" si="346"/>
        <v>0</v>
      </c>
      <c r="DN177" s="220">
        <f t="shared" si="347"/>
        <v>0</v>
      </c>
      <c r="DO177" s="220">
        <f t="shared" si="348"/>
        <v>0</v>
      </c>
      <c r="DP177" s="220">
        <f t="shared" si="349"/>
        <v>0</v>
      </c>
      <c r="DQ177" s="221">
        <f t="shared" si="350"/>
        <v>0</v>
      </c>
      <c r="DR177" s="204">
        <f t="shared" si="320"/>
        <v>0</v>
      </c>
      <c r="DS177" s="222">
        <f t="shared" si="351"/>
        <v>0</v>
      </c>
      <c r="DT177" s="222">
        <f t="shared" si="352"/>
        <v>0</v>
      </c>
      <c r="DU177" s="222">
        <f t="shared" si="353"/>
        <v>0</v>
      </c>
      <c r="DV177" s="222">
        <f t="shared" si="354"/>
        <v>0</v>
      </c>
      <c r="DW177" s="222">
        <f t="shared" si="355"/>
        <v>0</v>
      </c>
      <c r="DX177" s="223">
        <f t="shared" si="356"/>
        <v>0</v>
      </c>
      <c r="DY177" s="224">
        <f t="shared" si="277"/>
        <v>0</v>
      </c>
      <c r="EA177" s="228">
        <f>IF($E177="HLTA",(L177/Summary!$H$7),0)</f>
        <v>0</v>
      </c>
      <c r="EB177" s="229">
        <f>IF($E177="HLTA",(M177/Summary!$H$7),0)</f>
        <v>0</v>
      </c>
      <c r="EC177" s="229">
        <f>IF($E177="HLTA",(N177/Summary!$H$7),0)</f>
        <v>0</v>
      </c>
      <c r="ED177" s="229">
        <f>IF($E177="HLTA",(O177/Summary!$H$7),0)</f>
        <v>0</v>
      </c>
      <c r="EE177" s="229">
        <f>IF($E177="HLTA",(P177/Summary!$H$7),0)</f>
        <v>0</v>
      </c>
      <c r="EF177" s="229">
        <f>IF($E177="HLTA",(Q177/Summary!$H$7),0)</f>
        <v>0</v>
      </c>
      <c r="EG177" s="229">
        <f>IF($E177="HLTA",(R177/Summary!$H$7),0)</f>
        <v>0</v>
      </c>
      <c r="EH177" s="229">
        <f>IF($E177="HLTA",(S177/Summary!$H$7),0)</f>
        <v>0</v>
      </c>
      <c r="EI177" s="229">
        <f>IF($E177="HLTA",(T177/Summary!$H$7),0)</f>
        <v>0</v>
      </c>
      <c r="EJ177" s="229">
        <f>IF($E177="HLTA",(U177/Summary!$H$7),0)</f>
        <v>0</v>
      </c>
      <c r="EK177" s="229">
        <f>IF($E177="HLTA",(V177/Summary!$H$7),0)</f>
        <v>0</v>
      </c>
      <c r="EL177" s="229">
        <f>IF($E177="HLTA",(W177/Summary!$H$7),0)</f>
        <v>0</v>
      </c>
      <c r="EM177" s="229">
        <f>IF($E177="HLTA",(X177/Summary!$H$7),0)</f>
        <v>0</v>
      </c>
      <c r="EN177" s="229">
        <f>IF($E177="HLTA",(Y177/Summary!$H$7),0)</f>
        <v>0</v>
      </c>
      <c r="EO177" s="229">
        <f>IF($E177="HLTA",(Z177/Summary!$H$7),0)</f>
        <v>0</v>
      </c>
      <c r="EP177" s="229">
        <f>IF($E177="HLTA",(AA177/Summary!$H$7),0)</f>
        <v>0</v>
      </c>
      <c r="EQ177" s="229">
        <f>IF($E177="HLTA",(AB177/Summary!$H$7),0)</f>
        <v>0</v>
      </c>
      <c r="ER177" s="229">
        <f>IF($E177="HLTA",(AC177/Summary!$H$7),0)</f>
        <v>0</v>
      </c>
      <c r="ES177" s="229">
        <f>IF($E177="HLTA",(AD177/Summary!$H$7),0)</f>
        <v>0</v>
      </c>
      <c r="ET177" s="229">
        <f>IF($E177="HLTA",(AE177/Summary!$H$7),0)</f>
        <v>0</v>
      </c>
      <c r="EU177" s="229">
        <f>IF($E177="HLTA",(AF177/Summary!$H$7),0)</f>
        <v>0</v>
      </c>
      <c r="EV177" s="229">
        <f>IF($E177="HLTA",(AG177/Summary!$H$7),0)</f>
        <v>0</v>
      </c>
      <c r="EW177" s="229">
        <f>IF($E177="HLTA",(AH177/Summary!$H$7),0)</f>
        <v>0</v>
      </c>
      <c r="EX177" s="229">
        <f>IF($E177="HLTA",(AI177/Summary!$H$7),0)</f>
        <v>0</v>
      </c>
      <c r="EY177" s="229">
        <f>IF($E177="HLTA",(AJ177/Summary!$H$7),0)</f>
        <v>0</v>
      </c>
      <c r="EZ177" s="229">
        <f>IF($E177="HLTA",(AK177/Summary!$H$7),0)</f>
        <v>0</v>
      </c>
      <c r="FA177" s="229">
        <f>IF($E177="HLTA",(AL177/Summary!$H$7),0)</f>
        <v>0</v>
      </c>
      <c r="FB177" s="229">
        <f>IF($E177="HLTA",(AM177/Summary!$H$7),0)</f>
        <v>0</v>
      </c>
      <c r="FC177" s="229">
        <f>IF($E177="HLTA",(AN177/Summary!$H$7),0)</f>
        <v>0</v>
      </c>
      <c r="FD177" s="233">
        <f>IF($E177="HLTA",(AO177/Summary!$H$7),0)</f>
        <v>0</v>
      </c>
    </row>
    <row r="178" spans="1:160" s="141" customFormat="1" ht="14.25" x14ac:dyDescent="0.35">
      <c r="A178" s="314"/>
      <c r="B178" s="315"/>
      <c r="C178" s="315"/>
      <c r="D178" s="315"/>
      <c r="E178" s="303"/>
      <c r="F178" s="304"/>
      <c r="G178" s="316"/>
      <c r="H178" s="320"/>
      <c r="I178" s="322"/>
      <c r="J178" s="323"/>
      <c r="K178" s="399">
        <f>Summary!$H$6*$G178</f>
        <v>0</v>
      </c>
      <c r="L178" s="225"/>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7"/>
      <c r="AP178" s="228">
        <f t="shared" si="278"/>
        <v>0</v>
      </c>
      <c r="AQ178" s="217"/>
      <c r="AR178" s="217"/>
      <c r="AS178" s="217"/>
      <c r="AT178" s="217"/>
      <c r="AU178" s="217"/>
      <c r="AV178" s="218"/>
      <c r="AW178" s="397"/>
      <c r="AX178" s="397"/>
      <c r="AY178" s="230">
        <f t="shared" si="281"/>
        <v>0</v>
      </c>
      <c r="AZ178" s="213" t="str">
        <f t="shared" si="282"/>
        <v>OK</v>
      </c>
      <c r="BA178" s="214"/>
      <c r="BB178" s="231">
        <f t="shared" si="283"/>
        <v>0</v>
      </c>
      <c r="BC178" s="232">
        <f t="shared" si="284"/>
        <v>0</v>
      </c>
      <c r="BD178" s="232">
        <f t="shared" si="285"/>
        <v>0</v>
      </c>
      <c r="BE178" s="232">
        <f t="shared" si="286"/>
        <v>0</v>
      </c>
      <c r="BF178" s="232">
        <f t="shared" si="287"/>
        <v>0</v>
      </c>
      <c r="BG178" s="232">
        <f t="shared" si="288"/>
        <v>0</v>
      </c>
      <c r="BH178" s="232">
        <f t="shared" si="289"/>
        <v>0</v>
      </c>
      <c r="BI178" s="232">
        <f t="shared" si="290"/>
        <v>0</v>
      </c>
      <c r="BJ178" s="232">
        <f t="shared" si="291"/>
        <v>0</v>
      </c>
      <c r="BK178" s="232">
        <f t="shared" si="292"/>
        <v>0</v>
      </c>
      <c r="BL178" s="232">
        <f t="shared" si="293"/>
        <v>0</v>
      </c>
      <c r="BM178" s="232">
        <f t="shared" si="294"/>
        <v>0</v>
      </c>
      <c r="BN178" s="232">
        <f t="shared" si="295"/>
        <v>0</v>
      </c>
      <c r="BO178" s="232">
        <f t="shared" si="296"/>
        <v>0</v>
      </c>
      <c r="BP178" s="232">
        <f t="shared" si="297"/>
        <v>0</v>
      </c>
      <c r="BQ178" s="232">
        <f t="shared" si="298"/>
        <v>0</v>
      </c>
      <c r="BR178" s="232">
        <f t="shared" si="299"/>
        <v>0</v>
      </c>
      <c r="BS178" s="232">
        <f t="shared" si="300"/>
        <v>0</v>
      </c>
      <c r="BT178" s="232">
        <f t="shared" si="301"/>
        <v>0</v>
      </c>
      <c r="BU178" s="232">
        <f t="shared" si="302"/>
        <v>0</v>
      </c>
      <c r="BV178" s="232">
        <f t="shared" si="303"/>
        <v>0</v>
      </c>
      <c r="BW178" s="232">
        <f t="shared" si="304"/>
        <v>0</v>
      </c>
      <c r="BX178" s="232">
        <f t="shared" si="305"/>
        <v>0</v>
      </c>
      <c r="BY178" s="232">
        <f t="shared" si="306"/>
        <v>0</v>
      </c>
      <c r="BZ178" s="232">
        <f t="shared" si="307"/>
        <v>0</v>
      </c>
      <c r="CA178" s="232">
        <f t="shared" si="308"/>
        <v>0</v>
      </c>
      <c r="CB178" s="232">
        <f t="shared" si="309"/>
        <v>0</v>
      </c>
      <c r="CC178" s="232">
        <f t="shared" si="310"/>
        <v>0</v>
      </c>
      <c r="CD178" s="232">
        <f t="shared" si="311"/>
        <v>0</v>
      </c>
      <c r="CE178" s="232">
        <f t="shared" si="312"/>
        <v>0</v>
      </c>
      <c r="CF178" s="230">
        <f t="shared" si="313"/>
        <v>0</v>
      </c>
      <c r="CG178" s="195">
        <f t="shared" si="314"/>
        <v>0</v>
      </c>
      <c r="CH178" s="201">
        <f t="shared" si="315"/>
        <v>0</v>
      </c>
      <c r="CI178" s="201">
        <f t="shared" si="316"/>
        <v>0</v>
      </c>
      <c r="CJ178" s="201">
        <f t="shared" si="317"/>
        <v>0</v>
      </c>
      <c r="CK178" s="201">
        <f t="shared" si="318"/>
        <v>0</v>
      </c>
      <c r="CL178" s="191">
        <f t="shared" si="319"/>
        <v>0</v>
      </c>
      <c r="CM178" s="189"/>
      <c r="CN178" s="219">
        <f t="shared" si="321"/>
        <v>0</v>
      </c>
      <c r="CO178" s="220">
        <f t="shared" si="322"/>
        <v>0</v>
      </c>
      <c r="CP178" s="220">
        <f t="shared" si="323"/>
        <v>0</v>
      </c>
      <c r="CQ178" s="220">
        <f t="shared" si="324"/>
        <v>0</v>
      </c>
      <c r="CR178" s="220">
        <f t="shared" si="325"/>
        <v>0</v>
      </c>
      <c r="CS178" s="220">
        <f t="shared" si="326"/>
        <v>0</v>
      </c>
      <c r="CT178" s="220">
        <f t="shared" si="327"/>
        <v>0</v>
      </c>
      <c r="CU178" s="220">
        <f t="shared" si="328"/>
        <v>0</v>
      </c>
      <c r="CV178" s="220">
        <f t="shared" si="329"/>
        <v>0</v>
      </c>
      <c r="CW178" s="220">
        <f t="shared" si="330"/>
        <v>0</v>
      </c>
      <c r="CX178" s="220">
        <f t="shared" si="331"/>
        <v>0</v>
      </c>
      <c r="CY178" s="220">
        <f t="shared" si="332"/>
        <v>0</v>
      </c>
      <c r="CZ178" s="220">
        <f t="shared" si="333"/>
        <v>0</v>
      </c>
      <c r="DA178" s="220">
        <f t="shared" si="334"/>
        <v>0</v>
      </c>
      <c r="DB178" s="220">
        <f t="shared" si="335"/>
        <v>0</v>
      </c>
      <c r="DC178" s="220">
        <f t="shared" si="336"/>
        <v>0</v>
      </c>
      <c r="DD178" s="220">
        <f t="shared" si="337"/>
        <v>0</v>
      </c>
      <c r="DE178" s="220">
        <f t="shared" si="338"/>
        <v>0</v>
      </c>
      <c r="DF178" s="220">
        <f t="shared" si="339"/>
        <v>0</v>
      </c>
      <c r="DG178" s="220">
        <f t="shared" si="340"/>
        <v>0</v>
      </c>
      <c r="DH178" s="220">
        <f t="shared" si="341"/>
        <v>0</v>
      </c>
      <c r="DI178" s="220">
        <f t="shared" si="342"/>
        <v>0</v>
      </c>
      <c r="DJ178" s="220">
        <f t="shared" si="343"/>
        <v>0</v>
      </c>
      <c r="DK178" s="220">
        <f t="shared" si="344"/>
        <v>0</v>
      </c>
      <c r="DL178" s="220">
        <f t="shared" si="345"/>
        <v>0</v>
      </c>
      <c r="DM178" s="220">
        <f t="shared" si="346"/>
        <v>0</v>
      </c>
      <c r="DN178" s="220">
        <f t="shared" si="347"/>
        <v>0</v>
      </c>
      <c r="DO178" s="220">
        <f t="shared" si="348"/>
        <v>0</v>
      </c>
      <c r="DP178" s="220">
        <f t="shared" si="349"/>
        <v>0</v>
      </c>
      <c r="DQ178" s="221">
        <f t="shared" si="350"/>
        <v>0</v>
      </c>
      <c r="DR178" s="204">
        <f t="shared" si="320"/>
        <v>0</v>
      </c>
      <c r="DS178" s="222">
        <f t="shared" si="351"/>
        <v>0</v>
      </c>
      <c r="DT178" s="222">
        <f t="shared" si="352"/>
        <v>0</v>
      </c>
      <c r="DU178" s="222">
        <f t="shared" si="353"/>
        <v>0</v>
      </c>
      <c r="DV178" s="222">
        <f t="shared" si="354"/>
        <v>0</v>
      </c>
      <c r="DW178" s="222">
        <f t="shared" si="355"/>
        <v>0</v>
      </c>
      <c r="DX178" s="223">
        <f t="shared" si="356"/>
        <v>0</v>
      </c>
      <c r="DY178" s="224">
        <f t="shared" si="277"/>
        <v>0</v>
      </c>
      <c r="EA178" s="228">
        <f>IF($E178="HLTA",(L178/Summary!$H$7),0)</f>
        <v>0</v>
      </c>
      <c r="EB178" s="229">
        <f>IF($E178="HLTA",(M178/Summary!$H$7),0)</f>
        <v>0</v>
      </c>
      <c r="EC178" s="229">
        <f>IF($E178="HLTA",(N178/Summary!$H$7),0)</f>
        <v>0</v>
      </c>
      <c r="ED178" s="229">
        <f>IF($E178="HLTA",(O178/Summary!$H$7),0)</f>
        <v>0</v>
      </c>
      <c r="EE178" s="229">
        <f>IF($E178="HLTA",(P178/Summary!$H$7),0)</f>
        <v>0</v>
      </c>
      <c r="EF178" s="229">
        <f>IF($E178="HLTA",(Q178/Summary!$H$7),0)</f>
        <v>0</v>
      </c>
      <c r="EG178" s="229">
        <f>IF($E178="HLTA",(R178/Summary!$H$7),0)</f>
        <v>0</v>
      </c>
      <c r="EH178" s="229">
        <f>IF($E178="HLTA",(S178/Summary!$H$7),0)</f>
        <v>0</v>
      </c>
      <c r="EI178" s="229">
        <f>IF($E178="HLTA",(T178/Summary!$H$7),0)</f>
        <v>0</v>
      </c>
      <c r="EJ178" s="229">
        <f>IF($E178="HLTA",(U178/Summary!$H$7),0)</f>
        <v>0</v>
      </c>
      <c r="EK178" s="229">
        <f>IF($E178="HLTA",(V178/Summary!$H$7),0)</f>
        <v>0</v>
      </c>
      <c r="EL178" s="229">
        <f>IF($E178="HLTA",(W178/Summary!$H$7),0)</f>
        <v>0</v>
      </c>
      <c r="EM178" s="229">
        <f>IF($E178="HLTA",(X178/Summary!$H$7),0)</f>
        <v>0</v>
      </c>
      <c r="EN178" s="229">
        <f>IF($E178="HLTA",(Y178/Summary!$H$7),0)</f>
        <v>0</v>
      </c>
      <c r="EO178" s="229">
        <f>IF($E178="HLTA",(Z178/Summary!$H$7),0)</f>
        <v>0</v>
      </c>
      <c r="EP178" s="229">
        <f>IF($E178="HLTA",(AA178/Summary!$H$7),0)</f>
        <v>0</v>
      </c>
      <c r="EQ178" s="229">
        <f>IF($E178="HLTA",(AB178/Summary!$H$7),0)</f>
        <v>0</v>
      </c>
      <c r="ER178" s="229">
        <f>IF($E178="HLTA",(AC178/Summary!$H$7),0)</f>
        <v>0</v>
      </c>
      <c r="ES178" s="229">
        <f>IF($E178="HLTA",(AD178/Summary!$H$7),0)</f>
        <v>0</v>
      </c>
      <c r="ET178" s="229">
        <f>IF($E178="HLTA",(AE178/Summary!$H$7),0)</f>
        <v>0</v>
      </c>
      <c r="EU178" s="229">
        <f>IF($E178="HLTA",(AF178/Summary!$H$7),0)</f>
        <v>0</v>
      </c>
      <c r="EV178" s="229">
        <f>IF($E178="HLTA",(AG178/Summary!$H$7),0)</f>
        <v>0</v>
      </c>
      <c r="EW178" s="229">
        <f>IF($E178="HLTA",(AH178/Summary!$H$7),0)</f>
        <v>0</v>
      </c>
      <c r="EX178" s="229">
        <f>IF($E178="HLTA",(AI178/Summary!$H$7),0)</f>
        <v>0</v>
      </c>
      <c r="EY178" s="229">
        <f>IF($E178="HLTA",(AJ178/Summary!$H$7),0)</f>
        <v>0</v>
      </c>
      <c r="EZ178" s="229">
        <f>IF($E178="HLTA",(AK178/Summary!$H$7),0)</f>
        <v>0</v>
      </c>
      <c r="FA178" s="229">
        <f>IF($E178="HLTA",(AL178/Summary!$H$7),0)</f>
        <v>0</v>
      </c>
      <c r="FB178" s="229">
        <f>IF($E178="HLTA",(AM178/Summary!$H$7),0)</f>
        <v>0</v>
      </c>
      <c r="FC178" s="229">
        <f>IF($E178="HLTA",(AN178/Summary!$H$7),0)</f>
        <v>0</v>
      </c>
      <c r="FD178" s="233">
        <f>IF($E178="HLTA",(AO178/Summary!$H$7),0)</f>
        <v>0</v>
      </c>
    </row>
    <row r="179" spans="1:160" s="141" customFormat="1" ht="14.25" x14ac:dyDescent="0.35">
      <c r="A179" s="314"/>
      <c r="B179" s="315"/>
      <c r="C179" s="315"/>
      <c r="D179" s="315"/>
      <c r="E179" s="303"/>
      <c r="F179" s="304"/>
      <c r="G179" s="316"/>
      <c r="H179" s="320"/>
      <c r="I179" s="322"/>
      <c r="J179" s="323"/>
      <c r="K179" s="399">
        <f>Summary!$H$6*$G179</f>
        <v>0</v>
      </c>
      <c r="L179" s="225"/>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7"/>
      <c r="AP179" s="228">
        <f t="shared" si="278"/>
        <v>0</v>
      </c>
      <c r="AQ179" s="217"/>
      <c r="AR179" s="217"/>
      <c r="AS179" s="217"/>
      <c r="AT179" s="217"/>
      <c r="AU179" s="217"/>
      <c r="AV179" s="218"/>
      <c r="AW179" s="397"/>
      <c r="AX179" s="397"/>
      <c r="AY179" s="230">
        <f t="shared" si="281"/>
        <v>0</v>
      </c>
      <c r="AZ179" s="213" t="str">
        <f t="shared" si="282"/>
        <v>OK</v>
      </c>
      <c r="BA179" s="214"/>
      <c r="BB179" s="231">
        <f t="shared" si="283"/>
        <v>0</v>
      </c>
      <c r="BC179" s="232">
        <f t="shared" si="284"/>
        <v>0</v>
      </c>
      <c r="BD179" s="232">
        <f t="shared" si="285"/>
        <v>0</v>
      </c>
      <c r="BE179" s="232">
        <f t="shared" si="286"/>
        <v>0</v>
      </c>
      <c r="BF179" s="232">
        <f t="shared" si="287"/>
        <v>0</v>
      </c>
      <c r="BG179" s="232">
        <f t="shared" si="288"/>
        <v>0</v>
      </c>
      <c r="BH179" s="232">
        <f t="shared" si="289"/>
        <v>0</v>
      </c>
      <c r="BI179" s="232">
        <f t="shared" si="290"/>
        <v>0</v>
      </c>
      <c r="BJ179" s="232">
        <f t="shared" si="291"/>
        <v>0</v>
      </c>
      <c r="BK179" s="232">
        <f t="shared" si="292"/>
        <v>0</v>
      </c>
      <c r="BL179" s="232">
        <f t="shared" si="293"/>
        <v>0</v>
      </c>
      <c r="BM179" s="232">
        <f t="shared" si="294"/>
        <v>0</v>
      </c>
      <c r="BN179" s="232">
        <f t="shared" si="295"/>
        <v>0</v>
      </c>
      <c r="BO179" s="232">
        <f t="shared" si="296"/>
        <v>0</v>
      </c>
      <c r="BP179" s="232">
        <f t="shared" si="297"/>
        <v>0</v>
      </c>
      <c r="BQ179" s="232">
        <f t="shared" si="298"/>
        <v>0</v>
      </c>
      <c r="BR179" s="232">
        <f t="shared" si="299"/>
        <v>0</v>
      </c>
      <c r="BS179" s="232">
        <f t="shared" si="300"/>
        <v>0</v>
      </c>
      <c r="BT179" s="232">
        <f t="shared" si="301"/>
        <v>0</v>
      </c>
      <c r="BU179" s="232">
        <f t="shared" si="302"/>
        <v>0</v>
      </c>
      <c r="BV179" s="232">
        <f t="shared" si="303"/>
        <v>0</v>
      </c>
      <c r="BW179" s="232">
        <f t="shared" si="304"/>
        <v>0</v>
      </c>
      <c r="BX179" s="232">
        <f t="shared" si="305"/>
        <v>0</v>
      </c>
      <c r="BY179" s="232">
        <f t="shared" si="306"/>
        <v>0</v>
      </c>
      <c r="BZ179" s="232">
        <f t="shared" si="307"/>
        <v>0</v>
      </c>
      <c r="CA179" s="232">
        <f t="shared" si="308"/>
        <v>0</v>
      </c>
      <c r="CB179" s="232">
        <f t="shared" si="309"/>
        <v>0</v>
      </c>
      <c r="CC179" s="232">
        <f t="shared" si="310"/>
        <v>0</v>
      </c>
      <c r="CD179" s="232">
        <f t="shared" si="311"/>
        <v>0</v>
      </c>
      <c r="CE179" s="232">
        <f t="shared" si="312"/>
        <v>0</v>
      </c>
      <c r="CF179" s="230">
        <f t="shared" si="313"/>
        <v>0</v>
      </c>
      <c r="CG179" s="195">
        <f t="shared" si="314"/>
        <v>0</v>
      </c>
      <c r="CH179" s="201">
        <f t="shared" si="315"/>
        <v>0</v>
      </c>
      <c r="CI179" s="201">
        <f t="shared" si="316"/>
        <v>0</v>
      </c>
      <c r="CJ179" s="201">
        <f t="shared" si="317"/>
        <v>0</v>
      </c>
      <c r="CK179" s="201">
        <f t="shared" si="318"/>
        <v>0</v>
      </c>
      <c r="CL179" s="191">
        <f t="shared" si="319"/>
        <v>0</v>
      </c>
      <c r="CM179" s="189"/>
      <c r="CN179" s="219">
        <f t="shared" si="321"/>
        <v>0</v>
      </c>
      <c r="CO179" s="220">
        <f t="shared" si="322"/>
        <v>0</v>
      </c>
      <c r="CP179" s="220">
        <f t="shared" si="323"/>
        <v>0</v>
      </c>
      <c r="CQ179" s="220">
        <f t="shared" si="324"/>
        <v>0</v>
      </c>
      <c r="CR179" s="220">
        <f t="shared" si="325"/>
        <v>0</v>
      </c>
      <c r="CS179" s="220">
        <f t="shared" si="326"/>
        <v>0</v>
      </c>
      <c r="CT179" s="220">
        <f t="shared" si="327"/>
        <v>0</v>
      </c>
      <c r="CU179" s="220">
        <f t="shared" si="328"/>
        <v>0</v>
      </c>
      <c r="CV179" s="220">
        <f t="shared" si="329"/>
        <v>0</v>
      </c>
      <c r="CW179" s="220">
        <f t="shared" si="330"/>
        <v>0</v>
      </c>
      <c r="CX179" s="220">
        <f t="shared" si="331"/>
        <v>0</v>
      </c>
      <c r="CY179" s="220">
        <f t="shared" si="332"/>
        <v>0</v>
      </c>
      <c r="CZ179" s="220">
        <f t="shared" si="333"/>
        <v>0</v>
      </c>
      <c r="DA179" s="220">
        <f t="shared" si="334"/>
        <v>0</v>
      </c>
      <c r="DB179" s="220">
        <f t="shared" si="335"/>
        <v>0</v>
      </c>
      <c r="DC179" s="220">
        <f t="shared" si="336"/>
        <v>0</v>
      </c>
      <c r="DD179" s="220">
        <f t="shared" si="337"/>
        <v>0</v>
      </c>
      <c r="DE179" s="220">
        <f t="shared" si="338"/>
        <v>0</v>
      </c>
      <c r="DF179" s="220">
        <f t="shared" si="339"/>
        <v>0</v>
      </c>
      <c r="DG179" s="220">
        <f t="shared" si="340"/>
        <v>0</v>
      </c>
      <c r="DH179" s="220">
        <f t="shared" si="341"/>
        <v>0</v>
      </c>
      <c r="DI179" s="220">
        <f t="shared" si="342"/>
        <v>0</v>
      </c>
      <c r="DJ179" s="220">
        <f t="shared" si="343"/>
        <v>0</v>
      </c>
      <c r="DK179" s="220">
        <f t="shared" si="344"/>
        <v>0</v>
      </c>
      <c r="DL179" s="220">
        <f t="shared" si="345"/>
        <v>0</v>
      </c>
      <c r="DM179" s="220">
        <f t="shared" si="346"/>
        <v>0</v>
      </c>
      <c r="DN179" s="220">
        <f t="shared" si="347"/>
        <v>0</v>
      </c>
      <c r="DO179" s="220">
        <f t="shared" si="348"/>
        <v>0</v>
      </c>
      <c r="DP179" s="220">
        <f t="shared" si="349"/>
        <v>0</v>
      </c>
      <c r="DQ179" s="221">
        <f t="shared" si="350"/>
        <v>0</v>
      </c>
      <c r="DR179" s="204">
        <f t="shared" si="320"/>
        <v>0</v>
      </c>
      <c r="DS179" s="222">
        <f t="shared" si="351"/>
        <v>0</v>
      </c>
      <c r="DT179" s="222">
        <f t="shared" si="352"/>
        <v>0</v>
      </c>
      <c r="DU179" s="222">
        <f t="shared" si="353"/>
        <v>0</v>
      </c>
      <c r="DV179" s="222">
        <f t="shared" si="354"/>
        <v>0</v>
      </c>
      <c r="DW179" s="222">
        <f t="shared" si="355"/>
        <v>0</v>
      </c>
      <c r="DX179" s="223">
        <f t="shared" si="356"/>
        <v>0</v>
      </c>
      <c r="DY179" s="224">
        <f t="shared" si="277"/>
        <v>0</v>
      </c>
      <c r="EA179" s="228">
        <f>IF($E179="HLTA",(L179/Summary!$H$7),0)</f>
        <v>0</v>
      </c>
      <c r="EB179" s="229">
        <f>IF($E179="HLTA",(M179/Summary!$H$7),0)</f>
        <v>0</v>
      </c>
      <c r="EC179" s="229">
        <f>IF($E179="HLTA",(N179/Summary!$H$7),0)</f>
        <v>0</v>
      </c>
      <c r="ED179" s="229">
        <f>IF($E179="HLTA",(O179/Summary!$H$7),0)</f>
        <v>0</v>
      </c>
      <c r="EE179" s="229">
        <f>IF($E179="HLTA",(P179/Summary!$H$7),0)</f>
        <v>0</v>
      </c>
      <c r="EF179" s="229">
        <f>IF($E179="HLTA",(Q179/Summary!$H$7),0)</f>
        <v>0</v>
      </c>
      <c r="EG179" s="229">
        <f>IF($E179="HLTA",(R179/Summary!$H$7),0)</f>
        <v>0</v>
      </c>
      <c r="EH179" s="229">
        <f>IF($E179="HLTA",(S179/Summary!$H$7),0)</f>
        <v>0</v>
      </c>
      <c r="EI179" s="229">
        <f>IF($E179="HLTA",(T179/Summary!$H$7),0)</f>
        <v>0</v>
      </c>
      <c r="EJ179" s="229">
        <f>IF($E179="HLTA",(U179/Summary!$H$7),0)</f>
        <v>0</v>
      </c>
      <c r="EK179" s="229">
        <f>IF($E179="HLTA",(V179/Summary!$H$7),0)</f>
        <v>0</v>
      </c>
      <c r="EL179" s="229">
        <f>IF($E179="HLTA",(W179/Summary!$H$7),0)</f>
        <v>0</v>
      </c>
      <c r="EM179" s="229">
        <f>IF($E179="HLTA",(X179/Summary!$H$7),0)</f>
        <v>0</v>
      </c>
      <c r="EN179" s="229">
        <f>IF($E179="HLTA",(Y179/Summary!$H$7),0)</f>
        <v>0</v>
      </c>
      <c r="EO179" s="229">
        <f>IF($E179="HLTA",(Z179/Summary!$H$7),0)</f>
        <v>0</v>
      </c>
      <c r="EP179" s="229">
        <f>IF($E179="HLTA",(AA179/Summary!$H$7),0)</f>
        <v>0</v>
      </c>
      <c r="EQ179" s="229">
        <f>IF($E179="HLTA",(AB179/Summary!$H$7),0)</f>
        <v>0</v>
      </c>
      <c r="ER179" s="229">
        <f>IF($E179="HLTA",(AC179/Summary!$H$7),0)</f>
        <v>0</v>
      </c>
      <c r="ES179" s="229">
        <f>IF($E179="HLTA",(AD179/Summary!$H$7),0)</f>
        <v>0</v>
      </c>
      <c r="ET179" s="229">
        <f>IF($E179="HLTA",(AE179/Summary!$H$7),0)</f>
        <v>0</v>
      </c>
      <c r="EU179" s="229">
        <f>IF($E179="HLTA",(AF179/Summary!$H$7),0)</f>
        <v>0</v>
      </c>
      <c r="EV179" s="229">
        <f>IF($E179="HLTA",(AG179/Summary!$H$7),0)</f>
        <v>0</v>
      </c>
      <c r="EW179" s="229">
        <f>IF($E179="HLTA",(AH179/Summary!$H$7),0)</f>
        <v>0</v>
      </c>
      <c r="EX179" s="229">
        <f>IF($E179="HLTA",(AI179/Summary!$H$7),0)</f>
        <v>0</v>
      </c>
      <c r="EY179" s="229">
        <f>IF($E179="HLTA",(AJ179/Summary!$H$7),0)</f>
        <v>0</v>
      </c>
      <c r="EZ179" s="229">
        <f>IF($E179="HLTA",(AK179/Summary!$H$7),0)</f>
        <v>0</v>
      </c>
      <c r="FA179" s="229">
        <f>IF($E179="HLTA",(AL179/Summary!$H$7),0)</f>
        <v>0</v>
      </c>
      <c r="FB179" s="229">
        <f>IF($E179="HLTA",(AM179/Summary!$H$7),0)</f>
        <v>0</v>
      </c>
      <c r="FC179" s="229">
        <f>IF($E179="HLTA",(AN179/Summary!$H$7),0)</f>
        <v>0</v>
      </c>
      <c r="FD179" s="233">
        <f>IF($E179="HLTA",(AO179/Summary!$H$7),0)</f>
        <v>0</v>
      </c>
    </row>
    <row r="180" spans="1:160" s="141" customFormat="1" ht="14.25" x14ac:dyDescent="0.35">
      <c r="A180" s="314"/>
      <c r="B180" s="315"/>
      <c r="C180" s="315"/>
      <c r="D180" s="315"/>
      <c r="E180" s="303"/>
      <c r="F180" s="304"/>
      <c r="G180" s="316"/>
      <c r="H180" s="320"/>
      <c r="I180" s="322"/>
      <c r="J180" s="323"/>
      <c r="K180" s="399">
        <f>Summary!$H$6*$G180</f>
        <v>0</v>
      </c>
      <c r="L180" s="225"/>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226"/>
      <c r="AK180" s="226"/>
      <c r="AL180" s="226"/>
      <c r="AM180" s="226"/>
      <c r="AN180" s="226"/>
      <c r="AO180" s="227"/>
      <c r="AP180" s="228">
        <f t="shared" si="278"/>
        <v>0</v>
      </c>
      <c r="AQ180" s="217"/>
      <c r="AR180" s="217"/>
      <c r="AS180" s="217"/>
      <c r="AT180" s="217"/>
      <c r="AU180" s="217"/>
      <c r="AV180" s="218"/>
      <c r="AW180" s="397"/>
      <c r="AX180" s="397"/>
      <c r="AY180" s="230">
        <f t="shared" si="281"/>
        <v>0</v>
      </c>
      <c r="AZ180" s="213" t="str">
        <f t="shared" si="282"/>
        <v>OK</v>
      </c>
      <c r="BA180" s="214"/>
      <c r="BB180" s="231">
        <f t="shared" si="283"/>
        <v>0</v>
      </c>
      <c r="BC180" s="232">
        <f t="shared" si="284"/>
        <v>0</v>
      </c>
      <c r="BD180" s="232">
        <f t="shared" si="285"/>
        <v>0</v>
      </c>
      <c r="BE180" s="232">
        <f t="shared" si="286"/>
        <v>0</v>
      </c>
      <c r="BF180" s="232">
        <f t="shared" si="287"/>
        <v>0</v>
      </c>
      <c r="BG180" s="232">
        <f t="shared" si="288"/>
        <v>0</v>
      </c>
      <c r="BH180" s="232">
        <f t="shared" si="289"/>
        <v>0</v>
      </c>
      <c r="BI180" s="232">
        <f t="shared" si="290"/>
        <v>0</v>
      </c>
      <c r="BJ180" s="232">
        <f t="shared" si="291"/>
        <v>0</v>
      </c>
      <c r="BK180" s="232">
        <f t="shared" si="292"/>
        <v>0</v>
      </c>
      <c r="BL180" s="232">
        <f t="shared" si="293"/>
        <v>0</v>
      </c>
      <c r="BM180" s="232">
        <f t="shared" si="294"/>
        <v>0</v>
      </c>
      <c r="BN180" s="232">
        <f t="shared" si="295"/>
        <v>0</v>
      </c>
      <c r="BO180" s="232">
        <f t="shared" si="296"/>
        <v>0</v>
      </c>
      <c r="BP180" s="232">
        <f t="shared" si="297"/>
        <v>0</v>
      </c>
      <c r="BQ180" s="232">
        <f t="shared" si="298"/>
        <v>0</v>
      </c>
      <c r="BR180" s="232">
        <f t="shared" si="299"/>
        <v>0</v>
      </c>
      <c r="BS180" s="232">
        <f t="shared" si="300"/>
        <v>0</v>
      </c>
      <c r="BT180" s="232">
        <f t="shared" si="301"/>
        <v>0</v>
      </c>
      <c r="BU180" s="232">
        <f t="shared" si="302"/>
        <v>0</v>
      </c>
      <c r="BV180" s="232">
        <f t="shared" si="303"/>
        <v>0</v>
      </c>
      <c r="BW180" s="232">
        <f t="shared" si="304"/>
        <v>0</v>
      </c>
      <c r="BX180" s="232">
        <f t="shared" si="305"/>
        <v>0</v>
      </c>
      <c r="BY180" s="232">
        <f t="shared" si="306"/>
        <v>0</v>
      </c>
      <c r="BZ180" s="232">
        <f t="shared" si="307"/>
        <v>0</v>
      </c>
      <c r="CA180" s="232">
        <f t="shared" si="308"/>
        <v>0</v>
      </c>
      <c r="CB180" s="232">
        <f t="shared" si="309"/>
        <v>0</v>
      </c>
      <c r="CC180" s="232">
        <f t="shared" si="310"/>
        <v>0</v>
      </c>
      <c r="CD180" s="232">
        <f t="shared" si="311"/>
        <v>0</v>
      </c>
      <c r="CE180" s="232">
        <f t="shared" si="312"/>
        <v>0</v>
      </c>
      <c r="CF180" s="230">
        <f t="shared" si="313"/>
        <v>0</v>
      </c>
      <c r="CG180" s="195">
        <f t="shared" si="314"/>
        <v>0</v>
      </c>
      <c r="CH180" s="201">
        <f t="shared" si="315"/>
        <v>0</v>
      </c>
      <c r="CI180" s="201">
        <f t="shared" si="316"/>
        <v>0</v>
      </c>
      <c r="CJ180" s="201">
        <f t="shared" si="317"/>
        <v>0</v>
      </c>
      <c r="CK180" s="201">
        <f t="shared" si="318"/>
        <v>0</v>
      </c>
      <c r="CL180" s="191">
        <f t="shared" si="319"/>
        <v>0</v>
      </c>
      <c r="CM180" s="189"/>
      <c r="CN180" s="219">
        <f t="shared" si="321"/>
        <v>0</v>
      </c>
      <c r="CO180" s="220">
        <f t="shared" si="322"/>
        <v>0</v>
      </c>
      <c r="CP180" s="220">
        <f t="shared" si="323"/>
        <v>0</v>
      </c>
      <c r="CQ180" s="220">
        <f t="shared" si="324"/>
        <v>0</v>
      </c>
      <c r="CR180" s="220">
        <f t="shared" si="325"/>
        <v>0</v>
      </c>
      <c r="CS180" s="220">
        <f t="shared" si="326"/>
        <v>0</v>
      </c>
      <c r="CT180" s="220">
        <f t="shared" si="327"/>
        <v>0</v>
      </c>
      <c r="CU180" s="220">
        <f t="shared" si="328"/>
        <v>0</v>
      </c>
      <c r="CV180" s="220">
        <f t="shared" si="329"/>
        <v>0</v>
      </c>
      <c r="CW180" s="220">
        <f t="shared" si="330"/>
        <v>0</v>
      </c>
      <c r="CX180" s="220">
        <f t="shared" si="331"/>
        <v>0</v>
      </c>
      <c r="CY180" s="220">
        <f t="shared" si="332"/>
        <v>0</v>
      </c>
      <c r="CZ180" s="220">
        <f t="shared" si="333"/>
        <v>0</v>
      </c>
      <c r="DA180" s="220">
        <f t="shared" si="334"/>
        <v>0</v>
      </c>
      <c r="DB180" s="220">
        <f t="shared" si="335"/>
        <v>0</v>
      </c>
      <c r="DC180" s="220">
        <f t="shared" si="336"/>
        <v>0</v>
      </c>
      <c r="DD180" s="220">
        <f t="shared" si="337"/>
        <v>0</v>
      </c>
      <c r="DE180" s="220">
        <f t="shared" si="338"/>
        <v>0</v>
      </c>
      <c r="DF180" s="220">
        <f t="shared" si="339"/>
        <v>0</v>
      </c>
      <c r="DG180" s="220">
        <f t="shared" si="340"/>
        <v>0</v>
      </c>
      <c r="DH180" s="220">
        <f t="shared" si="341"/>
        <v>0</v>
      </c>
      <c r="DI180" s="220">
        <f t="shared" si="342"/>
        <v>0</v>
      </c>
      <c r="DJ180" s="220">
        <f t="shared" si="343"/>
        <v>0</v>
      </c>
      <c r="DK180" s="220">
        <f t="shared" si="344"/>
        <v>0</v>
      </c>
      <c r="DL180" s="220">
        <f t="shared" si="345"/>
        <v>0</v>
      </c>
      <c r="DM180" s="220">
        <f t="shared" si="346"/>
        <v>0</v>
      </c>
      <c r="DN180" s="220">
        <f t="shared" si="347"/>
        <v>0</v>
      </c>
      <c r="DO180" s="220">
        <f t="shared" si="348"/>
        <v>0</v>
      </c>
      <c r="DP180" s="220">
        <f t="shared" si="349"/>
        <v>0</v>
      </c>
      <c r="DQ180" s="221">
        <f t="shared" si="350"/>
        <v>0</v>
      </c>
      <c r="DR180" s="204">
        <f t="shared" si="320"/>
        <v>0</v>
      </c>
      <c r="DS180" s="222">
        <f t="shared" si="351"/>
        <v>0</v>
      </c>
      <c r="DT180" s="222">
        <f t="shared" si="352"/>
        <v>0</v>
      </c>
      <c r="DU180" s="222">
        <f t="shared" si="353"/>
        <v>0</v>
      </c>
      <c r="DV180" s="222">
        <f t="shared" si="354"/>
        <v>0</v>
      </c>
      <c r="DW180" s="222">
        <f t="shared" si="355"/>
        <v>0</v>
      </c>
      <c r="DX180" s="223">
        <f t="shared" si="356"/>
        <v>0</v>
      </c>
      <c r="DY180" s="224">
        <f t="shared" si="277"/>
        <v>0</v>
      </c>
      <c r="EA180" s="228">
        <f>IF($E180="HLTA",(L180/Summary!$H$7),0)</f>
        <v>0</v>
      </c>
      <c r="EB180" s="229">
        <f>IF($E180="HLTA",(M180/Summary!$H$7),0)</f>
        <v>0</v>
      </c>
      <c r="EC180" s="229">
        <f>IF($E180="HLTA",(N180/Summary!$H$7),0)</f>
        <v>0</v>
      </c>
      <c r="ED180" s="229">
        <f>IF($E180="HLTA",(O180/Summary!$H$7),0)</f>
        <v>0</v>
      </c>
      <c r="EE180" s="229">
        <f>IF($E180="HLTA",(P180/Summary!$H$7),0)</f>
        <v>0</v>
      </c>
      <c r="EF180" s="229">
        <f>IF($E180="HLTA",(Q180/Summary!$H$7),0)</f>
        <v>0</v>
      </c>
      <c r="EG180" s="229">
        <f>IF($E180="HLTA",(R180/Summary!$H$7),0)</f>
        <v>0</v>
      </c>
      <c r="EH180" s="229">
        <f>IF($E180="HLTA",(S180/Summary!$H$7),0)</f>
        <v>0</v>
      </c>
      <c r="EI180" s="229">
        <f>IF($E180="HLTA",(T180/Summary!$H$7),0)</f>
        <v>0</v>
      </c>
      <c r="EJ180" s="229">
        <f>IF($E180="HLTA",(U180/Summary!$H$7),0)</f>
        <v>0</v>
      </c>
      <c r="EK180" s="229">
        <f>IF($E180="HLTA",(V180/Summary!$H$7),0)</f>
        <v>0</v>
      </c>
      <c r="EL180" s="229">
        <f>IF($E180="HLTA",(W180/Summary!$H$7),0)</f>
        <v>0</v>
      </c>
      <c r="EM180" s="229">
        <f>IF($E180="HLTA",(X180/Summary!$H$7),0)</f>
        <v>0</v>
      </c>
      <c r="EN180" s="229">
        <f>IF($E180="HLTA",(Y180/Summary!$H$7),0)</f>
        <v>0</v>
      </c>
      <c r="EO180" s="229">
        <f>IF($E180="HLTA",(Z180/Summary!$H$7),0)</f>
        <v>0</v>
      </c>
      <c r="EP180" s="229">
        <f>IF($E180="HLTA",(AA180/Summary!$H$7),0)</f>
        <v>0</v>
      </c>
      <c r="EQ180" s="229">
        <f>IF($E180="HLTA",(AB180/Summary!$H$7),0)</f>
        <v>0</v>
      </c>
      <c r="ER180" s="229">
        <f>IF($E180="HLTA",(AC180/Summary!$H$7),0)</f>
        <v>0</v>
      </c>
      <c r="ES180" s="229">
        <f>IF($E180="HLTA",(AD180/Summary!$H$7),0)</f>
        <v>0</v>
      </c>
      <c r="ET180" s="229">
        <f>IF($E180="HLTA",(AE180/Summary!$H$7),0)</f>
        <v>0</v>
      </c>
      <c r="EU180" s="229">
        <f>IF($E180="HLTA",(AF180/Summary!$H$7),0)</f>
        <v>0</v>
      </c>
      <c r="EV180" s="229">
        <f>IF($E180="HLTA",(AG180/Summary!$H$7),0)</f>
        <v>0</v>
      </c>
      <c r="EW180" s="229">
        <f>IF($E180="HLTA",(AH180/Summary!$H$7),0)</f>
        <v>0</v>
      </c>
      <c r="EX180" s="229">
        <f>IF($E180="HLTA",(AI180/Summary!$H$7),0)</f>
        <v>0</v>
      </c>
      <c r="EY180" s="229">
        <f>IF($E180="HLTA",(AJ180/Summary!$H$7),0)</f>
        <v>0</v>
      </c>
      <c r="EZ180" s="229">
        <f>IF($E180="HLTA",(AK180/Summary!$H$7),0)</f>
        <v>0</v>
      </c>
      <c r="FA180" s="229">
        <f>IF($E180="HLTA",(AL180/Summary!$H$7),0)</f>
        <v>0</v>
      </c>
      <c r="FB180" s="229">
        <f>IF($E180="HLTA",(AM180/Summary!$H$7),0)</f>
        <v>0</v>
      </c>
      <c r="FC180" s="229">
        <f>IF($E180="HLTA",(AN180/Summary!$H$7),0)</f>
        <v>0</v>
      </c>
      <c r="FD180" s="233">
        <f>IF($E180="HLTA",(AO180/Summary!$H$7),0)</f>
        <v>0</v>
      </c>
    </row>
    <row r="181" spans="1:160" s="141" customFormat="1" ht="14.25" x14ac:dyDescent="0.35">
      <c r="A181" s="314"/>
      <c r="B181" s="315"/>
      <c r="C181" s="315"/>
      <c r="D181" s="315"/>
      <c r="E181" s="303"/>
      <c r="F181" s="304"/>
      <c r="G181" s="316"/>
      <c r="H181" s="320"/>
      <c r="I181" s="322"/>
      <c r="J181" s="323"/>
      <c r="K181" s="399">
        <f>Summary!$H$6*$G181</f>
        <v>0</v>
      </c>
      <c r="L181" s="225"/>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7"/>
      <c r="AP181" s="228">
        <f t="shared" si="278"/>
        <v>0</v>
      </c>
      <c r="AQ181" s="217"/>
      <c r="AR181" s="217"/>
      <c r="AS181" s="217"/>
      <c r="AT181" s="217"/>
      <c r="AU181" s="217"/>
      <c r="AV181" s="218"/>
      <c r="AW181" s="397"/>
      <c r="AX181" s="397"/>
      <c r="AY181" s="230">
        <f t="shared" si="281"/>
        <v>0</v>
      </c>
      <c r="AZ181" s="213" t="str">
        <f t="shared" si="282"/>
        <v>OK</v>
      </c>
      <c r="BA181" s="214"/>
      <c r="BB181" s="231">
        <f t="shared" si="283"/>
        <v>0</v>
      </c>
      <c r="BC181" s="232">
        <f t="shared" si="284"/>
        <v>0</v>
      </c>
      <c r="BD181" s="232">
        <f t="shared" si="285"/>
        <v>0</v>
      </c>
      <c r="BE181" s="232">
        <f t="shared" si="286"/>
        <v>0</v>
      </c>
      <c r="BF181" s="232">
        <f t="shared" si="287"/>
        <v>0</v>
      </c>
      <c r="BG181" s="232">
        <f t="shared" si="288"/>
        <v>0</v>
      </c>
      <c r="BH181" s="232">
        <f t="shared" si="289"/>
        <v>0</v>
      </c>
      <c r="BI181" s="232">
        <f t="shared" si="290"/>
        <v>0</v>
      </c>
      <c r="BJ181" s="232">
        <f t="shared" si="291"/>
        <v>0</v>
      </c>
      <c r="BK181" s="232">
        <f t="shared" si="292"/>
        <v>0</v>
      </c>
      <c r="BL181" s="232">
        <f t="shared" si="293"/>
        <v>0</v>
      </c>
      <c r="BM181" s="232">
        <f t="shared" si="294"/>
        <v>0</v>
      </c>
      <c r="BN181" s="232">
        <f t="shared" si="295"/>
        <v>0</v>
      </c>
      <c r="BO181" s="232">
        <f t="shared" si="296"/>
        <v>0</v>
      </c>
      <c r="BP181" s="232">
        <f t="shared" si="297"/>
        <v>0</v>
      </c>
      <c r="BQ181" s="232">
        <f t="shared" si="298"/>
        <v>0</v>
      </c>
      <c r="BR181" s="232">
        <f t="shared" si="299"/>
        <v>0</v>
      </c>
      <c r="BS181" s="232">
        <f t="shared" si="300"/>
        <v>0</v>
      </c>
      <c r="BT181" s="232">
        <f t="shared" si="301"/>
        <v>0</v>
      </c>
      <c r="BU181" s="232">
        <f t="shared" si="302"/>
        <v>0</v>
      </c>
      <c r="BV181" s="232">
        <f t="shared" si="303"/>
        <v>0</v>
      </c>
      <c r="BW181" s="232">
        <f t="shared" si="304"/>
        <v>0</v>
      </c>
      <c r="BX181" s="232">
        <f t="shared" si="305"/>
        <v>0</v>
      </c>
      <c r="BY181" s="232">
        <f t="shared" si="306"/>
        <v>0</v>
      </c>
      <c r="BZ181" s="232">
        <f t="shared" si="307"/>
        <v>0</v>
      </c>
      <c r="CA181" s="232">
        <f t="shared" si="308"/>
        <v>0</v>
      </c>
      <c r="CB181" s="232">
        <f t="shared" si="309"/>
        <v>0</v>
      </c>
      <c r="CC181" s="232">
        <f t="shared" si="310"/>
        <v>0</v>
      </c>
      <c r="CD181" s="232">
        <f t="shared" si="311"/>
        <v>0</v>
      </c>
      <c r="CE181" s="232">
        <f t="shared" si="312"/>
        <v>0</v>
      </c>
      <c r="CF181" s="230">
        <f t="shared" si="313"/>
        <v>0</v>
      </c>
      <c r="CG181" s="195">
        <f t="shared" si="314"/>
        <v>0</v>
      </c>
      <c r="CH181" s="201">
        <f t="shared" si="315"/>
        <v>0</v>
      </c>
      <c r="CI181" s="201">
        <f t="shared" si="316"/>
        <v>0</v>
      </c>
      <c r="CJ181" s="201">
        <f t="shared" si="317"/>
        <v>0</v>
      </c>
      <c r="CK181" s="201">
        <f t="shared" si="318"/>
        <v>0</v>
      </c>
      <c r="CL181" s="191">
        <f t="shared" si="319"/>
        <v>0</v>
      </c>
      <c r="CM181" s="189"/>
      <c r="CN181" s="219">
        <f t="shared" si="321"/>
        <v>0</v>
      </c>
      <c r="CO181" s="220">
        <f t="shared" si="322"/>
        <v>0</v>
      </c>
      <c r="CP181" s="220">
        <f t="shared" si="323"/>
        <v>0</v>
      </c>
      <c r="CQ181" s="220">
        <f t="shared" si="324"/>
        <v>0</v>
      </c>
      <c r="CR181" s="220">
        <f t="shared" si="325"/>
        <v>0</v>
      </c>
      <c r="CS181" s="220">
        <f t="shared" si="326"/>
        <v>0</v>
      </c>
      <c r="CT181" s="220">
        <f t="shared" si="327"/>
        <v>0</v>
      </c>
      <c r="CU181" s="220">
        <f t="shared" si="328"/>
        <v>0</v>
      </c>
      <c r="CV181" s="220">
        <f t="shared" si="329"/>
        <v>0</v>
      </c>
      <c r="CW181" s="220">
        <f t="shared" si="330"/>
        <v>0</v>
      </c>
      <c r="CX181" s="220">
        <f t="shared" si="331"/>
        <v>0</v>
      </c>
      <c r="CY181" s="220">
        <f t="shared" si="332"/>
        <v>0</v>
      </c>
      <c r="CZ181" s="220">
        <f t="shared" si="333"/>
        <v>0</v>
      </c>
      <c r="DA181" s="220">
        <f t="shared" si="334"/>
        <v>0</v>
      </c>
      <c r="DB181" s="220">
        <f t="shared" si="335"/>
        <v>0</v>
      </c>
      <c r="DC181" s="220">
        <f t="shared" si="336"/>
        <v>0</v>
      </c>
      <c r="DD181" s="220">
        <f t="shared" si="337"/>
        <v>0</v>
      </c>
      <c r="DE181" s="220">
        <f t="shared" si="338"/>
        <v>0</v>
      </c>
      <c r="DF181" s="220">
        <f t="shared" si="339"/>
        <v>0</v>
      </c>
      <c r="DG181" s="220">
        <f t="shared" si="340"/>
        <v>0</v>
      </c>
      <c r="DH181" s="220">
        <f t="shared" si="341"/>
        <v>0</v>
      </c>
      <c r="DI181" s="220">
        <f t="shared" si="342"/>
        <v>0</v>
      </c>
      <c r="DJ181" s="220">
        <f t="shared" si="343"/>
        <v>0</v>
      </c>
      <c r="DK181" s="220">
        <f t="shared" si="344"/>
        <v>0</v>
      </c>
      <c r="DL181" s="220">
        <f t="shared" si="345"/>
        <v>0</v>
      </c>
      <c r="DM181" s="220">
        <f t="shared" si="346"/>
        <v>0</v>
      </c>
      <c r="DN181" s="220">
        <f t="shared" si="347"/>
        <v>0</v>
      </c>
      <c r="DO181" s="220">
        <f t="shared" si="348"/>
        <v>0</v>
      </c>
      <c r="DP181" s="220">
        <f t="shared" si="349"/>
        <v>0</v>
      </c>
      <c r="DQ181" s="221">
        <f t="shared" si="350"/>
        <v>0</v>
      </c>
      <c r="DR181" s="204">
        <f t="shared" si="320"/>
        <v>0</v>
      </c>
      <c r="DS181" s="222">
        <f t="shared" si="351"/>
        <v>0</v>
      </c>
      <c r="DT181" s="222">
        <f t="shared" si="352"/>
        <v>0</v>
      </c>
      <c r="DU181" s="222">
        <f t="shared" si="353"/>
        <v>0</v>
      </c>
      <c r="DV181" s="222">
        <f t="shared" si="354"/>
        <v>0</v>
      </c>
      <c r="DW181" s="222">
        <f t="shared" si="355"/>
        <v>0</v>
      </c>
      <c r="DX181" s="223">
        <f t="shared" si="356"/>
        <v>0</v>
      </c>
      <c r="DY181" s="224">
        <f t="shared" si="277"/>
        <v>0</v>
      </c>
      <c r="EA181" s="228">
        <f>IF($E181="HLTA",(L181/Summary!$H$7),0)</f>
        <v>0</v>
      </c>
      <c r="EB181" s="229">
        <f>IF($E181="HLTA",(M181/Summary!$H$7),0)</f>
        <v>0</v>
      </c>
      <c r="EC181" s="229">
        <f>IF($E181="HLTA",(N181/Summary!$H$7),0)</f>
        <v>0</v>
      </c>
      <c r="ED181" s="229">
        <f>IF($E181="HLTA",(O181/Summary!$H$7),0)</f>
        <v>0</v>
      </c>
      <c r="EE181" s="229">
        <f>IF($E181="HLTA",(P181/Summary!$H$7),0)</f>
        <v>0</v>
      </c>
      <c r="EF181" s="229">
        <f>IF($E181="HLTA",(Q181/Summary!$H$7),0)</f>
        <v>0</v>
      </c>
      <c r="EG181" s="229">
        <f>IF($E181="HLTA",(R181/Summary!$H$7),0)</f>
        <v>0</v>
      </c>
      <c r="EH181" s="229">
        <f>IF($E181="HLTA",(S181/Summary!$H$7),0)</f>
        <v>0</v>
      </c>
      <c r="EI181" s="229">
        <f>IF($E181="HLTA",(T181/Summary!$H$7),0)</f>
        <v>0</v>
      </c>
      <c r="EJ181" s="229">
        <f>IF($E181="HLTA",(U181/Summary!$H$7),0)</f>
        <v>0</v>
      </c>
      <c r="EK181" s="229">
        <f>IF($E181="HLTA",(V181/Summary!$H$7),0)</f>
        <v>0</v>
      </c>
      <c r="EL181" s="229">
        <f>IF($E181="HLTA",(W181/Summary!$H$7),0)</f>
        <v>0</v>
      </c>
      <c r="EM181" s="229">
        <f>IF($E181="HLTA",(X181/Summary!$H$7),0)</f>
        <v>0</v>
      </c>
      <c r="EN181" s="229">
        <f>IF($E181="HLTA",(Y181/Summary!$H$7),0)</f>
        <v>0</v>
      </c>
      <c r="EO181" s="229">
        <f>IF($E181="HLTA",(Z181/Summary!$H$7),0)</f>
        <v>0</v>
      </c>
      <c r="EP181" s="229">
        <f>IF($E181="HLTA",(AA181/Summary!$H$7),0)</f>
        <v>0</v>
      </c>
      <c r="EQ181" s="229">
        <f>IF($E181="HLTA",(AB181/Summary!$H$7),0)</f>
        <v>0</v>
      </c>
      <c r="ER181" s="229">
        <f>IF($E181="HLTA",(AC181/Summary!$H$7),0)</f>
        <v>0</v>
      </c>
      <c r="ES181" s="229">
        <f>IF($E181="HLTA",(AD181/Summary!$H$7),0)</f>
        <v>0</v>
      </c>
      <c r="ET181" s="229">
        <f>IF($E181="HLTA",(AE181/Summary!$H$7),0)</f>
        <v>0</v>
      </c>
      <c r="EU181" s="229">
        <f>IF($E181="HLTA",(AF181/Summary!$H$7),0)</f>
        <v>0</v>
      </c>
      <c r="EV181" s="229">
        <f>IF($E181="HLTA",(AG181/Summary!$H$7),0)</f>
        <v>0</v>
      </c>
      <c r="EW181" s="229">
        <f>IF($E181="HLTA",(AH181/Summary!$H$7),0)</f>
        <v>0</v>
      </c>
      <c r="EX181" s="229">
        <f>IF($E181="HLTA",(AI181/Summary!$H$7),0)</f>
        <v>0</v>
      </c>
      <c r="EY181" s="229">
        <f>IF($E181="HLTA",(AJ181/Summary!$H$7),0)</f>
        <v>0</v>
      </c>
      <c r="EZ181" s="229">
        <f>IF($E181="HLTA",(AK181/Summary!$H$7),0)</f>
        <v>0</v>
      </c>
      <c r="FA181" s="229">
        <f>IF($E181="HLTA",(AL181/Summary!$H$7),0)</f>
        <v>0</v>
      </c>
      <c r="FB181" s="229">
        <f>IF($E181="HLTA",(AM181/Summary!$H$7),0)</f>
        <v>0</v>
      </c>
      <c r="FC181" s="229">
        <f>IF($E181="HLTA",(AN181/Summary!$H$7),0)</f>
        <v>0</v>
      </c>
      <c r="FD181" s="233">
        <f>IF($E181="HLTA",(AO181/Summary!$H$7),0)</f>
        <v>0</v>
      </c>
    </row>
    <row r="182" spans="1:160" s="141" customFormat="1" ht="14.25" x14ac:dyDescent="0.35">
      <c r="A182" s="314"/>
      <c r="B182" s="315"/>
      <c r="C182" s="315"/>
      <c r="D182" s="315"/>
      <c r="E182" s="303"/>
      <c r="F182" s="304"/>
      <c r="G182" s="316"/>
      <c r="H182" s="320"/>
      <c r="I182" s="322"/>
      <c r="J182" s="323"/>
      <c r="K182" s="399">
        <f>Summary!$H$6*$G182</f>
        <v>0</v>
      </c>
      <c r="L182" s="225"/>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7"/>
      <c r="AP182" s="228">
        <f t="shared" si="278"/>
        <v>0</v>
      </c>
      <c r="AQ182" s="217"/>
      <c r="AR182" s="217"/>
      <c r="AS182" s="217"/>
      <c r="AT182" s="217"/>
      <c r="AU182" s="217"/>
      <c r="AV182" s="218"/>
      <c r="AW182" s="397"/>
      <c r="AX182" s="397"/>
      <c r="AY182" s="230">
        <f t="shared" si="281"/>
        <v>0</v>
      </c>
      <c r="AZ182" s="213" t="str">
        <f t="shared" si="282"/>
        <v>OK</v>
      </c>
      <c r="BA182" s="214"/>
      <c r="BB182" s="231">
        <f t="shared" si="283"/>
        <v>0</v>
      </c>
      <c r="BC182" s="232">
        <f t="shared" si="284"/>
        <v>0</v>
      </c>
      <c r="BD182" s="232">
        <f t="shared" si="285"/>
        <v>0</v>
      </c>
      <c r="BE182" s="232">
        <f t="shared" si="286"/>
        <v>0</v>
      </c>
      <c r="BF182" s="232">
        <f t="shared" si="287"/>
        <v>0</v>
      </c>
      <c r="BG182" s="232">
        <f t="shared" si="288"/>
        <v>0</v>
      </c>
      <c r="BH182" s="232">
        <f t="shared" si="289"/>
        <v>0</v>
      </c>
      <c r="BI182" s="232">
        <f t="shared" si="290"/>
        <v>0</v>
      </c>
      <c r="BJ182" s="232">
        <f t="shared" si="291"/>
        <v>0</v>
      </c>
      <c r="BK182" s="232">
        <f t="shared" si="292"/>
        <v>0</v>
      </c>
      <c r="BL182" s="232">
        <f t="shared" si="293"/>
        <v>0</v>
      </c>
      <c r="BM182" s="232">
        <f t="shared" si="294"/>
        <v>0</v>
      </c>
      <c r="BN182" s="232">
        <f t="shared" si="295"/>
        <v>0</v>
      </c>
      <c r="BO182" s="232">
        <f t="shared" si="296"/>
        <v>0</v>
      </c>
      <c r="BP182" s="232">
        <f t="shared" si="297"/>
        <v>0</v>
      </c>
      <c r="BQ182" s="232">
        <f t="shared" si="298"/>
        <v>0</v>
      </c>
      <c r="BR182" s="232">
        <f t="shared" si="299"/>
        <v>0</v>
      </c>
      <c r="BS182" s="232">
        <f t="shared" si="300"/>
        <v>0</v>
      </c>
      <c r="BT182" s="232">
        <f t="shared" si="301"/>
        <v>0</v>
      </c>
      <c r="BU182" s="232">
        <f t="shared" si="302"/>
        <v>0</v>
      </c>
      <c r="BV182" s="232">
        <f t="shared" si="303"/>
        <v>0</v>
      </c>
      <c r="BW182" s="232">
        <f t="shared" si="304"/>
        <v>0</v>
      </c>
      <c r="BX182" s="232">
        <f t="shared" si="305"/>
        <v>0</v>
      </c>
      <c r="BY182" s="232">
        <f t="shared" si="306"/>
        <v>0</v>
      </c>
      <c r="BZ182" s="232">
        <f t="shared" si="307"/>
        <v>0</v>
      </c>
      <c r="CA182" s="232">
        <f t="shared" si="308"/>
        <v>0</v>
      </c>
      <c r="CB182" s="232">
        <f t="shared" si="309"/>
        <v>0</v>
      </c>
      <c r="CC182" s="232">
        <f t="shared" si="310"/>
        <v>0</v>
      </c>
      <c r="CD182" s="232">
        <f t="shared" si="311"/>
        <v>0</v>
      </c>
      <c r="CE182" s="232">
        <f t="shared" si="312"/>
        <v>0</v>
      </c>
      <c r="CF182" s="230">
        <f t="shared" si="313"/>
        <v>0</v>
      </c>
      <c r="CG182" s="195">
        <f t="shared" si="314"/>
        <v>0</v>
      </c>
      <c r="CH182" s="201">
        <f t="shared" si="315"/>
        <v>0</v>
      </c>
      <c r="CI182" s="201">
        <f t="shared" si="316"/>
        <v>0</v>
      </c>
      <c r="CJ182" s="201">
        <f t="shared" si="317"/>
        <v>0</v>
      </c>
      <c r="CK182" s="201">
        <f t="shared" si="318"/>
        <v>0</v>
      </c>
      <c r="CL182" s="191">
        <f t="shared" si="319"/>
        <v>0</v>
      </c>
      <c r="CM182" s="189"/>
      <c r="CN182" s="219">
        <f t="shared" si="321"/>
        <v>0</v>
      </c>
      <c r="CO182" s="220">
        <f t="shared" si="322"/>
        <v>0</v>
      </c>
      <c r="CP182" s="220">
        <f t="shared" si="323"/>
        <v>0</v>
      </c>
      <c r="CQ182" s="220">
        <f t="shared" si="324"/>
        <v>0</v>
      </c>
      <c r="CR182" s="220">
        <f t="shared" si="325"/>
        <v>0</v>
      </c>
      <c r="CS182" s="220">
        <f t="shared" si="326"/>
        <v>0</v>
      </c>
      <c r="CT182" s="220">
        <f t="shared" si="327"/>
        <v>0</v>
      </c>
      <c r="CU182" s="220">
        <f t="shared" si="328"/>
        <v>0</v>
      </c>
      <c r="CV182" s="220">
        <f t="shared" si="329"/>
        <v>0</v>
      </c>
      <c r="CW182" s="220">
        <f t="shared" si="330"/>
        <v>0</v>
      </c>
      <c r="CX182" s="220">
        <f t="shared" si="331"/>
        <v>0</v>
      </c>
      <c r="CY182" s="220">
        <f t="shared" si="332"/>
        <v>0</v>
      </c>
      <c r="CZ182" s="220">
        <f t="shared" si="333"/>
        <v>0</v>
      </c>
      <c r="DA182" s="220">
        <f t="shared" si="334"/>
        <v>0</v>
      </c>
      <c r="DB182" s="220">
        <f t="shared" si="335"/>
        <v>0</v>
      </c>
      <c r="DC182" s="220">
        <f t="shared" si="336"/>
        <v>0</v>
      </c>
      <c r="DD182" s="220">
        <f t="shared" si="337"/>
        <v>0</v>
      </c>
      <c r="DE182" s="220">
        <f t="shared" si="338"/>
        <v>0</v>
      </c>
      <c r="DF182" s="220">
        <f t="shared" si="339"/>
        <v>0</v>
      </c>
      <c r="DG182" s="220">
        <f t="shared" si="340"/>
        <v>0</v>
      </c>
      <c r="DH182" s="220">
        <f t="shared" si="341"/>
        <v>0</v>
      </c>
      <c r="DI182" s="220">
        <f t="shared" si="342"/>
        <v>0</v>
      </c>
      <c r="DJ182" s="220">
        <f t="shared" si="343"/>
        <v>0</v>
      </c>
      <c r="DK182" s="220">
        <f t="shared" si="344"/>
        <v>0</v>
      </c>
      <c r="DL182" s="220">
        <f t="shared" si="345"/>
        <v>0</v>
      </c>
      <c r="DM182" s="220">
        <f t="shared" si="346"/>
        <v>0</v>
      </c>
      <c r="DN182" s="220">
        <f t="shared" si="347"/>
        <v>0</v>
      </c>
      <c r="DO182" s="220">
        <f t="shared" si="348"/>
        <v>0</v>
      </c>
      <c r="DP182" s="220">
        <f t="shared" si="349"/>
        <v>0</v>
      </c>
      <c r="DQ182" s="221">
        <f t="shared" si="350"/>
        <v>0</v>
      </c>
      <c r="DR182" s="204">
        <f t="shared" si="320"/>
        <v>0</v>
      </c>
      <c r="DS182" s="222">
        <f t="shared" si="351"/>
        <v>0</v>
      </c>
      <c r="DT182" s="222">
        <f t="shared" si="352"/>
        <v>0</v>
      </c>
      <c r="DU182" s="222">
        <f t="shared" si="353"/>
        <v>0</v>
      </c>
      <c r="DV182" s="222">
        <f t="shared" si="354"/>
        <v>0</v>
      </c>
      <c r="DW182" s="222">
        <f t="shared" si="355"/>
        <v>0</v>
      </c>
      <c r="DX182" s="223">
        <f t="shared" si="356"/>
        <v>0</v>
      </c>
      <c r="DY182" s="224">
        <f t="shared" si="277"/>
        <v>0</v>
      </c>
      <c r="EA182" s="228">
        <f>IF($E182="HLTA",(L182/Summary!$H$7),0)</f>
        <v>0</v>
      </c>
      <c r="EB182" s="229">
        <f>IF($E182="HLTA",(M182/Summary!$H$7),0)</f>
        <v>0</v>
      </c>
      <c r="EC182" s="229">
        <f>IF($E182="HLTA",(N182/Summary!$H$7),0)</f>
        <v>0</v>
      </c>
      <c r="ED182" s="229">
        <f>IF($E182="HLTA",(O182/Summary!$H$7),0)</f>
        <v>0</v>
      </c>
      <c r="EE182" s="229">
        <f>IF($E182="HLTA",(P182/Summary!$H$7),0)</f>
        <v>0</v>
      </c>
      <c r="EF182" s="229">
        <f>IF($E182="HLTA",(Q182/Summary!$H$7),0)</f>
        <v>0</v>
      </c>
      <c r="EG182" s="229">
        <f>IF($E182="HLTA",(R182/Summary!$H$7),0)</f>
        <v>0</v>
      </c>
      <c r="EH182" s="229">
        <f>IF($E182="HLTA",(S182/Summary!$H$7),0)</f>
        <v>0</v>
      </c>
      <c r="EI182" s="229">
        <f>IF($E182="HLTA",(T182/Summary!$H$7),0)</f>
        <v>0</v>
      </c>
      <c r="EJ182" s="229">
        <f>IF($E182="HLTA",(U182/Summary!$H$7),0)</f>
        <v>0</v>
      </c>
      <c r="EK182" s="229">
        <f>IF($E182="HLTA",(V182/Summary!$H$7),0)</f>
        <v>0</v>
      </c>
      <c r="EL182" s="229">
        <f>IF($E182="HLTA",(W182/Summary!$H$7),0)</f>
        <v>0</v>
      </c>
      <c r="EM182" s="229">
        <f>IF($E182="HLTA",(X182/Summary!$H$7),0)</f>
        <v>0</v>
      </c>
      <c r="EN182" s="229">
        <f>IF($E182="HLTA",(Y182/Summary!$H$7),0)</f>
        <v>0</v>
      </c>
      <c r="EO182" s="229">
        <f>IF($E182="HLTA",(Z182/Summary!$H$7),0)</f>
        <v>0</v>
      </c>
      <c r="EP182" s="229">
        <f>IF($E182="HLTA",(AA182/Summary!$H$7),0)</f>
        <v>0</v>
      </c>
      <c r="EQ182" s="229">
        <f>IF($E182="HLTA",(AB182/Summary!$H$7),0)</f>
        <v>0</v>
      </c>
      <c r="ER182" s="229">
        <f>IF($E182="HLTA",(AC182/Summary!$H$7),0)</f>
        <v>0</v>
      </c>
      <c r="ES182" s="229">
        <f>IF($E182="HLTA",(AD182/Summary!$H$7),0)</f>
        <v>0</v>
      </c>
      <c r="ET182" s="229">
        <f>IF($E182="HLTA",(AE182/Summary!$H$7),0)</f>
        <v>0</v>
      </c>
      <c r="EU182" s="229">
        <f>IF($E182="HLTA",(AF182/Summary!$H$7),0)</f>
        <v>0</v>
      </c>
      <c r="EV182" s="229">
        <f>IF($E182="HLTA",(AG182/Summary!$H$7),0)</f>
        <v>0</v>
      </c>
      <c r="EW182" s="229">
        <f>IF($E182="HLTA",(AH182/Summary!$H$7),0)</f>
        <v>0</v>
      </c>
      <c r="EX182" s="229">
        <f>IF($E182="HLTA",(AI182/Summary!$H$7),0)</f>
        <v>0</v>
      </c>
      <c r="EY182" s="229">
        <f>IF($E182="HLTA",(AJ182/Summary!$H$7),0)</f>
        <v>0</v>
      </c>
      <c r="EZ182" s="229">
        <f>IF($E182="HLTA",(AK182/Summary!$H$7),0)</f>
        <v>0</v>
      </c>
      <c r="FA182" s="229">
        <f>IF($E182="HLTA",(AL182/Summary!$H$7),0)</f>
        <v>0</v>
      </c>
      <c r="FB182" s="229">
        <f>IF($E182="HLTA",(AM182/Summary!$H$7),0)</f>
        <v>0</v>
      </c>
      <c r="FC182" s="229">
        <f>IF($E182="HLTA",(AN182/Summary!$H$7),0)</f>
        <v>0</v>
      </c>
      <c r="FD182" s="233">
        <f>IF($E182="HLTA",(AO182/Summary!$H$7),0)</f>
        <v>0</v>
      </c>
    </row>
    <row r="183" spans="1:160" s="141" customFormat="1" ht="14.25" x14ac:dyDescent="0.35">
      <c r="A183" s="314"/>
      <c r="B183" s="315"/>
      <c r="C183" s="315"/>
      <c r="D183" s="315"/>
      <c r="E183" s="303"/>
      <c r="F183" s="304"/>
      <c r="G183" s="316"/>
      <c r="H183" s="320"/>
      <c r="I183" s="322"/>
      <c r="J183" s="323"/>
      <c r="K183" s="399">
        <f>Summary!$H$6*$G183</f>
        <v>0</v>
      </c>
      <c r="L183" s="225"/>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7"/>
      <c r="AP183" s="228">
        <f t="shared" si="278"/>
        <v>0</v>
      </c>
      <c r="AQ183" s="217"/>
      <c r="AR183" s="217"/>
      <c r="AS183" s="217"/>
      <c r="AT183" s="217"/>
      <c r="AU183" s="217"/>
      <c r="AV183" s="218"/>
      <c r="AW183" s="397"/>
      <c r="AX183" s="397"/>
      <c r="AY183" s="230">
        <f t="shared" si="281"/>
        <v>0</v>
      </c>
      <c r="AZ183" s="213" t="str">
        <f t="shared" si="282"/>
        <v>OK</v>
      </c>
      <c r="BA183" s="214"/>
      <c r="BB183" s="231">
        <f t="shared" si="283"/>
        <v>0</v>
      </c>
      <c r="BC183" s="232">
        <f t="shared" si="284"/>
        <v>0</v>
      </c>
      <c r="BD183" s="232">
        <f t="shared" si="285"/>
        <v>0</v>
      </c>
      <c r="BE183" s="232">
        <f t="shared" si="286"/>
        <v>0</v>
      </c>
      <c r="BF183" s="232">
        <f t="shared" si="287"/>
        <v>0</v>
      </c>
      <c r="BG183" s="232">
        <f t="shared" si="288"/>
        <v>0</v>
      </c>
      <c r="BH183" s="232">
        <f t="shared" si="289"/>
        <v>0</v>
      </c>
      <c r="BI183" s="232">
        <f t="shared" si="290"/>
        <v>0</v>
      </c>
      <c r="BJ183" s="232">
        <f t="shared" si="291"/>
        <v>0</v>
      </c>
      <c r="BK183" s="232">
        <f t="shared" si="292"/>
        <v>0</v>
      </c>
      <c r="BL183" s="232">
        <f t="shared" si="293"/>
        <v>0</v>
      </c>
      <c r="BM183" s="232">
        <f t="shared" si="294"/>
        <v>0</v>
      </c>
      <c r="BN183" s="232">
        <f t="shared" si="295"/>
        <v>0</v>
      </c>
      <c r="BO183" s="232">
        <f t="shared" si="296"/>
        <v>0</v>
      </c>
      <c r="BP183" s="232">
        <f t="shared" si="297"/>
        <v>0</v>
      </c>
      <c r="BQ183" s="232">
        <f t="shared" si="298"/>
        <v>0</v>
      </c>
      <c r="BR183" s="232">
        <f t="shared" si="299"/>
        <v>0</v>
      </c>
      <c r="BS183" s="232">
        <f t="shared" si="300"/>
        <v>0</v>
      </c>
      <c r="BT183" s="232">
        <f t="shared" si="301"/>
        <v>0</v>
      </c>
      <c r="BU183" s="232">
        <f t="shared" si="302"/>
        <v>0</v>
      </c>
      <c r="BV183" s="232">
        <f t="shared" si="303"/>
        <v>0</v>
      </c>
      <c r="BW183" s="232">
        <f t="shared" si="304"/>
        <v>0</v>
      </c>
      <c r="BX183" s="232">
        <f t="shared" si="305"/>
        <v>0</v>
      </c>
      <c r="BY183" s="232">
        <f t="shared" si="306"/>
        <v>0</v>
      </c>
      <c r="BZ183" s="232">
        <f t="shared" si="307"/>
        <v>0</v>
      </c>
      <c r="CA183" s="232">
        <f t="shared" si="308"/>
        <v>0</v>
      </c>
      <c r="CB183" s="232">
        <f t="shared" si="309"/>
        <v>0</v>
      </c>
      <c r="CC183" s="232">
        <f t="shared" si="310"/>
        <v>0</v>
      </c>
      <c r="CD183" s="232">
        <f t="shared" si="311"/>
        <v>0</v>
      </c>
      <c r="CE183" s="232">
        <f t="shared" si="312"/>
        <v>0</v>
      </c>
      <c r="CF183" s="230">
        <f t="shared" si="313"/>
        <v>0</v>
      </c>
      <c r="CG183" s="195">
        <f t="shared" si="314"/>
        <v>0</v>
      </c>
      <c r="CH183" s="201">
        <f t="shared" si="315"/>
        <v>0</v>
      </c>
      <c r="CI183" s="201">
        <f t="shared" si="316"/>
        <v>0</v>
      </c>
      <c r="CJ183" s="201">
        <f t="shared" si="317"/>
        <v>0</v>
      </c>
      <c r="CK183" s="201">
        <f t="shared" si="318"/>
        <v>0</v>
      </c>
      <c r="CL183" s="191">
        <f t="shared" si="319"/>
        <v>0</v>
      </c>
      <c r="CM183" s="189"/>
      <c r="CN183" s="219">
        <f t="shared" si="321"/>
        <v>0</v>
      </c>
      <c r="CO183" s="220">
        <f t="shared" si="322"/>
        <v>0</v>
      </c>
      <c r="CP183" s="220">
        <f t="shared" si="323"/>
        <v>0</v>
      </c>
      <c r="CQ183" s="220">
        <f t="shared" si="324"/>
        <v>0</v>
      </c>
      <c r="CR183" s="220">
        <f t="shared" si="325"/>
        <v>0</v>
      </c>
      <c r="CS183" s="220">
        <f t="shared" si="326"/>
        <v>0</v>
      </c>
      <c r="CT183" s="220">
        <f t="shared" si="327"/>
        <v>0</v>
      </c>
      <c r="CU183" s="220">
        <f t="shared" si="328"/>
        <v>0</v>
      </c>
      <c r="CV183" s="220">
        <f t="shared" si="329"/>
        <v>0</v>
      </c>
      <c r="CW183" s="220">
        <f t="shared" si="330"/>
        <v>0</v>
      </c>
      <c r="CX183" s="220">
        <f t="shared" si="331"/>
        <v>0</v>
      </c>
      <c r="CY183" s="220">
        <f t="shared" si="332"/>
        <v>0</v>
      </c>
      <c r="CZ183" s="220">
        <f t="shared" si="333"/>
        <v>0</v>
      </c>
      <c r="DA183" s="220">
        <f t="shared" si="334"/>
        <v>0</v>
      </c>
      <c r="DB183" s="220">
        <f t="shared" si="335"/>
        <v>0</v>
      </c>
      <c r="DC183" s="220">
        <f t="shared" si="336"/>
        <v>0</v>
      </c>
      <c r="DD183" s="220">
        <f t="shared" si="337"/>
        <v>0</v>
      </c>
      <c r="DE183" s="220">
        <f t="shared" si="338"/>
        <v>0</v>
      </c>
      <c r="DF183" s="220">
        <f t="shared" si="339"/>
        <v>0</v>
      </c>
      <c r="DG183" s="220">
        <f t="shared" si="340"/>
        <v>0</v>
      </c>
      <c r="DH183" s="220">
        <f t="shared" si="341"/>
        <v>0</v>
      </c>
      <c r="DI183" s="220">
        <f t="shared" si="342"/>
        <v>0</v>
      </c>
      <c r="DJ183" s="220">
        <f t="shared" si="343"/>
        <v>0</v>
      </c>
      <c r="DK183" s="220">
        <f t="shared" si="344"/>
        <v>0</v>
      </c>
      <c r="DL183" s="220">
        <f t="shared" si="345"/>
        <v>0</v>
      </c>
      <c r="DM183" s="220">
        <f t="shared" si="346"/>
        <v>0</v>
      </c>
      <c r="DN183" s="220">
        <f t="shared" si="347"/>
        <v>0</v>
      </c>
      <c r="DO183" s="220">
        <f t="shared" si="348"/>
        <v>0</v>
      </c>
      <c r="DP183" s="220">
        <f t="shared" si="349"/>
        <v>0</v>
      </c>
      <c r="DQ183" s="221">
        <f t="shared" si="350"/>
        <v>0</v>
      </c>
      <c r="DR183" s="204">
        <f t="shared" si="320"/>
        <v>0</v>
      </c>
      <c r="DS183" s="222">
        <f t="shared" si="351"/>
        <v>0</v>
      </c>
      <c r="DT183" s="222">
        <f t="shared" si="352"/>
        <v>0</v>
      </c>
      <c r="DU183" s="222">
        <f t="shared" si="353"/>
        <v>0</v>
      </c>
      <c r="DV183" s="222">
        <f t="shared" si="354"/>
        <v>0</v>
      </c>
      <c r="DW183" s="222">
        <f t="shared" si="355"/>
        <v>0</v>
      </c>
      <c r="DX183" s="223">
        <f t="shared" si="356"/>
        <v>0</v>
      </c>
      <c r="DY183" s="224">
        <f t="shared" si="277"/>
        <v>0</v>
      </c>
      <c r="EA183" s="228">
        <f>IF($E183="HLTA",(L183/Summary!$H$7),0)</f>
        <v>0</v>
      </c>
      <c r="EB183" s="229">
        <f>IF($E183="HLTA",(M183/Summary!$H$7),0)</f>
        <v>0</v>
      </c>
      <c r="EC183" s="229">
        <f>IF($E183="HLTA",(N183/Summary!$H$7),0)</f>
        <v>0</v>
      </c>
      <c r="ED183" s="229">
        <f>IF($E183="HLTA",(O183/Summary!$H$7),0)</f>
        <v>0</v>
      </c>
      <c r="EE183" s="229">
        <f>IF($E183="HLTA",(P183/Summary!$H$7),0)</f>
        <v>0</v>
      </c>
      <c r="EF183" s="229">
        <f>IF($E183="HLTA",(Q183/Summary!$H$7),0)</f>
        <v>0</v>
      </c>
      <c r="EG183" s="229">
        <f>IF($E183="HLTA",(R183/Summary!$H$7),0)</f>
        <v>0</v>
      </c>
      <c r="EH183" s="229">
        <f>IF($E183="HLTA",(S183/Summary!$H$7),0)</f>
        <v>0</v>
      </c>
      <c r="EI183" s="229">
        <f>IF($E183="HLTA",(T183/Summary!$H$7),0)</f>
        <v>0</v>
      </c>
      <c r="EJ183" s="229">
        <f>IF($E183="HLTA",(U183/Summary!$H$7),0)</f>
        <v>0</v>
      </c>
      <c r="EK183" s="229">
        <f>IF($E183="HLTA",(V183/Summary!$H$7),0)</f>
        <v>0</v>
      </c>
      <c r="EL183" s="229">
        <f>IF($E183="HLTA",(W183/Summary!$H$7),0)</f>
        <v>0</v>
      </c>
      <c r="EM183" s="229">
        <f>IF($E183="HLTA",(X183/Summary!$H$7),0)</f>
        <v>0</v>
      </c>
      <c r="EN183" s="229">
        <f>IF($E183="HLTA",(Y183/Summary!$H$7),0)</f>
        <v>0</v>
      </c>
      <c r="EO183" s="229">
        <f>IF($E183="HLTA",(Z183/Summary!$H$7),0)</f>
        <v>0</v>
      </c>
      <c r="EP183" s="229">
        <f>IF($E183="HLTA",(AA183/Summary!$H$7),0)</f>
        <v>0</v>
      </c>
      <c r="EQ183" s="229">
        <f>IF($E183="HLTA",(AB183/Summary!$H$7),0)</f>
        <v>0</v>
      </c>
      <c r="ER183" s="229">
        <f>IF($E183="HLTA",(AC183/Summary!$H$7),0)</f>
        <v>0</v>
      </c>
      <c r="ES183" s="229">
        <f>IF($E183="HLTA",(AD183/Summary!$H$7),0)</f>
        <v>0</v>
      </c>
      <c r="ET183" s="229">
        <f>IF($E183="HLTA",(AE183/Summary!$H$7),0)</f>
        <v>0</v>
      </c>
      <c r="EU183" s="229">
        <f>IF($E183="HLTA",(AF183/Summary!$H$7),0)</f>
        <v>0</v>
      </c>
      <c r="EV183" s="229">
        <f>IF($E183="HLTA",(AG183/Summary!$H$7),0)</f>
        <v>0</v>
      </c>
      <c r="EW183" s="229">
        <f>IF($E183="HLTA",(AH183/Summary!$H$7),0)</f>
        <v>0</v>
      </c>
      <c r="EX183" s="229">
        <f>IF($E183="HLTA",(AI183/Summary!$H$7),0)</f>
        <v>0</v>
      </c>
      <c r="EY183" s="229">
        <f>IF($E183="HLTA",(AJ183/Summary!$H$7),0)</f>
        <v>0</v>
      </c>
      <c r="EZ183" s="229">
        <f>IF($E183="HLTA",(AK183/Summary!$H$7),0)</f>
        <v>0</v>
      </c>
      <c r="FA183" s="229">
        <f>IF($E183="HLTA",(AL183/Summary!$H$7),0)</f>
        <v>0</v>
      </c>
      <c r="FB183" s="229">
        <f>IF($E183="HLTA",(AM183/Summary!$H$7),0)</f>
        <v>0</v>
      </c>
      <c r="FC183" s="229">
        <f>IF($E183="HLTA",(AN183/Summary!$H$7),0)</f>
        <v>0</v>
      </c>
      <c r="FD183" s="233">
        <f>IF($E183="HLTA",(AO183/Summary!$H$7),0)</f>
        <v>0</v>
      </c>
    </row>
    <row r="184" spans="1:160" s="141" customFormat="1" ht="14.25" x14ac:dyDescent="0.35">
      <c r="A184" s="314"/>
      <c r="B184" s="315"/>
      <c r="C184" s="315"/>
      <c r="D184" s="315"/>
      <c r="E184" s="303"/>
      <c r="F184" s="304"/>
      <c r="G184" s="316"/>
      <c r="H184" s="320"/>
      <c r="I184" s="322"/>
      <c r="J184" s="323"/>
      <c r="K184" s="399">
        <f>Summary!$H$6*$G184</f>
        <v>0</v>
      </c>
      <c r="L184" s="225"/>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7"/>
      <c r="AP184" s="228">
        <f t="shared" si="278"/>
        <v>0</v>
      </c>
      <c r="AQ184" s="217"/>
      <c r="AR184" s="217"/>
      <c r="AS184" s="217"/>
      <c r="AT184" s="217"/>
      <c r="AU184" s="217"/>
      <c r="AV184" s="218"/>
      <c r="AW184" s="397"/>
      <c r="AX184" s="397"/>
      <c r="AY184" s="230">
        <f t="shared" si="281"/>
        <v>0</v>
      </c>
      <c r="AZ184" s="213" t="str">
        <f t="shared" si="282"/>
        <v>OK</v>
      </c>
      <c r="BA184" s="214"/>
      <c r="BB184" s="231">
        <f t="shared" si="283"/>
        <v>0</v>
      </c>
      <c r="BC184" s="232">
        <f t="shared" si="284"/>
        <v>0</v>
      </c>
      <c r="BD184" s="232">
        <f t="shared" si="285"/>
        <v>0</v>
      </c>
      <c r="BE184" s="232">
        <f t="shared" si="286"/>
        <v>0</v>
      </c>
      <c r="BF184" s="232">
        <f t="shared" si="287"/>
        <v>0</v>
      </c>
      <c r="BG184" s="232">
        <f t="shared" si="288"/>
        <v>0</v>
      </c>
      <c r="BH184" s="232">
        <f t="shared" si="289"/>
        <v>0</v>
      </c>
      <c r="BI184" s="232">
        <f t="shared" si="290"/>
        <v>0</v>
      </c>
      <c r="BJ184" s="232">
        <f t="shared" si="291"/>
        <v>0</v>
      </c>
      <c r="BK184" s="232">
        <f t="shared" si="292"/>
        <v>0</v>
      </c>
      <c r="BL184" s="232">
        <f t="shared" si="293"/>
        <v>0</v>
      </c>
      <c r="BM184" s="232">
        <f t="shared" si="294"/>
        <v>0</v>
      </c>
      <c r="BN184" s="232">
        <f t="shared" si="295"/>
        <v>0</v>
      </c>
      <c r="BO184" s="232">
        <f t="shared" si="296"/>
        <v>0</v>
      </c>
      <c r="BP184" s="232">
        <f t="shared" si="297"/>
        <v>0</v>
      </c>
      <c r="BQ184" s="232">
        <f t="shared" si="298"/>
        <v>0</v>
      </c>
      <c r="BR184" s="232">
        <f t="shared" si="299"/>
        <v>0</v>
      </c>
      <c r="BS184" s="232">
        <f t="shared" si="300"/>
        <v>0</v>
      </c>
      <c r="BT184" s="232">
        <f t="shared" si="301"/>
        <v>0</v>
      </c>
      <c r="BU184" s="232">
        <f t="shared" si="302"/>
        <v>0</v>
      </c>
      <c r="BV184" s="232">
        <f t="shared" si="303"/>
        <v>0</v>
      </c>
      <c r="BW184" s="232">
        <f t="shared" si="304"/>
        <v>0</v>
      </c>
      <c r="BX184" s="232">
        <f t="shared" si="305"/>
        <v>0</v>
      </c>
      <c r="BY184" s="232">
        <f t="shared" si="306"/>
        <v>0</v>
      </c>
      <c r="BZ184" s="232">
        <f t="shared" si="307"/>
        <v>0</v>
      </c>
      <c r="CA184" s="232">
        <f t="shared" si="308"/>
        <v>0</v>
      </c>
      <c r="CB184" s="232">
        <f t="shared" si="309"/>
        <v>0</v>
      </c>
      <c r="CC184" s="232">
        <f t="shared" si="310"/>
        <v>0</v>
      </c>
      <c r="CD184" s="232">
        <f t="shared" si="311"/>
        <v>0</v>
      </c>
      <c r="CE184" s="232">
        <f t="shared" si="312"/>
        <v>0</v>
      </c>
      <c r="CF184" s="230">
        <f t="shared" si="313"/>
        <v>0</v>
      </c>
      <c r="CG184" s="195">
        <f t="shared" si="314"/>
        <v>0</v>
      </c>
      <c r="CH184" s="201">
        <f t="shared" si="315"/>
        <v>0</v>
      </c>
      <c r="CI184" s="201">
        <f t="shared" si="316"/>
        <v>0</v>
      </c>
      <c r="CJ184" s="201">
        <f t="shared" si="317"/>
        <v>0</v>
      </c>
      <c r="CK184" s="201">
        <f t="shared" si="318"/>
        <v>0</v>
      </c>
      <c r="CL184" s="191">
        <f t="shared" si="319"/>
        <v>0</v>
      </c>
      <c r="CM184" s="189"/>
      <c r="CN184" s="219">
        <f t="shared" si="321"/>
        <v>0</v>
      </c>
      <c r="CO184" s="220">
        <f t="shared" si="322"/>
        <v>0</v>
      </c>
      <c r="CP184" s="220">
        <f t="shared" si="323"/>
        <v>0</v>
      </c>
      <c r="CQ184" s="220">
        <f t="shared" si="324"/>
        <v>0</v>
      </c>
      <c r="CR184" s="220">
        <f t="shared" si="325"/>
        <v>0</v>
      </c>
      <c r="CS184" s="220">
        <f t="shared" si="326"/>
        <v>0</v>
      </c>
      <c r="CT184" s="220">
        <f t="shared" si="327"/>
        <v>0</v>
      </c>
      <c r="CU184" s="220">
        <f t="shared" si="328"/>
        <v>0</v>
      </c>
      <c r="CV184" s="220">
        <f t="shared" si="329"/>
        <v>0</v>
      </c>
      <c r="CW184" s="220">
        <f t="shared" si="330"/>
        <v>0</v>
      </c>
      <c r="CX184" s="220">
        <f t="shared" si="331"/>
        <v>0</v>
      </c>
      <c r="CY184" s="220">
        <f t="shared" si="332"/>
        <v>0</v>
      </c>
      <c r="CZ184" s="220">
        <f t="shared" si="333"/>
        <v>0</v>
      </c>
      <c r="DA184" s="220">
        <f t="shared" si="334"/>
        <v>0</v>
      </c>
      <c r="DB184" s="220">
        <f t="shared" si="335"/>
        <v>0</v>
      </c>
      <c r="DC184" s="220">
        <f t="shared" si="336"/>
        <v>0</v>
      </c>
      <c r="DD184" s="220">
        <f t="shared" si="337"/>
        <v>0</v>
      </c>
      <c r="DE184" s="220">
        <f t="shared" si="338"/>
        <v>0</v>
      </c>
      <c r="DF184" s="220">
        <f t="shared" si="339"/>
        <v>0</v>
      </c>
      <c r="DG184" s="220">
        <f t="shared" si="340"/>
        <v>0</v>
      </c>
      <c r="DH184" s="220">
        <f t="shared" si="341"/>
        <v>0</v>
      </c>
      <c r="DI184" s="220">
        <f t="shared" si="342"/>
        <v>0</v>
      </c>
      <c r="DJ184" s="220">
        <f t="shared" si="343"/>
        <v>0</v>
      </c>
      <c r="DK184" s="220">
        <f t="shared" si="344"/>
        <v>0</v>
      </c>
      <c r="DL184" s="220">
        <f t="shared" si="345"/>
        <v>0</v>
      </c>
      <c r="DM184" s="220">
        <f t="shared" si="346"/>
        <v>0</v>
      </c>
      <c r="DN184" s="220">
        <f t="shared" si="347"/>
        <v>0</v>
      </c>
      <c r="DO184" s="220">
        <f t="shared" si="348"/>
        <v>0</v>
      </c>
      <c r="DP184" s="220">
        <f t="shared" si="349"/>
        <v>0</v>
      </c>
      <c r="DQ184" s="221">
        <f t="shared" si="350"/>
        <v>0</v>
      </c>
      <c r="DR184" s="204">
        <f t="shared" si="320"/>
        <v>0</v>
      </c>
      <c r="DS184" s="222">
        <f t="shared" si="351"/>
        <v>0</v>
      </c>
      <c r="DT184" s="222">
        <f t="shared" si="352"/>
        <v>0</v>
      </c>
      <c r="DU184" s="222">
        <f t="shared" si="353"/>
        <v>0</v>
      </c>
      <c r="DV184" s="222">
        <f t="shared" si="354"/>
        <v>0</v>
      </c>
      <c r="DW184" s="222">
        <f t="shared" si="355"/>
        <v>0</v>
      </c>
      <c r="DX184" s="223">
        <f t="shared" si="356"/>
        <v>0</v>
      </c>
      <c r="DY184" s="224">
        <f t="shared" si="277"/>
        <v>0</v>
      </c>
      <c r="EA184" s="228">
        <f>IF($E184="HLTA",(L184/Summary!$H$7),0)</f>
        <v>0</v>
      </c>
      <c r="EB184" s="229">
        <f>IF($E184="HLTA",(M184/Summary!$H$7),0)</f>
        <v>0</v>
      </c>
      <c r="EC184" s="229">
        <f>IF($E184="HLTA",(N184/Summary!$H$7),0)</f>
        <v>0</v>
      </c>
      <c r="ED184" s="229">
        <f>IF($E184="HLTA",(O184/Summary!$H$7),0)</f>
        <v>0</v>
      </c>
      <c r="EE184" s="229">
        <f>IF($E184="HLTA",(P184/Summary!$H$7),0)</f>
        <v>0</v>
      </c>
      <c r="EF184" s="229">
        <f>IF($E184="HLTA",(Q184/Summary!$H$7),0)</f>
        <v>0</v>
      </c>
      <c r="EG184" s="229">
        <f>IF($E184="HLTA",(R184/Summary!$H$7),0)</f>
        <v>0</v>
      </c>
      <c r="EH184" s="229">
        <f>IF($E184="HLTA",(S184/Summary!$H$7),0)</f>
        <v>0</v>
      </c>
      <c r="EI184" s="229">
        <f>IF($E184="HLTA",(T184/Summary!$H$7),0)</f>
        <v>0</v>
      </c>
      <c r="EJ184" s="229">
        <f>IF($E184="HLTA",(U184/Summary!$H$7),0)</f>
        <v>0</v>
      </c>
      <c r="EK184" s="229">
        <f>IF($E184="HLTA",(V184/Summary!$H$7),0)</f>
        <v>0</v>
      </c>
      <c r="EL184" s="229">
        <f>IF($E184="HLTA",(W184/Summary!$H$7),0)</f>
        <v>0</v>
      </c>
      <c r="EM184" s="229">
        <f>IF($E184="HLTA",(X184/Summary!$H$7),0)</f>
        <v>0</v>
      </c>
      <c r="EN184" s="229">
        <f>IF($E184="HLTA",(Y184/Summary!$H$7),0)</f>
        <v>0</v>
      </c>
      <c r="EO184" s="229">
        <f>IF($E184="HLTA",(Z184/Summary!$H$7),0)</f>
        <v>0</v>
      </c>
      <c r="EP184" s="229">
        <f>IF($E184="HLTA",(AA184/Summary!$H$7),0)</f>
        <v>0</v>
      </c>
      <c r="EQ184" s="229">
        <f>IF($E184="HLTA",(AB184/Summary!$H$7),0)</f>
        <v>0</v>
      </c>
      <c r="ER184" s="229">
        <f>IF($E184="HLTA",(AC184/Summary!$H$7),0)</f>
        <v>0</v>
      </c>
      <c r="ES184" s="229">
        <f>IF($E184="HLTA",(AD184/Summary!$H$7),0)</f>
        <v>0</v>
      </c>
      <c r="ET184" s="229">
        <f>IF($E184="HLTA",(AE184/Summary!$H$7),0)</f>
        <v>0</v>
      </c>
      <c r="EU184" s="229">
        <f>IF($E184="HLTA",(AF184/Summary!$H$7),0)</f>
        <v>0</v>
      </c>
      <c r="EV184" s="229">
        <f>IF($E184="HLTA",(AG184/Summary!$H$7),0)</f>
        <v>0</v>
      </c>
      <c r="EW184" s="229">
        <f>IF($E184="HLTA",(AH184/Summary!$H$7),0)</f>
        <v>0</v>
      </c>
      <c r="EX184" s="229">
        <f>IF($E184="HLTA",(AI184/Summary!$H$7),0)</f>
        <v>0</v>
      </c>
      <c r="EY184" s="229">
        <f>IF($E184="HLTA",(AJ184/Summary!$H$7),0)</f>
        <v>0</v>
      </c>
      <c r="EZ184" s="229">
        <f>IF($E184="HLTA",(AK184/Summary!$H$7),0)</f>
        <v>0</v>
      </c>
      <c r="FA184" s="229">
        <f>IF($E184="HLTA",(AL184/Summary!$H$7),0)</f>
        <v>0</v>
      </c>
      <c r="FB184" s="229">
        <f>IF($E184="HLTA",(AM184/Summary!$H$7),0)</f>
        <v>0</v>
      </c>
      <c r="FC184" s="229">
        <f>IF($E184="HLTA",(AN184/Summary!$H$7),0)</f>
        <v>0</v>
      </c>
      <c r="FD184" s="233">
        <f>IF($E184="HLTA",(AO184/Summary!$H$7),0)</f>
        <v>0</v>
      </c>
    </row>
    <row r="185" spans="1:160" s="141" customFormat="1" ht="14.25" x14ac:dyDescent="0.35">
      <c r="A185" s="314"/>
      <c r="B185" s="315"/>
      <c r="C185" s="315"/>
      <c r="D185" s="315"/>
      <c r="E185" s="303"/>
      <c r="F185" s="304"/>
      <c r="G185" s="316"/>
      <c r="H185" s="320"/>
      <c r="I185" s="322"/>
      <c r="J185" s="323"/>
      <c r="K185" s="399">
        <f>Summary!$H$6*$G185</f>
        <v>0</v>
      </c>
      <c r="L185" s="225"/>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7"/>
      <c r="AP185" s="228">
        <f t="shared" si="278"/>
        <v>0</v>
      </c>
      <c r="AQ185" s="217"/>
      <c r="AR185" s="217"/>
      <c r="AS185" s="217"/>
      <c r="AT185" s="217"/>
      <c r="AU185" s="217"/>
      <c r="AV185" s="218"/>
      <c r="AW185" s="397"/>
      <c r="AX185" s="397"/>
      <c r="AY185" s="230">
        <f t="shared" si="281"/>
        <v>0</v>
      </c>
      <c r="AZ185" s="213" t="str">
        <f t="shared" si="282"/>
        <v>OK</v>
      </c>
      <c r="BA185" s="214"/>
      <c r="BB185" s="231">
        <f t="shared" si="283"/>
        <v>0</v>
      </c>
      <c r="BC185" s="232">
        <f t="shared" si="284"/>
        <v>0</v>
      </c>
      <c r="BD185" s="232">
        <f t="shared" si="285"/>
        <v>0</v>
      </c>
      <c r="BE185" s="232">
        <f t="shared" si="286"/>
        <v>0</v>
      </c>
      <c r="BF185" s="232">
        <f t="shared" si="287"/>
        <v>0</v>
      </c>
      <c r="BG185" s="232">
        <f t="shared" si="288"/>
        <v>0</v>
      </c>
      <c r="BH185" s="232">
        <f t="shared" si="289"/>
        <v>0</v>
      </c>
      <c r="BI185" s="232">
        <f t="shared" si="290"/>
        <v>0</v>
      </c>
      <c r="BJ185" s="232">
        <f t="shared" si="291"/>
        <v>0</v>
      </c>
      <c r="BK185" s="232">
        <f t="shared" si="292"/>
        <v>0</v>
      </c>
      <c r="BL185" s="232">
        <f t="shared" si="293"/>
        <v>0</v>
      </c>
      <c r="BM185" s="232">
        <f t="shared" si="294"/>
        <v>0</v>
      </c>
      <c r="BN185" s="232">
        <f t="shared" si="295"/>
        <v>0</v>
      </c>
      <c r="BO185" s="232">
        <f t="shared" si="296"/>
        <v>0</v>
      </c>
      <c r="BP185" s="232">
        <f t="shared" si="297"/>
        <v>0</v>
      </c>
      <c r="BQ185" s="232">
        <f t="shared" si="298"/>
        <v>0</v>
      </c>
      <c r="BR185" s="232">
        <f t="shared" si="299"/>
        <v>0</v>
      </c>
      <c r="BS185" s="232">
        <f t="shared" si="300"/>
        <v>0</v>
      </c>
      <c r="BT185" s="232">
        <f t="shared" si="301"/>
        <v>0</v>
      </c>
      <c r="BU185" s="232">
        <f t="shared" si="302"/>
        <v>0</v>
      </c>
      <c r="BV185" s="232">
        <f t="shared" si="303"/>
        <v>0</v>
      </c>
      <c r="BW185" s="232">
        <f t="shared" si="304"/>
        <v>0</v>
      </c>
      <c r="BX185" s="232">
        <f t="shared" si="305"/>
        <v>0</v>
      </c>
      <c r="BY185" s="232">
        <f t="shared" si="306"/>
        <v>0</v>
      </c>
      <c r="BZ185" s="232">
        <f t="shared" si="307"/>
        <v>0</v>
      </c>
      <c r="CA185" s="232">
        <f t="shared" si="308"/>
        <v>0</v>
      </c>
      <c r="CB185" s="232">
        <f t="shared" si="309"/>
        <v>0</v>
      </c>
      <c r="CC185" s="232">
        <f t="shared" si="310"/>
        <v>0</v>
      </c>
      <c r="CD185" s="232">
        <f t="shared" si="311"/>
        <v>0</v>
      </c>
      <c r="CE185" s="232">
        <f t="shared" si="312"/>
        <v>0</v>
      </c>
      <c r="CF185" s="230">
        <f t="shared" si="313"/>
        <v>0</v>
      </c>
      <c r="CG185" s="195">
        <f t="shared" si="314"/>
        <v>0</v>
      </c>
      <c r="CH185" s="201">
        <f t="shared" si="315"/>
        <v>0</v>
      </c>
      <c r="CI185" s="201">
        <f t="shared" si="316"/>
        <v>0</v>
      </c>
      <c r="CJ185" s="201">
        <f t="shared" si="317"/>
        <v>0</v>
      </c>
      <c r="CK185" s="201">
        <f t="shared" si="318"/>
        <v>0</v>
      </c>
      <c r="CL185" s="191">
        <f t="shared" si="319"/>
        <v>0</v>
      </c>
      <c r="CM185" s="189"/>
      <c r="CN185" s="219">
        <f t="shared" si="321"/>
        <v>0</v>
      </c>
      <c r="CO185" s="220">
        <f t="shared" si="322"/>
        <v>0</v>
      </c>
      <c r="CP185" s="220">
        <f t="shared" si="323"/>
        <v>0</v>
      </c>
      <c r="CQ185" s="220">
        <f t="shared" si="324"/>
        <v>0</v>
      </c>
      <c r="CR185" s="220">
        <f t="shared" si="325"/>
        <v>0</v>
      </c>
      <c r="CS185" s="220">
        <f t="shared" si="326"/>
        <v>0</v>
      </c>
      <c r="CT185" s="220">
        <f t="shared" si="327"/>
        <v>0</v>
      </c>
      <c r="CU185" s="220">
        <f t="shared" si="328"/>
        <v>0</v>
      </c>
      <c r="CV185" s="220">
        <f t="shared" si="329"/>
        <v>0</v>
      </c>
      <c r="CW185" s="220">
        <f t="shared" si="330"/>
        <v>0</v>
      </c>
      <c r="CX185" s="220">
        <f t="shared" si="331"/>
        <v>0</v>
      </c>
      <c r="CY185" s="220">
        <f t="shared" si="332"/>
        <v>0</v>
      </c>
      <c r="CZ185" s="220">
        <f t="shared" si="333"/>
        <v>0</v>
      </c>
      <c r="DA185" s="220">
        <f t="shared" si="334"/>
        <v>0</v>
      </c>
      <c r="DB185" s="220">
        <f t="shared" si="335"/>
        <v>0</v>
      </c>
      <c r="DC185" s="220">
        <f t="shared" si="336"/>
        <v>0</v>
      </c>
      <c r="DD185" s="220">
        <f t="shared" si="337"/>
        <v>0</v>
      </c>
      <c r="DE185" s="220">
        <f t="shared" si="338"/>
        <v>0</v>
      </c>
      <c r="DF185" s="220">
        <f t="shared" si="339"/>
        <v>0</v>
      </c>
      <c r="DG185" s="220">
        <f t="shared" si="340"/>
        <v>0</v>
      </c>
      <c r="DH185" s="220">
        <f t="shared" si="341"/>
        <v>0</v>
      </c>
      <c r="DI185" s="220">
        <f t="shared" si="342"/>
        <v>0</v>
      </c>
      <c r="DJ185" s="220">
        <f t="shared" si="343"/>
        <v>0</v>
      </c>
      <c r="DK185" s="220">
        <f t="shared" si="344"/>
        <v>0</v>
      </c>
      <c r="DL185" s="220">
        <f t="shared" si="345"/>
        <v>0</v>
      </c>
      <c r="DM185" s="220">
        <f t="shared" si="346"/>
        <v>0</v>
      </c>
      <c r="DN185" s="220">
        <f t="shared" si="347"/>
        <v>0</v>
      </c>
      <c r="DO185" s="220">
        <f t="shared" si="348"/>
        <v>0</v>
      </c>
      <c r="DP185" s="220">
        <f t="shared" si="349"/>
        <v>0</v>
      </c>
      <c r="DQ185" s="221">
        <f t="shared" si="350"/>
        <v>0</v>
      </c>
      <c r="DR185" s="204">
        <f t="shared" si="320"/>
        <v>0</v>
      </c>
      <c r="DS185" s="222">
        <f t="shared" si="351"/>
        <v>0</v>
      </c>
      <c r="DT185" s="222">
        <f t="shared" si="352"/>
        <v>0</v>
      </c>
      <c r="DU185" s="222">
        <f t="shared" si="353"/>
        <v>0</v>
      </c>
      <c r="DV185" s="222">
        <f t="shared" si="354"/>
        <v>0</v>
      </c>
      <c r="DW185" s="222">
        <f t="shared" si="355"/>
        <v>0</v>
      </c>
      <c r="DX185" s="223">
        <f t="shared" si="356"/>
        <v>0</v>
      </c>
      <c r="DY185" s="224">
        <f t="shared" si="277"/>
        <v>0</v>
      </c>
      <c r="EA185" s="228">
        <f>IF($E185="HLTA",(L185/Summary!$H$7),0)</f>
        <v>0</v>
      </c>
      <c r="EB185" s="229">
        <f>IF($E185="HLTA",(M185/Summary!$H$7),0)</f>
        <v>0</v>
      </c>
      <c r="EC185" s="229">
        <f>IF($E185="HLTA",(N185/Summary!$H$7),0)</f>
        <v>0</v>
      </c>
      <c r="ED185" s="229">
        <f>IF($E185="HLTA",(O185/Summary!$H$7),0)</f>
        <v>0</v>
      </c>
      <c r="EE185" s="229">
        <f>IF($E185="HLTA",(P185/Summary!$H$7),0)</f>
        <v>0</v>
      </c>
      <c r="EF185" s="229">
        <f>IF($E185="HLTA",(Q185/Summary!$H$7),0)</f>
        <v>0</v>
      </c>
      <c r="EG185" s="229">
        <f>IF($E185="HLTA",(R185/Summary!$H$7),0)</f>
        <v>0</v>
      </c>
      <c r="EH185" s="229">
        <f>IF($E185="HLTA",(S185/Summary!$H$7),0)</f>
        <v>0</v>
      </c>
      <c r="EI185" s="229">
        <f>IF($E185="HLTA",(T185/Summary!$H$7),0)</f>
        <v>0</v>
      </c>
      <c r="EJ185" s="229">
        <f>IF($E185="HLTA",(U185/Summary!$H$7),0)</f>
        <v>0</v>
      </c>
      <c r="EK185" s="229">
        <f>IF($E185="HLTA",(V185/Summary!$H$7),0)</f>
        <v>0</v>
      </c>
      <c r="EL185" s="229">
        <f>IF($E185="HLTA",(W185/Summary!$H$7),0)</f>
        <v>0</v>
      </c>
      <c r="EM185" s="229">
        <f>IF($E185="HLTA",(X185/Summary!$H$7),0)</f>
        <v>0</v>
      </c>
      <c r="EN185" s="229">
        <f>IF($E185="HLTA",(Y185/Summary!$H$7),0)</f>
        <v>0</v>
      </c>
      <c r="EO185" s="229">
        <f>IF($E185="HLTA",(Z185/Summary!$H$7),0)</f>
        <v>0</v>
      </c>
      <c r="EP185" s="229">
        <f>IF($E185="HLTA",(AA185/Summary!$H$7),0)</f>
        <v>0</v>
      </c>
      <c r="EQ185" s="229">
        <f>IF($E185="HLTA",(AB185/Summary!$H$7),0)</f>
        <v>0</v>
      </c>
      <c r="ER185" s="229">
        <f>IF($E185="HLTA",(AC185/Summary!$H$7),0)</f>
        <v>0</v>
      </c>
      <c r="ES185" s="229">
        <f>IF($E185="HLTA",(AD185/Summary!$H$7),0)</f>
        <v>0</v>
      </c>
      <c r="ET185" s="229">
        <f>IF($E185="HLTA",(AE185/Summary!$H$7),0)</f>
        <v>0</v>
      </c>
      <c r="EU185" s="229">
        <f>IF($E185="HLTA",(AF185/Summary!$H$7),0)</f>
        <v>0</v>
      </c>
      <c r="EV185" s="229">
        <f>IF($E185="HLTA",(AG185/Summary!$H$7),0)</f>
        <v>0</v>
      </c>
      <c r="EW185" s="229">
        <f>IF($E185="HLTA",(AH185/Summary!$H$7),0)</f>
        <v>0</v>
      </c>
      <c r="EX185" s="229">
        <f>IF($E185="HLTA",(AI185/Summary!$H$7),0)</f>
        <v>0</v>
      </c>
      <c r="EY185" s="229">
        <f>IF($E185="HLTA",(AJ185/Summary!$H$7),0)</f>
        <v>0</v>
      </c>
      <c r="EZ185" s="229">
        <f>IF($E185="HLTA",(AK185/Summary!$H$7),0)</f>
        <v>0</v>
      </c>
      <c r="FA185" s="229">
        <f>IF($E185="HLTA",(AL185/Summary!$H$7),0)</f>
        <v>0</v>
      </c>
      <c r="FB185" s="229">
        <f>IF($E185="HLTA",(AM185/Summary!$H$7),0)</f>
        <v>0</v>
      </c>
      <c r="FC185" s="229">
        <f>IF($E185="HLTA",(AN185/Summary!$H$7),0)</f>
        <v>0</v>
      </c>
      <c r="FD185" s="233">
        <f>IF($E185="HLTA",(AO185/Summary!$H$7),0)</f>
        <v>0</v>
      </c>
    </row>
    <row r="186" spans="1:160" s="141" customFormat="1" ht="14.25" x14ac:dyDescent="0.35">
      <c r="A186" s="314"/>
      <c r="B186" s="315"/>
      <c r="C186" s="315"/>
      <c r="D186" s="315"/>
      <c r="E186" s="303"/>
      <c r="F186" s="304"/>
      <c r="G186" s="316"/>
      <c r="H186" s="320"/>
      <c r="I186" s="322"/>
      <c r="J186" s="323"/>
      <c r="K186" s="399">
        <f>Summary!$H$6*$G186</f>
        <v>0</v>
      </c>
      <c r="L186" s="225"/>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7"/>
      <c r="AP186" s="228">
        <f t="shared" si="278"/>
        <v>0</v>
      </c>
      <c r="AQ186" s="217"/>
      <c r="AR186" s="217"/>
      <c r="AS186" s="217"/>
      <c r="AT186" s="217"/>
      <c r="AU186" s="217"/>
      <c r="AV186" s="218"/>
      <c r="AW186" s="397"/>
      <c r="AX186" s="397"/>
      <c r="AY186" s="230">
        <f t="shared" si="281"/>
        <v>0</v>
      </c>
      <c r="AZ186" s="213" t="str">
        <f t="shared" si="282"/>
        <v>OK</v>
      </c>
      <c r="BA186" s="214"/>
      <c r="BB186" s="231">
        <f t="shared" si="283"/>
        <v>0</v>
      </c>
      <c r="BC186" s="232">
        <f t="shared" si="284"/>
        <v>0</v>
      </c>
      <c r="BD186" s="232">
        <f t="shared" si="285"/>
        <v>0</v>
      </c>
      <c r="BE186" s="232">
        <f t="shared" si="286"/>
        <v>0</v>
      </c>
      <c r="BF186" s="232">
        <f t="shared" si="287"/>
        <v>0</v>
      </c>
      <c r="BG186" s="232">
        <f t="shared" si="288"/>
        <v>0</v>
      </c>
      <c r="BH186" s="232">
        <f t="shared" si="289"/>
        <v>0</v>
      </c>
      <c r="BI186" s="232">
        <f t="shared" si="290"/>
        <v>0</v>
      </c>
      <c r="BJ186" s="232">
        <f t="shared" si="291"/>
        <v>0</v>
      </c>
      <c r="BK186" s="232">
        <f t="shared" si="292"/>
        <v>0</v>
      </c>
      <c r="BL186" s="232">
        <f t="shared" si="293"/>
        <v>0</v>
      </c>
      <c r="BM186" s="232">
        <f t="shared" si="294"/>
        <v>0</v>
      </c>
      <c r="BN186" s="232">
        <f t="shared" si="295"/>
        <v>0</v>
      </c>
      <c r="BO186" s="232">
        <f t="shared" si="296"/>
        <v>0</v>
      </c>
      <c r="BP186" s="232">
        <f t="shared" si="297"/>
        <v>0</v>
      </c>
      <c r="BQ186" s="232">
        <f t="shared" si="298"/>
        <v>0</v>
      </c>
      <c r="BR186" s="232">
        <f t="shared" si="299"/>
        <v>0</v>
      </c>
      <c r="BS186" s="232">
        <f t="shared" si="300"/>
        <v>0</v>
      </c>
      <c r="BT186" s="232">
        <f t="shared" si="301"/>
        <v>0</v>
      </c>
      <c r="BU186" s="232">
        <f t="shared" si="302"/>
        <v>0</v>
      </c>
      <c r="BV186" s="232">
        <f t="shared" si="303"/>
        <v>0</v>
      </c>
      <c r="BW186" s="232">
        <f t="shared" si="304"/>
        <v>0</v>
      </c>
      <c r="BX186" s="232">
        <f t="shared" si="305"/>
        <v>0</v>
      </c>
      <c r="BY186" s="232">
        <f t="shared" si="306"/>
        <v>0</v>
      </c>
      <c r="BZ186" s="232">
        <f t="shared" si="307"/>
        <v>0</v>
      </c>
      <c r="CA186" s="232">
        <f t="shared" si="308"/>
        <v>0</v>
      </c>
      <c r="CB186" s="232">
        <f t="shared" si="309"/>
        <v>0</v>
      </c>
      <c r="CC186" s="232">
        <f t="shared" si="310"/>
        <v>0</v>
      </c>
      <c r="CD186" s="232">
        <f t="shared" si="311"/>
        <v>0</v>
      </c>
      <c r="CE186" s="232">
        <f t="shared" si="312"/>
        <v>0</v>
      </c>
      <c r="CF186" s="230">
        <f t="shared" si="313"/>
        <v>0</v>
      </c>
      <c r="CG186" s="195">
        <f t="shared" si="314"/>
        <v>0</v>
      </c>
      <c r="CH186" s="201">
        <f t="shared" si="315"/>
        <v>0</v>
      </c>
      <c r="CI186" s="201">
        <f t="shared" si="316"/>
        <v>0</v>
      </c>
      <c r="CJ186" s="201">
        <f t="shared" si="317"/>
        <v>0</v>
      </c>
      <c r="CK186" s="201">
        <f t="shared" si="318"/>
        <v>0</v>
      </c>
      <c r="CL186" s="191">
        <f t="shared" si="319"/>
        <v>0</v>
      </c>
      <c r="CM186" s="189"/>
      <c r="CN186" s="219">
        <f t="shared" si="321"/>
        <v>0</v>
      </c>
      <c r="CO186" s="220">
        <f t="shared" si="322"/>
        <v>0</v>
      </c>
      <c r="CP186" s="220">
        <f t="shared" si="323"/>
        <v>0</v>
      </c>
      <c r="CQ186" s="220">
        <f t="shared" si="324"/>
        <v>0</v>
      </c>
      <c r="CR186" s="220">
        <f t="shared" si="325"/>
        <v>0</v>
      </c>
      <c r="CS186" s="220">
        <f t="shared" si="326"/>
        <v>0</v>
      </c>
      <c r="CT186" s="220">
        <f t="shared" si="327"/>
        <v>0</v>
      </c>
      <c r="CU186" s="220">
        <f t="shared" si="328"/>
        <v>0</v>
      </c>
      <c r="CV186" s="220">
        <f t="shared" si="329"/>
        <v>0</v>
      </c>
      <c r="CW186" s="220">
        <f t="shared" si="330"/>
        <v>0</v>
      </c>
      <c r="CX186" s="220">
        <f t="shared" si="331"/>
        <v>0</v>
      </c>
      <c r="CY186" s="220">
        <f t="shared" si="332"/>
        <v>0</v>
      </c>
      <c r="CZ186" s="220">
        <f t="shared" si="333"/>
        <v>0</v>
      </c>
      <c r="DA186" s="220">
        <f t="shared" si="334"/>
        <v>0</v>
      </c>
      <c r="DB186" s="220">
        <f t="shared" si="335"/>
        <v>0</v>
      </c>
      <c r="DC186" s="220">
        <f t="shared" si="336"/>
        <v>0</v>
      </c>
      <c r="DD186" s="220">
        <f t="shared" si="337"/>
        <v>0</v>
      </c>
      <c r="DE186" s="220">
        <f t="shared" si="338"/>
        <v>0</v>
      </c>
      <c r="DF186" s="220">
        <f t="shared" si="339"/>
        <v>0</v>
      </c>
      <c r="DG186" s="220">
        <f t="shared" si="340"/>
        <v>0</v>
      </c>
      <c r="DH186" s="220">
        <f t="shared" si="341"/>
        <v>0</v>
      </c>
      <c r="DI186" s="220">
        <f t="shared" si="342"/>
        <v>0</v>
      </c>
      <c r="DJ186" s="220">
        <f t="shared" si="343"/>
        <v>0</v>
      </c>
      <c r="DK186" s="220">
        <f t="shared" si="344"/>
        <v>0</v>
      </c>
      <c r="DL186" s="220">
        <f t="shared" si="345"/>
        <v>0</v>
      </c>
      <c r="DM186" s="220">
        <f t="shared" si="346"/>
        <v>0</v>
      </c>
      <c r="DN186" s="220">
        <f t="shared" si="347"/>
        <v>0</v>
      </c>
      <c r="DO186" s="220">
        <f t="shared" si="348"/>
        <v>0</v>
      </c>
      <c r="DP186" s="220">
        <f t="shared" si="349"/>
        <v>0</v>
      </c>
      <c r="DQ186" s="221">
        <f t="shared" si="350"/>
        <v>0</v>
      </c>
      <c r="DR186" s="204">
        <f t="shared" si="320"/>
        <v>0</v>
      </c>
      <c r="DS186" s="222">
        <f t="shared" si="351"/>
        <v>0</v>
      </c>
      <c r="DT186" s="222">
        <f t="shared" si="352"/>
        <v>0</v>
      </c>
      <c r="DU186" s="222">
        <f t="shared" si="353"/>
        <v>0</v>
      </c>
      <c r="DV186" s="222">
        <f t="shared" si="354"/>
        <v>0</v>
      </c>
      <c r="DW186" s="222">
        <f t="shared" si="355"/>
        <v>0</v>
      </c>
      <c r="DX186" s="223">
        <f t="shared" si="356"/>
        <v>0</v>
      </c>
      <c r="DY186" s="224">
        <f t="shared" si="277"/>
        <v>0</v>
      </c>
      <c r="EA186" s="228">
        <f>IF($E186="HLTA",(L186/Summary!$H$7),0)</f>
        <v>0</v>
      </c>
      <c r="EB186" s="229">
        <f>IF($E186="HLTA",(M186/Summary!$H$7),0)</f>
        <v>0</v>
      </c>
      <c r="EC186" s="229">
        <f>IF($E186="HLTA",(N186/Summary!$H$7),0)</f>
        <v>0</v>
      </c>
      <c r="ED186" s="229">
        <f>IF($E186="HLTA",(O186/Summary!$H$7),0)</f>
        <v>0</v>
      </c>
      <c r="EE186" s="229">
        <f>IF($E186="HLTA",(P186/Summary!$H$7),0)</f>
        <v>0</v>
      </c>
      <c r="EF186" s="229">
        <f>IF($E186="HLTA",(Q186/Summary!$H$7),0)</f>
        <v>0</v>
      </c>
      <c r="EG186" s="229">
        <f>IF($E186="HLTA",(R186/Summary!$H$7),0)</f>
        <v>0</v>
      </c>
      <c r="EH186" s="229">
        <f>IF($E186="HLTA",(S186/Summary!$H$7),0)</f>
        <v>0</v>
      </c>
      <c r="EI186" s="229">
        <f>IF($E186="HLTA",(T186/Summary!$H$7),0)</f>
        <v>0</v>
      </c>
      <c r="EJ186" s="229">
        <f>IF($E186="HLTA",(U186/Summary!$H$7),0)</f>
        <v>0</v>
      </c>
      <c r="EK186" s="229">
        <f>IF($E186="HLTA",(V186/Summary!$H$7),0)</f>
        <v>0</v>
      </c>
      <c r="EL186" s="229">
        <f>IF($E186="HLTA",(W186/Summary!$H$7),0)</f>
        <v>0</v>
      </c>
      <c r="EM186" s="229">
        <f>IF($E186="HLTA",(X186/Summary!$H$7),0)</f>
        <v>0</v>
      </c>
      <c r="EN186" s="229">
        <f>IF($E186="HLTA",(Y186/Summary!$H$7),0)</f>
        <v>0</v>
      </c>
      <c r="EO186" s="229">
        <f>IF($E186="HLTA",(Z186/Summary!$H$7),0)</f>
        <v>0</v>
      </c>
      <c r="EP186" s="229">
        <f>IF($E186="HLTA",(AA186/Summary!$H$7),0)</f>
        <v>0</v>
      </c>
      <c r="EQ186" s="229">
        <f>IF($E186="HLTA",(AB186/Summary!$H$7),0)</f>
        <v>0</v>
      </c>
      <c r="ER186" s="229">
        <f>IF($E186="HLTA",(AC186/Summary!$H$7),0)</f>
        <v>0</v>
      </c>
      <c r="ES186" s="229">
        <f>IF($E186="HLTA",(AD186/Summary!$H$7),0)</f>
        <v>0</v>
      </c>
      <c r="ET186" s="229">
        <f>IF($E186="HLTA",(AE186/Summary!$H$7),0)</f>
        <v>0</v>
      </c>
      <c r="EU186" s="229">
        <f>IF($E186="HLTA",(AF186/Summary!$H$7),0)</f>
        <v>0</v>
      </c>
      <c r="EV186" s="229">
        <f>IF($E186="HLTA",(AG186/Summary!$H$7),0)</f>
        <v>0</v>
      </c>
      <c r="EW186" s="229">
        <f>IF($E186="HLTA",(AH186/Summary!$H$7),0)</f>
        <v>0</v>
      </c>
      <c r="EX186" s="229">
        <f>IF($E186="HLTA",(AI186/Summary!$H$7),0)</f>
        <v>0</v>
      </c>
      <c r="EY186" s="229">
        <f>IF($E186="HLTA",(AJ186/Summary!$H$7),0)</f>
        <v>0</v>
      </c>
      <c r="EZ186" s="229">
        <f>IF($E186="HLTA",(AK186/Summary!$H$7),0)</f>
        <v>0</v>
      </c>
      <c r="FA186" s="229">
        <f>IF($E186="HLTA",(AL186/Summary!$H$7),0)</f>
        <v>0</v>
      </c>
      <c r="FB186" s="229">
        <f>IF($E186="HLTA",(AM186/Summary!$H$7),0)</f>
        <v>0</v>
      </c>
      <c r="FC186" s="229">
        <f>IF($E186="HLTA",(AN186/Summary!$H$7),0)</f>
        <v>0</v>
      </c>
      <c r="FD186" s="233">
        <f>IF($E186="HLTA",(AO186/Summary!$H$7),0)</f>
        <v>0</v>
      </c>
    </row>
    <row r="187" spans="1:160" s="141" customFormat="1" ht="14.25" x14ac:dyDescent="0.35">
      <c r="A187" s="314"/>
      <c r="B187" s="315"/>
      <c r="C187" s="315"/>
      <c r="D187" s="315"/>
      <c r="E187" s="303"/>
      <c r="F187" s="304"/>
      <c r="G187" s="316"/>
      <c r="H187" s="320"/>
      <c r="I187" s="322"/>
      <c r="J187" s="323"/>
      <c r="K187" s="399">
        <f>Summary!$H$6*$G187</f>
        <v>0</v>
      </c>
      <c r="L187" s="225"/>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7"/>
      <c r="AP187" s="228">
        <f t="shared" si="278"/>
        <v>0</v>
      </c>
      <c r="AQ187" s="217"/>
      <c r="AR187" s="217"/>
      <c r="AS187" s="217"/>
      <c r="AT187" s="217"/>
      <c r="AU187" s="217"/>
      <c r="AV187" s="218"/>
      <c r="AW187" s="397"/>
      <c r="AX187" s="397"/>
      <c r="AY187" s="230">
        <f t="shared" si="281"/>
        <v>0</v>
      </c>
      <c r="AZ187" s="213" t="str">
        <f t="shared" si="282"/>
        <v>OK</v>
      </c>
      <c r="BA187" s="214"/>
      <c r="BB187" s="231">
        <f t="shared" si="283"/>
        <v>0</v>
      </c>
      <c r="BC187" s="232">
        <f t="shared" si="284"/>
        <v>0</v>
      </c>
      <c r="BD187" s="232">
        <f t="shared" si="285"/>
        <v>0</v>
      </c>
      <c r="BE187" s="232">
        <f t="shared" si="286"/>
        <v>0</v>
      </c>
      <c r="BF187" s="232">
        <f t="shared" si="287"/>
        <v>0</v>
      </c>
      <c r="BG187" s="232">
        <f t="shared" si="288"/>
        <v>0</v>
      </c>
      <c r="BH187" s="232">
        <f t="shared" si="289"/>
        <v>0</v>
      </c>
      <c r="BI187" s="232">
        <f t="shared" si="290"/>
        <v>0</v>
      </c>
      <c r="BJ187" s="232">
        <f t="shared" si="291"/>
        <v>0</v>
      </c>
      <c r="BK187" s="232">
        <f t="shared" si="292"/>
        <v>0</v>
      </c>
      <c r="BL187" s="232">
        <f t="shared" si="293"/>
        <v>0</v>
      </c>
      <c r="BM187" s="232">
        <f t="shared" si="294"/>
        <v>0</v>
      </c>
      <c r="BN187" s="232">
        <f t="shared" si="295"/>
        <v>0</v>
      </c>
      <c r="BO187" s="232">
        <f t="shared" si="296"/>
        <v>0</v>
      </c>
      <c r="BP187" s="232">
        <f t="shared" si="297"/>
        <v>0</v>
      </c>
      <c r="BQ187" s="232">
        <f t="shared" si="298"/>
        <v>0</v>
      </c>
      <c r="BR187" s="232">
        <f t="shared" si="299"/>
        <v>0</v>
      </c>
      <c r="BS187" s="232">
        <f t="shared" si="300"/>
        <v>0</v>
      </c>
      <c r="BT187" s="232">
        <f t="shared" si="301"/>
        <v>0</v>
      </c>
      <c r="BU187" s="232">
        <f t="shared" si="302"/>
        <v>0</v>
      </c>
      <c r="BV187" s="232">
        <f t="shared" si="303"/>
        <v>0</v>
      </c>
      <c r="BW187" s="232">
        <f t="shared" si="304"/>
        <v>0</v>
      </c>
      <c r="BX187" s="232">
        <f t="shared" si="305"/>
        <v>0</v>
      </c>
      <c r="BY187" s="232">
        <f t="shared" si="306"/>
        <v>0</v>
      </c>
      <c r="BZ187" s="232">
        <f t="shared" si="307"/>
        <v>0</v>
      </c>
      <c r="CA187" s="232">
        <f t="shared" si="308"/>
        <v>0</v>
      </c>
      <c r="CB187" s="232">
        <f t="shared" si="309"/>
        <v>0</v>
      </c>
      <c r="CC187" s="232">
        <f t="shared" si="310"/>
        <v>0</v>
      </c>
      <c r="CD187" s="232">
        <f t="shared" si="311"/>
        <v>0</v>
      </c>
      <c r="CE187" s="232">
        <f t="shared" si="312"/>
        <v>0</v>
      </c>
      <c r="CF187" s="230">
        <f t="shared" si="313"/>
        <v>0</v>
      </c>
      <c r="CG187" s="195">
        <f t="shared" si="314"/>
        <v>0</v>
      </c>
      <c r="CH187" s="201">
        <f t="shared" si="315"/>
        <v>0</v>
      </c>
      <c r="CI187" s="201">
        <f t="shared" si="316"/>
        <v>0</v>
      </c>
      <c r="CJ187" s="201">
        <f t="shared" si="317"/>
        <v>0</v>
      </c>
      <c r="CK187" s="201">
        <f t="shared" si="318"/>
        <v>0</v>
      </c>
      <c r="CL187" s="191">
        <f t="shared" si="319"/>
        <v>0</v>
      </c>
      <c r="CM187" s="189"/>
      <c r="CN187" s="219">
        <f t="shared" si="321"/>
        <v>0</v>
      </c>
      <c r="CO187" s="220">
        <f t="shared" si="322"/>
        <v>0</v>
      </c>
      <c r="CP187" s="220">
        <f t="shared" si="323"/>
        <v>0</v>
      </c>
      <c r="CQ187" s="220">
        <f t="shared" si="324"/>
        <v>0</v>
      </c>
      <c r="CR187" s="220">
        <f t="shared" si="325"/>
        <v>0</v>
      </c>
      <c r="CS187" s="220">
        <f t="shared" si="326"/>
        <v>0</v>
      </c>
      <c r="CT187" s="220">
        <f t="shared" si="327"/>
        <v>0</v>
      </c>
      <c r="CU187" s="220">
        <f t="shared" si="328"/>
        <v>0</v>
      </c>
      <c r="CV187" s="220">
        <f t="shared" si="329"/>
        <v>0</v>
      </c>
      <c r="CW187" s="220">
        <f t="shared" si="330"/>
        <v>0</v>
      </c>
      <c r="CX187" s="220">
        <f t="shared" si="331"/>
        <v>0</v>
      </c>
      <c r="CY187" s="220">
        <f t="shared" si="332"/>
        <v>0</v>
      </c>
      <c r="CZ187" s="220">
        <f t="shared" si="333"/>
        <v>0</v>
      </c>
      <c r="DA187" s="220">
        <f t="shared" si="334"/>
        <v>0</v>
      </c>
      <c r="DB187" s="220">
        <f t="shared" si="335"/>
        <v>0</v>
      </c>
      <c r="DC187" s="220">
        <f t="shared" si="336"/>
        <v>0</v>
      </c>
      <c r="DD187" s="220">
        <f t="shared" si="337"/>
        <v>0</v>
      </c>
      <c r="DE187" s="220">
        <f t="shared" si="338"/>
        <v>0</v>
      </c>
      <c r="DF187" s="220">
        <f t="shared" si="339"/>
        <v>0</v>
      </c>
      <c r="DG187" s="220">
        <f t="shared" si="340"/>
        <v>0</v>
      </c>
      <c r="DH187" s="220">
        <f t="shared" si="341"/>
        <v>0</v>
      </c>
      <c r="DI187" s="220">
        <f t="shared" si="342"/>
        <v>0</v>
      </c>
      <c r="DJ187" s="220">
        <f t="shared" si="343"/>
        <v>0</v>
      </c>
      <c r="DK187" s="220">
        <f t="shared" si="344"/>
        <v>0</v>
      </c>
      <c r="DL187" s="220">
        <f t="shared" si="345"/>
        <v>0</v>
      </c>
      <c r="DM187" s="220">
        <f t="shared" si="346"/>
        <v>0</v>
      </c>
      <c r="DN187" s="220">
        <f t="shared" si="347"/>
        <v>0</v>
      </c>
      <c r="DO187" s="220">
        <f t="shared" si="348"/>
        <v>0</v>
      </c>
      <c r="DP187" s="220">
        <f t="shared" si="349"/>
        <v>0</v>
      </c>
      <c r="DQ187" s="221">
        <f t="shared" si="350"/>
        <v>0</v>
      </c>
      <c r="DR187" s="204">
        <f t="shared" si="320"/>
        <v>0</v>
      </c>
      <c r="DS187" s="222">
        <f t="shared" si="351"/>
        <v>0</v>
      </c>
      <c r="DT187" s="222">
        <f t="shared" si="352"/>
        <v>0</v>
      </c>
      <c r="DU187" s="222">
        <f t="shared" si="353"/>
        <v>0</v>
      </c>
      <c r="DV187" s="222">
        <f t="shared" si="354"/>
        <v>0</v>
      </c>
      <c r="DW187" s="222">
        <f t="shared" si="355"/>
        <v>0</v>
      </c>
      <c r="DX187" s="223">
        <f t="shared" si="356"/>
        <v>0</v>
      </c>
      <c r="DY187" s="224">
        <f t="shared" si="277"/>
        <v>0</v>
      </c>
      <c r="EA187" s="228">
        <f>IF($E187="HLTA",(L187/Summary!$H$7),0)</f>
        <v>0</v>
      </c>
      <c r="EB187" s="229">
        <f>IF($E187="HLTA",(M187/Summary!$H$7),0)</f>
        <v>0</v>
      </c>
      <c r="EC187" s="229">
        <f>IF($E187="HLTA",(N187/Summary!$H$7),0)</f>
        <v>0</v>
      </c>
      <c r="ED187" s="229">
        <f>IF($E187="HLTA",(O187/Summary!$H$7),0)</f>
        <v>0</v>
      </c>
      <c r="EE187" s="229">
        <f>IF($E187="HLTA",(P187/Summary!$H$7),0)</f>
        <v>0</v>
      </c>
      <c r="EF187" s="229">
        <f>IF($E187="HLTA",(Q187/Summary!$H$7),0)</f>
        <v>0</v>
      </c>
      <c r="EG187" s="229">
        <f>IF($E187="HLTA",(R187/Summary!$H$7),0)</f>
        <v>0</v>
      </c>
      <c r="EH187" s="229">
        <f>IF($E187="HLTA",(S187/Summary!$H$7),0)</f>
        <v>0</v>
      </c>
      <c r="EI187" s="229">
        <f>IF($E187="HLTA",(T187/Summary!$H$7),0)</f>
        <v>0</v>
      </c>
      <c r="EJ187" s="229">
        <f>IF($E187="HLTA",(U187/Summary!$H$7),0)</f>
        <v>0</v>
      </c>
      <c r="EK187" s="229">
        <f>IF($E187="HLTA",(V187/Summary!$H$7),0)</f>
        <v>0</v>
      </c>
      <c r="EL187" s="229">
        <f>IF($E187="HLTA",(W187/Summary!$H$7),0)</f>
        <v>0</v>
      </c>
      <c r="EM187" s="229">
        <f>IF($E187="HLTA",(X187/Summary!$H$7),0)</f>
        <v>0</v>
      </c>
      <c r="EN187" s="229">
        <f>IF($E187="HLTA",(Y187/Summary!$H$7),0)</f>
        <v>0</v>
      </c>
      <c r="EO187" s="229">
        <f>IF($E187="HLTA",(Z187/Summary!$H$7),0)</f>
        <v>0</v>
      </c>
      <c r="EP187" s="229">
        <f>IF($E187="HLTA",(AA187/Summary!$H$7),0)</f>
        <v>0</v>
      </c>
      <c r="EQ187" s="229">
        <f>IF($E187="HLTA",(AB187/Summary!$H$7),0)</f>
        <v>0</v>
      </c>
      <c r="ER187" s="229">
        <f>IF($E187="HLTA",(AC187/Summary!$H$7),0)</f>
        <v>0</v>
      </c>
      <c r="ES187" s="229">
        <f>IF($E187="HLTA",(AD187/Summary!$H$7),0)</f>
        <v>0</v>
      </c>
      <c r="ET187" s="229">
        <f>IF($E187="HLTA",(AE187/Summary!$H$7),0)</f>
        <v>0</v>
      </c>
      <c r="EU187" s="229">
        <f>IF($E187="HLTA",(AF187/Summary!$H$7),0)</f>
        <v>0</v>
      </c>
      <c r="EV187" s="229">
        <f>IF($E187="HLTA",(AG187/Summary!$H$7),0)</f>
        <v>0</v>
      </c>
      <c r="EW187" s="229">
        <f>IF($E187="HLTA",(AH187/Summary!$H$7),0)</f>
        <v>0</v>
      </c>
      <c r="EX187" s="229">
        <f>IF($E187="HLTA",(AI187/Summary!$H$7),0)</f>
        <v>0</v>
      </c>
      <c r="EY187" s="229">
        <f>IF($E187="HLTA",(AJ187/Summary!$H$7),0)</f>
        <v>0</v>
      </c>
      <c r="EZ187" s="229">
        <f>IF($E187="HLTA",(AK187/Summary!$H$7),0)</f>
        <v>0</v>
      </c>
      <c r="FA187" s="229">
        <f>IF($E187="HLTA",(AL187/Summary!$H$7),0)</f>
        <v>0</v>
      </c>
      <c r="FB187" s="229">
        <f>IF($E187="HLTA",(AM187/Summary!$H$7),0)</f>
        <v>0</v>
      </c>
      <c r="FC187" s="229">
        <f>IF($E187="HLTA",(AN187/Summary!$H$7),0)</f>
        <v>0</v>
      </c>
      <c r="FD187" s="233">
        <f>IF($E187="HLTA",(AO187/Summary!$H$7),0)</f>
        <v>0</v>
      </c>
    </row>
    <row r="188" spans="1:160" s="141" customFormat="1" ht="14.25" x14ac:dyDescent="0.35">
      <c r="A188" s="314"/>
      <c r="B188" s="315"/>
      <c r="C188" s="315"/>
      <c r="D188" s="315"/>
      <c r="E188" s="303"/>
      <c r="F188" s="304"/>
      <c r="G188" s="316"/>
      <c r="H188" s="320"/>
      <c r="I188" s="322"/>
      <c r="J188" s="323"/>
      <c r="K188" s="399">
        <f>Summary!$H$6*$G188</f>
        <v>0</v>
      </c>
      <c r="L188" s="225"/>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7"/>
      <c r="AP188" s="228">
        <f t="shared" si="278"/>
        <v>0</v>
      </c>
      <c r="AQ188" s="217"/>
      <c r="AR188" s="217"/>
      <c r="AS188" s="217"/>
      <c r="AT188" s="217"/>
      <c r="AU188" s="217"/>
      <c r="AV188" s="218"/>
      <c r="AW188" s="397"/>
      <c r="AX188" s="397"/>
      <c r="AY188" s="230">
        <f t="shared" si="281"/>
        <v>0</v>
      </c>
      <c r="AZ188" s="213" t="str">
        <f t="shared" si="282"/>
        <v>OK</v>
      </c>
      <c r="BA188" s="214"/>
      <c r="BB188" s="231">
        <f t="shared" si="283"/>
        <v>0</v>
      </c>
      <c r="BC188" s="232">
        <f t="shared" si="284"/>
        <v>0</v>
      </c>
      <c r="BD188" s="232">
        <f t="shared" si="285"/>
        <v>0</v>
      </c>
      <c r="BE188" s="232">
        <f t="shared" si="286"/>
        <v>0</v>
      </c>
      <c r="BF188" s="232">
        <f t="shared" si="287"/>
        <v>0</v>
      </c>
      <c r="BG188" s="232">
        <f t="shared" si="288"/>
        <v>0</v>
      </c>
      <c r="BH188" s="232">
        <f t="shared" si="289"/>
        <v>0</v>
      </c>
      <c r="BI188" s="232">
        <f t="shared" si="290"/>
        <v>0</v>
      </c>
      <c r="BJ188" s="232">
        <f t="shared" si="291"/>
        <v>0</v>
      </c>
      <c r="BK188" s="232">
        <f t="shared" si="292"/>
        <v>0</v>
      </c>
      <c r="BL188" s="232">
        <f t="shared" si="293"/>
        <v>0</v>
      </c>
      <c r="BM188" s="232">
        <f t="shared" si="294"/>
        <v>0</v>
      </c>
      <c r="BN188" s="232">
        <f t="shared" si="295"/>
        <v>0</v>
      </c>
      <c r="BO188" s="232">
        <f t="shared" si="296"/>
        <v>0</v>
      </c>
      <c r="BP188" s="232">
        <f t="shared" si="297"/>
        <v>0</v>
      </c>
      <c r="BQ188" s="232">
        <f t="shared" si="298"/>
        <v>0</v>
      </c>
      <c r="BR188" s="232">
        <f t="shared" si="299"/>
        <v>0</v>
      </c>
      <c r="BS188" s="232">
        <f t="shared" si="300"/>
        <v>0</v>
      </c>
      <c r="BT188" s="232">
        <f t="shared" si="301"/>
        <v>0</v>
      </c>
      <c r="BU188" s="232">
        <f t="shared" si="302"/>
        <v>0</v>
      </c>
      <c r="BV188" s="232">
        <f t="shared" si="303"/>
        <v>0</v>
      </c>
      <c r="BW188" s="232">
        <f t="shared" si="304"/>
        <v>0</v>
      </c>
      <c r="BX188" s="232">
        <f t="shared" si="305"/>
        <v>0</v>
      </c>
      <c r="BY188" s="232">
        <f t="shared" si="306"/>
        <v>0</v>
      </c>
      <c r="BZ188" s="232">
        <f t="shared" si="307"/>
        <v>0</v>
      </c>
      <c r="CA188" s="232">
        <f t="shared" si="308"/>
        <v>0</v>
      </c>
      <c r="CB188" s="232">
        <f t="shared" si="309"/>
        <v>0</v>
      </c>
      <c r="CC188" s="232">
        <f t="shared" si="310"/>
        <v>0</v>
      </c>
      <c r="CD188" s="232">
        <f t="shared" si="311"/>
        <v>0</v>
      </c>
      <c r="CE188" s="232">
        <f t="shared" si="312"/>
        <v>0</v>
      </c>
      <c r="CF188" s="230">
        <f t="shared" si="313"/>
        <v>0</v>
      </c>
      <c r="CG188" s="195">
        <f t="shared" si="314"/>
        <v>0</v>
      </c>
      <c r="CH188" s="201">
        <f t="shared" si="315"/>
        <v>0</v>
      </c>
      <c r="CI188" s="201">
        <f t="shared" si="316"/>
        <v>0</v>
      </c>
      <c r="CJ188" s="201">
        <f t="shared" si="317"/>
        <v>0</v>
      </c>
      <c r="CK188" s="201">
        <f t="shared" si="318"/>
        <v>0</v>
      </c>
      <c r="CL188" s="191">
        <f t="shared" si="319"/>
        <v>0</v>
      </c>
      <c r="CM188" s="189"/>
      <c r="CN188" s="219">
        <f t="shared" si="321"/>
        <v>0</v>
      </c>
      <c r="CO188" s="220">
        <f t="shared" si="322"/>
        <v>0</v>
      </c>
      <c r="CP188" s="220">
        <f t="shared" si="323"/>
        <v>0</v>
      </c>
      <c r="CQ188" s="220">
        <f t="shared" si="324"/>
        <v>0</v>
      </c>
      <c r="CR188" s="220">
        <f t="shared" si="325"/>
        <v>0</v>
      </c>
      <c r="CS188" s="220">
        <f t="shared" si="326"/>
        <v>0</v>
      </c>
      <c r="CT188" s="220">
        <f t="shared" si="327"/>
        <v>0</v>
      </c>
      <c r="CU188" s="220">
        <f t="shared" si="328"/>
        <v>0</v>
      </c>
      <c r="CV188" s="220">
        <f t="shared" si="329"/>
        <v>0</v>
      </c>
      <c r="CW188" s="220">
        <f t="shared" si="330"/>
        <v>0</v>
      </c>
      <c r="CX188" s="220">
        <f t="shared" si="331"/>
        <v>0</v>
      </c>
      <c r="CY188" s="220">
        <f t="shared" si="332"/>
        <v>0</v>
      </c>
      <c r="CZ188" s="220">
        <f t="shared" si="333"/>
        <v>0</v>
      </c>
      <c r="DA188" s="220">
        <f t="shared" si="334"/>
        <v>0</v>
      </c>
      <c r="DB188" s="220">
        <f t="shared" si="335"/>
        <v>0</v>
      </c>
      <c r="DC188" s="220">
        <f t="shared" si="336"/>
        <v>0</v>
      </c>
      <c r="DD188" s="220">
        <f t="shared" si="337"/>
        <v>0</v>
      </c>
      <c r="DE188" s="220">
        <f t="shared" si="338"/>
        <v>0</v>
      </c>
      <c r="DF188" s="220">
        <f t="shared" si="339"/>
        <v>0</v>
      </c>
      <c r="DG188" s="220">
        <f t="shared" si="340"/>
        <v>0</v>
      </c>
      <c r="DH188" s="220">
        <f t="shared" si="341"/>
        <v>0</v>
      </c>
      <c r="DI188" s="220">
        <f t="shared" si="342"/>
        <v>0</v>
      </c>
      <c r="DJ188" s="220">
        <f t="shared" si="343"/>
        <v>0</v>
      </c>
      <c r="DK188" s="220">
        <f t="shared" si="344"/>
        <v>0</v>
      </c>
      <c r="DL188" s="220">
        <f t="shared" si="345"/>
        <v>0</v>
      </c>
      <c r="DM188" s="220">
        <f t="shared" si="346"/>
        <v>0</v>
      </c>
      <c r="DN188" s="220">
        <f t="shared" si="347"/>
        <v>0</v>
      </c>
      <c r="DO188" s="220">
        <f t="shared" si="348"/>
        <v>0</v>
      </c>
      <c r="DP188" s="220">
        <f t="shared" si="349"/>
        <v>0</v>
      </c>
      <c r="DQ188" s="221">
        <f t="shared" si="350"/>
        <v>0</v>
      </c>
      <c r="DR188" s="204">
        <f t="shared" si="320"/>
        <v>0</v>
      </c>
      <c r="DS188" s="222">
        <f t="shared" si="351"/>
        <v>0</v>
      </c>
      <c r="DT188" s="222">
        <f t="shared" si="352"/>
        <v>0</v>
      </c>
      <c r="DU188" s="222">
        <f t="shared" si="353"/>
        <v>0</v>
      </c>
      <c r="DV188" s="222">
        <f t="shared" si="354"/>
        <v>0</v>
      </c>
      <c r="DW188" s="222">
        <f t="shared" si="355"/>
        <v>0</v>
      </c>
      <c r="DX188" s="223">
        <f t="shared" si="356"/>
        <v>0</v>
      </c>
      <c r="DY188" s="224">
        <f t="shared" si="277"/>
        <v>0</v>
      </c>
      <c r="EA188" s="228">
        <f>IF($E188="HLTA",(L188/Summary!$H$7),0)</f>
        <v>0</v>
      </c>
      <c r="EB188" s="229">
        <f>IF($E188="HLTA",(M188/Summary!$H$7),0)</f>
        <v>0</v>
      </c>
      <c r="EC188" s="229">
        <f>IF($E188="HLTA",(N188/Summary!$H$7),0)</f>
        <v>0</v>
      </c>
      <c r="ED188" s="229">
        <f>IF($E188="HLTA",(O188/Summary!$H$7),0)</f>
        <v>0</v>
      </c>
      <c r="EE188" s="229">
        <f>IF($E188="HLTA",(P188/Summary!$H$7),0)</f>
        <v>0</v>
      </c>
      <c r="EF188" s="229">
        <f>IF($E188="HLTA",(Q188/Summary!$H$7),0)</f>
        <v>0</v>
      </c>
      <c r="EG188" s="229">
        <f>IF($E188="HLTA",(R188/Summary!$H$7),0)</f>
        <v>0</v>
      </c>
      <c r="EH188" s="229">
        <f>IF($E188="HLTA",(S188/Summary!$H$7),0)</f>
        <v>0</v>
      </c>
      <c r="EI188" s="229">
        <f>IF($E188="HLTA",(T188/Summary!$H$7),0)</f>
        <v>0</v>
      </c>
      <c r="EJ188" s="229">
        <f>IF($E188="HLTA",(U188/Summary!$H$7),0)</f>
        <v>0</v>
      </c>
      <c r="EK188" s="229">
        <f>IF($E188="HLTA",(V188/Summary!$H$7),0)</f>
        <v>0</v>
      </c>
      <c r="EL188" s="229">
        <f>IF($E188="HLTA",(W188/Summary!$H$7),0)</f>
        <v>0</v>
      </c>
      <c r="EM188" s="229">
        <f>IF($E188="HLTA",(X188/Summary!$H$7),0)</f>
        <v>0</v>
      </c>
      <c r="EN188" s="229">
        <f>IF($E188="HLTA",(Y188/Summary!$H$7),0)</f>
        <v>0</v>
      </c>
      <c r="EO188" s="229">
        <f>IF($E188="HLTA",(Z188/Summary!$H$7),0)</f>
        <v>0</v>
      </c>
      <c r="EP188" s="229">
        <f>IF($E188="HLTA",(AA188/Summary!$H$7),0)</f>
        <v>0</v>
      </c>
      <c r="EQ188" s="229">
        <f>IF($E188="HLTA",(AB188/Summary!$H$7),0)</f>
        <v>0</v>
      </c>
      <c r="ER188" s="229">
        <f>IF($E188="HLTA",(AC188/Summary!$H$7),0)</f>
        <v>0</v>
      </c>
      <c r="ES188" s="229">
        <f>IF($E188="HLTA",(AD188/Summary!$H$7),0)</f>
        <v>0</v>
      </c>
      <c r="ET188" s="229">
        <f>IF($E188="HLTA",(AE188/Summary!$H$7),0)</f>
        <v>0</v>
      </c>
      <c r="EU188" s="229">
        <f>IF($E188="HLTA",(AF188/Summary!$H$7),0)</f>
        <v>0</v>
      </c>
      <c r="EV188" s="229">
        <f>IF($E188="HLTA",(AG188/Summary!$H$7),0)</f>
        <v>0</v>
      </c>
      <c r="EW188" s="229">
        <f>IF($E188="HLTA",(AH188/Summary!$H$7),0)</f>
        <v>0</v>
      </c>
      <c r="EX188" s="229">
        <f>IF($E188="HLTA",(AI188/Summary!$H$7),0)</f>
        <v>0</v>
      </c>
      <c r="EY188" s="229">
        <f>IF($E188="HLTA",(AJ188/Summary!$H$7),0)</f>
        <v>0</v>
      </c>
      <c r="EZ188" s="229">
        <f>IF($E188="HLTA",(AK188/Summary!$H$7),0)</f>
        <v>0</v>
      </c>
      <c r="FA188" s="229">
        <f>IF($E188="HLTA",(AL188/Summary!$H$7),0)</f>
        <v>0</v>
      </c>
      <c r="FB188" s="229">
        <f>IF($E188="HLTA",(AM188/Summary!$H$7),0)</f>
        <v>0</v>
      </c>
      <c r="FC188" s="229">
        <f>IF($E188="HLTA",(AN188/Summary!$H$7),0)</f>
        <v>0</v>
      </c>
      <c r="FD188" s="233">
        <f>IF($E188="HLTA",(AO188/Summary!$H$7),0)</f>
        <v>0</v>
      </c>
    </row>
    <row r="189" spans="1:160" s="141" customFormat="1" ht="14.25" x14ac:dyDescent="0.35">
      <c r="A189" s="314"/>
      <c r="B189" s="315"/>
      <c r="C189" s="315"/>
      <c r="D189" s="315"/>
      <c r="E189" s="303"/>
      <c r="F189" s="304"/>
      <c r="G189" s="316"/>
      <c r="H189" s="320"/>
      <c r="I189" s="322"/>
      <c r="J189" s="323"/>
      <c r="K189" s="399">
        <f>Summary!$H$6*$G189</f>
        <v>0</v>
      </c>
      <c r="L189" s="225"/>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7"/>
      <c r="AP189" s="228">
        <f t="shared" si="278"/>
        <v>0</v>
      </c>
      <c r="AQ189" s="217"/>
      <c r="AR189" s="217"/>
      <c r="AS189" s="217"/>
      <c r="AT189" s="217"/>
      <c r="AU189" s="217"/>
      <c r="AV189" s="218"/>
      <c r="AW189" s="397"/>
      <c r="AX189" s="397"/>
      <c r="AY189" s="230">
        <f t="shared" si="281"/>
        <v>0</v>
      </c>
      <c r="AZ189" s="213" t="str">
        <f t="shared" si="282"/>
        <v>OK</v>
      </c>
      <c r="BA189" s="214"/>
      <c r="BB189" s="231">
        <f t="shared" si="283"/>
        <v>0</v>
      </c>
      <c r="BC189" s="232">
        <f t="shared" si="284"/>
        <v>0</v>
      </c>
      <c r="BD189" s="232">
        <f t="shared" si="285"/>
        <v>0</v>
      </c>
      <c r="BE189" s="232">
        <f t="shared" si="286"/>
        <v>0</v>
      </c>
      <c r="BF189" s="232">
        <f t="shared" si="287"/>
        <v>0</v>
      </c>
      <c r="BG189" s="232">
        <f t="shared" si="288"/>
        <v>0</v>
      </c>
      <c r="BH189" s="232">
        <f t="shared" si="289"/>
        <v>0</v>
      </c>
      <c r="BI189" s="232">
        <f t="shared" si="290"/>
        <v>0</v>
      </c>
      <c r="BJ189" s="232">
        <f t="shared" si="291"/>
        <v>0</v>
      </c>
      <c r="BK189" s="232">
        <f t="shared" si="292"/>
        <v>0</v>
      </c>
      <c r="BL189" s="232">
        <f t="shared" si="293"/>
        <v>0</v>
      </c>
      <c r="BM189" s="232">
        <f t="shared" si="294"/>
        <v>0</v>
      </c>
      <c r="BN189" s="232">
        <f t="shared" si="295"/>
        <v>0</v>
      </c>
      <c r="BO189" s="232">
        <f t="shared" si="296"/>
        <v>0</v>
      </c>
      <c r="BP189" s="232">
        <f t="shared" si="297"/>
        <v>0</v>
      </c>
      <c r="BQ189" s="232">
        <f t="shared" si="298"/>
        <v>0</v>
      </c>
      <c r="BR189" s="232">
        <f t="shared" si="299"/>
        <v>0</v>
      </c>
      <c r="BS189" s="232">
        <f t="shared" si="300"/>
        <v>0</v>
      </c>
      <c r="BT189" s="232">
        <f t="shared" si="301"/>
        <v>0</v>
      </c>
      <c r="BU189" s="232">
        <f t="shared" si="302"/>
        <v>0</v>
      </c>
      <c r="BV189" s="232">
        <f t="shared" si="303"/>
        <v>0</v>
      </c>
      <c r="BW189" s="232">
        <f t="shared" si="304"/>
        <v>0</v>
      </c>
      <c r="BX189" s="232">
        <f t="shared" si="305"/>
        <v>0</v>
      </c>
      <c r="BY189" s="232">
        <f t="shared" si="306"/>
        <v>0</v>
      </c>
      <c r="BZ189" s="232">
        <f t="shared" si="307"/>
        <v>0</v>
      </c>
      <c r="CA189" s="232">
        <f t="shared" si="308"/>
        <v>0</v>
      </c>
      <c r="CB189" s="232">
        <f t="shared" si="309"/>
        <v>0</v>
      </c>
      <c r="CC189" s="232">
        <f t="shared" si="310"/>
        <v>0</v>
      </c>
      <c r="CD189" s="232">
        <f t="shared" si="311"/>
        <v>0</v>
      </c>
      <c r="CE189" s="232">
        <f t="shared" si="312"/>
        <v>0</v>
      </c>
      <c r="CF189" s="230">
        <f t="shared" si="313"/>
        <v>0</v>
      </c>
      <c r="CG189" s="195">
        <f t="shared" si="314"/>
        <v>0</v>
      </c>
      <c r="CH189" s="201">
        <f t="shared" si="315"/>
        <v>0</v>
      </c>
      <c r="CI189" s="201">
        <f t="shared" si="316"/>
        <v>0</v>
      </c>
      <c r="CJ189" s="201">
        <f t="shared" si="317"/>
        <v>0</v>
      </c>
      <c r="CK189" s="201">
        <f t="shared" si="318"/>
        <v>0</v>
      </c>
      <c r="CL189" s="191">
        <f t="shared" si="319"/>
        <v>0</v>
      </c>
      <c r="CM189" s="189"/>
      <c r="CN189" s="219">
        <f t="shared" si="321"/>
        <v>0</v>
      </c>
      <c r="CO189" s="220">
        <f t="shared" si="322"/>
        <v>0</v>
      </c>
      <c r="CP189" s="220">
        <f t="shared" si="323"/>
        <v>0</v>
      </c>
      <c r="CQ189" s="220">
        <f t="shared" si="324"/>
        <v>0</v>
      </c>
      <c r="CR189" s="220">
        <f t="shared" si="325"/>
        <v>0</v>
      </c>
      <c r="CS189" s="220">
        <f t="shared" si="326"/>
        <v>0</v>
      </c>
      <c r="CT189" s="220">
        <f t="shared" si="327"/>
        <v>0</v>
      </c>
      <c r="CU189" s="220">
        <f t="shared" si="328"/>
        <v>0</v>
      </c>
      <c r="CV189" s="220">
        <f t="shared" si="329"/>
        <v>0</v>
      </c>
      <c r="CW189" s="220">
        <f t="shared" si="330"/>
        <v>0</v>
      </c>
      <c r="CX189" s="220">
        <f t="shared" si="331"/>
        <v>0</v>
      </c>
      <c r="CY189" s="220">
        <f t="shared" si="332"/>
        <v>0</v>
      </c>
      <c r="CZ189" s="220">
        <f t="shared" si="333"/>
        <v>0</v>
      </c>
      <c r="DA189" s="220">
        <f t="shared" si="334"/>
        <v>0</v>
      </c>
      <c r="DB189" s="220">
        <f t="shared" si="335"/>
        <v>0</v>
      </c>
      <c r="DC189" s="220">
        <f t="shared" si="336"/>
        <v>0</v>
      </c>
      <c r="DD189" s="220">
        <f t="shared" si="337"/>
        <v>0</v>
      </c>
      <c r="DE189" s="220">
        <f t="shared" si="338"/>
        <v>0</v>
      </c>
      <c r="DF189" s="220">
        <f t="shared" si="339"/>
        <v>0</v>
      </c>
      <c r="DG189" s="220">
        <f t="shared" si="340"/>
        <v>0</v>
      </c>
      <c r="DH189" s="220">
        <f t="shared" si="341"/>
        <v>0</v>
      </c>
      <c r="DI189" s="220">
        <f t="shared" si="342"/>
        <v>0</v>
      </c>
      <c r="DJ189" s="220">
        <f t="shared" si="343"/>
        <v>0</v>
      </c>
      <c r="DK189" s="220">
        <f t="shared" si="344"/>
        <v>0</v>
      </c>
      <c r="DL189" s="220">
        <f t="shared" si="345"/>
        <v>0</v>
      </c>
      <c r="DM189" s="220">
        <f t="shared" si="346"/>
        <v>0</v>
      </c>
      <c r="DN189" s="220">
        <f t="shared" si="347"/>
        <v>0</v>
      </c>
      <c r="DO189" s="220">
        <f t="shared" si="348"/>
        <v>0</v>
      </c>
      <c r="DP189" s="220">
        <f t="shared" si="349"/>
        <v>0</v>
      </c>
      <c r="DQ189" s="221">
        <f t="shared" si="350"/>
        <v>0</v>
      </c>
      <c r="DR189" s="204">
        <f t="shared" si="320"/>
        <v>0</v>
      </c>
      <c r="DS189" s="222">
        <f t="shared" si="351"/>
        <v>0</v>
      </c>
      <c r="DT189" s="222">
        <f t="shared" si="352"/>
        <v>0</v>
      </c>
      <c r="DU189" s="222">
        <f t="shared" si="353"/>
        <v>0</v>
      </c>
      <c r="DV189" s="222">
        <f t="shared" si="354"/>
        <v>0</v>
      </c>
      <c r="DW189" s="222">
        <f t="shared" si="355"/>
        <v>0</v>
      </c>
      <c r="DX189" s="223">
        <f t="shared" si="356"/>
        <v>0</v>
      </c>
      <c r="DY189" s="224">
        <f t="shared" si="277"/>
        <v>0</v>
      </c>
      <c r="EA189" s="228">
        <f>IF($E189="HLTA",(L189/Summary!$H$7),0)</f>
        <v>0</v>
      </c>
      <c r="EB189" s="229">
        <f>IF($E189="HLTA",(M189/Summary!$H$7),0)</f>
        <v>0</v>
      </c>
      <c r="EC189" s="229">
        <f>IF($E189="HLTA",(N189/Summary!$H$7),0)</f>
        <v>0</v>
      </c>
      <c r="ED189" s="229">
        <f>IF($E189="HLTA",(O189/Summary!$H$7),0)</f>
        <v>0</v>
      </c>
      <c r="EE189" s="229">
        <f>IF($E189="HLTA",(P189/Summary!$H$7),0)</f>
        <v>0</v>
      </c>
      <c r="EF189" s="229">
        <f>IF($E189="HLTA",(Q189/Summary!$H$7),0)</f>
        <v>0</v>
      </c>
      <c r="EG189" s="229">
        <f>IF($E189="HLTA",(R189/Summary!$H$7),0)</f>
        <v>0</v>
      </c>
      <c r="EH189" s="229">
        <f>IF($E189="HLTA",(S189/Summary!$H$7),0)</f>
        <v>0</v>
      </c>
      <c r="EI189" s="229">
        <f>IF($E189="HLTA",(T189/Summary!$H$7),0)</f>
        <v>0</v>
      </c>
      <c r="EJ189" s="229">
        <f>IF($E189="HLTA",(U189/Summary!$H$7),0)</f>
        <v>0</v>
      </c>
      <c r="EK189" s="229">
        <f>IF($E189="HLTA",(V189/Summary!$H$7),0)</f>
        <v>0</v>
      </c>
      <c r="EL189" s="229">
        <f>IF($E189="HLTA",(W189/Summary!$H$7),0)</f>
        <v>0</v>
      </c>
      <c r="EM189" s="229">
        <f>IF($E189="HLTA",(X189/Summary!$H$7),0)</f>
        <v>0</v>
      </c>
      <c r="EN189" s="229">
        <f>IF($E189="HLTA",(Y189/Summary!$H$7),0)</f>
        <v>0</v>
      </c>
      <c r="EO189" s="229">
        <f>IF($E189="HLTA",(Z189/Summary!$H$7),0)</f>
        <v>0</v>
      </c>
      <c r="EP189" s="229">
        <f>IF($E189="HLTA",(AA189/Summary!$H$7),0)</f>
        <v>0</v>
      </c>
      <c r="EQ189" s="229">
        <f>IF($E189="HLTA",(AB189/Summary!$H$7),0)</f>
        <v>0</v>
      </c>
      <c r="ER189" s="229">
        <f>IF($E189="HLTA",(AC189/Summary!$H$7),0)</f>
        <v>0</v>
      </c>
      <c r="ES189" s="229">
        <f>IF($E189="HLTA",(AD189/Summary!$H$7),0)</f>
        <v>0</v>
      </c>
      <c r="ET189" s="229">
        <f>IF($E189="HLTA",(AE189/Summary!$H$7),0)</f>
        <v>0</v>
      </c>
      <c r="EU189" s="229">
        <f>IF($E189="HLTA",(AF189/Summary!$H$7),0)</f>
        <v>0</v>
      </c>
      <c r="EV189" s="229">
        <f>IF($E189="HLTA",(AG189/Summary!$H$7),0)</f>
        <v>0</v>
      </c>
      <c r="EW189" s="229">
        <f>IF($E189="HLTA",(AH189/Summary!$H$7),0)</f>
        <v>0</v>
      </c>
      <c r="EX189" s="229">
        <f>IF($E189="HLTA",(AI189/Summary!$H$7),0)</f>
        <v>0</v>
      </c>
      <c r="EY189" s="229">
        <f>IF($E189="HLTA",(AJ189/Summary!$H$7),0)</f>
        <v>0</v>
      </c>
      <c r="EZ189" s="229">
        <f>IF($E189="HLTA",(AK189/Summary!$H$7),0)</f>
        <v>0</v>
      </c>
      <c r="FA189" s="229">
        <f>IF($E189="HLTA",(AL189/Summary!$H$7),0)</f>
        <v>0</v>
      </c>
      <c r="FB189" s="229">
        <f>IF($E189="HLTA",(AM189/Summary!$H$7),0)</f>
        <v>0</v>
      </c>
      <c r="FC189" s="229">
        <f>IF($E189="HLTA",(AN189/Summary!$H$7),0)</f>
        <v>0</v>
      </c>
      <c r="FD189" s="233">
        <f>IF($E189="HLTA",(AO189/Summary!$H$7),0)</f>
        <v>0</v>
      </c>
    </row>
    <row r="190" spans="1:160" s="141" customFormat="1" ht="14.25" x14ac:dyDescent="0.35">
      <c r="A190" s="314"/>
      <c r="B190" s="315"/>
      <c r="C190" s="315"/>
      <c r="D190" s="315"/>
      <c r="E190" s="303"/>
      <c r="F190" s="304"/>
      <c r="G190" s="316"/>
      <c r="H190" s="320"/>
      <c r="I190" s="322"/>
      <c r="J190" s="323"/>
      <c r="K190" s="399">
        <f>Summary!$H$6*$G190</f>
        <v>0</v>
      </c>
      <c r="L190" s="225"/>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7"/>
      <c r="AP190" s="228">
        <f t="shared" si="278"/>
        <v>0</v>
      </c>
      <c r="AQ190" s="217"/>
      <c r="AR190" s="217"/>
      <c r="AS190" s="217"/>
      <c r="AT190" s="217"/>
      <c r="AU190" s="217"/>
      <c r="AV190" s="218"/>
      <c r="AW190" s="397"/>
      <c r="AX190" s="397"/>
      <c r="AY190" s="230">
        <f t="shared" si="281"/>
        <v>0</v>
      </c>
      <c r="AZ190" s="213" t="str">
        <f t="shared" si="282"/>
        <v>OK</v>
      </c>
      <c r="BA190" s="214"/>
      <c r="BB190" s="231">
        <f t="shared" si="283"/>
        <v>0</v>
      </c>
      <c r="BC190" s="232">
        <f t="shared" si="284"/>
        <v>0</v>
      </c>
      <c r="BD190" s="232">
        <f t="shared" si="285"/>
        <v>0</v>
      </c>
      <c r="BE190" s="232">
        <f t="shared" si="286"/>
        <v>0</v>
      </c>
      <c r="BF190" s="232">
        <f t="shared" si="287"/>
        <v>0</v>
      </c>
      <c r="BG190" s="232">
        <f t="shared" si="288"/>
        <v>0</v>
      </c>
      <c r="BH190" s="232">
        <f t="shared" si="289"/>
        <v>0</v>
      </c>
      <c r="BI190" s="232">
        <f t="shared" si="290"/>
        <v>0</v>
      </c>
      <c r="BJ190" s="232">
        <f t="shared" si="291"/>
        <v>0</v>
      </c>
      <c r="BK190" s="232">
        <f t="shared" si="292"/>
        <v>0</v>
      </c>
      <c r="BL190" s="232">
        <f t="shared" si="293"/>
        <v>0</v>
      </c>
      <c r="BM190" s="232">
        <f t="shared" si="294"/>
        <v>0</v>
      </c>
      <c r="BN190" s="232">
        <f t="shared" si="295"/>
        <v>0</v>
      </c>
      <c r="BO190" s="232">
        <f t="shared" si="296"/>
        <v>0</v>
      </c>
      <c r="BP190" s="232">
        <f t="shared" si="297"/>
        <v>0</v>
      </c>
      <c r="BQ190" s="232">
        <f t="shared" si="298"/>
        <v>0</v>
      </c>
      <c r="BR190" s="232">
        <f t="shared" si="299"/>
        <v>0</v>
      </c>
      <c r="BS190" s="232">
        <f t="shared" si="300"/>
        <v>0</v>
      </c>
      <c r="BT190" s="232">
        <f t="shared" si="301"/>
        <v>0</v>
      </c>
      <c r="BU190" s="232">
        <f t="shared" si="302"/>
        <v>0</v>
      </c>
      <c r="BV190" s="232">
        <f t="shared" si="303"/>
        <v>0</v>
      </c>
      <c r="BW190" s="232">
        <f t="shared" si="304"/>
        <v>0</v>
      </c>
      <c r="BX190" s="232">
        <f t="shared" si="305"/>
        <v>0</v>
      </c>
      <c r="BY190" s="232">
        <f t="shared" si="306"/>
        <v>0</v>
      </c>
      <c r="BZ190" s="232">
        <f t="shared" si="307"/>
        <v>0</v>
      </c>
      <c r="CA190" s="232">
        <f t="shared" si="308"/>
        <v>0</v>
      </c>
      <c r="CB190" s="232">
        <f t="shared" si="309"/>
        <v>0</v>
      </c>
      <c r="CC190" s="232">
        <f t="shared" si="310"/>
        <v>0</v>
      </c>
      <c r="CD190" s="232">
        <f t="shared" si="311"/>
        <v>0</v>
      </c>
      <c r="CE190" s="232">
        <f t="shared" si="312"/>
        <v>0</v>
      </c>
      <c r="CF190" s="230">
        <f t="shared" si="313"/>
        <v>0</v>
      </c>
      <c r="CG190" s="195">
        <f t="shared" si="314"/>
        <v>0</v>
      </c>
      <c r="CH190" s="201">
        <f t="shared" si="315"/>
        <v>0</v>
      </c>
      <c r="CI190" s="201">
        <f t="shared" si="316"/>
        <v>0</v>
      </c>
      <c r="CJ190" s="201">
        <f t="shared" si="317"/>
        <v>0</v>
      </c>
      <c r="CK190" s="201">
        <f t="shared" si="318"/>
        <v>0</v>
      </c>
      <c r="CL190" s="191">
        <f t="shared" si="319"/>
        <v>0</v>
      </c>
      <c r="CM190" s="189"/>
      <c r="CN190" s="219">
        <f t="shared" si="321"/>
        <v>0</v>
      </c>
      <c r="CO190" s="220">
        <f t="shared" si="322"/>
        <v>0</v>
      </c>
      <c r="CP190" s="220">
        <f t="shared" si="323"/>
        <v>0</v>
      </c>
      <c r="CQ190" s="220">
        <f t="shared" si="324"/>
        <v>0</v>
      </c>
      <c r="CR190" s="220">
        <f t="shared" si="325"/>
        <v>0</v>
      </c>
      <c r="CS190" s="220">
        <f t="shared" si="326"/>
        <v>0</v>
      </c>
      <c r="CT190" s="220">
        <f t="shared" si="327"/>
        <v>0</v>
      </c>
      <c r="CU190" s="220">
        <f t="shared" si="328"/>
        <v>0</v>
      </c>
      <c r="CV190" s="220">
        <f t="shared" si="329"/>
        <v>0</v>
      </c>
      <c r="CW190" s="220">
        <f t="shared" si="330"/>
        <v>0</v>
      </c>
      <c r="CX190" s="220">
        <f t="shared" si="331"/>
        <v>0</v>
      </c>
      <c r="CY190" s="220">
        <f t="shared" si="332"/>
        <v>0</v>
      </c>
      <c r="CZ190" s="220">
        <f t="shared" si="333"/>
        <v>0</v>
      </c>
      <c r="DA190" s="220">
        <f t="shared" si="334"/>
        <v>0</v>
      </c>
      <c r="DB190" s="220">
        <f t="shared" si="335"/>
        <v>0</v>
      </c>
      <c r="DC190" s="220">
        <f t="shared" si="336"/>
        <v>0</v>
      </c>
      <c r="DD190" s="220">
        <f t="shared" si="337"/>
        <v>0</v>
      </c>
      <c r="DE190" s="220">
        <f t="shared" si="338"/>
        <v>0</v>
      </c>
      <c r="DF190" s="220">
        <f t="shared" si="339"/>
        <v>0</v>
      </c>
      <c r="DG190" s="220">
        <f t="shared" si="340"/>
        <v>0</v>
      </c>
      <c r="DH190" s="220">
        <f t="shared" si="341"/>
        <v>0</v>
      </c>
      <c r="DI190" s="220">
        <f t="shared" si="342"/>
        <v>0</v>
      </c>
      <c r="DJ190" s="220">
        <f t="shared" si="343"/>
        <v>0</v>
      </c>
      <c r="DK190" s="220">
        <f t="shared" si="344"/>
        <v>0</v>
      </c>
      <c r="DL190" s="220">
        <f t="shared" si="345"/>
        <v>0</v>
      </c>
      <c r="DM190" s="220">
        <f t="shared" si="346"/>
        <v>0</v>
      </c>
      <c r="DN190" s="220">
        <f t="shared" si="347"/>
        <v>0</v>
      </c>
      <c r="DO190" s="220">
        <f t="shared" si="348"/>
        <v>0</v>
      </c>
      <c r="DP190" s="220">
        <f t="shared" si="349"/>
        <v>0</v>
      </c>
      <c r="DQ190" s="221">
        <f t="shared" si="350"/>
        <v>0</v>
      </c>
      <c r="DR190" s="204">
        <f t="shared" si="320"/>
        <v>0</v>
      </c>
      <c r="DS190" s="222">
        <f t="shared" si="351"/>
        <v>0</v>
      </c>
      <c r="DT190" s="222">
        <f t="shared" si="352"/>
        <v>0</v>
      </c>
      <c r="DU190" s="222">
        <f t="shared" si="353"/>
        <v>0</v>
      </c>
      <c r="DV190" s="222">
        <f t="shared" si="354"/>
        <v>0</v>
      </c>
      <c r="DW190" s="222">
        <f t="shared" si="355"/>
        <v>0</v>
      </c>
      <c r="DX190" s="223">
        <f t="shared" si="356"/>
        <v>0</v>
      </c>
      <c r="DY190" s="224">
        <f t="shared" si="277"/>
        <v>0</v>
      </c>
      <c r="EA190" s="228">
        <f>IF($E190="HLTA",(L190/Summary!$H$7),0)</f>
        <v>0</v>
      </c>
      <c r="EB190" s="229">
        <f>IF($E190="HLTA",(M190/Summary!$H$7),0)</f>
        <v>0</v>
      </c>
      <c r="EC190" s="229">
        <f>IF($E190="HLTA",(N190/Summary!$H$7),0)</f>
        <v>0</v>
      </c>
      <c r="ED190" s="229">
        <f>IF($E190="HLTA",(O190/Summary!$H$7),0)</f>
        <v>0</v>
      </c>
      <c r="EE190" s="229">
        <f>IF($E190="HLTA",(P190/Summary!$H$7),0)</f>
        <v>0</v>
      </c>
      <c r="EF190" s="229">
        <f>IF($E190="HLTA",(Q190/Summary!$H$7),0)</f>
        <v>0</v>
      </c>
      <c r="EG190" s="229">
        <f>IF($E190="HLTA",(R190/Summary!$H$7),0)</f>
        <v>0</v>
      </c>
      <c r="EH190" s="229">
        <f>IF($E190="HLTA",(S190/Summary!$H$7),0)</f>
        <v>0</v>
      </c>
      <c r="EI190" s="229">
        <f>IF($E190="HLTA",(T190/Summary!$H$7),0)</f>
        <v>0</v>
      </c>
      <c r="EJ190" s="229">
        <f>IF($E190="HLTA",(U190/Summary!$H$7),0)</f>
        <v>0</v>
      </c>
      <c r="EK190" s="229">
        <f>IF($E190="HLTA",(V190/Summary!$H$7),0)</f>
        <v>0</v>
      </c>
      <c r="EL190" s="229">
        <f>IF($E190="HLTA",(W190/Summary!$H$7),0)</f>
        <v>0</v>
      </c>
      <c r="EM190" s="229">
        <f>IF($E190="HLTA",(X190/Summary!$H$7),0)</f>
        <v>0</v>
      </c>
      <c r="EN190" s="229">
        <f>IF($E190="HLTA",(Y190/Summary!$H$7),0)</f>
        <v>0</v>
      </c>
      <c r="EO190" s="229">
        <f>IF($E190="HLTA",(Z190/Summary!$H$7),0)</f>
        <v>0</v>
      </c>
      <c r="EP190" s="229">
        <f>IF($E190="HLTA",(AA190/Summary!$H$7),0)</f>
        <v>0</v>
      </c>
      <c r="EQ190" s="229">
        <f>IF($E190="HLTA",(AB190/Summary!$H$7),0)</f>
        <v>0</v>
      </c>
      <c r="ER190" s="229">
        <f>IF($E190="HLTA",(AC190/Summary!$H$7),0)</f>
        <v>0</v>
      </c>
      <c r="ES190" s="229">
        <f>IF($E190="HLTA",(AD190/Summary!$H$7),0)</f>
        <v>0</v>
      </c>
      <c r="ET190" s="229">
        <f>IF($E190="HLTA",(AE190/Summary!$H$7),0)</f>
        <v>0</v>
      </c>
      <c r="EU190" s="229">
        <f>IF($E190="HLTA",(AF190/Summary!$H$7),0)</f>
        <v>0</v>
      </c>
      <c r="EV190" s="229">
        <f>IF($E190="HLTA",(AG190/Summary!$H$7),0)</f>
        <v>0</v>
      </c>
      <c r="EW190" s="229">
        <f>IF($E190="HLTA",(AH190/Summary!$H$7),0)</f>
        <v>0</v>
      </c>
      <c r="EX190" s="229">
        <f>IF($E190="HLTA",(AI190/Summary!$H$7),0)</f>
        <v>0</v>
      </c>
      <c r="EY190" s="229">
        <f>IF($E190="HLTA",(AJ190/Summary!$H$7),0)</f>
        <v>0</v>
      </c>
      <c r="EZ190" s="229">
        <f>IF($E190="HLTA",(AK190/Summary!$H$7),0)</f>
        <v>0</v>
      </c>
      <c r="FA190" s="229">
        <f>IF($E190="HLTA",(AL190/Summary!$H$7),0)</f>
        <v>0</v>
      </c>
      <c r="FB190" s="229">
        <f>IF($E190="HLTA",(AM190/Summary!$H$7),0)</f>
        <v>0</v>
      </c>
      <c r="FC190" s="229">
        <f>IF($E190="HLTA",(AN190/Summary!$H$7),0)</f>
        <v>0</v>
      </c>
      <c r="FD190" s="233">
        <f>IF($E190="HLTA",(AO190/Summary!$H$7),0)</f>
        <v>0</v>
      </c>
    </row>
    <row r="191" spans="1:160" s="141" customFormat="1" ht="14.25" x14ac:dyDescent="0.35">
      <c r="A191" s="314"/>
      <c r="B191" s="315"/>
      <c r="C191" s="315"/>
      <c r="D191" s="315"/>
      <c r="E191" s="303"/>
      <c r="F191" s="304"/>
      <c r="G191" s="316"/>
      <c r="H191" s="320"/>
      <c r="I191" s="322"/>
      <c r="J191" s="323"/>
      <c r="K191" s="399">
        <f>Summary!$H$6*$G191</f>
        <v>0</v>
      </c>
      <c r="L191" s="225"/>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7"/>
      <c r="AP191" s="228">
        <f t="shared" si="278"/>
        <v>0</v>
      </c>
      <c r="AQ191" s="217"/>
      <c r="AR191" s="217"/>
      <c r="AS191" s="217"/>
      <c r="AT191" s="217"/>
      <c r="AU191" s="217"/>
      <c r="AV191" s="218"/>
      <c r="AW191" s="397"/>
      <c r="AX191" s="397"/>
      <c r="AY191" s="230">
        <f t="shared" si="281"/>
        <v>0</v>
      </c>
      <c r="AZ191" s="213" t="str">
        <f t="shared" si="282"/>
        <v>OK</v>
      </c>
      <c r="BA191" s="214"/>
      <c r="BB191" s="231">
        <f t="shared" si="283"/>
        <v>0</v>
      </c>
      <c r="BC191" s="232">
        <f t="shared" si="284"/>
        <v>0</v>
      </c>
      <c r="BD191" s="232">
        <f t="shared" si="285"/>
        <v>0</v>
      </c>
      <c r="BE191" s="232">
        <f t="shared" si="286"/>
        <v>0</v>
      </c>
      <c r="BF191" s="232">
        <f t="shared" si="287"/>
        <v>0</v>
      </c>
      <c r="BG191" s="232">
        <f t="shared" si="288"/>
        <v>0</v>
      </c>
      <c r="BH191" s="232">
        <f t="shared" si="289"/>
        <v>0</v>
      </c>
      <c r="BI191" s="232">
        <f t="shared" si="290"/>
        <v>0</v>
      </c>
      <c r="BJ191" s="232">
        <f t="shared" si="291"/>
        <v>0</v>
      </c>
      <c r="BK191" s="232">
        <f t="shared" si="292"/>
        <v>0</v>
      </c>
      <c r="BL191" s="232">
        <f t="shared" si="293"/>
        <v>0</v>
      </c>
      <c r="BM191" s="232">
        <f t="shared" si="294"/>
        <v>0</v>
      </c>
      <c r="BN191" s="232">
        <f t="shared" si="295"/>
        <v>0</v>
      </c>
      <c r="BO191" s="232">
        <f t="shared" si="296"/>
        <v>0</v>
      </c>
      <c r="BP191" s="232">
        <f t="shared" si="297"/>
        <v>0</v>
      </c>
      <c r="BQ191" s="232">
        <f t="shared" si="298"/>
        <v>0</v>
      </c>
      <c r="BR191" s="232">
        <f t="shared" si="299"/>
        <v>0</v>
      </c>
      <c r="BS191" s="232">
        <f t="shared" si="300"/>
        <v>0</v>
      </c>
      <c r="BT191" s="232">
        <f t="shared" si="301"/>
        <v>0</v>
      </c>
      <c r="BU191" s="232">
        <f t="shared" si="302"/>
        <v>0</v>
      </c>
      <c r="BV191" s="232">
        <f t="shared" si="303"/>
        <v>0</v>
      </c>
      <c r="BW191" s="232">
        <f t="shared" si="304"/>
        <v>0</v>
      </c>
      <c r="BX191" s="232">
        <f t="shared" si="305"/>
        <v>0</v>
      </c>
      <c r="BY191" s="232">
        <f t="shared" si="306"/>
        <v>0</v>
      </c>
      <c r="BZ191" s="232">
        <f t="shared" si="307"/>
        <v>0</v>
      </c>
      <c r="CA191" s="232">
        <f t="shared" si="308"/>
        <v>0</v>
      </c>
      <c r="CB191" s="232">
        <f t="shared" si="309"/>
        <v>0</v>
      </c>
      <c r="CC191" s="232">
        <f t="shared" si="310"/>
        <v>0</v>
      </c>
      <c r="CD191" s="232">
        <f t="shared" si="311"/>
        <v>0</v>
      </c>
      <c r="CE191" s="232">
        <f t="shared" si="312"/>
        <v>0</v>
      </c>
      <c r="CF191" s="230">
        <f t="shared" si="313"/>
        <v>0</v>
      </c>
      <c r="CG191" s="195">
        <f t="shared" si="314"/>
        <v>0</v>
      </c>
      <c r="CH191" s="201">
        <f t="shared" si="315"/>
        <v>0</v>
      </c>
      <c r="CI191" s="201">
        <f t="shared" si="316"/>
        <v>0</v>
      </c>
      <c r="CJ191" s="201">
        <f t="shared" si="317"/>
        <v>0</v>
      </c>
      <c r="CK191" s="201">
        <f t="shared" si="318"/>
        <v>0</v>
      </c>
      <c r="CL191" s="191">
        <f t="shared" si="319"/>
        <v>0</v>
      </c>
      <c r="CM191" s="189"/>
      <c r="CN191" s="219">
        <f t="shared" si="321"/>
        <v>0</v>
      </c>
      <c r="CO191" s="220">
        <f t="shared" si="322"/>
        <v>0</v>
      </c>
      <c r="CP191" s="220">
        <f t="shared" si="323"/>
        <v>0</v>
      </c>
      <c r="CQ191" s="220">
        <f t="shared" si="324"/>
        <v>0</v>
      </c>
      <c r="CR191" s="220">
        <f t="shared" si="325"/>
        <v>0</v>
      </c>
      <c r="CS191" s="220">
        <f t="shared" si="326"/>
        <v>0</v>
      </c>
      <c r="CT191" s="220">
        <f t="shared" si="327"/>
        <v>0</v>
      </c>
      <c r="CU191" s="220">
        <f t="shared" si="328"/>
        <v>0</v>
      </c>
      <c r="CV191" s="220">
        <f t="shared" si="329"/>
        <v>0</v>
      </c>
      <c r="CW191" s="220">
        <f t="shared" si="330"/>
        <v>0</v>
      </c>
      <c r="CX191" s="220">
        <f t="shared" si="331"/>
        <v>0</v>
      </c>
      <c r="CY191" s="220">
        <f t="shared" si="332"/>
        <v>0</v>
      </c>
      <c r="CZ191" s="220">
        <f t="shared" si="333"/>
        <v>0</v>
      </c>
      <c r="DA191" s="220">
        <f t="shared" si="334"/>
        <v>0</v>
      </c>
      <c r="DB191" s="220">
        <f t="shared" si="335"/>
        <v>0</v>
      </c>
      <c r="DC191" s="220">
        <f t="shared" si="336"/>
        <v>0</v>
      </c>
      <c r="DD191" s="220">
        <f t="shared" si="337"/>
        <v>0</v>
      </c>
      <c r="DE191" s="220">
        <f t="shared" si="338"/>
        <v>0</v>
      </c>
      <c r="DF191" s="220">
        <f t="shared" si="339"/>
        <v>0</v>
      </c>
      <c r="DG191" s="220">
        <f t="shared" si="340"/>
        <v>0</v>
      </c>
      <c r="DH191" s="220">
        <f t="shared" si="341"/>
        <v>0</v>
      </c>
      <c r="DI191" s="220">
        <f t="shared" si="342"/>
        <v>0</v>
      </c>
      <c r="DJ191" s="220">
        <f t="shared" si="343"/>
        <v>0</v>
      </c>
      <c r="DK191" s="220">
        <f t="shared" si="344"/>
        <v>0</v>
      </c>
      <c r="DL191" s="220">
        <f t="shared" si="345"/>
        <v>0</v>
      </c>
      <c r="DM191" s="220">
        <f t="shared" si="346"/>
        <v>0</v>
      </c>
      <c r="DN191" s="220">
        <f t="shared" si="347"/>
        <v>0</v>
      </c>
      <c r="DO191" s="220">
        <f t="shared" si="348"/>
        <v>0</v>
      </c>
      <c r="DP191" s="220">
        <f t="shared" si="349"/>
        <v>0</v>
      </c>
      <c r="DQ191" s="221">
        <f t="shared" si="350"/>
        <v>0</v>
      </c>
      <c r="DR191" s="204">
        <f t="shared" si="320"/>
        <v>0</v>
      </c>
      <c r="DS191" s="222">
        <f t="shared" si="351"/>
        <v>0</v>
      </c>
      <c r="DT191" s="222">
        <f t="shared" si="352"/>
        <v>0</v>
      </c>
      <c r="DU191" s="222">
        <f t="shared" si="353"/>
        <v>0</v>
      </c>
      <c r="DV191" s="222">
        <f t="shared" si="354"/>
        <v>0</v>
      </c>
      <c r="DW191" s="222">
        <f t="shared" si="355"/>
        <v>0</v>
      </c>
      <c r="DX191" s="223">
        <f t="shared" si="356"/>
        <v>0</v>
      </c>
      <c r="DY191" s="224">
        <f t="shared" si="277"/>
        <v>0</v>
      </c>
      <c r="EA191" s="228">
        <f>IF($E191="HLTA",(L191/Summary!$H$7),0)</f>
        <v>0</v>
      </c>
      <c r="EB191" s="229">
        <f>IF($E191="HLTA",(M191/Summary!$H$7),0)</f>
        <v>0</v>
      </c>
      <c r="EC191" s="229">
        <f>IF($E191="HLTA",(N191/Summary!$H$7),0)</f>
        <v>0</v>
      </c>
      <c r="ED191" s="229">
        <f>IF($E191="HLTA",(O191/Summary!$H$7),0)</f>
        <v>0</v>
      </c>
      <c r="EE191" s="229">
        <f>IF($E191="HLTA",(P191/Summary!$H$7),0)</f>
        <v>0</v>
      </c>
      <c r="EF191" s="229">
        <f>IF($E191="HLTA",(Q191/Summary!$H$7),0)</f>
        <v>0</v>
      </c>
      <c r="EG191" s="229">
        <f>IF($E191="HLTA",(R191/Summary!$H$7),0)</f>
        <v>0</v>
      </c>
      <c r="EH191" s="229">
        <f>IF($E191="HLTA",(S191/Summary!$H$7),0)</f>
        <v>0</v>
      </c>
      <c r="EI191" s="229">
        <f>IF($E191="HLTA",(T191/Summary!$H$7),0)</f>
        <v>0</v>
      </c>
      <c r="EJ191" s="229">
        <f>IF($E191="HLTA",(U191/Summary!$H$7),0)</f>
        <v>0</v>
      </c>
      <c r="EK191" s="229">
        <f>IF($E191="HLTA",(V191/Summary!$H$7),0)</f>
        <v>0</v>
      </c>
      <c r="EL191" s="229">
        <f>IF($E191="HLTA",(W191/Summary!$H$7),0)</f>
        <v>0</v>
      </c>
      <c r="EM191" s="229">
        <f>IF($E191="HLTA",(X191/Summary!$H$7),0)</f>
        <v>0</v>
      </c>
      <c r="EN191" s="229">
        <f>IF($E191="HLTA",(Y191/Summary!$H$7),0)</f>
        <v>0</v>
      </c>
      <c r="EO191" s="229">
        <f>IF($E191="HLTA",(Z191/Summary!$H$7),0)</f>
        <v>0</v>
      </c>
      <c r="EP191" s="229">
        <f>IF($E191="HLTA",(AA191/Summary!$H$7),0)</f>
        <v>0</v>
      </c>
      <c r="EQ191" s="229">
        <f>IF($E191="HLTA",(AB191/Summary!$H$7),0)</f>
        <v>0</v>
      </c>
      <c r="ER191" s="229">
        <f>IF($E191="HLTA",(AC191/Summary!$H$7),0)</f>
        <v>0</v>
      </c>
      <c r="ES191" s="229">
        <f>IF($E191="HLTA",(AD191/Summary!$H$7),0)</f>
        <v>0</v>
      </c>
      <c r="ET191" s="229">
        <f>IF($E191="HLTA",(AE191/Summary!$H$7),0)</f>
        <v>0</v>
      </c>
      <c r="EU191" s="229">
        <f>IF($E191="HLTA",(AF191/Summary!$H$7),0)</f>
        <v>0</v>
      </c>
      <c r="EV191" s="229">
        <f>IF($E191="HLTA",(AG191/Summary!$H$7),0)</f>
        <v>0</v>
      </c>
      <c r="EW191" s="229">
        <f>IF($E191="HLTA",(AH191/Summary!$H$7),0)</f>
        <v>0</v>
      </c>
      <c r="EX191" s="229">
        <f>IF($E191="HLTA",(AI191/Summary!$H$7),0)</f>
        <v>0</v>
      </c>
      <c r="EY191" s="229">
        <f>IF($E191="HLTA",(AJ191/Summary!$H$7),0)</f>
        <v>0</v>
      </c>
      <c r="EZ191" s="229">
        <f>IF($E191="HLTA",(AK191/Summary!$H$7),0)</f>
        <v>0</v>
      </c>
      <c r="FA191" s="229">
        <f>IF($E191="HLTA",(AL191/Summary!$H$7),0)</f>
        <v>0</v>
      </c>
      <c r="FB191" s="229">
        <f>IF($E191="HLTA",(AM191/Summary!$H$7),0)</f>
        <v>0</v>
      </c>
      <c r="FC191" s="229">
        <f>IF($E191="HLTA",(AN191/Summary!$H$7),0)</f>
        <v>0</v>
      </c>
      <c r="FD191" s="233">
        <f>IF($E191="HLTA",(AO191/Summary!$H$7),0)</f>
        <v>0</v>
      </c>
    </row>
    <row r="192" spans="1:160" s="141" customFormat="1" ht="14.25" x14ac:dyDescent="0.35">
      <c r="A192" s="314"/>
      <c r="B192" s="315"/>
      <c r="C192" s="315"/>
      <c r="D192" s="315"/>
      <c r="E192" s="303"/>
      <c r="F192" s="304"/>
      <c r="G192" s="316"/>
      <c r="H192" s="320"/>
      <c r="I192" s="322"/>
      <c r="J192" s="323"/>
      <c r="K192" s="399">
        <f>Summary!$H$6*$G192</f>
        <v>0</v>
      </c>
      <c r="L192" s="225"/>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c r="AN192" s="226"/>
      <c r="AO192" s="227"/>
      <c r="AP192" s="228">
        <f t="shared" si="278"/>
        <v>0</v>
      </c>
      <c r="AQ192" s="217"/>
      <c r="AR192" s="217"/>
      <c r="AS192" s="217"/>
      <c r="AT192" s="217"/>
      <c r="AU192" s="217"/>
      <c r="AV192" s="218"/>
      <c r="AW192" s="397"/>
      <c r="AX192" s="397"/>
      <c r="AY192" s="230">
        <f t="shared" si="281"/>
        <v>0</v>
      </c>
      <c r="AZ192" s="213" t="str">
        <f t="shared" si="282"/>
        <v>OK</v>
      </c>
      <c r="BA192" s="214"/>
      <c r="BB192" s="231">
        <f t="shared" si="283"/>
        <v>0</v>
      </c>
      <c r="BC192" s="232">
        <f t="shared" si="284"/>
        <v>0</v>
      </c>
      <c r="BD192" s="232">
        <f t="shared" si="285"/>
        <v>0</v>
      </c>
      <c r="BE192" s="232">
        <f t="shared" si="286"/>
        <v>0</v>
      </c>
      <c r="BF192" s="232">
        <f t="shared" si="287"/>
        <v>0</v>
      </c>
      <c r="BG192" s="232">
        <f t="shared" si="288"/>
        <v>0</v>
      </c>
      <c r="BH192" s="232">
        <f t="shared" si="289"/>
        <v>0</v>
      </c>
      <c r="BI192" s="232">
        <f t="shared" si="290"/>
        <v>0</v>
      </c>
      <c r="BJ192" s="232">
        <f t="shared" si="291"/>
        <v>0</v>
      </c>
      <c r="BK192" s="232">
        <f t="shared" si="292"/>
        <v>0</v>
      </c>
      <c r="BL192" s="232">
        <f t="shared" si="293"/>
        <v>0</v>
      </c>
      <c r="BM192" s="232">
        <f t="shared" si="294"/>
        <v>0</v>
      </c>
      <c r="BN192" s="232">
        <f t="shared" si="295"/>
        <v>0</v>
      </c>
      <c r="BO192" s="232">
        <f t="shared" si="296"/>
        <v>0</v>
      </c>
      <c r="BP192" s="232">
        <f t="shared" si="297"/>
        <v>0</v>
      </c>
      <c r="BQ192" s="232">
        <f t="shared" si="298"/>
        <v>0</v>
      </c>
      <c r="BR192" s="232">
        <f t="shared" si="299"/>
        <v>0</v>
      </c>
      <c r="BS192" s="232">
        <f t="shared" si="300"/>
        <v>0</v>
      </c>
      <c r="BT192" s="232">
        <f t="shared" si="301"/>
        <v>0</v>
      </c>
      <c r="BU192" s="232">
        <f t="shared" si="302"/>
        <v>0</v>
      </c>
      <c r="BV192" s="232">
        <f t="shared" si="303"/>
        <v>0</v>
      </c>
      <c r="BW192" s="232">
        <f t="shared" si="304"/>
        <v>0</v>
      </c>
      <c r="BX192" s="232">
        <f t="shared" si="305"/>
        <v>0</v>
      </c>
      <c r="BY192" s="232">
        <f t="shared" si="306"/>
        <v>0</v>
      </c>
      <c r="BZ192" s="232">
        <f t="shared" si="307"/>
        <v>0</v>
      </c>
      <c r="CA192" s="232">
        <f t="shared" si="308"/>
        <v>0</v>
      </c>
      <c r="CB192" s="232">
        <f t="shared" si="309"/>
        <v>0</v>
      </c>
      <c r="CC192" s="232">
        <f t="shared" si="310"/>
        <v>0</v>
      </c>
      <c r="CD192" s="232">
        <f t="shared" si="311"/>
        <v>0</v>
      </c>
      <c r="CE192" s="232">
        <f t="shared" si="312"/>
        <v>0</v>
      </c>
      <c r="CF192" s="230">
        <f t="shared" si="313"/>
        <v>0</v>
      </c>
      <c r="CG192" s="195">
        <f t="shared" si="314"/>
        <v>0</v>
      </c>
      <c r="CH192" s="201">
        <f t="shared" si="315"/>
        <v>0</v>
      </c>
      <c r="CI192" s="201">
        <f t="shared" si="316"/>
        <v>0</v>
      </c>
      <c r="CJ192" s="201">
        <f t="shared" si="317"/>
        <v>0</v>
      </c>
      <c r="CK192" s="201">
        <f t="shared" si="318"/>
        <v>0</v>
      </c>
      <c r="CL192" s="191">
        <f t="shared" si="319"/>
        <v>0</v>
      </c>
      <c r="CM192" s="189"/>
      <c r="CN192" s="219">
        <f t="shared" si="321"/>
        <v>0</v>
      </c>
      <c r="CO192" s="220">
        <f t="shared" si="322"/>
        <v>0</v>
      </c>
      <c r="CP192" s="220">
        <f t="shared" si="323"/>
        <v>0</v>
      </c>
      <c r="CQ192" s="220">
        <f t="shared" si="324"/>
        <v>0</v>
      </c>
      <c r="CR192" s="220">
        <f t="shared" si="325"/>
        <v>0</v>
      </c>
      <c r="CS192" s="220">
        <f t="shared" si="326"/>
        <v>0</v>
      </c>
      <c r="CT192" s="220">
        <f t="shared" si="327"/>
        <v>0</v>
      </c>
      <c r="CU192" s="220">
        <f t="shared" si="328"/>
        <v>0</v>
      </c>
      <c r="CV192" s="220">
        <f t="shared" si="329"/>
        <v>0</v>
      </c>
      <c r="CW192" s="220">
        <f t="shared" si="330"/>
        <v>0</v>
      </c>
      <c r="CX192" s="220">
        <f t="shared" si="331"/>
        <v>0</v>
      </c>
      <c r="CY192" s="220">
        <f t="shared" si="332"/>
        <v>0</v>
      </c>
      <c r="CZ192" s="220">
        <f t="shared" si="333"/>
        <v>0</v>
      </c>
      <c r="DA192" s="220">
        <f t="shared" si="334"/>
        <v>0</v>
      </c>
      <c r="DB192" s="220">
        <f t="shared" si="335"/>
        <v>0</v>
      </c>
      <c r="DC192" s="220">
        <f t="shared" si="336"/>
        <v>0</v>
      </c>
      <c r="DD192" s="220">
        <f t="shared" si="337"/>
        <v>0</v>
      </c>
      <c r="DE192" s="220">
        <f t="shared" si="338"/>
        <v>0</v>
      </c>
      <c r="DF192" s="220">
        <f t="shared" si="339"/>
        <v>0</v>
      </c>
      <c r="DG192" s="220">
        <f t="shared" si="340"/>
        <v>0</v>
      </c>
      <c r="DH192" s="220">
        <f t="shared" si="341"/>
        <v>0</v>
      </c>
      <c r="DI192" s="220">
        <f t="shared" si="342"/>
        <v>0</v>
      </c>
      <c r="DJ192" s="220">
        <f t="shared" si="343"/>
        <v>0</v>
      </c>
      <c r="DK192" s="220">
        <f t="shared" si="344"/>
        <v>0</v>
      </c>
      <c r="DL192" s="220">
        <f t="shared" si="345"/>
        <v>0</v>
      </c>
      <c r="DM192" s="220">
        <f t="shared" si="346"/>
        <v>0</v>
      </c>
      <c r="DN192" s="220">
        <f t="shared" si="347"/>
        <v>0</v>
      </c>
      <c r="DO192" s="220">
        <f t="shared" si="348"/>
        <v>0</v>
      </c>
      <c r="DP192" s="220">
        <f t="shared" si="349"/>
        <v>0</v>
      </c>
      <c r="DQ192" s="221">
        <f t="shared" si="350"/>
        <v>0</v>
      </c>
      <c r="DR192" s="204">
        <f t="shared" si="320"/>
        <v>0</v>
      </c>
      <c r="DS192" s="222">
        <f t="shared" si="351"/>
        <v>0</v>
      </c>
      <c r="DT192" s="222">
        <f t="shared" si="352"/>
        <v>0</v>
      </c>
      <c r="DU192" s="222">
        <f t="shared" si="353"/>
        <v>0</v>
      </c>
      <c r="DV192" s="222">
        <f t="shared" si="354"/>
        <v>0</v>
      </c>
      <c r="DW192" s="222">
        <f t="shared" si="355"/>
        <v>0</v>
      </c>
      <c r="DX192" s="223">
        <f t="shared" si="356"/>
        <v>0</v>
      </c>
      <c r="DY192" s="224">
        <f t="shared" si="277"/>
        <v>0</v>
      </c>
      <c r="EA192" s="228">
        <f>IF($E192="HLTA",(L192/Summary!$H$7),0)</f>
        <v>0</v>
      </c>
      <c r="EB192" s="229">
        <f>IF($E192="HLTA",(M192/Summary!$H$7),0)</f>
        <v>0</v>
      </c>
      <c r="EC192" s="229">
        <f>IF($E192="HLTA",(N192/Summary!$H$7),0)</f>
        <v>0</v>
      </c>
      <c r="ED192" s="229">
        <f>IF($E192="HLTA",(O192/Summary!$H$7),0)</f>
        <v>0</v>
      </c>
      <c r="EE192" s="229">
        <f>IF($E192="HLTA",(P192/Summary!$H$7),0)</f>
        <v>0</v>
      </c>
      <c r="EF192" s="229">
        <f>IF($E192="HLTA",(Q192/Summary!$H$7),0)</f>
        <v>0</v>
      </c>
      <c r="EG192" s="229">
        <f>IF($E192="HLTA",(R192/Summary!$H$7),0)</f>
        <v>0</v>
      </c>
      <c r="EH192" s="229">
        <f>IF($E192="HLTA",(S192/Summary!$H$7),0)</f>
        <v>0</v>
      </c>
      <c r="EI192" s="229">
        <f>IF($E192="HLTA",(T192/Summary!$H$7),0)</f>
        <v>0</v>
      </c>
      <c r="EJ192" s="229">
        <f>IF($E192="HLTA",(U192/Summary!$H$7),0)</f>
        <v>0</v>
      </c>
      <c r="EK192" s="229">
        <f>IF($E192="HLTA",(V192/Summary!$H$7),0)</f>
        <v>0</v>
      </c>
      <c r="EL192" s="229">
        <f>IF($E192="HLTA",(W192/Summary!$H$7),0)</f>
        <v>0</v>
      </c>
      <c r="EM192" s="229">
        <f>IF($E192="HLTA",(X192/Summary!$H$7),0)</f>
        <v>0</v>
      </c>
      <c r="EN192" s="229">
        <f>IF($E192="HLTA",(Y192/Summary!$H$7),0)</f>
        <v>0</v>
      </c>
      <c r="EO192" s="229">
        <f>IF($E192="HLTA",(Z192/Summary!$H$7),0)</f>
        <v>0</v>
      </c>
      <c r="EP192" s="229">
        <f>IF($E192="HLTA",(AA192/Summary!$H$7),0)</f>
        <v>0</v>
      </c>
      <c r="EQ192" s="229">
        <f>IF($E192="HLTA",(AB192/Summary!$H$7),0)</f>
        <v>0</v>
      </c>
      <c r="ER192" s="229">
        <f>IF($E192="HLTA",(AC192/Summary!$H$7),0)</f>
        <v>0</v>
      </c>
      <c r="ES192" s="229">
        <f>IF($E192="HLTA",(AD192/Summary!$H$7),0)</f>
        <v>0</v>
      </c>
      <c r="ET192" s="229">
        <f>IF($E192="HLTA",(AE192/Summary!$H$7),0)</f>
        <v>0</v>
      </c>
      <c r="EU192" s="229">
        <f>IF($E192="HLTA",(AF192/Summary!$H$7),0)</f>
        <v>0</v>
      </c>
      <c r="EV192" s="229">
        <f>IF($E192="HLTA",(AG192/Summary!$H$7),0)</f>
        <v>0</v>
      </c>
      <c r="EW192" s="229">
        <f>IF($E192="HLTA",(AH192/Summary!$H$7),0)</f>
        <v>0</v>
      </c>
      <c r="EX192" s="229">
        <f>IF($E192="HLTA",(AI192/Summary!$H$7),0)</f>
        <v>0</v>
      </c>
      <c r="EY192" s="229">
        <f>IF($E192="HLTA",(AJ192/Summary!$H$7),0)</f>
        <v>0</v>
      </c>
      <c r="EZ192" s="229">
        <f>IF($E192="HLTA",(AK192/Summary!$H$7),0)</f>
        <v>0</v>
      </c>
      <c r="FA192" s="229">
        <f>IF($E192="HLTA",(AL192/Summary!$H$7),0)</f>
        <v>0</v>
      </c>
      <c r="FB192" s="229">
        <f>IF($E192="HLTA",(AM192/Summary!$H$7),0)</f>
        <v>0</v>
      </c>
      <c r="FC192" s="229">
        <f>IF($E192="HLTA",(AN192/Summary!$H$7),0)</f>
        <v>0</v>
      </c>
      <c r="FD192" s="233">
        <f>IF($E192="HLTA",(AO192/Summary!$H$7),0)</f>
        <v>0</v>
      </c>
    </row>
    <row r="193" spans="1:160" s="141" customFormat="1" ht="14.25" x14ac:dyDescent="0.35">
      <c r="A193" s="314"/>
      <c r="B193" s="315"/>
      <c r="C193" s="315"/>
      <c r="D193" s="315"/>
      <c r="E193" s="303"/>
      <c r="F193" s="304"/>
      <c r="G193" s="316"/>
      <c r="H193" s="320"/>
      <c r="I193" s="322"/>
      <c r="J193" s="323"/>
      <c r="K193" s="399">
        <f>Summary!$H$6*$G193</f>
        <v>0</v>
      </c>
      <c r="L193" s="225"/>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26"/>
      <c r="AK193" s="226"/>
      <c r="AL193" s="226"/>
      <c r="AM193" s="226"/>
      <c r="AN193" s="226"/>
      <c r="AO193" s="227"/>
      <c r="AP193" s="228">
        <f t="shared" si="278"/>
        <v>0</v>
      </c>
      <c r="AQ193" s="217"/>
      <c r="AR193" s="217"/>
      <c r="AS193" s="217"/>
      <c r="AT193" s="217"/>
      <c r="AU193" s="217"/>
      <c r="AV193" s="218"/>
      <c r="AW193" s="397"/>
      <c r="AX193" s="397"/>
      <c r="AY193" s="230">
        <f t="shared" si="281"/>
        <v>0</v>
      </c>
      <c r="AZ193" s="213" t="str">
        <f t="shared" si="282"/>
        <v>OK</v>
      </c>
      <c r="BA193" s="214"/>
      <c r="BB193" s="231">
        <f t="shared" si="283"/>
        <v>0</v>
      </c>
      <c r="BC193" s="232">
        <f t="shared" si="284"/>
        <v>0</v>
      </c>
      <c r="BD193" s="232">
        <f t="shared" si="285"/>
        <v>0</v>
      </c>
      <c r="BE193" s="232">
        <f t="shared" si="286"/>
        <v>0</v>
      </c>
      <c r="BF193" s="232">
        <f t="shared" si="287"/>
        <v>0</v>
      </c>
      <c r="BG193" s="232">
        <f t="shared" si="288"/>
        <v>0</v>
      </c>
      <c r="BH193" s="232">
        <f t="shared" si="289"/>
        <v>0</v>
      </c>
      <c r="BI193" s="232">
        <f t="shared" si="290"/>
        <v>0</v>
      </c>
      <c r="BJ193" s="232">
        <f t="shared" si="291"/>
        <v>0</v>
      </c>
      <c r="BK193" s="232">
        <f t="shared" si="292"/>
        <v>0</v>
      </c>
      <c r="BL193" s="232">
        <f t="shared" si="293"/>
        <v>0</v>
      </c>
      <c r="BM193" s="232">
        <f t="shared" si="294"/>
        <v>0</v>
      </c>
      <c r="BN193" s="232">
        <f t="shared" si="295"/>
        <v>0</v>
      </c>
      <c r="BO193" s="232">
        <f t="shared" si="296"/>
        <v>0</v>
      </c>
      <c r="BP193" s="232">
        <f t="shared" si="297"/>
        <v>0</v>
      </c>
      <c r="BQ193" s="232">
        <f t="shared" si="298"/>
        <v>0</v>
      </c>
      <c r="BR193" s="232">
        <f t="shared" si="299"/>
        <v>0</v>
      </c>
      <c r="BS193" s="232">
        <f t="shared" si="300"/>
        <v>0</v>
      </c>
      <c r="BT193" s="232">
        <f t="shared" si="301"/>
        <v>0</v>
      </c>
      <c r="BU193" s="232">
        <f t="shared" si="302"/>
        <v>0</v>
      </c>
      <c r="BV193" s="232">
        <f t="shared" si="303"/>
        <v>0</v>
      </c>
      <c r="BW193" s="232">
        <f t="shared" si="304"/>
        <v>0</v>
      </c>
      <c r="BX193" s="232">
        <f t="shared" si="305"/>
        <v>0</v>
      </c>
      <c r="BY193" s="232">
        <f t="shared" si="306"/>
        <v>0</v>
      </c>
      <c r="BZ193" s="232">
        <f t="shared" si="307"/>
        <v>0</v>
      </c>
      <c r="CA193" s="232">
        <f t="shared" si="308"/>
        <v>0</v>
      </c>
      <c r="CB193" s="232">
        <f t="shared" si="309"/>
        <v>0</v>
      </c>
      <c r="CC193" s="232">
        <f t="shared" si="310"/>
        <v>0</v>
      </c>
      <c r="CD193" s="232">
        <f t="shared" si="311"/>
        <v>0</v>
      </c>
      <c r="CE193" s="232">
        <f t="shared" si="312"/>
        <v>0</v>
      </c>
      <c r="CF193" s="230">
        <f t="shared" si="313"/>
        <v>0</v>
      </c>
      <c r="CG193" s="195">
        <f t="shared" si="314"/>
        <v>0</v>
      </c>
      <c r="CH193" s="201">
        <f t="shared" si="315"/>
        <v>0</v>
      </c>
      <c r="CI193" s="201">
        <f t="shared" si="316"/>
        <v>0</v>
      </c>
      <c r="CJ193" s="201">
        <f t="shared" si="317"/>
        <v>0</v>
      </c>
      <c r="CK193" s="201">
        <f t="shared" si="318"/>
        <v>0</v>
      </c>
      <c r="CL193" s="191">
        <f t="shared" si="319"/>
        <v>0</v>
      </c>
      <c r="CM193" s="189"/>
      <c r="CN193" s="219">
        <f t="shared" si="321"/>
        <v>0</v>
      </c>
      <c r="CO193" s="220">
        <f t="shared" si="322"/>
        <v>0</v>
      </c>
      <c r="CP193" s="220">
        <f t="shared" si="323"/>
        <v>0</v>
      </c>
      <c r="CQ193" s="220">
        <f t="shared" si="324"/>
        <v>0</v>
      </c>
      <c r="CR193" s="220">
        <f t="shared" si="325"/>
        <v>0</v>
      </c>
      <c r="CS193" s="220">
        <f t="shared" si="326"/>
        <v>0</v>
      </c>
      <c r="CT193" s="220">
        <f t="shared" si="327"/>
        <v>0</v>
      </c>
      <c r="CU193" s="220">
        <f t="shared" si="328"/>
        <v>0</v>
      </c>
      <c r="CV193" s="220">
        <f t="shared" si="329"/>
        <v>0</v>
      </c>
      <c r="CW193" s="220">
        <f t="shared" si="330"/>
        <v>0</v>
      </c>
      <c r="CX193" s="220">
        <f t="shared" si="331"/>
        <v>0</v>
      </c>
      <c r="CY193" s="220">
        <f t="shared" si="332"/>
        <v>0</v>
      </c>
      <c r="CZ193" s="220">
        <f t="shared" si="333"/>
        <v>0</v>
      </c>
      <c r="DA193" s="220">
        <f t="shared" si="334"/>
        <v>0</v>
      </c>
      <c r="DB193" s="220">
        <f t="shared" si="335"/>
        <v>0</v>
      </c>
      <c r="DC193" s="220">
        <f t="shared" si="336"/>
        <v>0</v>
      </c>
      <c r="DD193" s="220">
        <f t="shared" si="337"/>
        <v>0</v>
      </c>
      <c r="DE193" s="220">
        <f t="shared" si="338"/>
        <v>0</v>
      </c>
      <c r="DF193" s="220">
        <f t="shared" si="339"/>
        <v>0</v>
      </c>
      <c r="DG193" s="220">
        <f t="shared" si="340"/>
        <v>0</v>
      </c>
      <c r="DH193" s="220">
        <f t="shared" si="341"/>
        <v>0</v>
      </c>
      <c r="DI193" s="220">
        <f t="shared" si="342"/>
        <v>0</v>
      </c>
      <c r="DJ193" s="220">
        <f t="shared" si="343"/>
        <v>0</v>
      </c>
      <c r="DK193" s="220">
        <f t="shared" si="344"/>
        <v>0</v>
      </c>
      <c r="DL193" s="220">
        <f t="shared" si="345"/>
        <v>0</v>
      </c>
      <c r="DM193" s="220">
        <f t="shared" si="346"/>
        <v>0</v>
      </c>
      <c r="DN193" s="220">
        <f t="shared" si="347"/>
        <v>0</v>
      </c>
      <c r="DO193" s="220">
        <f t="shared" si="348"/>
        <v>0</v>
      </c>
      <c r="DP193" s="220">
        <f t="shared" si="349"/>
        <v>0</v>
      </c>
      <c r="DQ193" s="221">
        <f t="shared" si="350"/>
        <v>0</v>
      </c>
      <c r="DR193" s="204">
        <f t="shared" si="320"/>
        <v>0</v>
      </c>
      <c r="DS193" s="222">
        <f t="shared" si="351"/>
        <v>0</v>
      </c>
      <c r="DT193" s="222">
        <f t="shared" si="352"/>
        <v>0</v>
      </c>
      <c r="DU193" s="222">
        <f t="shared" si="353"/>
        <v>0</v>
      </c>
      <c r="DV193" s="222">
        <f t="shared" si="354"/>
        <v>0</v>
      </c>
      <c r="DW193" s="222">
        <f t="shared" si="355"/>
        <v>0</v>
      </c>
      <c r="DX193" s="223">
        <f t="shared" si="356"/>
        <v>0</v>
      </c>
      <c r="DY193" s="224">
        <f t="shared" si="277"/>
        <v>0</v>
      </c>
      <c r="EA193" s="228">
        <f>IF($E193="HLTA",(L193/Summary!$H$7),0)</f>
        <v>0</v>
      </c>
      <c r="EB193" s="229">
        <f>IF($E193="HLTA",(M193/Summary!$H$7),0)</f>
        <v>0</v>
      </c>
      <c r="EC193" s="229">
        <f>IF($E193="HLTA",(N193/Summary!$H$7),0)</f>
        <v>0</v>
      </c>
      <c r="ED193" s="229">
        <f>IF($E193="HLTA",(O193/Summary!$H$7),0)</f>
        <v>0</v>
      </c>
      <c r="EE193" s="229">
        <f>IF($E193="HLTA",(P193/Summary!$H$7),0)</f>
        <v>0</v>
      </c>
      <c r="EF193" s="229">
        <f>IF($E193="HLTA",(Q193/Summary!$H$7),0)</f>
        <v>0</v>
      </c>
      <c r="EG193" s="229">
        <f>IF($E193="HLTA",(R193/Summary!$H$7),0)</f>
        <v>0</v>
      </c>
      <c r="EH193" s="229">
        <f>IF($E193="HLTA",(S193/Summary!$H$7),0)</f>
        <v>0</v>
      </c>
      <c r="EI193" s="229">
        <f>IF($E193="HLTA",(T193/Summary!$H$7),0)</f>
        <v>0</v>
      </c>
      <c r="EJ193" s="229">
        <f>IF($E193="HLTA",(U193/Summary!$H$7),0)</f>
        <v>0</v>
      </c>
      <c r="EK193" s="229">
        <f>IF($E193="HLTA",(V193/Summary!$H$7),0)</f>
        <v>0</v>
      </c>
      <c r="EL193" s="229">
        <f>IF($E193="HLTA",(W193/Summary!$H$7),0)</f>
        <v>0</v>
      </c>
      <c r="EM193" s="229">
        <f>IF($E193="HLTA",(X193/Summary!$H$7),0)</f>
        <v>0</v>
      </c>
      <c r="EN193" s="229">
        <f>IF($E193="HLTA",(Y193/Summary!$H$7),0)</f>
        <v>0</v>
      </c>
      <c r="EO193" s="229">
        <f>IF($E193="HLTA",(Z193/Summary!$H$7),0)</f>
        <v>0</v>
      </c>
      <c r="EP193" s="229">
        <f>IF($E193="HLTA",(AA193/Summary!$H$7),0)</f>
        <v>0</v>
      </c>
      <c r="EQ193" s="229">
        <f>IF($E193="HLTA",(AB193/Summary!$H$7),0)</f>
        <v>0</v>
      </c>
      <c r="ER193" s="229">
        <f>IF($E193="HLTA",(AC193/Summary!$H$7),0)</f>
        <v>0</v>
      </c>
      <c r="ES193" s="229">
        <f>IF($E193="HLTA",(AD193/Summary!$H$7),0)</f>
        <v>0</v>
      </c>
      <c r="ET193" s="229">
        <f>IF($E193="HLTA",(AE193/Summary!$H$7),0)</f>
        <v>0</v>
      </c>
      <c r="EU193" s="229">
        <f>IF($E193="HLTA",(AF193/Summary!$H$7),0)</f>
        <v>0</v>
      </c>
      <c r="EV193" s="229">
        <f>IF($E193="HLTA",(AG193/Summary!$H$7),0)</f>
        <v>0</v>
      </c>
      <c r="EW193" s="229">
        <f>IF($E193="HLTA",(AH193/Summary!$H$7),0)</f>
        <v>0</v>
      </c>
      <c r="EX193" s="229">
        <f>IF($E193="HLTA",(AI193/Summary!$H$7),0)</f>
        <v>0</v>
      </c>
      <c r="EY193" s="229">
        <f>IF($E193="HLTA",(AJ193/Summary!$H$7),0)</f>
        <v>0</v>
      </c>
      <c r="EZ193" s="229">
        <f>IF($E193="HLTA",(AK193/Summary!$H$7),0)</f>
        <v>0</v>
      </c>
      <c r="FA193" s="229">
        <f>IF($E193="HLTA",(AL193/Summary!$H$7),0)</f>
        <v>0</v>
      </c>
      <c r="FB193" s="229">
        <f>IF($E193="HLTA",(AM193/Summary!$H$7),0)</f>
        <v>0</v>
      </c>
      <c r="FC193" s="229">
        <f>IF($E193="HLTA",(AN193/Summary!$H$7),0)</f>
        <v>0</v>
      </c>
      <c r="FD193" s="233">
        <f>IF($E193="HLTA",(AO193/Summary!$H$7),0)</f>
        <v>0</v>
      </c>
    </row>
    <row r="194" spans="1:160" s="141" customFormat="1" ht="14.25" x14ac:dyDescent="0.35">
      <c r="A194" s="314"/>
      <c r="B194" s="315"/>
      <c r="C194" s="315"/>
      <c r="D194" s="315"/>
      <c r="E194" s="303"/>
      <c r="F194" s="304"/>
      <c r="G194" s="316"/>
      <c r="H194" s="320"/>
      <c r="I194" s="322"/>
      <c r="J194" s="323"/>
      <c r="K194" s="399">
        <f>Summary!$H$6*$G194</f>
        <v>0</v>
      </c>
      <c r="L194" s="225"/>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226"/>
      <c r="AK194" s="226"/>
      <c r="AL194" s="226"/>
      <c r="AM194" s="226"/>
      <c r="AN194" s="226"/>
      <c r="AO194" s="227"/>
      <c r="AP194" s="228">
        <f t="shared" si="278"/>
        <v>0</v>
      </c>
      <c r="AQ194" s="217"/>
      <c r="AR194" s="217"/>
      <c r="AS194" s="217"/>
      <c r="AT194" s="217"/>
      <c r="AU194" s="217"/>
      <c r="AV194" s="218"/>
      <c r="AW194" s="397"/>
      <c r="AX194" s="397"/>
      <c r="AY194" s="230">
        <f t="shared" si="281"/>
        <v>0</v>
      </c>
      <c r="AZ194" s="213" t="str">
        <f t="shared" si="282"/>
        <v>OK</v>
      </c>
      <c r="BA194" s="214"/>
      <c r="BB194" s="231">
        <f t="shared" si="283"/>
        <v>0</v>
      </c>
      <c r="BC194" s="232">
        <f t="shared" si="284"/>
        <v>0</v>
      </c>
      <c r="BD194" s="232">
        <f t="shared" si="285"/>
        <v>0</v>
      </c>
      <c r="BE194" s="232">
        <f t="shared" si="286"/>
        <v>0</v>
      </c>
      <c r="BF194" s="232">
        <f t="shared" si="287"/>
        <v>0</v>
      </c>
      <c r="BG194" s="232">
        <f t="shared" si="288"/>
        <v>0</v>
      </c>
      <c r="BH194" s="232">
        <f t="shared" si="289"/>
        <v>0</v>
      </c>
      <c r="BI194" s="232">
        <f t="shared" si="290"/>
        <v>0</v>
      </c>
      <c r="BJ194" s="232">
        <f t="shared" si="291"/>
        <v>0</v>
      </c>
      <c r="BK194" s="232">
        <f t="shared" si="292"/>
        <v>0</v>
      </c>
      <c r="BL194" s="232">
        <f t="shared" si="293"/>
        <v>0</v>
      </c>
      <c r="BM194" s="232">
        <f t="shared" si="294"/>
        <v>0</v>
      </c>
      <c r="BN194" s="232">
        <f t="shared" si="295"/>
        <v>0</v>
      </c>
      <c r="BO194" s="232">
        <f t="shared" si="296"/>
        <v>0</v>
      </c>
      <c r="BP194" s="232">
        <f t="shared" si="297"/>
        <v>0</v>
      </c>
      <c r="BQ194" s="232">
        <f t="shared" si="298"/>
        <v>0</v>
      </c>
      <c r="BR194" s="232">
        <f t="shared" si="299"/>
        <v>0</v>
      </c>
      <c r="BS194" s="232">
        <f t="shared" si="300"/>
        <v>0</v>
      </c>
      <c r="BT194" s="232">
        <f t="shared" si="301"/>
        <v>0</v>
      </c>
      <c r="BU194" s="232">
        <f t="shared" si="302"/>
        <v>0</v>
      </c>
      <c r="BV194" s="232">
        <f t="shared" si="303"/>
        <v>0</v>
      </c>
      <c r="BW194" s="232">
        <f t="shared" si="304"/>
        <v>0</v>
      </c>
      <c r="BX194" s="232">
        <f t="shared" si="305"/>
        <v>0</v>
      </c>
      <c r="BY194" s="232">
        <f t="shared" si="306"/>
        <v>0</v>
      </c>
      <c r="BZ194" s="232">
        <f t="shared" si="307"/>
        <v>0</v>
      </c>
      <c r="CA194" s="232">
        <f t="shared" si="308"/>
        <v>0</v>
      </c>
      <c r="CB194" s="232">
        <f t="shared" si="309"/>
        <v>0</v>
      </c>
      <c r="CC194" s="232">
        <f t="shared" si="310"/>
        <v>0</v>
      </c>
      <c r="CD194" s="232">
        <f t="shared" si="311"/>
        <v>0</v>
      </c>
      <c r="CE194" s="232">
        <f t="shared" si="312"/>
        <v>0</v>
      </c>
      <c r="CF194" s="230">
        <f t="shared" si="313"/>
        <v>0</v>
      </c>
      <c r="CG194" s="195">
        <f t="shared" si="314"/>
        <v>0</v>
      </c>
      <c r="CH194" s="201">
        <f t="shared" si="315"/>
        <v>0</v>
      </c>
      <c r="CI194" s="201">
        <f t="shared" si="316"/>
        <v>0</v>
      </c>
      <c r="CJ194" s="201">
        <f t="shared" si="317"/>
        <v>0</v>
      </c>
      <c r="CK194" s="201">
        <f t="shared" si="318"/>
        <v>0</v>
      </c>
      <c r="CL194" s="191">
        <f t="shared" si="319"/>
        <v>0</v>
      </c>
      <c r="CM194" s="189"/>
      <c r="CN194" s="219">
        <f t="shared" si="321"/>
        <v>0</v>
      </c>
      <c r="CO194" s="220">
        <f t="shared" si="322"/>
        <v>0</v>
      </c>
      <c r="CP194" s="220">
        <f t="shared" si="323"/>
        <v>0</v>
      </c>
      <c r="CQ194" s="220">
        <f t="shared" si="324"/>
        <v>0</v>
      </c>
      <c r="CR194" s="220">
        <f t="shared" si="325"/>
        <v>0</v>
      </c>
      <c r="CS194" s="220">
        <f t="shared" si="326"/>
        <v>0</v>
      </c>
      <c r="CT194" s="220">
        <f t="shared" si="327"/>
        <v>0</v>
      </c>
      <c r="CU194" s="220">
        <f t="shared" si="328"/>
        <v>0</v>
      </c>
      <c r="CV194" s="220">
        <f t="shared" si="329"/>
        <v>0</v>
      </c>
      <c r="CW194" s="220">
        <f t="shared" si="330"/>
        <v>0</v>
      </c>
      <c r="CX194" s="220">
        <f t="shared" si="331"/>
        <v>0</v>
      </c>
      <c r="CY194" s="220">
        <f t="shared" si="332"/>
        <v>0</v>
      </c>
      <c r="CZ194" s="220">
        <f t="shared" si="333"/>
        <v>0</v>
      </c>
      <c r="DA194" s="220">
        <f t="shared" si="334"/>
        <v>0</v>
      </c>
      <c r="DB194" s="220">
        <f t="shared" si="335"/>
        <v>0</v>
      </c>
      <c r="DC194" s="220">
        <f t="shared" si="336"/>
        <v>0</v>
      </c>
      <c r="DD194" s="220">
        <f t="shared" si="337"/>
        <v>0</v>
      </c>
      <c r="DE194" s="220">
        <f t="shared" si="338"/>
        <v>0</v>
      </c>
      <c r="DF194" s="220">
        <f t="shared" si="339"/>
        <v>0</v>
      </c>
      <c r="DG194" s="220">
        <f t="shared" si="340"/>
        <v>0</v>
      </c>
      <c r="DH194" s="220">
        <f t="shared" si="341"/>
        <v>0</v>
      </c>
      <c r="DI194" s="220">
        <f t="shared" si="342"/>
        <v>0</v>
      </c>
      <c r="DJ194" s="220">
        <f t="shared" si="343"/>
        <v>0</v>
      </c>
      <c r="DK194" s="220">
        <f t="shared" si="344"/>
        <v>0</v>
      </c>
      <c r="DL194" s="220">
        <f t="shared" si="345"/>
        <v>0</v>
      </c>
      <c r="DM194" s="220">
        <f t="shared" si="346"/>
        <v>0</v>
      </c>
      <c r="DN194" s="220">
        <f t="shared" si="347"/>
        <v>0</v>
      </c>
      <c r="DO194" s="220">
        <f t="shared" si="348"/>
        <v>0</v>
      </c>
      <c r="DP194" s="220">
        <f t="shared" si="349"/>
        <v>0</v>
      </c>
      <c r="DQ194" s="221">
        <f t="shared" si="350"/>
        <v>0</v>
      </c>
      <c r="DR194" s="204">
        <f t="shared" si="320"/>
        <v>0</v>
      </c>
      <c r="DS194" s="222">
        <f t="shared" si="351"/>
        <v>0</v>
      </c>
      <c r="DT194" s="222">
        <f t="shared" si="352"/>
        <v>0</v>
      </c>
      <c r="DU194" s="222">
        <f t="shared" si="353"/>
        <v>0</v>
      </c>
      <c r="DV194" s="222">
        <f t="shared" si="354"/>
        <v>0</v>
      </c>
      <c r="DW194" s="222">
        <f t="shared" si="355"/>
        <v>0</v>
      </c>
      <c r="DX194" s="223">
        <f t="shared" si="356"/>
        <v>0</v>
      </c>
      <c r="DY194" s="224">
        <f t="shared" si="277"/>
        <v>0</v>
      </c>
      <c r="EA194" s="228">
        <f>IF($E194="HLTA",(L194/Summary!$H$7),0)</f>
        <v>0</v>
      </c>
      <c r="EB194" s="229">
        <f>IF($E194="HLTA",(M194/Summary!$H$7),0)</f>
        <v>0</v>
      </c>
      <c r="EC194" s="229">
        <f>IF($E194="HLTA",(N194/Summary!$H$7),0)</f>
        <v>0</v>
      </c>
      <c r="ED194" s="229">
        <f>IF($E194="HLTA",(O194/Summary!$H$7),0)</f>
        <v>0</v>
      </c>
      <c r="EE194" s="229">
        <f>IF($E194="HLTA",(P194/Summary!$H$7),0)</f>
        <v>0</v>
      </c>
      <c r="EF194" s="229">
        <f>IF($E194="HLTA",(Q194/Summary!$H$7),0)</f>
        <v>0</v>
      </c>
      <c r="EG194" s="229">
        <f>IF($E194="HLTA",(R194/Summary!$H$7),0)</f>
        <v>0</v>
      </c>
      <c r="EH194" s="229">
        <f>IF($E194="HLTA",(S194/Summary!$H$7),0)</f>
        <v>0</v>
      </c>
      <c r="EI194" s="229">
        <f>IF($E194="HLTA",(T194/Summary!$H$7),0)</f>
        <v>0</v>
      </c>
      <c r="EJ194" s="229">
        <f>IF($E194="HLTA",(U194/Summary!$H$7),0)</f>
        <v>0</v>
      </c>
      <c r="EK194" s="229">
        <f>IF($E194="HLTA",(V194/Summary!$H$7),0)</f>
        <v>0</v>
      </c>
      <c r="EL194" s="229">
        <f>IF($E194="HLTA",(W194/Summary!$H$7),0)</f>
        <v>0</v>
      </c>
      <c r="EM194" s="229">
        <f>IF($E194="HLTA",(X194/Summary!$H$7),0)</f>
        <v>0</v>
      </c>
      <c r="EN194" s="229">
        <f>IF($E194="HLTA",(Y194/Summary!$H$7),0)</f>
        <v>0</v>
      </c>
      <c r="EO194" s="229">
        <f>IF($E194="HLTA",(Z194/Summary!$H$7),0)</f>
        <v>0</v>
      </c>
      <c r="EP194" s="229">
        <f>IF($E194="HLTA",(AA194/Summary!$H$7),0)</f>
        <v>0</v>
      </c>
      <c r="EQ194" s="229">
        <f>IF($E194="HLTA",(AB194/Summary!$H$7),0)</f>
        <v>0</v>
      </c>
      <c r="ER194" s="229">
        <f>IF($E194="HLTA",(AC194/Summary!$H$7),0)</f>
        <v>0</v>
      </c>
      <c r="ES194" s="229">
        <f>IF($E194="HLTA",(AD194/Summary!$H$7),0)</f>
        <v>0</v>
      </c>
      <c r="ET194" s="229">
        <f>IF($E194="HLTA",(AE194/Summary!$H$7),0)</f>
        <v>0</v>
      </c>
      <c r="EU194" s="229">
        <f>IF($E194="HLTA",(AF194/Summary!$H$7),0)</f>
        <v>0</v>
      </c>
      <c r="EV194" s="229">
        <f>IF($E194="HLTA",(AG194/Summary!$H$7),0)</f>
        <v>0</v>
      </c>
      <c r="EW194" s="229">
        <f>IF($E194="HLTA",(AH194/Summary!$H$7),0)</f>
        <v>0</v>
      </c>
      <c r="EX194" s="229">
        <f>IF($E194="HLTA",(AI194/Summary!$H$7),0)</f>
        <v>0</v>
      </c>
      <c r="EY194" s="229">
        <f>IF($E194="HLTA",(AJ194/Summary!$H$7),0)</f>
        <v>0</v>
      </c>
      <c r="EZ194" s="229">
        <f>IF($E194="HLTA",(AK194/Summary!$H$7),0)</f>
        <v>0</v>
      </c>
      <c r="FA194" s="229">
        <f>IF($E194="HLTA",(AL194/Summary!$H$7),0)</f>
        <v>0</v>
      </c>
      <c r="FB194" s="229">
        <f>IF($E194="HLTA",(AM194/Summary!$H$7),0)</f>
        <v>0</v>
      </c>
      <c r="FC194" s="229">
        <f>IF($E194="HLTA",(AN194/Summary!$H$7),0)</f>
        <v>0</v>
      </c>
      <c r="FD194" s="233">
        <f>IF($E194="HLTA",(AO194/Summary!$H$7),0)</f>
        <v>0</v>
      </c>
    </row>
    <row r="195" spans="1:160" s="141" customFormat="1" ht="14.25" x14ac:dyDescent="0.35">
      <c r="A195" s="314"/>
      <c r="B195" s="315"/>
      <c r="C195" s="315"/>
      <c r="D195" s="315"/>
      <c r="E195" s="303"/>
      <c r="F195" s="304"/>
      <c r="G195" s="316"/>
      <c r="H195" s="320"/>
      <c r="I195" s="322"/>
      <c r="J195" s="323"/>
      <c r="K195" s="399">
        <f>Summary!$H$6*$G195</f>
        <v>0</v>
      </c>
      <c r="L195" s="225"/>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6"/>
      <c r="AM195" s="226"/>
      <c r="AN195" s="226"/>
      <c r="AO195" s="227"/>
      <c r="AP195" s="228">
        <f t="shared" si="278"/>
        <v>0</v>
      </c>
      <c r="AQ195" s="217"/>
      <c r="AR195" s="217"/>
      <c r="AS195" s="217"/>
      <c r="AT195" s="217"/>
      <c r="AU195" s="217"/>
      <c r="AV195" s="218"/>
      <c r="AW195" s="397"/>
      <c r="AX195" s="397"/>
      <c r="AY195" s="230">
        <f t="shared" si="281"/>
        <v>0</v>
      </c>
      <c r="AZ195" s="213" t="str">
        <f t="shared" si="282"/>
        <v>OK</v>
      </c>
      <c r="BA195" s="214"/>
      <c r="BB195" s="231">
        <f t="shared" si="283"/>
        <v>0</v>
      </c>
      <c r="BC195" s="232">
        <f t="shared" si="284"/>
        <v>0</v>
      </c>
      <c r="BD195" s="232">
        <f t="shared" si="285"/>
        <v>0</v>
      </c>
      <c r="BE195" s="232">
        <f t="shared" si="286"/>
        <v>0</v>
      </c>
      <c r="BF195" s="232">
        <f t="shared" si="287"/>
        <v>0</v>
      </c>
      <c r="BG195" s="232">
        <f t="shared" si="288"/>
        <v>0</v>
      </c>
      <c r="BH195" s="232">
        <f t="shared" si="289"/>
        <v>0</v>
      </c>
      <c r="BI195" s="232">
        <f t="shared" si="290"/>
        <v>0</v>
      </c>
      <c r="BJ195" s="232">
        <f t="shared" si="291"/>
        <v>0</v>
      </c>
      <c r="BK195" s="232">
        <f t="shared" si="292"/>
        <v>0</v>
      </c>
      <c r="BL195" s="232">
        <f t="shared" si="293"/>
        <v>0</v>
      </c>
      <c r="BM195" s="232">
        <f t="shared" si="294"/>
        <v>0</v>
      </c>
      <c r="BN195" s="232">
        <f t="shared" si="295"/>
        <v>0</v>
      </c>
      <c r="BO195" s="232">
        <f t="shared" si="296"/>
        <v>0</v>
      </c>
      <c r="BP195" s="232">
        <f t="shared" si="297"/>
        <v>0</v>
      </c>
      <c r="BQ195" s="232">
        <f t="shared" si="298"/>
        <v>0</v>
      </c>
      <c r="BR195" s="232">
        <f t="shared" si="299"/>
        <v>0</v>
      </c>
      <c r="BS195" s="232">
        <f t="shared" si="300"/>
        <v>0</v>
      </c>
      <c r="BT195" s="232">
        <f t="shared" si="301"/>
        <v>0</v>
      </c>
      <c r="BU195" s="232">
        <f t="shared" si="302"/>
        <v>0</v>
      </c>
      <c r="BV195" s="232">
        <f t="shared" si="303"/>
        <v>0</v>
      </c>
      <c r="BW195" s="232">
        <f t="shared" si="304"/>
        <v>0</v>
      </c>
      <c r="BX195" s="232">
        <f t="shared" si="305"/>
        <v>0</v>
      </c>
      <c r="BY195" s="232">
        <f t="shared" si="306"/>
        <v>0</v>
      </c>
      <c r="BZ195" s="232">
        <f t="shared" si="307"/>
        <v>0</v>
      </c>
      <c r="CA195" s="232">
        <f t="shared" si="308"/>
        <v>0</v>
      </c>
      <c r="CB195" s="232">
        <f t="shared" si="309"/>
        <v>0</v>
      </c>
      <c r="CC195" s="232">
        <f t="shared" si="310"/>
        <v>0</v>
      </c>
      <c r="CD195" s="232">
        <f t="shared" si="311"/>
        <v>0</v>
      </c>
      <c r="CE195" s="232">
        <f t="shared" si="312"/>
        <v>0</v>
      </c>
      <c r="CF195" s="230">
        <f t="shared" si="313"/>
        <v>0</v>
      </c>
      <c r="CG195" s="195">
        <f t="shared" si="314"/>
        <v>0</v>
      </c>
      <c r="CH195" s="201">
        <f t="shared" si="315"/>
        <v>0</v>
      </c>
      <c r="CI195" s="201">
        <f t="shared" si="316"/>
        <v>0</v>
      </c>
      <c r="CJ195" s="201">
        <f t="shared" si="317"/>
        <v>0</v>
      </c>
      <c r="CK195" s="201">
        <f t="shared" si="318"/>
        <v>0</v>
      </c>
      <c r="CL195" s="191">
        <f t="shared" si="319"/>
        <v>0</v>
      </c>
      <c r="CM195" s="189"/>
      <c r="CN195" s="219">
        <f t="shared" si="321"/>
        <v>0</v>
      </c>
      <c r="CO195" s="220">
        <f t="shared" si="322"/>
        <v>0</v>
      </c>
      <c r="CP195" s="220">
        <f t="shared" si="323"/>
        <v>0</v>
      </c>
      <c r="CQ195" s="220">
        <f t="shared" si="324"/>
        <v>0</v>
      </c>
      <c r="CR195" s="220">
        <f t="shared" si="325"/>
        <v>0</v>
      </c>
      <c r="CS195" s="220">
        <f t="shared" si="326"/>
        <v>0</v>
      </c>
      <c r="CT195" s="220">
        <f t="shared" si="327"/>
        <v>0</v>
      </c>
      <c r="CU195" s="220">
        <f t="shared" si="328"/>
        <v>0</v>
      </c>
      <c r="CV195" s="220">
        <f t="shared" si="329"/>
        <v>0</v>
      </c>
      <c r="CW195" s="220">
        <f t="shared" si="330"/>
        <v>0</v>
      </c>
      <c r="CX195" s="220">
        <f t="shared" si="331"/>
        <v>0</v>
      </c>
      <c r="CY195" s="220">
        <f t="shared" si="332"/>
        <v>0</v>
      </c>
      <c r="CZ195" s="220">
        <f t="shared" si="333"/>
        <v>0</v>
      </c>
      <c r="DA195" s="220">
        <f t="shared" si="334"/>
        <v>0</v>
      </c>
      <c r="DB195" s="220">
        <f t="shared" si="335"/>
        <v>0</v>
      </c>
      <c r="DC195" s="220">
        <f t="shared" si="336"/>
        <v>0</v>
      </c>
      <c r="DD195" s="220">
        <f t="shared" si="337"/>
        <v>0</v>
      </c>
      <c r="DE195" s="220">
        <f t="shared" si="338"/>
        <v>0</v>
      </c>
      <c r="DF195" s="220">
        <f t="shared" si="339"/>
        <v>0</v>
      </c>
      <c r="DG195" s="220">
        <f t="shared" si="340"/>
        <v>0</v>
      </c>
      <c r="DH195" s="220">
        <f t="shared" si="341"/>
        <v>0</v>
      </c>
      <c r="DI195" s="220">
        <f t="shared" si="342"/>
        <v>0</v>
      </c>
      <c r="DJ195" s="220">
        <f t="shared" si="343"/>
        <v>0</v>
      </c>
      <c r="DK195" s="220">
        <f t="shared" si="344"/>
        <v>0</v>
      </c>
      <c r="DL195" s="220">
        <f t="shared" si="345"/>
        <v>0</v>
      </c>
      <c r="DM195" s="220">
        <f t="shared" si="346"/>
        <v>0</v>
      </c>
      <c r="DN195" s="220">
        <f t="shared" si="347"/>
        <v>0</v>
      </c>
      <c r="DO195" s="220">
        <f t="shared" si="348"/>
        <v>0</v>
      </c>
      <c r="DP195" s="220">
        <f t="shared" si="349"/>
        <v>0</v>
      </c>
      <c r="DQ195" s="221">
        <f t="shared" si="350"/>
        <v>0</v>
      </c>
      <c r="DR195" s="204">
        <f t="shared" si="320"/>
        <v>0</v>
      </c>
      <c r="DS195" s="222">
        <f t="shared" si="351"/>
        <v>0</v>
      </c>
      <c r="DT195" s="222">
        <f t="shared" si="352"/>
        <v>0</v>
      </c>
      <c r="DU195" s="222">
        <f t="shared" si="353"/>
        <v>0</v>
      </c>
      <c r="DV195" s="222">
        <f t="shared" si="354"/>
        <v>0</v>
      </c>
      <c r="DW195" s="222">
        <f t="shared" si="355"/>
        <v>0</v>
      </c>
      <c r="DX195" s="223">
        <f t="shared" si="356"/>
        <v>0</v>
      </c>
      <c r="DY195" s="224">
        <f t="shared" si="277"/>
        <v>0</v>
      </c>
      <c r="EA195" s="228">
        <f>IF($E195="HLTA",(L195/Summary!$H$7),0)</f>
        <v>0</v>
      </c>
      <c r="EB195" s="229">
        <f>IF($E195="HLTA",(M195/Summary!$H$7),0)</f>
        <v>0</v>
      </c>
      <c r="EC195" s="229">
        <f>IF($E195="HLTA",(N195/Summary!$H$7),0)</f>
        <v>0</v>
      </c>
      <c r="ED195" s="229">
        <f>IF($E195="HLTA",(O195/Summary!$H$7),0)</f>
        <v>0</v>
      </c>
      <c r="EE195" s="229">
        <f>IF($E195="HLTA",(P195/Summary!$H$7),0)</f>
        <v>0</v>
      </c>
      <c r="EF195" s="229">
        <f>IF($E195="HLTA",(Q195/Summary!$H$7),0)</f>
        <v>0</v>
      </c>
      <c r="EG195" s="229">
        <f>IF($E195="HLTA",(R195/Summary!$H$7),0)</f>
        <v>0</v>
      </c>
      <c r="EH195" s="229">
        <f>IF($E195="HLTA",(S195/Summary!$H$7),0)</f>
        <v>0</v>
      </c>
      <c r="EI195" s="229">
        <f>IF($E195="HLTA",(T195/Summary!$H$7),0)</f>
        <v>0</v>
      </c>
      <c r="EJ195" s="229">
        <f>IF($E195="HLTA",(U195/Summary!$H$7),0)</f>
        <v>0</v>
      </c>
      <c r="EK195" s="229">
        <f>IF($E195="HLTA",(V195/Summary!$H$7),0)</f>
        <v>0</v>
      </c>
      <c r="EL195" s="229">
        <f>IF($E195="HLTA",(W195/Summary!$H$7),0)</f>
        <v>0</v>
      </c>
      <c r="EM195" s="229">
        <f>IF($E195="HLTA",(X195/Summary!$H$7),0)</f>
        <v>0</v>
      </c>
      <c r="EN195" s="229">
        <f>IF($E195="HLTA",(Y195/Summary!$H$7),0)</f>
        <v>0</v>
      </c>
      <c r="EO195" s="229">
        <f>IF($E195="HLTA",(Z195/Summary!$H$7),0)</f>
        <v>0</v>
      </c>
      <c r="EP195" s="229">
        <f>IF($E195="HLTA",(AA195/Summary!$H$7),0)</f>
        <v>0</v>
      </c>
      <c r="EQ195" s="229">
        <f>IF($E195="HLTA",(AB195/Summary!$H$7),0)</f>
        <v>0</v>
      </c>
      <c r="ER195" s="229">
        <f>IF($E195="HLTA",(AC195/Summary!$H$7),0)</f>
        <v>0</v>
      </c>
      <c r="ES195" s="229">
        <f>IF($E195="HLTA",(AD195/Summary!$H$7),0)</f>
        <v>0</v>
      </c>
      <c r="ET195" s="229">
        <f>IF($E195="HLTA",(AE195/Summary!$H$7),0)</f>
        <v>0</v>
      </c>
      <c r="EU195" s="229">
        <f>IF($E195="HLTA",(AF195/Summary!$H$7),0)</f>
        <v>0</v>
      </c>
      <c r="EV195" s="229">
        <f>IF($E195="HLTA",(AG195/Summary!$H$7),0)</f>
        <v>0</v>
      </c>
      <c r="EW195" s="229">
        <f>IF($E195="HLTA",(AH195/Summary!$H$7),0)</f>
        <v>0</v>
      </c>
      <c r="EX195" s="229">
        <f>IF($E195="HLTA",(AI195/Summary!$H$7),0)</f>
        <v>0</v>
      </c>
      <c r="EY195" s="229">
        <f>IF($E195="HLTA",(AJ195/Summary!$H$7),0)</f>
        <v>0</v>
      </c>
      <c r="EZ195" s="229">
        <f>IF($E195="HLTA",(AK195/Summary!$H$7),0)</f>
        <v>0</v>
      </c>
      <c r="FA195" s="229">
        <f>IF($E195="HLTA",(AL195/Summary!$H$7),0)</f>
        <v>0</v>
      </c>
      <c r="FB195" s="229">
        <f>IF($E195="HLTA",(AM195/Summary!$H$7),0)</f>
        <v>0</v>
      </c>
      <c r="FC195" s="229">
        <f>IF($E195="HLTA",(AN195/Summary!$H$7),0)</f>
        <v>0</v>
      </c>
      <c r="FD195" s="233">
        <f>IF($E195="HLTA",(AO195/Summary!$H$7),0)</f>
        <v>0</v>
      </c>
    </row>
    <row r="196" spans="1:160" s="141" customFormat="1" ht="14.25" x14ac:dyDescent="0.35">
      <c r="A196" s="314"/>
      <c r="B196" s="315"/>
      <c r="C196" s="315"/>
      <c r="D196" s="315"/>
      <c r="E196" s="303"/>
      <c r="F196" s="304"/>
      <c r="G196" s="316"/>
      <c r="H196" s="320"/>
      <c r="I196" s="322"/>
      <c r="J196" s="323"/>
      <c r="K196" s="399">
        <f>Summary!$H$6*$G196</f>
        <v>0</v>
      </c>
      <c r="L196" s="225"/>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7"/>
      <c r="AP196" s="228">
        <f t="shared" si="278"/>
        <v>0</v>
      </c>
      <c r="AQ196" s="217"/>
      <c r="AR196" s="217"/>
      <c r="AS196" s="217"/>
      <c r="AT196" s="217"/>
      <c r="AU196" s="217"/>
      <c r="AV196" s="218"/>
      <c r="AW196" s="397"/>
      <c r="AX196" s="397"/>
      <c r="AY196" s="230">
        <f t="shared" si="281"/>
        <v>0</v>
      </c>
      <c r="AZ196" s="213" t="str">
        <f t="shared" si="282"/>
        <v>OK</v>
      </c>
      <c r="BA196" s="214"/>
      <c r="BB196" s="231">
        <f t="shared" si="283"/>
        <v>0</v>
      </c>
      <c r="BC196" s="232">
        <f t="shared" si="284"/>
        <v>0</v>
      </c>
      <c r="BD196" s="232">
        <f t="shared" si="285"/>
        <v>0</v>
      </c>
      <c r="BE196" s="232">
        <f t="shared" si="286"/>
        <v>0</v>
      </c>
      <c r="BF196" s="232">
        <f t="shared" si="287"/>
        <v>0</v>
      </c>
      <c r="BG196" s="232">
        <f t="shared" si="288"/>
        <v>0</v>
      </c>
      <c r="BH196" s="232">
        <f t="shared" si="289"/>
        <v>0</v>
      </c>
      <c r="BI196" s="232">
        <f t="shared" si="290"/>
        <v>0</v>
      </c>
      <c r="BJ196" s="232">
        <f t="shared" si="291"/>
        <v>0</v>
      </c>
      <c r="BK196" s="232">
        <f t="shared" si="292"/>
        <v>0</v>
      </c>
      <c r="BL196" s="232">
        <f t="shared" si="293"/>
        <v>0</v>
      </c>
      <c r="BM196" s="232">
        <f t="shared" si="294"/>
        <v>0</v>
      </c>
      <c r="BN196" s="232">
        <f t="shared" si="295"/>
        <v>0</v>
      </c>
      <c r="BO196" s="232">
        <f t="shared" si="296"/>
        <v>0</v>
      </c>
      <c r="BP196" s="232">
        <f t="shared" si="297"/>
        <v>0</v>
      </c>
      <c r="BQ196" s="232">
        <f t="shared" si="298"/>
        <v>0</v>
      </c>
      <c r="BR196" s="232">
        <f t="shared" si="299"/>
        <v>0</v>
      </c>
      <c r="BS196" s="232">
        <f t="shared" si="300"/>
        <v>0</v>
      </c>
      <c r="BT196" s="232">
        <f t="shared" si="301"/>
        <v>0</v>
      </c>
      <c r="BU196" s="232">
        <f t="shared" si="302"/>
        <v>0</v>
      </c>
      <c r="BV196" s="232">
        <f t="shared" si="303"/>
        <v>0</v>
      </c>
      <c r="BW196" s="232">
        <f t="shared" si="304"/>
        <v>0</v>
      </c>
      <c r="BX196" s="232">
        <f t="shared" si="305"/>
        <v>0</v>
      </c>
      <c r="BY196" s="232">
        <f t="shared" si="306"/>
        <v>0</v>
      </c>
      <c r="BZ196" s="232">
        <f t="shared" si="307"/>
        <v>0</v>
      </c>
      <c r="CA196" s="232">
        <f t="shared" si="308"/>
        <v>0</v>
      </c>
      <c r="CB196" s="232">
        <f t="shared" si="309"/>
        <v>0</v>
      </c>
      <c r="CC196" s="232">
        <f t="shared" si="310"/>
        <v>0</v>
      </c>
      <c r="CD196" s="232">
        <f t="shared" si="311"/>
        <v>0</v>
      </c>
      <c r="CE196" s="232">
        <f t="shared" si="312"/>
        <v>0</v>
      </c>
      <c r="CF196" s="230">
        <f t="shared" si="313"/>
        <v>0</v>
      </c>
      <c r="CG196" s="195">
        <f t="shared" si="314"/>
        <v>0</v>
      </c>
      <c r="CH196" s="201">
        <f t="shared" si="315"/>
        <v>0</v>
      </c>
      <c r="CI196" s="201">
        <f t="shared" si="316"/>
        <v>0</v>
      </c>
      <c r="CJ196" s="201">
        <f t="shared" si="317"/>
        <v>0</v>
      </c>
      <c r="CK196" s="201">
        <f t="shared" si="318"/>
        <v>0</v>
      </c>
      <c r="CL196" s="191">
        <f t="shared" si="319"/>
        <v>0</v>
      </c>
      <c r="CM196" s="189"/>
      <c r="CN196" s="219">
        <f t="shared" si="321"/>
        <v>0</v>
      </c>
      <c r="CO196" s="220">
        <f t="shared" si="322"/>
        <v>0</v>
      </c>
      <c r="CP196" s="220">
        <f t="shared" si="323"/>
        <v>0</v>
      </c>
      <c r="CQ196" s="220">
        <f t="shared" si="324"/>
        <v>0</v>
      </c>
      <c r="CR196" s="220">
        <f t="shared" si="325"/>
        <v>0</v>
      </c>
      <c r="CS196" s="220">
        <f t="shared" si="326"/>
        <v>0</v>
      </c>
      <c r="CT196" s="220">
        <f t="shared" si="327"/>
        <v>0</v>
      </c>
      <c r="CU196" s="220">
        <f t="shared" si="328"/>
        <v>0</v>
      </c>
      <c r="CV196" s="220">
        <f t="shared" si="329"/>
        <v>0</v>
      </c>
      <c r="CW196" s="220">
        <f t="shared" si="330"/>
        <v>0</v>
      </c>
      <c r="CX196" s="220">
        <f t="shared" si="331"/>
        <v>0</v>
      </c>
      <c r="CY196" s="220">
        <f t="shared" si="332"/>
        <v>0</v>
      </c>
      <c r="CZ196" s="220">
        <f t="shared" si="333"/>
        <v>0</v>
      </c>
      <c r="DA196" s="220">
        <f t="shared" si="334"/>
        <v>0</v>
      </c>
      <c r="DB196" s="220">
        <f t="shared" si="335"/>
        <v>0</v>
      </c>
      <c r="DC196" s="220">
        <f t="shared" si="336"/>
        <v>0</v>
      </c>
      <c r="DD196" s="220">
        <f t="shared" si="337"/>
        <v>0</v>
      </c>
      <c r="DE196" s="220">
        <f t="shared" si="338"/>
        <v>0</v>
      </c>
      <c r="DF196" s="220">
        <f t="shared" si="339"/>
        <v>0</v>
      </c>
      <c r="DG196" s="220">
        <f t="shared" si="340"/>
        <v>0</v>
      </c>
      <c r="DH196" s="220">
        <f t="shared" si="341"/>
        <v>0</v>
      </c>
      <c r="DI196" s="220">
        <f t="shared" si="342"/>
        <v>0</v>
      </c>
      <c r="DJ196" s="220">
        <f t="shared" si="343"/>
        <v>0</v>
      </c>
      <c r="DK196" s="220">
        <f t="shared" si="344"/>
        <v>0</v>
      </c>
      <c r="DL196" s="220">
        <f t="shared" si="345"/>
        <v>0</v>
      </c>
      <c r="DM196" s="220">
        <f t="shared" si="346"/>
        <v>0</v>
      </c>
      <c r="DN196" s="220">
        <f t="shared" si="347"/>
        <v>0</v>
      </c>
      <c r="DO196" s="220">
        <f t="shared" si="348"/>
        <v>0</v>
      </c>
      <c r="DP196" s="220">
        <f t="shared" si="349"/>
        <v>0</v>
      </c>
      <c r="DQ196" s="221">
        <f t="shared" si="350"/>
        <v>0</v>
      </c>
      <c r="DR196" s="204">
        <f t="shared" si="320"/>
        <v>0</v>
      </c>
      <c r="DS196" s="222">
        <f t="shared" si="351"/>
        <v>0</v>
      </c>
      <c r="DT196" s="222">
        <f t="shared" si="352"/>
        <v>0</v>
      </c>
      <c r="DU196" s="222">
        <f t="shared" si="353"/>
        <v>0</v>
      </c>
      <c r="DV196" s="222">
        <f t="shared" si="354"/>
        <v>0</v>
      </c>
      <c r="DW196" s="222">
        <f t="shared" si="355"/>
        <v>0</v>
      </c>
      <c r="DX196" s="223">
        <f t="shared" si="356"/>
        <v>0</v>
      </c>
      <c r="DY196" s="224">
        <f t="shared" si="277"/>
        <v>0</v>
      </c>
      <c r="EA196" s="228">
        <f>IF($E196="HLTA",(L196/Summary!$H$7),0)</f>
        <v>0</v>
      </c>
      <c r="EB196" s="229">
        <f>IF($E196="HLTA",(M196/Summary!$H$7),0)</f>
        <v>0</v>
      </c>
      <c r="EC196" s="229">
        <f>IF($E196="HLTA",(N196/Summary!$H$7),0)</f>
        <v>0</v>
      </c>
      <c r="ED196" s="229">
        <f>IF($E196="HLTA",(O196/Summary!$H$7),0)</f>
        <v>0</v>
      </c>
      <c r="EE196" s="229">
        <f>IF($E196="HLTA",(P196/Summary!$H$7),0)</f>
        <v>0</v>
      </c>
      <c r="EF196" s="229">
        <f>IF($E196="HLTA",(Q196/Summary!$H$7),0)</f>
        <v>0</v>
      </c>
      <c r="EG196" s="229">
        <f>IF($E196="HLTA",(R196/Summary!$H$7),0)</f>
        <v>0</v>
      </c>
      <c r="EH196" s="229">
        <f>IF($E196="HLTA",(S196/Summary!$H$7),0)</f>
        <v>0</v>
      </c>
      <c r="EI196" s="229">
        <f>IF($E196="HLTA",(T196/Summary!$H$7),0)</f>
        <v>0</v>
      </c>
      <c r="EJ196" s="229">
        <f>IF($E196="HLTA",(U196/Summary!$H$7),0)</f>
        <v>0</v>
      </c>
      <c r="EK196" s="229">
        <f>IF($E196="HLTA",(V196/Summary!$H$7),0)</f>
        <v>0</v>
      </c>
      <c r="EL196" s="229">
        <f>IF($E196="HLTA",(W196/Summary!$H$7),0)</f>
        <v>0</v>
      </c>
      <c r="EM196" s="229">
        <f>IF($E196="HLTA",(X196/Summary!$H$7),0)</f>
        <v>0</v>
      </c>
      <c r="EN196" s="229">
        <f>IF($E196="HLTA",(Y196/Summary!$H$7),0)</f>
        <v>0</v>
      </c>
      <c r="EO196" s="229">
        <f>IF($E196="HLTA",(Z196/Summary!$H$7),0)</f>
        <v>0</v>
      </c>
      <c r="EP196" s="229">
        <f>IF($E196="HLTA",(AA196/Summary!$H$7),0)</f>
        <v>0</v>
      </c>
      <c r="EQ196" s="229">
        <f>IF($E196="HLTA",(AB196/Summary!$H$7),0)</f>
        <v>0</v>
      </c>
      <c r="ER196" s="229">
        <f>IF($E196="HLTA",(AC196/Summary!$H$7),0)</f>
        <v>0</v>
      </c>
      <c r="ES196" s="229">
        <f>IF($E196="HLTA",(AD196/Summary!$H$7),0)</f>
        <v>0</v>
      </c>
      <c r="ET196" s="229">
        <f>IF($E196="HLTA",(AE196/Summary!$H$7),0)</f>
        <v>0</v>
      </c>
      <c r="EU196" s="229">
        <f>IF($E196="HLTA",(AF196/Summary!$H$7),0)</f>
        <v>0</v>
      </c>
      <c r="EV196" s="229">
        <f>IF($E196="HLTA",(AG196/Summary!$H$7),0)</f>
        <v>0</v>
      </c>
      <c r="EW196" s="229">
        <f>IF($E196="HLTA",(AH196/Summary!$H$7),0)</f>
        <v>0</v>
      </c>
      <c r="EX196" s="229">
        <f>IF($E196="HLTA",(AI196/Summary!$H$7),0)</f>
        <v>0</v>
      </c>
      <c r="EY196" s="229">
        <f>IF($E196="HLTA",(AJ196/Summary!$H$7),0)</f>
        <v>0</v>
      </c>
      <c r="EZ196" s="229">
        <f>IF($E196="HLTA",(AK196/Summary!$H$7),0)</f>
        <v>0</v>
      </c>
      <c r="FA196" s="229">
        <f>IF($E196="HLTA",(AL196/Summary!$H$7),0)</f>
        <v>0</v>
      </c>
      <c r="FB196" s="229">
        <f>IF($E196="HLTA",(AM196/Summary!$H$7),0)</f>
        <v>0</v>
      </c>
      <c r="FC196" s="229">
        <f>IF($E196="HLTA",(AN196/Summary!$H$7),0)</f>
        <v>0</v>
      </c>
      <c r="FD196" s="233">
        <f>IF($E196="HLTA",(AO196/Summary!$H$7),0)</f>
        <v>0</v>
      </c>
    </row>
    <row r="197" spans="1:160" s="141" customFormat="1" ht="14.25" x14ac:dyDescent="0.35">
      <c r="A197" s="314"/>
      <c r="B197" s="315"/>
      <c r="C197" s="315"/>
      <c r="D197" s="315"/>
      <c r="E197" s="303"/>
      <c r="F197" s="304"/>
      <c r="G197" s="316"/>
      <c r="H197" s="320"/>
      <c r="I197" s="322"/>
      <c r="J197" s="323"/>
      <c r="K197" s="399">
        <f>Summary!$H$6*$G197</f>
        <v>0</v>
      </c>
      <c r="L197" s="225"/>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c r="AN197" s="226"/>
      <c r="AO197" s="227"/>
      <c r="AP197" s="228">
        <f t="shared" si="278"/>
        <v>0</v>
      </c>
      <c r="AQ197" s="217"/>
      <c r="AR197" s="217"/>
      <c r="AS197" s="217"/>
      <c r="AT197" s="217"/>
      <c r="AU197" s="217"/>
      <c r="AV197" s="218"/>
      <c r="AW197" s="397"/>
      <c r="AX197" s="397"/>
      <c r="AY197" s="230">
        <f t="shared" si="281"/>
        <v>0</v>
      </c>
      <c r="AZ197" s="213" t="str">
        <f t="shared" si="282"/>
        <v>OK</v>
      </c>
      <c r="BA197" s="214"/>
      <c r="BB197" s="231">
        <f t="shared" si="283"/>
        <v>0</v>
      </c>
      <c r="BC197" s="232">
        <f t="shared" si="284"/>
        <v>0</v>
      </c>
      <c r="BD197" s="232">
        <f t="shared" si="285"/>
        <v>0</v>
      </c>
      <c r="BE197" s="232">
        <f t="shared" si="286"/>
        <v>0</v>
      </c>
      <c r="BF197" s="232">
        <f t="shared" si="287"/>
        <v>0</v>
      </c>
      <c r="BG197" s="232">
        <f t="shared" si="288"/>
        <v>0</v>
      </c>
      <c r="BH197" s="232">
        <f t="shared" si="289"/>
        <v>0</v>
      </c>
      <c r="BI197" s="232">
        <f t="shared" si="290"/>
        <v>0</v>
      </c>
      <c r="BJ197" s="232">
        <f t="shared" si="291"/>
        <v>0</v>
      </c>
      <c r="BK197" s="232">
        <f t="shared" si="292"/>
        <v>0</v>
      </c>
      <c r="BL197" s="232">
        <f t="shared" si="293"/>
        <v>0</v>
      </c>
      <c r="BM197" s="232">
        <f t="shared" si="294"/>
        <v>0</v>
      </c>
      <c r="BN197" s="232">
        <f t="shared" si="295"/>
        <v>0</v>
      </c>
      <c r="BO197" s="232">
        <f t="shared" si="296"/>
        <v>0</v>
      </c>
      <c r="BP197" s="232">
        <f t="shared" si="297"/>
        <v>0</v>
      </c>
      <c r="BQ197" s="232">
        <f t="shared" si="298"/>
        <v>0</v>
      </c>
      <c r="BR197" s="232">
        <f t="shared" si="299"/>
        <v>0</v>
      </c>
      <c r="BS197" s="232">
        <f t="shared" si="300"/>
        <v>0</v>
      </c>
      <c r="BT197" s="232">
        <f t="shared" si="301"/>
        <v>0</v>
      </c>
      <c r="BU197" s="232">
        <f t="shared" si="302"/>
        <v>0</v>
      </c>
      <c r="BV197" s="232">
        <f t="shared" si="303"/>
        <v>0</v>
      </c>
      <c r="BW197" s="232">
        <f t="shared" si="304"/>
        <v>0</v>
      </c>
      <c r="BX197" s="232">
        <f t="shared" si="305"/>
        <v>0</v>
      </c>
      <c r="BY197" s="232">
        <f t="shared" si="306"/>
        <v>0</v>
      </c>
      <c r="BZ197" s="232">
        <f t="shared" si="307"/>
        <v>0</v>
      </c>
      <c r="CA197" s="232">
        <f t="shared" si="308"/>
        <v>0</v>
      </c>
      <c r="CB197" s="232">
        <f t="shared" si="309"/>
        <v>0</v>
      </c>
      <c r="CC197" s="232">
        <f t="shared" si="310"/>
        <v>0</v>
      </c>
      <c r="CD197" s="232">
        <f t="shared" si="311"/>
        <v>0</v>
      </c>
      <c r="CE197" s="232">
        <f t="shared" si="312"/>
        <v>0</v>
      </c>
      <c r="CF197" s="230">
        <f t="shared" si="313"/>
        <v>0</v>
      </c>
      <c r="CG197" s="195">
        <f t="shared" si="314"/>
        <v>0</v>
      </c>
      <c r="CH197" s="201">
        <f t="shared" si="315"/>
        <v>0</v>
      </c>
      <c r="CI197" s="201">
        <f t="shared" si="316"/>
        <v>0</v>
      </c>
      <c r="CJ197" s="201">
        <f t="shared" si="317"/>
        <v>0</v>
      </c>
      <c r="CK197" s="201">
        <f t="shared" si="318"/>
        <v>0</v>
      </c>
      <c r="CL197" s="191">
        <f t="shared" si="319"/>
        <v>0</v>
      </c>
      <c r="CM197" s="189"/>
      <c r="CN197" s="219">
        <f t="shared" ref="CN197:CN304" si="357">IFERROR(($F197*(BB197/$G197)),0)</f>
        <v>0</v>
      </c>
      <c r="CO197" s="220">
        <f t="shared" ref="CO197:CO304" si="358">IFERROR(($F197*(BC197/$G197)),0)</f>
        <v>0</v>
      </c>
      <c r="CP197" s="220">
        <f t="shared" ref="CP197:CP304" si="359">IFERROR(($F197*(BD197/$G197)),0)</f>
        <v>0</v>
      </c>
      <c r="CQ197" s="220">
        <f t="shared" ref="CQ197:CQ304" si="360">IFERROR(($F197*(BE197/$G197)),0)</f>
        <v>0</v>
      </c>
      <c r="CR197" s="220">
        <f t="shared" ref="CR197:CR304" si="361">IFERROR(($F197*(BF197/$G197)),0)</f>
        <v>0</v>
      </c>
      <c r="CS197" s="220">
        <f t="shared" ref="CS197:CS304" si="362">IFERROR(($F197*(BG197/$G197)),0)</f>
        <v>0</v>
      </c>
      <c r="CT197" s="220">
        <f t="shared" ref="CT197:CT304" si="363">IFERROR(($F197*(BH197/$G197)),0)</f>
        <v>0</v>
      </c>
      <c r="CU197" s="220">
        <f t="shared" ref="CU197:CU304" si="364">IFERROR(($F197*(BI197/$G197)),0)</f>
        <v>0</v>
      </c>
      <c r="CV197" s="220">
        <f t="shared" ref="CV197:CV304" si="365">IFERROR(($F197*(BJ197/$G197)),0)</f>
        <v>0</v>
      </c>
      <c r="CW197" s="220">
        <f t="shared" ref="CW197:CW304" si="366">IFERROR(($F197*(BK197/$G197)),0)</f>
        <v>0</v>
      </c>
      <c r="CX197" s="220">
        <f t="shared" ref="CX197:CX304" si="367">IFERROR(($F197*(BL197/$G197)),0)</f>
        <v>0</v>
      </c>
      <c r="CY197" s="220">
        <f t="shared" ref="CY197:CY304" si="368">IFERROR(($F197*(BM197/$G197)),0)</f>
        <v>0</v>
      </c>
      <c r="CZ197" s="220">
        <f t="shared" ref="CZ197:CZ304" si="369">IFERROR(($F197*(BN197/$G197)),0)</f>
        <v>0</v>
      </c>
      <c r="DA197" s="220">
        <f t="shared" ref="DA197:DA304" si="370">IFERROR(($F197*(BO197/$G197)),0)</f>
        <v>0</v>
      </c>
      <c r="DB197" s="220">
        <f t="shared" ref="DB197:DB304" si="371">IFERROR(($F197*(BP197/$G197)),0)</f>
        <v>0</v>
      </c>
      <c r="DC197" s="220">
        <f t="shared" ref="DC197:DC304" si="372">IFERROR(($F197*(BQ197/$G197)),0)</f>
        <v>0</v>
      </c>
      <c r="DD197" s="220">
        <f t="shared" ref="DD197:DD304" si="373">IFERROR(($F197*(BR197/$G197)),0)</f>
        <v>0</v>
      </c>
      <c r="DE197" s="220">
        <f t="shared" ref="DE197:DE304" si="374">IFERROR(($F197*(BS197/$G197)),0)</f>
        <v>0</v>
      </c>
      <c r="DF197" s="220">
        <f t="shared" ref="DF197:DF304" si="375">IFERROR(($F197*(BT197/$G197)),0)</f>
        <v>0</v>
      </c>
      <c r="DG197" s="220">
        <f t="shared" ref="DG197:DG304" si="376">IFERROR(($F197*(BU197/$G197)),0)</f>
        <v>0</v>
      </c>
      <c r="DH197" s="220">
        <f t="shared" ref="DH197:DH304" si="377">IFERROR(($F197*(BV197/$G197)),0)</f>
        <v>0</v>
      </c>
      <c r="DI197" s="220">
        <f t="shared" ref="DI197:DI304" si="378">IFERROR(($F197*(BW197/$G197)),0)</f>
        <v>0</v>
      </c>
      <c r="DJ197" s="220">
        <f t="shared" ref="DJ197:DJ304" si="379">IFERROR(($F197*(BX197/$G197)),0)</f>
        <v>0</v>
      </c>
      <c r="DK197" s="220">
        <f t="shared" ref="DK197:DK304" si="380">IFERROR(($F197*(BY197/$G197)),0)</f>
        <v>0</v>
      </c>
      <c r="DL197" s="220">
        <f t="shared" ref="DL197:DL304" si="381">IFERROR(($F197*(BZ197/$G197)),0)</f>
        <v>0</v>
      </c>
      <c r="DM197" s="220">
        <f t="shared" ref="DM197:DM304" si="382">IFERROR(($F197*(CA197/$G197)),0)</f>
        <v>0</v>
      </c>
      <c r="DN197" s="220">
        <f t="shared" ref="DN197:DN304" si="383">IFERROR(($F197*(CB197/$G197)),0)</f>
        <v>0</v>
      </c>
      <c r="DO197" s="220">
        <f t="shared" ref="DO197:DO304" si="384">IFERROR(($F197*(CC197/$G197)),0)</f>
        <v>0</v>
      </c>
      <c r="DP197" s="220">
        <f t="shared" ref="DP197:DP304" si="385">IFERROR(($F197*(CD197/$G197)),0)</f>
        <v>0</v>
      </c>
      <c r="DQ197" s="221">
        <f t="shared" ref="DQ197:DQ304" si="386">IFERROR(($F197*(CE197/$G197)),0)</f>
        <v>0</v>
      </c>
      <c r="DR197" s="204">
        <f t="shared" si="320"/>
        <v>0</v>
      </c>
      <c r="DS197" s="222">
        <f t="shared" ref="DS197:DS304" si="387">IFERROR(($F197*(CG197/$G197)),0)</f>
        <v>0</v>
      </c>
      <c r="DT197" s="222">
        <f t="shared" ref="DT197:DT304" si="388">IFERROR(($F197*(CH197/$G197)),0)</f>
        <v>0</v>
      </c>
      <c r="DU197" s="222">
        <f t="shared" ref="DU197:DU304" si="389">IFERROR(($F197*(CI197/$G197)),0)</f>
        <v>0</v>
      </c>
      <c r="DV197" s="222">
        <f t="shared" ref="DV197:DV304" si="390">IFERROR(($F197*(CJ197/$G197)),0)</f>
        <v>0</v>
      </c>
      <c r="DW197" s="222">
        <f t="shared" ref="DW197:DW304" si="391">IFERROR(($F197*(CK197/$G197)),0)</f>
        <v>0</v>
      </c>
      <c r="DX197" s="223">
        <f t="shared" ref="DX197:DX304" si="392">IFERROR(($F197*(CL197/$G197)),0)</f>
        <v>0</v>
      </c>
      <c r="DY197" s="224">
        <f t="shared" ref="DY197:DY260" si="393">IF(OR(E197="HLTA",E197="TA"),(F197-SUM(DR197:DX197)),0)</f>
        <v>0</v>
      </c>
      <c r="EA197" s="228">
        <f>IF($E197="HLTA",(L197/Summary!$H$7),0)</f>
        <v>0</v>
      </c>
      <c r="EB197" s="229">
        <f>IF($E197="HLTA",(M197/Summary!$H$7),0)</f>
        <v>0</v>
      </c>
      <c r="EC197" s="229">
        <f>IF($E197="HLTA",(N197/Summary!$H$7),0)</f>
        <v>0</v>
      </c>
      <c r="ED197" s="229">
        <f>IF($E197="HLTA",(O197/Summary!$H$7),0)</f>
        <v>0</v>
      </c>
      <c r="EE197" s="229">
        <f>IF($E197="HLTA",(P197/Summary!$H$7),0)</f>
        <v>0</v>
      </c>
      <c r="EF197" s="229">
        <f>IF($E197="HLTA",(Q197/Summary!$H$7),0)</f>
        <v>0</v>
      </c>
      <c r="EG197" s="229">
        <f>IF($E197="HLTA",(R197/Summary!$H$7),0)</f>
        <v>0</v>
      </c>
      <c r="EH197" s="229">
        <f>IF($E197="HLTA",(S197/Summary!$H$7),0)</f>
        <v>0</v>
      </c>
      <c r="EI197" s="229">
        <f>IF($E197="HLTA",(T197/Summary!$H$7),0)</f>
        <v>0</v>
      </c>
      <c r="EJ197" s="229">
        <f>IF($E197="HLTA",(U197/Summary!$H$7),0)</f>
        <v>0</v>
      </c>
      <c r="EK197" s="229">
        <f>IF($E197="HLTA",(V197/Summary!$H$7),0)</f>
        <v>0</v>
      </c>
      <c r="EL197" s="229">
        <f>IF($E197="HLTA",(W197/Summary!$H$7),0)</f>
        <v>0</v>
      </c>
      <c r="EM197" s="229">
        <f>IF($E197="HLTA",(X197/Summary!$H$7),0)</f>
        <v>0</v>
      </c>
      <c r="EN197" s="229">
        <f>IF($E197="HLTA",(Y197/Summary!$H$7),0)</f>
        <v>0</v>
      </c>
      <c r="EO197" s="229">
        <f>IF($E197="HLTA",(Z197/Summary!$H$7),0)</f>
        <v>0</v>
      </c>
      <c r="EP197" s="229">
        <f>IF($E197="HLTA",(AA197/Summary!$H$7),0)</f>
        <v>0</v>
      </c>
      <c r="EQ197" s="229">
        <f>IF($E197="HLTA",(AB197/Summary!$H$7),0)</f>
        <v>0</v>
      </c>
      <c r="ER197" s="229">
        <f>IF($E197="HLTA",(AC197/Summary!$H$7),0)</f>
        <v>0</v>
      </c>
      <c r="ES197" s="229">
        <f>IF($E197="HLTA",(AD197/Summary!$H$7),0)</f>
        <v>0</v>
      </c>
      <c r="ET197" s="229">
        <f>IF($E197="HLTA",(AE197/Summary!$H$7),0)</f>
        <v>0</v>
      </c>
      <c r="EU197" s="229">
        <f>IF($E197="HLTA",(AF197/Summary!$H$7),0)</f>
        <v>0</v>
      </c>
      <c r="EV197" s="229">
        <f>IF($E197="HLTA",(AG197/Summary!$H$7),0)</f>
        <v>0</v>
      </c>
      <c r="EW197" s="229">
        <f>IF($E197="HLTA",(AH197/Summary!$H$7),0)</f>
        <v>0</v>
      </c>
      <c r="EX197" s="229">
        <f>IF($E197="HLTA",(AI197/Summary!$H$7),0)</f>
        <v>0</v>
      </c>
      <c r="EY197" s="229">
        <f>IF($E197="HLTA",(AJ197/Summary!$H$7),0)</f>
        <v>0</v>
      </c>
      <c r="EZ197" s="229">
        <f>IF($E197="HLTA",(AK197/Summary!$H$7),0)</f>
        <v>0</v>
      </c>
      <c r="FA197" s="229">
        <f>IF($E197="HLTA",(AL197/Summary!$H$7),0)</f>
        <v>0</v>
      </c>
      <c r="FB197" s="229">
        <f>IF($E197="HLTA",(AM197/Summary!$H$7),0)</f>
        <v>0</v>
      </c>
      <c r="FC197" s="229">
        <f>IF($E197="HLTA",(AN197/Summary!$H$7),0)</f>
        <v>0</v>
      </c>
      <c r="FD197" s="233">
        <f>IF($E197="HLTA",(AO197/Summary!$H$7),0)</f>
        <v>0</v>
      </c>
    </row>
    <row r="198" spans="1:160" s="141" customFormat="1" ht="14.25" x14ac:dyDescent="0.35">
      <c r="A198" s="314"/>
      <c r="B198" s="315"/>
      <c r="C198" s="315"/>
      <c r="D198" s="315"/>
      <c r="E198" s="303"/>
      <c r="F198" s="304"/>
      <c r="G198" s="316"/>
      <c r="H198" s="320"/>
      <c r="I198" s="322"/>
      <c r="J198" s="323"/>
      <c r="K198" s="399">
        <f>Summary!$H$6*$G198</f>
        <v>0</v>
      </c>
      <c r="L198" s="225"/>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7"/>
      <c r="AP198" s="228">
        <f t="shared" ref="AP198:AP304" si="394">SUM(L198:AO198)</f>
        <v>0</v>
      </c>
      <c r="AQ198" s="217"/>
      <c r="AR198" s="217"/>
      <c r="AS198" s="217"/>
      <c r="AT198" s="217"/>
      <c r="AU198" s="217"/>
      <c r="AV198" s="218"/>
      <c r="AW198" s="397"/>
      <c r="AX198" s="397"/>
      <c r="AY198" s="230">
        <f t="shared" ref="AY198:AY304" si="395">SUM(AP198:AV198)</f>
        <v>0</v>
      </c>
      <c r="AZ198" s="213" t="str">
        <f t="shared" ref="AZ198:AZ261" si="396">IF(E198="Allocation not required","OK",IF(ROUND(AY198,2)=ROUND(J198,2),"OK","Incomplete"))</f>
        <v>OK</v>
      </c>
      <c r="BA198" s="214"/>
      <c r="BB198" s="231">
        <f t="shared" ref="BB198:BB304" si="397">IFERROR(L198/$H198,0)/52*$I198</f>
        <v>0</v>
      </c>
      <c r="BC198" s="232">
        <f t="shared" ref="BC198:BC304" si="398">IFERROR(M198/$H198,0)/52*$I198</f>
        <v>0</v>
      </c>
      <c r="BD198" s="232">
        <f t="shared" ref="BD198:BD304" si="399">IFERROR(N198/$H198,0)/52*$I198</f>
        <v>0</v>
      </c>
      <c r="BE198" s="232">
        <f t="shared" ref="BE198:BE304" si="400">IFERROR(O198/$H198,0)/52*$I198</f>
        <v>0</v>
      </c>
      <c r="BF198" s="232">
        <f t="shared" ref="BF198:BF304" si="401">IFERROR(P198/$H198,0)/52*$I198</f>
        <v>0</v>
      </c>
      <c r="BG198" s="232">
        <f t="shared" ref="BG198:BG304" si="402">IFERROR(Q198/$H198,0)/52*$I198</f>
        <v>0</v>
      </c>
      <c r="BH198" s="232">
        <f t="shared" ref="BH198:BH304" si="403">IFERROR(R198/$H198,0)/52*$I198</f>
        <v>0</v>
      </c>
      <c r="BI198" s="232">
        <f t="shared" ref="BI198:BI304" si="404">IFERROR(S198/$H198,0)/52*$I198</f>
        <v>0</v>
      </c>
      <c r="BJ198" s="232">
        <f t="shared" ref="BJ198:BJ304" si="405">IFERROR(T198/$H198,0)/52*$I198</f>
        <v>0</v>
      </c>
      <c r="BK198" s="232">
        <f t="shared" ref="BK198:BK304" si="406">IFERROR(U198/$H198,0)/52*$I198</f>
        <v>0</v>
      </c>
      <c r="BL198" s="232">
        <f t="shared" ref="BL198:BL304" si="407">IFERROR(V198/$H198,0)/52*$I198</f>
        <v>0</v>
      </c>
      <c r="BM198" s="232">
        <f t="shared" ref="BM198:BM304" si="408">IFERROR(W198/$H198,0)/52*$I198</f>
        <v>0</v>
      </c>
      <c r="BN198" s="232">
        <f t="shared" ref="BN198:BN304" si="409">IFERROR(X198/$H198,0)/52*$I198</f>
        <v>0</v>
      </c>
      <c r="BO198" s="232">
        <f t="shared" ref="BO198:BO304" si="410">IFERROR(Y198/$H198,0)/52*$I198</f>
        <v>0</v>
      </c>
      <c r="BP198" s="232">
        <f t="shared" ref="BP198:BP304" si="411">IFERROR(Z198/$H198,0)/52*$I198</f>
        <v>0</v>
      </c>
      <c r="BQ198" s="232">
        <f t="shared" ref="BQ198:BQ304" si="412">IFERROR(AA198/$H198,0)/52*$I198</f>
        <v>0</v>
      </c>
      <c r="BR198" s="232">
        <f t="shared" ref="BR198:BR304" si="413">IFERROR(AB198/$H198,0)/52*$I198</f>
        <v>0</v>
      </c>
      <c r="BS198" s="232">
        <f t="shared" ref="BS198:BS304" si="414">IFERROR(AC198/$H198,0)/52*$I198</f>
        <v>0</v>
      </c>
      <c r="BT198" s="232">
        <f t="shared" ref="BT198:BT304" si="415">IFERROR(AD198/$H198,0)/52*$I198</f>
        <v>0</v>
      </c>
      <c r="BU198" s="232">
        <f t="shared" ref="BU198:BU304" si="416">IFERROR(AE198/$H198,0)/52*$I198</f>
        <v>0</v>
      </c>
      <c r="BV198" s="232">
        <f t="shared" ref="BV198:BV304" si="417">IFERROR(AF198/$H198,0)/52*$I198</f>
        <v>0</v>
      </c>
      <c r="BW198" s="232">
        <f t="shared" ref="BW198:BW304" si="418">IFERROR(AG198/$H198,0)/52*$I198</f>
        <v>0</v>
      </c>
      <c r="BX198" s="232">
        <f t="shared" ref="BX198:BX304" si="419">IFERROR(AH198/$H198,0)/52*$I198</f>
        <v>0</v>
      </c>
      <c r="BY198" s="232">
        <f t="shared" ref="BY198:BY304" si="420">IFERROR(AI198/$H198,0)/52*$I198</f>
        <v>0</v>
      </c>
      <c r="BZ198" s="232">
        <f t="shared" ref="BZ198:BZ304" si="421">IFERROR(AJ198/$H198,0)/52*$I198</f>
        <v>0</v>
      </c>
      <c r="CA198" s="232">
        <f t="shared" ref="CA198:CA304" si="422">IFERROR(AK198/$H198,0)/52*$I198</f>
        <v>0</v>
      </c>
      <c r="CB198" s="232">
        <f t="shared" ref="CB198:CB304" si="423">IFERROR(AL198/$H198,0)/52*$I198</f>
        <v>0</v>
      </c>
      <c r="CC198" s="232">
        <f t="shared" ref="CC198:CC304" si="424">IFERROR(AM198/$H198,0)/52*$I198</f>
        <v>0</v>
      </c>
      <c r="CD198" s="232">
        <f t="shared" ref="CD198:CD304" si="425">IFERROR(AN198/$H198,0)/52*$I198</f>
        <v>0</v>
      </c>
      <c r="CE198" s="232">
        <f t="shared" ref="CE198:CE304" si="426">IFERROR(AO198/$H198,0)/52*$I198</f>
        <v>0</v>
      </c>
      <c r="CF198" s="230">
        <f t="shared" ref="CF198:CF304" si="427">SUM(BB198:CE198)</f>
        <v>0</v>
      </c>
      <c r="CG198" s="195">
        <f t="shared" ref="CG198:CG304" si="428">IFERROR(AQ198/$H198,0)/52*$I198</f>
        <v>0</v>
      </c>
      <c r="CH198" s="201">
        <f t="shared" ref="CH198:CH304" si="429">IFERROR(AR198/$H198,0)/52*$I198</f>
        <v>0</v>
      </c>
      <c r="CI198" s="201">
        <f t="shared" ref="CI198:CI304" si="430">IFERROR(AS198/$H198,0)/52*$I198</f>
        <v>0</v>
      </c>
      <c r="CJ198" s="201">
        <f t="shared" ref="CJ198:CJ304" si="431">IFERROR(AT198/$H198,0)/52*$I198</f>
        <v>0</v>
      </c>
      <c r="CK198" s="201">
        <f t="shared" ref="CK198:CK304" si="432">IFERROR(AU198/$H198,0)/52*$I198</f>
        <v>0</v>
      </c>
      <c r="CL198" s="191">
        <f t="shared" ref="CL198:CL304" si="433">IFERROR(AV198/$H198,0)/52*$I198</f>
        <v>0</v>
      </c>
      <c r="CM198" s="189"/>
      <c r="CN198" s="219">
        <f t="shared" si="357"/>
        <v>0</v>
      </c>
      <c r="CO198" s="220">
        <f t="shared" si="358"/>
        <v>0</v>
      </c>
      <c r="CP198" s="220">
        <f t="shared" si="359"/>
        <v>0</v>
      </c>
      <c r="CQ198" s="220">
        <f t="shared" si="360"/>
        <v>0</v>
      </c>
      <c r="CR198" s="220">
        <f t="shared" si="361"/>
        <v>0</v>
      </c>
      <c r="CS198" s="220">
        <f t="shared" si="362"/>
        <v>0</v>
      </c>
      <c r="CT198" s="220">
        <f t="shared" si="363"/>
        <v>0</v>
      </c>
      <c r="CU198" s="220">
        <f t="shared" si="364"/>
        <v>0</v>
      </c>
      <c r="CV198" s="220">
        <f t="shared" si="365"/>
        <v>0</v>
      </c>
      <c r="CW198" s="220">
        <f t="shared" si="366"/>
        <v>0</v>
      </c>
      <c r="CX198" s="220">
        <f t="shared" si="367"/>
        <v>0</v>
      </c>
      <c r="CY198" s="220">
        <f t="shared" si="368"/>
        <v>0</v>
      </c>
      <c r="CZ198" s="220">
        <f t="shared" si="369"/>
        <v>0</v>
      </c>
      <c r="DA198" s="220">
        <f t="shared" si="370"/>
        <v>0</v>
      </c>
      <c r="DB198" s="220">
        <f t="shared" si="371"/>
        <v>0</v>
      </c>
      <c r="DC198" s="220">
        <f t="shared" si="372"/>
        <v>0</v>
      </c>
      <c r="DD198" s="220">
        <f t="shared" si="373"/>
        <v>0</v>
      </c>
      <c r="DE198" s="220">
        <f t="shared" si="374"/>
        <v>0</v>
      </c>
      <c r="DF198" s="220">
        <f t="shared" si="375"/>
        <v>0</v>
      </c>
      <c r="DG198" s="220">
        <f t="shared" si="376"/>
        <v>0</v>
      </c>
      <c r="DH198" s="220">
        <f t="shared" si="377"/>
        <v>0</v>
      </c>
      <c r="DI198" s="220">
        <f t="shared" si="378"/>
        <v>0</v>
      </c>
      <c r="DJ198" s="220">
        <f t="shared" si="379"/>
        <v>0</v>
      </c>
      <c r="DK198" s="220">
        <f t="shared" si="380"/>
        <v>0</v>
      </c>
      <c r="DL198" s="220">
        <f t="shared" si="381"/>
        <v>0</v>
      </c>
      <c r="DM198" s="220">
        <f t="shared" si="382"/>
        <v>0</v>
      </c>
      <c r="DN198" s="220">
        <f t="shared" si="383"/>
        <v>0</v>
      </c>
      <c r="DO198" s="220">
        <f t="shared" si="384"/>
        <v>0</v>
      </c>
      <c r="DP198" s="220">
        <f t="shared" si="385"/>
        <v>0</v>
      </c>
      <c r="DQ198" s="221">
        <f t="shared" si="386"/>
        <v>0</v>
      </c>
      <c r="DR198" s="204">
        <f t="shared" ref="DR198:DR304" si="434">SUM(CN198:DQ198)</f>
        <v>0</v>
      </c>
      <c r="DS198" s="222">
        <f t="shared" si="387"/>
        <v>0</v>
      </c>
      <c r="DT198" s="222">
        <f t="shared" si="388"/>
        <v>0</v>
      </c>
      <c r="DU198" s="222">
        <f t="shared" si="389"/>
        <v>0</v>
      </c>
      <c r="DV198" s="222">
        <f t="shared" si="390"/>
        <v>0</v>
      </c>
      <c r="DW198" s="222">
        <f t="shared" si="391"/>
        <v>0</v>
      </c>
      <c r="DX198" s="223">
        <f t="shared" si="392"/>
        <v>0</v>
      </c>
      <c r="DY198" s="224">
        <f t="shared" si="393"/>
        <v>0</v>
      </c>
      <c r="EA198" s="228">
        <f>IF($E198="HLTA",(L198/Summary!$H$7),0)</f>
        <v>0</v>
      </c>
      <c r="EB198" s="229">
        <f>IF($E198="HLTA",(M198/Summary!$H$7),0)</f>
        <v>0</v>
      </c>
      <c r="EC198" s="229">
        <f>IF($E198="HLTA",(N198/Summary!$H$7),0)</f>
        <v>0</v>
      </c>
      <c r="ED198" s="229">
        <f>IF($E198="HLTA",(O198/Summary!$H$7),0)</f>
        <v>0</v>
      </c>
      <c r="EE198" s="229">
        <f>IF($E198="HLTA",(P198/Summary!$H$7),0)</f>
        <v>0</v>
      </c>
      <c r="EF198" s="229">
        <f>IF($E198="HLTA",(Q198/Summary!$H$7),0)</f>
        <v>0</v>
      </c>
      <c r="EG198" s="229">
        <f>IF($E198="HLTA",(R198/Summary!$H$7),0)</f>
        <v>0</v>
      </c>
      <c r="EH198" s="229">
        <f>IF($E198="HLTA",(S198/Summary!$H$7),0)</f>
        <v>0</v>
      </c>
      <c r="EI198" s="229">
        <f>IF($E198="HLTA",(T198/Summary!$H$7),0)</f>
        <v>0</v>
      </c>
      <c r="EJ198" s="229">
        <f>IF($E198="HLTA",(U198/Summary!$H$7),0)</f>
        <v>0</v>
      </c>
      <c r="EK198" s="229">
        <f>IF($E198="HLTA",(V198/Summary!$H$7),0)</f>
        <v>0</v>
      </c>
      <c r="EL198" s="229">
        <f>IF($E198="HLTA",(W198/Summary!$H$7),0)</f>
        <v>0</v>
      </c>
      <c r="EM198" s="229">
        <f>IF($E198="HLTA",(X198/Summary!$H$7),0)</f>
        <v>0</v>
      </c>
      <c r="EN198" s="229">
        <f>IF($E198="HLTA",(Y198/Summary!$H$7),0)</f>
        <v>0</v>
      </c>
      <c r="EO198" s="229">
        <f>IF($E198="HLTA",(Z198/Summary!$H$7),0)</f>
        <v>0</v>
      </c>
      <c r="EP198" s="229">
        <f>IF($E198="HLTA",(AA198/Summary!$H$7),0)</f>
        <v>0</v>
      </c>
      <c r="EQ198" s="229">
        <f>IF($E198="HLTA",(AB198/Summary!$H$7),0)</f>
        <v>0</v>
      </c>
      <c r="ER198" s="229">
        <f>IF($E198="HLTA",(AC198/Summary!$H$7),0)</f>
        <v>0</v>
      </c>
      <c r="ES198" s="229">
        <f>IF($E198="HLTA",(AD198/Summary!$H$7),0)</f>
        <v>0</v>
      </c>
      <c r="ET198" s="229">
        <f>IF($E198="HLTA",(AE198/Summary!$H$7),0)</f>
        <v>0</v>
      </c>
      <c r="EU198" s="229">
        <f>IF($E198="HLTA",(AF198/Summary!$H$7),0)</f>
        <v>0</v>
      </c>
      <c r="EV198" s="229">
        <f>IF($E198="HLTA",(AG198/Summary!$H$7),0)</f>
        <v>0</v>
      </c>
      <c r="EW198" s="229">
        <f>IF($E198="HLTA",(AH198/Summary!$H$7),0)</f>
        <v>0</v>
      </c>
      <c r="EX198" s="229">
        <f>IF($E198="HLTA",(AI198/Summary!$H$7),0)</f>
        <v>0</v>
      </c>
      <c r="EY198" s="229">
        <f>IF($E198="HLTA",(AJ198/Summary!$H$7),0)</f>
        <v>0</v>
      </c>
      <c r="EZ198" s="229">
        <f>IF($E198="HLTA",(AK198/Summary!$H$7),0)</f>
        <v>0</v>
      </c>
      <c r="FA198" s="229">
        <f>IF($E198="HLTA",(AL198/Summary!$H$7),0)</f>
        <v>0</v>
      </c>
      <c r="FB198" s="229">
        <f>IF($E198="HLTA",(AM198/Summary!$H$7),0)</f>
        <v>0</v>
      </c>
      <c r="FC198" s="229">
        <f>IF($E198="HLTA",(AN198/Summary!$H$7),0)</f>
        <v>0</v>
      </c>
      <c r="FD198" s="233">
        <f>IF($E198="HLTA",(AO198/Summary!$H$7),0)</f>
        <v>0</v>
      </c>
    </row>
    <row r="199" spans="1:160" s="141" customFormat="1" ht="14.25" x14ac:dyDescent="0.35">
      <c r="A199" s="314"/>
      <c r="B199" s="315"/>
      <c r="C199" s="315"/>
      <c r="D199" s="315"/>
      <c r="E199" s="303"/>
      <c r="F199" s="304"/>
      <c r="G199" s="316"/>
      <c r="H199" s="320"/>
      <c r="I199" s="322"/>
      <c r="J199" s="323"/>
      <c r="K199" s="399">
        <f>Summary!$H$6*$G199</f>
        <v>0</v>
      </c>
      <c r="L199" s="225"/>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7"/>
      <c r="AP199" s="228">
        <f t="shared" si="394"/>
        <v>0</v>
      </c>
      <c r="AQ199" s="217"/>
      <c r="AR199" s="217"/>
      <c r="AS199" s="217"/>
      <c r="AT199" s="217"/>
      <c r="AU199" s="217"/>
      <c r="AV199" s="218"/>
      <c r="AW199" s="397"/>
      <c r="AX199" s="397"/>
      <c r="AY199" s="230">
        <f t="shared" si="395"/>
        <v>0</v>
      </c>
      <c r="AZ199" s="213" t="str">
        <f t="shared" si="396"/>
        <v>OK</v>
      </c>
      <c r="BA199" s="214"/>
      <c r="BB199" s="231">
        <f t="shared" si="397"/>
        <v>0</v>
      </c>
      <c r="BC199" s="232">
        <f t="shared" si="398"/>
        <v>0</v>
      </c>
      <c r="BD199" s="232">
        <f t="shared" si="399"/>
        <v>0</v>
      </c>
      <c r="BE199" s="232">
        <f t="shared" si="400"/>
        <v>0</v>
      </c>
      <c r="BF199" s="232">
        <f t="shared" si="401"/>
        <v>0</v>
      </c>
      <c r="BG199" s="232">
        <f t="shared" si="402"/>
        <v>0</v>
      </c>
      <c r="BH199" s="232">
        <f t="shared" si="403"/>
        <v>0</v>
      </c>
      <c r="BI199" s="232">
        <f t="shared" si="404"/>
        <v>0</v>
      </c>
      <c r="BJ199" s="232">
        <f t="shared" si="405"/>
        <v>0</v>
      </c>
      <c r="BK199" s="232">
        <f t="shared" si="406"/>
        <v>0</v>
      </c>
      <c r="BL199" s="232">
        <f t="shared" si="407"/>
        <v>0</v>
      </c>
      <c r="BM199" s="232">
        <f t="shared" si="408"/>
        <v>0</v>
      </c>
      <c r="BN199" s="232">
        <f t="shared" si="409"/>
        <v>0</v>
      </c>
      <c r="BO199" s="232">
        <f t="shared" si="410"/>
        <v>0</v>
      </c>
      <c r="BP199" s="232">
        <f t="shared" si="411"/>
        <v>0</v>
      </c>
      <c r="BQ199" s="232">
        <f t="shared" si="412"/>
        <v>0</v>
      </c>
      <c r="BR199" s="232">
        <f t="shared" si="413"/>
        <v>0</v>
      </c>
      <c r="BS199" s="232">
        <f t="shared" si="414"/>
        <v>0</v>
      </c>
      <c r="BT199" s="232">
        <f t="shared" si="415"/>
        <v>0</v>
      </c>
      <c r="BU199" s="232">
        <f t="shared" si="416"/>
        <v>0</v>
      </c>
      <c r="BV199" s="232">
        <f t="shared" si="417"/>
        <v>0</v>
      </c>
      <c r="BW199" s="232">
        <f t="shared" si="418"/>
        <v>0</v>
      </c>
      <c r="BX199" s="232">
        <f t="shared" si="419"/>
        <v>0</v>
      </c>
      <c r="BY199" s="232">
        <f t="shared" si="420"/>
        <v>0</v>
      </c>
      <c r="BZ199" s="232">
        <f t="shared" si="421"/>
        <v>0</v>
      </c>
      <c r="CA199" s="232">
        <f t="shared" si="422"/>
        <v>0</v>
      </c>
      <c r="CB199" s="232">
        <f t="shared" si="423"/>
        <v>0</v>
      </c>
      <c r="CC199" s="232">
        <f t="shared" si="424"/>
        <v>0</v>
      </c>
      <c r="CD199" s="232">
        <f t="shared" si="425"/>
        <v>0</v>
      </c>
      <c r="CE199" s="232">
        <f t="shared" si="426"/>
        <v>0</v>
      </c>
      <c r="CF199" s="230">
        <f t="shared" si="427"/>
        <v>0</v>
      </c>
      <c r="CG199" s="195">
        <f t="shared" si="428"/>
        <v>0</v>
      </c>
      <c r="CH199" s="201">
        <f t="shared" si="429"/>
        <v>0</v>
      </c>
      <c r="CI199" s="201">
        <f t="shared" si="430"/>
        <v>0</v>
      </c>
      <c r="CJ199" s="201">
        <f t="shared" si="431"/>
        <v>0</v>
      </c>
      <c r="CK199" s="201">
        <f t="shared" si="432"/>
        <v>0</v>
      </c>
      <c r="CL199" s="191">
        <f t="shared" si="433"/>
        <v>0</v>
      </c>
      <c r="CM199" s="189"/>
      <c r="CN199" s="219">
        <f t="shared" si="357"/>
        <v>0</v>
      </c>
      <c r="CO199" s="220">
        <f t="shared" si="358"/>
        <v>0</v>
      </c>
      <c r="CP199" s="220">
        <f t="shared" si="359"/>
        <v>0</v>
      </c>
      <c r="CQ199" s="220">
        <f t="shared" si="360"/>
        <v>0</v>
      </c>
      <c r="CR199" s="220">
        <f t="shared" si="361"/>
        <v>0</v>
      </c>
      <c r="CS199" s="220">
        <f t="shared" si="362"/>
        <v>0</v>
      </c>
      <c r="CT199" s="220">
        <f t="shared" si="363"/>
        <v>0</v>
      </c>
      <c r="CU199" s="220">
        <f t="shared" si="364"/>
        <v>0</v>
      </c>
      <c r="CV199" s="220">
        <f t="shared" si="365"/>
        <v>0</v>
      </c>
      <c r="CW199" s="220">
        <f t="shared" si="366"/>
        <v>0</v>
      </c>
      <c r="CX199" s="220">
        <f t="shared" si="367"/>
        <v>0</v>
      </c>
      <c r="CY199" s="220">
        <f t="shared" si="368"/>
        <v>0</v>
      </c>
      <c r="CZ199" s="220">
        <f t="shared" si="369"/>
        <v>0</v>
      </c>
      <c r="DA199" s="220">
        <f t="shared" si="370"/>
        <v>0</v>
      </c>
      <c r="DB199" s="220">
        <f t="shared" si="371"/>
        <v>0</v>
      </c>
      <c r="DC199" s="220">
        <f t="shared" si="372"/>
        <v>0</v>
      </c>
      <c r="DD199" s="220">
        <f t="shared" si="373"/>
        <v>0</v>
      </c>
      <c r="DE199" s="220">
        <f t="shared" si="374"/>
        <v>0</v>
      </c>
      <c r="DF199" s="220">
        <f t="shared" si="375"/>
        <v>0</v>
      </c>
      <c r="DG199" s="220">
        <f t="shared" si="376"/>
        <v>0</v>
      </c>
      <c r="DH199" s="220">
        <f t="shared" si="377"/>
        <v>0</v>
      </c>
      <c r="DI199" s="220">
        <f t="shared" si="378"/>
        <v>0</v>
      </c>
      <c r="DJ199" s="220">
        <f t="shared" si="379"/>
        <v>0</v>
      </c>
      <c r="DK199" s="220">
        <f t="shared" si="380"/>
        <v>0</v>
      </c>
      <c r="DL199" s="220">
        <f t="shared" si="381"/>
        <v>0</v>
      </c>
      <c r="DM199" s="220">
        <f t="shared" si="382"/>
        <v>0</v>
      </c>
      <c r="DN199" s="220">
        <f t="shared" si="383"/>
        <v>0</v>
      </c>
      <c r="DO199" s="220">
        <f t="shared" si="384"/>
        <v>0</v>
      </c>
      <c r="DP199" s="220">
        <f t="shared" si="385"/>
        <v>0</v>
      </c>
      <c r="DQ199" s="221">
        <f t="shared" si="386"/>
        <v>0</v>
      </c>
      <c r="DR199" s="204">
        <f t="shared" si="434"/>
        <v>0</v>
      </c>
      <c r="DS199" s="222">
        <f t="shared" si="387"/>
        <v>0</v>
      </c>
      <c r="DT199" s="222">
        <f t="shared" si="388"/>
        <v>0</v>
      </c>
      <c r="DU199" s="222">
        <f t="shared" si="389"/>
        <v>0</v>
      </c>
      <c r="DV199" s="222">
        <f t="shared" si="390"/>
        <v>0</v>
      </c>
      <c r="DW199" s="222">
        <f t="shared" si="391"/>
        <v>0</v>
      </c>
      <c r="DX199" s="223">
        <f t="shared" si="392"/>
        <v>0</v>
      </c>
      <c r="DY199" s="224">
        <f t="shared" si="393"/>
        <v>0</v>
      </c>
      <c r="EA199" s="228">
        <f>IF($E199="HLTA",(L199/Summary!$H$7),0)</f>
        <v>0</v>
      </c>
      <c r="EB199" s="229">
        <f>IF($E199="HLTA",(M199/Summary!$H$7),0)</f>
        <v>0</v>
      </c>
      <c r="EC199" s="229">
        <f>IF($E199="HLTA",(N199/Summary!$H$7),0)</f>
        <v>0</v>
      </c>
      <c r="ED199" s="229">
        <f>IF($E199="HLTA",(O199/Summary!$H$7),0)</f>
        <v>0</v>
      </c>
      <c r="EE199" s="229">
        <f>IF($E199="HLTA",(P199/Summary!$H$7),0)</f>
        <v>0</v>
      </c>
      <c r="EF199" s="229">
        <f>IF($E199="HLTA",(Q199/Summary!$H$7),0)</f>
        <v>0</v>
      </c>
      <c r="EG199" s="229">
        <f>IF($E199="HLTA",(R199/Summary!$H$7),0)</f>
        <v>0</v>
      </c>
      <c r="EH199" s="229">
        <f>IF($E199="HLTA",(S199/Summary!$H$7),0)</f>
        <v>0</v>
      </c>
      <c r="EI199" s="229">
        <f>IF($E199="HLTA",(T199/Summary!$H$7),0)</f>
        <v>0</v>
      </c>
      <c r="EJ199" s="229">
        <f>IF($E199="HLTA",(U199/Summary!$H$7),0)</f>
        <v>0</v>
      </c>
      <c r="EK199" s="229">
        <f>IF($E199="HLTA",(V199/Summary!$H$7),0)</f>
        <v>0</v>
      </c>
      <c r="EL199" s="229">
        <f>IF($E199="HLTA",(W199/Summary!$H$7),0)</f>
        <v>0</v>
      </c>
      <c r="EM199" s="229">
        <f>IF($E199="HLTA",(X199/Summary!$H$7),0)</f>
        <v>0</v>
      </c>
      <c r="EN199" s="229">
        <f>IF($E199="HLTA",(Y199/Summary!$H$7),0)</f>
        <v>0</v>
      </c>
      <c r="EO199" s="229">
        <f>IF($E199="HLTA",(Z199/Summary!$H$7),0)</f>
        <v>0</v>
      </c>
      <c r="EP199" s="229">
        <f>IF($E199="HLTA",(AA199/Summary!$H$7),0)</f>
        <v>0</v>
      </c>
      <c r="EQ199" s="229">
        <f>IF($E199="HLTA",(AB199/Summary!$H$7),0)</f>
        <v>0</v>
      </c>
      <c r="ER199" s="229">
        <f>IF($E199="HLTA",(AC199/Summary!$H$7),0)</f>
        <v>0</v>
      </c>
      <c r="ES199" s="229">
        <f>IF($E199="HLTA",(AD199/Summary!$H$7),0)</f>
        <v>0</v>
      </c>
      <c r="ET199" s="229">
        <f>IF($E199="HLTA",(AE199/Summary!$H$7),0)</f>
        <v>0</v>
      </c>
      <c r="EU199" s="229">
        <f>IF($E199="HLTA",(AF199/Summary!$H$7),0)</f>
        <v>0</v>
      </c>
      <c r="EV199" s="229">
        <f>IF($E199="HLTA",(AG199/Summary!$H$7),0)</f>
        <v>0</v>
      </c>
      <c r="EW199" s="229">
        <f>IF($E199="HLTA",(AH199/Summary!$H$7),0)</f>
        <v>0</v>
      </c>
      <c r="EX199" s="229">
        <f>IF($E199="HLTA",(AI199/Summary!$H$7),0)</f>
        <v>0</v>
      </c>
      <c r="EY199" s="229">
        <f>IF($E199="HLTA",(AJ199/Summary!$H$7),0)</f>
        <v>0</v>
      </c>
      <c r="EZ199" s="229">
        <f>IF($E199="HLTA",(AK199/Summary!$H$7),0)</f>
        <v>0</v>
      </c>
      <c r="FA199" s="229">
        <f>IF($E199="HLTA",(AL199/Summary!$H$7),0)</f>
        <v>0</v>
      </c>
      <c r="FB199" s="229">
        <f>IF($E199="HLTA",(AM199/Summary!$H$7),0)</f>
        <v>0</v>
      </c>
      <c r="FC199" s="229">
        <f>IF($E199="HLTA",(AN199/Summary!$H$7),0)</f>
        <v>0</v>
      </c>
      <c r="FD199" s="233">
        <f>IF($E199="HLTA",(AO199/Summary!$H$7),0)</f>
        <v>0</v>
      </c>
    </row>
    <row r="200" spans="1:160" s="141" customFormat="1" ht="14.25" x14ac:dyDescent="0.35">
      <c r="A200" s="314"/>
      <c r="B200" s="315"/>
      <c r="C200" s="315"/>
      <c r="D200" s="315"/>
      <c r="E200" s="303"/>
      <c r="F200" s="304"/>
      <c r="G200" s="316"/>
      <c r="H200" s="320"/>
      <c r="I200" s="322"/>
      <c r="J200" s="323"/>
      <c r="K200" s="399">
        <f>Summary!$H$6*$G200</f>
        <v>0</v>
      </c>
      <c r="L200" s="225"/>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7"/>
      <c r="AP200" s="228">
        <f t="shared" si="394"/>
        <v>0</v>
      </c>
      <c r="AQ200" s="217"/>
      <c r="AR200" s="217"/>
      <c r="AS200" s="217"/>
      <c r="AT200" s="217"/>
      <c r="AU200" s="217"/>
      <c r="AV200" s="218"/>
      <c r="AW200" s="397"/>
      <c r="AX200" s="397"/>
      <c r="AY200" s="230">
        <f t="shared" si="395"/>
        <v>0</v>
      </c>
      <c r="AZ200" s="213" t="str">
        <f t="shared" si="396"/>
        <v>OK</v>
      </c>
      <c r="BA200" s="214"/>
      <c r="BB200" s="231">
        <f t="shared" si="397"/>
        <v>0</v>
      </c>
      <c r="BC200" s="232">
        <f t="shared" si="398"/>
        <v>0</v>
      </c>
      <c r="BD200" s="232">
        <f t="shared" si="399"/>
        <v>0</v>
      </c>
      <c r="BE200" s="232">
        <f t="shared" si="400"/>
        <v>0</v>
      </c>
      <c r="BF200" s="232">
        <f t="shared" si="401"/>
        <v>0</v>
      </c>
      <c r="BG200" s="232">
        <f t="shared" si="402"/>
        <v>0</v>
      </c>
      <c r="BH200" s="232">
        <f t="shared" si="403"/>
        <v>0</v>
      </c>
      <c r="BI200" s="232">
        <f t="shared" si="404"/>
        <v>0</v>
      </c>
      <c r="BJ200" s="232">
        <f t="shared" si="405"/>
        <v>0</v>
      </c>
      <c r="BK200" s="232">
        <f t="shared" si="406"/>
        <v>0</v>
      </c>
      <c r="BL200" s="232">
        <f t="shared" si="407"/>
        <v>0</v>
      </c>
      <c r="BM200" s="232">
        <f t="shared" si="408"/>
        <v>0</v>
      </c>
      <c r="BN200" s="232">
        <f t="shared" si="409"/>
        <v>0</v>
      </c>
      <c r="BO200" s="232">
        <f t="shared" si="410"/>
        <v>0</v>
      </c>
      <c r="BP200" s="232">
        <f t="shared" si="411"/>
        <v>0</v>
      </c>
      <c r="BQ200" s="232">
        <f t="shared" si="412"/>
        <v>0</v>
      </c>
      <c r="BR200" s="232">
        <f t="shared" si="413"/>
        <v>0</v>
      </c>
      <c r="BS200" s="232">
        <f t="shared" si="414"/>
        <v>0</v>
      </c>
      <c r="BT200" s="232">
        <f t="shared" si="415"/>
        <v>0</v>
      </c>
      <c r="BU200" s="232">
        <f t="shared" si="416"/>
        <v>0</v>
      </c>
      <c r="BV200" s="232">
        <f t="shared" si="417"/>
        <v>0</v>
      </c>
      <c r="BW200" s="232">
        <f t="shared" si="418"/>
        <v>0</v>
      </c>
      <c r="BX200" s="232">
        <f t="shared" si="419"/>
        <v>0</v>
      </c>
      <c r="BY200" s="232">
        <f t="shared" si="420"/>
        <v>0</v>
      </c>
      <c r="BZ200" s="232">
        <f t="shared" si="421"/>
        <v>0</v>
      </c>
      <c r="CA200" s="232">
        <f t="shared" si="422"/>
        <v>0</v>
      </c>
      <c r="CB200" s="232">
        <f t="shared" si="423"/>
        <v>0</v>
      </c>
      <c r="CC200" s="232">
        <f t="shared" si="424"/>
        <v>0</v>
      </c>
      <c r="CD200" s="232">
        <f t="shared" si="425"/>
        <v>0</v>
      </c>
      <c r="CE200" s="232">
        <f t="shared" si="426"/>
        <v>0</v>
      </c>
      <c r="CF200" s="230">
        <f t="shared" si="427"/>
        <v>0</v>
      </c>
      <c r="CG200" s="195">
        <f t="shared" si="428"/>
        <v>0</v>
      </c>
      <c r="CH200" s="201">
        <f t="shared" si="429"/>
        <v>0</v>
      </c>
      <c r="CI200" s="201">
        <f t="shared" si="430"/>
        <v>0</v>
      </c>
      <c r="CJ200" s="201">
        <f t="shared" si="431"/>
        <v>0</v>
      </c>
      <c r="CK200" s="201">
        <f t="shared" si="432"/>
        <v>0</v>
      </c>
      <c r="CL200" s="191">
        <f t="shared" si="433"/>
        <v>0</v>
      </c>
      <c r="CM200" s="189"/>
      <c r="CN200" s="219">
        <f t="shared" si="357"/>
        <v>0</v>
      </c>
      <c r="CO200" s="220">
        <f t="shared" si="358"/>
        <v>0</v>
      </c>
      <c r="CP200" s="220">
        <f t="shared" si="359"/>
        <v>0</v>
      </c>
      <c r="CQ200" s="220">
        <f t="shared" si="360"/>
        <v>0</v>
      </c>
      <c r="CR200" s="220">
        <f t="shared" si="361"/>
        <v>0</v>
      </c>
      <c r="CS200" s="220">
        <f t="shared" si="362"/>
        <v>0</v>
      </c>
      <c r="CT200" s="220">
        <f t="shared" si="363"/>
        <v>0</v>
      </c>
      <c r="CU200" s="220">
        <f t="shared" si="364"/>
        <v>0</v>
      </c>
      <c r="CV200" s="220">
        <f t="shared" si="365"/>
        <v>0</v>
      </c>
      <c r="CW200" s="220">
        <f t="shared" si="366"/>
        <v>0</v>
      </c>
      <c r="CX200" s="220">
        <f t="shared" si="367"/>
        <v>0</v>
      </c>
      <c r="CY200" s="220">
        <f t="shared" si="368"/>
        <v>0</v>
      </c>
      <c r="CZ200" s="220">
        <f t="shared" si="369"/>
        <v>0</v>
      </c>
      <c r="DA200" s="220">
        <f t="shared" si="370"/>
        <v>0</v>
      </c>
      <c r="DB200" s="220">
        <f t="shared" si="371"/>
        <v>0</v>
      </c>
      <c r="DC200" s="220">
        <f t="shared" si="372"/>
        <v>0</v>
      </c>
      <c r="DD200" s="220">
        <f t="shared" si="373"/>
        <v>0</v>
      </c>
      <c r="DE200" s="220">
        <f t="shared" si="374"/>
        <v>0</v>
      </c>
      <c r="DF200" s="220">
        <f t="shared" si="375"/>
        <v>0</v>
      </c>
      <c r="DG200" s="220">
        <f t="shared" si="376"/>
        <v>0</v>
      </c>
      <c r="DH200" s="220">
        <f t="shared" si="377"/>
        <v>0</v>
      </c>
      <c r="DI200" s="220">
        <f t="shared" si="378"/>
        <v>0</v>
      </c>
      <c r="DJ200" s="220">
        <f t="shared" si="379"/>
        <v>0</v>
      </c>
      <c r="DK200" s="220">
        <f t="shared" si="380"/>
        <v>0</v>
      </c>
      <c r="DL200" s="220">
        <f t="shared" si="381"/>
        <v>0</v>
      </c>
      <c r="DM200" s="220">
        <f t="shared" si="382"/>
        <v>0</v>
      </c>
      <c r="DN200" s="220">
        <f t="shared" si="383"/>
        <v>0</v>
      </c>
      <c r="DO200" s="220">
        <f t="shared" si="384"/>
        <v>0</v>
      </c>
      <c r="DP200" s="220">
        <f t="shared" si="385"/>
        <v>0</v>
      </c>
      <c r="DQ200" s="221">
        <f t="shared" si="386"/>
        <v>0</v>
      </c>
      <c r="DR200" s="204">
        <f t="shared" si="434"/>
        <v>0</v>
      </c>
      <c r="DS200" s="222">
        <f t="shared" si="387"/>
        <v>0</v>
      </c>
      <c r="DT200" s="222">
        <f t="shared" si="388"/>
        <v>0</v>
      </c>
      <c r="DU200" s="222">
        <f t="shared" si="389"/>
        <v>0</v>
      </c>
      <c r="DV200" s="222">
        <f t="shared" si="390"/>
        <v>0</v>
      </c>
      <c r="DW200" s="222">
        <f t="shared" si="391"/>
        <v>0</v>
      </c>
      <c r="DX200" s="223">
        <f t="shared" si="392"/>
        <v>0</v>
      </c>
      <c r="DY200" s="224">
        <f t="shared" si="393"/>
        <v>0</v>
      </c>
      <c r="EA200" s="228">
        <f>IF($E200="HLTA",(L200/Summary!$H$7),0)</f>
        <v>0</v>
      </c>
      <c r="EB200" s="229">
        <f>IF($E200="HLTA",(M200/Summary!$H$7),0)</f>
        <v>0</v>
      </c>
      <c r="EC200" s="229">
        <f>IF($E200="HLTA",(N200/Summary!$H$7),0)</f>
        <v>0</v>
      </c>
      <c r="ED200" s="229">
        <f>IF($E200="HLTA",(O200/Summary!$H$7),0)</f>
        <v>0</v>
      </c>
      <c r="EE200" s="229">
        <f>IF($E200="HLTA",(P200/Summary!$H$7),0)</f>
        <v>0</v>
      </c>
      <c r="EF200" s="229">
        <f>IF($E200="HLTA",(Q200/Summary!$H$7),0)</f>
        <v>0</v>
      </c>
      <c r="EG200" s="229">
        <f>IF($E200="HLTA",(R200/Summary!$H$7),0)</f>
        <v>0</v>
      </c>
      <c r="EH200" s="229">
        <f>IF($E200="HLTA",(S200/Summary!$H$7),0)</f>
        <v>0</v>
      </c>
      <c r="EI200" s="229">
        <f>IF($E200="HLTA",(T200/Summary!$H$7),0)</f>
        <v>0</v>
      </c>
      <c r="EJ200" s="229">
        <f>IF($E200="HLTA",(U200/Summary!$H$7),0)</f>
        <v>0</v>
      </c>
      <c r="EK200" s="229">
        <f>IF($E200="HLTA",(V200/Summary!$H$7),0)</f>
        <v>0</v>
      </c>
      <c r="EL200" s="229">
        <f>IF($E200="HLTA",(W200/Summary!$H$7),0)</f>
        <v>0</v>
      </c>
      <c r="EM200" s="229">
        <f>IF($E200="HLTA",(X200/Summary!$H$7),0)</f>
        <v>0</v>
      </c>
      <c r="EN200" s="229">
        <f>IF($E200="HLTA",(Y200/Summary!$H$7),0)</f>
        <v>0</v>
      </c>
      <c r="EO200" s="229">
        <f>IF($E200="HLTA",(Z200/Summary!$H$7),0)</f>
        <v>0</v>
      </c>
      <c r="EP200" s="229">
        <f>IF($E200="HLTA",(AA200/Summary!$H$7),0)</f>
        <v>0</v>
      </c>
      <c r="EQ200" s="229">
        <f>IF($E200="HLTA",(AB200/Summary!$H$7),0)</f>
        <v>0</v>
      </c>
      <c r="ER200" s="229">
        <f>IF($E200="HLTA",(AC200/Summary!$H$7),0)</f>
        <v>0</v>
      </c>
      <c r="ES200" s="229">
        <f>IF($E200="HLTA",(AD200/Summary!$H$7),0)</f>
        <v>0</v>
      </c>
      <c r="ET200" s="229">
        <f>IF($E200="HLTA",(AE200/Summary!$H$7),0)</f>
        <v>0</v>
      </c>
      <c r="EU200" s="229">
        <f>IF($E200="HLTA",(AF200/Summary!$H$7),0)</f>
        <v>0</v>
      </c>
      <c r="EV200" s="229">
        <f>IF($E200="HLTA",(AG200/Summary!$H$7),0)</f>
        <v>0</v>
      </c>
      <c r="EW200" s="229">
        <f>IF($E200="HLTA",(AH200/Summary!$H$7),0)</f>
        <v>0</v>
      </c>
      <c r="EX200" s="229">
        <f>IF($E200="HLTA",(AI200/Summary!$H$7),0)</f>
        <v>0</v>
      </c>
      <c r="EY200" s="229">
        <f>IF($E200="HLTA",(AJ200/Summary!$H$7),0)</f>
        <v>0</v>
      </c>
      <c r="EZ200" s="229">
        <f>IF($E200="HLTA",(AK200/Summary!$H$7),0)</f>
        <v>0</v>
      </c>
      <c r="FA200" s="229">
        <f>IF($E200="HLTA",(AL200/Summary!$H$7),0)</f>
        <v>0</v>
      </c>
      <c r="FB200" s="229">
        <f>IF($E200="HLTA",(AM200/Summary!$H$7),0)</f>
        <v>0</v>
      </c>
      <c r="FC200" s="229">
        <f>IF($E200="HLTA",(AN200/Summary!$H$7),0)</f>
        <v>0</v>
      </c>
      <c r="FD200" s="233">
        <f>IF($E200="HLTA",(AO200/Summary!$H$7),0)</f>
        <v>0</v>
      </c>
    </row>
    <row r="201" spans="1:160" s="141" customFormat="1" ht="14.25" x14ac:dyDescent="0.35">
      <c r="A201" s="314"/>
      <c r="B201" s="315"/>
      <c r="C201" s="315"/>
      <c r="D201" s="315"/>
      <c r="E201" s="303"/>
      <c r="F201" s="304"/>
      <c r="G201" s="316"/>
      <c r="H201" s="320"/>
      <c r="I201" s="322"/>
      <c r="J201" s="323"/>
      <c r="K201" s="399">
        <f>Summary!$H$6*$G201</f>
        <v>0</v>
      </c>
      <c r="L201" s="225"/>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7"/>
      <c r="AP201" s="228">
        <f t="shared" si="394"/>
        <v>0</v>
      </c>
      <c r="AQ201" s="226"/>
      <c r="AR201" s="226"/>
      <c r="AS201" s="234"/>
      <c r="AT201" s="226"/>
      <c r="AU201" s="234"/>
      <c r="AV201" s="227"/>
      <c r="AW201" s="397"/>
      <c r="AX201" s="397"/>
      <c r="AY201" s="230">
        <f t="shared" si="395"/>
        <v>0</v>
      </c>
      <c r="AZ201" s="213" t="str">
        <f t="shared" si="396"/>
        <v>OK</v>
      </c>
      <c r="BA201" s="214"/>
      <c r="BB201" s="231">
        <f t="shared" si="397"/>
        <v>0</v>
      </c>
      <c r="BC201" s="232">
        <f t="shared" si="398"/>
        <v>0</v>
      </c>
      <c r="BD201" s="232">
        <f t="shared" si="399"/>
        <v>0</v>
      </c>
      <c r="BE201" s="232">
        <f t="shared" si="400"/>
        <v>0</v>
      </c>
      <c r="BF201" s="232">
        <f t="shared" si="401"/>
        <v>0</v>
      </c>
      <c r="BG201" s="232">
        <f t="shared" si="402"/>
        <v>0</v>
      </c>
      <c r="BH201" s="232">
        <f t="shared" si="403"/>
        <v>0</v>
      </c>
      <c r="BI201" s="232">
        <f t="shared" si="404"/>
        <v>0</v>
      </c>
      <c r="BJ201" s="232">
        <f t="shared" si="405"/>
        <v>0</v>
      </c>
      <c r="BK201" s="232">
        <f t="shared" si="406"/>
        <v>0</v>
      </c>
      <c r="BL201" s="232">
        <f t="shared" si="407"/>
        <v>0</v>
      </c>
      <c r="BM201" s="232">
        <f t="shared" si="408"/>
        <v>0</v>
      </c>
      <c r="BN201" s="232">
        <f t="shared" si="409"/>
        <v>0</v>
      </c>
      <c r="BO201" s="232">
        <f t="shared" si="410"/>
        <v>0</v>
      </c>
      <c r="BP201" s="232">
        <f t="shared" si="411"/>
        <v>0</v>
      </c>
      <c r="BQ201" s="232">
        <f t="shared" si="412"/>
        <v>0</v>
      </c>
      <c r="BR201" s="232">
        <f t="shared" si="413"/>
        <v>0</v>
      </c>
      <c r="BS201" s="232">
        <f t="shared" si="414"/>
        <v>0</v>
      </c>
      <c r="BT201" s="232">
        <f t="shared" si="415"/>
        <v>0</v>
      </c>
      <c r="BU201" s="232">
        <f t="shared" si="416"/>
        <v>0</v>
      </c>
      <c r="BV201" s="232">
        <f t="shared" si="417"/>
        <v>0</v>
      </c>
      <c r="BW201" s="232">
        <f t="shared" si="418"/>
        <v>0</v>
      </c>
      <c r="BX201" s="232">
        <f t="shared" si="419"/>
        <v>0</v>
      </c>
      <c r="BY201" s="232">
        <f t="shared" si="420"/>
        <v>0</v>
      </c>
      <c r="BZ201" s="232">
        <f t="shared" si="421"/>
        <v>0</v>
      </c>
      <c r="CA201" s="232">
        <f t="shared" si="422"/>
        <v>0</v>
      </c>
      <c r="CB201" s="232">
        <f t="shared" si="423"/>
        <v>0</v>
      </c>
      <c r="CC201" s="232">
        <f t="shared" si="424"/>
        <v>0</v>
      </c>
      <c r="CD201" s="232">
        <f t="shared" si="425"/>
        <v>0</v>
      </c>
      <c r="CE201" s="232">
        <f t="shared" si="426"/>
        <v>0</v>
      </c>
      <c r="CF201" s="230">
        <f t="shared" si="427"/>
        <v>0</v>
      </c>
      <c r="CG201" s="195">
        <f t="shared" si="428"/>
        <v>0</v>
      </c>
      <c r="CH201" s="201">
        <f t="shared" si="429"/>
        <v>0</v>
      </c>
      <c r="CI201" s="201">
        <f t="shared" si="430"/>
        <v>0</v>
      </c>
      <c r="CJ201" s="201">
        <f t="shared" si="431"/>
        <v>0</v>
      </c>
      <c r="CK201" s="201">
        <f t="shared" si="432"/>
        <v>0</v>
      </c>
      <c r="CL201" s="191">
        <f t="shared" si="433"/>
        <v>0</v>
      </c>
      <c r="CM201" s="189"/>
      <c r="CN201" s="219">
        <f t="shared" si="357"/>
        <v>0</v>
      </c>
      <c r="CO201" s="220">
        <f t="shared" si="358"/>
        <v>0</v>
      </c>
      <c r="CP201" s="220">
        <f t="shared" si="359"/>
        <v>0</v>
      </c>
      <c r="CQ201" s="220">
        <f t="shared" si="360"/>
        <v>0</v>
      </c>
      <c r="CR201" s="220">
        <f t="shared" si="361"/>
        <v>0</v>
      </c>
      <c r="CS201" s="220">
        <f t="shared" si="362"/>
        <v>0</v>
      </c>
      <c r="CT201" s="220">
        <f t="shared" si="363"/>
        <v>0</v>
      </c>
      <c r="CU201" s="220">
        <f t="shared" si="364"/>
        <v>0</v>
      </c>
      <c r="CV201" s="220">
        <f t="shared" si="365"/>
        <v>0</v>
      </c>
      <c r="CW201" s="220">
        <f t="shared" si="366"/>
        <v>0</v>
      </c>
      <c r="CX201" s="220">
        <f t="shared" si="367"/>
        <v>0</v>
      </c>
      <c r="CY201" s="220">
        <f t="shared" si="368"/>
        <v>0</v>
      </c>
      <c r="CZ201" s="220">
        <f t="shared" si="369"/>
        <v>0</v>
      </c>
      <c r="DA201" s="220">
        <f t="shared" si="370"/>
        <v>0</v>
      </c>
      <c r="DB201" s="220">
        <f t="shared" si="371"/>
        <v>0</v>
      </c>
      <c r="DC201" s="220">
        <f t="shared" si="372"/>
        <v>0</v>
      </c>
      <c r="DD201" s="220">
        <f t="shared" si="373"/>
        <v>0</v>
      </c>
      <c r="DE201" s="220">
        <f t="shared" si="374"/>
        <v>0</v>
      </c>
      <c r="DF201" s="220">
        <f t="shared" si="375"/>
        <v>0</v>
      </c>
      <c r="DG201" s="220">
        <f t="shared" si="376"/>
        <v>0</v>
      </c>
      <c r="DH201" s="220">
        <f t="shared" si="377"/>
        <v>0</v>
      </c>
      <c r="DI201" s="220">
        <f t="shared" si="378"/>
        <v>0</v>
      </c>
      <c r="DJ201" s="220">
        <f t="shared" si="379"/>
        <v>0</v>
      </c>
      <c r="DK201" s="220">
        <f t="shared" si="380"/>
        <v>0</v>
      </c>
      <c r="DL201" s="220">
        <f t="shared" si="381"/>
        <v>0</v>
      </c>
      <c r="DM201" s="220">
        <f t="shared" si="382"/>
        <v>0</v>
      </c>
      <c r="DN201" s="220">
        <f t="shared" si="383"/>
        <v>0</v>
      </c>
      <c r="DO201" s="220">
        <f t="shared" si="384"/>
        <v>0</v>
      </c>
      <c r="DP201" s="220">
        <f t="shared" si="385"/>
        <v>0</v>
      </c>
      <c r="DQ201" s="221">
        <f t="shared" si="386"/>
        <v>0</v>
      </c>
      <c r="DR201" s="204">
        <f t="shared" si="434"/>
        <v>0</v>
      </c>
      <c r="DS201" s="222">
        <f t="shared" si="387"/>
        <v>0</v>
      </c>
      <c r="DT201" s="222">
        <f t="shared" si="388"/>
        <v>0</v>
      </c>
      <c r="DU201" s="222">
        <f t="shared" si="389"/>
        <v>0</v>
      </c>
      <c r="DV201" s="222">
        <f t="shared" si="390"/>
        <v>0</v>
      </c>
      <c r="DW201" s="222">
        <f t="shared" si="391"/>
        <v>0</v>
      </c>
      <c r="DX201" s="223">
        <f t="shared" si="392"/>
        <v>0</v>
      </c>
      <c r="DY201" s="224">
        <f t="shared" si="393"/>
        <v>0</v>
      </c>
      <c r="EA201" s="228">
        <f>IF($E201="HLTA",(L201/Summary!$H$7),0)</f>
        <v>0</v>
      </c>
      <c r="EB201" s="229">
        <f>IF($E201="HLTA",(M201/Summary!$H$7),0)</f>
        <v>0</v>
      </c>
      <c r="EC201" s="229">
        <f>IF($E201="HLTA",(N201/Summary!$H$7),0)</f>
        <v>0</v>
      </c>
      <c r="ED201" s="229">
        <f>IF($E201="HLTA",(O201/Summary!$H$7),0)</f>
        <v>0</v>
      </c>
      <c r="EE201" s="229">
        <f>IF($E201="HLTA",(P201/Summary!$H$7),0)</f>
        <v>0</v>
      </c>
      <c r="EF201" s="229">
        <f>IF($E201="HLTA",(Q201/Summary!$H$7),0)</f>
        <v>0</v>
      </c>
      <c r="EG201" s="229">
        <f>IF($E201="HLTA",(R201/Summary!$H$7),0)</f>
        <v>0</v>
      </c>
      <c r="EH201" s="229">
        <f>IF($E201="HLTA",(S201/Summary!$H$7),0)</f>
        <v>0</v>
      </c>
      <c r="EI201" s="229">
        <f>IF($E201="HLTA",(T201/Summary!$H$7),0)</f>
        <v>0</v>
      </c>
      <c r="EJ201" s="229">
        <f>IF($E201="HLTA",(U201/Summary!$H$7),0)</f>
        <v>0</v>
      </c>
      <c r="EK201" s="229">
        <f>IF($E201="HLTA",(V201/Summary!$H$7),0)</f>
        <v>0</v>
      </c>
      <c r="EL201" s="229">
        <f>IF($E201="HLTA",(W201/Summary!$H$7),0)</f>
        <v>0</v>
      </c>
      <c r="EM201" s="229">
        <f>IF($E201="HLTA",(X201/Summary!$H$7),0)</f>
        <v>0</v>
      </c>
      <c r="EN201" s="229">
        <f>IF($E201="HLTA",(Y201/Summary!$H$7),0)</f>
        <v>0</v>
      </c>
      <c r="EO201" s="229">
        <f>IF($E201="HLTA",(Z201/Summary!$H$7),0)</f>
        <v>0</v>
      </c>
      <c r="EP201" s="229">
        <f>IF($E201="HLTA",(AA201/Summary!$H$7),0)</f>
        <v>0</v>
      </c>
      <c r="EQ201" s="229">
        <f>IF($E201="HLTA",(AB201/Summary!$H$7),0)</f>
        <v>0</v>
      </c>
      <c r="ER201" s="229">
        <f>IF($E201="HLTA",(AC201/Summary!$H$7),0)</f>
        <v>0</v>
      </c>
      <c r="ES201" s="229">
        <f>IF($E201="HLTA",(AD201/Summary!$H$7),0)</f>
        <v>0</v>
      </c>
      <c r="ET201" s="229">
        <f>IF($E201="HLTA",(AE201/Summary!$H$7),0)</f>
        <v>0</v>
      </c>
      <c r="EU201" s="229">
        <f>IF($E201="HLTA",(AF201/Summary!$H$7),0)</f>
        <v>0</v>
      </c>
      <c r="EV201" s="229">
        <f>IF($E201="HLTA",(AG201/Summary!$H$7),0)</f>
        <v>0</v>
      </c>
      <c r="EW201" s="229">
        <f>IF($E201="HLTA",(AH201/Summary!$H$7),0)</f>
        <v>0</v>
      </c>
      <c r="EX201" s="229">
        <f>IF($E201="HLTA",(AI201/Summary!$H$7),0)</f>
        <v>0</v>
      </c>
      <c r="EY201" s="229">
        <f>IF($E201="HLTA",(AJ201/Summary!$H$7),0)</f>
        <v>0</v>
      </c>
      <c r="EZ201" s="229">
        <f>IF($E201="HLTA",(AK201/Summary!$H$7),0)</f>
        <v>0</v>
      </c>
      <c r="FA201" s="229">
        <f>IF($E201="HLTA",(AL201/Summary!$H$7),0)</f>
        <v>0</v>
      </c>
      <c r="FB201" s="229">
        <f>IF($E201="HLTA",(AM201/Summary!$H$7),0)</f>
        <v>0</v>
      </c>
      <c r="FC201" s="229">
        <f>IF($E201="HLTA",(AN201/Summary!$H$7),0)</f>
        <v>0</v>
      </c>
      <c r="FD201" s="233">
        <f>IF($E201="HLTA",(AO201/Summary!$H$7),0)</f>
        <v>0</v>
      </c>
    </row>
    <row r="202" spans="1:160" s="141" customFormat="1" ht="14.25" x14ac:dyDescent="0.35">
      <c r="A202" s="314"/>
      <c r="B202" s="315"/>
      <c r="C202" s="315"/>
      <c r="D202" s="315"/>
      <c r="E202" s="303"/>
      <c r="F202" s="304"/>
      <c r="G202" s="316"/>
      <c r="H202" s="320"/>
      <c r="I202" s="322"/>
      <c r="J202" s="323"/>
      <c r="K202" s="399">
        <f>Summary!$H$6*$G202</f>
        <v>0</v>
      </c>
      <c r="L202" s="225"/>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7"/>
      <c r="AP202" s="228">
        <f t="shared" si="394"/>
        <v>0</v>
      </c>
      <c r="AQ202" s="226"/>
      <c r="AR202" s="226"/>
      <c r="AS202" s="234"/>
      <c r="AT202" s="226"/>
      <c r="AU202" s="234"/>
      <c r="AV202" s="227"/>
      <c r="AW202" s="397"/>
      <c r="AX202" s="397"/>
      <c r="AY202" s="230">
        <f t="shared" si="395"/>
        <v>0</v>
      </c>
      <c r="AZ202" s="213" t="str">
        <f t="shared" si="396"/>
        <v>OK</v>
      </c>
      <c r="BA202" s="214"/>
      <c r="BB202" s="231">
        <f t="shared" si="397"/>
        <v>0</v>
      </c>
      <c r="BC202" s="232">
        <f t="shared" si="398"/>
        <v>0</v>
      </c>
      <c r="BD202" s="232">
        <f t="shared" si="399"/>
        <v>0</v>
      </c>
      <c r="BE202" s="232">
        <f t="shared" si="400"/>
        <v>0</v>
      </c>
      <c r="BF202" s="232">
        <f t="shared" si="401"/>
        <v>0</v>
      </c>
      <c r="BG202" s="232">
        <f t="shared" si="402"/>
        <v>0</v>
      </c>
      <c r="BH202" s="232">
        <f t="shared" si="403"/>
        <v>0</v>
      </c>
      <c r="BI202" s="232">
        <f t="shared" si="404"/>
        <v>0</v>
      </c>
      <c r="BJ202" s="232">
        <f t="shared" si="405"/>
        <v>0</v>
      </c>
      <c r="BK202" s="232">
        <f t="shared" si="406"/>
        <v>0</v>
      </c>
      <c r="BL202" s="232">
        <f t="shared" si="407"/>
        <v>0</v>
      </c>
      <c r="BM202" s="232">
        <f t="shared" si="408"/>
        <v>0</v>
      </c>
      <c r="BN202" s="232">
        <f t="shared" si="409"/>
        <v>0</v>
      </c>
      <c r="BO202" s="232">
        <f t="shared" si="410"/>
        <v>0</v>
      </c>
      <c r="BP202" s="232">
        <f t="shared" si="411"/>
        <v>0</v>
      </c>
      <c r="BQ202" s="232">
        <f t="shared" si="412"/>
        <v>0</v>
      </c>
      <c r="BR202" s="232">
        <f t="shared" si="413"/>
        <v>0</v>
      </c>
      <c r="BS202" s="232">
        <f t="shared" si="414"/>
        <v>0</v>
      </c>
      <c r="BT202" s="232">
        <f t="shared" si="415"/>
        <v>0</v>
      </c>
      <c r="BU202" s="232">
        <f t="shared" si="416"/>
        <v>0</v>
      </c>
      <c r="BV202" s="232">
        <f t="shared" si="417"/>
        <v>0</v>
      </c>
      <c r="BW202" s="232">
        <f t="shared" si="418"/>
        <v>0</v>
      </c>
      <c r="BX202" s="232">
        <f t="shared" si="419"/>
        <v>0</v>
      </c>
      <c r="BY202" s="232">
        <f t="shared" si="420"/>
        <v>0</v>
      </c>
      <c r="BZ202" s="232">
        <f t="shared" si="421"/>
        <v>0</v>
      </c>
      <c r="CA202" s="232">
        <f t="shared" si="422"/>
        <v>0</v>
      </c>
      <c r="CB202" s="232">
        <f t="shared" si="423"/>
        <v>0</v>
      </c>
      <c r="CC202" s="232">
        <f t="shared" si="424"/>
        <v>0</v>
      </c>
      <c r="CD202" s="232">
        <f t="shared" si="425"/>
        <v>0</v>
      </c>
      <c r="CE202" s="232">
        <f t="shared" si="426"/>
        <v>0</v>
      </c>
      <c r="CF202" s="230">
        <f t="shared" si="427"/>
        <v>0</v>
      </c>
      <c r="CG202" s="195">
        <f t="shared" si="428"/>
        <v>0</v>
      </c>
      <c r="CH202" s="201">
        <f t="shared" si="429"/>
        <v>0</v>
      </c>
      <c r="CI202" s="201">
        <f t="shared" si="430"/>
        <v>0</v>
      </c>
      <c r="CJ202" s="201">
        <f t="shared" si="431"/>
        <v>0</v>
      </c>
      <c r="CK202" s="201">
        <f t="shared" si="432"/>
        <v>0</v>
      </c>
      <c r="CL202" s="191">
        <f t="shared" si="433"/>
        <v>0</v>
      </c>
      <c r="CM202" s="189"/>
      <c r="CN202" s="219">
        <f t="shared" si="357"/>
        <v>0</v>
      </c>
      <c r="CO202" s="220">
        <f t="shared" si="358"/>
        <v>0</v>
      </c>
      <c r="CP202" s="220">
        <f t="shared" si="359"/>
        <v>0</v>
      </c>
      <c r="CQ202" s="220">
        <f t="shared" si="360"/>
        <v>0</v>
      </c>
      <c r="CR202" s="220">
        <f t="shared" si="361"/>
        <v>0</v>
      </c>
      <c r="CS202" s="220">
        <f t="shared" si="362"/>
        <v>0</v>
      </c>
      <c r="CT202" s="220">
        <f t="shared" si="363"/>
        <v>0</v>
      </c>
      <c r="CU202" s="220">
        <f t="shared" si="364"/>
        <v>0</v>
      </c>
      <c r="CV202" s="220">
        <f t="shared" si="365"/>
        <v>0</v>
      </c>
      <c r="CW202" s="220">
        <f t="shared" si="366"/>
        <v>0</v>
      </c>
      <c r="CX202" s="220">
        <f t="shared" si="367"/>
        <v>0</v>
      </c>
      <c r="CY202" s="220">
        <f t="shared" si="368"/>
        <v>0</v>
      </c>
      <c r="CZ202" s="220">
        <f t="shared" si="369"/>
        <v>0</v>
      </c>
      <c r="DA202" s="220">
        <f t="shared" si="370"/>
        <v>0</v>
      </c>
      <c r="DB202" s="220">
        <f t="shared" si="371"/>
        <v>0</v>
      </c>
      <c r="DC202" s="220">
        <f t="shared" si="372"/>
        <v>0</v>
      </c>
      <c r="DD202" s="220">
        <f t="shared" si="373"/>
        <v>0</v>
      </c>
      <c r="DE202" s="220">
        <f t="shared" si="374"/>
        <v>0</v>
      </c>
      <c r="DF202" s="220">
        <f t="shared" si="375"/>
        <v>0</v>
      </c>
      <c r="DG202" s="220">
        <f t="shared" si="376"/>
        <v>0</v>
      </c>
      <c r="DH202" s="220">
        <f t="shared" si="377"/>
        <v>0</v>
      </c>
      <c r="DI202" s="220">
        <f t="shared" si="378"/>
        <v>0</v>
      </c>
      <c r="DJ202" s="220">
        <f t="shared" si="379"/>
        <v>0</v>
      </c>
      <c r="DK202" s="220">
        <f t="shared" si="380"/>
        <v>0</v>
      </c>
      <c r="DL202" s="220">
        <f t="shared" si="381"/>
        <v>0</v>
      </c>
      <c r="DM202" s="220">
        <f t="shared" si="382"/>
        <v>0</v>
      </c>
      <c r="DN202" s="220">
        <f t="shared" si="383"/>
        <v>0</v>
      </c>
      <c r="DO202" s="220">
        <f t="shared" si="384"/>
        <v>0</v>
      </c>
      <c r="DP202" s="220">
        <f t="shared" si="385"/>
        <v>0</v>
      </c>
      <c r="DQ202" s="221">
        <f t="shared" si="386"/>
        <v>0</v>
      </c>
      <c r="DR202" s="204">
        <f t="shared" si="434"/>
        <v>0</v>
      </c>
      <c r="DS202" s="222">
        <f t="shared" si="387"/>
        <v>0</v>
      </c>
      <c r="DT202" s="222">
        <f t="shared" si="388"/>
        <v>0</v>
      </c>
      <c r="DU202" s="222">
        <f t="shared" si="389"/>
        <v>0</v>
      </c>
      <c r="DV202" s="222">
        <f t="shared" si="390"/>
        <v>0</v>
      </c>
      <c r="DW202" s="222">
        <f t="shared" si="391"/>
        <v>0</v>
      </c>
      <c r="DX202" s="223">
        <f t="shared" si="392"/>
        <v>0</v>
      </c>
      <c r="DY202" s="224">
        <f t="shared" si="393"/>
        <v>0</v>
      </c>
      <c r="EA202" s="228">
        <f>IF($E202="HLTA",(L202/Summary!$H$7),0)</f>
        <v>0</v>
      </c>
      <c r="EB202" s="229">
        <f>IF($E202="HLTA",(M202/Summary!$H$7),0)</f>
        <v>0</v>
      </c>
      <c r="EC202" s="229">
        <f>IF($E202="HLTA",(N202/Summary!$H$7),0)</f>
        <v>0</v>
      </c>
      <c r="ED202" s="229">
        <f>IF($E202="HLTA",(O202/Summary!$H$7),0)</f>
        <v>0</v>
      </c>
      <c r="EE202" s="229">
        <f>IF($E202="HLTA",(P202/Summary!$H$7),0)</f>
        <v>0</v>
      </c>
      <c r="EF202" s="229">
        <f>IF($E202="HLTA",(Q202/Summary!$H$7),0)</f>
        <v>0</v>
      </c>
      <c r="EG202" s="229">
        <f>IF($E202="HLTA",(R202/Summary!$H$7),0)</f>
        <v>0</v>
      </c>
      <c r="EH202" s="229">
        <f>IF($E202="HLTA",(S202/Summary!$H$7),0)</f>
        <v>0</v>
      </c>
      <c r="EI202" s="229">
        <f>IF($E202="HLTA",(T202/Summary!$H$7),0)</f>
        <v>0</v>
      </c>
      <c r="EJ202" s="229">
        <f>IF($E202="HLTA",(U202/Summary!$H$7),0)</f>
        <v>0</v>
      </c>
      <c r="EK202" s="229">
        <f>IF($E202="HLTA",(V202/Summary!$H$7),0)</f>
        <v>0</v>
      </c>
      <c r="EL202" s="229">
        <f>IF($E202="HLTA",(W202/Summary!$H$7),0)</f>
        <v>0</v>
      </c>
      <c r="EM202" s="229">
        <f>IF($E202="HLTA",(X202/Summary!$H$7),0)</f>
        <v>0</v>
      </c>
      <c r="EN202" s="229">
        <f>IF($E202="HLTA",(Y202/Summary!$H$7),0)</f>
        <v>0</v>
      </c>
      <c r="EO202" s="229">
        <f>IF($E202="HLTA",(Z202/Summary!$H$7),0)</f>
        <v>0</v>
      </c>
      <c r="EP202" s="229">
        <f>IF($E202="HLTA",(AA202/Summary!$H$7),0)</f>
        <v>0</v>
      </c>
      <c r="EQ202" s="229">
        <f>IF($E202="HLTA",(AB202/Summary!$H$7),0)</f>
        <v>0</v>
      </c>
      <c r="ER202" s="229">
        <f>IF($E202="HLTA",(AC202/Summary!$H$7),0)</f>
        <v>0</v>
      </c>
      <c r="ES202" s="229">
        <f>IF($E202="HLTA",(AD202/Summary!$H$7),0)</f>
        <v>0</v>
      </c>
      <c r="ET202" s="229">
        <f>IF($E202="HLTA",(AE202/Summary!$H$7),0)</f>
        <v>0</v>
      </c>
      <c r="EU202" s="229">
        <f>IF($E202="HLTA",(AF202/Summary!$H$7),0)</f>
        <v>0</v>
      </c>
      <c r="EV202" s="229">
        <f>IF($E202="HLTA",(AG202/Summary!$H$7),0)</f>
        <v>0</v>
      </c>
      <c r="EW202" s="229">
        <f>IF($E202="HLTA",(AH202/Summary!$H$7),0)</f>
        <v>0</v>
      </c>
      <c r="EX202" s="229">
        <f>IF($E202="HLTA",(AI202/Summary!$H$7),0)</f>
        <v>0</v>
      </c>
      <c r="EY202" s="229">
        <f>IF($E202="HLTA",(AJ202/Summary!$H$7),0)</f>
        <v>0</v>
      </c>
      <c r="EZ202" s="229">
        <f>IF($E202="HLTA",(AK202/Summary!$H$7),0)</f>
        <v>0</v>
      </c>
      <c r="FA202" s="229">
        <f>IF($E202="HLTA",(AL202/Summary!$H$7),0)</f>
        <v>0</v>
      </c>
      <c r="FB202" s="229">
        <f>IF($E202="HLTA",(AM202/Summary!$H$7),0)</f>
        <v>0</v>
      </c>
      <c r="FC202" s="229">
        <f>IF($E202="HLTA",(AN202/Summary!$H$7),0)</f>
        <v>0</v>
      </c>
      <c r="FD202" s="233">
        <f>IF($E202="HLTA",(AO202/Summary!$H$7),0)</f>
        <v>0</v>
      </c>
    </row>
    <row r="203" spans="1:160" s="141" customFormat="1" ht="14.25" x14ac:dyDescent="0.35">
      <c r="A203" s="314"/>
      <c r="B203" s="315"/>
      <c r="C203" s="315"/>
      <c r="D203" s="315"/>
      <c r="E203" s="303"/>
      <c r="F203" s="304"/>
      <c r="G203" s="316"/>
      <c r="H203" s="320"/>
      <c r="I203" s="322"/>
      <c r="J203" s="323"/>
      <c r="K203" s="399">
        <f>Summary!$H$6*$G203</f>
        <v>0</v>
      </c>
      <c r="L203" s="225"/>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226"/>
      <c r="AK203" s="226"/>
      <c r="AL203" s="226"/>
      <c r="AM203" s="226"/>
      <c r="AN203" s="226"/>
      <c r="AO203" s="227"/>
      <c r="AP203" s="228">
        <f t="shared" si="394"/>
        <v>0</v>
      </c>
      <c r="AQ203" s="226"/>
      <c r="AR203" s="226"/>
      <c r="AS203" s="234"/>
      <c r="AT203" s="226"/>
      <c r="AU203" s="234"/>
      <c r="AV203" s="227"/>
      <c r="AW203" s="397"/>
      <c r="AX203" s="397"/>
      <c r="AY203" s="230">
        <f t="shared" si="395"/>
        <v>0</v>
      </c>
      <c r="AZ203" s="213" t="str">
        <f t="shared" si="396"/>
        <v>OK</v>
      </c>
      <c r="BA203" s="214"/>
      <c r="BB203" s="231">
        <f t="shared" si="397"/>
        <v>0</v>
      </c>
      <c r="BC203" s="232">
        <f t="shared" si="398"/>
        <v>0</v>
      </c>
      <c r="BD203" s="232">
        <f t="shared" si="399"/>
        <v>0</v>
      </c>
      <c r="BE203" s="232">
        <f t="shared" si="400"/>
        <v>0</v>
      </c>
      <c r="BF203" s="232">
        <f t="shared" si="401"/>
        <v>0</v>
      </c>
      <c r="BG203" s="232">
        <f t="shared" si="402"/>
        <v>0</v>
      </c>
      <c r="BH203" s="232">
        <f t="shared" si="403"/>
        <v>0</v>
      </c>
      <c r="BI203" s="232">
        <f t="shared" si="404"/>
        <v>0</v>
      </c>
      <c r="BJ203" s="232">
        <f t="shared" si="405"/>
        <v>0</v>
      </c>
      <c r="BK203" s="232">
        <f t="shared" si="406"/>
        <v>0</v>
      </c>
      <c r="BL203" s="232">
        <f t="shared" si="407"/>
        <v>0</v>
      </c>
      <c r="BM203" s="232">
        <f t="shared" si="408"/>
        <v>0</v>
      </c>
      <c r="BN203" s="232">
        <f t="shared" si="409"/>
        <v>0</v>
      </c>
      <c r="BO203" s="232">
        <f t="shared" si="410"/>
        <v>0</v>
      </c>
      <c r="BP203" s="232">
        <f t="shared" si="411"/>
        <v>0</v>
      </c>
      <c r="BQ203" s="232">
        <f t="shared" si="412"/>
        <v>0</v>
      </c>
      <c r="BR203" s="232">
        <f t="shared" si="413"/>
        <v>0</v>
      </c>
      <c r="BS203" s="232">
        <f t="shared" si="414"/>
        <v>0</v>
      </c>
      <c r="BT203" s="232">
        <f t="shared" si="415"/>
        <v>0</v>
      </c>
      <c r="BU203" s="232">
        <f t="shared" si="416"/>
        <v>0</v>
      </c>
      <c r="BV203" s="232">
        <f t="shared" si="417"/>
        <v>0</v>
      </c>
      <c r="BW203" s="232">
        <f t="shared" si="418"/>
        <v>0</v>
      </c>
      <c r="BX203" s="232">
        <f t="shared" si="419"/>
        <v>0</v>
      </c>
      <c r="BY203" s="232">
        <f t="shared" si="420"/>
        <v>0</v>
      </c>
      <c r="BZ203" s="232">
        <f t="shared" si="421"/>
        <v>0</v>
      </c>
      <c r="CA203" s="232">
        <f t="shared" si="422"/>
        <v>0</v>
      </c>
      <c r="CB203" s="232">
        <f t="shared" si="423"/>
        <v>0</v>
      </c>
      <c r="CC203" s="232">
        <f t="shared" si="424"/>
        <v>0</v>
      </c>
      <c r="CD203" s="232">
        <f t="shared" si="425"/>
        <v>0</v>
      </c>
      <c r="CE203" s="232">
        <f t="shared" si="426"/>
        <v>0</v>
      </c>
      <c r="CF203" s="230">
        <f t="shared" si="427"/>
        <v>0</v>
      </c>
      <c r="CG203" s="195">
        <f t="shared" si="428"/>
        <v>0</v>
      </c>
      <c r="CH203" s="201">
        <f t="shared" si="429"/>
        <v>0</v>
      </c>
      <c r="CI203" s="201">
        <f t="shared" si="430"/>
        <v>0</v>
      </c>
      <c r="CJ203" s="201">
        <f t="shared" si="431"/>
        <v>0</v>
      </c>
      <c r="CK203" s="201">
        <f t="shared" si="432"/>
        <v>0</v>
      </c>
      <c r="CL203" s="191">
        <f t="shared" si="433"/>
        <v>0</v>
      </c>
      <c r="CM203" s="189"/>
      <c r="CN203" s="219">
        <f t="shared" si="357"/>
        <v>0</v>
      </c>
      <c r="CO203" s="220">
        <f t="shared" si="358"/>
        <v>0</v>
      </c>
      <c r="CP203" s="220">
        <f t="shared" si="359"/>
        <v>0</v>
      </c>
      <c r="CQ203" s="220">
        <f t="shared" si="360"/>
        <v>0</v>
      </c>
      <c r="CR203" s="220">
        <f t="shared" si="361"/>
        <v>0</v>
      </c>
      <c r="CS203" s="220">
        <f t="shared" si="362"/>
        <v>0</v>
      </c>
      <c r="CT203" s="220">
        <f t="shared" si="363"/>
        <v>0</v>
      </c>
      <c r="CU203" s="220">
        <f t="shared" si="364"/>
        <v>0</v>
      </c>
      <c r="CV203" s="220">
        <f t="shared" si="365"/>
        <v>0</v>
      </c>
      <c r="CW203" s="220">
        <f t="shared" si="366"/>
        <v>0</v>
      </c>
      <c r="CX203" s="220">
        <f t="shared" si="367"/>
        <v>0</v>
      </c>
      <c r="CY203" s="220">
        <f t="shared" si="368"/>
        <v>0</v>
      </c>
      <c r="CZ203" s="220">
        <f t="shared" si="369"/>
        <v>0</v>
      </c>
      <c r="DA203" s="220">
        <f t="shared" si="370"/>
        <v>0</v>
      </c>
      <c r="DB203" s="220">
        <f t="shared" si="371"/>
        <v>0</v>
      </c>
      <c r="DC203" s="220">
        <f t="shared" si="372"/>
        <v>0</v>
      </c>
      <c r="DD203" s="220">
        <f t="shared" si="373"/>
        <v>0</v>
      </c>
      <c r="DE203" s="220">
        <f t="shared" si="374"/>
        <v>0</v>
      </c>
      <c r="DF203" s="220">
        <f t="shared" si="375"/>
        <v>0</v>
      </c>
      <c r="DG203" s="220">
        <f t="shared" si="376"/>
        <v>0</v>
      </c>
      <c r="DH203" s="220">
        <f t="shared" si="377"/>
        <v>0</v>
      </c>
      <c r="DI203" s="220">
        <f t="shared" si="378"/>
        <v>0</v>
      </c>
      <c r="DJ203" s="220">
        <f t="shared" si="379"/>
        <v>0</v>
      </c>
      <c r="DK203" s="220">
        <f t="shared" si="380"/>
        <v>0</v>
      </c>
      <c r="DL203" s="220">
        <f t="shared" si="381"/>
        <v>0</v>
      </c>
      <c r="DM203" s="220">
        <f t="shared" si="382"/>
        <v>0</v>
      </c>
      <c r="DN203" s="220">
        <f t="shared" si="383"/>
        <v>0</v>
      </c>
      <c r="DO203" s="220">
        <f t="shared" si="384"/>
        <v>0</v>
      </c>
      <c r="DP203" s="220">
        <f t="shared" si="385"/>
        <v>0</v>
      </c>
      <c r="DQ203" s="221">
        <f t="shared" si="386"/>
        <v>0</v>
      </c>
      <c r="DR203" s="204">
        <f t="shared" si="434"/>
        <v>0</v>
      </c>
      <c r="DS203" s="222">
        <f t="shared" si="387"/>
        <v>0</v>
      </c>
      <c r="DT203" s="222">
        <f t="shared" si="388"/>
        <v>0</v>
      </c>
      <c r="DU203" s="222">
        <f t="shared" si="389"/>
        <v>0</v>
      </c>
      <c r="DV203" s="222">
        <f t="shared" si="390"/>
        <v>0</v>
      </c>
      <c r="DW203" s="222">
        <f t="shared" si="391"/>
        <v>0</v>
      </c>
      <c r="DX203" s="223">
        <f t="shared" si="392"/>
        <v>0</v>
      </c>
      <c r="DY203" s="224">
        <f t="shared" si="393"/>
        <v>0</v>
      </c>
      <c r="EA203" s="228">
        <f>IF($E203="HLTA",(L203/Summary!$H$7),0)</f>
        <v>0</v>
      </c>
      <c r="EB203" s="229">
        <f>IF($E203="HLTA",(M203/Summary!$H$7),0)</f>
        <v>0</v>
      </c>
      <c r="EC203" s="229">
        <f>IF($E203="HLTA",(N203/Summary!$H$7),0)</f>
        <v>0</v>
      </c>
      <c r="ED203" s="229">
        <f>IF($E203="HLTA",(O203/Summary!$H$7),0)</f>
        <v>0</v>
      </c>
      <c r="EE203" s="229">
        <f>IF($E203="HLTA",(P203/Summary!$H$7),0)</f>
        <v>0</v>
      </c>
      <c r="EF203" s="229">
        <f>IF($E203="HLTA",(Q203/Summary!$H$7),0)</f>
        <v>0</v>
      </c>
      <c r="EG203" s="229">
        <f>IF($E203="HLTA",(R203/Summary!$H$7),0)</f>
        <v>0</v>
      </c>
      <c r="EH203" s="229">
        <f>IF($E203="HLTA",(S203/Summary!$H$7),0)</f>
        <v>0</v>
      </c>
      <c r="EI203" s="229">
        <f>IF($E203="HLTA",(T203/Summary!$H$7),0)</f>
        <v>0</v>
      </c>
      <c r="EJ203" s="229">
        <f>IF($E203="HLTA",(U203/Summary!$H$7),0)</f>
        <v>0</v>
      </c>
      <c r="EK203" s="229">
        <f>IF($E203="HLTA",(V203/Summary!$H$7),0)</f>
        <v>0</v>
      </c>
      <c r="EL203" s="229">
        <f>IF($E203="HLTA",(W203/Summary!$H$7),0)</f>
        <v>0</v>
      </c>
      <c r="EM203" s="229">
        <f>IF($E203="HLTA",(X203/Summary!$H$7),0)</f>
        <v>0</v>
      </c>
      <c r="EN203" s="229">
        <f>IF($E203="HLTA",(Y203/Summary!$H$7),0)</f>
        <v>0</v>
      </c>
      <c r="EO203" s="229">
        <f>IF($E203="HLTA",(Z203/Summary!$H$7),0)</f>
        <v>0</v>
      </c>
      <c r="EP203" s="229">
        <f>IF($E203="HLTA",(AA203/Summary!$H$7),0)</f>
        <v>0</v>
      </c>
      <c r="EQ203" s="229">
        <f>IF($E203="HLTA",(AB203/Summary!$H$7),0)</f>
        <v>0</v>
      </c>
      <c r="ER203" s="229">
        <f>IF($E203="HLTA",(AC203/Summary!$H$7),0)</f>
        <v>0</v>
      </c>
      <c r="ES203" s="229">
        <f>IF($E203="HLTA",(AD203/Summary!$H$7),0)</f>
        <v>0</v>
      </c>
      <c r="ET203" s="229">
        <f>IF($E203="HLTA",(AE203/Summary!$H$7),0)</f>
        <v>0</v>
      </c>
      <c r="EU203" s="229">
        <f>IF($E203="HLTA",(AF203/Summary!$H$7),0)</f>
        <v>0</v>
      </c>
      <c r="EV203" s="229">
        <f>IF($E203="HLTA",(AG203/Summary!$H$7),0)</f>
        <v>0</v>
      </c>
      <c r="EW203" s="229">
        <f>IF($E203="HLTA",(AH203/Summary!$H$7),0)</f>
        <v>0</v>
      </c>
      <c r="EX203" s="229">
        <f>IF($E203="HLTA",(AI203/Summary!$H$7),0)</f>
        <v>0</v>
      </c>
      <c r="EY203" s="229">
        <f>IF($E203="HLTA",(AJ203/Summary!$H$7),0)</f>
        <v>0</v>
      </c>
      <c r="EZ203" s="229">
        <f>IF($E203="HLTA",(AK203/Summary!$H$7),0)</f>
        <v>0</v>
      </c>
      <c r="FA203" s="229">
        <f>IF($E203="HLTA",(AL203/Summary!$H$7),0)</f>
        <v>0</v>
      </c>
      <c r="FB203" s="229">
        <f>IF($E203="HLTA",(AM203/Summary!$H$7),0)</f>
        <v>0</v>
      </c>
      <c r="FC203" s="229">
        <f>IF($E203="HLTA",(AN203/Summary!$H$7),0)</f>
        <v>0</v>
      </c>
      <c r="FD203" s="233">
        <f>IF($E203="HLTA",(AO203/Summary!$H$7),0)</f>
        <v>0</v>
      </c>
    </row>
    <row r="204" spans="1:160" s="141" customFormat="1" ht="14.25" x14ac:dyDescent="0.35">
      <c r="A204" s="314"/>
      <c r="B204" s="315"/>
      <c r="C204" s="315"/>
      <c r="D204" s="315"/>
      <c r="E204" s="303"/>
      <c r="F204" s="304"/>
      <c r="G204" s="316"/>
      <c r="H204" s="320"/>
      <c r="I204" s="322"/>
      <c r="J204" s="323"/>
      <c r="K204" s="399">
        <f>Summary!$H$6*$G204</f>
        <v>0</v>
      </c>
      <c r="L204" s="225"/>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226"/>
      <c r="AK204" s="226"/>
      <c r="AL204" s="226"/>
      <c r="AM204" s="226"/>
      <c r="AN204" s="226"/>
      <c r="AO204" s="227"/>
      <c r="AP204" s="228">
        <f t="shared" ref="AP204:AP267" si="435">SUM(L204:AO204)</f>
        <v>0</v>
      </c>
      <c r="AQ204" s="226"/>
      <c r="AR204" s="226"/>
      <c r="AS204" s="234"/>
      <c r="AT204" s="226"/>
      <c r="AU204" s="234"/>
      <c r="AV204" s="227"/>
      <c r="AW204" s="397"/>
      <c r="AX204" s="397"/>
      <c r="AY204" s="230">
        <f t="shared" ref="AY204:AY267" si="436">SUM(AP204:AV204)</f>
        <v>0</v>
      </c>
      <c r="AZ204" s="213" t="str">
        <f t="shared" si="396"/>
        <v>OK</v>
      </c>
      <c r="BA204" s="214"/>
      <c r="BB204" s="231">
        <f t="shared" ref="BB204:BB267" si="437">IFERROR(L204/$H204,0)/52*$I204</f>
        <v>0</v>
      </c>
      <c r="BC204" s="232">
        <f t="shared" ref="BC204:BC267" si="438">IFERROR(M204/$H204,0)/52*$I204</f>
        <v>0</v>
      </c>
      <c r="BD204" s="232">
        <f t="shared" ref="BD204:BD267" si="439">IFERROR(N204/$H204,0)/52*$I204</f>
        <v>0</v>
      </c>
      <c r="BE204" s="232">
        <f t="shared" ref="BE204:BE267" si="440">IFERROR(O204/$H204,0)/52*$I204</f>
        <v>0</v>
      </c>
      <c r="BF204" s="232">
        <f t="shared" ref="BF204:BF267" si="441">IFERROR(P204/$H204,0)/52*$I204</f>
        <v>0</v>
      </c>
      <c r="BG204" s="232">
        <f t="shared" ref="BG204:BG267" si="442">IFERROR(Q204/$H204,0)/52*$I204</f>
        <v>0</v>
      </c>
      <c r="BH204" s="232">
        <f t="shared" ref="BH204:BH267" si="443">IFERROR(R204/$H204,0)/52*$I204</f>
        <v>0</v>
      </c>
      <c r="BI204" s="232">
        <f t="shared" ref="BI204:BI267" si="444">IFERROR(S204/$H204,0)/52*$I204</f>
        <v>0</v>
      </c>
      <c r="BJ204" s="232">
        <f t="shared" ref="BJ204:BJ267" si="445">IFERROR(T204/$H204,0)/52*$I204</f>
        <v>0</v>
      </c>
      <c r="BK204" s="232">
        <f t="shared" ref="BK204:BK267" si="446">IFERROR(U204/$H204,0)/52*$I204</f>
        <v>0</v>
      </c>
      <c r="BL204" s="232">
        <f t="shared" ref="BL204:BL267" si="447">IFERROR(V204/$H204,0)/52*$I204</f>
        <v>0</v>
      </c>
      <c r="BM204" s="232">
        <f t="shared" ref="BM204:BM267" si="448">IFERROR(W204/$H204,0)/52*$I204</f>
        <v>0</v>
      </c>
      <c r="BN204" s="232">
        <f t="shared" ref="BN204:BN267" si="449">IFERROR(X204/$H204,0)/52*$I204</f>
        <v>0</v>
      </c>
      <c r="BO204" s="232">
        <f t="shared" ref="BO204:BO267" si="450">IFERROR(Y204/$H204,0)/52*$I204</f>
        <v>0</v>
      </c>
      <c r="BP204" s="232">
        <f t="shared" ref="BP204:BP267" si="451">IFERROR(Z204/$H204,0)/52*$I204</f>
        <v>0</v>
      </c>
      <c r="BQ204" s="232">
        <f t="shared" ref="BQ204:BQ267" si="452">IFERROR(AA204/$H204,0)/52*$I204</f>
        <v>0</v>
      </c>
      <c r="BR204" s="232">
        <f t="shared" ref="BR204:BR267" si="453">IFERROR(AB204/$H204,0)/52*$I204</f>
        <v>0</v>
      </c>
      <c r="BS204" s="232">
        <f t="shared" ref="BS204:BS267" si="454">IFERROR(AC204/$H204,0)/52*$I204</f>
        <v>0</v>
      </c>
      <c r="BT204" s="232">
        <f t="shared" ref="BT204:BT267" si="455">IFERROR(AD204/$H204,0)/52*$I204</f>
        <v>0</v>
      </c>
      <c r="BU204" s="232">
        <f t="shared" ref="BU204:BU267" si="456">IFERROR(AE204/$H204,0)/52*$I204</f>
        <v>0</v>
      </c>
      <c r="BV204" s="232">
        <f t="shared" ref="BV204:BV267" si="457">IFERROR(AF204/$H204,0)/52*$I204</f>
        <v>0</v>
      </c>
      <c r="BW204" s="232">
        <f t="shared" ref="BW204:BW267" si="458">IFERROR(AG204/$H204,0)/52*$I204</f>
        <v>0</v>
      </c>
      <c r="BX204" s="232">
        <f t="shared" ref="BX204:BX267" si="459">IFERROR(AH204/$H204,0)/52*$I204</f>
        <v>0</v>
      </c>
      <c r="BY204" s="232">
        <f t="shared" ref="BY204:BY267" si="460">IFERROR(AI204/$H204,0)/52*$I204</f>
        <v>0</v>
      </c>
      <c r="BZ204" s="232">
        <f t="shared" ref="BZ204:BZ267" si="461">IFERROR(AJ204/$H204,0)/52*$I204</f>
        <v>0</v>
      </c>
      <c r="CA204" s="232">
        <f t="shared" ref="CA204:CA267" si="462">IFERROR(AK204/$H204,0)/52*$I204</f>
        <v>0</v>
      </c>
      <c r="CB204" s="232">
        <f t="shared" ref="CB204:CB267" si="463">IFERROR(AL204/$H204,0)/52*$I204</f>
        <v>0</v>
      </c>
      <c r="CC204" s="232">
        <f t="shared" ref="CC204:CC267" si="464">IFERROR(AM204/$H204,0)/52*$I204</f>
        <v>0</v>
      </c>
      <c r="CD204" s="232">
        <f t="shared" ref="CD204:CD267" si="465">IFERROR(AN204/$H204,0)/52*$I204</f>
        <v>0</v>
      </c>
      <c r="CE204" s="232">
        <f t="shared" ref="CE204:CE267" si="466">IFERROR(AO204/$H204,0)/52*$I204</f>
        <v>0</v>
      </c>
      <c r="CF204" s="230">
        <f t="shared" ref="CF204:CF267" si="467">SUM(BB204:CE204)</f>
        <v>0</v>
      </c>
      <c r="CG204" s="195">
        <f t="shared" ref="CG204:CG267" si="468">IFERROR(AQ204/$H204,0)/52*$I204</f>
        <v>0</v>
      </c>
      <c r="CH204" s="201">
        <f t="shared" ref="CH204:CH267" si="469">IFERROR(AR204/$H204,0)/52*$I204</f>
        <v>0</v>
      </c>
      <c r="CI204" s="201">
        <f t="shared" ref="CI204:CI267" si="470">IFERROR(AS204/$H204,0)/52*$I204</f>
        <v>0</v>
      </c>
      <c r="CJ204" s="201">
        <f t="shared" ref="CJ204:CJ267" si="471">IFERROR(AT204/$H204,0)/52*$I204</f>
        <v>0</v>
      </c>
      <c r="CK204" s="201">
        <f t="shared" ref="CK204:CK267" si="472">IFERROR(AU204/$H204,0)/52*$I204</f>
        <v>0</v>
      </c>
      <c r="CL204" s="191">
        <f t="shared" ref="CL204:CL267" si="473">IFERROR(AV204/$H204,0)/52*$I204</f>
        <v>0</v>
      </c>
      <c r="CM204" s="189"/>
      <c r="CN204" s="219">
        <f t="shared" ref="CN204:CN267" si="474">IFERROR(($F204*(BB204/$G204)),0)</f>
        <v>0</v>
      </c>
      <c r="CO204" s="220">
        <f t="shared" ref="CO204:CO267" si="475">IFERROR(($F204*(BC204/$G204)),0)</f>
        <v>0</v>
      </c>
      <c r="CP204" s="220">
        <f t="shared" ref="CP204:CP267" si="476">IFERROR(($F204*(BD204/$G204)),0)</f>
        <v>0</v>
      </c>
      <c r="CQ204" s="220">
        <f t="shared" ref="CQ204:CQ267" si="477">IFERROR(($F204*(BE204/$G204)),0)</f>
        <v>0</v>
      </c>
      <c r="CR204" s="220">
        <f t="shared" ref="CR204:CR267" si="478">IFERROR(($F204*(BF204/$G204)),0)</f>
        <v>0</v>
      </c>
      <c r="CS204" s="220">
        <f t="shared" ref="CS204:CS267" si="479">IFERROR(($F204*(BG204/$G204)),0)</f>
        <v>0</v>
      </c>
      <c r="CT204" s="220">
        <f t="shared" ref="CT204:CT267" si="480">IFERROR(($F204*(BH204/$G204)),0)</f>
        <v>0</v>
      </c>
      <c r="CU204" s="220">
        <f t="shared" ref="CU204:CU267" si="481">IFERROR(($F204*(BI204/$G204)),0)</f>
        <v>0</v>
      </c>
      <c r="CV204" s="220">
        <f t="shared" ref="CV204:CV267" si="482">IFERROR(($F204*(BJ204/$G204)),0)</f>
        <v>0</v>
      </c>
      <c r="CW204" s="220">
        <f t="shared" ref="CW204:CW267" si="483">IFERROR(($F204*(BK204/$G204)),0)</f>
        <v>0</v>
      </c>
      <c r="CX204" s="220">
        <f t="shared" ref="CX204:CX267" si="484">IFERROR(($F204*(BL204/$G204)),0)</f>
        <v>0</v>
      </c>
      <c r="CY204" s="220">
        <f t="shared" ref="CY204:CY267" si="485">IFERROR(($F204*(BM204/$G204)),0)</f>
        <v>0</v>
      </c>
      <c r="CZ204" s="220">
        <f t="shared" ref="CZ204:CZ267" si="486">IFERROR(($F204*(BN204/$G204)),0)</f>
        <v>0</v>
      </c>
      <c r="DA204" s="220">
        <f t="shared" ref="DA204:DA267" si="487">IFERROR(($F204*(BO204/$G204)),0)</f>
        <v>0</v>
      </c>
      <c r="DB204" s="220">
        <f t="shared" ref="DB204:DB267" si="488">IFERROR(($F204*(BP204/$G204)),0)</f>
        <v>0</v>
      </c>
      <c r="DC204" s="220">
        <f t="shared" ref="DC204:DC267" si="489">IFERROR(($F204*(BQ204/$G204)),0)</f>
        <v>0</v>
      </c>
      <c r="DD204" s="220">
        <f t="shared" ref="DD204:DD267" si="490">IFERROR(($F204*(BR204/$G204)),0)</f>
        <v>0</v>
      </c>
      <c r="DE204" s="220">
        <f t="shared" ref="DE204:DE267" si="491">IFERROR(($F204*(BS204/$G204)),0)</f>
        <v>0</v>
      </c>
      <c r="DF204" s="220">
        <f t="shared" ref="DF204:DF267" si="492">IFERROR(($F204*(BT204/$G204)),0)</f>
        <v>0</v>
      </c>
      <c r="DG204" s="220">
        <f t="shared" ref="DG204:DG267" si="493">IFERROR(($F204*(BU204/$G204)),0)</f>
        <v>0</v>
      </c>
      <c r="DH204" s="220">
        <f t="shared" ref="DH204:DH267" si="494">IFERROR(($F204*(BV204/$G204)),0)</f>
        <v>0</v>
      </c>
      <c r="DI204" s="220">
        <f t="shared" ref="DI204:DI267" si="495">IFERROR(($F204*(BW204/$G204)),0)</f>
        <v>0</v>
      </c>
      <c r="DJ204" s="220">
        <f t="shared" ref="DJ204:DJ267" si="496">IFERROR(($F204*(BX204/$G204)),0)</f>
        <v>0</v>
      </c>
      <c r="DK204" s="220">
        <f t="shared" ref="DK204:DK267" si="497">IFERROR(($F204*(BY204/$G204)),0)</f>
        <v>0</v>
      </c>
      <c r="DL204" s="220">
        <f t="shared" ref="DL204:DL267" si="498">IFERROR(($F204*(BZ204/$G204)),0)</f>
        <v>0</v>
      </c>
      <c r="DM204" s="220">
        <f t="shared" ref="DM204:DM267" si="499">IFERROR(($F204*(CA204/$G204)),0)</f>
        <v>0</v>
      </c>
      <c r="DN204" s="220">
        <f t="shared" ref="DN204:DN267" si="500">IFERROR(($F204*(CB204/$G204)),0)</f>
        <v>0</v>
      </c>
      <c r="DO204" s="220">
        <f t="shared" ref="DO204:DO267" si="501">IFERROR(($F204*(CC204/$G204)),0)</f>
        <v>0</v>
      </c>
      <c r="DP204" s="220">
        <f t="shared" ref="DP204:DP267" si="502">IFERROR(($F204*(CD204/$G204)),0)</f>
        <v>0</v>
      </c>
      <c r="DQ204" s="221">
        <f t="shared" ref="DQ204:DQ267" si="503">IFERROR(($F204*(CE204/$G204)),0)</f>
        <v>0</v>
      </c>
      <c r="DR204" s="204">
        <f t="shared" ref="DR204:DR267" si="504">SUM(CN204:DQ204)</f>
        <v>0</v>
      </c>
      <c r="DS204" s="222">
        <f t="shared" ref="DS204:DS267" si="505">IFERROR(($F204*(CG204/$G204)),0)</f>
        <v>0</v>
      </c>
      <c r="DT204" s="222">
        <f t="shared" ref="DT204:DT267" si="506">IFERROR(($F204*(CH204/$G204)),0)</f>
        <v>0</v>
      </c>
      <c r="DU204" s="222">
        <f t="shared" ref="DU204:DU267" si="507">IFERROR(($F204*(CI204/$G204)),0)</f>
        <v>0</v>
      </c>
      <c r="DV204" s="222">
        <f t="shared" ref="DV204:DV267" si="508">IFERROR(($F204*(CJ204/$G204)),0)</f>
        <v>0</v>
      </c>
      <c r="DW204" s="222">
        <f t="shared" ref="DW204:DW267" si="509">IFERROR(($F204*(CK204/$G204)),0)</f>
        <v>0</v>
      </c>
      <c r="DX204" s="223">
        <f t="shared" ref="DX204:DX267" si="510">IFERROR(($F204*(CL204/$G204)),0)</f>
        <v>0</v>
      </c>
      <c r="DY204" s="224">
        <f t="shared" si="393"/>
        <v>0</v>
      </c>
      <c r="EA204" s="228">
        <f>IF($E204="HLTA",(L204/Summary!$H$7),0)</f>
        <v>0</v>
      </c>
      <c r="EB204" s="229">
        <f>IF($E204="HLTA",(M204/Summary!$H$7),0)</f>
        <v>0</v>
      </c>
      <c r="EC204" s="229">
        <f>IF($E204="HLTA",(N204/Summary!$H$7),0)</f>
        <v>0</v>
      </c>
      <c r="ED204" s="229">
        <f>IF($E204="HLTA",(O204/Summary!$H$7),0)</f>
        <v>0</v>
      </c>
      <c r="EE204" s="229">
        <f>IF($E204="HLTA",(P204/Summary!$H$7),0)</f>
        <v>0</v>
      </c>
      <c r="EF204" s="229">
        <f>IF($E204="HLTA",(Q204/Summary!$H$7),0)</f>
        <v>0</v>
      </c>
      <c r="EG204" s="229">
        <f>IF($E204="HLTA",(R204/Summary!$H$7),0)</f>
        <v>0</v>
      </c>
      <c r="EH204" s="229">
        <f>IF($E204="HLTA",(S204/Summary!$H$7),0)</f>
        <v>0</v>
      </c>
      <c r="EI204" s="229">
        <f>IF($E204="HLTA",(T204/Summary!$H$7),0)</f>
        <v>0</v>
      </c>
      <c r="EJ204" s="229">
        <f>IF($E204="HLTA",(U204/Summary!$H$7),0)</f>
        <v>0</v>
      </c>
      <c r="EK204" s="229">
        <f>IF($E204="HLTA",(V204/Summary!$H$7),0)</f>
        <v>0</v>
      </c>
      <c r="EL204" s="229">
        <f>IF($E204="HLTA",(W204/Summary!$H$7),0)</f>
        <v>0</v>
      </c>
      <c r="EM204" s="229">
        <f>IF($E204="HLTA",(X204/Summary!$H$7),0)</f>
        <v>0</v>
      </c>
      <c r="EN204" s="229">
        <f>IF($E204="HLTA",(Y204/Summary!$H$7),0)</f>
        <v>0</v>
      </c>
      <c r="EO204" s="229">
        <f>IF($E204="HLTA",(Z204/Summary!$H$7),0)</f>
        <v>0</v>
      </c>
      <c r="EP204" s="229">
        <f>IF($E204="HLTA",(AA204/Summary!$H$7),0)</f>
        <v>0</v>
      </c>
      <c r="EQ204" s="229">
        <f>IF($E204="HLTA",(AB204/Summary!$H$7),0)</f>
        <v>0</v>
      </c>
      <c r="ER204" s="229">
        <f>IF($E204="HLTA",(AC204/Summary!$H$7),0)</f>
        <v>0</v>
      </c>
      <c r="ES204" s="229">
        <f>IF($E204="HLTA",(AD204/Summary!$H$7),0)</f>
        <v>0</v>
      </c>
      <c r="ET204" s="229">
        <f>IF($E204="HLTA",(AE204/Summary!$H$7),0)</f>
        <v>0</v>
      </c>
      <c r="EU204" s="229">
        <f>IF($E204="HLTA",(AF204/Summary!$H$7),0)</f>
        <v>0</v>
      </c>
      <c r="EV204" s="229">
        <f>IF($E204="HLTA",(AG204/Summary!$H$7),0)</f>
        <v>0</v>
      </c>
      <c r="EW204" s="229">
        <f>IF($E204="HLTA",(AH204/Summary!$H$7),0)</f>
        <v>0</v>
      </c>
      <c r="EX204" s="229">
        <f>IF($E204="HLTA",(AI204/Summary!$H$7),0)</f>
        <v>0</v>
      </c>
      <c r="EY204" s="229">
        <f>IF($E204="HLTA",(AJ204/Summary!$H$7),0)</f>
        <v>0</v>
      </c>
      <c r="EZ204" s="229">
        <f>IF($E204="HLTA",(AK204/Summary!$H$7),0)</f>
        <v>0</v>
      </c>
      <c r="FA204" s="229">
        <f>IF($E204="HLTA",(AL204/Summary!$H$7),0)</f>
        <v>0</v>
      </c>
      <c r="FB204" s="229">
        <f>IF($E204="HLTA",(AM204/Summary!$H$7),0)</f>
        <v>0</v>
      </c>
      <c r="FC204" s="229">
        <f>IF($E204="HLTA",(AN204/Summary!$H$7),0)</f>
        <v>0</v>
      </c>
      <c r="FD204" s="233">
        <f>IF($E204="HLTA",(AO204/Summary!$H$7),0)</f>
        <v>0</v>
      </c>
    </row>
    <row r="205" spans="1:160" s="141" customFormat="1" ht="14.25" x14ac:dyDescent="0.35">
      <c r="A205" s="314"/>
      <c r="B205" s="315"/>
      <c r="C205" s="315"/>
      <c r="D205" s="315"/>
      <c r="E205" s="303"/>
      <c r="F205" s="304"/>
      <c r="G205" s="316"/>
      <c r="H205" s="320"/>
      <c r="I205" s="322"/>
      <c r="J205" s="323"/>
      <c r="K205" s="399">
        <f>Summary!$H$6*$G205</f>
        <v>0</v>
      </c>
      <c r="L205" s="225"/>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c r="AI205" s="226"/>
      <c r="AJ205" s="226"/>
      <c r="AK205" s="226"/>
      <c r="AL205" s="226"/>
      <c r="AM205" s="226"/>
      <c r="AN205" s="226"/>
      <c r="AO205" s="227"/>
      <c r="AP205" s="228">
        <f t="shared" si="435"/>
        <v>0</v>
      </c>
      <c r="AQ205" s="226"/>
      <c r="AR205" s="226"/>
      <c r="AS205" s="234"/>
      <c r="AT205" s="226"/>
      <c r="AU205" s="234"/>
      <c r="AV205" s="227"/>
      <c r="AW205" s="397"/>
      <c r="AX205" s="397"/>
      <c r="AY205" s="230">
        <f t="shared" si="436"/>
        <v>0</v>
      </c>
      <c r="AZ205" s="213" t="str">
        <f t="shared" si="396"/>
        <v>OK</v>
      </c>
      <c r="BA205" s="214"/>
      <c r="BB205" s="231">
        <f t="shared" si="437"/>
        <v>0</v>
      </c>
      <c r="BC205" s="232">
        <f t="shared" si="438"/>
        <v>0</v>
      </c>
      <c r="BD205" s="232">
        <f t="shared" si="439"/>
        <v>0</v>
      </c>
      <c r="BE205" s="232">
        <f t="shared" si="440"/>
        <v>0</v>
      </c>
      <c r="BF205" s="232">
        <f t="shared" si="441"/>
        <v>0</v>
      </c>
      <c r="BG205" s="232">
        <f t="shared" si="442"/>
        <v>0</v>
      </c>
      <c r="BH205" s="232">
        <f t="shared" si="443"/>
        <v>0</v>
      </c>
      <c r="BI205" s="232">
        <f t="shared" si="444"/>
        <v>0</v>
      </c>
      <c r="BJ205" s="232">
        <f t="shared" si="445"/>
        <v>0</v>
      </c>
      <c r="BK205" s="232">
        <f t="shared" si="446"/>
        <v>0</v>
      </c>
      <c r="BL205" s="232">
        <f t="shared" si="447"/>
        <v>0</v>
      </c>
      <c r="BM205" s="232">
        <f t="shared" si="448"/>
        <v>0</v>
      </c>
      <c r="BN205" s="232">
        <f t="shared" si="449"/>
        <v>0</v>
      </c>
      <c r="BO205" s="232">
        <f t="shared" si="450"/>
        <v>0</v>
      </c>
      <c r="BP205" s="232">
        <f t="shared" si="451"/>
        <v>0</v>
      </c>
      <c r="BQ205" s="232">
        <f t="shared" si="452"/>
        <v>0</v>
      </c>
      <c r="BR205" s="232">
        <f t="shared" si="453"/>
        <v>0</v>
      </c>
      <c r="BS205" s="232">
        <f t="shared" si="454"/>
        <v>0</v>
      </c>
      <c r="BT205" s="232">
        <f t="shared" si="455"/>
        <v>0</v>
      </c>
      <c r="BU205" s="232">
        <f t="shared" si="456"/>
        <v>0</v>
      </c>
      <c r="BV205" s="232">
        <f t="shared" si="457"/>
        <v>0</v>
      </c>
      <c r="BW205" s="232">
        <f t="shared" si="458"/>
        <v>0</v>
      </c>
      <c r="BX205" s="232">
        <f t="shared" si="459"/>
        <v>0</v>
      </c>
      <c r="BY205" s="232">
        <f t="shared" si="460"/>
        <v>0</v>
      </c>
      <c r="BZ205" s="232">
        <f t="shared" si="461"/>
        <v>0</v>
      </c>
      <c r="CA205" s="232">
        <f t="shared" si="462"/>
        <v>0</v>
      </c>
      <c r="CB205" s="232">
        <f t="shared" si="463"/>
        <v>0</v>
      </c>
      <c r="CC205" s="232">
        <f t="shared" si="464"/>
        <v>0</v>
      </c>
      <c r="CD205" s="232">
        <f t="shared" si="465"/>
        <v>0</v>
      </c>
      <c r="CE205" s="232">
        <f t="shared" si="466"/>
        <v>0</v>
      </c>
      <c r="CF205" s="230">
        <f t="shared" si="467"/>
        <v>0</v>
      </c>
      <c r="CG205" s="195">
        <f t="shared" si="468"/>
        <v>0</v>
      </c>
      <c r="CH205" s="201">
        <f t="shared" si="469"/>
        <v>0</v>
      </c>
      <c r="CI205" s="201">
        <f t="shared" si="470"/>
        <v>0</v>
      </c>
      <c r="CJ205" s="201">
        <f t="shared" si="471"/>
        <v>0</v>
      </c>
      <c r="CK205" s="201">
        <f t="shared" si="472"/>
        <v>0</v>
      </c>
      <c r="CL205" s="191">
        <f t="shared" si="473"/>
        <v>0</v>
      </c>
      <c r="CM205" s="189"/>
      <c r="CN205" s="219">
        <f t="shared" si="474"/>
        <v>0</v>
      </c>
      <c r="CO205" s="220">
        <f t="shared" si="475"/>
        <v>0</v>
      </c>
      <c r="CP205" s="220">
        <f t="shared" si="476"/>
        <v>0</v>
      </c>
      <c r="CQ205" s="220">
        <f t="shared" si="477"/>
        <v>0</v>
      </c>
      <c r="CR205" s="220">
        <f t="shared" si="478"/>
        <v>0</v>
      </c>
      <c r="CS205" s="220">
        <f t="shared" si="479"/>
        <v>0</v>
      </c>
      <c r="CT205" s="220">
        <f t="shared" si="480"/>
        <v>0</v>
      </c>
      <c r="CU205" s="220">
        <f t="shared" si="481"/>
        <v>0</v>
      </c>
      <c r="CV205" s="220">
        <f t="shared" si="482"/>
        <v>0</v>
      </c>
      <c r="CW205" s="220">
        <f t="shared" si="483"/>
        <v>0</v>
      </c>
      <c r="CX205" s="220">
        <f t="shared" si="484"/>
        <v>0</v>
      </c>
      <c r="CY205" s="220">
        <f t="shared" si="485"/>
        <v>0</v>
      </c>
      <c r="CZ205" s="220">
        <f t="shared" si="486"/>
        <v>0</v>
      </c>
      <c r="DA205" s="220">
        <f t="shared" si="487"/>
        <v>0</v>
      </c>
      <c r="DB205" s="220">
        <f t="shared" si="488"/>
        <v>0</v>
      </c>
      <c r="DC205" s="220">
        <f t="shared" si="489"/>
        <v>0</v>
      </c>
      <c r="DD205" s="220">
        <f t="shared" si="490"/>
        <v>0</v>
      </c>
      <c r="DE205" s="220">
        <f t="shared" si="491"/>
        <v>0</v>
      </c>
      <c r="DF205" s="220">
        <f t="shared" si="492"/>
        <v>0</v>
      </c>
      <c r="DG205" s="220">
        <f t="shared" si="493"/>
        <v>0</v>
      </c>
      <c r="DH205" s="220">
        <f t="shared" si="494"/>
        <v>0</v>
      </c>
      <c r="DI205" s="220">
        <f t="shared" si="495"/>
        <v>0</v>
      </c>
      <c r="DJ205" s="220">
        <f t="shared" si="496"/>
        <v>0</v>
      </c>
      <c r="DK205" s="220">
        <f t="shared" si="497"/>
        <v>0</v>
      </c>
      <c r="DL205" s="220">
        <f t="shared" si="498"/>
        <v>0</v>
      </c>
      <c r="DM205" s="220">
        <f t="shared" si="499"/>
        <v>0</v>
      </c>
      <c r="DN205" s="220">
        <f t="shared" si="500"/>
        <v>0</v>
      </c>
      <c r="DO205" s="220">
        <f t="shared" si="501"/>
        <v>0</v>
      </c>
      <c r="DP205" s="220">
        <f t="shared" si="502"/>
        <v>0</v>
      </c>
      <c r="DQ205" s="221">
        <f t="shared" si="503"/>
        <v>0</v>
      </c>
      <c r="DR205" s="204">
        <f t="shared" si="504"/>
        <v>0</v>
      </c>
      <c r="DS205" s="222">
        <f t="shared" si="505"/>
        <v>0</v>
      </c>
      <c r="DT205" s="222">
        <f t="shared" si="506"/>
        <v>0</v>
      </c>
      <c r="DU205" s="222">
        <f t="shared" si="507"/>
        <v>0</v>
      </c>
      <c r="DV205" s="222">
        <f t="shared" si="508"/>
        <v>0</v>
      </c>
      <c r="DW205" s="222">
        <f t="shared" si="509"/>
        <v>0</v>
      </c>
      <c r="DX205" s="223">
        <f t="shared" si="510"/>
        <v>0</v>
      </c>
      <c r="DY205" s="224">
        <f t="shared" si="393"/>
        <v>0</v>
      </c>
      <c r="EA205" s="228">
        <f>IF($E205="HLTA",(L205/Summary!$H$7),0)</f>
        <v>0</v>
      </c>
      <c r="EB205" s="229">
        <f>IF($E205="HLTA",(M205/Summary!$H$7),0)</f>
        <v>0</v>
      </c>
      <c r="EC205" s="229">
        <f>IF($E205="HLTA",(N205/Summary!$H$7),0)</f>
        <v>0</v>
      </c>
      <c r="ED205" s="229">
        <f>IF($E205="HLTA",(O205/Summary!$H$7),0)</f>
        <v>0</v>
      </c>
      <c r="EE205" s="229">
        <f>IF($E205="HLTA",(P205/Summary!$H$7),0)</f>
        <v>0</v>
      </c>
      <c r="EF205" s="229">
        <f>IF($E205="HLTA",(Q205/Summary!$H$7),0)</f>
        <v>0</v>
      </c>
      <c r="EG205" s="229">
        <f>IF($E205="HLTA",(R205/Summary!$H$7),0)</f>
        <v>0</v>
      </c>
      <c r="EH205" s="229">
        <f>IF($E205="HLTA",(S205/Summary!$H$7),0)</f>
        <v>0</v>
      </c>
      <c r="EI205" s="229">
        <f>IF($E205="HLTA",(T205/Summary!$H$7),0)</f>
        <v>0</v>
      </c>
      <c r="EJ205" s="229">
        <f>IF($E205="HLTA",(U205/Summary!$H$7),0)</f>
        <v>0</v>
      </c>
      <c r="EK205" s="229">
        <f>IF($E205="HLTA",(V205/Summary!$H$7),0)</f>
        <v>0</v>
      </c>
      <c r="EL205" s="229">
        <f>IF($E205="HLTA",(W205/Summary!$H$7),0)</f>
        <v>0</v>
      </c>
      <c r="EM205" s="229">
        <f>IF($E205="HLTA",(X205/Summary!$H$7),0)</f>
        <v>0</v>
      </c>
      <c r="EN205" s="229">
        <f>IF($E205="HLTA",(Y205/Summary!$H$7),0)</f>
        <v>0</v>
      </c>
      <c r="EO205" s="229">
        <f>IF($E205="HLTA",(Z205/Summary!$H$7),0)</f>
        <v>0</v>
      </c>
      <c r="EP205" s="229">
        <f>IF($E205="HLTA",(AA205/Summary!$H$7),0)</f>
        <v>0</v>
      </c>
      <c r="EQ205" s="229">
        <f>IF($E205="HLTA",(AB205/Summary!$H$7),0)</f>
        <v>0</v>
      </c>
      <c r="ER205" s="229">
        <f>IF($E205="HLTA",(AC205/Summary!$H$7),0)</f>
        <v>0</v>
      </c>
      <c r="ES205" s="229">
        <f>IF($E205="HLTA",(AD205/Summary!$H$7),0)</f>
        <v>0</v>
      </c>
      <c r="ET205" s="229">
        <f>IF($E205="HLTA",(AE205/Summary!$H$7),0)</f>
        <v>0</v>
      </c>
      <c r="EU205" s="229">
        <f>IF($E205="HLTA",(AF205/Summary!$H$7),0)</f>
        <v>0</v>
      </c>
      <c r="EV205" s="229">
        <f>IF($E205="HLTA",(AG205/Summary!$H$7),0)</f>
        <v>0</v>
      </c>
      <c r="EW205" s="229">
        <f>IF($E205="HLTA",(AH205/Summary!$H$7),0)</f>
        <v>0</v>
      </c>
      <c r="EX205" s="229">
        <f>IF($E205="HLTA",(AI205/Summary!$H$7),0)</f>
        <v>0</v>
      </c>
      <c r="EY205" s="229">
        <f>IF($E205="HLTA",(AJ205/Summary!$H$7),0)</f>
        <v>0</v>
      </c>
      <c r="EZ205" s="229">
        <f>IF($E205="HLTA",(AK205/Summary!$H$7),0)</f>
        <v>0</v>
      </c>
      <c r="FA205" s="229">
        <f>IF($E205="HLTA",(AL205/Summary!$H$7),0)</f>
        <v>0</v>
      </c>
      <c r="FB205" s="229">
        <f>IF($E205="HLTA",(AM205/Summary!$H$7),0)</f>
        <v>0</v>
      </c>
      <c r="FC205" s="229">
        <f>IF($E205="HLTA",(AN205/Summary!$H$7),0)</f>
        <v>0</v>
      </c>
      <c r="FD205" s="233">
        <f>IF($E205="HLTA",(AO205/Summary!$H$7),0)</f>
        <v>0</v>
      </c>
    </row>
    <row r="206" spans="1:160" s="141" customFormat="1" ht="14.25" x14ac:dyDescent="0.35">
      <c r="A206" s="314"/>
      <c r="B206" s="315"/>
      <c r="C206" s="315"/>
      <c r="D206" s="315"/>
      <c r="E206" s="303"/>
      <c r="F206" s="304"/>
      <c r="G206" s="316"/>
      <c r="H206" s="320"/>
      <c r="I206" s="322"/>
      <c r="J206" s="323"/>
      <c r="K206" s="399">
        <f>Summary!$H$6*$G206</f>
        <v>0</v>
      </c>
      <c r="L206" s="225"/>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c r="AI206" s="226"/>
      <c r="AJ206" s="226"/>
      <c r="AK206" s="226"/>
      <c r="AL206" s="226"/>
      <c r="AM206" s="226"/>
      <c r="AN206" s="226"/>
      <c r="AO206" s="227"/>
      <c r="AP206" s="228">
        <f t="shared" si="435"/>
        <v>0</v>
      </c>
      <c r="AQ206" s="226"/>
      <c r="AR206" s="226"/>
      <c r="AS206" s="234"/>
      <c r="AT206" s="226"/>
      <c r="AU206" s="234"/>
      <c r="AV206" s="227"/>
      <c r="AW206" s="397"/>
      <c r="AX206" s="397"/>
      <c r="AY206" s="230">
        <f t="shared" si="436"/>
        <v>0</v>
      </c>
      <c r="AZ206" s="213" t="str">
        <f t="shared" si="396"/>
        <v>OK</v>
      </c>
      <c r="BA206" s="214"/>
      <c r="BB206" s="231">
        <f t="shared" si="437"/>
        <v>0</v>
      </c>
      <c r="BC206" s="232">
        <f t="shared" si="438"/>
        <v>0</v>
      </c>
      <c r="BD206" s="232">
        <f t="shared" si="439"/>
        <v>0</v>
      </c>
      <c r="BE206" s="232">
        <f t="shared" si="440"/>
        <v>0</v>
      </c>
      <c r="BF206" s="232">
        <f t="shared" si="441"/>
        <v>0</v>
      </c>
      <c r="BG206" s="232">
        <f t="shared" si="442"/>
        <v>0</v>
      </c>
      <c r="BH206" s="232">
        <f t="shared" si="443"/>
        <v>0</v>
      </c>
      <c r="BI206" s="232">
        <f t="shared" si="444"/>
        <v>0</v>
      </c>
      <c r="BJ206" s="232">
        <f t="shared" si="445"/>
        <v>0</v>
      </c>
      <c r="BK206" s="232">
        <f t="shared" si="446"/>
        <v>0</v>
      </c>
      <c r="BL206" s="232">
        <f t="shared" si="447"/>
        <v>0</v>
      </c>
      <c r="BM206" s="232">
        <f t="shared" si="448"/>
        <v>0</v>
      </c>
      <c r="BN206" s="232">
        <f t="shared" si="449"/>
        <v>0</v>
      </c>
      <c r="BO206" s="232">
        <f t="shared" si="450"/>
        <v>0</v>
      </c>
      <c r="BP206" s="232">
        <f t="shared" si="451"/>
        <v>0</v>
      </c>
      <c r="BQ206" s="232">
        <f t="shared" si="452"/>
        <v>0</v>
      </c>
      <c r="BR206" s="232">
        <f t="shared" si="453"/>
        <v>0</v>
      </c>
      <c r="BS206" s="232">
        <f t="shared" si="454"/>
        <v>0</v>
      </c>
      <c r="BT206" s="232">
        <f t="shared" si="455"/>
        <v>0</v>
      </c>
      <c r="BU206" s="232">
        <f t="shared" si="456"/>
        <v>0</v>
      </c>
      <c r="BV206" s="232">
        <f t="shared" si="457"/>
        <v>0</v>
      </c>
      <c r="BW206" s="232">
        <f t="shared" si="458"/>
        <v>0</v>
      </c>
      <c r="BX206" s="232">
        <f t="shared" si="459"/>
        <v>0</v>
      </c>
      <c r="BY206" s="232">
        <f t="shared" si="460"/>
        <v>0</v>
      </c>
      <c r="BZ206" s="232">
        <f t="shared" si="461"/>
        <v>0</v>
      </c>
      <c r="CA206" s="232">
        <f t="shared" si="462"/>
        <v>0</v>
      </c>
      <c r="CB206" s="232">
        <f t="shared" si="463"/>
        <v>0</v>
      </c>
      <c r="CC206" s="232">
        <f t="shared" si="464"/>
        <v>0</v>
      </c>
      <c r="CD206" s="232">
        <f t="shared" si="465"/>
        <v>0</v>
      </c>
      <c r="CE206" s="232">
        <f t="shared" si="466"/>
        <v>0</v>
      </c>
      <c r="CF206" s="230">
        <f t="shared" si="467"/>
        <v>0</v>
      </c>
      <c r="CG206" s="195">
        <f t="shared" si="468"/>
        <v>0</v>
      </c>
      <c r="CH206" s="201">
        <f t="shared" si="469"/>
        <v>0</v>
      </c>
      <c r="CI206" s="201">
        <f t="shared" si="470"/>
        <v>0</v>
      </c>
      <c r="CJ206" s="201">
        <f t="shared" si="471"/>
        <v>0</v>
      </c>
      <c r="CK206" s="201">
        <f t="shared" si="472"/>
        <v>0</v>
      </c>
      <c r="CL206" s="191">
        <f t="shared" si="473"/>
        <v>0</v>
      </c>
      <c r="CM206" s="189"/>
      <c r="CN206" s="219">
        <f t="shared" si="474"/>
        <v>0</v>
      </c>
      <c r="CO206" s="220">
        <f t="shared" si="475"/>
        <v>0</v>
      </c>
      <c r="CP206" s="220">
        <f t="shared" si="476"/>
        <v>0</v>
      </c>
      <c r="CQ206" s="220">
        <f t="shared" si="477"/>
        <v>0</v>
      </c>
      <c r="CR206" s="220">
        <f t="shared" si="478"/>
        <v>0</v>
      </c>
      <c r="CS206" s="220">
        <f t="shared" si="479"/>
        <v>0</v>
      </c>
      <c r="CT206" s="220">
        <f t="shared" si="480"/>
        <v>0</v>
      </c>
      <c r="CU206" s="220">
        <f t="shared" si="481"/>
        <v>0</v>
      </c>
      <c r="CV206" s="220">
        <f t="shared" si="482"/>
        <v>0</v>
      </c>
      <c r="CW206" s="220">
        <f t="shared" si="483"/>
        <v>0</v>
      </c>
      <c r="CX206" s="220">
        <f t="shared" si="484"/>
        <v>0</v>
      </c>
      <c r="CY206" s="220">
        <f t="shared" si="485"/>
        <v>0</v>
      </c>
      <c r="CZ206" s="220">
        <f t="shared" si="486"/>
        <v>0</v>
      </c>
      <c r="DA206" s="220">
        <f t="shared" si="487"/>
        <v>0</v>
      </c>
      <c r="DB206" s="220">
        <f t="shared" si="488"/>
        <v>0</v>
      </c>
      <c r="DC206" s="220">
        <f t="shared" si="489"/>
        <v>0</v>
      </c>
      <c r="DD206" s="220">
        <f t="shared" si="490"/>
        <v>0</v>
      </c>
      <c r="DE206" s="220">
        <f t="shared" si="491"/>
        <v>0</v>
      </c>
      <c r="DF206" s="220">
        <f t="shared" si="492"/>
        <v>0</v>
      </c>
      <c r="DG206" s="220">
        <f t="shared" si="493"/>
        <v>0</v>
      </c>
      <c r="DH206" s="220">
        <f t="shared" si="494"/>
        <v>0</v>
      </c>
      <c r="DI206" s="220">
        <f t="shared" si="495"/>
        <v>0</v>
      </c>
      <c r="DJ206" s="220">
        <f t="shared" si="496"/>
        <v>0</v>
      </c>
      <c r="DK206" s="220">
        <f t="shared" si="497"/>
        <v>0</v>
      </c>
      <c r="DL206" s="220">
        <f t="shared" si="498"/>
        <v>0</v>
      </c>
      <c r="DM206" s="220">
        <f t="shared" si="499"/>
        <v>0</v>
      </c>
      <c r="DN206" s="220">
        <f t="shared" si="500"/>
        <v>0</v>
      </c>
      <c r="DO206" s="220">
        <f t="shared" si="501"/>
        <v>0</v>
      </c>
      <c r="DP206" s="220">
        <f t="shared" si="502"/>
        <v>0</v>
      </c>
      <c r="DQ206" s="221">
        <f t="shared" si="503"/>
        <v>0</v>
      </c>
      <c r="DR206" s="204">
        <f t="shared" si="504"/>
        <v>0</v>
      </c>
      <c r="DS206" s="222">
        <f t="shared" si="505"/>
        <v>0</v>
      </c>
      <c r="DT206" s="222">
        <f t="shared" si="506"/>
        <v>0</v>
      </c>
      <c r="DU206" s="222">
        <f t="shared" si="507"/>
        <v>0</v>
      </c>
      <c r="DV206" s="222">
        <f t="shared" si="508"/>
        <v>0</v>
      </c>
      <c r="DW206" s="222">
        <f t="shared" si="509"/>
        <v>0</v>
      </c>
      <c r="DX206" s="223">
        <f t="shared" si="510"/>
        <v>0</v>
      </c>
      <c r="DY206" s="224">
        <f t="shared" si="393"/>
        <v>0</v>
      </c>
      <c r="EA206" s="228">
        <f>IF($E206="HLTA",(L206/Summary!$H$7),0)</f>
        <v>0</v>
      </c>
      <c r="EB206" s="229">
        <f>IF($E206="HLTA",(M206/Summary!$H$7),0)</f>
        <v>0</v>
      </c>
      <c r="EC206" s="229">
        <f>IF($E206="HLTA",(N206/Summary!$H$7),0)</f>
        <v>0</v>
      </c>
      <c r="ED206" s="229">
        <f>IF($E206="HLTA",(O206/Summary!$H$7),0)</f>
        <v>0</v>
      </c>
      <c r="EE206" s="229">
        <f>IF($E206="HLTA",(P206/Summary!$H$7),0)</f>
        <v>0</v>
      </c>
      <c r="EF206" s="229">
        <f>IF($E206="HLTA",(Q206/Summary!$H$7),0)</f>
        <v>0</v>
      </c>
      <c r="EG206" s="229">
        <f>IF($E206="HLTA",(R206/Summary!$H$7),0)</f>
        <v>0</v>
      </c>
      <c r="EH206" s="229">
        <f>IF($E206="HLTA",(S206/Summary!$H$7),0)</f>
        <v>0</v>
      </c>
      <c r="EI206" s="229">
        <f>IF($E206="HLTA",(T206/Summary!$H$7),0)</f>
        <v>0</v>
      </c>
      <c r="EJ206" s="229">
        <f>IF($E206="HLTA",(U206/Summary!$H$7),0)</f>
        <v>0</v>
      </c>
      <c r="EK206" s="229">
        <f>IF($E206="HLTA",(V206/Summary!$H$7),0)</f>
        <v>0</v>
      </c>
      <c r="EL206" s="229">
        <f>IF($E206="HLTA",(W206/Summary!$H$7),0)</f>
        <v>0</v>
      </c>
      <c r="EM206" s="229">
        <f>IF($E206="HLTA",(X206/Summary!$H$7),0)</f>
        <v>0</v>
      </c>
      <c r="EN206" s="229">
        <f>IF($E206="HLTA",(Y206/Summary!$H$7),0)</f>
        <v>0</v>
      </c>
      <c r="EO206" s="229">
        <f>IF($E206="HLTA",(Z206/Summary!$H$7),0)</f>
        <v>0</v>
      </c>
      <c r="EP206" s="229">
        <f>IF($E206="HLTA",(AA206/Summary!$H$7),0)</f>
        <v>0</v>
      </c>
      <c r="EQ206" s="229">
        <f>IF($E206="HLTA",(AB206/Summary!$H$7),0)</f>
        <v>0</v>
      </c>
      <c r="ER206" s="229">
        <f>IF($E206="HLTA",(AC206/Summary!$H$7),0)</f>
        <v>0</v>
      </c>
      <c r="ES206" s="229">
        <f>IF($E206="HLTA",(AD206/Summary!$H$7),0)</f>
        <v>0</v>
      </c>
      <c r="ET206" s="229">
        <f>IF($E206="HLTA",(AE206/Summary!$H$7),0)</f>
        <v>0</v>
      </c>
      <c r="EU206" s="229">
        <f>IF($E206="HLTA",(AF206/Summary!$H$7),0)</f>
        <v>0</v>
      </c>
      <c r="EV206" s="229">
        <f>IF($E206="HLTA",(AG206/Summary!$H$7),0)</f>
        <v>0</v>
      </c>
      <c r="EW206" s="229">
        <f>IF($E206="HLTA",(AH206/Summary!$H$7),0)</f>
        <v>0</v>
      </c>
      <c r="EX206" s="229">
        <f>IF($E206="HLTA",(AI206/Summary!$H$7),0)</f>
        <v>0</v>
      </c>
      <c r="EY206" s="229">
        <f>IF($E206="HLTA",(AJ206/Summary!$H$7),0)</f>
        <v>0</v>
      </c>
      <c r="EZ206" s="229">
        <f>IF($E206="HLTA",(AK206/Summary!$H$7),0)</f>
        <v>0</v>
      </c>
      <c r="FA206" s="229">
        <f>IF($E206="HLTA",(AL206/Summary!$H$7),0)</f>
        <v>0</v>
      </c>
      <c r="FB206" s="229">
        <f>IF($E206="HLTA",(AM206/Summary!$H$7),0)</f>
        <v>0</v>
      </c>
      <c r="FC206" s="229">
        <f>IF($E206="HLTA",(AN206/Summary!$H$7),0)</f>
        <v>0</v>
      </c>
      <c r="FD206" s="233">
        <f>IF($E206="HLTA",(AO206/Summary!$H$7),0)</f>
        <v>0</v>
      </c>
    </row>
    <row r="207" spans="1:160" s="141" customFormat="1" ht="14.25" x14ac:dyDescent="0.35">
      <c r="A207" s="314"/>
      <c r="B207" s="315"/>
      <c r="C207" s="315"/>
      <c r="D207" s="315"/>
      <c r="E207" s="303"/>
      <c r="F207" s="304"/>
      <c r="G207" s="316"/>
      <c r="H207" s="320"/>
      <c r="I207" s="322"/>
      <c r="J207" s="323"/>
      <c r="K207" s="399">
        <f>Summary!$H$6*$G207</f>
        <v>0</v>
      </c>
      <c r="L207" s="225"/>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226"/>
      <c r="AK207" s="226"/>
      <c r="AL207" s="226"/>
      <c r="AM207" s="226"/>
      <c r="AN207" s="226"/>
      <c r="AO207" s="227"/>
      <c r="AP207" s="228">
        <f t="shared" si="435"/>
        <v>0</v>
      </c>
      <c r="AQ207" s="226"/>
      <c r="AR207" s="226"/>
      <c r="AS207" s="234"/>
      <c r="AT207" s="226"/>
      <c r="AU207" s="234"/>
      <c r="AV207" s="227"/>
      <c r="AW207" s="397"/>
      <c r="AX207" s="397"/>
      <c r="AY207" s="230">
        <f t="shared" si="436"/>
        <v>0</v>
      </c>
      <c r="AZ207" s="213" t="str">
        <f t="shared" si="396"/>
        <v>OK</v>
      </c>
      <c r="BA207" s="214"/>
      <c r="BB207" s="231">
        <f t="shared" si="437"/>
        <v>0</v>
      </c>
      <c r="BC207" s="232">
        <f t="shared" si="438"/>
        <v>0</v>
      </c>
      <c r="BD207" s="232">
        <f t="shared" si="439"/>
        <v>0</v>
      </c>
      <c r="BE207" s="232">
        <f t="shared" si="440"/>
        <v>0</v>
      </c>
      <c r="BF207" s="232">
        <f t="shared" si="441"/>
        <v>0</v>
      </c>
      <c r="BG207" s="232">
        <f t="shared" si="442"/>
        <v>0</v>
      </c>
      <c r="BH207" s="232">
        <f t="shared" si="443"/>
        <v>0</v>
      </c>
      <c r="BI207" s="232">
        <f t="shared" si="444"/>
        <v>0</v>
      </c>
      <c r="BJ207" s="232">
        <f t="shared" si="445"/>
        <v>0</v>
      </c>
      <c r="BK207" s="232">
        <f t="shared" si="446"/>
        <v>0</v>
      </c>
      <c r="BL207" s="232">
        <f t="shared" si="447"/>
        <v>0</v>
      </c>
      <c r="BM207" s="232">
        <f t="shared" si="448"/>
        <v>0</v>
      </c>
      <c r="BN207" s="232">
        <f t="shared" si="449"/>
        <v>0</v>
      </c>
      <c r="BO207" s="232">
        <f t="shared" si="450"/>
        <v>0</v>
      </c>
      <c r="BP207" s="232">
        <f t="shared" si="451"/>
        <v>0</v>
      </c>
      <c r="BQ207" s="232">
        <f t="shared" si="452"/>
        <v>0</v>
      </c>
      <c r="BR207" s="232">
        <f t="shared" si="453"/>
        <v>0</v>
      </c>
      <c r="BS207" s="232">
        <f t="shared" si="454"/>
        <v>0</v>
      </c>
      <c r="BT207" s="232">
        <f t="shared" si="455"/>
        <v>0</v>
      </c>
      <c r="BU207" s="232">
        <f t="shared" si="456"/>
        <v>0</v>
      </c>
      <c r="BV207" s="232">
        <f t="shared" si="457"/>
        <v>0</v>
      </c>
      <c r="BW207" s="232">
        <f t="shared" si="458"/>
        <v>0</v>
      </c>
      <c r="BX207" s="232">
        <f t="shared" si="459"/>
        <v>0</v>
      </c>
      <c r="BY207" s="232">
        <f t="shared" si="460"/>
        <v>0</v>
      </c>
      <c r="BZ207" s="232">
        <f t="shared" si="461"/>
        <v>0</v>
      </c>
      <c r="CA207" s="232">
        <f t="shared" si="462"/>
        <v>0</v>
      </c>
      <c r="CB207" s="232">
        <f t="shared" si="463"/>
        <v>0</v>
      </c>
      <c r="CC207" s="232">
        <f t="shared" si="464"/>
        <v>0</v>
      </c>
      <c r="CD207" s="232">
        <f t="shared" si="465"/>
        <v>0</v>
      </c>
      <c r="CE207" s="232">
        <f t="shared" si="466"/>
        <v>0</v>
      </c>
      <c r="CF207" s="230">
        <f t="shared" si="467"/>
        <v>0</v>
      </c>
      <c r="CG207" s="195">
        <f t="shared" si="468"/>
        <v>0</v>
      </c>
      <c r="CH207" s="201">
        <f t="shared" si="469"/>
        <v>0</v>
      </c>
      <c r="CI207" s="201">
        <f t="shared" si="470"/>
        <v>0</v>
      </c>
      <c r="CJ207" s="201">
        <f t="shared" si="471"/>
        <v>0</v>
      </c>
      <c r="CK207" s="201">
        <f t="shared" si="472"/>
        <v>0</v>
      </c>
      <c r="CL207" s="191">
        <f t="shared" si="473"/>
        <v>0</v>
      </c>
      <c r="CM207" s="189"/>
      <c r="CN207" s="219">
        <f t="shared" si="474"/>
        <v>0</v>
      </c>
      <c r="CO207" s="220">
        <f t="shared" si="475"/>
        <v>0</v>
      </c>
      <c r="CP207" s="220">
        <f t="shared" si="476"/>
        <v>0</v>
      </c>
      <c r="CQ207" s="220">
        <f t="shared" si="477"/>
        <v>0</v>
      </c>
      <c r="CR207" s="220">
        <f t="shared" si="478"/>
        <v>0</v>
      </c>
      <c r="CS207" s="220">
        <f t="shared" si="479"/>
        <v>0</v>
      </c>
      <c r="CT207" s="220">
        <f t="shared" si="480"/>
        <v>0</v>
      </c>
      <c r="CU207" s="220">
        <f t="shared" si="481"/>
        <v>0</v>
      </c>
      <c r="CV207" s="220">
        <f t="shared" si="482"/>
        <v>0</v>
      </c>
      <c r="CW207" s="220">
        <f t="shared" si="483"/>
        <v>0</v>
      </c>
      <c r="CX207" s="220">
        <f t="shared" si="484"/>
        <v>0</v>
      </c>
      <c r="CY207" s="220">
        <f t="shared" si="485"/>
        <v>0</v>
      </c>
      <c r="CZ207" s="220">
        <f t="shared" si="486"/>
        <v>0</v>
      </c>
      <c r="DA207" s="220">
        <f t="shared" si="487"/>
        <v>0</v>
      </c>
      <c r="DB207" s="220">
        <f t="shared" si="488"/>
        <v>0</v>
      </c>
      <c r="DC207" s="220">
        <f t="shared" si="489"/>
        <v>0</v>
      </c>
      <c r="DD207" s="220">
        <f t="shared" si="490"/>
        <v>0</v>
      </c>
      <c r="DE207" s="220">
        <f t="shared" si="491"/>
        <v>0</v>
      </c>
      <c r="DF207" s="220">
        <f t="shared" si="492"/>
        <v>0</v>
      </c>
      <c r="DG207" s="220">
        <f t="shared" si="493"/>
        <v>0</v>
      </c>
      <c r="DH207" s="220">
        <f t="shared" si="494"/>
        <v>0</v>
      </c>
      <c r="DI207" s="220">
        <f t="shared" si="495"/>
        <v>0</v>
      </c>
      <c r="DJ207" s="220">
        <f t="shared" si="496"/>
        <v>0</v>
      </c>
      <c r="DK207" s="220">
        <f t="shared" si="497"/>
        <v>0</v>
      </c>
      <c r="DL207" s="220">
        <f t="shared" si="498"/>
        <v>0</v>
      </c>
      <c r="DM207" s="220">
        <f t="shared" si="499"/>
        <v>0</v>
      </c>
      <c r="DN207" s="220">
        <f t="shared" si="500"/>
        <v>0</v>
      </c>
      <c r="DO207" s="220">
        <f t="shared" si="501"/>
        <v>0</v>
      </c>
      <c r="DP207" s="220">
        <f t="shared" si="502"/>
        <v>0</v>
      </c>
      <c r="DQ207" s="221">
        <f t="shared" si="503"/>
        <v>0</v>
      </c>
      <c r="DR207" s="204">
        <f t="shared" si="504"/>
        <v>0</v>
      </c>
      <c r="DS207" s="222">
        <f t="shared" si="505"/>
        <v>0</v>
      </c>
      <c r="DT207" s="222">
        <f t="shared" si="506"/>
        <v>0</v>
      </c>
      <c r="DU207" s="222">
        <f t="shared" si="507"/>
        <v>0</v>
      </c>
      <c r="DV207" s="222">
        <f t="shared" si="508"/>
        <v>0</v>
      </c>
      <c r="DW207" s="222">
        <f t="shared" si="509"/>
        <v>0</v>
      </c>
      <c r="DX207" s="223">
        <f t="shared" si="510"/>
        <v>0</v>
      </c>
      <c r="DY207" s="224">
        <f t="shared" si="393"/>
        <v>0</v>
      </c>
      <c r="EA207" s="228">
        <f>IF($E207="HLTA",(L207/Summary!$H$7),0)</f>
        <v>0</v>
      </c>
      <c r="EB207" s="229">
        <f>IF($E207="HLTA",(M207/Summary!$H$7),0)</f>
        <v>0</v>
      </c>
      <c r="EC207" s="229">
        <f>IF($E207="HLTA",(N207/Summary!$H$7),0)</f>
        <v>0</v>
      </c>
      <c r="ED207" s="229">
        <f>IF($E207="HLTA",(O207/Summary!$H$7),0)</f>
        <v>0</v>
      </c>
      <c r="EE207" s="229">
        <f>IF($E207="HLTA",(P207/Summary!$H$7),0)</f>
        <v>0</v>
      </c>
      <c r="EF207" s="229">
        <f>IF($E207="HLTA",(Q207/Summary!$H$7),0)</f>
        <v>0</v>
      </c>
      <c r="EG207" s="229">
        <f>IF($E207="HLTA",(R207/Summary!$H$7),0)</f>
        <v>0</v>
      </c>
      <c r="EH207" s="229">
        <f>IF($E207="HLTA",(S207/Summary!$H$7),0)</f>
        <v>0</v>
      </c>
      <c r="EI207" s="229">
        <f>IF($E207="HLTA",(T207/Summary!$H$7),0)</f>
        <v>0</v>
      </c>
      <c r="EJ207" s="229">
        <f>IF($E207="HLTA",(U207/Summary!$H$7),0)</f>
        <v>0</v>
      </c>
      <c r="EK207" s="229">
        <f>IF($E207="HLTA",(V207/Summary!$H$7),0)</f>
        <v>0</v>
      </c>
      <c r="EL207" s="229">
        <f>IF($E207="HLTA",(W207/Summary!$H$7),0)</f>
        <v>0</v>
      </c>
      <c r="EM207" s="229">
        <f>IF($E207="HLTA",(X207/Summary!$H$7),0)</f>
        <v>0</v>
      </c>
      <c r="EN207" s="229">
        <f>IF($E207="HLTA",(Y207/Summary!$H$7),0)</f>
        <v>0</v>
      </c>
      <c r="EO207" s="229">
        <f>IF($E207="HLTA",(Z207/Summary!$H$7),0)</f>
        <v>0</v>
      </c>
      <c r="EP207" s="229">
        <f>IF($E207="HLTA",(AA207/Summary!$H$7),0)</f>
        <v>0</v>
      </c>
      <c r="EQ207" s="229">
        <f>IF($E207="HLTA",(AB207/Summary!$H$7),0)</f>
        <v>0</v>
      </c>
      <c r="ER207" s="229">
        <f>IF($E207="HLTA",(AC207/Summary!$H$7),0)</f>
        <v>0</v>
      </c>
      <c r="ES207" s="229">
        <f>IF($E207="HLTA",(AD207/Summary!$H$7),0)</f>
        <v>0</v>
      </c>
      <c r="ET207" s="229">
        <f>IF($E207="HLTA",(AE207/Summary!$H$7),0)</f>
        <v>0</v>
      </c>
      <c r="EU207" s="229">
        <f>IF($E207="HLTA",(AF207/Summary!$H$7),0)</f>
        <v>0</v>
      </c>
      <c r="EV207" s="229">
        <f>IF($E207="HLTA",(AG207/Summary!$H$7),0)</f>
        <v>0</v>
      </c>
      <c r="EW207" s="229">
        <f>IF($E207="HLTA",(AH207/Summary!$H$7),0)</f>
        <v>0</v>
      </c>
      <c r="EX207" s="229">
        <f>IF($E207="HLTA",(AI207/Summary!$H$7),0)</f>
        <v>0</v>
      </c>
      <c r="EY207" s="229">
        <f>IF($E207="HLTA",(AJ207/Summary!$H$7),0)</f>
        <v>0</v>
      </c>
      <c r="EZ207" s="229">
        <f>IF($E207="HLTA",(AK207/Summary!$H$7),0)</f>
        <v>0</v>
      </c>
      <c r="FA207" s="229">
        <f>IF($E207="HLTA",(AL207/Summary!$H$7),0)</f>
        <v>0</v>
      </c>
      <c r="FB207" s="229">
        <f>IF($E207="HLTA",(AM207/Summary!$H$7),0)</f>
        <v>0</v>
      </c>
      <c r="FC207" s="229">
        <f>IF($E207="HLTA",(AN207/Summary!$H$7),0)</f>
        <v>0</v>
      </c>
      <c r="FD207" s="233">
        <f>IF($E207="HLTA",(AO207/Summary!$H$7),0)</f>
        <v>0</v>
      </c>
    </row>
    <row r="208" spans="1:160" s="141" customFormat="1" ht="14.25" x14ac:dyDescent="0.35">
      <c r="A208" s="314"/>
      <c r="B208" s="315"/>
      <c r="C208" s="315"/>
      <c r="D208" s="315"/>
      <c r="E208" s="303"/>
      <c r="F208" s="304"/>
      <c r="G208" s="316"/>
      <c r="H208" s="320"/>
      <c r="I208" s="322"/>
      <c r="J208" s="323"/>
      <c r="K208" s="399">
        <f>Summary!$H$6*$G208</f>
        <v>0</v>
      </c>
      <c r="L208" s="225"/>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c r="AN208" s="226"/>
      <c r="AO208" s="227"/>
      <c r="AP208" s="228">
        <f t="shared" si="435"/>
        <v>0</v>
      </c>
      <c r="AQ208" s="226"/>
      <c r="AR208" s="226"/>
      <c r="AS208" s="234"/>
      <c r="AT208" s="226"/>
      <c r="AU208" s="234"/>
      <c r="AV208" s="227"/>
      <c r="AW208" s="397"/>
      <c r="AX208" s="397"/>
      <c r="AY208" s="230">
        <f t="shared" si="436"/>
        <v>0</v>
      </c>
      <c r="AZ208" s="213" t="str">
        <f t="shared" si="396"/>
        <v>OK</v>
      </c>
      <c r="BA208" s="214"/>
      <c r="BB208" s="231">
        <f t="shared" si="437"/>
        <v>0</v>
      </c>
      <c r="BC208" s="232">
        <f t="shared" si="438"/>
        <v>0</v>
      </c>
      <c r="BD208" s="232">
        <f t="shared" si="439"/>
        <v>0</v>
      </c>
      <c r="BE208" s="232">
        <f t="shared" si="440"/>
        <v>0</v>
      </c>
      <c r="BF208" s="232">
        <f t="shared" si="441"/>
        <v>0</v>
      </c>
      <c r="BG208" s="232">
        <f t="shared" si="442"/>
        <v>0</v>
      </c>
      <c r="BH208" s="232">
        <f t="shared" si="443"/>
        <v>0</v>
      </c>
      <c r="BI208" s="232">
        <f t="shared" si="444"/>
        <v>0</v>
      </c>
      <c r="BJ208" s="232">
        <f t="shared" si="445"/>
        <v>0</v>
      </c>
      <c r="BK208" s="232">
        <f t="shared" si="446"/>
        <v>0</v>
      </c>
      <c r="BL208" s="232">
        <f t="shared" si="447"/>
        <v>0</v>
      </c>
      <c r="BM208" s="232">
        <f t="shared" si="448"/>
        <v>0</v>
      </c>
      <c r="BN208" s="232">
        <f t="shared" si="449"/>
        <v>0</v>
      </c>
      <c r="BO208" s="232">
        <f t="shared" si="450"/>
        <v>0</v>
      </c>
      <c r="BP208" s="232">
        <f t="shared" si="451"/>
        <v>0</v>
      </c>
      <c r="BQ208" s="232">
        <f t="shared" si="452"/>
        <v>0</v>
      </c>
      <c r="BR208" s="232">
        <f t="shared" si="453"/>
        <v>0</v>
      </c>
      <c r="BS208" s="232">
        <f t="shared" si="454"/>
        <v>0</v>
      </c>
      <c r="BT208" s="232">
        <f t="shared" si="455"/>
        <v>0</v>
      </c>
      <c r="BU208" s="232">
        <f t="shared" si="456"/>
        <v>0</v>
      </c>
      <c r="BV208" s="232">
        <f t="shared" si="457"/>
        <v>0</v>
      </c>
      <c r="BW208" s="232">
        <f t="shared" si="458"/>
        <v>0</v>
      </c>
      <c r="BX208" s="232">
        <f t="shared" si="459"/>
        <v>0</v>
      </c>
      <c r="BY208" s="232">
        <f t="shared" si="460"/>
        <v>0</v>
      </c>
      <c r="BZ208" s="232">
        <f t="shared" si="461"/>
        <v>0</v>
      </c>
      <c r="CA208" s="232">
        <f t="shared" si="462"/>
        <v>0</v>
      </c>
      <c r="CB208" s="232">
        <f t="shared" si="463"/>
        <v>0</v>
      </c>
      <c r="CC208" s="232">
        <f t="shared" si="464"/>
        <v>0</v>
      </c>
      <c r="CD208" s="232">
        <f t="shared" si="465"/>
        <v>0</v>
      </c>
      <c r="CE208" s="232">
        <f t="shared" si="466"/>
        <v>0</v>
      </c>
      <c r="CF208" s="230">
        <f t="shared" si="467"/>
        <v>0</v>
      </c>
      <c r="CG208" s="195">
        <f t="shared" si="468"/>
        <v>0</v>
      </c>
      <c r="CH208" s="201">
        <f t="shared" si="469"/>
        <v>0</v>
      </c>
      <c r="CI208" s="201">
        <f t="shared" si="470"/>
        <v>0</v>
      </c>
      <c r="CJ208" s="201">
        <f t="shared" si="471"/>
        <v>0</v>
      </c>
      <c r="CK208" s="201">
        <f t="shared" si="472"/>
        <v>0</v>
      </c>
      <c r="CL208" s="191">
        <f t="shared" si="473"/>
        <v>0</v>
      </c>
      <c r="CM208" s="189"/>
      <c r="CN208" s="219">
        <f t="shared" si="474"/>
        <v>0</v>
      </c>
      <c r="CO208" s="220">
        <f t="shared" si="475"/>
        <v>0</v>
      </c>
      <c r="CP208" s="220">
        <f t="shared" si="476"/>
        <v>0</v>
      </c>
      <c r="CQ208" s="220">
        <f t="shared" si="477"/>
        <v>0</v>
      </c>
      <c r="CR208" s="220">
        <f t="shared" si="478"/>
        <v>0</v>
      </c>
      <c r="CS208" s="220">
        <f t="shared" si="479"/>
        <v>0</v>
      </c>
      <c r="CT208" s="220">
        <f t="shared" si="480"/>
        <v>0</v>
      </c>
      <c r="CU208" s="220">
        <f t="shared" si="481"/>
        <v>0</v>
      </c>
      <c r="CV208" s="220">
        <f t="shared" si="482"/>
        <v>0</v>
      </c>
      <c r="CW208" s="220">
        <f t="shared" si="483"/>
        <v>0</v>
      </c>
      <c r="CX208" s="220">
        <f t="shared" si="484"/>
        <v>0</v>
      </c>
      <c r="CY208" s="220">
        <f t="shared" si="485"/>
        <v>0</v>
      </c>
      <c r="CZ208" s="220">
        <f t="shared" si="486"/>
        <v>0</v>
      </c>
      <c r="DA208" s="220">
        <f t="shared" si="487"/>
        <v>0</v>
      </c>
      <c r="DB208" s="220">
        <f t="shared" si="488"/>
        <v>0</v>
      </c>
      <c r="DC208" s="220">
        <f t="shared" si="489"/>
        <v>0</v>
      </c>
      <c r="DD208" s="220">
        <f t="shared" si="490"/>
        <v>0</v>
      </c>
      <c r="DE208" s="220">
        <f t="shared" si="491"/>
        <v>0</v>
      </c>
      <c r="DF208" s="220">
        <f t="shared" si="492"/>
        <v>0</v>
      </c>
      <c r="DG208" s="220">
        <f t="shared" si="493"/>
        <v>0</v>
      </c>
      <c r="DH208" s="220">
        <f t="shared" si="494"/>
        <v>0</v>
      </c>
      <c r="DI208" s="220">
        <f t="shared" si="495"/>
        <v>0</v>
      </c>
      <c r="DJ208" s="220">
        <f t="shared" si="496"/>
        <v>0</v>
      </c>
      <c r="DK208" s="220">
        <f t="shared" si="497"/>
        <v>0</v>
      </c>
      <c r="DL208" s="220">
        <f t="shared" si="498"/>
        <v>0</v>
      </c>
      <c r="DM208" s="220">
        <f t="shared" si="499"/>
        <v>0</v>
      </c>
      <c r="DN208" s="220">
        <f t="shared" si="500"/>
        <v>0</v>
      </c>
      <c r="DO208" s="220">
        <f t="shared" si="501"/>
        <v>0</v>
      </c>
      <c r="DP208" s="220">
        <f t="shared" si="502"/>
        <v>0</v>
      </c>
      <c r="DQ208" s="221">
        <f t="shared" si="503"/>
        <v>0</v>
      </c>
      <c r="DR208" s="204">
        <f t="shared" si="504"/>
        <v>0</v>
      </c>
      <c r="DS208" s="222">
        <f t="shared" si="505"/>
        <v>0</v>
      </c>
      <c r="DT208" s="222">
        <f t="shared" si="506"/>
        <v>0</v>
      </c>
      <c r="DU208" s="222">
        <f t="shared" si="507"/>
        <v>0</v>
      </c>
      <c r="DV208" s="222">
        <f t="shared" si="508"/>
        <v>0</v>
      </c>
      <c r="DW208" s="222">
        <f t="shared" si="509"/>
        <v>0</v>
      </c>
      <c r="DX208" s="223">
        <f t="shared" si="510"/>
        <v>0</v>
      </c>
      <c r="DY208" s="224">
        <f t="shared" si="393"/>
        <v>0</v>
      </c>
      <c r="EA208" s="228">
        <f>IF($E208="HLTA",(L208/Summary!$H$7),0)</f>
        <v>0</v>
      </c>
      <c r="EB208" s="229">
        <f>IF($E208="HLTA",(M208/Summary!$H$7),0)</f>
        <v>0</v>
      </c>
      <c r="EC208" s="229">
        <f>IF($E208="HLTA",(N208/Summary!$H$7),0)</f>
        <v>0</v>
      </c>
      <c r="ED208" s="229">
        <f>IF($E208="HLTA",(O208/Summary!$H$7),0)</f>
        <v>0</v>
      </c>
      <c r="EE208" s="229">
        <f>IF($E208="HLTA",(P208/Summary!$H$7),0)</f>
        <v>0</v>
      </c>
      <c r="EF208" s="229">
        <f>IF($E208="HLTA",(Q208/Summary!$H$7),0)</f>
        <v>0</v>
      </c>
      <c r="EG208" s="229">
        <f>IF($E208="HLTA",(R208/Summary!$H$7),0)</f>
        <v>0</v>
      </c>
      <c r="EH208" s="229">
        <f>IF($E208="HLTA",(S208/Summary!$H$7),0)</f>
        <v>0</v>
      </c>
      <c r="EI208" s="229">
        <f>IF($E208="HLTA",(T208/Summary!$H$7),0)</f>
        <v>0</v>
      </c>
      <c r="EJ208" s="229">
        <f>IF($E208="HLTA",(U208/Summary!$H$7),0)</f>
        <v>0</v>
      </c>
      <c r="EK208" s="229">
        <f>IF($E208="HLTA",(V208/Summary!$H$7),0)</f>
        <v>0</v>
      </c>
      <c r="EL208" s="229">
        <f>IF($E208="HLTA",(W208/Summary!$H$7),0)</f>
        <v>0</v>
      </c>
      <c r="EM208" s="229">
        <f>IF($E208="HLTA",(X208/Summary!$H$7),0)</f>
        <v>0</v>
      </c>
      <c r="EN208" s="229">
        <f>IF($E208="HLTA",(Y208/Summary!$H$7),0)</f>
        <v>0</v>
      </c>
      <c r="EO208" s="229">
        <f>IF($E208="HLTA",(Z208/Summary!$H$7),0)</f>
        <v>0</v>
      </c>
      <c r="EP208" s="229">
        <f>IF($E208="HLTA",(AA208/Summary!$H$7),0)</f>
        <v>0</v>
      </c>
      <c r="EQ208" s="229">
        <f>IF($E208="HLTA",(AB208/Summary!$H$7),0)</f>
        <v>0</v>
      </c>
      <c r="ER208" s="229">
        <f>IF($E208="HLTA",(AC208/Summary!$H$7),0)</f>
        <v>0</v>
      </c>
      <c r="ES208" s="229">
        <f>IF($E208="HLTA",(AD208/Summary!$H$7),0)</f>
        <v>0</v>
      </c>
      <c r="ET208" s="229">
        <f>IF($E208="HLTA",(AE208/Summary!$H$7),0)</f>
        <v>0</v>
      </c>
      <c r="EU208" s="229">
        <f>IF($E208="HLTA",(AF208/Summary!$H$7),0)</f>
        <v>0</v>
      </c>
      <c r="EV208" s="229">
        <f>IF($E208="HLTA",(AG208/Summary!$H$7),0)</f>
        <v>0</v>
      </c>
      <c r="EW208" s="229">
        <f>IF($E208="HLTA",(AH208/Summary!$H$7),0)</f>
        <v>0</v>
      </c>
      <c r="EX208" s="229">
        <f>IF($E208="HLTA",(AI208/Summary!$H$7),0)</f>
        <v>0</v>
      </c>
      <c r="EY208" s="229">
        <f>IF($E208="HLTA",(AJ208/Summary!$H$7),0)</f>
        <v>0</v>
      </c>
      <c r="EZ208" s="229">
        <f>IF($E208="HLTA",(AK208/Summary!$H$7),0)</f>
        <v>0</v>
      </c>
      <c r="FA208" s="229">
        <f>IF($E208="HLTA",(AL208/Summary!$H$7),0)</f>
        <v>0</v>
      </c>
      <c r="FB208" s="229">
        <f>IF($E208="HLTA",(AM208/Summary!$H$7),0)</f>
        <v>0</v>
      </c>
      <c r="FC208" s="229">
        <f>IF($E208="HLTA",(AN208/Summary!$H$7),0)</f>
        <v>0</v>
      </c>
      <c r="FD208" s="233">
        <f>IF($E208="HLTA",(AO208/Summary!$H$7),0)</f>
        <v>0</v>
      </c>
    </row>
    <row r="209" spans="1:160" s="141" customFormat="1" ht="14.25" x14ac:dyDescent="0.35">
      <c r="A209" s="314"/>
      <c r="B209" s="315"/>
      <c r="C209" s="315"/>
      <c r="D209" s="315"/>
      <c r="E209" s="303"/>
      <c r="F209" s="304"/>
      <c r="G209" s="316"/>
      <c r="H209" s="320"/>
      <c r="I209" s="322"/>
      <c r="J209" s="323"/>
      <c r="K209" s="399">
        <f>Summary!$H$6*$G209</f>
        <v>0</v>
      </c>
      <c r="L209" s="225"/>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7"/>
      <c r="AP209" s="228">
        <f t="shared" si="435"/>
        <v>0</v>
      </c>
      <c r="AQ209" s="226"/>
      <c r="AR209" s="226"/>
      <c r="AS209" s="234"/>
      <c r="AT209" s="226"/>
      <c r="AU209" s="234"/>
      <c r="AV209" s="227"/>
      <c r="AW209" s="397"/>
      <c r="AX209" s="397"/>
      <c r="AY209" s="230">
        <f t="shared" si="436"/>
        <v>0</v>
      </c>
      <c r="AZ209" s="213" t="str">
        <f t="shared" si="396"/>
        <v>OK</v>
      </c>
      <c r="BA209" s="214"/>
      <c r="BB209" s="231">
        <f t="shared" si="437"/>
        <v>0</v>
      </c>
      <c r="BC209" s="232">
        <f t="shared" si="438"/>
        <v>0</v>
      </c>
      <c r="BD209" s="232">
        <f t="shared" si="439"/>
        <v>0</v>
      </c>
      <c r="BE209" s="232">
        <f t="shared" si="440"/>
        <v>0</v>
      </c>
      <c r="BF209" s="232">
        <f t="shared" si="441"/>
        <v>0</v>
      </c>
      <c r="BG209" s="232">
        <f t="shared" si="442"/>
        <v>0</v>
      </c>
      <c r="BH209" s="232">
        <f t="shared" si="443"/>
        <v>0</v>
      </c>
      <c r="BI209" s="232">
        <f t="shared" si="444"/>
        <v>0</v>
      </c>
      <c r="BJ209" s="232">
        <f t="shared" si="445"/>
        <v>0</v>
      </c>
      <c r="BK209" s="232">
        <f t="shared" si="446"/>
        <v>0</v>
      </c>
      <c r="BL209" s="232">
        <f t="shared" si="447"/>
        <v>0</v>
      </c>
      <c r="BM209" s="232">
        <f t="shared" si="448"/>
        <v>0</v>
      </c>
      <c r="BN209" s="232">
        <f t="shared" si="449"/>
        <v>0</v>
      </c>
      <c r="BO209" s="232">
        <f t="shared" si="450"/>
        <v>0</v>
      </c>
      <c r="BP209" s="232">
        <f t="shared" si="451"/>
        <v>0</v>
      </c>
      <c r="BQ209" s="232">
        <f t="shared" si="452"/>
        <v>0</v>
      </c>
      <c r="BR209" s="232">
        <f t="shared" si="453"/>
        <v>0</v>
      </c>
      <c r="BS209" s="232">
        <f t="shared" si="454"/>
        <v>0</v>
      </c>
      <c r="BT209" s="232">
        <f t="shared" si="455"/>
        <v>0</v>
      </c>
      <c r="BU209" s="232">
        <f t="shared" si="456"/>
        <v>0</v>
      </c>
      <c r="BV209" s="232">
        <f t="shared" si="457"/>
        <v>0</v>
      </c>
      <c r="BW209" s="232">
        <f t="shared" si="458"/>
        <v>0</v>
      </c>
      <c r="BX209" s="232">
        <f t="shared" si="459"/>
        <v>0</v>
      </c>
      <c r="BY209" s="232">
        <f t="shared" si="460"/>
        <v>0</v>
      </c>
      <c r="BZ209" s="232">
        <f t="shared" si="461"/>
        <v>0</v>
      </c>
      <c r="CA209" s="232">
        <f t="shared" si="462"/>
        <v>0</v>
      </c>
      <c r="CB209" s="232">
        <f t="shared" si="463"/>
        <v>0</v>
      </c>
      <c r="CC209" s="232">
        <f t="shared" si="464"/>
        <v>0</v>
      </c>
      <c r="CD209" s="232">
        <f t="shared" si="465"/>
        <v>0</v>
      </c>
      <c r="CE209" s="232">
        <f t="shared" si="466"/>
        <v>0</v>
      </c>
      <c r="CF209" s="230">
        <f t="shared" si="467"/>
        <v>0</v>
      </c>
      <c r="CG209" s="195">
        <f t="shared" si="468"/>
        <v>0</v>
      </c>
      <c r="CH209" s="201">
        <f t="shared" si="469"/>
        <v>0</v>
      </c>
      <c r="CI209" s="201">
        <f t="shared" si="470"/>
        <v>0</v>
      </c>
      <c r="CJ209" s="201">
        <f t="shared" si="471"/>
        <v>0</v>
      </c>
      <c r="CK209" s="201">
        <f t="shared" si="472"/>
        <v>0</v>
      </c>
      <c r="CL209" s="191">
        <f t="shared" si="473"/>
        <v>0</v>
      </c>
      <c r="CM209" s="189"/>
      <c r="CN209" s="219">
        <f t="shared" si="474"/>
        <v>0</v>
      </c>
      <c r="CO209" s="220">
        <f t="shared" si="475"/>
        <v>0</v>
      </c>
      <c r="CP209" s="220">
        <f t="shared" si="476"/>
        <v>0</v>
      </c>
      <c r="CQ209" s="220">
        <f t="shared" si="477"/>
        <v>0</v>
      </c>
      <c r="CR209" s="220">
        <f t="shared" si="478"/>
        <v>0</v>
      </c>
      <c r="CS209" s="220">
        <f t="shared" si="479"/>
        <v>0</v>
      </c>
      <c r="CT209" s="220">
        <f t="shared" si="480"/>
        <v>0</v>
      </c>
      <c r="CU209" s="220">
        <f t="shared" si="481"/>
        <v>0</v>
      </c>
      <c r="CV209" s="220">
        <f t="shared" si="482"/>
        <v>0</v>
      </c>
      <c r="CW209" s="220">
        <f t="shared" si="483"/>
        <v>0</v>
      </c>
      <c r="CX209" s="220">
        <f t="shared" si="484"/>
        <v>0</v>
      </c>
      <c r="CY209" s="220">
        <f t="shared" si="485"/>
        <v>0</v>
      </c>
      <c r="CZ209" s="220">
        <f t="shared" si="486"/>
        <v>0</v>
      </c>
      <c r="DA209" s="220">
        <f t="shared" si="487"/>
        <v>0</v>
      </c>
      <c r="DB209" s="220">
        <f t="shared" si="488"/>
        <v>0</v>
      </c>
      <c r="DC209" s="220">
        <f t="shared" si="489"/>
        <v>0</v>
      </c>
      <c r="DD209" s="220">
        <f t="shared" si="490"/>
        <v>0</v>
      </c>
      <c r="DE209" s="220">
        <f t="shared" si="491"/>
        <v>0</v>
      </c>
      <c r="DF209" s="220">
        <f t="shared" si="492"/>
        <v>0</v>
      </c>
      <c r="DG209" s="220">
        <f t="shared" si="493"/>
        <v>0</v>
      </c>
      <c r="DH209" s="220">
        <f t="shared" si="494"/>
        <v>0</v>
      </c>
      <c r="DI209" s="220">
        <f t="shared" si="495"/>
        <v>0</v>
      </c>
      <c r="DJ209" s="220">
        <f t="shared" si="496"/>
        <v>0</v>
      </c>
      <c r="DK209" s="220">
        <f t="shared" si="497"/>
        <v>0</v>
      </c>
      <c r="DL209" s="220">
        <f t="shared" si="498"/>
        <v>0</v>
      </c>
      <c r="DM209" s="220">
        <f t="shared" si="499"/>
        <v>0</v>
      </c>
      <c r="DN209" s="220">
        <f t="shared" si="500"/>
        <v>0</v>
      </c>
      <c r="DO209" s="220">
        <f t="shared" si="501"/>
        <v>0</v>
      </c>
      <c r="DP209" s="220">
        <f t="shared" si="502"/>
        <v>0</v>
      </c>
      <c r="DQ209" s="221">
        <f t="shared" si="503"/>
        <v>0</v>
      </c>
      <c r="DR209" s="204">
        <f t="shared" si="504"/>
        <v>0</v>
      </c>
      <c r="DS209" s="222">
        <f t="shared" si="505"/>
        <v>0</v>
      </c>
      <c r="DT209" s="222">
        <f t="shared" si="506"/>
        <v>0</v>
      </c>
      <c r="DU209" s="222">
        <f t="shared" si="507"/>
        <v>0</v>
      </c>
      <c r="DV209" s="222">
        <f t="shared" si="508"/>
        <v>0</v>
      </c>
      <c r="DW209" s="222">
        <f t="shared" si="509"/>
        <v>0</v>
      </c>
      <c r="DX209" s="223">
        <f t="shared" si="510"/>
        <v>0</v>
      </c>
      <c r="DY209" s="224">
        <f t="shared" si="393"/>
        <v>0</v>
      </c>
      <c r="EA209" s="228">
        <f>IF($E209="HLTA",(L209/Summary!$H$7),0)</f>
        <v>0</v>
      </c>
      <c r="EB209" s="229">
        <f>IF($E209="HLTA",(M209/Summary!$H$7),0)</f>
        <v>0</v>
      </c>
      <c r="EC209" s="229">
        <f>IF($E209="HLTA",(N209/Summary!$H$7),0)</f>
        <v>0</v>
      </c>
      <c r="ED209" s="229">
        <f>IF($E209="HLTA",(O209/Summary!$H$7),0)</f>
        <v>0</v>
      </c>
      <c r="EE209" s="229">
        <f>IF($E209="HLTA",(P209/Summary!$H$7),0)</f>
        <v>0</v>
      </c>
      <c r="EF209" s="229">
        <f>IF($E209="HLTA",(Q209/Summary!$H$7),0)</f>
        <v>0</v>
      </c>
      <c r="EG209" s="229">
        <f>IF($E209="HLTA",(R209/Summary!$H$7),0)</f>
        <v>0</v>
      </c>
      <c r="EH209" s="229">
        <f>IF($E209="HLTA",(S209/Summary!$H$7),0)</f>
        <v>0</v>
      </c>
      <c r="EI209" s="229">
        <f>IF($E209="HLTA",(T209/Summary!$H$7),0)</f>
        <v>0</v>
      </c>
      <c r="EJ209" s="229">
        <f>IF($E209="HLTA",(U209/Summary!$H$7),0)</f>
        <v>0</v>
      </c>
      <c r="EK209" s="229">
        <f>IF($E209="HLTA",(V209/Summary!$H$7),0)</f>
        <v>0</v>
      </c>
      <c r="EL209" s="229">
        <f>IF($E209="HLTA",(W209/Summary!$H$7),0)</f>
        <v>0</v>
      </c>
      <c r="EM209" s="229">
        <f>IF($E209="HLTA",(X209/Summary!$H$7),0)</f>
        <v>0</v>
      </c>
      <c r="EN209" s="229">
        <f>IF($E209="HLTA",(Y209/Summary!$H$7),0)</f>
        <v>0</v>
      </c>
      <c r="EO209" s="229">
        <f>IF($E209="HLTA",(Z209/Summary!$H$7),0)</f>
        <v>0</v>
      </c>
      <c r="EP209" s="229">
        <f>IF($E209="HLTA",(AA209/Summary!$H$7),0)</f>
        <v>0</v>
      </c>
      <c r="EQ209" s="229">
        <f>IF($E209="HLTA",(AB209/Summary!$H$7),0)</f>
        <v>0</v>
      </c>
      <c r="ER209" s="229">
        <f>IF($E209="HLTA",(AC209/Summary!$H$7),0)</f>
        <v>0</v>
      </c>
      <c r="ES209" s="229">
        <f>IF($E209="HLTA",(AD209/Summary!$H$7),0)</f>
        <v>0</v>
      </c>
      <c r="ET209" s="229">
        <f>IF($E209="HLTA",(AE209/Summary!$H$7),0)</f>
        <v>0</v>
      </c>
      <c r="EU209" s="229">
        <f>IF($E209="HLTA",(AF209/Summary!$H$7),0)</f>
        <v>0</v>
      </c>
      <c r="EV209" s="229">
        <f>IF($E209="HLTA",(AG209/Summary!$H$7),0)</f>
        <v>0</v>
      </c>
      <c r="EW209" s="229">
        <f>IF($E209="HLTA",(AH209/Summary!$H$7),0)</f>
        <v>0</v>
      </c>
      <c r="EX209" s="229">
        <f>IF($E209="HLTA",(AI209/Summary!$H$7),0)</f>
        <v>0</v>
      </c>
      <c r="EY209" s="229">
        <f>IF($E209="HLTA",(AJ209/Summary!$H$7),0)</f>
        <v>0</v>
      </c>
      <c r="EZ209" s="229">
        <f>IF($E209="HLTA",(AK209/Summary!$H$7),0)</f>
        <v>0</v>
      </c>
      <c r="FA209" s="229">
        <f>IF($E209="HLTA",(AL209/Summary!$H$7),0)</f>
        <v>0</v>
      </c>
      <c r="FB209" s="229">
        <f>IF($E209="HLTA",(AM209/Summary!$H$7),0)</f>
        <v>0</v>
      </c>
      <c r="FC209" s="229">
        <f>IF($E209="HLTA",(AN209/Summary!$H$7),0)</f>
        <v>0</v>
      </c>
      <c r="FD209" s="233">
        <f>IF($E209="HLTA",(AO209/Summary!$H$7),0)</f>
        <v>0</v>
      </c>
    </row>
    <row r="210" spans="1:160" s="141" customFormat="1" ht="14.25" x14ac:dyDescent="0.35">
      <c r="A210" s="314"/>
      <c r="B210" s="315"/>
      <c r="C210" s="315"/>
      <c r="D210" s="315"/>
      <c r="E210" s="303"/>
      <c r="F210" s="304"/>
      <c r="G210" s="316"/>
      <c r="H210" s="320"/>
      <c r="I210" s="322"/>
      <c r="J210" s="323"/>
      <c r="K210" s="399">
        <f>Summary!$H$6*$G210</f>
        <v>0</v>
      </c>
      <c r="L210" s="225"/>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226"/>
      <c r="AK210" s="226"/>
      <c r="AL210" s="226"/>
      <c r="AM210" s="226"/>
      <c r="AN210" s="226"/>
      <c r="AO210" s="227"/>
      <c r="AP210" s="228">
        <f t="shared" si="435"/>
        <v>0</v>
      </c>
      <c r="AQ210" s="226"/>
      <c r="AR210" s="226"/>
      <c r="AS210" s="234"/>
      <c r="AT210" s="226"/>
      <c r="AU210" s="234"/>
      <c r="AV210" s="227"/>
      <c r="AW210" s="397"/>
      <c r="AX210" s="397"/>
      <c r="AY210" s="230">
        <f t="shared" si="436"/>
        <v>0</v>
      </c>
      <c r="AZ210" s="213" t="str">
        <f t="shared" si="396"/>
        <v>OK</v>
      </c>
      <c r="BA210" s="214"/>
      <c r="BB210" s="231">
        <f t="shared" si="437"/>
        <v>0</v>
      </c>
      <c r="BC210" s="232">
        <f t="shared" si="438"/>
        <v>0</v>
      </c>
      <c r="BD210" s="232">
        <f t="shared" si="439"/>
        <v>0</v>
      </c>
      <c r="BE210" s="232">
        <f t="shared" si="440"/>
        <v>0</v>
      </c>
      <c r="BF210" s="232">
        <f t="shared" si="441"/>
        <v>0</v>
      </c>
      <c r="BG210" s="232">
        <f t="shared" si="442"/>
        <v>0</v>
      </c>
      <c r="BH210" s="232">
        <f t="shared" si="443"/>
        <v>0</v>
      </c>
      <c r="BI210" s="232">
        <f t="shared" si="444"/>
        <v>0</v>
      </c>
      <c r="BJ210" s="232">
        <f t="shared" si="445"/>
        <v>0</v>
      </c>
      <c r="BK210" s="232">
        <f t="shared" si="446"/>
        <v>0</v>
      </c>
      <c r="BL210" s="232">
        <f t="shared" si="447"/>
        <v>0</v>
      </c>
      <c r="BM210" s="232">
        <f t="shared" si="448"/>
        <v>0</v>
      </c>
      <c r="BN210" s="232">
        <f t="shared" si="449"/>
        <v>0</v>
      </c>
      <c r="BO210" s="232">
        <f t="shared" si="450"/>
        <v>0</v>
      </c>
      <c r="BP210" s="232">
        <f t="shared" si="451"/>
        <v>0</v>
      </c>
      <c r="BQ210" s="232">
        <f t="shared" si="452"/>
        <v>0</v>
      </c>
      <c r="BR210" s="232">
        <f t="shared" si="453"/>
        <v>0</v>
      </c>
      <c r="BS210" s="232">
        <f t="shared" si="454"/>
        <v>0</v>
      </c>
      <c r="BT210" s="232">
        <f t="shared" si="455"/>
        <v>0</v>
      </c>
      <c r="BU210" s="232">
        <f t="shared" si="456"/>
        <v>0</v>
      </c>
      <c r="BV210" s="232">
        <f t="shared" si="457"/>
        <v>0</v>
      </c>
      <c r="BW210" s="232">
        <f t="shared" si="458"/>
        <v>0</v>
      </c>
      <c r="BX210" s="232">
        <f t="shared" si="459"/>
        <v>0</v>
      </c>
      <c r="BY210" s="232">
        <f t="shared" si="460"/>
        <v>0</v>
      </c>
      <c r="BZ210" s="232">
        <f t="shared" si="461"/>
        <v>0</v>
      </c>
      <c r="CA210" s="232">
        <f t="shared" si="462"/>
        <v>0</v>
      </c>
      <c r="CB210" s="232">
        <f t="shared" si="463"/>
        <v>0</v>
      </c>
      <c r="CC210" s="232">
        <f t="shared" si="464"/>
        <v>0</v>
      </c>
      <c r="CD210" s="232">
        <f t="shared" si="465"/>
        <v>0</v>
      </c>
      <c r="CE210" s="232">
        <f t="shared" si="466"/>
        <v>0</v>
      </c>
      <c r="CF210" s="230">
        <f t="shared" si="467"/>
        <v>0</v>
      </c>
      <c r="CG210" s="195">
        <f t="shared" si="468"/>
        <v>0</v>
      </c>
      <c r="CH210" s="201">
        <f t="shared" si="469"/>
        <v>0</v>
      </c>
      <c r="CI210" s="201">
        <f t="shared" si="470"/>
        <v>0</v>
      </c>
      <c r="CJ210" s="201">
        <f t="shared" si="471"/>
        <v>0</v>
      </c>
      <c r="CK210" s="201">
        <f t="shared" si="472"/>
        <v>0</v>
      </c>
      <c r="CL210" s="191">
        <f t="shared" si="473"/>
        <v>0</v>
      </c>
      <c r="CM210" s="189"/>
      <c r="CN210" s="219">
        <f t="shared" si="474"/>
        <v>0</v>
      </c>
      <c r="CO210" s="220">
        <f t="shared" si="475"/>
        <v>0</v>
      </c>
      <c r="CP210" s="220">
        <f t="shared" si="476"/>
        <v>0</v>
      </c>
      <c r="CQ210" s="220">
        <f t="shared" si="477"/>
        <v>0</v>
      </c>
      <c r="CR210" s="220">
        <f t="shared" si="478"/>
        <v>0</v>
      </c>
      <c r="CS210" s="220">
        <f t="shared" si="479"/>
        <v>0</v>
      </c>
      <c r="CT210" s="220">
        <f t="shared" si="480"/>
        <v>0</v>
      </c>
      <c r="CU210" s="220">
        <f t="shared" si="481"/>
        <v>0</v>
      </c>
      <c r="CV210" s="220">
        <f t="shared" si="482"/>
        <v>0</v>
      </c>
      <c r="CW210" s="220">
        <f t="shared" si="483"/>
        <v>0</v>
      </c>
      <c r="CX210" s="220">
        <f t="shared" si="484"/>
        <v>0</v>
      </c>
      <c r="CY210" s="220">
        <f t="shared" si="485"/>
        <v>0</v>
      </c>
      <c r="CZ210" s="220">
        <f t="shared" si="486"/>
        <v>0</v>
      </c>
      <c r="DA210" s="220">
        <f t="shared" si="487"/>
        <v>0</v>
      </c>
      <c r="DB210" s="220">
        <f t="shared" si="488"/>
        <v>0</v>
      </c>
      <c r="DC210" s="220">
        <f t="shared" si="489"/>
        <v>0</v>
      </c>
      <c r="DD210" s="220">
        <f t="shared" si="490"/>
        <v>0</v>
      </c>
      <c r="DE210" s="220">
        <f t="shared" si="491"/>
        <v>0</v>
      </c>
      <c r="DF210" s="220">
        <f t="shared" si="492"/>
        <v>0</v>
      </c>
      <c r="DG210" s="220">
        <f t="shared" si="493"/>
        <v>0</v>
      </c>
      <c r="DH210" s="220">
        <f t="shared" si="494"/>
        <v>0</v>
      </c>
      <c r="DI210" s="220">
        <f t="shared" si="495"/>
        <v>0</v>
      </c>
      <c r="DJ210" s="220">
        <f t="shared" si="496"/>
        <v>0</v>
      </c>
      <c r="DK210" s="220">
        <f t="shared" si="497"/>
        <v>0</v>
      </c>
      <c r="DL210" s="220">
        <f t="shared" si="498"/>
        <v>0</v>
      </c>
      <c r="DM210" s="220">
        <f t="shared" si="499"/>
        <v>0</v>
      </c>
      <c r="DN210" s="220">
        <f t="shared" si="500"/>
        <v>0</v>
      </c>
      <c r="DO210" s="220">
        <f t="shared" si="501"/>
        <v>0</v>
      </c>
      <c r="DP210" s="220">
        <f t="shared" si="502"/>
        <v>0</v>
      </c>
      <c r="DQ210" s="221">
        <f t="shared" si="503"/>
        <v>0</v>
      </c>
      <c r="DR210" s="204">
        <f t="shared" si="504"/>
        <v>0</v>
      </c>
      <c r="DS210" s="222">
        <f t="shared" si="505"/>
        <v>0</v>
      </c>
      <c r="DT210" s="222">
        <f t="shared" si="506"/>
        <v>0</v>
      </c>
      <c r="DU210" s="222">
        <f t="shared" si="507"/>
        <v>0</v>
      </c>
      <c r="DV210" s="222">
        <f t="shared" si="508"/>
        <v>0</v>
      </c>
      <c r="DW210" s="222">
        <f t="shared" si="509"/>
        <v>0</v>
      </c>
      <c r="DX210" s="223">
        <f t="shared" si="510"/>
        <v>0</v>
      </c>
      <c r="DY210" s="224">
        <f t="shared" si="393"/>
        <v>0</v>
      </c>
      <c r="EA210" s="228">
        <f>IF($E210="HLTA",(L210/Summary!$H$7),0)</f>
        <v>0</v>
      </c>
      <c r="EB210" s="229">
        <f>IF($E210="HLTA",(M210/Summary!$H$7),0)</f>
        <v>0</v>
      </c>
      <c r="EC210" s="229">
        <f>IF($E210="HLTA",(N210/Summary!$H$7),0)</f>
        <v>0</v>
      </c>
      <c r="ED210" s="229">
        <f>IF($E210="HLTA",(O210/Summary!$H$7),0)</f>
        <v>0</v>
      </c>
      <c r="EE210" s="229">
        <f>IF($E210="HLTA",(P210/Summary!$H$7),0)</f>
        <v>0</v>
      </c>
      <c r="EF210" s="229">
        <f>IF($E210="HLTA",(Q210/Summary!$H$7),0)</f>
        <v>0</v>
      </c>
      <c r="EG210" s="229">
        <f>IF($E210="HLTA",(R210/Summary!$H$7),0)</f>
        <v>0</v>
      </c>
      <c r="EH210" s="229">
        <f>IF($E210="HLTA",(S210/Summary!$H$7),0)</f>
        <v>0</v>
      </c>
      <c r="EI210" s="229">
        <f>IF($E210="HLTA",(T210/Summary!$H$7),0)</f>
        <v>0</v>
      </c>
      <c r="EJ210" s="229">
        <f>IF($E210="HLTA",(U210/Summary!$H$7),0)</f>
        <v>0</v>
      </c>
      <c r="EK210" s="229">
        <f>IF($E210="HLTA",(V210/Summary!$H$7),0)</f>
        <v>0</v>
      </c>
      <c r="EL210" s="229">
        <f>IF($E210="HLTA",(W210/Summary!$H$7),0)</f>
        <v>0</v>
      </c>
      <c r="EM210" s="229">
        <f>IF($E210="HLTA",(X210/Summary!$H$7),0)</f>
        <v>0</v>
      </c>
      <c r="EN210" s="229">
        <f>IF($E210="HLTA",(Y210/Summary!$H$7),0)</f>
        <v>0</v>
      </c>
      <c r="EO210" s="229">
        <f>IF($E210="HLTA",(Z210/Summary!$H$7),0)</f>
        <v>0</v>
      </c>
      <c r="EP210" s="229">
        <f>IF($E210="HLTA",(AA210/Summary!$H$7),0)</f>
        <v>0</v>
      </c>
      <c r="EQ210" s="229">
        <f>IF($E210="HLTA",(AB210/Summary!$H$7),0)</f>
        <v>0</v>
      </c>
      <c r="ER210" s="229">
        <f>IF($E210="HLTA",(AC210/Summary!$H$7),0)</f>
        <v>0</v>
      </c>
      <c r="ES210" s="229">
        <f>IF($E210="HLTA",(AD210/Summary!$H$7),0)</f>
        <v>0</v>
      </c>
      <c r="ET210" s="229">
        <f>IF($E210="HLTA",(AE210/Summary!$H$7),0)</f>
        <v>0</v>
      </c>
      <c r="EU210" s="229">
        <f>IF($E210="HLTA",(AF210/Summary!$H$7),0)</f>
        <v>0</v>
      </c>
      <c r="EV210" s="229">
        <f>IF($E210="HLTA",(AG210/Summary!$H$7),0)</f>
        <v>0</v>
      </c>
      <c r="EW210" s="229">
        <f>IF($E210="HLTA",(AH210/Summary!$H$7),0)</f>
        <v>0</v>
      </c>
      <c r="EX210" s="229">
        <f>IF($E210="HLTA",(AI210/Summary!$H$7),0)</f>
        <v>0</v>
      </c>
      <c r="EY210" s="229">
        <f>IF($E210="HLTA",(AJ210/Summary!$H$7),0)</f>
        <v>0</v>
      </c>
      <c r="EZ210" s="229">
        <f>IF($E210="HLTA",(AK210/Summary!$H$7),0)</f>
        <v>0</v>
      </c>
      <c r="FA210" s="229">
        <f>IF($E210="HLTA",(AL210/Summary!$H$7),0)</f>
        <v>0</v>
      </c>
      <c r="FB210" s="229">
        <f>IF($E210="HLTA",(AM210/Summary!$H$7),0)</f>
        <v>0</v>
      </c>
      <c r="FC210" s="229">
        <f>IF($E210="HLTA",(AN210/Summary!$H$7),0)</f>
        <v>0</v>
      </c>
      <c r="FD210" s="233">
        <f>IF($E210="HLTA",(AO210/Summary!$H$7),0)</f>
        <v>0</v>
      </c>
    </row>
    <row r="211" spans="1:160" s="141" customFormat="1" ht="14.25" x14ac:dyDescent="0.35">
      <c r="A211" s="314"/>
      <c r="B211" s="315"/>
      <c r="C211" s="315"/>
      <c r="D211" s="315"/>
      <c r="E211" s="303"/>
      <c r="F211" s="304"/>
      <c r="G211" s="316"/>
      <c r="H211" s="320"/>
      <c r="I211" s="322"/>
      <c r="J211" s="323"/>
      <c r="K211" s="399">
        <f>Summary!$H$6*$G211</f>
        <v>0</v>
      </c>
      <c r="L211" s="225"/>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c r="AI211" s="226"/>
      <c r="AJ211" s="226"/>
      <c r="AK211" s="226"/>
      <c r="AL211" s="226"/>
      <c r="AM211" s="226"/>
      <c r="AN211" s="226"/>
      <c r="AO211" s="227"/>
      <c r="AP211" s="228">
        <f t="shared" si="435"/>
        <v>0</v>
      </c>
      <c r="AQ211" s="226"/>
      <c r="AR211" s="226"/>
      <c r="AS211" s="234"/>
      <c r="AT211" s="226"/>
      <c r="AU211" s="234"/>
      <c r="AV211" s="227"/>
      <c r="AW211" s="397"/>
      <c r="AX211" s="397"/>
      <c r="AY211" s="230">
        <f t="shared" si="436"/>
        <v>0</v>
      </c>
      <c r="AZ211" s="213" t="str">
        <f t="shared" si="396"/>
        <v>OK</v>
      </c>
      <c r="BA211" s="214"/>
      <c r="BB211" s="231">
        <f t="shared" si="437"/>
        <v>0</v>
      </c>
      <c r="BC211" s="232">
        <f t="shared" si="438"/>
        <v>0</v>
      </c>
      <c r="BD211" s="232">
        <f t="shared" si="439"/>
        <v>0</v>
      </c>
      <c r="BE211" s="232">
        <f t="shared" si="440"/>
        <v>0</v>
      </c>
      <c r="BF211" s="232">
        <f t="shared" si="441"/>
        <v>0</v>
      </c>
      <c r="BG211" s="232">
        <f t="shared" si="442"/>
        <v>0</v>
      </c>
      <c r="BH211" s="232">
        <f t="shared" si="443"/>
        <v>0</v>
      </c>
      <c r="BI211" s="232">
        <f t="shared" si="444"/>
        <v>0</v>
      </c>
      <c r="BJ211" s="232">
        <f t="shared" si="445"/>
        <v>0</v>
      </c>
      <c r="BK211" s="232">
        <f t="shared" si="446"/>
        <v>0</v>
      </c>
      <c r="BL211" s="232">
        <f t="shared" si="447"/>
        <v>0</v>
      </c>
      <c r="BM211" s="232">
        <f t="shared" si="448"/>
        <v>0</v>
      </c>
      <c r="BN211" s="232">
        <f t="shared" si="449"/>
        <v>0</v>
      </c>
      <c r="BO211" s="232">
        <f t="shared" si="450"/>
        <v>0</v>
      </c>
      <c r="BP211" s="232">
        <f t="shared" si="451"/>
        <v>0</v>
      </c>
      <c r="BQ211" s="232">
        <f t="shared" si="452"/>
        <v>0</v>
      </c>
      <c r="BR211" s="232">
        <f t="shared" si="453"/>
        <v>0</v>
      </c>
      <c r="BS211" s="232">
        <f t="shared" si="454"/>
        <v>0</v>
      </c>
      <c r="BT211" s="232">
        <f t="shared" si="455"/>
        <v>0</v>
      </c>
      <c r="BU211" s="232">
        <f t="shared" si="456"/>
        <v>0</v>
      </c>
      <c r="BV211" s="232">
        <f t="shared" si="457"/>
        <v>0</v>
      </c>
      <c r="BW211" s="232">
        <f t="shared" si="458"/>
        <v>0</v>
      </c>
      <c r="BX211" s="232">
        <f t="shared" si="459"/>
        <v>0</v>
      </c>
      <c r="BY211" s="232">
        <f t="shared" si="460"/>
        <v>0</v>
      </c>
      <c r="BZ211" s="232">
        <f t="shared" si="461"/>
        <v>0</v>
      </c>
      <c r="CA211" s="232">
        <f t="shared" si="462"/>
        <v>0</v>
      </c>
      <c r="CB211" s="232">
        <f t="shared" si="463"/>
        <v>0</v>
      </c>
      <c r="CC211" s="232">
        <f t="shared" si="464"/>
        <v>0</v>
      </c>
      <c r="CD211" s="232">
        <f t="shared" si="465"/>
        <v>0</v>
      </c>
      <c r="CE211" s="232">
        <f t="shared" si="466"/>
        <v>0</v>
      </c>
      <c r="CF211" s="230">
        <f t="shared" si="467"/>
        <v>0</v>
      </c>
      <c r="CG211" s="195">
        <f t="shared" si="468"/>
        <v>0</v>
      </c>
      <c r="CH211" s="201">
        <f t="shared" si="469"/>
        <v>0</v>
      </c>
      <c r="CI211" s="201">
        <f t="shared" si="470"/>
        <v>0</v>
      </c>
      <c r="CJ211" s="201">
        <f t="shared" si="471"/>
        <v>0</v>
      </c>
      <c r="CK211" s="201">
        <f t="shared" si="472"/>
        <v>0</v>
      </c>
      <c r="CL211" s="191">
        <f t="shared" si="473"/>
        <v>0</v>
      </c>
      <c r="CM211" s="189"/>
      <c r="CN211" s="219">
        <f t="shared" si="474"/>
        <v>0</v>
      </c>
      <c r="CO211" s="220">
        <f t="shared" si="475"/>
        <v>0</v>
      </c>
      <c r="CP211" s="220">
        <f t="shared" si="476"/>
        <v>0</v>
      </c>
      <c r="CQ211" s="220">
        <f t="shared" si="477"/>
        <v>0</v>
      </c>
      <c r="CR211" s="220">
        <f t="shared" si="478"/>
        <v>0</v>
      </c>
      <c r="CS211" s="220">
        <f t="shared" si="479"/>
        <v>0</v>
      </c>
      <c r="CT211" s="220">
        <f t="shared" si="480"/>
        <v>0</v>
      </c>
      <c r="CU211" s="220">
        <f t="shared" si="481"/>
        <v>0</v>
      </c>
      <c r="CV211" s="220">
        <f t="shared" si="482"/>
        <v>0</v>
      </c>
      <c r="CW211" s="220">
        <f t="shared" si="483"/>
        <v>0</v>
      </c>
      <c r="CX211" s="220">
        <f t="shared" si="484"/>
        <v>0</v>
      </c>
      <c r="CY211" s="220">
        <f t="shared" si="485"/>
        <v>0</v>
      </c>
      <c r="CZ211" s="220">
        <f t="shared" si="486"/>
        <v>0</v>
      </c>
      <c r="DA211" s="220">
        <f t="shared" si="487"/>
        <v>0</v>
      </c>
      <c r="DB211" s="220">
        <f t="shared" si="488"/>
        <v>0</v>
      </c>
      <c r="DC211" s="220">
        <f t="shared" si="489"/>
        <v>0</v>
      </c>
      <c r="DD211" s="220">
        <f t="shared" si="490"/>
        <v>0</v>
      </c>
      <c r="DE211" s="220">
        <f t="shared" si="491"/>
        <v>0</v>
      </c>
      <c r="DF211" s="220">
        <f t="shared" si="492"/>
        <v>0</v>
      </c>
      <c r="DG211" s="220">
        <f t="shared" si="493"/>
        <v>0</v>
      </c>
      <c r="DH211" s="220">
        <f t="shared" si="494"/>
        <v>0</v>
      </c>
      <c r="DI211" s="220">
        <f t="shared" si="495"/>
        <v>0</v>
      </c>
      <c r="DJ211" s="220">
        <f t="shared" si="496"/>
        <v>0</v>
      </c>
      <c r="DK211" s="220">
        <f t="shared" si="497"/>
        <v>0</v>
      </c>
      <c r="DL211" s="220">
        <f t="shared" si="498"/>
        <v>0</v>
      </c>
      <c r="DM211" s="220">
        <f t="shared" si="499"/>
        <v>0</v>
      </c>
      <c r="DN211" s="220">
        <f t="shared" si="500"/>
        <v>0</v>
      </c>
      <c r="DO211" s="220">
        <f t="shared" si="501"/>
        <v>0</v>
      </c>
      <c r="DP211" s="220">
        <f t="shared" si="502"/>
        <v>0</v>
      </c>
      <c r="DQ211" s="221">
        <f t="shared" si="503"/>
        <v>0</v>
      </c>
      <c r="DR211" s="204">
        <f t="shared" si="504"/>
        <v>0</v>
      </c>
      <c r="DS211" s="222">
        <f t="shared" si="505"/>
        <v>0</v>
      </c>
      <c r="DT211" s="222">
        <f t="shared" si="506"/>
        <v>0</v>
      </c>
      <c r="DU211" s="222">
        <f t="shared" si="507"/>
        <v>0</v>
      </c>
      <c r="DV211" s="222">
        <f t="shared" si="508"/>
        <v>0</v>
      </c>
      <c r="DW211" s="222">
        <f t="shared" si="509"/>
        <v>0</v>
      </c>
      <c r="DX211" s="223">
        <f t="shared" si="510"/>
        <v>0</v>
      </c>
      <c r="DY211" s="224">
        <f t="shared" si="393"/>
        <v>0</v>
      </c>
      <c r="EA211" s="228">
        <f>IF($E211="HLTA",(L211/Summary!$H$7),0)</f>
        <v>0</v>
      </c>
      <c r="EB211" s="229">
        <f>IF($E211="HLTA",(M211/Summary!$H$7),0)</f>
        <v>0</v>
      </c>
      <c r="EC211" s="229">
        <f>IF($E211="HLTA",(N211/Summary!$H$7),0)</f>
        <v>0</v>
      </c>
      <c r="ED211" s="229">
        <f>IF($E211="HLTA",(O211/Summary!$H$7),0)</f>
        <v>0</v>
      </c>
      <c r="EE211" s="229">
        <f>IF($E211="HLTA",(P211/Summary!$H$7),0)</f>
        <v>0</v>
      </c>
      <c r="EF211" s="229">
        <f>IF($E211="HLTA",(Q211/Summary!$H$7),0)</f>
        <v>0</v>
      </c>
      <c r="EG211" s="229">
        <f>IF($E211="HLTA",(R211/Summary!$H$7),0)</f>
        <v>0</v>
      </c>
      <c r="EH211" s="229">
        <f>IF($E211="HLTA",(S211/Summary!$H$7),0)</f>
        <v>0</v>
      </c>
      <c r="EI211" s="229">
        <f>IF($E211="HLTA",(T211/Summary!$H$7),0)</f>
        <v>0</v>
      </c>
      <c r="EJ211" s="229">
        <f>IF($E211="HLTA",(U211/Summary!$H$7),0)</f>
        <v>0</v>
      </c>
      <c r="EK211" s="229">
        <f>IF($E211="HLTA",(V211/Summary!$H$7),0)</f>
        <v>0</v>
      </c>
      <c r="EL211" s="229">
        <f>IF($E211="HLTA",(W211/Summary!$H$7),0)</f>
        <v>0</v>
      </c>
      <c r="EM211" s="229">
        <f>IF($E211="HLTA",(X211/Summary!$H$7),0)</f>
        <v>0</v>
      </c>
      <c r="EN211" s="229">
        <f>IF($E211="HLTA",(Y211/Summary!$H$7),0)</f>
        <v>0</v>
      </c>
      <c r="EO211" s="229">
        <f>IF($E211="HLTA",(Z211/Summary!$H$7),0)</f>
        <v>0</v>
      </c>
      <c r="EP211" s="229">
        <f>IF($E211="HLTA",(AA211/Summary!$H$7),0)</f>
        <v>0</v>
      </c>
      <c r="EQ211" s="229">
        <f>IF($E211="HLTA",(AB211/Summary!$H$7),0)</f>
        <v>0</v>
      </c>
      <c r="ER211" s="229">
        <f>IF($E211="HLTA",(AC211/Summary!$H$7),0)</f>
        <v>0</v>
      </c>
      <c r="ES211" s="229">
        <f>IF($E211="HLTA",(AD211/Summary!$H$7),0)</f>
        <v>0</v>
      </c>
      <c r="ET211" s="229">
        <f>IF($E211="HLTA",(AE211/Summary!$H$7),0)</f>
        <v>0</v>
      </c>
      <c r="EU211" s="229">
        <f>IF($E211="HLTA",(AF211/Summary!$H$7),0)</f>
        <v>0</v>
      </c>
      <c r="EV211" s="229">
        <f>IF($E211="HLTA",(AG211/Summary!$H$7),0)</f>
        <v>0</v>
      </c>
      <c r="EW211" s="229">
        <f>IF($E211="HLTA",(AH211/Summary!$H$7),0)</f>
        <v>0</v>
      </c>
      <c r="EX211" s="229">
        <f>IF($E211="HLTA",(AI211/Summary!$H$7),0)</f>
        <v>0</v>
      </c>
      <c r="EY211" s="229">
        <f>IF($E211="HLTA",(AJ211/Summary!$H$7),0)</f>
        <v>0</v>
      </c>
      <c r="EZ211" s="229">
        <f>IF($E211="HLTA",(AK211/Summary!$H$7),0)</f>
        <v>0</v>
      </c>
      <c r="FA211" s="229">
        <f>IF($E211="HLTA",(AL211/Summary!$H$7),0)</f>
        <v>0</v>
      </c>
      <c r="FB211" s="229">
        <f>IF($E211="HLTA",(AM211/Summary!$H$7),0)</f>
        <v>0</v>
      </c>
      <c r="FC211" s="229">
        <f>IF($E211="HLTA",(AN211/Summary!$H$7),0)</f>
        <v>0</v>
      </c>
      <c r="FD211" s="233">
        <f>IF($E211="HLTA",(AO211/Summary!$H$7),0)</f>
        <v>0</v>
      </c>
    </row>
    <row r="212" spans="1:160" s="141" customFormat="1" ht="14.25" x14ac:dyDescent="0.35">
      <c r="A212" s="314"/>
      <c r="B212" s="315"/>
      <c r="C212" s="315"/>
      <c r="D212" s="315"/>
      <c r="E212" s="303"/>
      <c r="F212" s="304"/>
      <c r="G212" s="316"/>
      <c r="H212" s="320"/>
      <c r="I212" s="322"/>
      <c r="J212" s="323"/>
      <c r="K212" s="399">
        <f>Summary!$H$6*$G212</f>
        <v>0</v>
      </c>
      <c r="L212" s="225"/>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226"/>
      <c r="AK212" s="226"/>
      <c r="AL212" s="226"/>
      <c r="AM212" s="226"/>
      <c r="AN212" s="226"/>
      <c r="AO212" s="227"/>
      <c r="AP212" s="228">
        <f t="shared" si="435"/>
        <v>0</v>
      </c>
      <c r="AQ212" s="226"/>
      <c r="AR212" s="226"/>
      <c r="AS212" s="234"/>
      <c r="AT212" s="226"/>
      <c r="AU212" s="234"/>
      <c r="AV212" s="227"/>
      <c r="AW212" s="397"/>
      <c r="AX212" s="397"/>
      <c r="AY212" s="230">
        <f t="shared" si="436"/>
        <v>0</v>
      </c>
      <c r="AZ212" s="213" t="str">
        <f t="shared" si="396"/>
        <v>OK</v>
      </c>
      <c r="BA212" s="214"/>
      <c r="BB212" s="231">
        <f t="shared" si="437"/>
        <v>0</v>
      </c>
      <c r="BC212" s="232">
        <f t="shared" si="438"/>
        <v>0</v>
      </c>
      <c r="BD212" s="232">
        <f t="shared" si="439"/>
        <v>0</v>
      </c>
      <c r="BE212" s="232">
        <f t="shared" si="440"/>
        <v>0</v>
      </c>
      <c r="BF212" s="232">
        <f t="shared" si="441"/>
        <v>0</v>
      </c>
      <c r="BG212" s="232">
        <f t="shared" si="442"/>
        <v>0</v>
      </c>
      <c r="BH212" s="232">
        <f t="shared" si="443"/>
        <v>0</v>
      </c>
      <c r="BI212" s="232">
        <f t="shared" si="444"/>
        <v>0</v>
      </c>
      <c r="BJ212" s="232">
        <f t="shared" si="445"/>
        <v>0</v>
      </c>
      <c r="BK212" s="232">
        <f t="shared" si="446"/>
        <v>0</v>
      </c>
      <c r="BL212" s="232">
        <f t="shared" si="447"/>
        <v>0</v>
      </c>
      <c r="BM212" s="232">
        <f t="shared" si="448"/>
        <v>0</v>
      </c>
      <c r="BN212" s="232">
        <f t="shared" si="449"/>
        <v>0</v>
      </c>
      <c r="BO212" s="232">
        <f t="shared" si="450"/>
        <v>0</v>
      </c>
      <c r="BP212" s="232">
        <f t="shared" si="451"/>
        <v>0</v>
      </c>
      <c r="BQ212" s="232">
        <f t="shared" si="452"/>
        <v>0</v>
      </c>
      <c r="BR212" s="232">
        <f t="shared" si="453"/>
        <v>0</v>
      </c>
      <c r="BS212" s="232">
        <f t="shared" si="454"/>
        <v>0</v>
      </c>
      <c r="BT212" s="232">
        <f t="shared" si="455"/>
        <v>0</v>
      </c>
      <c r="BU212" s="232">
        <f t="shared" si="456"/>
        <v>0</v>
      </c>
      <c r="BV212" s="232">
        <f t="shared" si="457"/>
        <v>0</v>
      </c>
      <c r="BW212" s="232">
        <f t="shared" si="458"/>
        <v>0</v>
      </c>
      <c r="BX212" s="232">
        <f t="shared" si="459"/>
        <v>0</v>
      </c>
      <c r="BY212" s="232">
        <f t="shared" si="460"/>
        <v>0</v>
      </c>
      <c r="BZ212" s="232">
        <f t="shared" si="461"/>
        <v>0</v>
      </c>
      <c r="CA212" s="232">
        <f t="shared" si="462"/>
        <v>0</v>
      </c>
      <c r="CB212" s="232">
        <f t="shared" si="463"/>
        <v>0</v>
      </c>
      <c r="CC212" s="232">
        <f t="shared" si="464"/>
        <v>0</v>
      </c>
      <c r="CD212" s="232">
        <f t="shared" si="465"/>
        <v>0</v>
      </c>
      <c r="CE212" s="232">
        <f t="shared" si="466"/>
        <v>0</v>
      </c>
      <c r="CF212" s="230">
        <f t="shared" si="467"/>
        <v>0</v>
      </c>
      <c r="CG212" s="195">
        <f t="shared" si="468"/>
        <v>0</v>
      </c>
      <c r="CH212" s="201">
        <f t="shared" si="469"/>
        <v>0</v>
      </c>
      <c r="CI212" s="201">
        <f t="shared" si="470"/>
        <v>0</v>
      </c>
      <c r="CJ212" s="201">
        <f t="shared" si="471"/>
        <v>0</v>
      </c>
      <c r="CK212" s="201">
        <f t="shared" si="472"/>
        <v>0</v>
      </c>
      <c r="CL212" s="191">
        <f t="shared" si="473"/>
        <v>0</v>
      </c>
      <c r="CM212" s="189"/>
      <c r="CN212" s="219">
        <f t="shared" si="474"/>
        <v>0</v>
      </c>
      <c r="CO212" s="220">
        <f t="shared" si="475"/>
        <v>0</v>
      </c>
      <c r="CP212" s="220">
        <f t="shared" si="476"/>
        <v>0</v>
      </c>
      <c r="CQ212" s="220">
        <f t="shared" si="477"/>
        <v>0</v>
      </c>
      <c r="CR212" s="220">
        <f t="shared" si="478"/>
        <v>0</v>
      </c>
      <c r="CS212" s="220">
        <f t="shared" si="479"/>
        <v>0</v>
      </c>
      <c r="CT212" s="220">
        <f t="shared" si="480"/>
        <v>0</v>
      </c>
      <c r="CU212" s="220">
        <f t="shared" si="481"/>
        <v>0</v>
      </c>
      <c r="CV212" s="220">
        <f t="shared" si="482"/>
        <v>0</v>
      </c>
      <c r="CW212" s="220">
        <f t="shared" si="483"/>
        <v>0</v>
      </c>
      <c r="CX212" s="220">
        <f t="shared" si="484"/>
        <v>0</v>
      </c>
      <c r="CY212" s="220">
        <f t="shared" si="485"/>
        <v>0</v>
      </c>
      <c r="CZ212" s="220">
        <f t="shared" si="486"/>
        <v>0</v>
      </c>
      <c r="DA212" s="220">
        <f t="shared" si="487"/>
        <v>0</v>
      </c>
      <c r="DB212" s="220">
        <f t="shared" si="488"/>
        <v>0</v>
      </c>
      <c r="DC212" s="220">
        <f t="shared" si="489"/>
        <v>0</v>
      </c>
      <c r="DD212" s="220">
        <f t="shared" si="490"/>
        <v>0</v>
      </c>
      <c r="DE212" s="220">
        <f t="shared" si="491"/>
        <v>0</v>
      </c>
      <c r="DF212" s="220">
        <f t="shared" si="492"/>
        <v>0</v>
      </c>
      <c r="DG212" s="220">
        <f t="shared" si="493"/>
        <v>0</v>
      </c>
      <c r="DH212" s="220">
        <f t="shared" si="494"/>
        <v>0</v>
      </c>
      <c r="DI212" s="220">
        <f t="shared" si="495"/>
        <v>0</v>
      </c>
      <c r="DJ212" s="220">
        <f t="shared" si="496"/>
        <v>0</v>
      </c>
      <c r="DK212" s="220">
        <f t="shared" si="497"/>
        <v>0</v>
      </c>
      <c r="DL212" s="220">
        <f t="shared" si="498"/>
        <v>0</v>
      </c>
      <c r="DM212" s="220">
        <f t="shared" si="499"/>
        <v>0</v>
      </c>
      <c r="DN212" s="220">
        <f t="shared" si="500"/>
        <v>0</v>
      </c>
      <c r="DO212" s="220">
        <f t="shared" si="501"/>
        <v>0</v>
      </c>
      <c r="DP212" s="220">
        <f t="shared" si="502"/>
        <v>0</v>
      </c>
      <c r="DQ212" s="221">
        <f t="shared" si="503"/>
        <v>0</v>
      </c>
      <c r="DR212" s="204">
        <f t="shared" si="504"/>
        <v>0</v>
      </c>
      <c r="DS212" s="222">
        <f t="shared" si="505"/>
        <v>0</v>
      </c>
      <c r="DT212" s="222">
        <f t="shared" si="506"/>
        <v>0</v>
      </c>
      <c r="DU212" s="222">
        <f t="shared" si="507"/>
        <v>0</v>
      </c>
      <c r="DV212" s="222">
        <f t="shared" si="508"/>
        <v>0</v>
      </c>
      <c r="DW212" s="222">
        <f t="shared" si="509"/>
        <v>0</v>
      </c>
      <c r="DX212" s="223">
        <f t="shared" si="510"/>
        <v>0</v>
      </c>
      <c r="DY212" s="224">
        <f t="shared" si="393"/>
        <v>0</v>
      </c>
      <c r="EA212" s="228">
        <f>IF($E212="HLTA",(L212/Summary!$H$7),0)</f>
        <v>0</v>
      </c>
      <c r="EB212" s="229">
        <f>IF($E212="HLTA",(M212/Summary!$H$7),0)</f>
        <v>0</v>
      </c>
      <c r="EC212" s="229">
        <f>IF($E212="HLTA",(N212/Summary!$H$7),0)</f>
        <v>0</v>
      </c>
      <c r="ED212" s="229">
        <f>IF($E212="HLTA",(O212/Summary!$H$7),0)</f>
        <v>0</v>
      </c>
      <c r="EE212" s="229">
        <f>IF($E212="HLTA",(P212/Summary!$H$7),0)</f>
        <v>0</v>
      </c>
      <c r="EF212" s="229">
        <f>IF($E212="HLTA",(Q212/Summary!$H$7),0)</f>
        <v>0</v>
      </c>
      <c r="EG212" s="229">
        <f>IF($E212="HLTA",(R212/Summary!$H$7),0)</f>
        <v>0</v>
      </c>
      <c r="EH212" s="229">
        <f>IF($E212="HLTA",(S212/Summary!$H$7),0)</f>
        <v>0</v>
      </c>
      <c r="EI212" s="229">
        <f>IF($E212="HLTA",(T212/Summary!$H$7),0)</f>
        <v>0</v>
      </c>
      <c r="EJ212" s="229">
        <f>IF($E212="HLTA",(U212/Summary!$H$7),0)</f>
        <v>0</v>
      </c>
      <c r="EK212" s="229">
        <f>IF($E212="HLTA",(V212/Summary!$H$7),0)</f>
        <v>0</v>
      </c>
      <c r="EL212" s="229">
        <f>IF($E212="HLTA",(W212/Summary!$H$7),0)</f>
        <v>0</v>
      </c>
      <c r="EM212" s="229">
        <f>IF($E212="HLTA",(X212/Summary!$H$7),0)</f>
        <v>0</v>
      </c>
      <c r="EN212" s="229">
        <f>IF($E212="HLTA",(Y212/Summary!$H$7),0)</f>
        <v>0</v>
      </c>
      <c r="EO212" s="229">
        <f>IF($E212="HLTA",(Z212/Summary!$H$7),0)</f>
        <v>0</v>
      </c>
      <c r="EP212" s="229">
        <f>IF($E212="HLTA",(AA212/Summary!$H$7),0)</f>
        <v>0</v>
      </c>
      <c r="EQ212" s="229">
        <f>IF($E212="HLTA",(AB212/Summary!$H$7),0)</f>
        <v>0</v>
      </c>
      <c r="ER212" s="229">
        <f>IF($E212="HLTA",(AC212/Summary!$H$7),0)</f>
        <v>0</v>
      </c>
      <c r="ES212" s="229">
        <f>IF($E212="HLTA",(AD212/Summary!$H$7),0)</f>
        <v>0</v>
      </c>
      <c r="ET212" s="229">
        <f>IF($E212="HLTA",(AE212/Summary!$H$7),0)</f>
        <v>0</v>
      </c>
      <c r="EU212" s="229">
        <f>IF($E212="HLTA",(AF212/Summary!$H$7),0)</f>
        <v>0</v>
      </c>
      <c r="EV212" s="229">
        <f>IF($E212="HLTA",(AG212/Summary!$H$7),0)</f>
        <v>0</v>
      </c>
      <c r="EW212" s="229">
        <f>IF($E212="HLTA",(AH212/Summary!$H$7),0)</f>
        <v>0</v>
      </c>
      <c r="EX212" s="229">
        <f>IF($E212="HLTA",(AI212/Summary!$H$7),0)</f>
        <v>0</v>
      </c>
      <c r="EY212" s="229">
        <f>IF($E212="HLTA",(AJ212/Summary!$H$7),0)</f>
        <v>0</v>
      </c>
      <c r="EZ212" s="229">
        <f>IF($E212="HLTA",(AK212/Summary!$H$7),0)</f>
        <v>0</v>
      </c>
      <c r="FA212" s="229">
        <f>IF($E212="HLTA",(AL212/Summary!$H$7),0)</f>
        <v>0</v>
      </c>
      <c r="FB212" s="229">
        <f>IF($E212="HLTA",(AM212/Summary!$H$7),0)</f>
        <v>0</v>
      </c>
      <c r="FC212" s="229">
        <f>IF($E212="HLTA",(AN212/Summary!$H$7),0)</f>
        <v>0</v>
      </c>
      <c r="FD212" s="233">
        <f>IF($E212="HLTA",(AO212/Summary!$H$7),0)</f>
        <v>0</v>
      </c>
    </row>
    <row r="213" spans="1:160" s="141" customFormat="1" ht="14.25" x14ac:dyDescent="0.35">
      <c r="A213" s="314"/>
      <c r="B213" s="315"/>
      <c r="C213" s="315"/>
      <c r="D213" s="315"/>
      <c r="E213" s="303"/>
      <c r="F213" s="304"/>
      <c r="G213" s="316"/>
      <c r="H213" s="320"/>
      <c r="I213" s="322"/>
      <c r="J213" s="323"/>
      <c r="K213" s="399">
        <f>Summary!$H$6*$G213</f>
        <v>0</v>
      </c>
      <c r="L213" s="225"/>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7"/>
      <c r="AP213" s="228">
        <f t="shared" si="435"/>
        <v>0</v>
      </c>
      <c r="AQ213" s="226"/>
      <c r="AR213" s="226"/>
      <c r="AS213" s="234"/>
      <c r="AT213" s="226"/>
      <c r="AU213" s="234"/>
      <c r="AV213" s="227"/>
      <c r="AW213" s="397"/>
      <c r="AX213" s="397"/>
      <c r="AY213" s="230">
        <f t="shared" si="436"/>
        <v>0</v>
      </c>
      <c r="AZ213" s="213" t="str">
        <f t="shared" si="396"/>
        <v>OK</v>
      </c>
      <c r="BA213" s="214"/>
      <c r="BB213" s="231">
        <f t="shared" si="437"/>
        <v>0</v>
      </c>
      <c r="BC213" s="232">
        <f t="shared" si="438"/>
        <v>0</v>
      </c>
      <c r="BD213" s="232">
        <f t="shared" si="439"/>
        <v>0</v>
      </c>
      <c r="BE213" s="232">
        <f t="shared" si="440"/>
        <v>0</v>
      </c>
      <c r="BF213" s="232">
        <f t="shared" si="441"/>
        <v>0</v>
      </c>
      <c r="BG213" s="232">
        <f t="shared" si="442"/>
        <v>0</v>
      </c>
      <c r="BH213" s="232">
        <f t="shared" si="443"/>
        <v>0</v>
      </c>
      <c r="BI213" s="232">
        <f t="shared" si="444"/>
        <v>0</v>
      </c>
      <c r="BJ213" s="232">
        <f t="shared" si="445"/>
        <v>0</v>
      </c>
      <c r="BK213" s="232">
        <f t="shared" si="446"/>
        <v>0</v>
      </c>
      <c r="BL213" s="232">
        <f t="shared" si="447"/>
        <v>0</v>
      </c>
      <c r="BM213" s="232">
        <f t="shared" si="448"/>
        <v>0</v>
      </c>
      <c r="BN213" s="232">
        <f t="shared" si="449"/>
        <v>0</v>
      </c>
      <c r="BO213" s="232">
        <f t="shared" si="450"/>
        <v>0</v>
      </c>
      <c r="BP213" s="232">
        <f t="shared" si="451"/>
        <v>0</v>
      </c>
      <c r="BQ213" s="232">
        <f t="shared" si="452"/>
        <v>0</v>
      </c>
      <c r="BR213" s="232">
        <f t="shared" si="453"/>
        <v>0</v>
      </c>
      <c r="BS213" s="232">
        <f t="shared" si="454"/>
        <v>0</v>
      </c>
      <c r="BT213" s="232">
        <f t="shared" si="455"/>
        <v>0</v>
      </c>
      <c r="BU213" s="232">
        <f t="shared" si="456"/>
        <v>0</v>
      </c>
      <c r="BV213" s="232">
        <f t="shared" si="457"/>
        <v>0</v>
      </c>
      <c r="BW213" s="232">
        <f t="shared" si="458"/>
        <v>0</v>
      </c>
      <c r="BX213" s="232">
        <f t="shared" si="459"/>
        <v>0</v>
      </c>
      <c r="BY213" s="232">
        <f t="shared" si="460"/>
        <v>0</v>
      </c>
      <c r="BZ213" s="232">
        <f t="shared" si="461"/>
        <v>0</v>
      </c>
      <c r="CA213" s="232">
        <f t="shared" si="462"/>
        <v>0</v>
      </c>
      <c r="CB213" s="232">
        <f t="shared" si="463"/>
        <v>0</v>
      </c>
      <c r="CC213" s="232">
        <f t="shared" si="464"/>
        <v>0</v>
      </c>
      <c r="CD213" s="232">
        <f t="shared" si="465"/>
        <v>0</v>
      </c>
      <c r="CE213" s="232">
        <f t="shared" si="466"/>
        <v>0</v>
      </c>
      <c r="CF213" s="230">
        <f t="shared" si="467"/>
        <v>0</v>
      </c>
      <c r="CG213" s="195">
        <f t="shared" si="468"/>
        <v>0</v>
      </c>
      <c r="CH213" s="201">
        <f t="shared" si="469"/>
        <v>0</v>
      </c>
      <c r="CI213" s="201">
        <f t="shared" si="470"/>
        <v>0</v>
      </c>
      <c r="CJ213" s="201">
        <f t="shared" si="471"/>
        <v>0</v>
      </c>
      <c r="CK213" s="201">
        <f t="shared" si="472"/>
        <v>0</v>
      </c>
      <c r="CL213" s="191">
        <f t="shared" si="473"/>
        <v>0</v>
      </c>
      <c r="CM213" s="189"/>
      <c r="CN213" s="219">
        <f t="shared" si="474"/>
        <v>0</v>
      </c>
      <c r="CO213" s="220">
        <f t="shared" si="475"/>
        <v>0</v>
      </c>
      <c r="CP213" s="220">
        <f t="shared" si="476"/>
        <v>0</v>
      </c>
      <c r="CQ213" s="220">
        <f t="shared" si="477"/>
        <v>0</v>
      </c>
      <c r="CR213" s="220">
        <f t="shared" si="478"/>
        <v>0</v>
      </c>
      <c r="CS213" s="220">
        <f t="shared" si="479"/>
        <v>0</v>
      </c>
      <c r="CT213" s="220">
        <f t="shared" si="480"/>
        <v>0</v>
      </c>
      <c r="CU213" s="220">
        <f t="shared" si="481"/>
        <v>0</v>
      </c>
      <c r="CV213" s="220">
        <f t="shared" si="482"/>
        <v>0</v>
      </c>
      <c r="CW213" s="220">
        <f t="shared" si="483"/>
        <v>0</v>
      </c>
      <c r="CX213" s="220">
        <f t="shared" si="484"/>
        <v>0</v>
      </c>
      <c r="CY213" s="220">
        <f t="shared" si="485"/>
        <v>0</v>
      </c>
      <c r="CZ213" s="220">
        <f t="shared" si="486"/>
        <v>0</v>
      </c>
      <c r="DA213" s="220">
        <f t="shared" si="487"/>
        <v>0</v>
      </c>
      <c r="DB213" s="220">
        <f t="shared" si="488"/>
        <v>0</v>
      </c>
      <c r="DC213" s="220">
        <f t="shared" si="489"/>
        <v>0</v>
      </c>
      <c r="DD213" s="220">
        <f t="shared" si="490"/>
        <v>0</v>
      </c>
      <c r="DE213" s="220">
        <f t="shared" si="491"/>
        <v>0</v>
      </c>
      <c r="DF213" s="220">
        <f t="shared" si="492"/>
        <v>0</v>
      </c>
      <c r="DG213" s="220">
        <f t="shared" si="493"/>
        <v>0</v>
      </c>
      <c r="DH213" s="220">
        <f t="shared" si="494"/>
        <v>0</v>
      </c>
      <c r="DI213" s="220">
        <f t="shared" si="495"/>
        <v>0</v>
      </c>
      <c r="DJ213" s="220">
        <f t="shared" si="496"/>
        <v>0</v>
      </c>
      <c r="DK213" s="220">
        <f t="shared" si="497"/>
        <v>0</v>
      </c>
      <c r="DL213" s="220">
        <f t="shared" si="498"/>
        <v>0</v>
      </c>
      <c r="DM213" s="220">
        <f t="shared" si="499"/>
        <v>0</v>
      </c>
      <c r="DN213" s="220">
        <f t="shared" si="500"/>
        <v>0</v>
      </c>
      <c r="DO213" s="220">
        <f t="shared" si="501"/>
        <v>0</v>
      </c>
      <c r="DP213" s="220">
        <f t="shared" si="502"/>
        <v>0</v>
      </c>
      <c r="DQ213" s="221">
        <f t="shared" si="503"/>
        <v>0</v>
      </c>
      <c r="DR213" s="204">
        <f t="shared" si="504"/>
        <v>0</v>
      </c>
      <c r="DS213" s="222">
        <f t="shared" si="505"/>
        <v>0</v>
      </c>
      <c r="DT213" s="222">
        <f t="shared" si="506"/>
        <v>0</v>
      </c>
      <c r="DU213" s="222">
        <f t="shared" si="507"/>
        <v>0</v>
      </c>
      <c r="DV213" s="222">
        <f t="shared" si="508"/>
        <v>0</v>
      </c>
      <c r="DW213" s="222">
        <f t="shared" si="509"/>
        <v>0</v>
      </c>
      <c r="DX213" s="223">
        <f t="shared" si="510"/>
        <v>0</v>
      </c>
      <c r="DY213" s="224">
        <f t="shared" si="393"/>
        <v>0</v>
      </c>
      <c r="EA213" s="228">
        <f>IF($E213="HLTA",(L213/Summary!$H$7),0)</f>
        <v>0</v>
      </c>
      <c r="EB213" s="229">
        <f>IF($E213="HLTA",(M213/Summary!$H$7),0)</f>
        <v>0</v>
      </c>
      <c r="EC213" s="229">
        <f>IF($E213="HLTA",(N213/Summary!$H$7),0)</f>
        <v>0</v>
      </c>
      <c r="ED213" s="229">
        <f>IF($E213="HLTA",(O213/Summary!$H$7),0)</f>
        <v>0</v>
      </c>
      <c r="EE213" s="229">
        <f>IF($E213="HLTA",(P213/Summary!$H$7),0)</f>
        <v>0</v>
      </c>
      <c r="EF213" s="229">
        <f>IF($E213="HLTA",(Q213/Summary!$H$7),0)</f>
        <v>0</v>
      </c>
      <c r="EG213" s="229">
        <f>IF($E213="HLTA",(R213/Summary!$H$7),0)</f>
        <v>0</v>
      </c>
      <c r="EH213" s="229">
        <f>IF($E213="HLTA",(S213/Summary!$H$7),0)</f>
        <v>0</v>
      </c>
      <c r="EI213" s="229">
        <f>IF($E213="HLTA",(T213/Summary!$H$7),0)</f>
        <v>0</v>
      </c>
      <c r="EJ213" s="229">
        <f>IF($E213="HLTA",(U213/Summary!$H$7),0)</f>
        <v>0</v>
      </c>
      <c r="EK213" s="229">
        <f>IF($E213="HLTA",(V213/Summary!$H$7),0)</f>
        <v>0</v>
      </c>
      <c r="EL213" s="229">
        <f>IF($E213="HLTA",(W213/Summary!$H$7),0)</f>
        <v>0</v>
      </c>
      <c r="EM213" s="229">
        <f>IF($E213="HLTA",(X213/Summary!$H$7),0)</f>
        <v>0</v>
      </c>
      <c r="EN213" s="229">
        <f>IF($E213="HLTA",(Y213/Summary!$H$7),0)</f>
        <v>0</v>
      </c>
      <c r="EO213" s="229">
        <f>IF($E213="HLTA",(Z213/Summary!$H$7),0)</f>
        <v>0</v>
      </c>
      <c r="EP213" s="229">
        <f>IF($E213="HLTA",(AA213/Summary!$H$7),0)</f>
        <v>0</v>
      </c>
      <c r="EQ213" s="229">
        <f>IF($E213="HLTA",(AB213/Summary!$H$7),0)</f>
        <v>0</v>
      </c>
      <c r="ER213" s="229">
        <f>IF($E213="HLTA",(AC213/Summary!$H$7),0)</f>
        <v>0</v>
      </c>
      <c r="ES213" s="229">
        <f>IF($E213="HLTA",(AD213/Summary!$H$7),0)</f>
        <v>0</v>
      </c>
      <c r="ET213" s="229">
        <f>IF($E213="HLTA",(AE213/Summary!$H$7),0)</f>
        <v>0</v>
      </c>
      <c r="EU213" s="229">
        <f>IF($E213="HLTA",(AF213/Summary!$H$7),0)</f>
        <v>0</v>
      </c>
      <c r="EV213" s="229">
        <f>IF($E213="HLTA",(AG213/Summary!$H$7),0)</f>
        <v>0</v>
      </c>
      <c r="EW213" s="229">
        <f>IF($E213="HLTA",(AH213/Summary!$H$7),0)</f>
        <v>0</v>
      </c>
      <c r="EX213" s="229">
        <f>IF($E213="HLTA",(AI213/Summary!$H$7),0)</f>
        <v>0</v>
      </c>
      <c r="EY213" s="229">
        <f>IF($E213="HLTA",(AJ213/Summary!$H$7),0)</f>
        <v>0</v>
      </c>
      <c r="EZ213" s="229">
        <f>IF($E213="HLTA",(AK213/Summary!$H$7),0)</f>
        <v>0</v>
      </c>
      <c r="FA213" s="229">
        <f>IF($E213="HLTA",(AL213/Summary!$H$7),0)</f>
        <v>0</v>
      </c>
      <c r="FB213" s="229">
        <f>IF($E213="HLTA",(AM213/Summary!$H$7),0)</f>
        <v>0</v>
      </c>
      <c r="FC213" s="229">
        <f>IF($E213="HLTA",(AN213/Summary!$H$7),0)</f>
        <v>0</v>
      </c>
      <c r="FD213" s="233">
        <f>IF($E213="HLTA",(AO213/Summary!$H$7),0)</f>
        <v>0</v>
      </c>
    </row>
    <row r="214" spans="1:160" s="141" customFormat="1" ht="14.25" x14ac:dyDescent="0.35">
      <c r="A214" s="314"/>
      <c r="B214" s="315"/>
      <c r="C214" s="315"/>
      <c r="D214" s="315"/>
      <c r="E214" s="303"/>
      <c r="F214" s="304"/>
      <c r="G214" s="316"/>
      <c r="H214" s="320"/>
      <c r="I214" s="322"/>
      <c r="J214" s="323"/>
      <c r="K214" s="399">
        <f>Summary!$H$6*$G214</f>
        <v>0</v>
      </c>
      <c r="L214" s="225"/>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6"/>
      <c r="AK214" s="226"/>
      <c r="AL214" s="226"/>
      <c r="AM214" s="226"/>
      <c r="AN214" s="226"/>
      <c r="AO214" s="227"/>
      <c r="AP214" s="228">
        <f t="shared" si="435"/>
        <v>0</v>
      </c>
      <c r="AQ214" s="226"/>
      <c r="AR214" s="226"/>
      <c r="AS214" s="234"/>
      <c r="AT214" s="226"/>
      <c r="AU214" s="234"/>
      <c r="AV214" s="227"/>
      <c r="AW214" s="397"/>
      <c r="AX214" s="397"/>
      <c r="AY214" s="230">
        <f t="shared" si="436"/>
        <v>0</v>
      </c>
      <c r="AZ214" s="213" t="str">
        <f t="shared" si="396"/>
        <v>OK</v>
      </c>
      <c r="BA214" s="214"/>
      <c r="BB214" s="231">
        <f t="shared" si="437"/>
        <v>0</v>
      </c>
      <c r="BC214" s="232">
        <f t="shared" si="438"/>
        <v>0</v>
      </c>
      <c r="BD214" s="232">
        <f t="shared" si="439"/>
        <v>0</v>
      </c>
      <c r="BE214" s="232">
        <f t="shared" si="440"/>
        <v>0</v>
      </c>
      <c r="BF214" s="232">
        <f t="shared" si="441"/>
        <v>0</v>
      </c>
      <c r="BG214" s="232">
        <f t="shared" si="442"/>
        <v>0</v>
      </c>
      <c r="BH214" s="232">
        <f t="shared" si="443"/>
        <v>0</v>
      </c>
      <c r="BI214" s="232">
        <f t="shared" si="444"/>
        <v>0</v>
      </c>
      <c r="BJ214" s="232">
        <f t="shared" si="445"/>
        <v>0</v>
      </c>
      <c r="BK214" s="232">
        <f t="shared" si="446"/>
        <v>0</v>
      </c>
      <c r="BL214" s="232">
        <f t="shared" si="447"/>
        <v>0</v>
      </c>
      <c r="BM214" s="232">
        <f t="shared" si="448"/>
        <v>0</v>
      </c>
      <c r="BN214" s="232">
        <f t="shared" si="449"/>
        <v>0</v>
      </c>
      <c r="BO214" s="232">
        <f t="shared" si="450"/>
        <v>0</v>
      </c>
      <c r="BP214" s="232">
        <f t="shared" si="451"/>
        <v>0</v>
      </c>
      <c r="BQ214" s="232">
        <f t="shared" si="452"/>
        <v>0</v>
      </c>
      <c r="BR214" s="232">
        <f t="shared" si="453"/>
        <v>0</v>
      </c>
      <c r="BS214" s="232">
        <f t="shared" si="454"/>
        <v>0</v>
      </c>
      <c r="BT214" s="232">
        <f t="shared" si="455"/>
        <v>0</v>
      </c>
      <c r="BU214" s="232">
        <f t="shared" si="456"/>
        <v>0</v>
      </c>
      <c r="BV214" s="232">
        <f t="shared" si="457"/>
        <v>0</v>
      </c>
      <c r="BW214" s="232">
        <f t="shared" si="458"/>
        <v>0</v>
      </c>
      <c r="BX214" s="232">
        <f t="shared" si="459"/>
        <v>0</v>
      </c>
      <c r="BY214" s="232">
        <f t="shared" si="460"/>
        <v>0</v>
      </c>
      <c r="BZ214" s="232">
        <f t="shared" si="461"/>
        <v>0</v>
      </c>
      <c r="CA214" s="232">
        <f t="shared" si="462"/>
        <v>0</v>
      </c>
      <c r="CB214" s="232">
        <f t="shared" si="463"/>
        <v>0</v>
      </c>
      <c r="CC214" s="232">
        <f t="shared" si="464"/>
        <v>0</v>
      </c>
      <c r="CD214" s="232">
        <f t="shared" si="465"/>
        <v>0</v>
      </c>
      <c r="CE214" s="232">
        <f t="shared" si="466"/>
        <v>0</v>
      </c>
      <c r="CF214" s="230">
        <f t="shared" si="467"/>
        <v>0</v>
      </c>
      <c r="CG214" s="195">
        <f t="shared" si="468"/>
        <v>0</v>
      </c>
      <c r="CH214" s="201">
        <f t="shared" si="469"/>
        <v>0</v>
      </c>
      <c r="CI214" s="201">
        <f t="shared" si="470"/>
        <v>0</v>
      </c>
      <c r="CJ214" s="201">
        <f t="shared" si="471"/>
        <v>0</v>
      </c>
      <c r="CK214" s="201">
        <f t="shared" si="472"/>
        <v>0</v>
      </c>
      <c r="CL214" s="191">
        <f t="shared" si="473"/>
        <v>0</v>
      </c>
      <c r="CM214" s="189"/>
      <c r="CN214" s="219">
        <f t="shared" si="474"/>
        <v>0</v>
      </c>
      <c r="CO214" s="220">
        <f t="shared" si="475"/>
        <v>0</v>
      </c>
      <c r="CP214" s="220">
        <f t="shared" si="476"/>
        <v>0</v>
      </c>
      <c r="CQ214" s="220">
        <f t="shared" si="477"/>
        <v>0</v>
      </c>
      <c r="CR214" s="220">
        <f t="shared" si="478"/>
        <v>0</v>
      </c>
      <c r="CS214" s="220">
        <f t="shared" si="479"/>
        <v>0</v>
      </c>
      <c r="CT214" s="220">
        <f t="shared" si="480"/>
        <v>0</v>
      </c>
      <c r="CU214" s="220">
        <f t="shared" si="481"/>
        <v>0</v>
      </c>
      <c r="CV214" s="220">
        <f t="shared" si="482"/>
        <v>0</v>
      </c>
      <c r="CW214" s="220">
        <f t="shared" si="483"/>
        <v>0</v>
      </c>
      <c r="CX214" s="220">
        <f t="shared" si="484"/>
        <v>0</v>
      </c>
      <c r="CY214" s="220">
        <f t="shared" si="485"/>
        <v>0</v>
      </c>
      <c r="CZ214" s="220">
        <f t="shared" si="486"/>
        <v>0</v>
      </c>
      <c r="DA214" s="220">
        <f t="shared" si="487"/>
        <v>0</v>
      </c>
      <c r="DB214" s="220">
        <f t="shared" si="488"/>
        <v>0</v>
      </c>
      <c r="DC214" s="220">
        <f t="shared" si="489"/>
        <v>0</v>
      </c>
      <c r="DD214" s="220">
        <f t="shared" si="490"/>
        <v>0</v>
      </c>
      <c r="DE214" s="220">
        <f t="shared" si="491"/>
        <v>0</v>
      </c>
      <c r="DF214" s="220">
        <f t="shared" si="492"/>
        <v>0</v>
      </c>
      <c r="DG214" s="220">
        <f t="shared" si="493"/>
        <v>0</v>
      </c>
      <c r="DH214" s="220">
        <f t="shared" si="494"/>
        <v>0</v>
      </c>
      <c r="DI214" s="220">
        <f t="shared" si="495"/>
        <v>0</v>
      </c>
      <c r="DJ214" s="220">
        <f t="shared" si="496"/>
        <v>0</v>
      </c>
      <c r="DK214" s="220">
        <f t="shared" si="497"/>
        <v>0</v>
      </c>
      <c r="DL214" s="220">
        <f t="shared" si="498"/>
        <v>0</v>
      </c>
      <c r="DM214" s="220">
        <f t="shared" si="499"/>
        <v>0</v>
      </c>
      <c r="DN214" s="220">
        <f t="shared" si="500"/>
        <v>0</v>
      </c>
      <c r="DO214" s="220">
        <f t="shared" si="501"/>
        <v>0</v>
      </c>
      <c r="DP214" s="220">
        <f t="shared" si="502"/>
        <v>0</v>
      </c>
      <c r="DQ214" s="221">
        <f t="shared" si="503"/>
        <v>0</v>
      </c>
      <c r="DR214" s="204">
        <f t="shared" si="504"/>
        <v>0</v>
      </c>
      <c r="DS214" s="222">
        <f t="shared" si="505"/>
        <v>0</v>
      </c>
      <c r="DT214" s="222">
        <f t="shared" si="506"/>
        <v>0</v>
      </c>
      <c r="DU214" s="222">
        <f t="shared" si="507"/>
        <v>0</v>
      </c>
      <c r="DV214" s="222">
        <f t="shared" si="508"/>
        <v>0</v>
      </c>
      <c r="DW214" s="222">
        <f t="shared" si="509"/>
        <v>0</v>
      </c>
      <c r="DX214" s="223">
        <f t="shared" si="510"/>
        <v>0</v>
      </c>
      <c r="DY214" s="224">
        <f t="shared" si="393"/>
        <v>0</v>
      </c>
      <c r="EA214" s="228">
        <f>IF($E214="HLTA",(L214/Summary!$H$7),0)</f>
        <v>0</v>
      </c>
      <c r="EB214" s="229">
        <f>IF($E214="HLTA",(M214/Summary!$H$7),0)</f>
        <v>0</v>
      </c>
      <c r="EC214" s="229">
        <f>IF($E214="HLTA",(N214/Summary!$H$7),0)</f>
        <v>0</v>
      </c>
      <c r="ED214" s="229">
        <f>IF($E214="HLTA",(O214/Summary!$H$7),0)</f>
        <v>0</v>
      </c>
      <c r="EE214" s="229">
        <f>IF($E214="HLTA",(P214/Summary!$H$7),0)</f>
        <v>0</v>
      </c>
      <c r="EF214" s="229">
        <f>IF($E214="HLTA",(Q214/Summary!$H$7),0)</f>
        <v>0</v>
      </c>
      <c r="EG214" s="229">
        <f>IF($E214="HLTA",(R214/Summary!$H$7),0)</f>
        <v>0</v>
      </c>
      <c r="EH214" s="229">
        <f>IF($E214="HLTA",(S214/Summary!$H$7),0)</f>
        <v>0</v>
      </c>
      <c r="EI214" s="229">
        <f>IF($E214="HLTA",(T214/Summary!$H$7),0)</f>
        <v>0</v>
      </c>
      <c r="EJ214" s="229">
        <f>IF($E214="HLTA",(U214/Summary!$H$7),0)</f>
        <v>0</v>
      </c>
      <c r="EK214" s="229">
        <f>IF($E214="HLTA",(V214/Summary!$H$7),0)</f>
        <v>0</v>
      </c>
      <c r="EL214" s="229">
        <f>IF($E214="HLTA",(W214/Summary!$H$7),0)</f>
        <v>0</v>
      </c>
      <c r="EM214" s="229">
        <f>IF($E214="HLTA",(X214/Summary!$H$7),0)</f>
        <v>0</v>
      </c>
      <c r="EN214" s="229">
        <f>IF($E214="HLTA",(Y214/Summary!$H$7),0)</f>
        <v>0</v>
      </c>
      <c r="EO214" s="229">
        <f>IF($E214="HLTA",(Z214/Summary!$H$7),0)</f>
        <v>0</v>
      </c>
      <c r="EP214" s="229">
        <f>IF($E214="HLTA",(AA214/Summary!$H$7),0)</f>
        <v>0</v>
      </c>
      <c r="EQ214" s="229">
        <f>IF($E214="HLTA",(AB214/Summary!$H$7),0)</f>
        <v>0</v>
      </c>
      <c r="ER214" s="229">
        <f>IF($E214="HLTA",(AC214/Summary!$H$7),0)</f>
        <v>0</v>
      </c>
      <c r="ES214" s="229">
        <f>IF($E214="HLTA",(AD214/Summary!$H$7),0)</f>
        <v>0</v>
      </c>
      <c r="ET214" s="229">
        <f>IF($E214="HLTA",(AE214/Summary!$H$7),0)</f>
        <v>0</v>
      </c>
      <c r="EU214" s="229">
        <f>IF($E214="HLTA",(AF214/Summary!$H$7),0)</f>
        <v>0</v>
      </c>
      <c r="EV214" s="229">
        <f>IF($E214="HLTA",(AG214/Summary!$H$7),0)</f>
        <v>0</v>
      </c>
      <c r="EW214" s="229">
        <f>IF($E214="HLTA",(AH214/Summary!$H$7),0)</f>
        <v>0</v>
      </c>
      <c r="EX214" s="229">
        <f>IF($E214="HLTA",(AI214/Summary!$H$7),0)</f>
        <v>0</v>
      </c>
      <c r="EY214" s="229">
        <f>IF($E214="HLTA",(AJ214/Summary!$H$7),0)</f>
        <v>0</v>
      </c>
      <c r="EZ214" s="229">
        <f>IF($E214="HLTA",(AK214/Summary!$H$7),0)</f>
        <v>0</v>
      </c>
      <c r="FA214" s="229">
        <f>IF($E214="HLTA",(AL214/Summary!$H$7),0)</f>
        <v>0</v>
      </c>
      <c r="FB214" s="229">
        <f>IF($E214="HLTA",(AM214/Summary!$H$7),0)</f>
        <v>0</v>
      </c>
      <c r="FC214" s="229">
        <f>IF($E214="HLTA",(AN214/Summary!$H$7),0)</f>
        <v>0</v>
      </c>
      <c r="FD214" s="233">
        <f>IF($E214="HLTA",(AO214/Summary!$H$7),0)</f>
        <v>0</v>
      </c>
    </row>
    <row r="215" spans="1:160" s="141" customFormat="1" ht="14.25" x14ac:dyDescent="0.35">
      <c r="A215" s="314"/>
      <c r="B215" s="315"/>
      <c r="C215" s="315"/>
      <c r="D215" s="315"/>
      <c r="E215" s="303"/>
      <c r="F215" s="304"/>
      <c r="G215" s="316"/>
      <c r="H215" s="320"/>
      <c r="I215" s="322"/>
      <c r="J215" s="323"/>
      <c r="K215" s="399">
        <f>Summary!$H$6*$G215</f>
        <v>0</v>
      </c>
      <c r="L215" s="225"/>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c r="AO215" s="227"/>
      <c r="AP215" s="228">
        <f t="shared" si="435"/>
        <v>0</v>
      </c>
      <c r="AQ215" s="226"/>
      <c r="AR215" s="226"/>
      <c r="AS215" s="234"/>
      <c r="AT215" s="226"/>
      <c r="AU215" s="234"/>
      <c r="AV215" s="227"/>
      <c r="AW215" s="397"/>
      <c r="AX215" s="397"/>
      <c r="AY215" s="230">
        <f t="shared" si="436"/>
        <v>0</v>
      </c>
      <c r="AZ215" s="213" t="str">
        <f t="shared" si="396"/>
        <v>OK</v>
      </c>
      <c r="BA215" s="214"/>
      <c r="BB215" s="231">
        <f t="shared" si="437"/>
        <v>0</v>
      </c>
      <c r="BC215" s="232">
        <f t="shared" si="438"/>
        <v>0</v>
      </c>
      <c r="BD215" s="232">
        <f t="shared" si="439"/>
        <v>0</v>
      </c>
      <c r="BE215" s="232">
        <f t="shared" si="440"/>
        <v>0</v>
      </c>
      <c r="BF215" s="232">
        <f t="shared" si="441"/>
        <v>0</v>
      </c>
      <c r="BG215" s="232">
        <f t="shared" si="442"/>
        <v>0</v>
      </c>
      <c r="BH215" s="232">
        <f t="shared" si="443"/>
        <v>0</v>
      </c>
      <c r="BI215" s="232">
        <f t="shared" si="444"/>
        <v>0</v>
      </c>
      <c r="BJ215" s="232">
        <f t="shared" si="445"/>
        <v>0</v>
      </c>
      <c r="BK215" s="232">
        <f t="shared" si="446"/>
        <v>0</v>
      </c>
      <c r="BL215" s="232">
        <f t="shared" si="447"/>
        <v>0</v>
      </c>
      <c r="BM215" s="232">
        <f t="shared" si="448"/>
        <v>0</v>
      </c>
      <c r="BN215" s="232">
        <f t="shared" si="449"/>
        <v>0</v>
      </c>
      <c r="BO215" s="232">
        <f t="shared" si="450"/>
        <v>0</v>
      </c>
      <c r="BP215" s="232">
        <f t="shared" si="451"/>
        <v>0</v>
      </c>
      <c r="BQ215" s="232">
        <f t="shared" si="452"/>
        <v>0</v>
      </c>
      <c r="BR215" s="232">
        <f t="shared" si="453"/>
        <v>0</v>
      </c>
      <c r="BS215" s="232">
        <f t="shared" si="454"/>
        <v>0</v>
      </c>
      <c r="BT215" s="232">
        <f t="shared" si="455"/>
        <v>0</v>
      </c>
      <c r="BU215" s="232">
        <f t="shared" si="456"/>
        <v>0</v>
      </c>
      <c r="BV215" s="232">
        <f t="shared" si="457"/>
        <v>0</v>
      </c>
      <c r="BW215" s="232">
        <f t="shared" si="458"/>
        <v>0</v>
      </c>
      <c r="BX215" s="232">
        <f t="shared" si="459"/>
        <v>0</v>
      </c>
      <c r="BY215" s="232">
        <f t="shared" si="460"/>
        <v>0</v>
      </c>
      <c r="BZ215" s="232">
        <f t="shared" si="461"/>
        <v>0</v>
      </c>
      <c r="CA215" s="232">
        <f t="shared" si="462"/>
        <v>0</v>
      </c>
      <c r="CB215" s="232">
        <f t="shared" si="463"/>
        <v>0</v>
      </c>
      <c r="CC215" s="232">
        <f t="shared" si="464"/>
        <v>0</v>
      </c>
      <c r="CD215" s="232">
        <f t="shared" si="465"/>
        <v>0</v>
      </c>
      <c r="CE215" s="232">
        <f t="shared" si="466"/>
        <v>0</v>
      </c>
      <c r="CF215" s="230">
        <f t="shared" si="467"/>
        <v>0</v>
      </c>
      <c r="CG215" s="195">
        <f t="shared" si="468"/>
        <v>0</v>
      </c>
      <c r="CH215" s="201">
        <f t="shared" si="469"/>
        <v>0</v>
      </c>
      <c r="CI215" s="201">
        <f t="shared" si="470"/>
        <v>0</v>
      </c>
      <c r="CJ215" s="201">
        <f t="shared" si="471"/>
        <v>0</v>
      </c>
      <c r="CK215" s="201">
        <f t="shared" si="472"/>
        <v>0</v>
      </c>
      <c r="CL215" s="191">
        <f t="shared" si="473"/>
        <v>0</v>
      </c>
      <c r="CM215" s="189"/>
      <c r="CN215" s="219">
        <f t="shared" si="474"/>
        <v>0</v>
      </c>
      <c r="CO215" s="220">
        <f t="shared" si="475"/>
        <v>0</v>
      </c>
      <c r="CP215" s="220">
        <f t="shared" si="476"/>
        <v>0</v>
      </c>
      <c r="CQ215" s="220">
        <f t="shared" si="477"/>
        <v>0</v>
      </c>
      <c r="CR215" s="220">
        <f t="shared" si="478"/>
        <v>0</v>
      </c>
      <c r="CS215" s="220">
        <f t="shared" si="479"/>
        <v>0</v>
      </c>
      <c r="CT215" s="220">
        <f t="shared" si="480"/>
        <v>0</v>
      </c>
      <c r="CU215" s="220">
        <f t="shared" si="481"/>
        <v>0</v>
      </c>
      <c r="CV215" s="220">
        <f t="shared" si="482"/>
        <v>0</v>
      </c>
      <c r="CW215" s="220">
        <f t="shared" si="483"/>
        <v>0</v>
      </c>
      <c r="CX215" s="220">
        <f t="shared" si="484"/>
        <v>0</v>
      </c>
      <c r="CY215" s="220">
        <f t="shared" si="485"/>
        <v>0</v>
      </c>
      <c r="CZ215" s="220">
        <f t="shared" si="486"/>
        <v>0</v>
      </c>
      <c r="DA215" s="220">
        <f t="shared" si="487"/>
        <v>0</v>
      </c>
      <c r="DB215" s="220">
        <f t="shared" si="488"/>
        <v>0</v>
      </c>
      <c r="DC215" s="220">
        <f t="shared" si="489"/>
        <v>0</v>
      </c>
      <c r="DD215" s="220">
        <f t="shared" si="490"/>
        <v>0</v>
      </c>
      <c r="DE215" s="220">
        <f t="shared" si="491"/>
        <v>0</v>
      </c>
      <c r="DF215" s="220">
        <f t="shared" si="492"/>
        <v>0</v>
      </c>
      <c r="DG215" s="220">
        <f t="shared" si="493"/>
        <v>0</v>
      </c>
      <c r="DH215" s="220">
        <f t="shared" si="494"/>
        <v>0</v>
      </c>
      <c r="DI215" s="220">
        <f t="shared" si="495"/>
        <v>0</v>
      </c>
      <c r="DJ215" s="220">
        <f t="shared" si="496"/>
        <v>0</v>
      </c>
      <c r="DK215" s="220">
        <f t="shared" si="497"/>
        <v>0</v>
      </c>
      <c r="DL215" s="220">
        <f t="shared" si="498"/>
        <v>0</v>
      </c>
      <c r="DM215" s="220">
        <f t="shared" si="499"/>
        <v>0</v>
      </c>
      <c r="DN215" s="220">
        <f t="shared" si="500"/>
        <v>0</v>
      </c>
      <c r="DO215" s="220">
        <f t="shared" si="501"/>
        <v>0</v>
      </c>
      <c r="DP215" s="220">
        <f t="shared" si="502"/>
        <v>0</v>
      </c>
      <c r="DQ215" s="221">
        <f t="shared" si="503"/>
        <v>0</v>
      </c>
      <c r="DR215" s="204">
        <f t="shared" si="504"/>
        <v>0</v>
      </c>
      <c r="DS215" s="222">
        <f t="shared" si="505"/>
        <v>0</v>
      </c>
      <c r="DT215" s="222">
        <f t="shared" si="506"/>
        <v>0</v>
      </c>
      <c r="DU215" s="222">
        <f t="shared" si="507"/>
        <v>0</v>
      </c>
      <c r="DV215" s="222">
        <f t="shared" si="508"/>
        <v>0</v>
      </c>
      <c r="DW215" s="222">
        <f t="shared" si="509"/>
        <v>0</v>
      </c>
      <c r="DX215" s="223">
        <f t="shared" si="510"/>
        <v>0</v>
      </c>
      <c r="DY215" s="224">
        <f t="shared" si="393"/>
        <v>0</v>
      </c>
      <c r="EA215" s="228">
        <f>IF($E215="HLTA",(L215/Summary!$H$7),0)</f>
        <v>0</v>
      </c>
      <c r="EB215" s="229">
        <f>IF($E215="HLTA",(M215/Summary!$H$7),0)</f>
        <v>0</v>
      </c>
      <c r="EC215" s="229">
        <f>IF($E215="HLTA",(N215/Summary!$H$7),0)</f>
        <v>0</v>
      </c>
      <c r="ED215" s="229">
        <f>IF($E215="HLTA",(O215/Summary!$H$7),0)</f>
        <v>0</v>
      </c>
      <c r="EE215" s="229">
        <f>IF($E215="HLTA",(P215/Summary!$H$7),0)</f>
        <v>0</v>
      </c>
      <c r="EF215" s="229">
        <f>IF($E215="HLTA",(Q215/Summary!$H$7),0)</f>
        <v>0</v>
      </c>
      <c r="EG215" s="229">
        <f>IF($E215="HLTA",(R215/Summary!$H$7),0)</f>
        <v>0</v>
      </c>
      <c r="EH215" s="229">
        <f>IF($E215="HLTA",(S215/Summary!$H$7),0)</f>
        <v>0</v>
      </c>
      <c r="EI215" s="229">
        <f>IF($E215="HLTA",(T215/Summary!$H$7),0)</f>
        <v>0</v>
      </c>
      <c r="EJ215" s="229">
        <f>IF($E215="HLTA",(U215/Summary!$H$7),0)</f>
        <v>0</v>
      </c>
      <c r="EK215" s="229">
        <f>IF($E215="HLTA",(V215/Summary!$H$7),0)</f>
        <v>0</v>
      </c>
      <c r="EL215" s="229">
        <f>IF($E215="HLTA",(W215/Summary!$H$7),0)</f>
        <v>0</v>
      </c>
      <c r="EM215" s="229">
        <f>IF($E215="HLTA",(X215/Summary!$H$7),0)</f>
        <v>0</v>
      </c>
      <c r="EN215" s="229">
        <f>IF($E215="HLTA",(Y215/Summary!$H$7),0)</f>
        <v>0</v>
      </c>
      <c r="EO215" s="229">
        <f>IF($E215="HLTA",(Z215/Summary!$H$7),0)</f>
        <v>0</v>
      </c>
      <c r="EP215" s="229">
        <f>IF($E215="HLTA",(AA215/Summary!$H$7),0)</f>
        <v>0</v>
      </c>
      <c r="EQ215" s="229">
        <f>IF($E215="HLTA",(AB215/Summary!$H$7),0)</f>
        <v>0</v>
      </c>
      <c r="ER215" s="229">
        <f>IF($E215="HLTA",(AC215/Summary!$H$7),0)</f>
        <v>0</v>
      </c>
      <c r="ES215" s="229">
        <f>IF($E215="HLTA",(AD215/Summary!$H$7),0)</f>
        <v>0</v>
      </c>
      <c r="ET215" s="229">
        <f>IF($E215="HLTA",(AE215/Summary!$H$7),0)</f>
        <v>0</v>
      </c>
      <c r="EU215" s="229">
        <f>IF($E215="HLTA",(AF215/Summary!$H$7),0)</f>
        <v>0</v>
      </c>
      <c r="EV215" s="229">
        <f>IF($E215="HLTA",(AG215/Summary!$H$7),0)</f>
        <v>0</v>
      </c>
      <c r="EW215" s="229">
        <f>IF($E215="HLTA",(AH215/Summary!$H$7),0)</f>
        <v>0</v>
      </c>
      <c r="EX215" s="229">
        <f>IF($E215="HLTA",(AI215/Summary!$H$7),0)</f>
        <v>0</v>
      </c>
      <c r="EY215" s="229">
        <f>IF($E215="HLTA",(AJ215/Summary!$H$7),0)</f>
        <v>0</v>
      </c>
      <c r="EZ215" s="229">
        <f>IF($E215="HLTA",(AK215/Summary!$H$7),0)</f>
        <v>0</v>
      </c>
      <c r="FA215" s="229">
        <f>IF($E215="HLTA",(AL215/Summary!$H$7),0)</f>
        <v>0</v>
      </c>
      <c r="FB215" s="229">
        <f>IF($E215="HLTA",(AM215/Summary!$H$7),0)</f>
        <v>0</v>
      </c>
      <c r="FC215" s="229">
        <f>IF($E215="HLTA",(AN215/Summary!$H$7),0)</f>
        <v>0</v>
      </c>
      <c r="FD215" s="233">
        <f>IF($E215="HLTA",(AO215/Summary!$H$7),0)</f>
        <v>0</v>
      </c>
    </row>
    <row r="216" spans="1:160" s="141" customFormat="1" ht="14.25" x14ac:dyDescent="0.35">
      <c r="A216" s="314"/>
      <c r="B216" s="315"/>
      <c r="C216" s="315"/>
      <c r="D216" s="315"/>
      <c r="E216" s="303"/>
      <c r="F216" s="304"/>
      <c r="G216" s="316"/>
      <c r="H216" s="320"/>
      <c r="I216" s="322"/>
      <c r="J216" s="323"/>
      <c r="K216" s="399">
        <f>Summary!$H$6*$G216</f>
        <v>0</v>
      </c>
      <c r="L216" s="225"/>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c r="AO216" s="227"/>
      <c r="AP216" s="228">
        <f t="shared" si="435"/>
        <v>0</v>
      </c>
      <c r="AQ216" s="226"/>
      <c r="AR216" s="226"/>
      <c r="AS216" s="234"/>
      <c r="AT216" s="226"/>
      <c r="AU216" s="234"/>
      <c r="AV216" s="227"/>
      <c r="AW216" s="397"/>
      <c r="AX216" s="397"/>
      <c r="AY216" s="230">
        <f t="shared" si="436"/>
        <v>0</v>
      </c>
      <c r="AZ216" s="213" t="str">
        <f t="shared" si="396"/>
        <v>OK</v>
      </c>
      <c r="BA216" s="214"/>
      <c r="BB216" s="231">
        <f t="shared" si="437"/>
        <v>0</v>
      </c>
      <c r="BC216" s="232">
        <f t="shared" si="438"/>
        <v>0</v>
      </c>
      <c r="BD216" s="232">
        <f t="shared" si="439"/>
        <v>0</v>
      </c>
      <c r="BE216" s="232">
        <f t="shared" si="440"/>
        <v>0</v>
      </c>
      <c r="BF216" s="232">
        <f t="shared" si="441"/>
        <v>0</v>
      </c>
      <c r="BG216" s="232">
        <f t="shared" si="442"/>
        <v>0</v>
      </c>
      <c r="BH216" s="232">
        <f t="shared" si="443"/>
        <v>0</v>
      </c>
      <c r="BI216" s="232">
        <f t="shared" si="444"/>
        <v>0</v>
      </c>
      <c r="BJ216" s="232">
        <f t="shared" si="445"/>
        <v>0</v>
      </c>
      <c r="BK216" s="232">
        <f t="shared" si="446"/>
        <v>0</v>
      </c>
      <c r="BL216" s="232">
        <f t="shared" si="447"/>
        <v>0</v>
      </c>
      <c r="BM216" s="232">
        <f t="shared" si="448"/>
        <v>0</v>
      </c>
      <c r="BN216" s="232">
        <f t="shared" si="449"/>
        <v>0</v>
      </c>
      <c r="BO216" s="232">
        <f t="shared" si="450"/>
        <v>0</v>
      </c>
      <c r="BP216" s="232">
        <f t="shared" si="451"/>
        <v>0</v>
      </c>
      <c r="BQ216" s="232">
        <f t="shared" si="452"/>
        <v>0</v>
      </c>
      <c r="BR216" s="232">
        <f t="shared" si="453"/>
        <v>0</v>
      </c>
      <c r="BS216" s="232">
        <f t="shared" si="454"/>
        <v>0</v>
      </c>
      <c r="BT216" s="232">
        <f t="shared" si="455"/>
        <v>0</v>
      </c>
      <c r="BU216" s="232">
        <f t="shared" si="456"/>
        <v>0</v>
      </c>
      <c r="BV216" s="232">
        <f t="shared" si="457"/>
        <v>0</v>
      </c>
      <c r="BW216" s="232">
        <f t="shared" si="458"/>
        <v>0</v>
      </c>
      <c r="BX216" s="232">
        <f t="shared" si="459"/>
        <v>0</v>
      </c>
      <c r="BY216" s="232">
        <f t="shared" si="460"/>
        <v>0</v>
      </c>
      <c r="BZ216" s="232">
        <f t="shared" si="461"/>
        <v>0</v>
      </c>
      <c r="CA216" s="232">
        <f t="shared" si="462"/>
        <v>0</v>
      </c>
      <c r="CB216" s="232">
        <f t="shared" si="463"/>
        <v>0</v>
      </c>
      <c r="CC216" s="232">
        <f t="shared" si="464"/>
        <v>0</v>
      </c>
      <c r="CD216" s="232">
        <f t="shared" si="465"/>
        <v>0</v>
      </c>
      <c r="CE216" s="232">
        <f t="shared" si="466"/>
        <v>0</v>
      </c>
      <c r="CF216" s="230">
        <f t="shared" si="467"/>
        <v>0</v>
      </c>
      <c r="CG216" s="195">
        <f t="shared" si="468"/>
        <v>0</v>
      </c>
      <c r="CH216" s="201">
        <f t="shared" si="469"/>
        <v>0</v>
      </c>
      <c r="CI216" s="201">
        <f t="shared" si="470"/>
        <v>0</v>
      </c>
      <c r="CJ216" s="201">
        <f t="shared" si="471"/>
        <v>0</v>
      </c>
      <c r="CK216" s="201">
        <f t="shared" si="472"/>
        <v>0</v>
      </c>
      <c r="CL216" s="191">
        <f t="shared" si="473"/>
        <v>0</v>
      </c>
      <c r="CM216" s="189"/>
      <c r="CN216" s="219">
        <f t="shared" si="474"/>
        <v>0</v>
      </c>
      <c r="CO216" s="220">
        <f t="shared" si="475"/>
        <v>0</v>
      </c>
      <c r="CP216" s="220">
        <f t="shared" si="476"/>
        <v>0</v>
      </c>
      <c r="CQ216" s="220">
        <f t="shared" si="477"/>
        <v>0</v>
      </c>
      <c r="CR216" s="220">
        <f t="shared" si="478"/>
        <v>0</v>
      </c>
      <c r="CS216" s="220">
        <f t="shared" si="479"/>
        <v>0</v>
      </c>
      <c r="CT216" s="220">
        <f t="shared" si="480"/>
        <v>0</v>
      </c>
      <c r="CU216" s="220">
        <f t="shared" si="481"/>
        <v>0</v>
      </c>
      <c r="CV216" s="220">
        <f t="shared" si="482"/>
        <v>0</v>
      </c>
      <c r="CW216" s="220">
        <f t="shared" si="483"/>
        <v>0</v>
      </c>
      <c r="CX216" s="220">
        <f t="shared" si="484"/>
        <v>0</v>
      </c>
      <c r="CY216" s="220">
        <f t="shared" si="485"/>
        <v>0</v>
      </c>
      <c r="CZ216" s="220">
        <f t="shared" si="486"/>
        <v>0</v>
      </c>
      <c r="DA216" s="220">
        <f t="shared" si="487"/>
        <v>0</v>
      </c>
      <c r="DB216" s="220">
        <f t="shared" si="488"/>
        <v>0</v>
      </c>
      <c r="DC216" s="220">
        <f t="shared" si="489"/>
        <v>0</v>
      </c>
      <c r="DD216" s="220">
        <f t="shared" si="490"/>
        <v>0</v>
      </c>
      <c r="DE216" s="220">
        <f t="shared" si="491"/>
        <v>0</v>
      </c>
      <c r="DF216" s="220">
        <f t="shared" si="492"/>
        <v>0</v>
      </c>
      <c r="DG216" s="220">
        <f t="shared" si="493"/>
        <v>0</v>
      </c>
      <c r="DH216" s="220">
        <f t="shared" si="494"/>
        <v>0</v>
      </c>
      <c r="DI216" s="220">
        <f t="shared" si="495"/>
        <v>0</v>
      </c>
      <c r="DJ216" s="220">
        <f t="shared" si="496"/>
        <v>0</v>
      </c>
      <c r="DK216" s="220">
        <f t="shared" si="497"/>
        <v>0</v>
      </c>
      <c r="DL216" s="220">
        <f t="shared" si="498"/>
        <v>0</v>
      </c>
      <c r="DM216" s="220">
        <f t="shared" si="499"/>
        <v>0</v>
      </c>
      <c r="DN216" s="220">
        <f t="shared" si="500"/>
        <v>0</v>
      </c>
      <c r="DO216" s="220">
        <f t="shared" si="501"/>
        <v>0</v>
      </c>
      <c r="DP216" s="220">
        <f t="shared" si="502"/>
        <v>0</v>
      </c>
      <c r="DQ216" s="221">
        <f t="shared" si="503"/>
        <v>0</v>
      </c>
      <c r="DR216" s="204">
        <f t="shared" si="504"/>
        <v>0</v>
      </c>
      <c r="DS216" s="222">
        <f t="shared" si="505"/>
        <v>0</v>
      </c>
      <c r="DT216" s="222">
        <f t="shared" si="506"/>
        <v>0</v>
      </c>
      <c r="DU216" s="222">
        <f t="shared" si="507"/>
        <v>0</v>
      </c>
      <c r="DV216" s="222">
        <f t="shared" si="508"/>
        <v>0</v>
      </c>
      <c r="DW216" s="222">
        <f t="shared" si="509"/>
        <v>0</v>
      </c>
      <c r="DX216" s="223">
        <f t="shared" si="510"/>
        <v>0</v>
      </c>
      <c r="DY216" s="224">
        <f t="shared" si="393"/>
        <v>0</v>
      </c>
      <c r="EA216" s="228">
        <f>IF($E216="HLTA",(L216/Summary!$H$7),0)</f>
        <v>0</v>
      </c>
      <c r="EB216" s="229">
        <f>IF($E216="HLTA",(M216/Summary!$H$7),0)</f>
        <v>0</v>
      </c>
      <c r="EC216" s="229">
        <f>IF($E216="HLTA",(N216/Summary!$H$7),0)</f>
        <v>0</v>
      </c>
      <c r="ED216" s="229">
        <f>IF($E216="HLTA",(O216/Summary!$H$7),0)</f>
        <v>0</v>
      </c>
      <c r="EE216" s="229">
        <f>IF($E216="HLTA",(P216/Summary!$H$7),0)</f>
        <v>0</v>
      </c>
      <c r="EF216" s="229">
        <f>IF($E216="HLTA",(Q216/Summary!$H$7),0)</f>
        <v>0</v>
      </c>
      <c r="EG216" s="229">
        <f>IF($E216="HLTA",(R216/Summary!$H$7),0)</f>
        <v>0</v>
      </c>
      <c r="EH216" s="229">
        <f>IF($E216="HLTA",(S216/Summary!$H$7),0)</f>
        <v>0</v>
      </c>
      <c r="EI216" s="229">
        <f>IF($E216="HLTA",(T216/Summary!$H$7),0)</f>
        <v>0</v>
      </c>
      <c r="EJ216" s="229">
        <f>IF($E216="HLTA",(U216/Summary!$H$7),0)</f>
        <v>0</v>
      </c>
      <c r="EK216" s="229">
        <f>IF($E216="HLTA",(V216/Summary!$H$7),0)</f>
        <v>0</v>
      </c>
      <c r="EL216" s="229">
        <f>IF($E216="HLTA",(W216/Summary!$H$7),0)</f>
        <v>0</v>
      </c>
      <c r="EM216" s="229">
        <f>IF($E216="HLTA",(X216/Summary!$H$7),0)</f>
        <v>0</v>
      </c>
      <c r="EN216" s="229">
        <f>IF($E216="HLTA",(Y216/Summary!$H$7),0)</f>
        <v>0</v>
      </c>
      <c r="EO216" s="229">
        <f>IF($E216="HLTA",(Z216/Summary!$H$7),0)</f>
        <v>0</v>
      </c>
      <c r="EP216" s="229">
        <f>IF($E216="HLTA",(AA216/Summary!$H$7),0)</f>
        <v>0</v>
      </c>
      <c r="EQ216" s="229">
        <f>IF($E216="HLTA",(AB216/Summary!$H$7),0)</f>
        <v>0</v>
      </c>
      <c r="ER216" s="229">
        <f>IF($E216="HLTA",(AC216/Summary!$H$7),0)</f>
        <v>0</v>
      </c>
      <c r="ES216" s="229">
        <f>IF($E216="HLTA",(AD216/Summary!$H$7),0)</f>
        <v>0</v>
      </c>
      <c r="ET216" s="229">
        <f>IF($E216="HLTA",(AE216/Summary!$H$7),0)</f>
        <v>0</v>
      </c>
      <c r="EU216" s="229">
        <f>IF($E216="HLTA",(AF216/Summary!$H$7),0)</f>
        <v>0</v>
      </c>
      <c r="EV216" s="229">
        <f>IF($E216="HLTA",(AG216/Summary!$H$7),0)</f>
        <v>0</v>
      </c>
      <c r="EW216" s="229">
        <f>IF($E216="HLTA",(AH216/Summary!$H$7),0)</f>
        <v>0</v>
      </c>
      <c r="EX216" s="229">
        <f>IF($E216="HLTA",(AI216/Summary!$H$7),0)</f>
        <v>0</v>
      </c>
      <c r="EY216" s="229">
        <f>IF($E216="HLTA",(AJ216/Summary!$H$7),0)</f>
        <v>0</v>
      </c>
      <c r="EZ216" s="229">
        <f>IF($E216="HLTA",(AK216/Summary!$H$7),0)</f>
        <v>0</v>
      </c>
      <c r="FA216" s="229">
        <f>IF($E216="HLTA",(AL216/Summary!$H$7),0)</f>
        <v>0</v>
      </c>
      <c r="FB216" s="229">
        <f>IF($E216="HLTA",(AM216/Summary!$H$7),0)</f>
        <v>0</v>
      </c>
      <c r="FC216" s="229">
        <f>IF($E216="HLTA",(AN216/Summary!$H$7),0)</f>
        <v>0</v>
      </c>
      <c r="FD216" s="233">
        <f>IF($E216="HLTA",(AO216/Summary!$H$7),0)</f>
        <v>0</v>
      </c>
    </row>
    <row r="217" spans="1:160" s="141" customFormat="1" ht="14.25" x14ac:dyDescent="0.35">
      <c r="A217" s="314"/>
      <c r="B217" s="315"/>
      <c r="C217" s="315"/>
      <c r="D217" s="315"/>
      <c r="E217" s="303"/>
      <c r="F217" s="304"/>
      <c r="G217" s="316"/>
      <c r="H217" s="320"/>
      <c r="I217" s="322"/>
      <c r="J217" s="323"/>
      <c r="K217" s="399">
        <f>Summary!$H$6*$G217</f>
        <v>0</v>
      </c>
      <c r="L217" s="225"/>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7"/>
      <c r="AP217" s="228">
        <f t="shared" si="435"/>
        <v>0</v>
      </c>
      <c r="AQ217" s="226"/>
      <c r="AR217" s="226"/>
      <c r="AS217" s="234"/>
      <c r="AT217" s="226"/>
      <c r="AU217" s="234"/>
      <c r="AV217" s="227"/>
      <c r="AW217" s="397"/>
      <c r="AX217" s="397"/>
      <c r="AY217" s="230">
        <f t="shared" si="436"/>
        <v>0</v>
      </c>
      <c r="AZ217" s="213" t="str">
        <f t="shared" si="396"/>
        <v>OK</v>
      </c>
      <c r="BA217" s="214"/>
      <c r="BB217" s="231">
        <f t="shared" si="437"/>
        <v>0</v>
      </c>
      <c r="BC217" s="232">
        <f t="shared" si="438"/>
        <v>0</v>
      </c>
      <c r="BD217" s="232">
        <f t="shared" si="439"/>
        <v>0</v>
      </c>
      <c r="BE217" s="232">
        <f t="shared" si="440"/>
        <v>0</v>
      </c>
      <c r="BF217" s="232">
        <f t="shared" si="441"/>
        <v>0</v>
      </c>
      <c r="BG217" s="232">
        <f t="shared" si="442"/>
        <v>0</v>
      </c>
      <c r="BH217" s="232">
        <f t="shared" si="443"/>
        <v>0</v>
      </c>
      <c r="BI217" s="232">
        <f t="shared" si="444"/>
        <v>0</v>
      </c>
      <c r="BJ217" s="232">
        <f t="shared" si="445"/>
        <v>0</v>
      </c>
      <c r="BK217" s="232">
        <f t="shared" si="446"/>
        <v>0</v>
      </c>
      <c r="BL217" s="232">
        <f t="shared" si="447"/>
        <v>0</v>
      </c>
      <c r="BM217" s="232">
        <f t="shared" si="448"/>
        <v>0</v>
      </c>
      <c r="BN217" s="232">
        <f t="shared" si="449"/>
        <v>0</v>
      </c>
      <c r="BO217" s="232">
        <f t="shared" si="450"/>
        <v>0</v>
      </c>
      <c r="BP217" s="232">
        <f t="shared" si="451"/>
        <v>0</v>
      </c>
      <c r="BQ217" s="232">
        <f t="shared" si="452"/>
        <v>0</v>
      </c>
      <c r="BR217" s="232">
        <f t="shared" si="453"/>
        <v>0</v>
      </c>
      <c r="BS217" s="232">
        <f t="shared" si="454"/>
        <v>0</v>
      </c>
      <c r="BT217" s="232">
        <f t="shared" si="455"/>
        <v>0</v>
      </c>
      <c r="BU217" s="232">
        <f t="shared" si="456"/>
        <v>0</v>
      </c>
      <c r="BV217" s="232">
        <f t="shared" si="457"/>
        <v>0</v>
      </c>
      <c r="BW217" s="232">
        <f t="shared" si="458"/>
        <v>0</v>
      </c>
      <c r="BX217" s="232">
        <f t="shared" si="459"/>
        <v>0</v>
      </c>
      <c r="BY217" s="232">
        <f t="shared" si="460"/>
        <v>0</v>
      </c>
      <c r="BZ217" s="232">
        <f t="shared" si="461"/>
        <v>0</v>
      </c>
      <c r="CA217" s="232">
        <f t="shared" si="462"/>
        <v>0</v>
      </c>
      <c r="CB217" s="232">
        <f t="shared" si="463"/>
        <v>0</v>
      </c>
      <c r="CC217" s="232">
        <f t="shared" si="464"/>
        <v>0</v>
      </c>
      <c r="CD217" s="232">
        <f t="shared" si="465"/>
        <v>0</v>
      </c>
      <c r="CE217" s="232">
        <f t="shared" si="466"/>
        <v>0</v>
      </c>
      <c r="CF217" s="230">
        <f t="shared" si="467"/>
        <v>0</v>
      </c>
      <c r="CG217" s="195">
        <f t="shared" si="468"/>
        <v>0</v>
      </c>
      <c r="CH217" s="201">
        <f t="shared" si="469"/>
        <v>0</v>
      </c>
      <c r="CI217" s="201">
        <f t="shared" si="470"/>
        <v>0</v>
      </c>
      <c r="CJ217" s="201">
        <f t="shared" si="471"/>
        <v>0</v>
      </c>
      <c r="CK217" s="201">
        <f t="shared" si="472"/>
        <v>0</v>
      </c>
      <c r="CL217" s="191">
        <f t="shared" si="473"/>
        <v>0</v>
      </c>
      <c r="CM217" s="189"/>
      <c r="CN217" s="219">
        <f t="shared" si="474"/>
        <v>0</v>
      </c>
      <c r="CO217" s="220">
        <f t="shared" si="475"/>
        <v>0</v>
      </c>
      <c r="CP217" s="220">
        <f t="shared" si="476"/>
        <v>0</v>
      </c>
      <c r="CQ217" s="220">
        <f t="shared" si="477"/>
        <v>0</v>
      </c>
      <c r="CR217" s="220">
        <f t="shared" si="478"/>
        <v>0</v>
      </c>
      <c r="CS217" s="220">
        <f t="shared" si="479"/>
        <v>0</v>
      </c>
      <c r="CT217" s="220">
        <f t="shared" si="480"/>
        <v>0</v>
      </c>
      <c r="CU217" s="220">
        <f t="shared" si="481"/>
        <v>0</v>
      </c>
      <c r="CV217" s="220">
        <f t="shared" si="482"/>
        <v>0</v>
      </c>
      <c r="CW217" s="220">
        <f t="shared" si="483"/>
        <v>0</v>
      </c>
      <c r="CX217" s="220">
        <f t="shared" si="484"/>
        <v>0</v>
      </c>
      <c r="CY217" s="220">
        <f t="shared" si="485"/>
        <v>0</v>
      </c>
      <c r="CZ217" s="220">
        <f t="shared" si="486"/>
        <v>0</v>
      </c>
      <c r="DA217" s="220">
        <f t="shared" si="487"/>
        <v>0</v>
      </c>
      <c r="DB217" s="220">
        <f t="shared" si="488"/>
        <v>0</v>
      </c>
      <c r="DC217" s="220">
        <f t="shared" si="489"/>
        <v>0</v>
      </c>
      <c r="DD217" s="220">
        <f t="shared" si="490"/>
        <v>0</v>
      </c>
      <c r="DE217" s="220">
        <f t="shared" si="491"/>
        <v>0</v>
      </c>
      <c r="DF217" s="220">
        <f t="shared" si="492"/>
        <v>0</v>
      </c>
      <c r="DG217" s="220">
        <f t="shared" si="493"/>
        <v>0</v>
      </c>
      <c r="DH217" s="220">
        <f t="shared" si="494"/>
        <v>0</v>
      </c>
      <c r="DI217" s="220">
        <f t="shared" si="495"/>
        <v>0</v>
      </c>
      <c r="DJ217" s="220">
        <f t="shared" si="496"/>
        <v>0</v>
      </c>
      <c r="DK217" s="220">
        <f t="shared" si="497"/>
        <v>0</v>
      </c>
      <c r="DL217" s="220">
        <f t="shared" si="498"/>
        <v>0</v>
      </c>
      <c r="DM217" s="220">
        <f t="shared" si="499"/>
        <v>0</v>
      </c>
      <c r="DN217" s="220">
        <f t="shared" si="500"/>
        <v>0</v>
      </c>
      <c r="DO217" s="220">
        <f t="shared" si="501"/>
        <v>0</v>
      </c>
      <c r="DP217" s="220">
        <f t="shared" si="502"/>
        <v>0</v>
      </c>
      <c r="DQ217" s="221">
        <f t="shared" si="503"/>
        <v>0</v>
      </c>
      <c r="DR217" s="204">
        <f t="shared" si="504"/>
        <v>0</v>
      </c>
      <c r="DS217" s="222">
        <f t="shared" si="505"/>
        <v>0</v>
      </c>
      <c r="DT217" s="222">
        <f t="shared" si="506"/>
        <v>0</v>
      </c>
      <c r="DU217" s="222">
        <f t="shared" si="507"/>
        <v>0</v>
      </c>
      <c r="DV217" s="222">
        <f t="shared" si="508"/>
        <v>0</v>
      </c>
      <c r="DW217" s="222">
        <f t="shared" si="509"/>
        <v>0</v>
      </c>
      <c r="DX217" s="223">
        <f t="shared" si="510"/>
        <v>0</v>
      </c>
      <c r="DY217" s="224">
        <f t="shared" si="393"/>
        <v>0</v>
      </c>
      <c r="EA217" s="228">
        <f>IF($E217="HLTA",(L217/Summary!$H$7),0)</f>
        <v>0</v>
      </c>
      <c r="EB217" s="229">
        <f>IF($E217="HLTA",(M217/Summary!$H$7),0)</f>
        <v>0</v>
      </c>
      <c r="EC217" s="229">
        <f>IF($E217="HLTA",(N217/Summary!$H$7),0)</f>
        <v>0</v>
      </c>
      <c r="ED217" s="229">
        <f>IF($E217="HLTA",(O217/Summary!$H$7),0)</f>
        <v>0</v>
      </c>
      <c r="EE217" s="229">
        <f>IF($E217="HLTA",(P217/Summary!$H$7),0)</f>
        <v>0</v>
      </c>
      <c r="EF217" s="229">
        <f>IF($E217="HLTA",(Q217/Summary!$H$7),0)</f>
        <v>0</v>
      </c>
      <c r="EG217" s="229">
        <f>IF($E217="HLTA",(R217/Summary!$H$7),0)</f>
        <v>0</v>
      </c>
      <c r="EH217" s="229">
        <f>IF($E217="HLTA",(S217/Summary!$H$7),0)</f>
        <v>0</v>
      </c>
      <c r="EI217" s="229">
        <f>IF($E217="HLTA",(T217/Summary!$H$7),0)</f>
        <v>0</v>
      </c>
      <c r="EJ217" s="229">
        <f>IF($E217="HLTA",(U217/Summary!$H$7),0)</f>
        <v>0</v>
      </c>
      <c r="EK217" s="229">
        <f>IF($E217="HLTA",(V217/Summary!$H$7),0)</f>
        <v>0</v>
      </c>
      <c r="EL217" s="229">
        <f>IF($E217="HLTA",(W217/Summary!$H$7),0)</f>
        <v>0</v>
      </c>
      <c r="EM217" s="229">
        <f>IF($E217="HLTA",(X217/Summary!$H$7),0)</f>
        <v>0</v>
      </c>
      <c r="EN217" s="229">
        <f>IF($E217="HLTA",(Y217/Summary!$H$7),0)</f>
        <v>0</v>
      </c>
      <c r="EO217" s="229">
        <f>IF($E217="HLTA",(Z217/Summary!$H$7),0)</f>
        <v>0</v>
      </c>
      <c r="EP217" s="229">
        <f>IF($E217="HLTA",(AA217/Summary!$H$7),0)</f>
        <v>0</v>
      </c>
      <c r="EQ217" s="229">
        <f>IF($E217="HLTA",(AB217/Summary!$H$7),0)</f>
        <v>0</v>
      </c>
      <c r="ER217" s="229">
        <f>IF($E217="HLTA",(AC217/Summary!$H$7),0)</f>
        <v>0</v>
      </c>
      <c r="ES217" s="229">
        <f>IF($E217="HLTA",(AD217/Summary!$H$7),0)</f>
        <v>0</v>
      </c>
      <c r="ET217" s="229">
        <f>IF($E217="HLTA",(AE217/Summary!$H$7),0)</f>
        <v>0</v>
      </c>
      <c r="EU217" s="229">
        <f>IF($E217="HLTA",(AF217/Summary!$H$7),0)</f>
        <v>0</v>
      </c>
      <c r="EV217" s="229">
        <f>IF($E217="HLTA",(AG217/Summary!$H$7),0)</f>
        <v>0</v>
      </c>
      <c r="EW217" s="229">
        <f>IF($E217="HLTA",(AH217/Summary!$H$7),0)</f>
        <v>0</v>
      </c>
      <c r="EX217" s="229">
        <f>IF($E217="HLTA",(AI217/Summary!$H$7),0)</f>
        <v>0</v>
      </c>
      <c r="EY217" s="229">
        <f>IF($E217="HLTA",(AJ217/Summary!$H$7),0)</f>
        <v>0</v>
      </c>
      <c r="EZ217" s="229">
        <f>IF($E217="HLTA",(AK217/Summary!$H$7),0)</f>
        <v>0</v>
      </c>
      <c r="FA217" s="229">
        <f>IF($E217="HLTA",(AL217/Summary!$H$7),0)</f>
        <v>0</v>
      </c>
      <c r="FB217" s="229">
        <f>IF($E217="HLTA",(AM217/Summary!$H$7),0)</f>
        <v>0</v>
      </c>
      <c r="FC217" s="229">
        <f>IF($E217="HLTA",(AN217/Summary!$H$7),0)</f>
        <v>0</v>
      </c>
      <c r="FD217" s="233">
        <f>IF($E217="HLTA",(AO217/Summary!$H$7),0)</f>
        <v>0</v>
      </c>
    </row>
    <row r="218" spans="1:160" s="141" customFormat="1" ht="14.25" x14ac:dyDescent="0.35">
      <c r="A218" s="314"/>
      <c r="B218" s="315"/>
      <c r="C218" s="315"/>
      <c r="D218" s="315"/>
      <c r="E218" s="303"/>
      <c r="F218" s="304"/>
      <c r="G218" s="316"/>
      <c r="H218" s="320"/>
      <c r="I218" s="322"/>
      <c r="J218" s="323"/>
      <c r="K218" s="399">
        <f>Summary!$H$6*$G218</f>
        <v>0</v>
      </c>
      <c r="L218" s="225"/>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7"/>
      <c r="AP218" s="228">
        <f t="shared" si="435"/>
        <v>0</v>
      </c>
      <c r="AQ218" s="226"/>
      <c r="AR218" s="226"/>
      <c r="AS218" s="234"/>
      <c r="AT218" s="226"/>
      <c r="AU218" s="234"/>
      <c r="AV218" s="227"/>
      <c r="AW218" s="397"/>
      <c r="AX218" s="397"/>
      <c r="AY218" s="230">
        <f t="shared" si="436"/>
        <v>0</v>
      </c>
      <c r="AZ218" s="213" t="str">
        <f t="shared" si="396"/>
        <v>OK</v>
      </c>
      <c r="BA218" s="214"/>
      <c r="BB218" s="231">
        <f t="shared" si="437"/>
        <v>0</v>
      </c>
      <c r="BC218" s="232">
        <f t="shared" si="438"/>
        <v>0</v>
      </c>
      <c r="BD218" s="232">
        <f t="shared" si="439"/>
        <v>0</v>
      </c>
      <c r="BE218" s="232">
        <f t="shared" si="440"/>
        <v>0</v>
      </c>
      <c r="BF218" s="232">
        <f t="shared" si="441"/>
        <v>0</v>
      </c>
      <c r="BG218" s="232">
        <f t="shared" si="442"/>
        <v>0</v>
      </c>
      <c r="BH218" s="232">
        <f t="shared" si="443"/>
        <v>0</v>
      </c>
      <c r="BI218" s="232">
        <f t="shared" si="444"/>
        <v>0</v>
      </c>
      <c r="BJ218" s="232">
        <f t="shared" si="445"/>
        <v>0</v>
      </c>
      <c r="BK218" s="232">
        <f t="shared" si="446"/>
        <v>0</v>
      </c>
      <c r="BL218" s="232">
        <f t="shared" si="447"/>
        <v>0</v>
      </c>
      <c r="BM218" s="232">
        <f t="shared" si="448"/>
        <v>0</v>
      </c>
      <c r="BN218" s="232">
        <f t="shared" si="449"/>
        <v>0</v>
      </c>
      <c r="BO218" s="232">
        <f t="shared" si="450"/>
        <v>0</v>
      </c>
      <c r="BP218" s="232">
        <f t="shared" si="451"/>
        <v>0</v>
      </c>
      <c r="BQ218" s="232">
        <f t="shared" si="452"/>
        <v>0</v>
      </c>
      <c r="BR218" s="232">
        <f t="shared" si="453"/>
        <v>0</v>
      </c>
      <c r="BS218" s="232">
        <f t="shared" si="454"/>
        <v>0</v>
      </c>
      <c r="BT218" s="232">
        <f t="shared" si="455"/>
        <v>0</v>
      </c>
      <c r="BU218" s="232">
        <f t="shared" si="456"/>
        <v>0</v>
      </c>
      <c r="BV218" s="232">
        <f t="shared" si="457"/>
        <v>0</v>
      </c>
      <c r="BW218" s="232">
        <f t="shared" si="458"/>
        <v>0</v>
      </c>
      <c r="BX218" s="232">
        <f t="shared" si="459"/>
        <v>0</v>
      </c>
      <c r="BY218" s="232">
        <f t="shared" si="460"/>
        <v>0</v>
      </c>
      <c r="BZ218" s="232">
        <f t="shared" si="461"/>
        <v>0</v>
      </c>
      <c r="CA218" s="232">
        <f t="shared" si="462"/>
        <v>0</v>
      </c>
      <c r="CB218" s="232">
        <f t="shared" si="463"/>
        <v>0</v>
      </c>
      <c r="CC218" s="232">
        <f t="shared" si="464"/>
        <v>0</v>
      </c>
      <c r="CD218" s="232">
        <f t="shared" si="465"/>
        <v>0</v>
      </c>
      <c r="CE218" s="232">
        <f t="shared" si="466"/>
        <v>0</v>
      </c>
      <c r="CF218" s="230">
        <f t="shared" si="467"/>
        <v>0</v>
      </c>
      <c r="CG218" s="195">
        <f t="shared" si="468"/>
        <v>0</v>
      </c>
      <c r="CH218" s="201">
        <f t="shared" si="469"/>
        <v>0</v>
      </c>
      <c r="CI218" s="201">
        <f t="shared" si="470"/>
        <v>0</v>
      </c>
      <c r="CJ218" s="201">
        <f t="shared" si="471"/>
        <v>0</v>
      </c>
      <c r="CK218" s="201">
        <f t="shared" si="472"/>
        <v>0</v>
      </c>
      <c r="CL218" s="191">
        <f t="shared" si="473"/>
        <v>0</v>
      </c>
      <c r="CM218" s="189"/>
      <c r="CN218" s="219">
        <f t="shared" si="474"/>
        <v>0</v>
      </c>
      <c r="CO218" s="220">
        <f t="shared" si="475"/>
        <v>0</v>
      </c>
      <c r="CP218" s="220">
        <f t="shared" si="476"/>
        <v>0</v>
      </c>
      <c r="CQ218" s="220">
        <f t="shared" si="477"/>
        <v>0</v>
      </c>
      <c r="CR218" s="220">
        <f t="shared" si="478"/>
        <v>0</v>
      </c>
      <c r="CS218" s="220">
        <f t="shared" si="479"/>
        <v>0</v>
      </c>
      <c r="CT218" s="220">
        <f t="shared" si="480"/>
        <v>0</v>
      </c>
      <c r="CU218" s="220">
        <f t="shared" si="481"/>
        <v>0</v>
      </c>
      <c r="CV218" s="220">
        <f t="shared" si="482"/>
        <v>0</v>
      </c>
      <c r="CW218" s="220">
        <f t="shared" si="483"/>
        <v>0</v>
      </c>
      <c r="CX218" s="220">
        <f t="shared" si="484"/>
        <v>0</v>
      </c>
      <c r="CY218" s="220">
        <f t="shared" si="485"/>
        <v>0</v>
      </c>
      <c r="CZ218" s="220">
        <f t="shared" si="486"/>
        <v>0</v>
      </c>
      <c r="DA218" s="220">
        <f t="shared" si="487"/>
        <v>0</v>
      </c>
      <c r="DB218" s="220">
        <f t="shared" si="488"/>
        <v>0</v>
      </c>
      <c r="DC218" s="220">
        <f t="shared" si="489"/>
        <v>0</v>
      </c>
      <c r="DD218" s="220">
        <f t="shared" si="490"/>
        <v>0</v>
      </c>
      <c r="DE218" s="220">
        <f t="shared" si="491"/>
        <v>0</v>
      </c>
      <c r="DF218" s="220">
        <f t="shared" si="492"/>
        <v>0</v>
      </c>
      <c r="DG218" s="220">
        <f t="shared" si="493"/>
        <v>0</v>
      </c>
      <c r="DH218" s="220">
        <f t="shared" si="494"/>
        <v>0</v>
      </c>
      <c r="DI218" s="220">
        <f t="shared" si="495"/>
        <v>0</v>
      </c>
      <c r="DJ218" s="220">
        <f t="shared" si="496"/>
        <v>0</v>
      </c>
      <c r="DK218" s="220">
        <f t="shared" si="497"/>
        <v>0</v>
      </c>
      <c r="DL218" s="220">
        <f t="shared" si="498"/>
        <v>0</v>
      </c>
      <c r="DM218" s="220">
        <f t="shared" si="499"/>
        <v>0</v>
      </c>
      <c r="DN218" s="220">
        <f t="shared" si="500"/>
        <v>0</v>
      </c>
      <c r="DO218" s="220">
        <f t="shared" si="501"/>
        <v>0</v>
      </c>
      <c r="DP218" s="220">
        <f t="shared" si="502"/>
        <v>0</v>
      </c>
      <c r="DQ218" s="221">
        <f t="shared" si="503"/>
        <v>0</v>
      </c>
      <c r="DR218" s="204">
        <f t="shared" si="504"/>
        <v>0</v>
      </c>
      <c r="DS218" s="222">
        <f t="shared" si="505"/>
        <v>0</v>
      </c>
      <c r="DT218" s="222">
        <f t="shared" si="506"/>
        <v>0</v>
      </c>
      <c r="DU218" s="222">
        <f t="shared" si="507"/>
        <v>0</v>
      </c>
      <c r="DV218" s="222">
        <f t="shared" si="508"/>
        <v>0</v>
      </c>
      <c r="DW218" s="222">
        <f t="shared" si="509"/>
        <v>0</v>
      </c>
      <c r="DX218" s="223">
        <f t="shared" si="510"/>
        <v>0</v>
      </c>
      <c r="DY218" s="224">
        <f t="shared" si="393"/>
        <v>0</v>
      </c>
      <c r="EA218" s="228">
        <f>IF($E218="HLTA",(L218/Summary!$H$7),0)</f>
        <v>0</v>
      </c>
      <c r="EB218" s="229">
        <f>IF($E218="HLTA",(M218/Summary!$H$7),0)</f>
        <v>0</v>
      </c>
      <c r="EC218" s="229">
        <f>IF($E218="HLTA",(N218/Summary!$H$7),0)</f>
        <v>0</v>
      </c>
      <c r="ED218" s="229">
        <f>IF($E218="HLTA",(O218/Summary!$H$7),0)</f>
        <v>0</v>
      </c>
      <c r="EE218" s="229">
        <f>IF($E218="HLTA",(P218/Summary!$H$7),0)</f>
        <v>0</v>
      </c>
      <c r="EF218" s="229">
        <f>IF($E218="HLTA",(Q218/Summary!$H$7),0)</f>
        <v>0</v>
      </c>
      <c r="EG218" s="229">
        <f>IF($E218="HLTA",(R218/Summary!$H$7),0)</f>
        <v>0</v>
      </c>
      <c r="EH218" s="229">
        <f>IF($E218="HLTA",(S218/Summary!$H$7),0)</f>
        <v>0</v>
      </c>
      <c r="EI218" s="229">
        <f>IF($E218="HLTA",(T218/Summary!$H$7),0)</f>
        <v>0</v>
      </c>
      <c r="EJ218" s="229">
        <f>IF($E218="HLTA",(U218/Summary!$H$7),0)</f>
        <v>0</v>
      </c>
      <c r="EK218" s="229">
        <f>IF($E218="HLTA",(V218/Summary!$H$7),0)</f>
        <v>0</v>
      </c>
      <c r="EL218" s="229">
        <f>IF($E218="HLTA",(W218/Summary!$H$7),0)</f>
        <v>0</v>
      </c>
      <c r="EM218" s="229">
        <f>IF($E218="HLTA",(X218/Summary!$H$7),0)</f>
        <v>0</v>
      </c>
      <c r="EN218" s="229">
        <f>IF($E218="HLTA",(Y218/Summary!$H$7),0)</f>
        <v>0</v>
      </c>
      <c r="EO218" s="229">
        <f>IF($E218="HLTA",(Z218/Summary!$H$7),0)</f>
        <v>0</v>
      </c>
      <c r="EP218" s="229">
        <f>IF($E218="HLTA",(AA218/Summary!$H$7),0)</f>
        <v>0</v>
      </c>
      <c r="EQ218" s="229">
        <f>IF($E218="HLTA",(AB218/Summary!$H$7),0)</f>
        <v>0</v>
      </c>
      <c r="ER218" s="229">
        <f>IF($E218="HLTA",(AC218/Summary!$H$7),0)</f>
        <v>0</v>
      </c>
      <c r="ES218" s="229">
        <f>IF($E218="HLTA",(AD218/Summary!$H$7),0)</f>
        <v>0</v>
      </c>
      <c r="ET218" s="229">
        <f>IF($E218="HLTA",(AE218/Summary!$H$7),0)</f>
        <v>0</v>
      </c>
      <c r="EU218" s="229">
        <f>IF($E218="HLTA",(AF218/Summary!$H$7),0)</f>
        <v>0</v>
      </c>
      <c r="EV218" s="229">
        <f>IF($E218="HLTA",(AG218/Summary!$H$7),0)</f>
        <v>0</v>
      </c>
      <c r="EW218" s="229">
        <f>IF($E218="HLTA",(AH218/Summary!$H$7),0)</f>
        <v>0</v>
      </c>
      <c r="EX218" s="229">
        <f>IF($E218="HLTA",(AI218/Summary!$H$7),0)</f>
        <v>0</v>
      </c>
      <c r="EY218" s="229">
        <f>IF($E218="HLTA",(AJ218/Summary!$H$7),0)</f>
        <v>0</v>
      </c>
      <c r="EZ218" s="229">
        <f>IF($E218="HLTA",(AK218/Summary!$H$7),0)</f>
        <v>0</v>
      </c>
      <c r="FA218" s="229">
        <f>IF($E218="HLTA",(AL218/Summary!$H$7),0)</f>
        <v>0</v>
      </c>
      <c r="FB218" s="229">
        <f>IF($E218="HLTA",(AM218/Summary!$H$7),0)</f>
        <v>0</v>
      </c>
      <c r="FC218" s="229">
        <f>IF($E218="HLTA",(AN218/Summary!$H$7),0)</f>
        <v>0</v>
      </c>
      <c r="FD218" s="233">
        <f>IF($E218="HLTA",(AO218/Summary!$H$7),0)</f>
        <v>0</v>
      </c>
    </row>
    <row r="219" spans="1:160" s="141" customFormat="1" ht="14.25" x14ac:dyDescent="0.35">
      <c r="A219" s="314"/>
      <c r="B219" s="315"/>
      <c r="C219" s="315"/>
      <c r="D219" s="315"/>
      <c r="E219" s="303"/>
      <c r="F219" s="304"/>
      <c r="G219" s="316"/>
      <c r="H219" s="320"/>
      <c r="I219" s="322"/>
      <c r="J219" s="323"/>
      <c r="K219" s="399">
        <f>Summary!$H$6*$G219</f>
        <v>0</v>
      </c>
      <c r="L219" s="225"/>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7"/>
      <c r="AP219" s="228">
        <f t="shared" si="435"/>
        <v>0</v>
      </c>
      <c r="AQ219" s="226"/>
      <c r="AR219" s="226"/>
      <c r="AS219" s="234"/>
      <c r="AT219" s="226"/>
      <c r="AU219" s="234"/>
      <c r="AV219" s="227"/>
      <c r="AW219" s="397"/>
      <c r="AX219" s="397"/>
      <c r="AY219" s="230">
        <f t="shared" si="436"/>
        <v>0</v>
      </c>
      <c r="AZ219" s="213" t="str">
        <f t="shared" si="396"/>
        <v>OK</v>
      </c>
      <c r="BA219" s="214"/>
      <c r="BB219" s="231">
        <f t="shared" si="437"/>
        <v>0</v>
      </c>
      <c r="BC219" s="232">
        <f t="shared" si="438"/>
        <v>0</v>
      </c>
      <c r="BD219" s="232">
        <f t="shared" si="439"/>
        <v>0</v>
      </c>
      <c r="BE219" s="232">
        <f t="shared" si="440"/>
        <v>0</v>
      </c>
      <c r="BF219" s="232">
        <f t="shared" si="441"/>
        <v>0</v>
      </c>
      <c r="BG219" s="232">
        <f t="shared" si="442"/>
        <v>0</v>
      </c>
      <c r="BH219" s="232">
        <f t="shared" si="443"/>
        <v>0</v>
      </c>
      <c r="BI219" s="232">
        <f t="shared" si="444"/>
        <v>0</v>
      </c>
      <c r="BJ219" s="232">
        <f t="shared" si="445"/>
        <v>0</v>
      </c>
      <c r="BK219" s="232">
        <f t="shared" si="446"/>
        <v>0</v>
      </c>
      <c r="BL219" s="232">
        <f t="shared" si="447"/>
        <v>0</v>
      </c>
      <c r="BM219" s="232">
        <f t="shared" si="448"/>
        <v>0</v>
      </c>
      <c r="BN219" s="232">
        <f t="shared" si="449"/>
        <v>0</v>
      </c>
      <c r="BO219" s="232">
        <f t="shared" si="450"/>
        <v>0</v>
      </c>
      <c r="BP219" s="232">
        <f t="shared" si="451"/>
        <v>0</v>
      </c>
      <c r="BQ219" s="232">
        <f t="shared" si="452"/>
        <v>0</v>
      </c>
      <c r="BR219" s="232">
        <f t="shared" si="453"/>
        <v>0</v>
      </c>
      <c r="BS219" s="232">
        <f t="shared" si="454"/>
        <v>0</v>
      </c>
      <c r="BT219" s="232">
        <f t="shared" si="455"/>
        <v>0</v>
      </c>
      <c r="BU219" s="232">
        <f t="shared" si="456"/>
        <v>0</v>
      </c>
      <c r="BV219" s="232">
        <f t="shared" si="457"/>
        <v>0</v>
      </c>
      <c r="BW219" s="232">
        <f t="shared" si="458"/>
        <v>0</v>
      </c>
      <c r="BX219" s="232">
        <f t="shared" si="459"/>
        <v>0</v>
      </c>
      <c r="BY219" s="232">
        <f t="shared" si="460"/>
        <v>0</v>
      </c>
      <c r="BZ219" s="232">
        <f t="shared" si="461"/>
        <v>0</v>
      </c>
      <c r="CA219" s="232">
        <f t="shared" si="462"/>
        <v>0</v>
      </c>
      <c r="CB219" s="232">
        <f t="shared" si="463"/>
        <v>0</v>
      </c>
      <c r="CC219" s="232">
        <f t="shared" si="464"/>
        <v>0</v>
      </c>
      <c r="CD219" s="232">
        <f t="shared" si="465"/>
        <v>0</v>
      </c>
      <c r="CE219" s="232">
        <f t="shared" si="466"/>
        <v>0</v>
      </c>
      <c r="CF219" s="230">
        <f t="shared" si="467"/>
        <v>0</v>
      </c>
      <c r="CG219" s="195">
        <f t="shared" si="468"/>
        <v>0</v>
      </c>
      <c r="CH219" s="201">
        <f t="shared" si="469"/>
        <v>0</v>
      </c>
      <c r="CI219" s="201">
        <f t="shared" si="470"/>
        <v>0</v>
      </c>
      <c r="CJ219" s="201">
        <f t="shared" si="471"/>
        <v>0</v>
      </c>
      <c r="CK219" s="201">
        <f t="shared" si="472"/>
        <v>0</v>
      </c>
      <c r="CL219" s="191">
        <f t="shared" si="473"/>
        <v>0</v>
      </c>
      <c r="CM219" s="189"/>
      <c r="CN219" s="219">
        <f t="shared" si="474"/>
        <v>0</v>
      </c>
      <c r="CO219" s="220">
        <f t="shared" si="475"/>
        <v>0</v>
      </c>
      <c r="CP219" s="220">
        <f t="shared" si="476"/>
        <v>0</v>
      </c>
      <c r="CQ219" s="220">
        <f t="shared" si="477"/>
        <v>0</v>
      </c>
      <c r="CR219" s="220">
        <f t="shared" si="478"/>
        <v>0</v>
      </c>
      <c r="CS219" s="220">
        <f t="shared" si="479"/>
        <v>0</v>
      </c>
      <c r="CT219" s="220">
        <f t="shared" si="480"/>
        <v>0</v>
      </c>
      <c r="CU219" s="220">
        <f t="shared" si="481"/>
        <v>0</v>
      </c>
      <c r="CV219" s="220">
        <f t="shared" si="482"/>
        <v>0</v>
      </c>
      <c r="CW219" s="220">
        <f t="shared" si="483"/>
        <v>0</v>
      </c>
      <c r="CX219" s="220">
        <f t="shared" si="484"/>
        <v>0</v>
      </c>
      <c r="CY219" s="220">
        <f t="shared" si="485"/>
        <v>0</v>
      </c>
      <c r="CZ219" s="220">
        <f t="shared" si="486"/>
        <v>0</v>
      </c>
      <c r="DA219" s="220">
        <f t="shared" si="487"/>
        <v>0</v>
      </c>
      <c r="DB219" s="220">
        <f t="shared" si="488"/>
        <v>0</v>
      </c>
      <c r="DC219" s="220">
        <f t="shared" si="489"/>
        <v>0</v>
      </c>
      <c r="DD219" s="220">
        <f t="shared" si="490"/>
        <v>0</v>
      </c>
      <c r="DE219" s="220">
        <f t="shared" si="491"/>
        <v>0</v>
      </c>
      <c r="DF219" s="220">
        <f t="shared" si="492"/>
        <v>0</v>
      </c>
      <c r="DG219" s="220">
        <f t="shared" si="493"/>
        <v>0</v>
      </c>
      <c r="DH219" s="220">
        <f t="shared" si="494"/>
        <v>0</v>
      </c>
      <c r="DI219" s="220">
        <f t="shared" si="495"/>
        <v>0</v>
      </c>
      <c r="DJ219" s="220">
        <f t="shared" si="496"/>
        <v>0</v>
      </c>
      <c r="DK219" s="220">
        <f t="shared" si="497"/>
        <v>0</v>
      </c>
      <c r="DL219" s="220">
        <f t="shared" si="498"/>
        <v>0</v>
      </c>
      <c r="DM219" s="220">
        <f t="shared" si="499"/>
        <v>0</v>
      </c>
      <c r="DN219" s="220">
        <f t="shared" si="500"/>
        <v>0</v>
      </c>
      <c r="DO219" s="220">
        <f t="shared" si="501"/>
        <v>0</v>
      </c>
      <c r="DP219" s="220">
        <f t="shared" si="502"/>
        <v>0</v>
      </c>
      <c r="DQ219" s="221">
        <f t="shared" si="503"/>
        <v>0</v>
      </c>
      <c r="DR219" s="204">
        <f t="shared" si="504"/>
        <v>0</v>
      </c>
      <c r="DS219" s="222">
        <f t="shared" si="505"/>
        <v>0</v>
      </c>
      <c r="DT219" s="222">
        <f t="shared" si="506"/>
        <v>0</v>
      </c>
      <c r="DU219" s="222">
        <f t="shared" si="507"/>
        <v>0</v>
      </c>
      <c r="DV219" s="222">
        <f t="shared" si="508"/>
        <v>0</v>
      </c>
      <c r="DW219" s="222">
        <f t="shared" si="509"/>
        <v>0</v>
      </c>
      <c r="DX219" s="223">
        <f t="shared" si="510"/>
        <v>0</v>
      </c>
      <c r="DY219" s="224">
        <f t="shared" si="393"/>
        <v>0</v>
      </c>
      <c r="EA219" s="228">
        <f>IF($E219="HLTA",(L219/Summary!$H$7),0)</f>
        <v>0</v>
      </c>
      <c r="EB219" s="229">
        <f>IF($E219="HLTA",(M219/Summary!$H$7),0)</f>
        <v>0</v>
      </c>
      <c r="EC219" s="229">
        <f>IF($E219="HLTA",(N219/Summary!$H$7),0)</f>
        <v>0</v>
      </c>
      <c r="ED219" s="229">
        <f>IF($E219="HLTA",(O219/Summary!$H$7),0)</f>
        <v>0</v>
      </c>
      <c r="EE219" s="229">
        <f>IF($E219="HLTA",(P219/Summary!$H$7),0)</f>
        <v>0</v>
      </c>
      <c r="EF219" s="229">
        <f>IF($E219="HLTA",(Q219/Summary!$H$7),0)</f>
        <v>0</v>
      </c>
      <c r="EG219" s="229">
        <f>IF($E219="HLTA",(R219/Summary!$H$7),0)</f>
        <v>0</v>
      </c>
      <c r="EH219" s="229">
        <f>IF($E219="HLTA",(S219/Summary!$H$7),0)</f>
        <v>0</v>
      </c>
      <c r="EI219" s="229">
        <f>IF($E219="HLTA",(T219/Summary!$H$7),0)</f>
        <v>0</v>
      </c>
      <c r="EJ219" s="229">
        <f>IF($E219="HLTA",(U219/Summary!$H$7),0)</f>
        <v>0</v>
      </c>
      <c r="EK219" s="229">
        <f>IF($E219="HLTA",(V219/Summary!$H$7),0)</f>
        <v>0</v>
      </c>
      <c r="EL219" s="229">
        <f>IF($E219="HLTA",(W219/Summary!$H$7),0)</f>
        <v>0</v>
      </c>
      <c r="EM219" s="229">
        <f>IF($E219="HLTA",(X219/Summary!$H$7),0)</f>
        <v>0</v>
      </c>
      <c r="EN219" s="229">
        <f>IF($E219="HLTA",(Y219/Summary!$H$7),0)</f>
        <v>0</v>
      </c>
      <c r="EO219" s="229">
        <f>IF($E219="HLTA",(Z219/Summary!$H$7),0)</f>
        <v>0</v>
      </c>
      <c r="EP219" s="229">
        <f>IF($E219="HLTA",(AA219/Summary!$H$7),0)</f>
        <v>0</v>
      </c>
      <c r="EQ219" s="229">
        <f>IF($E219="HLTA",(AB219/Summary!$H$7),0)</f>
        <v>0</v>
      </c>
      <c r="ER219" s="229">
        <f>IF($E219="HLTA",(AC219/Summary!$H$7),0)</f>
        <v>0</v>
      </c>
      <c r="ES219" s="229">
        <f>IF($E219="HLTA",(AD219/Summary!$H$7),0)</f>
        <v>0</v>
      </c>
      <c r="ET219" s="229">
        <f>IF($E219="HLTA",(AE219/Summary!$H$7),0)</f>
        <v>0</v>
      </c>
      <c r="EU219" s="229">
        <f>IF($E219="HLTA",(AF219/Summary!$H$7),0)</f>
        <v>0</v>
      </c>
      <c r="EV219" s="229">
        <f>IF($E219="HLTA",(AG219/Summary!$H$7),0)</f>
        <v>0</v>
      </c>
      <c r="EW219" s="229">
        <f>IF($E219="HLTA",(AH219/Summary!$H$7),0)</f>
        <v>0</v>
      </c>
      <c r="EX219" s="229">
        <f>IF($E219="HLTA",(AI219/Summary!$H$7),0)</f>
        <v>0</v>
      </c>
      <c r="EY219" s="229">
        <f>IF($E219="HLTA",(AJ219/Summary!$H$7),0)</f>
        <v>0</v>
      </c>
      <c r="EZ219" s="229">
        <f>IF($E219="HLTA",(AK219/Summary!$H$7),0)</f>
        <v>0</v>
      </c>
      <c r="FA219" s="229">
        <f>IF($E219="HLTA",(AL219/Summary!$H$7),0)</f>
        <v>0</v>
      </c>
      <c r="FB219" s="229">
        <f>IF($E219="HLTA",(AM219/Summary!$H$7),0)</f>
        <v>0</v>
      </c>
      <c r="FC219" s="229">
        <f>IF($E219="HLTA",(AN219/Summary!$H$7),0)</f>
        <v>0</v>
      </c>
      <c r="FD219" s="233">
        <f>IF($E219="HLTA",(AO219/Summary!$H$7),0)</f>
        <v>0</v>
      </c>
    </row>
    <row r="220" spans="1:160" s="141" customFormat="1" ht="14.25" x14ac:dyDescent="0.35">
      <c r="A220" s="314"/>
      <c r="B220" s="315"/>
      <c r="C220" s="315"/>
      <c r="D220" s="315"/>
      <c r="E220" s="303"/>
      <c r="F220" s="304"/>
      <c r="G220" s="316"/>
      <c r="H220" s="320"/>
      <c r="I220" s="322"/>
      <c r="J220" s="323"/>
      <c r="K220" s="399">
        <f>Summary!$H$6*$G220</f>
        <v>0</v>
      </c>
      <c r="L220" s="225"/>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7"/>
      <c r="AP220" s="228">
        <f t="shared" si="435"/>
        <v>0</v>
      </c>
      <c r="AQ220" s="226"/>
      <c r="AR220" s="226"/>
      <c r="AS220" s="234"/>
      <c r="AT220" s="226"/>
      <c r="AU220" s="234"/>
      <c r="AV220" s="227"/>
      <c r="AW220" s="397"/>
      <c r="AX220" s="397"/>
      <c r="AY220" s="230">
        <f t="shared" si="436"/>
        <v>0</v>
      </c>
      <c r="AZ220" s="213" t="str">
        <f t="shared" si="396"/>
        <v>OK</v>
      </c>
      <c r="BA220" s="214"/>
      <c r="BB220" s="231">
        <f t="shared" si="437"/>
        <v>0</v>
      </c>
      <c r="BC220" s="232">
        <f t="shared" si="438"/>
        <v>0</v>
      </c>
      <c r="BD220" s="232">
        <f t="shared" si="439"/>
        <v>0</v>
      </c>
      <c r="BE220" s="232">
        <f t="shared" si="440"/>
        <v>0</v>
      </c>
      <c r="BF220" s="232">
        <f t="shared" si="441"/>
        <v>0</v>
      </c>
      <c r="BG220" s="232">
        <f t="shared" si="442"/>
        <v>0</v>
      </c>
      <c r="BH220" s="232">
        <f t="shared" si="443"/>
        <v>0</v>
      </c>
      <c r="BI220" s="232">
        <f t="shared" si="444"/>
        <v>0</v>
      </c>
      <c r="BJ220" s="232">
        <f t="shared" si="445"/>
        <v>0</v>
      </c>
      <c r="BK220" s="232">
        <f t="shared" si="446"/>
        <v>0</v>
      </c>
      <c r="BL220" s="232">
        <f t="shared" si="447"/>
        <v>0</v>
      </c>
      <c r="BM220" s="232">
        <f t="shared" si="448"/>
        <v>0</v>
      </c>
      <c r="BN220" s="232">
        <f t="shared" si="449"/>
        <v>0</v>
      </c>
      <c r="BO220" s="232">
        <f t="shared" si="450"/>
        <v>0</v>
      </c>
      <c r="BP220" s="232">
        <f t="shared" si="451"/>
        <v>0</v>
      </c>
      <c r="BQ220" s="232">
        <f t="shared" si="452"/>
        <v>0</v>
      </c>
      <c r="BR220" s="232">
        <f t="shared" si="453"/>
        <v>0</v>
      </c>
      <c r="BS220" s="232">
        <f t="shared" si="454"/>
        <v>0</v>
      </c>
      <c r="BT220" s="232">
        <f t="shared" si="455"/>
        <v>0</v>
      </c>
      <c r="BU220" s="232">
        <f t="shared" si="456"/>
        <v>0</v>
      </c>
      <c r="BV220" s="232">
        <f t="shared" si="457"/>
        <v>0</v>
      </c>
      <c r="BW220" s="232">
        <f t="shared" si="458"/>
        <v>0</v>
      </c>
      <c r="BX220" s="232">
        <f t="shared" si="459"/>
        <v>0</v>
      </c>
      <c r="BY220" s="232">
        <f t="shared" si="460"/>
        <v>0</v>
      </c>
      <c r="BZ220" s="232">
        <f t="shared" si="461"/>
        <v>0</v>
      </c>
      <c r="CA220" s="232">
        <f t="shared" si="462"/>
        <v>0</v>
      </c>
      <c r="CB220" s="232">
        <f t="shared" si="463"/>
        <v>0</v>
      </c>
      <c r="CC220" s="232">
        <f t="shared" si="464"/>
        <v>0</v>
      </c>
      <c r="CD220" s="232">
        <f t="shared" si="465"/>
        <v>0</v>
      </c>
      <c r="CE220" s="232">
        <f t="shared" si="466"/>
        <v>0</v>
      </c>
      <c r="CF220" s="230">
        <f t="shared" si="467"/>
        <v>0</v>
      </c>
      <c r="CG220" s="195">
        <f t="shared" si="468"/>
        <v>0</v>
      </c>
      <c r="CH220" s="201">
        <f t="shared" si="469"/>
        <v>0</v>
      </c>
      <c r="CI220" s="201">
        <f t="shared" si="470"/>
        <v>0</v>
      </c>
      <c r="CJ220" s="201">
        <f t="shared" si="471"/>
        <v>0</v>
      </c>
      <c r="CK220" s="201">
        <f t="shared" si="472"/>
        <v>0</v>
      </c>
      <c r="CL220" s="191">
        <f t="shared" si="473"/>
        <v>0</v>
      </c>
      <c r="CM220" s="189"/>
      <c r="CN220" s="219">
        <f t="shared" si="474"/>
        <v>0</v>
      </c>
      <c r="CO220" s="220">
        <f t="shared" si="475"/>
        <v>0</v>
      </c>
      <c r="CP220" s="220">
        <f t="shared" si="476"/>
        <v>0</v>
      </c>
      <c r="CQ220" s="220">
        <f t="shared" si="477"/>
        <v>0</v>
      </c>
      <c r="CR220" s="220">
        <f t="shared" si="478"/>
        <v>0</v>
      </c>
      <c r="CS220" s="220">
        <f t="shared" si="479"/>
        <v>0</v>
      </c>
      <c r="CT220" s="220">
        <f t="shared" si="480"/>
        <v>0</v>
      </c>
      <c r="CU220" s="220">
        <f t="shared" si="481"/>
        <v>0</v>
      </c>
      <c r="CV220" s="220">
        <f t="shared" si="482"/>
        <v>0</v>
      </c>
      <c r="CW220" s="220">
        <f t="shared" si="483"/>
        <v>0</v>
      </c>
      <c r="CX220" s="220">
        <f t="shared" si="484"/>
        <v>0</v>
      </c>
      <c r="CY220" s="220">
        <f t="shared" si="485"/>
        <v>0</v>
      </c>
      <c r="CZ220" s="220">
        <f t="shared" si="486"/>
        <v>0</v>
      </c>
      <c r="DA220" s="220">
        <f t="shared" si="487"/>
        <v>0</v>
      </c>
      <c r="DB220" s="220">
        <f t="shared" si="488"/>
        <v>0</v>
      </c>
      <c r="DC220" s="220">
        <f t="shared" si="489"/>
        <v>0</v>
      </c>
      <c r="DD220" s="220">
        <f t="shared" si="490"/>
        <v>0</v>
      </c>
      <c r="DE220" s="220">
        <f t="shared" si="491"/>
        <v>0</v>
      </c>
      <c r="DF220" s="220">
        <f t="shared" si="492"/>
        <v>0</v>
      </c>
      <c r="DG220" s="220">
        <f t="shared" si="493"/>
        <v>0</v>
      </c>
      <c r="DH220" s="220">
        <f t="shared" si="494"/>
        <v>0</v>
      </c>
      <c r="DI220" s="220">
        <f t="shared" si="495"/>
        <v>0</v>
      </c>
      <c r="DJ220" s="220">
        <f t="shared" si="496"/>
        <v>0</v>
      </c>
      <c r="DK220" s="220">
        <f t="shared" si="497"/>
        <v>0</v>
      </c>
      <c r="DL220" s="220">
        <f t="shared" si="498"/>
        <v>0</v>
      </c>
      <c r="DM220" s="220">
        <f t="shared" si="499"/>
        <v>0</v>
      </c>
      <c r="DN220" s="220">
        <f t="shared" si="500"/>
        <v>0</v>
      </c>
      <c r="DO220" s="220">
        <f t="shared" si="501"/>
        <v>0</v>
      </c>
      <c r="DP220" s="220">
        <f t="shared" si="502"/>
        <v>0</v>
      </c>
      <c r="DQ220" s="221">
        <f t="shared" si="503"/>
        <v>0</v>
      </c>
      <c r="DR220" s="204">
        <f t="shared" si="504"/>
        <v>0</v>
      </c>
      <c r="DS220" s="222">
        <f t="shared" si="505"/>
        <v>0</v>
      </c>
      <c r="DT220" s="222">
        <f t="shared" si="506"/>
        <v>0</v>
      </c>
      <c r="DU220" s="222">
        <f t="shared" si="507"/>
        <v>0</v>
      </c>
      <c r="DV220" s="222">
        <f t="shared" si="508"/>
        <v>0</v>
      </c>
      <c r="DW220" s="222">
        <f t="shared" si="509"/>
        <v>0</v>
      </c>
      <c r="DX220" s="223">
        <f t="shared" si="510"/>
        <v>0</v>
      </c>
      <c r="DY220" s="224">
        <f t="shared" si="393"/>
        <v>0</v>
      </c>
      <c r="EA220" s="228">
        <f>IF($E220="HLTA",(L220/Summary!$H$7),0)</f>
        <v>0</v>
      </c>
      <c r="EB220" s="229">
        <f>IF($E220="HLTA",(M220/Summary!$H$7),0)</f>
        <v>0</v>
      </c>
      <c r="EC220" s="229">
        <f>IF($E220="HLTA",(N220/Summary!$H$7),0)</f>
        <v>0</v>
      </c>
      <c r="ED220" s="229">
        <f>IF($E220="HLTA",(O220/Summary!$H$7),0)</f>
        <v>0</v>
      </c>
      <c r="EE220" s="229">
        <f>IF($E220="HLTA",(P220/Summary!$H$7),0)</f>
        <v>0</v>
      </c>
      <c r="EF220" s="229">
        <f>IF($E220="HLTA",(Q220/Summary!$H$7),0)</f>
        <v>0</v>
      </c>
      <c r="EG220" s="229">
        <f>IF($E220="HLTA",(R220/Summary!$H$7),0)</f>
        <v>0</v>
      </c>
      <c r="EH220" s="229">
        <f>IF($E220="HLTA",(S220/Summary!$H$7),0)</f>
        <v>0</v>
      </c>
      <c r="EI220" s="229">
        <f>IF($E220="HLTA",(T220/Summary!$H$7),0)</f>
        <v>0</v>
      </c>
      <c r="EJ220" s="229">
        <f>IF($E220="HLTA",(U220/Summary!$H$7),0)</f>
        <v>0</v>
      </c>
      <c r="EK220" s="229">
        <f>IF($E220="HLTA",(V220/Summary!$H$7),0)</f>
        <v>0</v>
      </c>
      <c r="EL220" s="229">
        <f>IF($E220="HLTA",(W220/Summary!$H$7),0)</f>
        <v>0</v>
      </c>
      <c r="EM220" s="229">
        <f>IF($E220="HLTA",(X220/Summary!$H$7),0)</f>
        <v>0</v>
      </c>
      <c r="EN220" s="229">
        <f>IF($E220="HLTA",(Y220/Summary!$H$7),0)</f>
        <v>0</v>
      </c>
      <c r="EO220" s="229">
        <f>IF($E220="HLTA",(Z220/Summary!$H$7),0)</f>
        <v>0</v>
      </c>
      <c r="EP220" s="229">
        <f>IF($E220="HLTA",(AA220/Summary!$H$7),0)</f>
        <v>0</v>
      </c>
      <c r="EQ220" s="229">
        <f>IF($E220="HLTA",(AB220/Summary!$H$7),0)</f>
        <v>0</v>
      </c>
      <c r="ER220" s="229">
        <f>IF($E220="HLTA",(AC220/Summary!$H$7),0)</f>
        <v>0</v>
      </c>
      <c r="ES220" s="229">
        <f>IF($E220="HLTA",(AD220/Summary!$H$7),0)</f>
        <v>0</v>
      </c>
      <c r="ET220" s="229">
        <f>IF($E220="HLTA",(AE220/Summary!$H$7),0)</f>
        <v>0</v>
      </c>
      <c r="EU220" s="229">
        <f>IF($E220="HLTA",(AF220/Summary!$H$7),0)</f>
        <v>0</v>
      </c>
      <c r="EV220" s="229">
        <f>IF($E220="HLTA",(AG220/Summary!$H$7),0)</f>
        <v>0</v>
      </c>
      <c r="EW220" s="229">
        <f>IF($E220="HLTA",(AH220/Summary!$H$7),0)</f>
        <v>0</v>
      </c>
      <c r="EX220" s="229">
        <f>IF($E220="HLTA",(AI220/Summary!$H$7),0)</f>
        <v>0</v>
      </c>
      <c r="EY220" s="229">
        <f>IF($E220="HLTA",(AJ220/Summary!$H$7),0)</f>
        <v>0</v>
      </c>
      <c r="EZ220" s="229">
        <f>IF($E220="HLTA",(AK220/Summary!$H$7),0)</f>
        <v>0</v>
      </c>
      <c r="FA220" s="229">
        <f>IF($E220="HLTA",(AL220/Summary!$H$7),0)</f>
        <v>0</v>
      </c>
      <c r="FB220" s="229">
        <f>IF($E220="HLTA",(AM220/Summary!$H$7),0)</f>
        <v>0</v>
      </c>
      <c r="FC220" s="229">
        <f>IF($E220="HLTA",(AN220/Summary!$H$7),0)</f>
        <v>0</v>
      </c>
      <c r="FD220" s="233">
        <f>IF($E220="HLTA",(AO220/Summary!$H$7),0)</f>
        <v>0</v>
      </c>
    </row>
    <row r="221" spans="1:160" s="141" customFormat="1" ht="14.25" x14ac:dyDescent="0.35">
      <c r="A221" s="314"/>
      <c r="B221" s="315"/>
      <c r="C221" s="315"/>
      <c r="D221" s="315"/>
      <c r="E221" s="303"/>
      <c r="F221" s="304"/>
      <c r="G221" s="316"/>
      <c r="H221" s="320"/>
      <c r="I221" s="322"/>
      <c r="J221" s="323"/>
      <c r="K221" s="399">
        <f>Summary!$H$6*$G221</f>
        <v>0</v>
      </c>
      <c r="L221" s="225"/>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7"/>
      <c r="AP221" s="228">
        <f t="shared" si="435"/>
        <v>0</v>
      </c>
      <c r="AQ221" s="226"/>
      <c r="AR221" s="226"/>
      <c r="AS221" s="234"/>
      <c r="AT221" s="226"/>
      <c r="AU221" s="234"/>
      <c r="AV221" s="227"/>
      <c r="AW221" s="397"/>
      <c r="AX221" s="397"/>
      <c r="AY221" s="230">
        <f t="shared" si="436"/>
        <v>0</v>
      </c>
      <c r="AZ221" s="213" t="str">
        <f t="shared" si="396"/>
        <v>OK</v>
      </c>
      <c r="BA221" s="214"/>
      <c r="BB221" s="231">
        <f t="shared" si="437"/>
        <v>0</v>
      </c>
      <c r="BC221" s="232">
        <f t="shared" si="438"/>
        <v>0</v>
      </c>
      <c r="BD221" s="232">
        <f t="shared" si="439"/>
        <v>0</v>
      </c>
      <c r="BE221" s="232">
        <f t="shared" si="440"/>
        <v>0</v>
      </c>
      <c r="BF221" s="232">
        <f t="shared" si="441"/>
        <v>0</v>
      </c>
      <c r="BG221" s="232">
        <f t="shared" si="442"/>
        <v>0</v>
      </c>
      <c r="BH221" s="232">
        <f t="shared" si="443"/>
        <v>0</v>
      </c>
      <c r="BI221" s="232">
        <f t="shared" si="444"/>
        <v>0</v>
      </c>
      <c r="BJ221" s="232">
        <f t="shared" si="445"/>
        <v>0</v>
      </c>
      <c r="BK221" s="232">
        <f t="shared" si="446"/>
        <v>0</v>
      </c>
      <c r="BL221" s="232">
        <f t="shared" si="447"/>
        <v>0</v>
      </c>
      <c r="BM221" s="232">
        <f t="shared" si="448"/>
        <v>0</v>
      </c>
      <c r="BN221" s="232">
        <f t="shared" si="449"/>
        <v>0</v>
      </c>
      <c r="BO221" s="232">
        <f t="shared" si="450"/>
        <v>0</v>
      </c>
      <c r="BP221" s="232">
        <f t="shared" si="451"/>
        <v>0</v>
      </c>
      <c r="BQ221" s="232">
        <f t="shared" si="452"/>
        <v>0</v>
      </c>
      <c r="BR221" s="232">
        <f t="shared" si="453"/>
        <v>0</v>
      </c>
      <c r="BS221" s="232">
        <f t="shared" si="454"/>
        <v>0</v>
      </c>
      <c r="BT221" s="232">
        <f t="shared" si="455"/>
        <v>0</v>
      </c>
      <c r="BU221" s="232">
        <f t="shared" si="456"/>
        <v>0</v>
      </c>
      <c r="BV221" s="232">
        <f t="shared" si="457"/>
        <v>0</v>
      </c>
      <c r="BW221" s="232">
        <f t="shared" si="458"/>
        <v>0</v>
      </c>
      <c r="BX221" s="232">
        <f t="shared" si="459"/>
        <v>0</v>
      </c>
      <c r="BY221" s="232">
        <f t="shared" si="460"/>
        <v>0</v>
      </c>
      <c r="BZ221" s="232">
        <f t="shared" si="461"/>
        <v>0</v>
      </c>
      <c r="CA221" s="232">
        <f t="shared" si="462"/>
        <v>0</v>
      </c>
      <c r="CB221" s="232">
        <f t="shared" si="463"/>
        <v>0</v>
      </c>
      <c r="CC221" s="232">
        <f t="shared" si="464"/>
        <v>0</v>
      </c>
      <c r="CD221" s="232">
        <f t="shared" si="465"/>
        <v>0</v>
      </c>
      <c r="CE221" s="232">
        <f t="shared" si="466"/>
        <v>0</v>
      </c>
      <c r="CF221" s="230">
        <f t="shared" si="467"/>
        <v>0</v>
      </c>
      <c r="CG221" s="195">
        <f t="shared" si="468"/>
        <v>0</v>
      </c>
      <c r="CH221" s="201">
        <f t="shared" si="469"/>
        <v>0</v>
      </c>
      <c r="CI221" s="201">
        <f t="shared" si="470"/>
        <v>0</v>
      </c>
      <c r="CJ221" s="201">
        <f t="shared" si="471"/>
        <v>0</v>
      </c>
      <c r="CK221" s="201">
        <f t="shared" si="472"/>
        <v>0</v>
      </c>
      <c r="CL221" s="191">
        <f t="shared" si="473"/>
        <v>0</v>
      </c>
      <c r="CM221" s="189"/>
      <c r="CN221" s="219">
        <f t="shared" si="474"/>
        <v>0</v>
      </c>
      <c r="CO221" s="220">
        <f t="shared" si="475"/>
        <v>0</v>
      </c>
      <c r="CP221" s="220">
        <f t="shared" si="476"/>
        <v>0</v>
      </c>
      <c r="CQ221" s="220">
        <f t="shared" si="477"/>
        <v>0</v>
      </c>
      <c r="CR221" s="220">
        <f t="shared" si="478"/>
        <v>0</v>
      </c>
      <c r="CS221" s="220">
        <f t="shared" si="479"/>
        <v>0</v>
      </c>
      <c r="CT221" s="220">
        <f t="shared" si="480"/>
        <v>0</v>
      </c>
      <c r="CU221" s="220">
        <f t="shared" si="481"/>
        <v>0</v>
      </c>
      <c r="CV221" s="220">
        <f t="shared" si="482"/>
        <v>0</v>
      </c>
      <c r="CW221" s="220">
        <f t="shared" si="483"/>
        <v>0</v>
      </c>
      <c r="CX221" s="220">
        <f t="shared" si="484"/>
        <v>0</v>
      </c>
      <c r="CY221" s="220">
        <f t="shared" si="485"/>
        <v>0</v>
      </c>
      <c r="CZ221" s="220">
        <f t="shared" si="486"/>
        <v>0</v>
      </c>
      <c r="DA221" s="220">
        <f t="shared" si="487"/>
        <v>0</v>
      </c>
      <c r="DB221" s="220">
        <f t="shared" si="488"/>
        <v>0</v>
      </c>
      <c r="DC221" s="220">
        <f t="shared" si="489"/>
        <v>0</v>
      </c>
      <c r="DD221" s="220">
        <f t="shared" si="490"/>
        <v>0</v>
      </c>
      <c r="DE221" s="220">
        <f t="shared" si="491"/>
        <v>0</v>
      </c>
      <c r="DF221" s="220">
        <f t="shared" si="492"/>
        <v>0</v>
      </c>
      <c r="DG221" s="220">
        <f t="shared" si="493"/>
        <v>0</v>
      </c>
      <c r="DH221" s="220">
        <f t="shared" si="494"/>
        <v>0</v>
      </c>
      <c r="DI221" s="220">
        <f t="shared" si="495"/>
        <v>0</v>
      </c>
      <c r="DJ221" s="220">
        <f t="shared" si="496"/>
        <v>0</v>
      </c>
      <c r="DK221" s="220">
        <f t="shared" si="497"/>
        <v>0</v>
      </c>
      <c r="DL221" s="220">
        <f t="shared" si="498"/>
        <v>0</v>
      </c>
      <c r="DM221" s="220">
        <f t="shared" si="499"/>
        <v>0</v>
      </c>
      <c r="DN221" s="220">
        <f t="shared" si="500"/>
        <v>0</v>
      </c>
      <c r="DO221" s="220">
        <f t="shared" si="501"/>
        <v>0</v>
      </c>
      <c r="DP221" s="220">
        <f t="shared" si="502"/>
        <v>0</v>
      </c>
      <c r="DQ221" s="221">
        <f t="shared" si="503"/>
        <v>0</v>
      </c>
      <c r="DR221" s="204">
        <f t="shared" si="504"/>
        <v>0</v>
      </c>
      <c r="DS221" s="222">
        <f t="shared" si="505"/>
        <v>0</v>
      </c>
      <c r="DT221" s="222">
        <f t="shared" si="506"/>
        <v>0</v>
      </c>
      <c r="DU221" s="222">
        <f t="shared" si="507"/>
        <v>0</v>
      </c>
      <c r="DV221" s="222">
        <f t="shared" si="508"/>
        <v>0</v>
      </c>
      <c r="DW221" s="222">
        <f t="shared" si="509"/>
        <v>0</v>
      </c>
      <c r="DX221" s="223">
        <f t="shared" si="510"/>
        <v>0</v>
      </c>
      <c r="DY221" s="224">
        <f t="shared" si="393"/>
        <v>0</v>
      </c>
      <c r="EA221" s="228">
        <f>IF($E221="HLTA",(L221/Summary!$H$7),0)</f>
        <v>0</v>
      </c>
      <c r="EB221" s="229">
        <f>IF($E221="HLTA",(M221/Summary!$H$7),0)</f>
        <v>0</v>
      </c>
      <c r="EC221" s="229">
        <f>IF($E221="HLTA",(N221/Summary!$H$7),0)</f>
        <v>0</v>
      </c>
      <c r="ED221" s="229">
        <f>IF($E221="HLTA",(O221/Summary!$H$7),0)</f>
        <v>0</v>
      </c>
      <c r="EE221" s="229">
        <f>IF($E221="HLTA",(P221/Summary!$H$7),0)</f>
        <v>0</v>
      </c>
      <c r="EF221" s="229">
        <f>IF($E221="HLTA",(Q221/Summary!$H$7),0)</f>
        <v>0</v>
      </c>
      <c r="EG221" s="229">
        <f>IF($E221="HLTA",(R221/Summary!$H$7),0)</f>
        <v>0</v>
      </c>
      <c r="EH221" s="229">
        <f>IF($E221="HLTA",(S221/Summary!$H$7),0)</f>
        <v>0</v>
      </c>
      <c r="EI221" s="229">
        <f>IF($E221="HLTA",(T221/Summary!$H$7),0)</f>
        <v>0</v>
      </c>
      <c r="EJ221" s="229">
        <f>IF($E221="HLTA",(U221/Summary!$H$7),0)</f>
        <v>0</v>
      </c>
      <c r="EK221" s="229">
        <f>IF($E221="HLTA",(V221/Summary!$H$7),0)</f>
        <v>0</v>
      </c>
      <c r="EL221" s="229">
        <f>IF($E221="HLTA",(W221/Summary!$H$7),0)</f>
        <v>0</v>
      </c>
      <c r="EM221" s="229">
        <f>IF($E221="HLTA",(X221/Summary!$H$7),0)</f>
        <v>0</v>
      </c>
      <c r="EN221" s="229">
        <f>IF($E221="HLTA",(Y221/Summary!$H$7),0)</f>
        <v>0</v>
      </c>
      <c r="EO221" s="229">
        <f>IF($E221="HLTA",(Z221/Summary!$H$7),0)</f>
        <v>0</v>
      </c>
      <c r="EP221" s="229">
        <f>IF($E221="HLTA",(AA221/Summary!$H$7),0)</f>
        <v>0</v>
      </c>
      <c r="EQ221" s="229">
        <f>IF($E221="HLTA",(AB221/Summary!$H$7),0)</f>
        <v>0</v>
      </c>
      <c r="ER221" s="229">
        <f>IF($E221="HLTA",(AC221/Summary!$H$7),0)</f>
        <v>0</v>
      </c>
      <c r="ES221" s="229">
        <f>IF($E221="HLTA",(AD221/Summary!$H$7),0)</f>
        <v>0</v>
      </c>
      <c r="ET221" s="229">
        <f>IF($E221="HLTA",(AE221/Summary!$H$7),0)</f>
        <v>0</v>
      </c>
      <c r="EU221" s="229">
        <f>IF($E221="HLTA",(AF221/Summary!$H$7),0)</f>
        <v>0</v>
      </c>
      <c r="EV221" s="229">
        <f>IF($E221="HLTA",(AG221/Summary!$H$7),0)</f>
        <v>0</v>
      </c>
      <c r="EW221" s="229">
        <f>IF($E221="HLTA",(AH221/Summary!$H$7),0)</f>
        <v>0</v>
      </c>
      <c r="EX221" s="229">
        <f>IF($E221="HLTA",(AI221/Summary!$H$7),0)</f>
        <v>0</v>
      </c>
      <c r="EY221" s="229">
        <f>IF($E221="HLTA",(AJ221/Summary!$H$7),0)</f>
        <v>0</v>
      </c>
      <c r="EZ221" s="229">
        <f>IF($E221="HLTA",(AK221/Summary!$H$7),0)</f>
        <v>0</v>
      </c>
      <c r="FA221" s="229">
        <f>IF($E221="HLTA",(AL221/Summary!$H$7),0)</f>
        <v>0</v>
      </c>
      <c r="FB221" s="229">
        <f>IF($E221="HLTA",(AM221/Summary!$H$7),0)</f>
        <v>0</v>
      </c>
      <c r="FC221" s="229">
        <f>IF($E221="HLTA",(AN221/Summary!$H$7),0)</f>
        <v>0</v>
      </c>
      <c r="FD221" s="233">
        <f>IF($E221="HLTA",(AO221/Summary!$H$7),0)</f>
        <v>0</v>
      </c>
    </row>
    <row r="222" spans="1:160" s="141" customFormat="1" ht="14.25" x14ac:dyDescent="0.35">
      <c r="A222" s="314"/>
      <c r="B222" s="315"/>
      <c r="C222" s="315"/>
      <c r="D222" s="315"/>
      <c r="E222" s="303"/>
      <c r="F222" s="304"/>
      <c r="G222" s="316"/>
      <c r="H222" s="320"/>
      <c r="I222" s="322"/>
      <c r="J222" s="323"/>
      <c r="K222" s="399">
        <f>Summary!$H$6*$G222</f>
        <v>0</v>
      </c>
      <c r="L222" s="225"/>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7"/>
      <c r="AP222" s="228">
        <f t="shared" si="435"/>
        <v>0</v>
      </c>
      <c r="AQ222" s="226"/>
      <c r="AR222" s="226"/>
      <c r="AS222" s="234"/>
      <c r="AT222" s="226"/>
      <c r="AU222" s="234"/>
      <c r="AV222" s="227"/>
      <c r="AW222" s="397"/>
      <c r="AX222" s="397"/>
      <c r="AY222" s="230">
        <f t="shared" si="436"/>
        <v>0</v>
      </c>
      <c r="AZ222" s="213" t="str">
        <f t="shared" si="396"/>
        <v>OK</v>
      </c>
      <c r="BA222" s="214"/>
      <c r="BB222" s="231">
        <f t="shared" si="437"/>
        <v>0</v>
      </c>
      <c r="BC222" s="232">
        <f t="shared" si="438"/>
        <v>0</v>
      </c>
      <c r="BD222" s="232">
        <f t="shared" si="439"/>
        <v>0</v>
      </c>
      <c r="BE222" s="232">
        <f t="shared" si="440"/>
        <v>0</v>
      </c>
      <c r="BF222" s="232">
        <f t="shared" si="441"/>
        <v>0</v>
      </c>
      <c r="BG222" s="232">
        <f t="shared" si="442"/>
        <v>0</v>
      </c>
      <c r="BH222" s="232">
        <f t="shared" si="443"/>
        <v>0</v>
      </c>
      <c r="BI222" s="232">
        <f t="shared" si="444"/>
        <v>0</v>
      </c>
      <c r="BJ222" s="232">
        <f t="shared" si="445"/>
        <v>0</v>
      </c>
      <c r="BK222" s="232">
        <f t="shared" si="446"/>
        <v>0</v>
      </c>
      <c r="BL222" s="232">
        <f t="shared" si="447"/>
        <v>0</v>
      </c>
      <c r="BM222" s="232">
        <f t="shared" si="448"/>
        <v>0</v>
      </c>
      <c r="BN222" s="232">
        <f t="shared" si="449"/>
        <v>0</v>
      </c>
      <c r="BO222" s="232">
        <f t="shared" si="450"/>
        <v>0</v>
      </c>
      <c r="BP222" s="232">
        <f t="shared" si="451"/>
        <v>0</v>
      </c>
      <c r="BQ222" s="232">
        <f t="shared" si="452"/>
        <v>0</v>
      </c>
      <c r="BR222" s="232">
        <f t="shared" si="453"/>
        <v>0</v>
      </c>
      <c r="BS222" s="232">
        <f t="shared" si="454"/>
        <v>0</v>
      </c>
      <c r="BT222" s="232">
        <f t="shared" si="455"/>
        <v>0</v>
      </c>
      <c r="BU222" s="232">
        <f t="shared" si="456"/>
        <v>0</v>
      </c>
      <c r="BV222" s="232">
        <f t="shared" si="457"/>
        <v>0</v>
      </c>
      <c r="BW222" s="232">
        <f t="shared" si="458"/>
        <v>0</v>
      </c>
      <c r="BX222" s="232">
        <f t="shared" si="459"/>
        <v>0</v>
      </c>
      <c r="BY222" s="232">
        <f t="shared" si="460"/>
        <v>0</v>
      </c>
      <c r="BZ222" s="232">
        <f t="shared" si="461"/>
        <v>0</v>
      </c>
      <c r="CA222" s="232">
        <f t="shared" si="462"/>
        <v>0</v>
      </c>
      <c r="CB222" s="232">
        <f t="shared" si="463"/>
        <v>0</v>
      </c>
      <c r="CC222" s="232">
        <f t="shared" si="464"/>
        <v>0</v>
      </c>
      <c r="CD222" s="232">
        <f t="shared" si="465"/>
        <v>0</v>
      </c>
      <c r="CE222" s="232">
        <f t="shared" si="466"/>
        <v>0</v>
      </c>
      <c r="CF222" s="230">
        <f t="shared" si="467"/>
        <v>0</v>
      </c>
      <c r="CG222" s="195">
        <f t="shared" si="468"/>
        <v>0</v>
      </c>
      <c r="CH222" s="201">
        <f t="shared" si="469"/>
        <v>0</v>
      </c>
      <c r="CI222" s="201">
        <f t="shared" si="470"/>
        <v>0</v>
      </c>
      <c r="CJ222" s="201">
        <f t="shared" si="471"/>
        <v>0</v>
      </c>
      <c r="CK222" s="201">
        <f t="shared" si="472"/>
        <v>0</v>
      </c>
      <c r="CL222" s="191">
        <f t="shared" si="473"/>
        <v>0</v>
      </c>
      <c r="CM222" s="189"/>
      <c r="CN222" s="219">
        <f t="shared" si="474"/>
        <v>0</v>
      </c>
      <c r="CO222" s="220">
        <f t="shared" si="475"/>
        <v>0</v>
      </c>
      <c r="CP222" s="220">
        <f t="shared" si="476"/>
        <v>0</v>
      </c>
      <c r="CQ222" s="220">
        <f t="shared" si="477"/>
        <v>0</v>
      </c>
      <c r="CR222" s="220">
        <f t="shared" si="478"/>
        <v>0</v>
      </c>
      <c r="CS222" s="220">
        <f t="shared" si="479"/>
        <v>0</v>
      </c>
      <c r="CT222" s="220">
        <f t="shared" si="480"/>
        <v>0</v>
      </c>
      <c r="CU222" s="220">
        <f t="shared" si="481"/>
        <v>0</v>
      </c>
      <c r="CV222" s="220">
        <f t="shared" si="482"/>
        <v>0</v>
      </c>
      <c r="CW222" s="220">
        <f t="shared" si="483"/>
        <v>0</v>
      </c>
      <c r="CX222" s="220">
        <f t="shared" si="484"/>
        <v>0</v>
      </c>
      <c r="CY222" s="220">
        <f t="shared" si="485"/>
        <v>0</v>
      </c>
      <c r="CZ222" s="220">
        <f t="shared" si="486"/>
        <v>0</v>
      </c>
      <c r="DA222" s="220">
        <f t="shared" si="487"/>
        <v>0</v>
      </c>
      <c r="DB222" s="220">
        <f t="shared" si="488"/>
        <v>0</v>
      </c>
      <c r="DC222" s="220">
        <f t="shared" si="489"/>
        <v>0</v>
      </c>
      <c r="DD222" s="220">
        <f t="shared" si="490"/>
        <v>0</v>
      </c>
      <c r="DE222" s="220">
        <f t="shared" si="491"/>
        <v>0</v>
      </c>
      <c r="DF222" s="220">
        <f t="shared" si="492"/>
        <v>0</v>
      </c>
      <c r="DG222" s="220">
        <f t="shared" si="493"/>
        <v>0</v>
      </c>
      <c r="DH222" s="220">
        <f t="shared" si="494"/>
        <v>0</v>
      </c>
      <c r="DI222" s="220">
        <f t="shared" si="495"/>
        <v>0</v>
      </c>
      <c r="DJ222" s="220">
        <f t="shared" si="496"/>
        <v>0</v>
      </c>
      <c r="DK222" s="220">
        <f t="shared" si="497"/>
        <v>0</v>
      </c>
      <c r="DL222" s="220">
        <f t="shared" si="498"/>
        <v>0</v>
      </c>
      <c r="DM222" s="220">
        <f t="shared" si="499"/>
        <v>0</v>
      </c>
      <c r="DN222" s="220">
        <f t="shared" si="500"/>
        <v>0</v>
      </c>
      <c r="DO222" s="220">
        <f t="shared" si="501"/>
        <v>0</v>
      </c>
      <c r="DP222" s="220">
        <f t="shared" si="502"/>
        <v>0</v>
      </c>
      <c r="DQ222" s="221">
        <f t="shared" si="503"/>
        <v>0</v>
      </c>
      <c r="DR222" s="204">
        <f t="shared" si="504"/>
        <v>0</v>
      </c>
      <c r="DS222" s="222">
        <f t="shared" si="505"/>
        <v>0</v>
      </c>
      <c r="DT222" s="222">
        <f t="shared" si="506"/>
        <v>0</v>
      </c>
      <c r="DU222" s="222">
        <f t="shared" si="507"/>
        <v>0</v>
      </c>
      <c r="DV222" s="222">
        <f t="shared" si="508"/>
        <v>0</v>
      </c>
      <c r="DW222" s="222">
        <f t="shared" si="509"/>
        <v>0</v>
      </c>
      <c r="DX222" s="223">
        <f t="shared" si="510"/>
        <v>0</v>
      </c>
      <c r="DY222" s="224">
        <f t="shared" si="393"/>
        <v>0</v>
      </c>
      <c r="EA222" s="228">
        <f>IF($E222="HLTA",(L222/Summary!$H$7),0)</f>
        <v>0</v>
      </c>
      <c r="EB222" s="229">
        <f>IF($E222="HLTA",(M222/Summary!$H$7),0)</f>
        <v>0</v>
      </c>
      <c r="EC222" s="229">
        <f>IF($E222="HLTA",(N222/Summary!$H$7),0)</f>
        <v>0</v>
      </c>
      <c r="ED222" s="229">
        <f>IF($E222="HLTA",(O222/Summary!$H$7),0)</f>
        <v>0</v>
      </c>
      <c r="EE222" s="229">
        <f>IF($E222="HLTA",(P222/Summary!$H$7),0)</f>
        <v>0</v>
      </c>
      <c r="EF222" s="229">
        <f>IF($E222="HLTA",(Q222/Summary!$H$7),0)</f>
        <v>0</v>
      </c>
      <c r="EG222" s="229">
        <f>IF($E222="HLTA",(R222/Summary!$H$7),0)</f>
        <v>0</v>
      </c>
      <c r="EH222" s="229">
        <f>IF($E222="HLTA",(S222/Summary!$H$7),0)</f>
        <v>0</v>
      </c>
      <c r="EI222" s="229">
        <f>IF($E222="HLTA",(T222/Summary!$H$7),0)</f>
        <v>0</v>
      </c>
      <c r="EJ222" s="229">
        <f>IF($E222="HLTA",(U222/Summary!$H$7),0)</f>
        <v>0</v>
      </c>
      <c r="EK222" s="229">
        <f>IF($E222="HLTA",(V222/Summary!$H$7),0)</f>
        <v>0</v>
      </c>
      <c r="EL222" s="229">
        <f>IF($E222="HLTA",(W222/Summary!$H$7),0)</f>
        <v>0</v>
      </c>
      <c r="EM222" s="229">
        <f>IF($E222="HLTA",(X222/Summary!$H$7),0)</f>
        <v>0</v>
      </c>
      <c r="EN222" s="229">
        <f>IF($E222="HLTA",(Y222/Summary!$H$7),0)</f>
        <v>0</v>
      </c>
      <c r="EO222" s="229">
        <f>IF($E222="HLTA",(Z222/Summary!$H$7),0)</f>
        <v>0</v>
      </c>
      <c r="EP222" s="229">
        <f>IF($E222="HLTA",(AA222/Summary!$H$7),0)</f>
        <v>0</v>
      </c>
      <c r="EQ222" s="229">
        <f>IF($E222="HLTA",(AB222/Summary!$H$7),0)</f>
        <v>0</v>
      </c>
      <c r="ER222" s="229">
        <f>IF($E222="HLTA",(AC222/Summary!$H$7),0)</f>
        <v>0</v>
      </c>
      <c r="ES222" s="229">
        <f>IF($E222="HLTA",(AD222/Summary!$H$7),0)</f>
        <v>0</v>
      </c>
      <c r="ET222" s="229">
        <f>IF($E222="HLTA",(AE222/Summary!$H$7),0)</f>
        <v>0</v>
      </c>
      <c r="EU222" s="229">
        <f>IF($E222="HLTA",(AF222/Summary!$H$7),0)</f>
        <v>0</v>
      </c>
      <c r="EV222" s="229">
        <f>IF($E222="HLTA",(AG222/Summary!$H$7),0)</f>
        <v>0</v>
      </c>
      <c r="EW222" s="229">
        <f>IF($E222="HLTA",(AH222/Summary!$H$7),0)</f>
        <v>0</v>
      </c>
      <c r="EX222" s="229">
        <f>IF($E222="HLTA",(AI222/Summary!$H$7),0)</f>
        <v>0</v>
      </c>
      <c r="EY222" s="229">
        <f>IF($E222="HLTA",(AJ222/Summary!$H$7),0)</f>
        <v>0</v>
      </c>
      <c r="EZ222" s="229">
        <f>IF($E222="HLTA",(AK222/Summary!$H$7),0)</f>
        <v>0</v>
      </c>
      <c r="FA222" s="229">
        <f>IF($E222="HLTA",(AL222/Summary!$H$7),0)</f>
        <v>0</v>
      </c>
      <c r="FB222" s="229">
        <f>IF($E222="HLTA",(AM222/Summary!$H$7),0)</f>
        <v>0</v>
      </c>
      <c r="FC222" s="229">
        <f>IF($E222="HLTA",(AN222/Summary!$H$7),0)</f>
        <v>0</v>
      </c>
      <c r="FD222" s="233">
        <f>IF($E222="HLTA",(AO222/Summary!$H$7),0)</f>
        <v>0</v>
      </c>
    </row>
    <row r="223" spans="1:160" s="141" customFormat="1" ht="14.25" x14ac:dyDescent="0.35">
      <c r="A223" s="314"/>
      <c r="B223" s="315"/>
      <c r="C223" s="315"/>
      <c r="D223" s="315"/>
      <c r="E223" s="303"/>
      <c r="F223" s="304"/>
      <c r="G223" s="316"/>
      <c r="H223" s="320"/>
      <c r="I223" s="322"/>
      <c r="J223" s="323"/>
      <c r="K223" s="399">
        <f>Summary!$H$6*$G223</f>
        <v>0</v>
      </c>
      <c r="L223" s="225"/>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7"/>
      <c r="AP223" s="228">
        <f t="shared" si="435"/>
        <v>0</v>
      </c>
      <c r="AQ223" s="226"/>
      <c r="AR223" s="226"/>
      <c r="AS223" s="234"/>
      <c r="AT223" s="226"/>
      <c r="AU223" s="234"/>
      <c r="AV223" s="227"/>
      <c r="AW223" s="397"/>
      <c r="AX223" s="397"/>
      <c r="AY223" s="230">
        <f t="shared" si="436"/>
        <v>0</v>
      </c>
      <c r="AZ223" s="213" t="str">
        <f t="shared" si="396"/>
        <v>OK</v>
      </c>
      <c r="BA223" s="214"/>
      <c r="BB223" s="231">
        <f t="shared" si="437"/>
        <v>0</v>
      </c>
      <c r="BC223" s="232">
        <f t="shared" si="438"/>
        <v>0</v>
      </c>
      <c r="BD223" s="232">
        <f t="shared" si="439"/>
        <v>0</v>
      </c>
      <c r="BE223" s="232">
        <f t="shared" si="440"/>
        <v>0</v>
      </c>
      <c r="BF223" s="232">
        <f t="shared" si="441"/>
        <v>0</v>
      </c>
      <c r="BG223" s="232">
        <f t="shared" si="442"/>
        <v>0</v>
      </c>
      <c r="BH223" s="232">
        <f t="shared" si="443"/>
        <v>0</v>
      </c>
      <c r="BI223" s="232">
        <f t="shared" si="444"/>
        <v>0</v>
      </c>
      <c r="BJ223" s="232">
        <f t="shared" si="445"/>
        <v>0</v>
      </c>
      <c r="BK223" s="232">
        <f t="shared" si="446"/>
        <v>0</v>
      </c>
      <c r="BL223" s="232">
        <f t="shared" si="447"/>
        <v>0</v>
      </c>
      <c r="BM223" s="232">
        <f t="shared" si="448"/>
        <v>0</v>
      </c>
      <c r="BN223" s="232">
        <f t="shared" si="449"/>
        <v>0</v>
      </c>
      <c r="BO223" s="232">
        <f t="shared" si="450"/>
        <v>0</v>
      </c>
      <c r="BP223" s="232">
        <f t="shared" si="451"/>
        <v>0</v>
      </c>
      <c r="BQ223" s="232">
        <f t="shared" si="452"/>
        <v>0</v>
      </c>
      <c r="BR223" s="232">
        <f t="shared" si="453"/>
        <v>0</v>
      </c>
      <c r="BS223" s="232">
        <f t="shared" si="454"/>
        <v>0</v>
      </c>
      <c r="BT223" s="232">
        <f t="shared" si="455"/>
        <v>0</v>
      </c>
      <c r="BU223" s="232">
        <f t="shared" si="456"/>
        <v>0</v>
      </c>
      <c r="BV223" s="232">
        <f t="shared" si="457"/>
        <v>0</v>
      </c>
      <c r="BW223" s="232">
        <f t="shared" si="458"/>
        <v>0</v>
      </c>
      <c r="BX223" s="232">
        <f t="shared" si="459"/>
        <v>0</v>
      </c>
      <c r="BY223" s="232">
        <f t="shared" si="460"/>
        <v>0</v>
      </c>
      <c r="BZ223" s="232">
        <f t="shared" si="461"/>
        <v>0</v>
      </c>
      <c r="CA223" s="232">
        <f t="shared" si="462"/>
        <v>0</v>
      </c>
      <c r="CB223" s="232">
        <f t="shared" si="463"/>
        <v>0</v>
      </c>
      <c r="CC223" s="232">
        <f t="shared" si="464"/>
        <v>0</v>
      </c>
      <c r="CD223" s="232">
        <f t="shared" si="465"/>
        <v>0</v>
      </c>
      <c r="CE223" s="232">
        <f t="shared" si="466"/>
        <v>0</v>
      </c>
      <c r="CF223" s="230">
        <f t="shared" si="467"/>
        <v>0</v>
      </c>
      <c r="CG223" s="195">
        <f t="shared" si="468"/>
        <v>0</v>
      </c>
      <c r="CH223" s="201">
        <f t="shared" si="469"/>
        <v>0</v>
      </c>
      <c r="CI223" s="201">
        <f t="shared" si="470"/>
        <v>0</v>
      </c>
      <c r="CJ223" s="201">
        <f t="shared" si="471"/>
        <v>0</v>
      </c>
      <c r="CK223" s="201">
        <f t="shared" si="472"/>
        <v>0</v>
      </c>
      <c r="CL223" s="191">
        <f t="shared" si="473"/>
        <v>0</v>
      </c>
      <c r="CM223" s="189"/>
      <c r="CN223" s="219">
        <f t="shared" si="474"/>
        <v>0</v>
      </c>
      <c r="CO223" s="220">
        <f t="shared" si="475"/>
        <v>0</v>
      </c>
      <c r="CP223" s="220">
        <f t="shared" si="476"/>
        <v>0</v>
      </c>
      <c r="CQ223" s="220">
        <f t="shared" si="477"/>
        <v>0</v>
      </c>
      <c r="CR223" s="220">
        <f t="shared" si="478"/>
        <v>0</v>
      </c>
      <c r="CS223" s="220">
        <f t="shared" si="479"/>
        <v>0</v>
      </c>
      <c r="CT223" s="220">
        <f t="shared" si="480"/>
        <v>0</v>
      </c>
      <c r="CU223" s="220">
        <f t="shared" si="481"/>
        <v>0</v>
      </c>
      <c r="CV223" s="220">
        <f t="shared" si="482"/>
        <v>0</v>
      </c>
      <c r="CW223" s="220">
        <f t="shared" si="483"/>
        <v>0</v>
      </c>
      <c r="CX223" s="220">
        <f t="shared" si="484"/>
        <v>0</v>
      </c>
      <c r="CY223" s="220">
        <f t="shared" si="485"/>
        <v>0</v>
      </c>
      <c r="CZ223" s="220">
        <f t="shared" si="486"/>
        <v>0</v>
      </c>
      <c r="DA223" s="220">
        <f t="shared" si="487"/>
        <v>0</v>
      </c>
      <c r="DB223" s="220">
        <f t="shared" si="488"/>
        <v>0</v>
      </c>
      <c r="DC223" s="220">
        <f t="shared" si="489"/>
        <v>0</v>
      </c>
      <c r="DD223" s="220">
        <f t="shared" si="490"/>
        <v>0</v>
      </c>
      <c r="DE223" s="220">
        <f t="shared" si="491"/>
        <v>0</v>
      </c>
      <c r="DF223" s="220">
        <f t="shared" si="492"/>
        <v>0</v>
      </c>
      <c r="DG223" s="220">
        <f t="shared" si="493"/>
        <v>0</v>
      </c>
      <c r="DH223" s="220">
        <f t="shared" si="494"/>
        <v>0</v>
      </c>
      <c r="DI223" s="220">
        <f t="shared" si="495"/>
        <v>0</v>
      </c>
      <c r="DJ223" s="220">
        <f t="shared" si="496"/>
        <v>0</v>
      </c>
      <c r="DK223" s="220">
        <f t="shared" si="497"/>
        <v>0</v>
      </c>
      <c r="DL223" s="220">
        <f t="shared" si="498"/>
        <v>0</v>
      </c>
      <c r="DM223" s="220">
        <f t="shared" si="499"/>
        <v>0</v>
      </c>
      <c r="DN223" s="220">
        <f t="shared" si="500"/>
        <v>0</v>
      </c>
      <c r="DO223" s="220">
        <f t="shared" si="501"/>
        <v>0</v>
      </c>
      <c r="DP223" s="220">
        <f t="shared" si="502"/>
        <v>0</v>
      </c>
      <c r="DQ223" s="221">
        <f t="shared" si="503"/>
        <v>0</v>
      </c>
      <c r="DR223" s="204">
        <f t="shared" si="504"/>
        <v>0</v>
      </c>
      <c r="DS223" s="222">
        <f t="shared" si="505"/>
        <v>0</v>
      </c>
      <c r="DT223" s="222">
        <f t="shared" si="506"/>
        <v>0</v>
      </c>
      <c r="DU223" s="222">
        <f t="shared" si="507"/>
        <v>0</v>
      </c>
      <c r="DV223" s="222">
        <f t="shared" si="508"/>
        <v>0</v>
      </c>
      <c r="DW223" s="222">
        <f t="shared" si="509"/>
        <v>0</v>
      </c>
      <c r="DX223" s="223">
        <f t="shared" si="510"/>
        <v>0</v>
      </c>
      <c r="DY223" s="224">
        <f t="shared" si="393"/>
        <v>0</v>
      </c>
      <c r="EA223" s="228">
        <f>IF($E223="HLTA",(L223/Summary!$H$7),0)</f>
        <v>0</v>
      </c>
      <c r="EB223" s="229">
        <f>IF($E223="HLTA",(M223/Summary!$H$7),0)</f>
        <v>0</v>
      </c>
      <c r="EC223" s="229">
        <f>IF($E223="HLTA",(N223/Summary!$H$7),0)</f>
        <v>0</v>
      </c>
      <c r="ED223" s="229">
        <f>IF($E223="HLTA",(O223/Summary!$H$7),0)</f>
        <v>0</v>
      </c>
      <c r="EE223" s="229">
        <f>IF($E223="HLTA",(P223/Summary!$H$7),0)</f>
        <v>0</v>
      </c>
      <c r="EF223" s="229">
        <f>IF($E223="HLTA",(Q223/Summary!$H$7),0)</f>
        <v>0</v>
      </c>
      <c r="EG223" s="229">
        <f>IF($E223="HLTA",(R223/Summary!$H$7),0)</f>
        <v>0</v>
      </c>
      <c r="EH223" s="229">
        <f>IF($E223="HLTA",(S223/Summary!$H$7),0)</f>
        <v>0</v>
      </c>
      <c r="EI223" s="229">
        <f>IF($E223="HLTA",(T223/Summary!$H$7),0)</f>
        <v>0</v>
      </c>
      <c r="EJ223" s="229">
        <f>IF($E223="HLTA",(U223/Summary!$H$7),0)</f>
        <v>0</v>
      </c>
      <c r="EK223" s="229">
        <f>IF($E223="HLTA",(V223/Summary!$H$7),0)</f>
        <v>0</v>
      </c>
      <c r="EL223" s="229">
        <f>IF($E223="HLTA",(W223/Summary!$H$7),0)</f>
        <v>0</v>
      </c>
      <c r="EM223" s="229">
        <f>IF($E223="HLTA",(X223/Summary!$H$7),0)</f>
        <v>0</v>
      </c>
      <c r="EN223" s="229">
        <f>IF($E223="HLTA",(Y223/Summary!$H$7),0)</f>
        <v>0</v>
      </c>
      <c r="EO223" s="229">
        <f>IF($E223="HLTA",(Z223/Summary!$H$7),0)</f>
        <v>0</v>
      </c>
      <c r="EP223" s="229">
        <f>IF($E223="HLTA",(AA223/Summary!$H$7),0)</f>
        <v>0</v>
      </c>
      <c r="EQ223" s="229">
        <f>IF($E223="HLTA",(AB223/Summary!$H$7),0)</f>
        <v>0</v>
      </c>
      <c r="ER223" s="229">
        <f>IF($E223="HLTA",(AC223/Summary!$H$7),0)</f>
        <v>0</v>
      </c>
      <c r="ES223" s="229">
        <f>IF($E223="HLTA",(AD223/Summary!$H$7),0)</f>
        <v>0</v>
      </c>
      <c r="ET223" s="229">
        <f>IF($E223="HLTA",(AE223/Summary!$H$7),0)</f>
        <v>0</v>
      </c>
      <c r="EU223" s="229">
        <f>IF($E223="HLTA",(AF223/Summary!$H$7),0)</f>
        <v>0</v>
      </c>
      <c r="EV223" s="229">
        <f>IF($E223="HLTA",(AG223/Summary!$H$7),0)</f>
        <v>0</v>
      </c>
      <c r="EW223" s="229">
        <f>IF($E223="HLTA",(AH223/Summary!$H$7),0)</f>
        <v>0</v>
      </c>
      <c r="EX223" s="229">
        <f>IF($E223="HLTA",(AI223/Summary!$H$7),0)</f>
        <v>0</v>
      </c>
      <c r="EY223" s="229">
        <f>IF($E223="HLTA",(AJ223/Summary!$H$7),0)</f>
        <v>0</v>
      </c>
      <c r="EZ223" s="229">
        <f>IF($E223="HLTA",(AK223/Summary!$H$7),0)</f>
        <v>0</v>
      </c>
      <c r="FA223" s="229">
        <f>IF($E223="HLTA",(AL223/Summary!$H$7),0)</f>
        <v>0</v>
      </c>
      <c r="FB223" s="229">
        <f>IF($E223="HLTA",(AM223/Summary!$H$7),0)</f>
        <v>0</v>
      </c>
      <c r="FC223" s="229">
        <f>IF($E223="HLTA",(AN223/Summary!$H$7),0)</f>
        <v>0</v>
      </c>
      <c r="FD223" s="233">
        <f>IF($E223="HLTA",(AO223/Summary!$H$7),0)</f>
        <v>0</v>
      </c>
    </row>
    <row r="224" spans="1:160" s="141" customFormat="1" ht="14.25" x14ac:dyDescent="0.35">
      <c r="A224" s="314"/>
      <c r="B224" s="315"/>
      <c r="C224" s="315"/>
      <c r="D224" s="315"/>
      <c r="E224" s="303"/>
      <c r="F224" s="304"/>
      <c r="G224" s="316"/>
      <c r="H224" s="320"/>
      <c r="I224" s="322"/>
      <c r="J224" s="323"/>
      <c r="K224" s="399">
        <f>Summary!$H$6*$G224</f>
        <v>0</v>
      </c>
      <c r="L224" s="225"/>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7"/>
      <c r="AP224" s="228">
        <f t="shared" si="435"/>
        <v>0</v>
      </c>
      <c r="AQ224" s="226"/>
      <c r="AR224" s="226"/>
      <c r="AS224" s="234"/>
      <c r="AT224" s="226"/>
      <c r="AU224" s="234"/>
      <c r="AV224" s="227"/>
      <c r="AW224" s="397"/>
      <c r="AX224" s="397"/>
      <c r="AY224" s="230">
        <f t="shared" si="436"/>
        <v>0</v>
      </c>
      <c r="AZ224" s="213" t="str">
        <f t="shared" si="396"/>
        <v>OK</v>
      </c>
      <c r="BA224" s="214"/>
      <c r="BB224" s="231">
        <f t="shared" si="437"/>
        <v>0</v>
      </c>
      <c r="BC224" s="232">
        <f t="shared" si="438"/>
        <v>0</v>
      </c>
      <c r="BD224" s="232">
        <f t="shared" si="439"/>
        <v>0</v>
      </c>
      <c r="BE224" s="232">
        <f t="shared" si="440"/>
        <v>0</v>
      </c>
      <c r="BF224" s="232">
        <f t="shared" si="441"/>
        <v>0</v>
      </c>
      <c r="BG224" s="232">
        <f t="shared" si="442"/>
        <v>0</v>
      </c>
      <c r="BH224" s="232">
        <f t="shared" si="443"/>
        <v>0</v>
      </c>
      <c r="BI224" s="232">
        <f t="shared" si="444"/>
        <v>0</v>
      </c>
      <c r="BJ224" s="232">
        <f t="shared" si="445"/>
        <v>0</v>
      </c>
      <c r="BK224" s="232">
        <f t="shared" si="446"/>
        <v>0</v>
      </c>
      <c r="BL224" s="232">
        <f t="shared" si="447"/>
        <v>0</v>
      </c>
      <c r="BM224" s="232">
        <f t="shared" si="448"/>
        <v>0</v>
      </c>
      <c r="BN224" s="232">
        <f t="shared" si="449"/>
        <v>0</v>
      </c>
      <c r="BO224" s="232">
        <f t="shared" si="450"/>
        <v>0</v>
      </c>
      <c r="BP224" s="232">
        <f t="shared" si="451"/>
        <v>0</v>
      </c>
      <c r="BQ224" s="232">
        <f t="shared" si="452"/>
        <v>0</v>
      </c>
      <c r="BR224" s="232">
        <f t="shared" si="453"/>
        <v>0</v>
      </c>
      <c r="BS224" s="232">
        <f t="shared" si="454"/>
        <v>0</v>
      </c>
      <c r="BT224" s="232">
        <f t="shared" si="455"/>
        <v>0</v>
      </c>
      <c r="BU224" s="232">
        <f t="shared" si="456"/>
        <v>0</v>
      </c>
      <c r="BV224" s="232">
        <f t="shared" si="457"/>
        <v>0</v>
      </c>
      <c r="BW224" s="232">
        <f t="shared" si="458"/>
        <v>0</v>
      </c>
      <c r="BX224" s="232">
        <f t="shared" si="459"/>
        <v>0</v>
      </c>
      <c r="BY224" s="232">
        <f t="shared" si="460"/>
        <v>0</v>
      </c>
      <c r="BZ224" s="232">
        <f t="shared" si="461"/>
        <v>0</v>
      </c>
      <c r="CA224" s="232">
        <f t="shared" si="462"/>
        <v>0</v>
      </c>
      <c r="CB224" s="232">
        <f t="shared" si="463"/>
        <v>0</v>
      </c>
      <c r="CC224" s="232">
        <f t="shared" si="464"/>
        <v>0</v>
      </c>
      <c r="CD224" s="232">
        <f t="shared" si="465"/>
        <v>0</v>
      </c>
      <c r="CE224" s="232">
        <f t="shared" si="466"/>
        <v>0</v>
      </c>
      <c r="CF224" s="230">
        <f t="shared" si="467"/>
        <v>0</v>
      </c>
      <c r="CG224" s="195">
        <f t="shared" si="468"/>
        <v>0</v>
      </c>
      <c r="CH224" s="201">
        <f t="shared" si="469"/>
        <v>0</v>
      </c>
      <c r="CI224" s="201">
        <f t="shared" si="470"/>
        <v>0</v>
      </c>
      <c r="CJ224" s="201">
        <f t="shared" si="471"/>
        <v>0</v>
      </c>
      <c r="CK224" s="201">
        <f t="shared" si="472"/>
        <v>0</v>
      </c>
      <c r="CL224" s="191">
        <f t="shared" si="473"/>
        <v>0</v>
      </c>
      <c r="CM224" s="189"/>
      <c r="CN224" s="219">
        <f t="shared" si="474"/>
        <v>0</v>
      </c>
      <c r="CO224" s="220">
        <f t="shared" si="475"/>
        <v>0</v>
      </c>
      <c r="CP224" s="220">
        <f t="shared" si="476"/>
        <v>0</v>
      </c>
      <c r="CQ224" s="220">
        <f t="shared" si="477"/>
        <v>0</v>
      </c>
      <c r="CR224" s="220">
        <f t="shared" si="478"/>
        <v>0</v>
      </c>
      <c r="CS224" s="220">
        <f t="shared" si="479"/>
        <v>0</v>
      </c>
      <c r="CT224" s="220">
        <f t="shared" si="480"/>
        <v>0</v>
      </c>
      <c r="CU224" s="220">
        <f t="shared" si="481"/>
        <v>0</v>
      </c>
      <c r="CV224" s="220">
        <f t="shared" si="482"/>
        <v>0</v>
      </c>
      <c r="CW224" s="220">
        <f t="shared" si="483"/>
        <v>0</v>
      </c>
      <c r="CX224" s="220">
        <f t="shared" si="484"/>
        <v>0</v>
      </c>
      <c r="CY224" s="220">
        <f t="shared" si="485"/>
        <v>0</v>
      </c>
      <c r="CZ224" s="220">
        <f t="shared" si="486"/>
        <v>0</v>
      </c>
      <c r="DA224" s="220">
        <f t="shared" si="487"/>
        <v>0</v>
      </c>
      <c r="DB224" s="220">
        <f t="shared" si="488"/>
        <v>0</v>
      </c>
      <c r="DC224" s="220">
        <f t="shared" si="489"/>
        <v>0</v>
      </c>
      <c r="DD224" s="220">
        <f t="shared" si="490"/>
        <v>0</v>
      </c>
      <c r="DE224" s="220">
        <f t="shared" si="491"/>
        <v>0</v>
      </c>
      <c r="DF224" s="220">
        <f t="shared" si="492"/>
        <v>0</v>
      </c>
      <c r="DG224" s="220">
        <f t="shared" si="493"/>
        <v>0</v>
      </c>
      <c r="DH224" s="220">
        <f t="shared" si="494"/>
        <v>0</v>
      </c>
      <c r="DI224" s="220">
        <f t="shared" si="495"/>
        <v>0</v>
      </c>
      <c r="DJ224" s="220">
        <f t="shared" si="496"/>
        <v>0</v>
      </c>
      <c r="DK224" s="220">
        <f t="shared" si="497"/>
        <v>0</v>
      </c>
      <c r="DL224" s="220">
        <f t="shared" si="498"/>
        <v>0</v>
      </c>
      <c r="DM224" s="220">
        <f t="shared" si="499"/>
        <v>0</v>
      </c>
      <c r="DN224" s="220">
        <f t="shared" si="500"/>
        <v>0</v>
      </c>
      <c r="DO224" s="220">
        <f t="shared" si="501"/>
        <v>0</v>
      </c>
      <c r="DP224" s="220">
        <f t="shared" si="502"/>
        <v>0</v>
      </c>
      <c r="DQ224" s="221">
        <f t="shared" si="503"/>
        <v>0</v>
      </c>
      <c r="DR224" s="204">
        <f t="shared" si="504"/>
        <v>0</v>
      </c>
      <c r="DS224" s="222">
        <f t="shared" si="505"/>
        <v>0</v>
      </c>
      <c r="DT224" s="222">
        <f t="shared" si="506"/>
        <v>0</v>
      </c>
      <c r="DU224" s="222">
        <f t="shared" si="507"/>
        <v>0</v>
      </c>
      <c r="DV224" s="222">
        <f t="shared" si="508"/>
        <v>0</v>
      </c>
      <c r="DW224" s="222">
        <f t="shared" si="509"/>
        <v>0</v>
      </c>
      <c r="DX224" s="223">
        <f t="shared" si="510"/>
        <v>0</v>
      </c>
      <c r="DY224" s="224">
        <f t="shared" si="393"/>
        <v>0</v>
      </c>
      <c r="EA224" s="228">
        <f>IF($E224="HLTA",(L224/Summary!$H$7),0)</f>
        <v>0</v>
      </c>
      <c r="EB224" s="229">
        <f>IF($E224="HLTA",(M224/Summary!$H$7),0)</f>
        <v>0</v>
      </c>
      <c r="EC224" s="229">
        <f>IF($E224="HLTA",(N224/Summary!$H$7),0)</f>
        <v>0</v>
      </c>
      <c r="ED224" s="229">
        <f>IF($E224="HLTA",(O224/Summary!$H$7),0)</f>
        <v>0</v>
      </c>
      <c r="EE224" s="229">
        <f>IF($E224="HLTA",(P224/Summary!$H$7),0)</f>
        <v>0</v>
      </c>
      <c r="EF224" s="229">
        <f>IF($E224="HLTA",(Q224/Summary!$H$7),0)</f>
        <v>0</v>
      </c>
      <c r="EG224" s="229">
        <f>IF($E224="HLTA",(R224/Summary!$H$7),0)</f>
        <v>0</v>
      </c>
      <c r="EH224" s="229">
        <f>IF($E224="HLTA",(S224/Summary!$H$7),0)</f>
        <v>0</v>
      </c>
      <c r="EI224" s="229">
        <f>IF($E224="HLTA",(T224/Summary!$H$7),0)</f>
        <v>0</v>
      </c>
      <c r="EJ224" s="229">
        <f>IF($E224="HLTA",(U224/Summary!$H$7),0)</f>
        <v>0</v>
      </c>
      <c r="EK224" s="229">
        <f>IF($E224="HLTA",(V224/Summary!$H$7),0)</f>
        <v>0</v>
      </c>
      <c r="EL224" s="229">
        <f>IF($E224="HLTA",(W224/Summary!$H$7),0)</f>
        <v>0</v>
      </c>
      <c r="EM224" s="229">
        <f>IF($E224="HLTA",(X224/Summary!$H$7),0)</f>
        <v>0</v>
      </c>
      <c r="EN224" s="229">
        <f>IF($E224="HLTA",(Y224/Summary!$H$7),0)</f>
        <v>0</v>
      </c>
      <c r="EO224" s="229">
        <f>IF($E224="HLTA",(Z224/Summary!$H$7),0)</f>
        <v>0</v>
      </c>
      <c r="EP224" s="229">
        <f>IF($E224="HLTA",(AA224/Summary!$H$7),0)</f>
        <v>0</v>
      </c>
      <c r="EQ224" s="229">
        <f>IF($E224="HLTA",(AB224/Summary!$H$7),0)</f>
        <v>0</v>
      </c>
      <c r="ER224" s="229">
        <f>IF($E224="HLTA",(AC224/Summary!$H$7),0)</f>
        <v>0</v>
      </c>
      <c r="ES224" s="229">
        <f>IF($E224="HLTA",(AD224/Summary!$H$7),0)</f>
        <v>0</v>
      </c>
      <c r="ET224" s="229">
        <f>IF($E224="HLTA",(AE224/Summary!$H$7),0)</f>
        <v>0</v>
      </c>
      <c r="EU224" s="229">
        <f>IF($E224="HLTA",(AF224/Summary!$H$7),0)</f>
        <v>0</v>
      </c>
      <c r="EV224" s="229">
        <f>IF($E224="HLTA",(AG224/Summary!$H$7),0)</f>
        <v>0</v>
      </c>
      <c r="EW224" s="229">
        <f>IF($E224="HLTA",(AH224/Summary!$H$7),0)</f>
        <v>0</v>
      </c>
      <c r="EX224" s="229">
        <f>IF($E224="HLTA",(AI224/Summary!$H$7),0)</f>
        <v>0</v>
      </c>
      <c r="EY224" s="229">
        <f>IF($E224="HLTA",(AJ224/Summary!$H$7),0)</f>
        <v>0</v>
      </c>
      <c r="EZ224" s="229">
        <f>IF($E224="HLTA",(AK224/Summary!$H$7),0)</f>
        <v>0</v>
      </c>
      <c r="FA224" s="229">
        <f>IF($E224="HLTA",(AL224/Summary!$H$7),0)</f>
        <v>0</v>
      </c>
      <c r="FB224" s="229">
        <f>IF($E224="HLTA",(AM224/Summary!$H$7),0)</f>
        <v>0</v>
      </c>
      <c r="FC224" s="229">
        <f>IF($E224="HLTA",(AN224/Summary!$H$7),0)</f>
        <v>0</v>
      </c>
      <c r="FD224" s="233">
        <f>IF($E224="HLTA",(AO224/Summary!$H$7),0)</f>
        <v>0</v>
      </c>
    </row>
    <row r="225" spans="1:160" s="141" customFormat="1" ht="14.25" x14ac:dyDescent="0.35">
      <c r="A225" s="314"/>
      <c r="B225" s="315"/>
      <c r="C225" s="315"/>
      <c r="D225" s="315"/>
      <c r="E225" s="303"/>
      <c r="F225" s="304"/>
      <c r="G225" s="316"/>
      <c r="H225" s="320"/>
      <c r="I225" s="322"/>
      <c r="J225" s="323"/>
      <c r="K225" s="399">
        <f>Summary!$H$6*$G225</f>
        <v>0</v>
      </c>
      <c r="L225" s="225"/>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7"/>
      <c r="AP225" s="228">
        <f t="shared" si="435"/>
        <v>0</v>
      </c>
      <c r="AQ225" s="226"/>
      <c r="AR225" s="226"/>
      <c r="AS225" s="234"/>
      <c r="AT225" s="226"/>
      <c r="AU225" s="234"/>
      <c r="AV225" s="227"/>
      <c r="AW225" s="397"/>
      <c r="AX225" s="397"/>
      <c r="AY225" s="230">
        <f t="shared" si="436"/>
        <v>0</v>
      </c>
      <c r="AZ225" s="213" t="str">
        <f t="shared" si="396"/>
        <v>OK</v>
      </c>
      <c r="BA225" s="214"/>
      <c r="BB225" s="231">
        <f t="shared" si="437"/>
        <v>0</v>
      </c>
      <c r="BC225" s="232">
        <f t="shared" si="438"/>
        <v>0</v>
      </c>
      <c r="BD225" s="232">
        <f t="shared" si="439"/>
        <v>0</v>
      </c>
      <c r="BE225" s="232">
        <f t="shared" si="440"/>
        <v>0</v>
      </c>
      <c r="BF225" s="232">
        <f t="shared" si="441"/>
        <v>0</v>
      </c>
      <c r="BG225" s="232">
        <f t="shared" si="442"/>
        <v>0</v>
      </c>
      <c r="BH225" s="232">
        <f t="shared" si="443"/>
        <v>0</v>
      </c>
      <c r="BI225" s="232">
        <f t="shared" si="444"/>
        <v>0</v>
      </c>
      <c r="BJ225" s="232">
        <f t="shared" si="445"/>
        <v>0</v>
      </c>
      <c r="BK225" s="232">
        <f t="shared" si="446"/>
        <v>0</v>
      </c>
      <c r="BL225" s="232">
        <f t="shared" si="447"/>
        <v>0</v>
      </c>
      <c r="BM225" s="232">
        <f t="shared" si="448"/>
        <v>0</v>
      </c>
      <c r="BN225" s="232">
        <f t="shared" si="449"/>
        <v>0</v>
      </c>
      <c r="BO225" s="232">
        <f t="shared" si="450"/>
        <v>0</v>
      </c>
      <c r="BP225" s="232">
        <f t="shared" si="451"/>
        <v>0</v>
      </c>
      <c r="BQ225" s="232">
        <f t="shared" si="452"/>
        <v>0</v>
      </c>
      <c r="BR225" s="232">
        <f t="shared" si="453"/>
        <v>0</v>
      </c>
      <c r="BS225" s="232">
        <f t="shared" si="454"/>
        <v>0</v>
      </c>
      <c r="BT225" s="232">
        <f t="shared" si="455"/>
        <v>0</v>
      </c>
      <c r="BU225" s="232">
        <f t="shared" si="456"/>
        <v>0</v>
      </c>
      <c r="BV225" s="232">
        <f t="shared" si="457"/>
        <v>0</v>
      </c>
      <c r="BW225" s="232">
        <f t="shared" si="458"/>
        <v>0</v>
      </c>
      <c r="BX225" s="232">
        <f t="shared" si="459"/>
        <v>0</v>
      </c>
      <c r="BY225" s="232">
        <f t="shared" si="460"/>
        <v>0</v>
      </c>
      <c r="BZ225" s="232">
        <f t="shared" si="461"/>
        <v>0</v>
      </c>
      <c r="CA225" s="232">
        <f t="shared" si="462"/>
        <v>0</v>
      </c>
      <c r="CB225" s="232">
        <f t="shared" si="463"/>
        <v>0</v>
      </c>
      <c r="CC225" s="232">
        <f t="shared" si="464"/>
        <v>0</v>
      </c>
      <c r="CD225" s="232">
        <f t="shared" si="465"/>
        <v>0</v>
      </c>
      <c r="CE225" s="232">
        <f t="shared" si="466"/>
        <v>0</v>
      </c>
      <c r="CF225" s="230">
        <f t="shared" si="467"/>
        <v>0</v>
      </c>
      <c r="CG225" s="195">
        <f t="shared" si="468"/>
        <v>0</v>
      </c>
      <c r="CH225" s="201">
        <f t="shared" si="469"/>
        <v>0</v>
      </c>
      <c r="CI225" s="201">
        <f t="shared" si="470"/>
        <v>0</v>
      </c>
      <c r="CJ225" s="201">
        <f t="shared" si="471"/>
        <v>0</v>
      </c>
      <c r="CK225" s="201">
        <f t="shared" si="472"/>
        <v>0</v>
      </c>
      <c r="CL225" s="191">
        <f t="shared" si="473"/>
        <v>0</v>
      </c>
      <c r="CM225" s="189"/>
      <c r="CN225" s="219">
        <f t="shared" si="474"/>
        <v>0</v>
      </c>
      <c r="CO225" s="220">
        <f t="shared" si="475"/>
        <v>0</v>
      </c>
      <c r="CP225" s="220">
        <f t="shared" si="476"/>
        <v>0</v>
      </c>
      <c r="CQ225" s="220">
        <f t="shared" si="477"/>
        <v>0</v>
      </c>
      <c r="CR225" s="220">
        <f t="shared" si="478"/>
        <v>0</v>
      </c>
      <c r="CS225" s="220">
        <f t="shared" si="479"/>
        <v>0</v>
      </c>
      <c r="CT225" s="220">
        <f t="shared" si="480"/>
        <v>0</v>
      </c>
      <c r="CU225" s="220">
        <f t="shared" si="481"/>
        <v>0</v>
      </c>
      <c r="CV225" s="220">
        <f t="shared" si="482"/>
        <v>0</v>
      </c>
      <c r="CW225" s="220">
        <f t="shared" si="483"/>
        <v>0</v>
      </c>
      <c r="CX225" s="220">
        <f t="shared" si="484"/>
        <v>0</v>
      </c>
      <c r="CY225" s="220">
        <f t="shared" si="485"/>
        <v>0</v>
      </c>
      <c r="CZ225" s="220">
        <f t="shared" si="486"/>
        <v>0</v>
      </c>
      <c r="DA225" s="220">
        <f t="shared" si="487"/>
        <v>0</v>
      </c>
      <c r="DB225" s="220">
        <f t="shared" si="488"/>
        <v>0</v>
      </c>
      <c r="DC225" s="220">
        <f t="shared" si="489"/>
        <v>0</v>
      </c>
      <c r="DD225" s="220">
        <f t="shared" si="490"/>
        <v>0</v>
      </c>
      <c r="DE225" s="220">
        <f t="shared" si="491"/>
        <v>0</v>
      </c>
      <c r="DF225" s="220">
        <f t="shared" si="492"/>
        <v>0</v>
      </c>
      <c r="DG225" s="220">
        <f t="shared" si="493"/>
        <v>0</v>
      </c>
      <c r="DH225" s="220">
        <f t="shared" si="494"/>
        <v>0</v>
      </c>
      <c r="DI225" s="220">
        <f t="shared" si="495"/>
        <v>0</v>
      </c>
      <c r="DJ225" s="220">
        <f t="shared" si="496"/>
        <v>0</v>
      </c>
      <c r="DK225" s="220">
        <f t="shared" si="497"/>
        <v>0</v>
      </c>
      <c r="DL225" s="220">
        <f t="shared" si="498"/>
        <v>0</v>
      </c>
      <c r="DM225" s="220">
        <f t="shared" si="499"/>
        <v>0</v>
      </c>
      <c r="DN225" s="220">
        <f t="shared" si="500"/>
        <v>0</v>
      </c>
      <c r="DO225" s="220">
        <f t="shared" si="501"/>
        <v>0</v>
      </c>
      <c r="DP225" s="220">
        <f t="shared" si="502"/>
        <v>0</v>
      </c>
      <c r="DQ225" s="221">
        <f t="shared" si="503"/>
        <v>0</v>
      </c>
      <c r="DR225" s="204">
        <f t="shared" si="504"/>
        <v>0</v>
      </c>
      <c r="DS225" s="222">
        <f t="shared" si="505"/>
        <v>0</v>
      </c>
      <c r="DT225" s="222">
        <f t="shared" si="506"/>
        <v>0</v>
      </c>
      <c r="DU225" s="222">
        <f t="shared" si="507"/>
        <v>0</v>
      </c>
      <c r="DV225" s="222">
        <f t="shared" si="508"/>
        <v>0</v>
      </c>
      <c r="DW225" s="222">
        <f t="shared" si="509"/>
        <v>0</v>
      </c>
      <c r="DX225" s="223">
        <f t="shared" si="510"/>
        <v>0</v>
      </c>
      <c r="DY225" s="224">
        <f t="shared" si="393"/>
        <v>0</v>
      </c>
      <c r="EA225" s="228">
        <f>IF($E225="HLTA",(L225/Summary!$H$7),0)</f>
        <v>0</v>
      </c>
      <c r="EB225" s="229">
        <f>IF($E225="HLTA",(M225/Summary!$H$7),0)</f>
        <v>0</v>
      </c>
      <c r="EC225" s="229">
        <f>IF($E225="HLTA",(N225/Summary!$H$7),0)</f>
        <v>0</v>
      </c>
      <c r="ED225" s="229">
        <f>IF($E225="HLTA",(O225/Summary!$H$7),0)</f>
        <v>0</v>
      </c>
      <c r="EE225" s="229">
        <f>IF($E225="HLTA",(P225/Summary!$H$7),0)</f>
        <v>0</v>
      </c>
      <c r="EF225" s="229">
        <f>IF($E225="HLTA",(Q225/Summary!$H$7),0)</f>
        <v>0</v>
      </c>
      <c r="EG225" s="229">
        <f>IF($E225="HLTA",(R225/Summary!$H$7),0)</f>
        <v>0</v>
      </c>
      <c r="EH225" s="229">
        <f>IF($E225="HLTA",(S225/Summary!$H$7),0)</f>
        <v>0</v>
      </c>
      <c r="EI225" s="229">
        <f>IF($E225="HLTA",(T225/Summary!$H$7),0)</f>
        <v>0</v>
      </c>
      <c r="EJ225" s="229">
        <f>IF($E225="HLTA",(U225/Summary!$H$7),0)</f>
        <v>0</v>
      </c>
      <c r="EK225" s="229">
        <f>IF($E225="HLTA",(V225/Summary!$H$7),0)</f>
        <v>0</v>
      </c>
      <c r="EL225" s="229">
        <f>IF($E225="HLTA",(W225/Summary!$H$7),0)</f>
        <v>0</v>
      </c>
      <c r="EM225" s="229">
        <f>IF($E225="HLTA",(X225/Summary!$H$7),0)</f>
        <v>0</v>
      </c>
      <c r="EN225" s="229">
        <f>IF($E225="HLTA",(Y225/Summary!$H$7),0)</f>
        <v>0</v>
      </c>
      <c r="EO225" s="229">
        <f>IF($E225="HLTA",(Z225/Summary!$H$7),0)</f>
        <v>0</v>
      </c>
      <c r="EP225" s="229">
        <f>IF($E225="HLTA",(AA225/Summary!$H$7),0)</f>
        <v>0</v>
      </c>
      <c r="EQ225" s="229">
        <f>IF($E225="HLTA",(AB225/Summary!$H$7),0)</f>
        <v>0</v>
      </c>
      <c r="ER225" s="229">
        <f>IF($E225="HLTA",(AC225/Summary!$H$7),0)</f>
        <v>0</v>
      </c>
      <c r="ES225" s="229">
        <f>IF($E225="HLTA",(AD225/Summary!$H$7),0)</f>
        <v>0</v>
      </c>
      <c r="ET225" s="229">
        <f>IF($E225="HLTA",(AE225/Summary!$H$7),0)</f>
        <v>0</v>
      </c>
      <c r="EU225" s="229">
        <f>IF($E225="HLTA",(AF225/Summary!$H$7),0)</f>
        <v>0</v>
      </c>
      <c r="EV225" s="229">
        <f>IF($E225="HLTA",(AG225/Summary!$H$7),0)</f>
        <v>0</v>
      </c>
      <c r="EW225" s="229">
        <f>IF($E225="HLTA",(AH225/Summary!$H$7),0)</f>
        <v>0</v>
      </c>
      <c r="EX225" s="229">
        <f>IF($E225="HLTA",(AI225/Summary!$H$7),0)</f>
        <v>0</v>
      </c>
      <c r="EY225" s="229">
        <f>IF($E225="HLTA",(AJ225/Summary!$H$7),0)</f>
        <v>0</v>
      </c>
      <c r="EZ225" s="229">
        <f>IF($E225="HLTA",(AK225/Summary!$H$7),0)</f>
        <v>0</v>
      </c>
      <c r="FA225" s="229">
        <f>IF($E225="HLTA",(AL225/Summary!$H$7),0)</f>
        <v>0</v>
      </c>
      <c r="FB225" s="229">
        <f>IF($E225="HLTA",(AM225/Summary!$H$7),0)</f>
        <v>0</v>
      </c>
      <c r="FC225" s="229">
        <f>IF($E225="HLTA",(AN225/Summary!$H$7),0)</f>
        <v>0</v>
      </c>
      <c r="FD225" s="233">
        <f>IF($E225="HLTA",(AO225/Summary!$H$7),0)</f>
        <v>0</v>
      </c>
    </row>
    <row r="226" spans="1:160" s="141" customFormat="1" ht="14.25" x14ac:dyDescent="0.35">
      <c r="A226" s="314"/>
      <c r="B226" s="315"/>
      <c r="C226" s="315"/>
      <c r="D226" s="315"/>
      <c r="E226" s="303"/>
      <c r="F226" s="304"/>
      <c r="G226" s="316"/>
      <c r="H226" s="320"/>
      <c r="I226" s="322"/>
      <c r="J226" s="323"/>
      <c r="K226" s="399">
        <f>Summary!$H$6*$G226</f>
        <v>0</v>
      </c>
      <c r="L226" s="225"/>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7"/>
      <c r="AP226" s="228">
        <f t="shared" si="435"/>
        <v>0</v>
      </c>
      <c r="AQ226" s="226"/>
      <c r="AR226" s="226"/>
      <c r="AS226" s="234"/>
      <c r="AT226" s="226"/>
      <c r="AU226" s="234"/>
      <c r="AV226" s="227"/>
      <c r="AW226" s="397"/>
      <c r="AX226" s="397"/>
      <c r="AY226" s="230">
        <f t="shared" si="436"/>
        <v>0</v>
      </c>
      <c r="AZ226" s="213" t="str">
        <f t="shared" si="396"/>
        <v>OK</v>
      </c>
      <c r="BA226" s="214"/>
      <c r="BB226" s="231">
        <f t="shared" si="437"/>
        <v>0</v>
      </c>
      <c r="BC226" s="232">
        <f t="shared" si="438"/>
        <v>0</v>
      </c>
      <c r="BD226" s="232">
        <f t="shared" si="439"/>
        <v>0</v>
      </c>
      <c r="BE226" s="232">
        <f t="shared" si="440"/>
        <v>0</v>
      </c>
      <c r="BF226" s="232">
        <f t="shared" si="441"/>
        <v>0</v>
      </c>
      <c r="BG226" s="232">
        <f t="shared" si="442"/>
        <v>0</v>
      </c>
      <c r="BH226" s="232">
        <f t="shared" si="443"/>
        <v>0</v>
      </c>
      <c r="BI226" s="232">
        <f t="shared" si="444"/>
        <v>0</v>
      </c>
      <c r="BJ226" s="232">
        <f t="shared" si="445"/>
        <v>0</v>
      </c>
      <c r="BK226" s="232">
        <f t="shared" si="446"/>
        <v>0</v>
      </c>
      <c r="BL226" s="232">
        <f t="shared" si="447"/>
        <v>0</v>
      </c>
      <c r="BM226" s="232">
        <f t="shared" si="448"/>
        <v>0</v>
      </c>
      <c r="BN226" s="232">
        <f t="shared" si="449"/>
        <v>0</v>
      </c>
      <c r="BO226" s="232">
        <f t="shared" si="450"/>
        <v>0</v>
      </c>
      <c r="BP226" s="232">
        <f t="shared" si="451"/>
        <v>0</v>
      </c>
      <c r="BQ226" s="232">
        <f t="shared" si="452"/>
        <v>0</v>
      </c>
      <c r="BR226" s="232">
        <f t="shared" si="453"/>
        <v>0</v>
      </c>
      <c r="BS226" s="232">
        <f t="shared" si="454"/>
        <v>0</v>
      </c>
      <c r="BT226" s="232">
        <f t="shared" si="455"/>
        <v>0</v>
      </c>
      <c r="BU226" s="232">
        <f t="shared" si="456"/>
        <v>0</v>
      </c>
      <c r="BV226" s="232">
        <f t="shared" si="457"/>
        <v>0</v>
      </c>
      <c r="BW226" s="232">
        <f t="shared" si="458"/>
        <v>0</v>
      </c>
      <c r="BX226" s="232">
        <f t="shared" si="459"/>
        <v>0</v>
      </c>
      <c r="BY226" s="232">
        <f t="shared" si="460"/>
        <v>0</v>
      </c>
      <c r="BZ226" s="232">
        <f t="shared" si="461"/>
        <v>0</v>
      </c>
      <c r="CA226" s="232">
        <f t="shared" si="462"/>
        <v>0</v>
      </c>
      <c r="CB226" s="232">
        <f t="shared" si="463"/>
        <v>0</v>
      </c>
      <c r="CC226" s="232">
        <f t="shared" si="464"/>
        <v>0</v>
      </c>
      <c r="CD226" s="232">
        <f t="shared" si="465"/>
        <v>0</v>
      </c>
      <c r="CE226" s="232">
        <f t="shared" si="466"/>
        <v>0</v>
      </c>
      <c r="CF226" s="230">
        <f t="shared" si="467"/>
        <v>0</v>
      </c>
      <c r="CG226" s="195">
        <f t="shared" si="468"/>
        <v>0</v>
      </c>
      <c r="CH226" s="201">
        <f t="shared" si="469"/>
        <v>0</v>
      </c>
      <c r="CI226" s="201">
        <f t="shared" si="470"/>
        <v>0</v>
      </c>
      <c r="CJ226" s="201">
        <f t="shared" si="471"/>
        <v>0</v>
      </c>
      <c r="CK226" s="201">
        <f t="shared" si="472"/>
        <v>0</v>
      </c>
      <c r="CL226" s="191">
        <f t="shared" si="473"/>
        <v>0</v>
      </c>
      <c r="CM226" s="189"/>
      <c r="CN226" s="219">
        <f t="shared" si="474"/>
        <v>0</v>
      </c>
      <c r="CO226" s="220">
        <f t="shared" si="475"/>
        <v>0</v>
      </c>
      <c r="CP226" s="220">
        <f t="shared" si="476"/>
        <v>0</v>
      </c>
      <c r="CQ226" s="220">
        <f t="shared" si="477"/>
        <v>0</v>
      </c>
      <c r="CR226" s="220">
        <f t="shared" si="478"/>
        <v>0</v>
      </c>
      <c r="CS226" s="220">
        <f t="shared" si="479"/>
        <v>0</v>
      </c>
      <c r="CT226" s="220">
        <f t="shared" si="480"/>
        <v>0</v>
      </c>
      <c r="CU226" s="220">
        <f t="shared" si="481"/>
        <v>0</v>
      </c>
      <c r="CV226" s="220">
        <f t="shared" si="482"/>
        <v>0</v>
      </c>
      <c r="CW226" s="220">
        <f t="shared" si="483"/>
        <v>0</v>
      </c>
      <c r="CX226" s="220">
        <f t="shared" si="484"/>
        <v>0</v>
      </c>
      <c r="CY226" s="220">
        <f t="shared" si="485"/>
        <v>0</v>
      </c>
      <c r="CZ226" s="220">
        <f t="shared" si="486"/>
        <v>0</v>
      </c>
      <c r="DA226" s="220">
        <f t="shared" si="487"/>
        <v>0</v>
      </c>
      <c r="DB226" s="220">
        <f t="shared" si="488"/>
        <v>0</v>
      </c>
      <c r="DC226" s="220">
        <f t="shared" si="489"/>
        <v>0</v>
      </c>
      <c r="DD226" s="220">
        <f t="shared" si="490"/>
        <v>0</v>
      </c>
      <c r="DE226" s="220">
        <f t="shared" si="491"/>
        <v>0</v>
      </c>
      <c r="DF226" s="220">
        <f t="shared" si="492"/>
        <v>0</v>
      </c>
      <c r="DG226" s="220">
        <f t="shared" si="493"/>
        <v>0</v>
      </c>
      <c r="DH226" s="220">
        <f t="shared" si="494"/>
        <v>0</v>
      </c>
      <c r="DI226" s="220">
        <f t="shared" si="495"/>
        <v>0</v>
      </c>
      <c r="DJ226" s="220">
        <f t="shared" si="496"/>
        <v>0</v>
      </c>
      <c r="DK226" s="220">
        <f t="shared" si="497"/>
        <v>0</v>
      </c>
      <c r="DL226" s="220">
        <f t="shared" si="498"/>
        <v>0</v>
      </c>
      <c r="DM226" s="220">
        <f t="shared" si="499"/>
        <v>0</v>
      </c>
      <c r="DN226" s="220">
        <f t="shared" si="500"/>
        <v>0</v>
      </c>
      <c r="DO226" s="220">
        <f t="shared" si="501"/>
        <v>0</v>
      </c>
      <c r="DP226" s="220">
        <f t="shared" si="502"/>
        <v>0</v>
      </c>
      <c r="DQ226" s="221">
        <f t="shared" si="503"/>
        <v>0</v>
      </c>
      <c r="DR226" s="204">
        <f t="shared" si="504"/>
        <v>0</v>
      </c>
      <c r="DS226" s="222">
        <f t="shared" si="505"/>
        <v>0</v>
      </c>
      <c r="DT226" s="222">
        <f t="shared" si="506"/>
        <v>0</v>
      </c>
      <c r="DU226" s="222">
        <f t="shared" si="507"/>
        <v>0</v>
      </c>
      <c r="DV226" s="222">
        <f t="shared" si="508"/>
        <v>0</v>
      </c>
      <c r="DW226" s="222">
        <f t="shared" si="509"/>
        <v>0</v>
      </c>
      <c r="DX226" s="223">
        <f t="shared" si="510"/>
        <v>0</v>
      </c>
      <c r="DY226" s="224">
        <f t="shared" si="393"/>
        <v>0</v>
      </c>
      <c r="EA226" s="228">
        <f>IF($E226="HLTA",(L226/Summary!$H$7),0)</f>
        <v>0</v>
      </c>
      <c r="EB226" s="229">
        <f>IF($E226="HLTA",(M226/Summary!$H$7),0)</f>
        <v>0</v>
      </c>
      <c r="EC226" s="229">
        <f>IF($E226="HLTA",(N226/Summary!$H$7),0)</f>
        <v>0</v>
      </c>
      <c r="ED226" s="229">
        <f>IF($E226="HLTA",(O226/Summary!$H$7),0)</f>
        <v>0</v>
      </c>
      <c r="EE226" s="229">
        <f>IF($E226="HLTA",(P226/Summary!$H$7),0)</f>
        <v>0</v>
      </c>
      <c r="EF226" s="229">
        <f>IF($E226="HLTA",(Q226/Summary!$H$7),0)</f>
        <v>0</v>
      </c>
      <c r="EG226" s="229">
        <f>IF($E226="HLTA",(R226/Summary!$H$7),0)</f>
        <v>0</v>
      </c>
      <c r="EH226" s="229">
        <f>IF($E226="HLTA",(S226/Summary!$H$7),0)</f>
        <v>0</v>
      </c>
      <c r="EI226" s="229">
        <f>IF($E226="HLTA",(T226/Summary!$H$7),0)</f>
        <v>0</v>
      </c>
      <c r="EJ226" s="229">
        <f>IF($E226="HLTA",(U226/Summary!$H$7),0)</f>
        <v>0</v>
      </c>
      <c r="EK226" s="229">
        <f>IF($E226="HLTA",(V226/Summary!$H$7),0)</f>
        <v>0</v>
      </c>
      <c r="EL226" s="229">
        <f>IF($E226="HLTA",(W226/Summary!$H$7),0)</f>
        <v>0</v>
      </c>
      <c r="EM226" s="229">
        <f>IF($E226="HLTA",(X226/Summary!$H$7),0)</f>
        <v>0</v>
      </c>
      <c r="EN226" s="229">
        <f>IF($E226="HLTA",(Y226/Summary!$H$7),0)</f>
        <v>0</v>
      </c>
      <c r="EO226" s="229">
        <f>IF($E226="HLTA",(Z226/Summary!$H$7),0)</f>
        <v>0</v>
      </c>
      <c r="EP226" s="229">
        <f>IF($E226="HLTA",(AA226/Summary!$H$7),0)</f>
        <v>0</v>
      </c>
      <c r="EQ226" s="229">
        <f>IF($E226="HLTA",(AB226/Summary!$H$7),0)</f>
        <v>0</v>
      </c>
      <c r="ER226" s="229">
        <f>IF($E226="HLTA",(AC226/Summary!$H$7),0)</f>
        <v>0</v>
      </c>
      <c r="ES226" s="229">
        <f>IF($E226="HLTA",(AD226/Summary!$H$7),0)</f>
        <v>0</v>
      </c>
      <c r="ET226" s="229">
        <f>IF($E226="HLTA",(AE226/Summary!$H$7),0)</f>
        <v>0</v>
      </c>
      <c r="EU226" s="229">
        <f>IF($E226="HLTA",(AF226/Summary!$H$7),0)</f>
        <v>0</v>
      </c>
      <c r="EV226" s="229">
        <f>IF($E226="HLTA",(AG226/Summary!$H$7),0)</f>
        <v>0</v>
      </c>
      <c r="EW226" s="229">
        <f>IF($E226="HLTA",(AH226/Summary!$H$7),0)</f>
        <v>0</v>
      </c>
      <c r="EX226" s="229">
        <f>IF($E226="HLTA",(AI226/Summary!$H$7),0)</f>
        <v>0</v>
      </c>
      <c r="EY226" s="229">
        <f>IF($E226="HLTA",(AJ226/Summary!$H$7),0)</f>
        <v>0</v>
      </c>
      <c r="EZ226" s="229">
        <f>IF($E226="HLTA",(AK226/Summary!$H$7),0)</f>
        <v>0</v>
      </c>
      <c r="FA226" s="229">
        <f>IF($E226="HLTA",(AL226/Summary!$H$7),0)</f>
        <v>0</v>
      </c>
      <c r="FB226" s="229">
        <f>IF($E226="HLTA",(AM226/Summary!$H$7),0)</f>
        <v>0</v>
      </c>
      <c r="FC226" s="229">
        <f>IF($E226="HLTA",(AN226/Summary!$H$7),0)</f>
        <v>0</v>
      </c>
      <c r="FD226" s="233">
        <f>IF($E226="HLTA",(AO226/Summary!$H$7),0)</f>
        <v>0</v>
      </c>
    </row>
    <row r="227" spans="1:160" s="141" customFormat="1" ht="14.25" x14ac:dyDescent="0.35">
      <c r="A227" s="314"/>
      <c r="B227" s="315"/>
      <c r="C227" s="315"/>
      <c r="D227" s="315"/>
      <c r="E227" s="303"/>
      <c r="F227" s="304"/>
      <c r="G227" s="316"/>
      <c r="H227" s="320"/>
      <c r="I227" s="322"/>
      <c r="J227" s="323"/>
      <c r="K227" s="399">
        <f>Summary!$H$6*$G227</f>
        <v>0</v>
      </c>
      <c r="L227" s="225"/>
      <c r="M227" s="226"/>
      <c r="N227" s="226"/>
      <c r="O227" s="226"/>
      <c r="P227" s="226"/>
      <c r="Q227" s="226"/>
      <c r="R227" s="226"/>
      <c r="S227" s="226"/>
      <c r="T227" s="226"/>
      <c r="U227" s="226"/>
      <c r="V227" s="226"/>
      <c r="W227" s="226"/>
      <c r="X227" s="226"/>
      <c r="Y227" s="226"/>
      <c r="Z227" s="226"/>
      <c r="AA227" s="226"/>
      <c r="AB227" s="226"/>
      <c r="AC227" s="226"/>
      <c r="AD227" s="226"/>
      <c r="AE227" s="226"/>
      <c r="AF227" s="226"/>
      <c r="AG227" s="226"/>
      <c r="AH227" s="226"/>
      <c r="AI227" s="226"/>
      <c r="AJ227" s="226"/>
      <c r="AK227" s="226"/>
      <c r="AL227" s="226"/>
      <c r="AM227" s="226"/>
      <c r="AN227" s="226"/>
      <c r="AO227" s="227"/>
      <c r="AP227" s="228">
        <f t="shared" si="435"/>
        <v>0</v>
      </c>
      <c r="AQ227" s="226"/>
      <c r="AR227" s="226"/>
      <c r="AS227" s="234"/>
      <c r="AT227" s="226"/>
      <c r="AU227" s="234"/>
      <c r="AV227" s="227"/>
      <c r="AW227" s="397"/>
      <c r="AX227" s="397"/>
      <c r="AY227" s="230">
        <f t="shared" si="436"/>
        <v>0</v>
      </c>
      <c r="AZ227" s="213" t="str">
        <f t="shared" si="396"/>
        <v>OK</v>
      </c>
      <c r="BA227" s="214"/>
      <c r="BB227" s="231">
        <f t="shared" si="437"/>
        <v>0</v>
      </c>
      <c r="BC227" s="232">
        <f t="shared" si="438"/>
        <v>0</v>
      </c>
      <c r="BD227" s="232">
        <f t="shared" si="439"/>
        <v>0</v>
      </c>
      <c r="BE227" s="232">
        <f t="shared" si="440"/>
        <v>0</v>
      </c>
      <c r="BF227" s="232">
        <f t="shared" si="441"/>
        <v>0</v>
      </c>
      <c r="BG227" s="232">
        <f t="shared" si="442"/>
        <v>0</v>
      </c>
      <c r="BH227" s="232">
        <f t="shared" si="443"/>
        <v>0</v>
      </c>
      <c r="BI227" s="232">
        <f t="shared" si="444"/>
        <v>0</v>
      </c>
      <c r="BJ227" s="232">
        <f t="shared" si="445"/>
        <v>0</v>
      </c>
      <c r="BK227" s="232">
        <f t="shared" si="446"/>
        <v>0</v>
      </c>
      <c r="BL227" s="232">
        <f t="shared" si="447"/>
        <v>0</v>
      </c>
      <c r="BM227" s="232">
        <f t="shared" si="448"/>
        <v>0</v>
      </c>
      <c r="BN227" s="232">
        <f t="shared" si="449"/>
        <v>0</v>
      </c>
      <c r="BO227" s="232">
        <f t="shared" si="450"/>
        <v>0</v>
      </c>
      <c r="BP227" s="232">
        <f t="shared" si="451"/>
        <v>0</v>
      </c>
      <c r="BQ227" s="232">
        <f t="shared" si="452"/>
        <v>0</v>
      </c>
      <c r="BR227" s="232">
        <f t="shared" si="453"/>
        <v>0</v>
      </c>
      <c r="BS227" s="232">
        <f t="shared" si="454"/>
        <v>0</v>
      </c>
      <c r="BT227" s="232">
        <f t="shared" si="455"/>
        <v>0</v>
      </c>
      <c r="BU227" s="232">
        <f t="shared" si="456"/>
        <v>0</v>
      </c>
      <c r="BV227" s="232">
        <f t="shared" si="457"/>
        <v>0</v>
      </c>
      <c r="BW227" s="232">
        <f t="shared" si="458"/>
        <v>0</v>
      </c>
      <c r="BX227" s="232">
        <f t="shared" si="459"/>
        <v>0</v>
      </c>
      <c r="BY227" s="232">
        <f t="shared" si="460"/>
        <v>0</v>
      </c>
      <c r="BZ227" s="232">
        <f t="shared" si="461"/>
        <v>0</v>
      </c>
      <c r="CA227" s="232">
        <f t="shared" si="462"/>
        <v>0</v>
      </c>
      <c r="CB227" s="232">
        <f t="shared" si="463"/>
        <v>0</v>
      </c>
      <c r="CC227" s="232">
        <f t="shared" si="464"/>
        <v>0</v>
      </c>
      <c r="CD227" s="232">
        <f t="shared" si="465"/>
        <v>0</v>
      </c>
      <c r="CE227" s="232">
        <f t="shared" si="466"/>
        <v>0</v>
      </c>
      <c r="CF227" s="230">
        <f t="shared" si="467"/>
        <v>0</v>
      </c>
      <c r="CG227" s="195">
        <f t="shared" si="468"/>
        <v>0</v>
      </c>
      <c r="CH227" s="201">
        <f t="shared" si="469"/>
        <v>0</v>
      </c>
      <c r="CI227" s="201">
        <f t="shared" si="470"/>
        <v>0</v>
      </c>
      <c r="CJ227" s="201">
        <f t="shared" si="471"/>
        <v>0</v>
      </c>
      <c r="CK227" s="201">
        <f t="shared" si="472"/>
        <v>0</v>
      </c>
      <c r="CL227" s="191">
        <f t="shared" si="473"/>
        <v>0</v>
      </c>
      <c r="CM227" s="189"/>
      <c r="CN227" s="219">
        <f t="shared" si="474"/>
        <v>0</v>
      </c>
      <c r="CO227" s="220">
        <f t="shared" si="475"/>
        <v>0</v>
      </c>
      <c r="CP227" s="220">
        <f t="shared" si="476"/>
        <v>0</v>
      </c>
      <c r="CQ227" s="220">
        <f t="shared" si="477"/>
        <v>0</v>
      </c>
      <c r="CR227" s="220">
        <f t="shared" si="478"/>
        <v>0</v>
      </c>
      <c r="CS227" s="220">
        <f t="shared" si="479"/>
        <v>0</v>
      </c>
      <c r="CT227" s="220">
        <f t="shared" si="480"/>
        <v>0</v>
      </c>
      <c r="CU227" s="220">
        <f t="shared" si="481"/>
        <v>0</v>
      </c>
      <c r="CV227" s="220">
        <f t="shared" si="482"/>
        <v>0</v>
      </c>
      <c r="CW227" s="220">
        <f t="shared" si="483"/>
        <v>0</v>
      </c>
      <c r="CX227" s="220">
        <f t="shared" si="484"/>
        <v>0</v>
      </c>
      <c r="CY227" s="220">
        <f t="shared" si="485"/>
        <v>0</v>
      </c>
      <c r="CZ227" s="220">
        <f t="shared" si="486"/>
        <v>0</v>
      </c>
      <c r="DA227" s="220">
        <f t="shared" si="487"/>
        <v>0</v>
      </c>
      <c r="DB227" s="220">
        <f t="shared" si="488"/>
        <v>0</v>
      </c>
      <c r="DC227" s="220">
        <f t="shared" si="489"/>
        <v>0</v>
      </c>
      <c r="DD227" s="220">
        <f t="shared" si="490"/>
        <v>0</v>
      </c>
      <c r="DE227" s="220">
        <f t="shared" si="491"/>
        <v>0</v>
      </c>
      <c r="DF227" s="220">
        <f t="shared" si="492"/>
        <v>0</v>
      </c>
      <c r="DG227" s="220">
        <f t="shared" si="493"/>
        <v>0</v>
      </c>
      <c r="DH227" s="220">
        <f t="shared" si="494"/>
        <v>0</v>
      </c>
      <c r="DI227" s="220">
        <f t="shared" si="495"/>
        <v>0</v>
      </c>
      <c r="DJ227" s="220">
        <f t="shared" si="496"/>
        <v>0</v>
      </c>
      <c r="DK227" s="220">
        <f t="shared" si="497"/>
        <v>0</v>
      </c>
      <c r="DL227" s="220">
        <f t="shared" si="498"/>
        <v>0</v>
      </c>
      <c r="DM227" s="220">
        <f t="shared" si="499"/>
        <v>0</v>
      </c>
      <c r="DN227" s="220">
        <f t="shared" si="500"/>
        <v>0</v>
      </c>
      <c r="DO227" s="220">
        <f t="shared" si="501"/>
        <v>0</v>
      </c>
      <c r="DP227" s="220">
        <f t="shared" si="502"/>
        <v>0</v>
      </c>
      <c r="DQ227" s="221">
        <f t="shared" si="503"/>
        <v>0</v>
      </c>
      <c r="DR227" s="204">
        <f t="shared" si="504"/>
        <v>0</v>
      </c>
      <c r="DS227" s="222">
        <f t="shared" si="505"/>
        <v>0</v>
      </c>
      <c r="DT227" s="222">
        <f t="shared" si="506"/>
        <v>0</v>
      </c>
      <c r="DU227" s="222">
        <f t="shared" si="507"/>
        <v>0</v>
      </c>
      <c r="DV227" s="222">
        <f t="shared" si="508"/>
        <v>0</v>
      </c>
      <c r="DW227" s="222">
        <f t="shared" si="509"/>
        <v>0</v>
      </c>
      <c r="DX227" s="223">
        <f t="shared" si="510"/>
        <v>0</v>
      </c>
      <c r="DY227" s="224">
        <f t="shared" si="393"/>
        <v>0</v>
      </c>
      <c r="EA227" s="228">
        <f>IF($E227="HLTA",(L227/Summary!$H$7),0)</f>
        <v>0</v>
      </c>
      <c r="EB227" s="229">
        <f>IF($E227="HLTA",(M227/Summary!$H$7),0)</f>
        <v>0</v>
      </c>
      <c r="EC227" s="229">
        <f>IF($E227="HLTA",(N227/Summary!$H$7),0)</f>
        <v>0</v>
      </c>
      <c r="ED227" s="229">
        <f>IF($E227="HLTA",(O227/Summary!$H$7),0)</f>
        <v>0</v>
      </c>
      <c r="EE227" s="229">
        <f>IF($E227="HLTA",(P227/Summary!$H$7),0)</f>
        <v>0</v>
      </c>
      <c r="EF227" s="229">
        <f>IF($E227="HLTA",(Q227/Summary!$H$7),0)</f>
        <v>0</v>
      </c>
      <c r="EG227" s="229">
        <f>IF($E227="HLTA",(R227/Summary!$H$7),0)</f>
        <v>0</v>
      </c>
      <c r="EH227" s="229">
        <f>IF($E227="HLTA",(S227/Summary!$H$7),0)</f>
        <v>0</v>
      </c>
      <c r="EI227" s="229">
        <f>IF($E227="HLTA",(T227/Summary!$H$7),0)</f>
        <v>0</v>
      </c>
      <c r="EJ227" s="229">
        <f>IF($E227="HLTA",(U227/Summary!$H$7),0)</f>
        <v>0</v>
      </c>
      <c r="EK227" s="229">
        <f>IF($E227="HLTA",(V227/Summary!$H$7),0)</f>
        <v>0</v>
      </c>
      <c r="EL227" s="229">
        <f>IF($E227="HLTA",(W227/Summary!$H$7),0)</f>
        <v>0</v>
      </c>
      <c r="EM227" s="229">
        <f>IF($E227="HLTA",(X227/Summary!$H$7),0)</f>
        <v>0</v>
      </c>
      <c r="EN227" s="229">
        <f>IF($E227="HLTA",(Y227/Summary!$H$7),0)</f>
        <v>0</v>
      </c>
      <c r="EO227" s="229">
        <f>IF($E227="HLTA",(Z227/Summary!$H$7),0)</f>
        <v>0</v>
      </c>
      <c r="EP227" s="229">
        <f>IF($E227="HLTA",(AA227/Summary!$H$7),0)</f>
        <v>0</v>
      </c>
      <c r="EQ227" s="229">
        <f>IF($E227="HLTA",(AB227/Summary!$H$7),0)</f>
        <v>0</v>
      </c>
      <c r="ER227" s="229">
        <f>IF($E227="HLTA",(AC227/Summary!$H$7),0)</f>
        <v>0</v>
      </c>
      <c r="ES227" s="229">
        <f>IF($E227="HLTA",(AD227/Summary!$H$7),0)</f>
        <v>0</v>
      </c>
      <c r="ET227" s="229">
        <f>IF($E227="HLTA",(AE227/Summary!$H$7),0)</f>
        <v>0</v>
      </c>
      <c r="EU227" s="229">
        <f>IF($E227="HLTA",(AF227/Summary!$H$7),0)</f>
        <v>0</v>
      </c>
      <c r="EV227" s="229">
        <f>IF($E227="HLTA",(AG227/Summary!$H$7),0)</f>
        <v>0</v>
      </c>
      <c r="EW227" s="229">
        <f>IF($E227="HLTA",(AH227/Summary!$H$7),0)</f>
        <v>0</v>
      </c>
      <c r="EX227" s="229">
        <f>IF($E227="HLTA",(AI227/Summary!$H$7),0)</f>
        <v>0</v>
      </c>
      <c r="EY227" s="229">
        <f>IF($E227="HLTA",(AJ227/Summary!$H$7),0)</f>
        <v>0</v>
      </c>
      <c r="EZ227" s="229">
        <f>IF($E227="HLTA",(AK227/Summary!$H$7),0)</f>
        <v>0</v>
      </c>
      <c r="FA227" s="229">
        <f>IF($E227="HLTA",(AL227/Summary!$H$7),0)</f>
        <v>0</v>
      </c>
      <c r="FB227" s="229">
        <f>IF($E227="HLTA",(AM227/Summary!$H$7),0)</f>
        <v>0</v>
      </c>
      <c r="FC227" s="229">
        <f>IF($E227="HLTA",(AN227/Summary!$H$7),0)</f>
        <v>0</v>
      </c>
      <c r="FD227" s="233">
        <f>IF($E227="HLTA",(AO227/Summary!$H$7),0)</f>
        <v>0</v>
      </c>
    </row>
    <row r="228" spans="1:160" s="141" customFormat="1" ht="14.25" x14ac:dyDescent="0.35">
      <c r="A228" s="314"/>
      <c r="B228" s="315"/>
      <c r="C228" s="315"/>
      <c r="D228" s="315"/>
      <c r="E228" s="303"/>
      <c r="F228" s="304"/>
      <c r="G228" s="316"/>
      <c r="H228" s="320"/>
      <c r="I228" s="322"/>
      <c r="J228" s="323"/>
      <c r="K228" s="399">
        <f>Summary!$H$6*$G228</f>
        <v>0</v>
      </c>
      <c r="L228" s="225"/>
      <c r="M228" s="226"/>
      <c r="N228" s="226"/>
      <c r="O228" s="226"/>
      <c r="P228" s="226"/>
      <c r="Q228" s="226"/>
      <c r="R228" s="226"/>
      <c r="S228" s="226"/>
      <c r="T228" s="226"/>
      <c r="U228" s="226"/>
      <c r="V228" s="226"/>
      <c r="W228" s="226"/>
      <c r="X228" s="226"/>
      <c r="Y228" s="226"/>
      <c r="Z228" s="226"/>
      <c r="AA228" s="226"/>
      <c r="AB228" s="226"/>
      <c r="AC228" s="226"/>
      <c r="AD228" s="226"/>
      <c r="AE228" s="226"/>
      <c r="AF228" s="226"/>
      <c r="AG228" s="226"/>
      <c r="AH228" s="226"/>
      <c r="AI228" s="226"/>
      <c r="AJ228" s="226"/>
      <c r="AK228" s="226"/>
      <c r="AL228" s="226"/>
      <c r="AM228" s="226"/>
      <c r="AN228" s="226"/>
      <c r="AO228" s="227"/>
      <c r="AP228" s="228">
        <f t="shared" si="435"/>
        <v>0</v>
      </c>
      <c r="AQ228" s="226"/>
      <c r="AR228" s="226"/>
      <c r="AS228" s="234"/>
      <c r="AT228" s="226"/>
      <c r="AU228" s="234"/>
      <c r="AV228" s="227"/>
      <c r="AW228" s="397"/>
      <c r="AX228" s="397"/>
      <c r="AY228" s="230">
        <f t="shared" si="436"/>
        <v>0</v>
      </c>
      <c r="AZ228" s="213" t="str">
        <f t="shared" si="396"/>
        <v>OK</v>
      </c>
      <c r="BA228" s="214"/>
      <c r="BB228" s="231">
        <f t="shared" si="437"/>
        <v>0</v>
      </c>
      <c r="BC228" s="232">
        <f t="shared" si="438"/>
        <v>0</v>
      </c>
      <c r="BD228" s="232">
        <f t="shared" si="439"/>
        <v>0</v>
      </c>
      <c r="BE228" s="232">
        <f t="shared" si="440"/>
        <v>0</v>
      </c>
      <c r="BF228" s="232">
        <f t="shared" si="441"/>
        <v>0</v>
      </c>
      <c r="BG228" s="232">
        <f t="shared" si="442"/>
        <v>0</v>
      </c>
      <c r="BH228" s="232">
        <f t="shared" si="443"/>
        <v>0</v>
      </c>
      <c r="BI228" s="232">
        <f t="shared" si="444"/>
        <v>0</v>
      </c>
      <c r="BJ228" s="232">
        <f t="shared" si="445"/>
        <v>0</v>
      </c>
      <c r="BK228" s="232">
        <f t="shared" si="446"/>
        <v>0</v>
      </c>
      <c r="BL228" s="232">
        <f t="shared" si="447"/>
        <v>0</v>
      </c>
      <c r="BM228" s="232">
        <f t="shared" si="448"/>
        <v>0</v>
      </c>
      <c r="BN228" s="232">
        <f t="shared" si="449"/>
        <v>0</v>
      </c>
      <c r="BO228" s="232">
        <f t="shared" si="450"/>
        <v>0</v>
      </c>
      <c r="BP228" s="232">
        <f t="shared" si="451"/>
        <v>0</v>
      </c>
      <c r="BQ228" s="232">
        <f t="shared" si="452"/>
        <v>0</v>
      </c>
      <c r="BR228" s="232">
        <f t="shared" si="453"/>
        <v>0</v>
      </c>
      <c r="BS228" s="232">
        <f t="shared" si="454"/>
        <v>0</v>
      </c>
      <c r="BT228" s="232">
        <f t="shared" si="455"/>
        <v>0</v>
      </c>
      <c r="BU228" s="232">
        <f t="shared" si="456"/>
        <v>0</v>
      </c>
      <c r="BV228" s="232">
        <f t="shared" si="457"/>
        <v>0</v>
      </c>
      <c r="BW228" s="232">
        <f t="shared" si="458"/>
        <v>0</v>
      </c>
      <c r="BX228" s="232">
        <f t="shared" si="459"/>
        <v>0</v>
      </c>
      <c r="BY228" s="232">
        <f t="shared" si="460"/>
        <v>0</v>
      </c>
      <c r="BZ228" s="232">
        <f t="shared" si="461"/>
        <v>0</v>
      </c>
      <c r="CA228" s="232">
        <f t="shared" si="462"/>
        <v>0</v>
      </c>
      <c r="CB228" s="232">
        <f t="shared" si="463"/>
        <v>0</v>
      </c>
      <c r="CC228" s="232">
        <f t="shared" si="464"/>
        <v>0</v>
      </c>
      <c r="CD228" s="232">
        <f t="shared" si="465"/>
        <v>0</v>
      </c>
      <c r="CE228" s="232">
        <f t="shared" si="466"/>
        <v>0</v>
      </c>
      <c r="CF228" s="230">
        <f t="shared" si="467"/>
        <v>0</v>
      </c>
      <c r="CG228" s="195">
        <f t="shared" si="468"/>
        <v>0</v>
      </c>
      <c r="CH228" s="201">
        <f t="shared" si="469"/>
        <v>0</v>
      </c>
      <c r="CI228" s="201">
        <f t="shared" si="470"/>
        <v>0</v>
      </c>
      <c r="CJ228" s="201">
        <f t="shared" si="471"/>
        <v>0</v>
      </c>
      <c r="CK228" s="201">
        <f t="shared" si="472"/>
        <v>0</v>
      </c>
      <c r="CL228" s="191">
        <f t="shared" si="473"/>
        <v>0</v>
      </c>
      <c r="CM228" s="189"/>
      <c r="CN228" s="219">
        <f t="shared" si="474"/>
        <v>0</v>
      </c>
      <c r="CO228" s="220">
        <f t="shared" si="475"/>
        <v>0</v>
      </c>
      <c r="CP228" s="220">
        <f t="shared" si="476"/>
        <v>0</v>
      </c>
      <c r="CQ228" s="220">
        <f t="shared" si="477"/>
        <v>0</v>
      </c>
      <c r="CR228" s="220">
        <f t="shared" si="478"/>
        <v>0</v>
      </c>
      <c r="CS228" s="220">
        <f t="shared" si="479"/>
        <v>0</v>
      </c>
      <c r="CT228" s="220">
        <f t="shared" si="480"/>
        <v>0</v>
      </c>
      <c r="CU228" s="220">
        <f t="shared" si="481"/>
        <v>0</v>
      </c>
      <c r="CV228" s="220">
        <f t="shared" si="482"/>
        <v>0</v>
      </c>
      <c r="CW228" s="220">
        <f t="shared" si="483"/>
        <v>0</v>
      </c>
      <c r="CX228" s="220">
        <f t="shared" si="484"/>
        <v>0</v>
      </c>
      <c r="CY228" s="220">
        <f t="shared" si="485"/>
        <v>0</v>
      </c>
      <c r="CZ228" s="220">
        <f t="shared" si="486"/>
        <v>0</v>
      </c>
      <c r="DA228" s="220">
        <f t="shared" si="487"/>
        <v>0</v>
      </c>
      <c r="DB228" s="220">
        <f t="shared" si="488"/>
        <v>0</v>
      </c>
      <c r="DC228" s="220">
        <f t="shared" si="489"/>
        <v>0</v>
      </c>
      <c r="DD228" s="220">
        <f t="shared" si="490"/>
        <v>0</v>
      </c>
      <c r="DE228" s="220">
        <f t="shared" si="491"/>
        <v>0</v>
      </c>
      <c r="DF228" s="220">
        <f t="shared" si="492"/>
        <v>0</v>
      </c>
      <c r="DG228" s="220">
        <f t="shared" si="493"/>
        <v>0</v>
      </c>
      <c r="DH228" s="220">
        <f t="shared" si="494"/>
        <v>0</v>
      </c>
      <c r="DI228" s="220">
        <f t="shared" si="495"/>
        <v>0</v>
      </c>
      <c r="DJ228" s="220">
        <f t="shared" si="496"/>
        <v>0</v>
      </c>
      <c r="DK228" s="220">
        <f t="shared" si="497"/>
        <v>0</v>
      </c>
      <c r="DL228" s="220">
        <f t="shared" si="498"/>
        <v>0</v>
      </c>
      <c r="DM228" s="220">
        <f t="shared" si="499"/>
        <v>0</v>
      </c>
      <c r="DN228" s="220">
        <f t="shared" si="500"/>
        <v>0</v>
      </c>
      <c r="DO228" s="220">
        <f t="shared" si="501"/>
        <v>0</v>
      </c>
      <c r="DP228" s="220">
        <f t="shared" si="502"/>
        <v>0</v>
      </c>
      <c r="DQ228" s="221">
        <f t="shared" si="503"/>
        <v>0</v>
      </c>
      <c r="DR228" s="204">
        <f t="shared" si="504"/>
        <v>0</v>
      </c>
      <c r="DS228" s="222">
        <f t="shared" si="505"/>
        <v>0</v>
      </c>
      <c r="DT228" s="222">
        <f t="shared" si="506"/>
        <v>0</v>
      </c>
      <c r="DU228" s="222">
        <f t="shared" si="507"/>
        <v>0</v>
      </c>
      <c r="DV228" s="222">
        <f t="shared" si="508"/>
        <v>0</v>
      </c>
      <c r="DW228" s="222">
        <f t="shared" si="509"/>
        <v>0</v>
      </c>
      <c r="DX228" s="223">
        <f t="shared" si="510"/>
        <v>0</v>
      </c>
      <c r="DY228" s="224">
        <f t="shared" si="393"/>
        <v>0</v>
      </c>
      <c r="EA228" s="228">
        <f>IF($E228="HLTA",(L228/Summary!$H$7),0)</f>
        <v>0</v>
      </c>
      <c r="EB228" s="229">
        <f>IF($E228="HLTA",(M228/Summary!$H$7),0)</f>
        <v>0</v>
      </c>
      <c r="EC228" s="229">
        <f>IF($E228="HLTA",(N228/Summary!$H$7),0)</f>
        <v>0</v>
      </c>
      <c r="ED228" s="229">
        <f>IF($E228="HLTA",(O228/Summary!$H$7),0)</f>
        <v>0</v>
      </c>
      <c r="EE228" s="229">
        <f>IF($E228="HLTA",(P228/Summary!$H$7),0)</f>
        <v>0</v>
      </c>
      <c r="EF228" s="229">
        <f>IF($E228="HLTA",(Q228/Summary!$H$7),0)</f>
        <v>0</v>
      </c>
      <c r="EG228" s="229">
        <f>IF($E228="HLTA",(R228/Summary!$H$7),0)</f>
        <v>0</v>
      </c>
      <c r="EH228" s="229">
        <f>IF($E228="HLTA",(S228/Summary!$H$7),0)</f>
        <v>0</v>
      </c>
      <c r="EI228" s="229">
        <f>IF($E228="HLTA",(T228/Summary!$H$7),0)</f>
        <v>0</v>
      </c>
      <c r="EJ228" s="229">
        <f>IF($E228="HLTA",(U228/Summary!$H$7),0)</f>
        <v>0</v>
      </c>
      <c r="EK228" s="229">
        <f>IF($E228="HLTA",(V228/Summary!$H$7),0)</f>
        <v>0</v>
      </c>
      <c r="EL228" s="229">
        <f>IF($E228="HLTA",(W228/Summary!$H$7),0)</f>
        <v>0</v>
      </c>
      <c r="EM228" s="229">
        <f>IF($E228="HLTA",(X228/Summary!$H$7),0)</f>
        <v>0</v>
      </c>
      <c r="EN228" s="229">
        <f>IF($E228="HLTA",(Y228/Summary!$H$7),0)</f>
        <v>0</v>
      </c>
      <c r="EO228" s="229">
        <f>IF($E228="HLTA",(Z228/Summary!$H$7),0)</f>
        <v>0</v>
      </c>
      <c r="EP228" s="229">
        <f>IF($E228="HLTA",(AA228/Summary!$H$7),0)</f>
        <v>0</v>
      </c>
      <c r="EQ228" s="229">
        <f>IF($E228="HLTA",(AB228/Summary!$H$7),0)</f>
        <v>0</v>
      </c>
      <c r="ER228" s="229">
        <f>IF($E228="HLTA",(AC228/Summary!$H$7),0)</f>
        <v>0</v>
      </c>
      <c r="ES228" s="229">
        <f>IF($E228="HLTA",(AD228/Summary!$H$7),0)</f>
        <v>0</v>
      </c>
      <c r="ET228" s="229">
        <f>IF($E228="HLTA",(AE228/Summary!$H$7),0)</f>
        <v>0</v>
      </c>
      <c r="EU228" s="229">
        <f>IF($E228="HLTA",(AF228/Summary!$H$7),0)</f>
        <v>0</v>
      </c>
      <c r="EV228" s="229">
        <f>IF($E228="HLTA",(AG228/Summary!$H$7),0)</f>
        <v>0</v>
      </c>
      <c r="EW228" s="229">
        <f>IF($E228="HLTA",(AH228/Summary!$H$7),0)</f>
        <v>0</v>
      </c>
      <c r="EX228" s="229">
        <f>IF($E228="HLTA",(AI228/Summary!$H$7),0)</f>
        <v>0</v>
      </c>
      <c r="EY228" s="229">
        <f>IF($E228="HLTA",(AJ228/Summary!$H$7),0)</f>
        <v>0</v>
      </c>
      <c r="EZ228" s="229">
        <f>IF($E228="HLTA",(AK228/Summary!$H$7),0)</f>
        <v>0</v>
      </c>
      <c r="FA228" s="229">
        <f>IF($E228="HLTA",(AL228/Summary!$H$7),0)</f>
        <v>0</v>
      </c>
      <c r="FB228" s="229">
        <f>IF($E228="HLTA",(AM228/Summary!$H$7),0)</f>
        <v>0</v>
      </c>
      <c r="FC228" s="229">
        <f>IF($E228="HLTA",(AN228/Summary!$H$7),0)</f>
        <v>0</v>
      </c>
      <c r="FD228" s="233">
        <f>IF($E228="HLTA",(AO228/Summary!$H$7),0)</f>
        <v>0</v>
      </c>
    </row>
    <row r="229" spans="1:160" s="141" customFormat="1" ht="14.25" x14ac:dyDescent="0.35">
      <c r="A229" s="314"/>
      <c r="B229" s="315"/>
      <c r="C229" s="315"/>
      <c r="D229" s="315"/>
      <c r="E229" s="303"/>
      <c r="F229" s="304"/>
      <c r="G229" s="316"/>
      <c r="H229" s="320"/>
      <c r="I229" s="322"/>
      <c r="J229" s="323"/>
      <c r="K229" s="399">
        <f>Summary!$H$6*$G229</f>
        <v>0</v>
      </c>
      <c r="L229" s="225"/>
      <c r="M229" s="226"/>
      <c r="N229" s="226"/>
      <c r="O229" s="226"/>
      <c r="P229" s="226"/>
      <c r="Q229" s="226"/>
      <c r="R229" s="226"/>
      <c r="S229" s="226"/>
      <c r="T229" s="226"/>
      <c r="U229" s="226"/>
      <c r="V229" s="226"/>
      <c r="W229" s="226"/>
      <c r="X229" s="226"/>
      <c r="Y229" s="226"/>
      <c r="Z229" s="226"/>
      <c r="AA229" s="226"/>
      <c r="AB229" s="226"/>
      <c r="AC229" s="226"/>
      <c r="AD229" s="226"/>
      <c r="AE229" s="226"/>
      <c r="AF229" s="226"/>
      <c r="AG229" s="226"/>
      <c r="AH229" s="226"/>
      <c r="AI229" s="226"/>
      <c r="AJ229" s="226"/>
      <c r="AK229" s="226"/>
      <c r="AL229" s="226"/>
      <c r="AM229" s="226"/>
      <c r="AN229" s="226"/>
      <c r="AO229" s="227"/>
      <c r="AP229" s="228">
        <f t="shared" si="435"/>
        <v>0</v>
      </c>
      <c r="AQ229" s="226"/>
      <c r="AR229" s="226"/>
      <c r="AS229" s="234"/>
      <c r="AT229" s="226"/>
      <c r="AU229" s="234"/>
      <c r="AV229" s="227"/>
      <c r="AW229" s="397"/>
      <c r="AX229" s="397"/>
      <c r="AY229" s="230">
        <f t="shared" si="436"/>
        <v>0</v>
      </c>
      <c r="AZ229" s="213" t="str">
        <f t="shared" si="396"/>
        <v>OK</v>
      </c>
      <c r="BA229" s="214"/>
      <c r="BB229" s="231">
        <f t="shared" si="437"/>
        <v>0</v>
      </c>
      <c r="BC229" s="232">
        <f t="shared" si="438"/>
        <v>0</v>
      </c>
      <c r="BD229" s="232">
        <f t="shared" si="439"/>
        <v>0</v>
      </c>
      <c r="BE229" s="232">
        <f t="shared" si="440"/>
        <v>0</v>
      </c>
      <c r="BF229" s="232">
        <f t="shared" si="441"/>
        <v>0</v>
      </c>
      <c r="BG229" s="232">
        <f t="shared" si="442"/>
        <v>0</v>
      </c>
      <c r="BH229" s="232">
        <f t="shared" si="443"/>
        <v>0</v>
      </c>
      <c r="BI229" s="232">
        <f t="shared" si="444"/>
        <v>0</v>
      </c>
      <c r="BJ229" s="232">
        <f t="shared" si="445"/>
        <v>0</v>
      </c>
      <c r="BK229" s="232">
        <f t="shared" si="446"/>
        <v>0</v>
      </c>
      <c r="BL229" s="232">
        <f t="shared" si="447"/>
        <v>0</v>
      </c>
      <c r="BM229" s="232">
        <f t="shared" si="448"/>
        <v>0</v>
      </c>
      <c r="BN229" s="232">
        <f t="shared" si="449"/>
        <v>0</v>
      </c>
      <c r="BO229" s="232">
        <f t="shared" si="450"/>
        <v>0</v>
      </c>
      <c r="BP229" s="232">
        <f t="shared" si="451"/>
        <v>0</v>
      </c>
      <c r="BQ229" s="232">
        <f t="shared" si="452"/>
        <v>0</v>
      </c>
      <c r="BR229" s="232">
        <f t="shared" si="453"/>
        <v>0</v>
      </c>
      <c r="BS229" s="232">
        <f t="shared" si="454"/>
        <v>0</v>
      </c>
      <c r="BT229" s="232">
        <f t="shared" si="455"/>
        <v>0</v>
      </c>
      <c r="BU229" s="232">
        <f t="shared" si="456"/>
        <v>0</v>
      </c>
      <c r="BV229" s="232">
        <f t="shared" si="457"/>
        <v>0</v>
      </c>
      <c r="BW229" s="232">
        <f t="shared" si="458"/>
        <v>0</v>
      </c>
      <c r="BX229" s="232">
        <f t="shared" si="459"/>
        <v>0</v>
      </c>
      <c r="BY229" s="232">
        <f t="shared" si="460"/>
        <v>0</v>
      </c>
      <c r="BZ229" s="232">
        <f t="shared" si="461"/>
        <v>0</v>
      </c>
      <c r="CA229" s="232">
        <f t="shared" si="462"/>
        <v>0</v>
      </c>
      <c r="CB229" s="232">
        <f t="shared" si="463"/>
        <v>0</v>
      </c>
      <c r="CC229" s="232">
        <f t="shared" si="464"/>
        <v>0</v>
      </c>
      <c r="CD229" s="232">
        <f t="shared" si="465"/>
        <v>0</v>
      </c>
      <c r="CE229" s="232">
        <f t="shared" si="466"/>
        <v>0</v>
      </c>
      <c r="CF229" s="230">
        <f t="shared" si="467"/>
        <v>0</v>
      </c>
      <c r="CG229" s="195">
        <f t="shared" si="468"/>
        <v>0</v>
      </c>
      <c r="CH229" s="201">
        <f t="shared" si="469"/>
        <v>0</v>
      </c>
      <c r="CI229" s="201">
        <f t="shared" si="470"/>
        <v>0</v>
      </c>
      <c r="CJ229" s="201">
        <f t="shared" si="471"/>
        <v>0</v>
      </c>
      <c r="CK229" s="201">
        <f t="shared" si="472"/>
        <v>0</v>
      </c>
      <c r="CL229" s="191">
        <f t="shared" si="473"/>
        <v>0</v>
      </c>
      <c r="CM229" s="189"/>
      <c r="CN229" s="219">
        <f t="shared" si="474"/>
        <v>0</v>
      </c>
      <c r="CO229" s="220">
        <f t="shared" si="475"/>
        <v>0</v>
      </c>
      <c r="CP229" s="220">
        <f t="shared" si="476"/>
        <v>0</v>
      </c>
      <c r="CQ229" s="220">
        <f t="shared" si="477"/>
        <v>0</v>
      </c>
      <c r="CR229" s="220">
        <f t="shared" si="478"/>
        <v>0</v>
      </c>
      <c r="CS229" s="220">
        <f t="shared" si="479"/>
        <v>0</v>
      </c>
      <c r="CT229" s="220">
        <f t="shared" si="480"/>
        <v>0</v>
      </c>
      <c r="CU229" s="220">
        <f t="shared" si="481"/>
        <v>0</v>
      </c>
      <c r="CV229" s="220">
        <f t="shared" si="482"/>
        <v>0</v>
      </c>
      <c r="CW229" s="220">
        <f t="shared" si="483"/>
        <v>0</v>
      </c>
      <c r="CX229" s="220">
        <f t="shared" si="484"/>
        <v>0</v>
      </c>
      <c r="CY229" s="220">
        <f t="shared" si="485"/>
        <v>0</v>
      </c>
      <c r="CZ229" s="220">
        <f t="shared" si="486"/>
        <v>0</v>
      </c>
      <c r="DA229" s="220">
        <f t="shared" si="487"/>
        <v>0</v>
      </c>
      <c r="DB229" s="220">
        <f t="shared" si="488"/>
        <v>0</v>
      </c>
      <c r="DC229" s="220">
        <f t="shared" si="489"/>
        <v>0</v>
      </c>
      <c r="DD229" s="220">
        <f t="shared" si="490"/>
        <v>0</v>
      </c>
      <c r="DE229" s="220">
        <f t="shared" si="491"/>
        <v>0</v>
      </c>
      <c r="DF229" s="220">
        <f t="shared" si="492"/>
        <v>0</v>
      </c>
      <c r="DG229" s="220">
        <f t="shared" si="493"/>
        <v>0</v>
      </c>
      <c r="DH229" s="220">
        <f t="shared" si="494"/>
        <v>0</v>
      </c>
      <c r="DI229" s="220">
        <f t="shared" si="495"/>
        <v>0</v>
      </c>
      <c r="DJ229" s="220">
        <f t="shared" si="496"/>
        <v>0</v>
      </c>
      <c r="DK229" s="220">
        <f t="shared" si="497"/>
        <v>0</v>
      </c>
      <c r="DL229" s="220">
        <f t="shared" si="498"/>
        <v>0</v>
      </c>
      <c r="DM229" s="220">
        <f t="shared" si="499"/>
        <v>0</v>
      </c>
      <c r="DN229" s="220">
        <f t="shared" si="500"/>
        <v>0</v>
      </c>
      <c r="DO229" s="220">
        <f t="shared" si="501"/>
        <v>0</v>
      </c>
      <c r="DP229" s="220">
        <f t="shared" si="502"/>
        <v>0</v>
      </c>
      <c r="DQ229" s="221">
        <f t="shared" si="503"/>
        <v>0</v>
      </c>
      <c r="DR229" s="204">
        <f t="shared" si="504"/>
        <v>0</v>
      </c>
      <c r="DS229" s="222">
        <f t="shared" si="505"/>
        <v>0</v>
      </c>
      <c r="DT229" s="222">
        <f t="shared" si="506"/>
        <v>0</v>
      </c>
      <c r="DU229" s="222">
        <f t="shared" si="507"/>
        <v>0</v>
      </c>
      <c r="DV229" s="222">
        <f t="shared" si="508"/>
        <v>0</v>
      </c>
      <c r="DW229" s="222">
        <f t="shared" si="509"/>
        <v>0</v>
      </c>
      <c r="DX229" s="223">
        <f t="shared" si="510"/>
        <v>0</v>
      </c>
      <c r="DY229" s="224">
        <f t="shared" si="393"/>
        <v>0</v>
      </c>
      <c r="EA229" s="228">
        <f>IF($E229="HLTA",(L229/Summary!$H$7),0)</f>
        <v>0</v>
      </c>
      <c r="EB229" s="229">
        <f>IF($E229="HLTA",(M229/Summary!$H$7),0)</f>
        <v>0</v>
      </c>
      <c r="EC229" s="229">
        <f>IF($E229="HLTA",(N229/Summary!$H$7),0)</f>
        <v>0</v>
      </c>
      <c r="ED229" s="229">
        <f>IF($E229="HLTA",(O229/Summary!$H$7),0)</f>
        <v>0</v>
      </c>
      <c r="EE229" s="229">
        <f>IF($E229="HLTA",(P229/Summary!$H$7),0)</f>
        <v>0</v>
      </c>
      <c r="EF229" s="229">
        <f>IF($E229="HLTA",(Q229/Summary!$H$7),0)</f>
        <v>0</v>
      </c>
      <c r="EG229" s="229">
        <f>IF($E229="HLTA",(R229/Summary!$H$7),0)</f>
        <v>0</v>
      </c>
      <c r="EH229" s="229">
        <f>IF($E229="HLTA",(S229/Summary!$H$7),0)</f>
        <v>0</v>
      </c>
      <c r="EI229" s="229">
        <f>IF($E229="HLTA",(T229/Summary!$H$7),0)</f>
        <v>0</v>
      </c>
      <c r="EJ229" s="229">
        <f>IF($E229="HLTA",(U229/Summary!$H$7),0)</f>
        <v>0</v>
      </c>
      <c r="EK229" s="229">
        <f>IF($E229="HLTA",(V229/Summary!$H$7),0)</f>
        <v>0</v>
      </c>
      <c r="EL229" s="229">
        <f>IF($E229="HLTA",(W229/Summary!$H$7),0)</f>
        <v>0</v>
      </c>
      <c r="EM229" s="229">
        <f>IF($E229="HLTA",(X229/Summary!$H$7),0)</f>
        <v>0</v>
      </c>
      <c r="EN229" s="229">
        <f>IF($E229="HLTA",(Y229/Summary!$H$7),0)</f>
        <v>0</v>
      </c>
      <c r="EO229" s="229">
        <f>IF($E229="HLTA",(Z229/Summary!$H$7),0)</f>
        <v>0</v>
      </c>
      <c r="EP229" s="229">
        <f>IF($E229="HLTA",(AA229/Summary!$H$7),0)</f>
        <v>0</v>
      </c>
      <c r="EQ229" s="229">
        <f>IF($E229="HLTA",(AB229/Summary!$H$7),0)</f>
        <v>0</v>
      </c>
      <c r="ER229" s="229">
        <f>IF($E229="HLTA",(AC229/Summary!$H$7),0)</f>
        <v>0</v>
      </c>
      <c r="ES229" s="229">
        <f>IF($E229="HLTA",(AD229/Summary!$H$7),0)</f>
        <v>0</v>
      </c>
      <c r="ET229" s="229">
        <f>IF($E229="HLTA",(AE229/Summary!$H$7),0)</f>
        <v>0</v>
      </c>
      <c r="EU229" s="229">
        <f>IF($E229="HLTA",(AF229/Summary!$H$7),0)</f>
        <v>0</v>
      </c>
      <c r="EV229" s="229">
        <f>IF($E229="HLTA",(AG229/Summary!$H$7),0)</f>
        <v>0</v>
      </c>
      <c r="EW229" s="229">
        <f>IF($E229="HLTA",(AH229/Summary!$H$7),0)</f>
        <v>0</v>
      </c>
      <c r="EX229" s="229">
        <f>IF($E229="HLTA",(AI229/Summary!$H$7),0)</f>
        <v>0</v>
      </c>
      <c r="EY229" s="229">
        <f>IF($E229="HLTA",(AJ229/Summary!$H$7),0)</f>
        <v>0</v>
      </c>
      <c r="EZ229" s="229">
        <f>IF($E229="HLTA",(AK229/Summary!$H$7),0)</f>
        <v>0</v>
      </c>
      <c r="FA229" s="229">
        <f>IF($E229="HLTA",(AL229/Summary!$H$7),0)</f>
        <v>0</v>
      </c>
      <c r="FB229" s="229">
        <f>IF($E229="HLTA",(AM229/Summary!$H$7),0)</f>
        <v>0</v>
      </c>
      <c r="FC229" s="229">
        <f>IF($E229="HLTA",(AN229/Summary!$H$7),0)</f>
        <v>0</v>
      </c>
      <c r="FD229" s="233">
        <f>IF($E229="HLTA",(AO229/Summary!$H$7),0)</f>
        <v>0</v>
      </c>
    </row>
    <row r="230" spans="1:160" s="141" customFormat="1" ht="14.25" x14ac:dyDescent="0.35">
      <c r="A230" s="314"/>
      <c r="B230" s="315"/>
      <c r="C230" s="315"/>
      <c r="D230" s="315"/>
      <c r="E230" s="303"/>
      <c r="F230" s="304"/>
      <c r="G230" s="316"/>
      <c r="H230" s="320"/>
      <c r="I230" s="322"/>
      <c r="J230" s="323"/>
      <c r="K230" s="399">
        <f>Summary!$H$6*$G230</f>
        <v>0</v>
      </c>
      <c r="L230" s="225"/>
      <c r="M230" s="226"/>
      <c r="N230" s="226"/>
      <c r="O230" s="226"/>
      <c r="P230" s="226"/>
      <c r="Q230" s="226"/>
      <c r="R230" s="226"/>
      <c r="S230" s="226"/>
      <c r="T230" s="226"/>
      <c r="U230" s="226"/>
      <c r="V230" s="226"/>
      <c r="W230" s="226"/>
      <c r="X230" s="226"/>
      <c r="Y230" s="226"/>
      <c r="Z230" s="226"/>
      <c r="AA230" s="226"/>
      <c r="AB230" s="226"/>
      <c r="AC230" s="226"/>
      <c r="AD230" s="226"/>
      <c r="AE230" s="226"/>
      <c r="AF230" s="226"/>
      <c r="AG230" s="226"/>
      <c r="AH230" s="226"/>
      <c r="AI230" s="226"/>
      <c r="AJ230" s="226"/>
      <c r="AK230" s="226"/>
      <c r="AL230" s="226"/>
      <c r="AM230" s="226"/>
      <c r="AN230" s="226"/>
      <c r="AO230" s="227"/>
      <c r="AP230" s="228">
        <f t="shared" si="435"/>
        <v>0</v>
      </c>
      <c r="AQ230" s="226"/>
      <c r="AR230" s="226"/>
      <c r="AS230" s="234"/>
      <c r="AT230" s="226"/>
      <c r="AU230" s="234"/>
      <c r="AV230" s="227"/>
      <c r="AW230" s="397"/>
      <c r="AX230" s="397"/>
      <c r="AY230" s="230">
        <f t="shared" si="436"/>
        <v>0</v>
      </c>
      <c r="AZ230" s="213" t="str">
        <f t="shared" si="396"/>
        <v>OK</v>
      </c>
      <c r="BA230" s="214"/>
      <c r="BB230" s="231">
        <f t="shared" si="437"/>
        <v>0</v>
      </c>
      <c r="BC230" s="232">
        <f t="shared" si="438"/>
        <v>0</v>
      </c>
      <c r="BD230" s="232">
        <f t="shared" si="439"/>
        <v>0</v>
      </c>
      <c r="BE230" s="232">
        <f t="shared" si="440"/>
        <v>0</v>
      </c>
      <c r="BF230" s="232">
        <f t="shared" si="441"/>
        <v>0</v>
      </c>
      <c r="BG230" s="232">
        <f t="shared" si="442"/>
        <v>0</v>
      </c>
      <c r="BH230" s="232">
        <f t="shared" si="443"/>
        <v>0</v>
      </c>
      <c r="BI230" s="232">
        <f t="shared" si="444"/>
        <v>0</v>
      </c>
      <c r="BJ230" s="232">
        <f t="shared" si="445"/>
        <v>0</v>
      </c>
      <c r="BK230" s="232">
        <f t="shared" si="446"/>
        <v>0</v>
      </c>
      <c r="BL230" s="232">
        <f t="shared" si="447"/>
        <v>0</v>
      </c>
      <c r="BM230" s="232">
        <f t="shared" si="448"/>
        <v>0</v>
      </c>
      <c r="BN230" s="232">
        <f t="shared" si="449"/>
        <v>0</v>
      </c>
      <c r="BO230" s="232">
        <f t="shared" si="450"/>
        <v>0</v>
      </c>
      <c r="BP230" s="232">
        <f t="shared" si="451"/>
        <v>0</v>
      </c>
      <c r="BQ230" s="232">
        <f t="shared" si="452"/>
        <v>0</v>
      </c>
      <c r="BR230" s="232">
        <f t="shared" si="453"/>
        <v>0</v>
      </c>
      <c r="BS230" s="232">
        <f t="shared" si="454"/>
        <v>0</v>
      </c>
      <c r="BT230" s="232">
        <f t="shared" si="455"/>
        <v>0</v>
      </c>
      <c r="BU230" s="232">
        <f t="shared" si="456"/>
        <v>0</v>
      </c>
      <c r="BV230" s="232">
        <f t="shared" si="457"/>
        <v>0</v>
      </c>
      <c r="BW230" s="232">
        <f t="shared" si="458"/>
        <v>0</v>
      </c>
      <c r="BX230" s="232">
        <f t="shared" si="459"/>
        <v>0</v>
      </c>
      <c r="BY230" s="232">
        <f t="shared" si="460"/>
        <v>0</v>
      </c>
      <c r="BZ230" s="232">
        <f t="shared" si="461"/>
        <v>0</v>
      </c>
      <c r="CA230" s="232">
        <f t="shared" si="462"/>
        <v>0</v>
      </c>
      <c r="CB230" s="232">
        <f t="shared" si="463"/>
        <v>0</v>
      </c>
      <c r="CC230" s="232">
        <f t="shared" si="464"/>
        <v>0</v>
      </c>
      <c r="CD230" s="232">
        <f t="shared" si="465"/>
        <v>0</v>
      </c>
      <c r="CE230" s="232">
        <f t="shared" si="466"/>
        <v>0</v>
      </c>
      <c r="CF230" s="230">
        <f t="shared" si="467"/>
        <v>0</v>
      </c>
      <c r="CG230" s="195">
        <f t="shared" si="468"/>
        <v>0</v>
      </c>
      <c r="CH230" s="201">
        <f t="shared" si="469"/>
        <v>0</v>
      </c>
      <c r="CI230" s="201">
        <f t="shared" si="470"/>
        <v>0</v>
      </c>
      <c r="CJ230" s="201">
        <f t="shared" si="471"/>
        <v>0</v>
      </c>
      <c r="CK230" s="201">
        <f t="shared" si="472"/>
        <v>0</v>
      </c>
      <c r="CL230" s="191">
        <f t="shared" si="473"/>
        <v>0</v>
      </c>
      <c r="CM230" s="189"/>
      <c r="CN230" s="219">
        <f t="shared" si="474"/>
        <v>0</v>
      </c>
      <c r="CO230" s="220">
        <f t="shared" si="475"/>
        <v>0</v>
      </c>
      <c r="CP230" s="220">
        <f t="shared" si="476"/>
        <v>0</v>
      </c>
      <c r="CQ230" s="220">
        <f t="shared" si="477"/>
        <v>0</v>
      </c>
      <c r="CR230" s="220">
        <f t="shared" si="478"/>
        <v>0</v>
      </c>
      <c r="CS230" s="220">
        <f t="shared" si="479"/>
        <v>0</v>
      </c>
      <c r="CT230" s="220">
        <f t="shared" si="480"/>
        <v>0</v>
      </c>
      <c r="CU230" s="220">
        <f t="shared" si="481"/>
        <v>0</v>
      </c>
      <c r="CV230" s="220">
        <f t="shared" si="482"/>
        <v>0</v>
      </c>
      <c r="CW230" s="220">
        <f t="shared" si="483"/>
        <v>0</v>
      </c>
      <c r="CX230" s="220">
        <f t="shared" si="484"/>
        <v>0</v>
      </c>
      <c r="CY230" s="220">
        <f t="shared" si="485"/>
        <v>0</v>
      </c>
      <c r="CZ230" s="220">
        <f t="shared" si="486"/>
        <v>0</v>
      </c>
      <c r="DA230" s="220">
        <f t="shared" si="487"/>
        <v>0</v>
      </c>
      <c r="DB230" s="220">
        <f t="shared" si="488"/>
        <v>0</v>
      </c>
      <c r="DC230" s="220">
        <f t="shared" si="489"/>
        <v>0</v>
      </c>
      <c r="DD230" s="220">
        <f t="shared" si="490"/>
        <v>0</v>
      </c>
      <c r="DE230" s="220">
        <f t="shared" si="491"/>
        <v>0</v>
      </c>
      <c r="DF230" s="220">
        <f t="shared" si="492"/>
        <v>0</v>
      </c>
      <c r="DG230" s="220">
        <f t="shared" si="493"/>
        <v>0</v>
      </c>
      <c r="DH230" s="220">
        <f t="shared" si="494"/>
        <v>0</v>
      </c>
      <c r="DI230" s="220">
        <f t="shared" si="495"/>
        <v>0</v>
      </c>
      <c r="DJ230" s="220">
        <f t="shared" si="496"/>
        <v>0</v>
      </c>
      <c r="DK230" s="220">
        <f t="shared" si="497"/>
        <v>0</v>
      </c>
      <c r="DL230" s="220">
        <f t="shared" si="498"/>
        <v>0</v>
      </c>
      <c r="DM230" s="220">
        <f t="shared" si="499"/>
        <v>0</v>
      </c>
      <c r="DN230" s="220">
        <f t="shared" si="500"/>
        <v>0</v>
      </c>
      <c r="DO230" s="220">
        <f t="shared" si="501"/>
        <v>0</v>
      </c>
      <c r="DP230" s="220">
        <f t="shared" si="502"/>
        <v>0</v>
      </c>
      <c r="DQ230" s="221">
        <f t="shared" si="503"/>
        <v>0</v>
      </c>
      <c r="DR230" s="204">
        <f t="shared" si="504"/>
        <v>0</v>
      </c>
      <c r="DS230" s="222">
        <f t="shared" si="505"/>
        <v>0</v>
      </c>
      <c r="DT230" s="222">
        <f t="shared" si="506"/>
        <v>0</v>
      </c>
      <c r="DU230" s="222">
        <f t="shared" si="507"/>
        <v>0</v>
      </c>
      <c r="DV230" s="222">
        <f t="shared" si="508"/>
        <v>0</v>
      </c>
      <c r="DW230" s="222">
        <f t="shared" si="509"/>
        <v>0</v>
      </c>
      <c r="DX230" s="223">
        <f t="shared" si="510"/>
        <v>0</v>
      </c>
      <c r="DY230" s="224">
        <f t="shared" si="393"/>
        <v>0</v>
      </c>
      <c r="EA230" s="228">
        <f>IF($E230="HLTA",(L230/Summary!$H$7),0)</f>
        <v>0</v>
      </c>
      <c r="EB230" s="229">
        <f>IF($E230="HLTA",(M230/Summary!$H$7),0)</f>
        <v>0</v>
      </c>
      <c r="EC230" s="229">
        <f>IF($E230="HLTA",(N230/Summary!$H$7),0)</f>
        <v>0</v>
      </c>
      <c r="ED230" s="229">
        <f>IF($E230="HLTA",(O230/Summary!$H$7),0)</f>
        <v>0</v>
      </c>
      <c r="EE230" s="229">
        <f>IF($E230="HLTA",(P230/Summary!$H$7),0)</f>
        <v>0</v>
      </c>
      <c r="EF230" s="229">
        <f>IF($E230="HLTA",(Q230/Summary!$H$7),0)</f>
        <v>0</v>
      </c>
      <c r="EG230" s="229">
        <f>IF($E230="HLTA",(R230/Summary!$H$7),0)</f>
        <v>0</v>
      </c>
      <c r="EH230" s="229">
        <f>IF($E230="HLTA",(S230/Summary!$H$7),0)</f>
        <v>0</v>
      </c>
      <c r="EI230" s="229">
        <f>IF($E230="HLTA",(T230/Summary!$H$7),0)</f>
        <v>0</v>
      </c>
      <c r="EJ230" s="229">
        <f>IF($E230="HLTA",(U230/Summary!$H$7),0)</f>
        <v>0</v>
      </c>
      <c r="EK230" s="229">
        <f>IF($E230="HLTA",(V230/Summary!$H$7),0)</f>
        <v>0</v>
      </c>
      <c r="EL230" s="229">
        <f>IF($E230="HLTA",(W230/Summary!$H$7),0)</f>
        <v>0</v>
      </c>
      <c r="EM230" s="229">
        <f>IF($E230="HLTA",(X230/Summary!$H$7),0)</f>
        <v>0</v>
      </c>
      <c r="EN230" s="229">
        <f>IF($E230="HLTA",(Y230/Summary!$H$7),0)</f>
        <v>0</v>
      </c>
      <c r="EO230" s="229">
        <f>IF($E230="HLTA",(Z230/Summary!$H$7),0)</f>
        <v>0</v>
      </c>
      <c r="EP230" s="229">
        <f>IF($E230="HLTA",(AA230/Summary!$H$7),0)</f>
        <v>0</v>
      </c>
      <c r="EQ230" s="229">
        <f>IF($E230="HLTA",(AB230/Summary!$H$7),0)</f>
        <v>0</v>
      </c>
      <c r="ER230" s="229">
        <f>IF($E230="HLTA",(AC230/Summary!$H$7),0)</f>
        <v>0</v>
      </c>
      <c r="ES230" s="229">
        <f>IF($E230="HLTA",(AD230/Summary!$H$7),0)</f>
        <v>0</v>
      </c>
      <c r="ET230" s="229">
        <f>IF($E230="HLTA",(AE230/Summary!$H$7),0)</f>
        <v>0</v>
      </c>
      <c r="EU230" s="229">
        <f>IF($E230="HLTA",(AF230/Summary!$H$7),0)</f>
        <v>0</v>
      </c>
      <c r="EV230" s="229">
        <f>IF($E230="HLTA",(AG230/Summary!$H$7),0)</f>
        <v>0</v>
      </c>
      <c r="EW230" s="229">
        <f>IF($E230="HLTA",(AH230/Summary!$H$7),0)</f>
        <v>0</v>
      </c>
      <c r="EX230" s="229">
        <f>IF($E230="HLTA",(AI230/Summary!$H$7),0)</f>
        <v>0</v>
      </c>
      <c r="EY230" s="229">
        <f>IF($E230="HLTA",(AJ230/Summary!$H$7),0)</f>
        <v>0</v>
      </c>
      <c r="EZ230" s="229">
        <f>IF($E230="HLTA",(AK230/Summary!$H$7),0)</f>
        <v>0</v>
      </c>
      <c r="FA230" s="229">
        <f>IF($E230="HLTA",(AL230/Summary!$H$7),0)</f>
        <v>0</v>
      </c>
      <c r="FB230" s="229">
        <f>IF($E230="HLTA",(AM230/Summary!$H$7),0)</f>
        <v>0</v>
      </c>
      <c r="FC230" s="229">
        <f>IF($E230="HLTA",(AN230/Summary!$H$7),0)</f>
        <v>0</v>
      </c>
      <c r="FD230" s="233">
        <f>IF($E230="HLTA",(AO230/Summary!$H$7),0)</f>
        <v>0</v>
      </c>
    </row>
    <row r="231" spans="1:160" s="141" customFormat="1" ht="14.25" x14ac:dyDescent="0.35">
      <c r="A231" s="314"/>
      <c r="B231" s="315"/>
      <c r="C231" s="315"/>
      <c r="D231" s="315"/>
      <c r="E231" s="303"/>
      <c r="F231" s="304"/>
      <c r="G231" s="316"/>
      <c r="H231" s="320"/>
      <c r="I231" s="322"/>
      <c r="J231" s="323"/>
      <c r="K231" s="399">
        <f>Summary!$H$6*$G231</f>
        <v>0</v>
      </c>
      <c r="L231" s="225"/>
      <c r="M231" s="226"/>
      <c r="N231" s="226"/>
      <c r="O231" s="226"/>
      <c r="P231" s="226"/>
      <c r="Q231" s="226"/>
      <c r="R231" s="226"/>
      <c r="S231" s="226"/>
      <c r="T231" s="226"/>
      <c r="U231" s="226"/>
      <c r="V231" s="226"/>
      <c r="W231" s="226"/>
      <c r="X231" s="226"/>
      <c r="Y231" s="226"/>
      <c r="Z231" s="226"/>
      <c r="AA231" s="226"/>
      <c r="AB231" s="226"/>
      <c r="AC231" s="226"/>
      <c r="AD231" s="226"/>
      <c r="AE231" s="226"/>
      <c r="AF231" s="226"/>
      <c r="AG231" s="226"/>
      <c r="AH231" s="226"/>
      <c r="AI231" s="226"/>
      <c r="AJ231" s="226"/>
      <c r="AK231" s="226"/>
      <c r="AL231" s="226"/>
      <c r="AM231" s="226"/>
      <c r="AN231" s="226"/>
      <c r="AO231" s="227"/>
      <c r="AP231" s="228">
        <f t="shared" si="435"/>
        <v>0</v>
      </c>
      <c r="AQ231" s="226"/>
      <c r="AR231" s="226"/>
      <c r="AS231" s="234"/>
      <c r="AT231" s="226"/>
      <c r="AU231" s="234"/>
      <c r="AV231" s="227"/>
      <c r="AW231" s="397"/>
      <c r="AX231" s="397"/>
      <c r="AY231" s="230">
        <f t="shared" si="436"/>
        <v>0</v>
      </c>
      <c r="AZ231" s="213" t="str">
        <f t="shared" si="396"/>
        <v>OK</v>
      </c>
      <c r="BA231" s="214"/>
      <c r="BB231" s="231">
        <f t="shared" si="437"/>
        <v>0</v>
      </c>
      <c r="BC231" s="232">
        <f t="shared" si="438"/>
        <v>0</v>
      </c>
      <c r="BD231" s="232">
        <f t="shared" si="439"/>
        <v>0</v>
      </c>
      <c r="BE231" s="232">
        <f t="shared" si="440"/>
        <v>0</v>
      </c>
      <c r="BF231" s="232">
        <f t="shared" si="441"/>
        <v>0</v>
      </c>
      <c r="BG231" s="232">
        <f t="shared" si="442"/>
        <v>0</v>
      </c>
      <c r="BH231" s="232">
        <f t="shared" si="443"/>
        <v>0</v>
      </c>
      <c r="BI231" s="232">
        <f t="shared" si="444"/>
        <v>0</v>
      </c>
      <c r="BJ231" s="232">
        <f t="shared" si="445"/>
        <v>0</v>
      </c>
      <c r="BK231" s="232">
        <f t="shared" si="446"/>
        <v>0</v>
      </c>
      <c r="BL231" s="232">
        <f t="shared" si="447"/>
        <v>0</v>
      </c>
      <c r="BM231" s="232">
        <f t="shared" si="448"/>
        <v>0</v>
      </c>
      <c r="BN231" s="232">
        <f t="shared" si="449"/>
        <v>0</v>
      </c>
      <c r="BO231" s="232">
        <f t="shared" si="450"/>
        <v>0</v>
      </c>
      <c r="BP231" s="232">
        <f t="shared" si="451"/>
        <v>0</v>
      </c>
      <c r="BQ231" s="232">
        <f t="shared" si="452"/>
        <v>0</v>
      </c>
      <c r="BR231" s="232">
        <f t="shared" si="453"/>
        <v>0</v>
      </c>
      <c r="BS231" s="232">
        <f t="shared" si="454"/>
        <v>0</v>
      </c>
      <c r="BT231" s="232">
        <f t="shared" si="455"/>
        <v>0</v>
      </c>
      <c r="BU231" s="232">
        <f t="shared" si="456"/>
        <v>0</v>
      </c>
      <c r="BV231" s="232">
        <f t="shared" si="457"/>
        <v>0</v>
      </c>
      <c r="BW231" s="232">
        <f t="shared" si="458"/>
        <v>0</v>
      </c>
      <c r="BX231" s="232">
        <f t="shared" si="459"/>
        <v>0</v>
      </c>
      <c r="BY231" s="232">
        <f t="shared" si="460"/>
        <v>0</v>
      </c>
      <c r="BZ231" s="232">
        <f t="shared" si="461"/>
        <v>0</v>
      </c>
      <c r="CA231" s="232">
        <f t="shared" si="462"/>
        <v>0</v>
      </c>
      <c r="CB231" s="232">
        <f t="shared" si="463"/>
        <v>0</v>
      </c>
      <c r="CC231" s="232">
        <f t="shared" si="464"/>
        <v>0</v>
      </c>
      <c r="CD231" s="232">
        <f t="shared" si="465"/>
        <v>0</v>
      </c>
      <c r="CE231" s="232">
        <f t="shared" si="466"/>
        <v>0</v>
      </c>
      <c r="CF231" s="230">
        <f t="shared" si="467"/>
        <v>0</v>
      </c>
      <c r="CG231" s="195">
        <f t="shared" si="468"/>
        <v>0</v>
      </c>
      <c r="CH231" s="201">
        <f t="shared" si="469"/>
        <v>0</v>
      </c>
      <c r="CI231" s="201">
        <f t="shared" si="470"/>
        <v>0</v>
      </c>
      <c r="CJ231" s="201">
        <f t="shared" si="471"/>
        <v>0</v>
      </c>
      <c r="CK231" s="201">
        <f t="shared" si="472"/>
        <v>0</v>
      </c>
      <c r="CL231" s="191">
        <f t="shared" si="473"/>
        <v>0</v>
      </c>
      <c r="CM231" s="189"/>
      <c r="CN231" s="219">
        <f t="shared" si="474"/>
        <v>0</v>
      </c>
      <c r="CO231" s="220">
        <f t="shared" si="475"/>
        <v>0</v>
      </c>
      <c r="CP231" s="220">
        <f t="shared" si="476"/>
        <v>0</v>
      </c>
      <c r="CQ231" s="220">
        <f t="shared" si="477"/>
        <v>0</v>
      </c>
      <c r="CR231" s="220">
        <f t="shared" si="478"/>
        <v>0</v>
      </c>
      <c r="CS231" s="220">
        <f t="shared" si="479"/>
        <v>0</v>
      </c>
      <c r="CT231" s="220">
        <f t="shared" si="480"/>
        <v>0</v>
      </c>
      <c r="CU231" s="220">
        <f t="shared" si="481"/>
        <v>0</v>
      </c>
      <c r="CV231" s="220">
        <f t="shared" si="482"/>
        <v>0</v>
      </c>
      <c r="CW231" s="220">
        <f t="shared" si="483"/>
        <v>0</v>
      </c>
      <c r="CX231" s="220">
        <f t="shared" si="484"/>
        <v>0</v>
      </c>
      <c r="CY231" s="220">
        <f t="shared" si="485"/>
        <v>0</v>
      </c>
      <c r="CZ231" s="220">
        <f t="shared" si="486"/>
        <v>0</v>
      </c>
      <c r="DA231" s="220">
        <f t="shared" si="487"/>
        <v>0</v>
      </c>
      <c r="DB231" s="220">
        <f t="shared" si="488"/>
        <v>0</v>
      </c>
      <c r="DC231" s="220">
        <f t="shared" si="489"/>
        <v>0</v>
      </c>
      <c r="DD231" s="220">
        <f t="shared" si="490"/>
        <v>0</v>
      </c>
      <c r="DE231" s="220">
        <f t="shared" si="491"/>
        <v>0</v>
      </c>
      <c r="DF231" s="220">
        <f t="shared" si="492"/>
        <v>0</v>
      </c>
      <c r="DG231" s="220">
        <f t="shared" si="493"/>
        <v>0</v>
      </c>
      <c r="DH231" s="220">
        <f t="shared" si="494"/>
        <v>0</v>
      </c>
      <c r="DI231" s="220">
        <f t="shared" si="495"/>
        <v>0</v>
      </c>
      <c r="DJ231" s="220">
        <f t="shared" si="496"/>
        <v>0</v>
      </c>
      <c r="DK231" s="220">
        <f t="shared" si="497"/>
        <v>0</v>
      </c>
      <c r="DL231" s="220">
        <f t="shared" si="498"/>
        <v>0</v>
      </c>
      <c r="DM231" s="220">
        <f t="shared" si="499"/>
        <v>0</v>
      </c>
      <c r="DN231" s="220">
        <f t="shared" si="500"/>
        <v>0</v>
      </c>
      <c r="DO231" s="220">
        <f t="shared" si="501"/>
        <v>0</v>
      </c>
      <c r="DP231" s="220">
        <f t="shared" si="502"/>
        <v>0</v>
      </c>
      <c r="DQ231" s="221">
        <f t="shared" si="503"/>
        <v>0</v>
      </c>
      <c r="DR231" s="204">
        <f t="shared" si="504"/>
        <v>0</v>
      </c>
      <c r="DS231" s="222">
        <f t="shared" si="505"/>
        <v>0</v>
      </c>
      <c r="DT231" s="222">
        <f t="shared" si="506"/>
        <v>0</v>
      </c>
      <c r="DU231" s="222">
        <f t="shared" si="507"/>
        <v>0</v>
      </c>
      <c r="DV231" s="222">
        <f t="shared" si="508"/>
        <v>0</v>
      </c>
      <c r="DW231" s="222">
        <f t="shared" si="509"/>
        <v>0</v>
      </c>
      <c r="DX231" s="223">
        <f t="shared" si="510"/>
        <v>0</v>
      </c>
      <c r="DY231" s="224">
        <f t="shared" si="393"/>
        <v>0</v>
      </c>
      <c r="EA231" s="228">
        <f>IF($E231="HLTA",(L231/Summary!$H$7),0)</f>
        <v>0</v>
      </c>
      <c r="EB231" s="229">
        <f>IF($E231="HLTA",(M231/Summary!$H$7),0)</f>
        <v>0</v>
      </c>
      <c r="EC231" s="229">
        <f>IF($E231="HLTA",(N231/Summary!$H$7),0)</f>
        <v>0</v>
      </c>
      <c r="ED231" s="229">
        <f>IF($E231="HLTA",(O231/Summary!$H$7),0)</f>
        <v>0</v>
      </c>
      <c r="EE231" s="229">
        <f>IF($E231="HLTA",(P231/Summary!$H$7),0)</f>
        <v>0</v>
      </c>
      <c r="EF231" s="229">
        <f>IF($E231="HLTA",(Q231/Summary!$H$7),0)</f>
        <v>0</v>
      </c>
      <c r="EG231" s="229">
        <f>IF($E231="HLTA",(R231/Summary!$H$7),0)</f>
        <v>0</v>
      </c>
      <c r="EH231" s="229">
        <f>IF($E231="HLTA",(S231/Summary!$H$7),0)</f>
        <v>0</v>
      </c>
      <c r="EI231" s="229">
        <f>IF($E231="HLTA",(T231/Summary!$H$7),0)</f>
        <v>0</v>
      </c>
      <c r="EJ231" s="229">
        <f>IF($E231="HLTA",(U231/Summary!$H$7),0)</f>
        <v>0</v>
      </c>
      <c r="EK231" s="229">
        <f>IF($E231="HLTA",(V231/Summary!$H$7),0)</f>
        <v>0</v>
      </c>
      <c r="EL231" s="229">
        <f>IF($E231="HLTA",(W231/Summary!$H$7),0)</f>
        <v>0</v>
      </c>
      <c r="EM231" s="229">
        <f>IF($E231="HLTA",(X231/Summary!$H$7),0)</f>
        <v>0</v>
      </c>
      <c r="EN231" s="229">
        <f>IF($E231="HLTA",(Y231/Summary!$H$7),0)</f>
        <v>0</v>
      </c>
      <c r="EO231" s="229">
        <f>IF($E231="HLTA",(Z231/Summary!$H$7),0)</f>
        <v>0</v>
      </c>
      <c r="EP231" s="229">
        <f>IF($E231="HLTA",(AA231/Summary!$H$7),0)</f>
        <v>0</v>
      </c>
      <c r="EQ231" s="229">
        <f>IF($E231="HLTA",(AB231/Summary!$H$7),0)</f>
        <v>0</v>
      </c>
      <c r="ER231" s="229">
        <f>IF($E231="HLTA",(AC231/Summary!$H$7),0)</f>
        <v>0</v>
      </c>
      <c r="ES231" s="229">
        <f>IF($E231="HLTA",(AD231/Summary!$H$7),0)</f>
        <v>0</v>
      </c>
      <c r="ET231" s="229">
        <f>IF($E231="HLTA",(AE231/Summary!$H$7),0)</f>
        <v>0</v>
      </c>
      <c r="EU231" s="229">
        <f>IF($E231="HLTA",(AF231/Summary!$H$7),0)</f>
        <v>0</v>
      </c>
      <c r="EV231" s="229">
        <f>IF($E231="HLTA",(AG231/Summary!$H$7),0)</f>
        <v>0</v>
      </c>
      <c r="EW231" s="229">
        <f>IF($E231="HLTA",(AH231/Summary!$H$7),0)</f>
        <v>0</v>
      </c>
      <c r="EX231" s="229">
        <f>IF($E231="HLTA",(AI231/Summary!$H$7),0)</f>
        <v>0</v>
      </c>
      <c r="EY231" s="229">
        <f>IF($E231="HLTA",(AJ231/Summary!$H$7),0)</f>
        <v>0</v>
      </c>
      <c r="EZ231" s="229">
        <f>IF($E231="HLTA",(AK231/Summary!$H$7),0)</f>
        <v>0</v>
      </c>
      <c r="FA231" s="229">
        <f>IF($E231="HLTA",(AL231/Summary!$H$7),0)</f>
        <v>0</v>
      </c>
      <c r="FB231" s="229">
        <f>IF($E231="HLTA",(AM231/Summary!$H$7),0)</f>
        <v>0</v>
      </c>
      <c r="FC231" s="229">
        <f>IF($E231="HLTA",(AN231/Summary!$H$7),0)</f>
        <v>0</v>
      </c>
      <c r="FD231" s="233">
        <f>IF($E231="HLTA",(AO231/Summary!$H$7),0)</f>
        <v>0</v>
      </c>
    </row>
    <row r="232" spans="1:160" s="141" customFormat="1" ht="14.25" x14ac:dyDescent="0.35">
      <c r="A232" s="314"/>
      <c r="B232" s="315"/>
      <c r="C232" s="315"/>
      <c r="D232" s="315"/>
      <c r="E232" s="303"/>
      <c r="F232" s="304"/>
      <c r="G232" s="316"/>
      <c r="H232" s="320"/>
      <c r="I232" s="322"/>
      <c r="J232" s="323"/>
      <c r="K232" s="399">
        <f>Summary!$H$6*$G232</f>
        <v>0</v>
      </c>
      <c r="L232" s="225"/>
      <c r="M232" s="226"/>
      <c r="N232" s="226"/>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7"/>
      <c r="AP232" s="228">
        <f t="shared" si="435"/>
        <v>0</v>
      </c>
      <c r="AQ232" s="226"/>
      <c r="AR232" s="226"/>
      <c r="AS232" s="234"/>
      <c r="AT232" s="226"/>
      <c r="AU232" s="234"/>
      <c r="AV232" s="227"/>
      <c r="AW232" s="397"/>
      <c r="AX232" s="397"/>
      <c r="AY232" s="230">
        <f t="shared" si="436"/>
        <v>0</v>
      </c>
      <c r="AZ232" s="213" t="str">
        <f t="shared" si="396"/>
        <v>OK</v>
      </c>
      <c r="BA232" s="214"/>
      <c r="BB232" s="231">
        <f t="shared" si="437"/>
        <v>0</v>
      </c>
      <c r="BC232" s="232">
        <f t="shared" si="438"/>
        <v>0</v>
      </c>
      <c r="BD232" s="232">
        <f t="shared" si="439"/>
        <v>0</v>
      </c>
      <c r="BE232" s="232">
        <f t="shared" si="440"/>
        <v>0</v>
      </c>
      <c r="BF232" s="232">
        <f t="shared" si="441"/>
        <v>0</v>
      </c>
      <c r="BG232" s="232">
        <f t="shared" si="442"/>
        <v>0</v>
      </c>
      <c r="BH232" s="232">
        <f t="shared" si="443"/>
        <v>0</v>
      </c>
      <c r="BI232" s="232">
        <f t="shared" si="444"/>
        <v>0</v>
      </c>
      <c r="BJ232" s="232">
        <f t="shared" si="445"/>
        <v>0</v>
      </c>
      <c r="BK232" s="232">
        <f t="shared" si="446"/>
        <v>0</v>
      </c>
      <c r="BL232" s="232">
        <f t="shared" si="447"/>
        <v>0</v>
      </c>
      <c r="BM232" s="232">
        <f t="shared" si="448"/>
        <v>0</v>
      </c>
      <c r="BN232" s="232">
        <f t="shared" si="449"/>
        <v>0</v>
      </c>
      <c r="BO232" s="232">
        <f t="shared" si="450"/>
        <v>0</v>
      </c>
      <c r="BP232" s="232">
        <f t="shared" si="451"/>
        <v>0</v>
      </c>
      <c r="BQ232" s="232">
        <f t="shared" si="452"/>
        <v>0</v>
      </c>
      <c r="BR232" s="232">
        <f t="shared" si="453"/>
        <v>0</v>
      </c>
      <c r="BS232" s="232">
        <f t="shared" si="454"/>
        <v>0</v>
      </c>
      <c r="BT232" s="232">
        <f t="shared" si="455"/>
        <v>0</v>
      </c>
      <c r="BU232" s="232">
        <f t="shared" si="456"/>
        <v>0</v>
      </c>
      <c r="BV232" s="232">
        <f t="shared" si="457"/>
        <v>0</v>
      </c>
      <c r="BW232" s="232">
        <f t="shared" si="458"/>
        <v>0</v>
      </c>
      <c r="BX232" s="232">
        <f t="shared" si="459"/>
        <v>0</v>
      </c>
      <c r="BY232" s="232">
        <f t="shared" si="460"/>
        <v>0</v>
      </c>
      <c r="BZ232" s="232">
        <f t="shared" si="461"/>
        <v>0</v>
      </c>
      <c r="CA232" s="232">
        <f t="shared" si="462"/>
        <v>0</v>
      </c>
      <c r="CB232" s="232">
        <f t="shared" si="463"/>
        <v>0</v>
      </c>
      <c r="CC232" s="232">
        <f t="shared" si="464"/>
        <v>0</v>
      </c>
      <c r="CD232" s="232">
        <f t="shared" si="465"/>
        <v>0</v>
      </c>
      <c r="CE232" s="232">
        <f t="shared" si="466"/>
        <v>0</v>
      </c>
      <c r="CF232" s="230">
        <f t="shared" si="467"/>
        <v>0</v>
      </c>
      <c r="CG232" s="195">
        <f t="shared" si="468"/>
        <v>0</v>
      </c>
      <c r="CH232" s="201">
        <f t="shared" si="469"/>
        <v>0</v>
      </c>
      <c r="CI232" s="201">
        <f t="shared" si="470"/>
        <v>0</v>
      </c>
      <c r="CJ232" s="201">
        <f t="shared" si="471"/>
        <v>0</v>
      </c>
      <c r="CK232" s="201">
        <f t="shared" si="472"/>
        <v>0</v>
      </c>
      <c r="CL232" s="191">
        <f t="shared" si="473"/>
        <v>0</v>
      </c>
      <c r="CM232" s="189"/>
      <c r="CN232" s="219">
        <f t="shared" si="474"/>
        <v>0</v>
      </c>
      <c r="CO232" s="220">
        <f t="shared" si="475"/>
        <v>0</v>
      </c>
      <c r="CP232" s="220">
        <f t="shared" si="476"/>
        <v>0</v>
      </c>
      <c r="CQ232" s="220">
        <f t="shared" si="477"/>
        <v>0</v>
      </c>
      <c r="CR232" s="220">
        <f t="shared" si="478"/>
        <v>0</v>
      </c>
      <c r="CS232" s="220">
        <f t="shared" si="479"/>
        <v>0</v>
      </c>
      <c r="CT232" s="220">
        <f t="shared" si="480"/>
        <v>0</v>
      </c>
      <c r="CU232" s="220">
        <f t="shared" si="481"/>
        <v>0</v>
      </c>
      <c r="CV232" s="220">
        <f t="shared" si="482"/>
        <v>0</v>
      </c>
      <c r="CW232" s="220">
        <f t="shared" si="483"/>
        <v>0</v>
      </c>
      <c r="CX232" s="220">
        <f t="shared" si="484"/>
        <v>0</v>
      </c>
      <c r="CY232" s="220">
        <f t="shared" si="485"/>
        <v>0</v>
      </c>
      <c r="CZ232" s="220">
        <f t="shared" si="486"/>
        <v>0</v>
      </c>
      <c r="DA232" s="220">
        <f t="shared" si="487"/>
        <v>0</v>
      </c>
      <c r="DB232" s="220">
        <f t="shared" si="488"/>
        <v>0</v>
      </c>
      <c r="DC232" s="220">
        <f t="shared" si="489"/>
        <v>0</v>
      </c>
      <c r="DD232" s="220">
        <f t="shared" si="490"/>
        <v>0</v>
      </c>
      <c r="DE232" s="220">
        <f t="shared" si="491"/>
        <v>0</v>
      </c>
      <c r="DF232" s="220">
        <f t="shared" si="492"/>
        <v>0</v>
      </c>
      <c r="DG232" s="220">
        <f t="shared" si="493"/>
        <v>0</v>
      </c>
      <c r="DH232" s="220">
        <f t="shared" si="494"/>
        <v>0</v>
      </c>
      <c r="DI232" s="220">
        <f t="shared" si="495"/>
        <v>0</v>
      </c>
      <c r="DJ232" s="220">
        <f t="shared" si="496"/>
        <v>0</v>
      </c>
      <c r="DK232" s="220">
        <f t="shared" si="497"/>
        <v>0</v>
      </c>
      <c r="DL232" s="220">
        <f t="shared" si="498"/>
        <v>0</v>
      </c>
      <c r="DM232" s="220">
        <f t="shared" si="499"/>
        <v>0</v>
      </c>
      <c r="DN232" s="220">
        <f t="shared" si="500"/>
        <v>0</v>
      </c>
      <c r="DO232" s="220">
        <f t="shared" si="501"/>
        <v>0</v>
      </c>
      <c r="DP232" s="220">
        <f t="shared" si="502"/>
        <v>0</v>
      </c>
      <c r="DQ232" s="221">
        <f t="shared" si="503"/>
        <v>0</v>
      </c>
      <c r="DR232" s="204">
        <f t="shared" si="504"/>
        <v>0</v>
      </c>
      <c r="DS232" s="222">
        <f t="shared" si="505"/>
        <v>0</v>
      </c>
      <c r="DT232" s="222">
        <f t="shared" si="506"/>
        <v>0</v>
      </c>
      <c r="DU232" s="222">
        <f t="shared" si="507"/>
        <v>0</v>
      </c>
      <c r="DV232" s="222">
        <f t="shared" si="508"/>
        <v>0</v>
      </c>
      <c r="DW232" s="222">
        <f t="shared" si="509"/>
        <v>0</v>
      </c>
      <c r="DX232" s="223">
        <f t="shared" si="510"/>
        <v>0</v>
      </c>
      <c r="DY232" s="224">
        <f t="shared" si="393"/>
        <v>0</v>
      </c>
      <c r="EA232" s="228">
        <f>IF($E232="HLTA",(L232/Summary!$H$7),0)</f>
        <v>0</v>
      </c>
      <c r="EB232" s="229">
        <f>IF($E232="HLTA",(M232/Summary!$H$7),0)</f>
        <v>0</v>
      </c>
      <c r="EC232" s="229">
        <f>IF($E232="HLTA",(N232/Summary!$H$7),0)</f>
        <v>0</v>
      </c>
      <c r="ED232" s="229">
        <f>IF($E232="HLTA",(O232/Summary!$H$7),0)</f>
        <v>0</v>
      </c>
      <c r="EE232" s="229">
        <f>IF($E232="HLTA",(P232/Summary!$H$7),0)</f>
        <v>0</v>
      </c>
      <c r="EF232" s="229">
        <f>IF($E232="HLTA",(Q232/Summary!$H$7),0)</f>
        <v>0</v>
      </c>
      <c r="EG232" s="229">
        <f>IF($E232="HLTA",(R232/Summary!$H$7),0)</f>
        <v>0</v>
      </c>
      <c r="EH232" s="229">
        <f>IF($E232="HLTA",(S232/Summary!$H$7),0)</f>
        <v>0</v>
      </c>
      <c r="EI232" s="229">
        <f>IF($E232="HLTA",(T232/Summary!$H$7),0)</f>
        <v>0</v>
      </c>
      <c r="EJ232" s="229">
        <f>IF($E232="HLTA",(U232/Summary!$H$7),0)</f>
        <v>0</v>
      </c>
      <c r="EK232" s="229">
        <f>IF($E232="HLTA",(V232/Summary!$H$7),0)</f>
        <v>0</v>
      </c>
      <c r="EL232" s="229">
        <f>IF($E232="HLTA",(W232/Summary!$H$7),0)</f>
        <v>0</v>
      </c>
      <c r="EM232" s="229">
        <f>IF($E232="HLTA",(X232/Summary!$H$7),0)</f>
        <v>0</v>
      </c>
      <c r="EN232" s="229">
        <f>IF($E232="HLTA",(Y232/Summary!$H$7),0)</f>
        <v>0</v>
      </c>
      <c r="EO232" s="229">
        <f>IF($E232="HLTA",(Z232/Summary!$H$7),0)</f>
        <v>0</v>
      </c>
      <c r="EP232" s="229">
        <f>IF($E232="HLTA",(AA232/Summary!$H$7),0)</f>
        <v>0</v>
      </c>
      <c r="EQ232" s="229">
        <f>IF($E232="HLTA",(AB232/Summary!$H$7),0)</f>
        <v>0</v>
      </c>
      <c r="ER232" s="229">
        <f>IF($E232="HLTA",(AC232/Summary!$H$7),0)</f>
        <v>0</v>
      </c>
      <c r="ES232" s="229">
        <f>IF($E232="HLTA",(AD232/Summary!$H$7),0)</f>
        <v>0</v>
      </c>
      <c r="ET232" s="229">
        <f>IF($E232="HLTA",(AE232/Summary!$H$7),0)</f>
        <v>0</v>
      </c>
      <c r="EU232" s="229">
        <f>IF($E232="HLTA",(AF232/Summary!$H$7),0)</f>
        <v>0</v>
      </c>
      <c r="EV232" s="229">
        <f>IF($E232="HLTA",(AG232/Summary!$H$7),0)</f>
        <v>0</v>
      </c>
      <c r="EW232" s="229">
        <f>IF($E232="HLTA",(AH232/Summary!$H$7),0)</f>
        <v>0</v>
      </c>
      <c r="EX232" s="229">
        <f>IF($E232="HLTA",(AI232/Summary!$H$7),0)</f>
        <v>0</v>
      </c>
      <c r="EY232" s="229">
        <f>IF($E232="HLTA",(AJ232/Summary!$H$7),0)</f>
        <v>0</v>
      </c>
      <c r="EZ232" s="229">
        <f>IF($E232="HLTA",(AK232/Summary!$H$7),0)</f>
        <v>0</v>
      </c>
      <c r="FA232" s="229">
        <f>IF($E232="HLTA",(AL232/Summary!$H$7),0)</f>
        <v>0</v>
      </c>
      <c r="FB232" s="229">
        <f>IF($E232="HLTA",(AM232/Summary!$H$7),0)</f>
        <v>0</v>
      </c>
      <c r="FC232" s="229">
        <f>IF($E232="HLTA",(AN232/Summary!$H$7),0)</f>
        <v>0</v>
      </c>
      <c r="FD232" s="233">
        <f>IF($E232="HLTA",(AO232/Summary!$H$7),0)</f>
        <v>0</v>
      </c>
    </row>
    <row r="233" spans="1:160" s="141" customFormat="1" ht="14.25" x14ac:dyDescent="0.35">
      <c r="A233" s="314"/>
      <c r="B233" s="315"/>
      <c r="C233" s="315"/>
      <c r="D233" s="315"/>
      <c r="E233" s="303"/>
      <c r="F233" s="304"/>
      <c r="G233" s="316"/>
      <c r="H233" s="320"/>
      <c r="I233" s="322"/>
      <c r="J233" s="323"/>
      <c r="K233" s="399">
        <f>Summary!$H$6*$G233</f>
        <v>0</v>
      </c>
      <c r="L233" s="225"/>
      <c r="M233" s="226"/>
      <c r="N233" s="226"/>
      <c r="O233" s="226"/>
      <c r="P233" s="226"/>
      <c r="Q233" s="226"/>
      <c r="R233" s="226"/>
      <c r="S233" s="226"/>
      <c r="T233" s="226"/>
      <c r="U233" s="226"/>
      <c r="V233" s="226"/>
      <c r="W233" s="226"/>
      <c r="X233" s="226"/>
      <c r="Y233" s="226"/>
      <c r="Z233" s="226"/>
      <c r="AA233" s="226"/>
      <c r="AB233" s="226"/>
      <c r="AC233" s="226"/>
      <c r="AD233" s="226"/>
      <c r="AE233" s="226"/>
      <c r="AF233" s="226"/>
      <c r="AG233" s="226"/>
      <c r="AH233" s="226"/>
      <c r="AI233" s="226"/>
      <c r="AJ233" s="226"/>
      <c r="AK233" s="226"/>
      <c r="AL233" s="226"/>
      <c r="AM233" s="226"/>
      <c r="AN233" s="226"/>
      <c r="AO233" s="227"/>
      <c r="AP233" s="228">
        <f t="shared" si="435"/>
        <v>0</v>
      </c>
      <c r="AQ233" s="226"/>
      <c r="AR233" s="226"/>
      <c r="AS233" s="234"/>
      <c r="AT233" s="226"/>
      <c r="AU233" s="234"/>
      <c r="AV233" s="227"/>
      <c r="AW233" s="397"/>
      <c r="AX233" s="397"/>
      <c r="AY233" s="230">
        <f t="shared" si="436"/>
        <v>0</v>
      </c>
      <c r="AZ233" s="213" t="str">
        <f t="shared" si="396"/>
        <v>OK</v>
      </c>
      <c r="BA233" s="214"/>
      <c r="BB233" s="231">
        <f t="shared" si="437"/>
        <v>0</v>
      </c>
      <c r="BC233" s="232">
        <f t="shared" si="438"/>
        <v>0</v>
      </c>
      <c r="BD233" s="232">
        <f t="shared" si="439"/>
        <v>0</v>
      </c>
      <c r="BE233" s="232">
        <f t="shared" si="440"/>
        <v>0</v>
      </c>
      <c r="BF233" s="232">
        <f t="shared" si="441"/>
        <v>0</v>
      </c>
      <c r="BG233" s="232">
        <f t="shared" si="442"/>
        <v>0</v>
      </c>
      <c r="BH233" s="232">
        <f t="shared" si="443"/>
        <v>0</v>
      </c>
      <c r="BI233" s="232">
        <f t="shared" si="444"/>
        <v>0</v>
      </c>
      <c r="BJ233" s="232">
        <f t="shared" si="445"/>
        <v>0</v>
      </c>
      <c r="BK233" s="232">
        <f t="shared" si="446"/>
        <v>0</v>
      </c>
      <c r="BL233" s="232">
        <f t="shared" si="447"/>
        <v>0</v>
      </c>
      <c r="BM233" s="232">
        <f t="shared" si="448"/>
        <v>0</v>
      </c>
      <c r="BN233" s="232">
        <f t="shared" si="449"/>
        <v>0</v>
      </c>
      <c r="BO233" s="232">
        <f t="shared" si="450"/>
        <v>0</v>
      </c>
      <c r="BP233" s="232">
        <f t="shared" si="451"/>
        <v>0</v>
      </c>
      <c r="BQ233" s="232">
        <f t="shared" si="452"/>
        <v>0</v>
      </c>
      <c r="BR233" s="232">
        <f t="shared" si="453"/>
        <v>0</v>
      </c>
      <c r="BS233" s="232">
        <f t="shared" si="454"/>
        <v>0</v>
      </c>
      <c r="BT233" s="232">
        <f t="shared" si="455"/>
        <v>0</v>
      </c>
      <c r="BU233" s="232">
        <f t="shared" si="456"/>
        <v>0</v>
      </c>
      <c r="BV233" s="232">
        <f t="shared" si="457"/>
        <v>0</v>
      </c>
      <c r="BW233" s="232">
        <f t="shared" si="458"/>
        <v>0</v>
      </c>
      <c r="BX233" s="232">
        <f t="shared" si="459"/>
        <v>0</v>
      </c>
      <c r="BY233" s="232">
        <f t="shared" si="460"/>
        <v>0</v>
      </c>
      <c r="BZ233" s="232">
        <f t="shared" si="461"/>
        <v>0</v>
      </c>
      <c r="CA233" s="232">
        <f t="shared" si="462"/>
        <v>0</v>
      </c>
      <c r="CB233" s="232">
        <f t="shared" si="463"/>
        <v>0</v>
      </c>
      <c r="CC233" s="232">
        <f t="shared" si="464"/>
        <v>0</v>
      </c>
      <c r="CD233" s="232">
        <f t="shared" si="465"/>
        <v>0</v>
      </c>
      <c r="CE233" s="232">
        <f t="shared" si="466"/>
        <v>0</v>
      </c>
      <c r="CF233" s="230">
        <f t="shared" si="467"/>
        <v>0</v>
      </c>
      <c r="CG233" s="195">
        <f t="shared" si="468"/>
        <v>0</v>
      </c>
      <c r="CH233" s="201">
        <f t="shared" si="469"/>
        <v>0</v>
      </c>
      <c r="CI233" s="201">
        <f t="shared" si="470"/>
        <v>0</v>
      </c>
      <c r="CJ233" s="201">
        <f t="shared" si="471"/>
        <v>0</v>
      </c>
      <c r="CK233" s="201">
        <f t="shared" si="472"/>
        <v>0</v>
      </c>
      <c r="CL233" s="191">
        <f t="shared" si="473"/>
        <v>0</v>
      </c>
      <c r="CM233" s="189"/>
      <c r="CN233" s="219">
        <f t="shared" si="474"/>
        <v>0</v>
      </c>
      <c r="CO233" s="220">
        <f t="shared" si="475"/>
        <v>0</v>
      </c>
      <c r="CP233" s="220">
        <f t="shared" si="476"/>
        <v>0</v>
      </c>
      <c r="CQ233" s="220">
        <f t="shared" si="477"/>
        <v>0</v>
      </c>
      <c r="CR233" s="220">
        <f t="shared" si="478"/>
        <v>0</v>
      </c>
      <c r="CS233" s="220">
        <f t="shared" si="479"/>
        <v>0</v>
      </c>
      <c r="CT233" s="220">
        <f t="shared" si="480"/>
        <v>0</v>
      </c>
      <c r="CU233" s="220">
        <f t="shared" si="481"/>
        <v>0</v>
      </c>
      <c r="CV233" s="220">
        <f t="shared" si="482"/>
        <v>0</v>
      </c>
      <c r="CW233" s="220">
        <f t="shared" si="483"/>
        <v>0</v>
      </c>
      <c r="CX233" s="220">
        <f t="shared" si="484"/>
        <v>0</v>
      </c>
      <c r="CY233" s="220">
        <f t="shared" si="485"/>
        <v>0</v>
      </c>
      <c r="CZ233" s="220">
        <f t="shared" si="486"/>
        <v>0</v>
      </c>
      <c r="DA233" s="220">
        <f t="shared" si="487"/>
        <v>0</v>
      </c>
      <c r="DB233" s="220">
        <f t="shared" si="488"/>
        <v>0</v>
      </c>
      <c r="DC233" s="220">
        <f t="shared" si="489"/>
        <v>0</v>
      </c>
      <c r="DD233" s="220">
        <f t="shared" si="490"/>
        <v>0</v>
      </c>
      <c r="DE233" s="220">
        <f t="shared" si="491"/>
        <v>0</v>
      </c>
      <c r="DF233" s="220">
        <f t="shared" si="492"/>
        <v>0</v>
      </c>
      <c r="DG233" s="220">
        <f t="shared" si="493"/>
        <v>0</v>
      </c>
      <c r="DH233" s="220">
        <f t="shared" si="494"/>
        <v>0</v>
      </c>
      <c r="DI233" s="220">
        <f t="shared" si="495"/>
        <v>0</v>
      </c>
      <c r="DJ233" s="220">
        <f t="shared" si="496"/>
        <v>0</v>
      </c>
      <c r="DK233" s="220">
        <f t="shared" si="497"/>
        <v>0</v>
      </c>
      <c r="DL233" s="220">
        <f t="shared" si="498"/>
        <v>0</v>
      </c>
      <c r="DM233" s="220">
        <f t="shared" si="499"/>
        <v>0</v>
      </c>
      <c r="DN233" s="220">
        <f t="shared" si="500"/>
        <v>0</v>
      </c>
      <c r="DO233" s="220">
        <f t="shared" si="501"/>
        <v>0</v>
      </c>
      <c r="DP233" s="220">
        <f t="shared" si="502"/>
        <v>0</v>
      </c>
      <c r="DQ233" s="221">
        <f t="shared" si="503"/>
        <v>0</v>
      </c>
      <c r="DR233" s="204">
        <f t="shared" si="504"/>
        <v>0</v>
      </c>
      <c r="DS233" s="222">
        <f t="shared" si="505"/>
        <v>0</v>
      </c>
      <c r="DT233" s="222">
        <f t="shared" si="506"/>
        <v>0</v>
      </c>
      <c r="DU233" s="222">
        <f t="shared" si="507"/>
        <v>0</v>
      </c>
      <c r="DV233" s="222">
        <f t="shared" si="508"/>
        <v>0</v>
      </c>
      <c r="DW233" s="222">
        <f t="shared" si="509"/>
        <v>0</v>
      </c>
      <c r="DX233" s="223">
        <f t="shared" si="510"/>
        <v>0</v>
      </c>
      <c r="DY233" s="224">
        <f t="shared" si="393"/>
        <v>0</v>
      </c>
      <c r="EA233" s="228">
        <f>IF($E233="HLTA",(L233/Summary!$H$7),0)</f>
        <v>0</v>
      </c>
      <c r="EB233" s="229">
        <f>IF($E233="HLTA",(M233/Summary!$H$7),0)</f>
        <v>0</v>
      </c>
      <c r="EC233" s="229">
        <f>IF($E233="HLTA",(N233/Summary!$H$7),0)</f>
        <v>0</v>
      </c>
      <c r="ED233" s="229">
        <f>IF($E233="HLTA",(O233/Summary!$H$7),0)</f>
        <v>0</v>
      </c>
      <c r="EE233" s="229">
        <f>IF($E233="HLTA",(P233/Summary!$H$7),0)</f>
        <v>0</v>
      </c>
      <c r="EF233" s="229">
        <f>IF($E233="HLTA",(Q233/Summary!$H$7),0)</f>
        <v>0</v>
      </c>
      <c r="EG233" s="229">
        <f>IF($E233="HLTA",(R233/Summary!$H$7),0)</f>
        <v>0</v>
      </c>
      <c r="EH233" s="229">
        <f>IF($E233="HLTA",(S233/Summary!$H$7),0)</f>
        <v>0</v>
      </c>
      <c r="EI233" s="229">
        <f>IF($E233="HLTA",(T233/Summary!$H$7),0)</f>
        <v>0</v>
      </c>
      <c r="EJ233" s="229">
        <f>IF($E233="HLTA",(U233/Summary!$H$7),0)</f>
        <v>0</v>
      </c>
      <c r="EK233" s="229">
        <f>IF($E233="HLTA",(V233/Summary!$H$7),0)</f>
        <v>0</v>
      </c>
      <c r="EL233" s="229">
        <f>IF($E233="HLTA",(W233/Summary!$H$7),0)</f>
        <v>0</v>
      </c>
      <c r="EM233" s="229">
        <f>IF($E233="HLTA",(X233/Summary!$H$7),0)</f>
        <v>0</v>
      </c>
      <c r="EN233" s="229">
        <f>IF($E233="HLTA",(Y233/Summary!$H$7),0)</f>
        <v>0</v>
      </c>
      <c r="EO233" s="229">
        <f>IF($E233="HLTA",(Z233/Summary!$H$7),0)</f>
        <v>0</v>
      </c>
      <c r="EP233" s="229">
        <f>IF($E233="HLTA",(AA233/Summary!$H$7),0)</f>
        <v>0</v>
      </c>
      <c r="EQ233" s="229">
        <f>IF($E233="HLTA",(AB233/Summary!$H$7),0)</f>
        <v>0</v>
      </c>
      <c r="ER233" s="229">
        <f>IF($E233="HLTA",(AC233/Summary!$H$7),0)</f>
        <v>0</v>
      </c>
      <c r="ES233" s="229">
        <f>IF($E233="HLTA",(AD233/Summary!$H$7),0)</f>
        <v>0</v>
      </c>
      <c r="ET233" s="229">
        <f>IF($E233="HLTA",(AE233/Summary!$H$7),0)</f>
        <v>0</v>
      </c>
      <c r="EU233" s="229">
        <f>IF($E233="HLTA",(AF233/Summary!$H$7),0)</f>
        <v>0</v>
      </c>
      <c r="EV233" s="229">
        <f>IF($E233="HLTA",(AG233/Summary!$H$7),0)</f>
        <v>0</v>
      </c>
      <c r="EW233" s="229">
        <f>IF($E233="HLTA",(AH233/Summary!$H$7),0)</f>
        <v>0</v>
      </c>
      <c r="EX233" s="229">
        <f>IF($E233="HLTA",(AI233/Summary!$H$7),0)</f>
        <v>0</v>
      </c>
      <c r="EY233" s="229">
        <f>IF($E233="HLTA",(AJ233/Summary!$H$7),0)</f>
        <v>0</v>
      </c>
      <c r="EZ233" s="229">
        <f>IF($E233="HLTA",(AK233/Summary!$H$7),0)</f>
        <v>0</v>
      </c>
      <c r="FA233" s="229">
        <f>IF($E233="HLTA",(AL233/Summary!$H$7),0)</f>
        <v>0</v>
      </c>
      <c r="FB233" s="229">
        <f>IF($E233="HLTA",(AM233/Summary!$H$7),0)</f>
        <v>0</v>
      </c>
      <c r="FC233" s="229">
        <f>IF($E233="HLTA",(AN233/Summary!$H$7),0)</f>
        <v>0</v>
      </c>
      <c r="FD233" s="233">
        <f>IF($E233="HLTA",(AO233/Summary!$H$7),0)</f>
        <v>0</v>
      </c>
    </row>
    <row r="234" spans="1:160" s="141" customFormat="1" ht="14.25" x14ac:dyDescent="0.35">
      <c r="A234" s="314"/>
      <c r="B234" s="315"/>
      <c r="C234" s="315"/>
      <c r="D234" s="315"/>
      <c r="E234" s="303"/>
      <c r="F234" s="304"/>
      <c r="G234" s="316"/>
      <c r="H234" s="320"/>
      <c r="I234" s="322"/>
      <c r="J234" s="323"/>
      <c r="K234" s="399">
        <f>Summary!$H$6*$G234</f>
        <v>0</v>
      </c>
      <c r="L234" s="225"/>
      <c r="M234" s="226"/>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226"/>
      <c r="AL234" s="226"/>
      <c r="AM234" s="226"/>
      <c r="AN234" s="226"/>
      <c r="AO234" s="227"/>
      <c r="AP234" s="228">
        <f t="shared" si="435"/>
        <v>0</v>
      </c>
      <c r="AQ234" s="226"/>
      <c r="AR234" s="226"/>
      <c r="AS234" s="234"/>
      <c r="AT234" s="226"/>
      <c r="AU234" s="234"/>
      <c r="AV234" s="227"/>
      <c r="AW234" s="397"/>
      <c r="AX234" s="397"/>
      <c r="AY234" s="230">
        <f t="shared" si="436"/>
        <v>0</v>
      </c>
      <c r="AZ234" s="213" t="str">
        <f t="shared" si="396"/>
        <v>OK</v>
      </c>
      <c r="BA234" s="214"/>
      <c r="BB234" s="231">
        <f t="shared" si="437"/>
        <v>0</v>
      </c>
      <c r="BC234" s="232">
        <f t="shared" si="438"/>
        <v>0</v>
      </c>
      <c r="BD234" s="232">
        <f t="shared" si="439"/>
        <v>0</v>
      </c>
      <c r="BE234" s="232">
        <f t="shared" si="440"/>
        <v>0</v>
      </c>
      <c r="BF234" s="232">
        <f t="shared" si="441"/>
        <v>0</v>
      </c>
      <c r="BG234" s="232">
        <f t="shared" si="442"/>
        <v>0</v>
      </c>
      <c r="BH234" s="232">
        <f t="shared" si="443"/>
        <v>0</v>
      </c>
      <c r="BI234" s="232">
        <f t="shared" si="444"/>
        <v>0</v>
      </c>
      <c r="BJ234" s="232">
        <f t="shared" si="445"/>
        <v>0</v>
      </c>
      <c r="BK234" s="232">
        <f t="shared" si="446"/>
        <v>0</v>
      </c>
      <c r="BL234" s="232">
        <f t="shared" si="447"/>
        <v>0</v>
      </c>
      <c r="BM234" s="232">
        <f t="shared" si="448"/>
        <v>0</v>
      </c>
      <c r="BN234" s="232">
        <f t="shared" si="449"/>
        <v>0</v>
      </c>
      <c r="BO234" s="232">
        <f t="shared" si="450"/>
        <v>0</v>
      </c>
      <c r="BP234" s="232">
        <f t="shared" si="451"/>
        <v>0</v>
      </c>
      <c r="BQ234" s="232">
        <f t="shared" si="452"/>
        <v>0</v>
      </c>
      <c r="BR234" s="232">
        <f t="shared" si="453"/>
        <v>0</v>
      </c>
      <c r="BS234" s="232">
        <f t="shared" si="454"/>
        <v>0</v>
      </c>
      <c r="BT234" s="232">
        <f t="shared" si="455"/>
        <v>0</v>
      </c>
      <c r="BU234" s="232">
        <f t="shared" si="456"/>
        <v>0</v>
      </c>
      <c r="BV234" s="232">
        <f t="shared" si="457"/>
        <v>0</v>
      </c>
      <c r="BW234" s="232">
        <f t="shared" si="458"/>
        <v>0</v>
      </c>
      <c r="BX234" s="232">
        <f t="shared" si="459"/>
        <v>0</v>
      </c>
      <c r="BY234" s="232">
        <f t="shared" si="460"/>
        <v>0</v>
      </c>
      <c r="BZ234" s="232">
        <f t="shared" si="461"/>
        <v>0</v>
      </c>
      <c r="CA234" s="232">
        <f t="shared" si="462"/>
        <v>0</v>
      </c>
      <c r="CB234" s="232">
        <f t="shared" si="463"/>
        <v>0</v>
      </c>
      <c r="CC234" s="232">
        <f t="shared" si="464"/>
        <v>0</v>
      </c>
      <c r="CD234" s="232">
        <f t="shared" si="465"/>
        <v>0</v>
      </c>
      <c r="CE234" s="232">
        <f t="shared" si="466"/>
        <v>0</v>
      </c>
      <c r="CF234" s="230">
        <f t="shared" si="467"/>
        <v>0</v>
      </c>
      <c r="CG234" s="195">
        <f t="shared" si="468"/>
        <v>0</v>
      </c>
      <c r="CH234" s="201">
        <f t="shared" si="469"/>
        <v>0</v>
      </c>
      <c r="CI234" s="201">
        <f t="shared" si="470"/>
        <v>0</v>
      </c>
      <c r="CJ234" s="201">
        <f t="shared" si="471"/>
        <v>0</v>
      </c>
      <c r="CK234" s="201">
        <f t="shared" si="472"/>
        <v>0</v>
      </c>
      <c r="CL234" s="191">
        <f t="shared" si="473"/>
        <v>0</v>
      </c>
      <c r="CM234" s="189"/>
      <c r="CN234" s="219">
        <f t="shared" si="474"/>
        <v>0</v>
      </c>
      <c r="CO234" s="220">
        <f t="shared" si="475"/>
        <v>0</v>
      </c>
      <c r="CP234" s="220">
        <f t="shared" si="476"/>
        <v>0</v>
      </c>
      <c r="CQ234" s="220">
        <f t="shared" si="477"/>
        <v>0</v>
      </c>
      <c r="CR234" s="220">
        <f t="shared" si="478"/>
        <v>0</v>
      </c>
      <c r="CS234" s="220">
        <f t="shared" si="479"/>
        <v>0</v>
      </c>
      <c r="CT234" s="220">
        <f t="shared" si="480"/>
        <v>0</v>
      </c>
      <c r="CU234" s="220">
        <f t="shared" si="481"/>
        <v>0</v>
      </c>
      <c r="CV234" s="220">
        <f t="shared" si="482"/>
        <v>0</v>
      </c>
      <c r="CW234" s="220">
        <f t="shared" si="483"/>
        <v>0</v>
      </c>
      <c r="CX234" s="220">
        <f t="shared" si="484"/>
        <v>0</v>
      </c>
      <c r="CY234" s="220">
        <f t="shared" si="485"/>
        <v>0</v>
      </c>
      <c r="CZ234" s="220">
        <f t="shared" si="486"/>
        <v>0</v>
      </c>
      <c r="DA234" s="220">
        <f t="shared" si="487"/>
        <v>0</v>
      </c>
      <c r="DB234" s="220">
        <f t="shared" si="488"/>
        <v>0</v>
      </c>
      <c r="DC234" s="220">
        <f t="shared" si="489"/>
        <v>0</v>
      </c>
      <c r="DD234" s="220">
        <f t="shared" si="490"/>
        <v>0</v>
      </c>
      <c r="DE234" s="220">
        <f t="shared" si="491"/>
        <v>0</v>
      </c>
      <c r="DF234" s="220">
        <f t="shared" si="492"/>
        <v>0</v>
      </c>
      <c r="DG234" s="220">
        <f t="shared" si="493"/>
        <v>0</v>
      </c>
      <c r="DH234" s="220">
        <f t="shared" si="494"/>
        <v>0</v>
      </c>
      <c r="DI234" s="220">
        <f t="shared" si="495"/>
        <v>0</v>
      </c>
      <c r="DJ234" s="220">
        <f t="shared" si="496"/>
        <v>0</v>
      </c>
      <c r="DK234" s="220">
        <f t="shared" si="497"/>
        <v>0</v>
      </c>
      <c r="DL234" s="220">
        <f t="shared" si="498"/>
        <v>0</v>
      </c>
      <c r="DM234" s="220">
        <f t="shared" si="499"/>
        <v>0</v>
      </c>
      <c r="DN234" s="220">
        <f t="shared" si="500"/>
        <v>0</v>
      </c>
      <c r="DO234" s="220">
        <f t="shared" si="501"/>
        <v>0</v>
      </c>
      <c r="DP234" s="220">
        <f t="shared" si="502"/>
        <v>0</v>
      </c>
      <c r="DQ234" s="221">
        <f t="shared" si="503"/>
        <v>0</v>
      </c>
      <c r="DR234" s="204">
        <f t="shared" si="504"/>
        <v>0</v>
      </c>
      <c r="DS234" s="222">
        <f t="shared" si="505"/>
        <v>0</v>
      </c>
      <c r="DT234" s="222">
        <f t="shared" si="506"/>
        <v>0</v>
      </c>
      <c r="DU234" s="222">
        <f t="shared" si="507"/>
        <v>0</v>
      </c>
      <c r="DV234" s="222">
        <f t="shared" si="508"/>
        <v>0</v>
      </c>
      <c r="DW234" s="222">
        <f t="shared" si="509"/>
        <v>0</v>
      </c>
      <c r="DX234" s="223">
        <f t="shared" si="510"/>
        <v>0</v>
      </c>
      <c r="DY234" s="224">
        <f t="shared" si="393"/>
        <v>0</v>
      </c>
      <c r="EA234" s="228">
        <f>IF($E234="HLTA",(L234/Summary!$H$7),0)</f>
        <v>0</v>
      </c>
      <c r="EB234" s="229">
        <f>IF($E234="HLTA",(M234/Summary!$H$7),0)</f>
        <v>0</v>
      </c>
      <c r="EC234" s="229">
        <f>IF($E234="HLTA",(N234/Summary!$H$7),0)</f>
        <v>0</v>
      </c>
      <c r="ED234" s="229">
        <f>IF($E234="HLTA",(O234/Summary!$H$7),0)</f>
        <v>0</v>
      </c>
      <c r="EE234" s="229">
        <f>IF($E234="HLTA",(P234/Summary!$H$7),0)</f>
        <v>0</v>
      </c>
      <c r="EF234" s="229">
        <f>IF($E234="HLTA",(Q234/Summary!$H$7),0)</f>
        <v>0</v>
      </c>
      <c r="EG234" s="229">
        <f>IF($E234="HLTA",(R234/Summary!$H$7),0)</f>
        <v>0</v>
      </c>
      <c r="EH234" s="229">
        <f>IF($E234="HLTA",(S234/Summary!$H$7),0)</f>
        <v>0</v>
      </c>
      <c r="EI234" s="229">
        <f>IF($E234="HLTA",(T234/Summary!$H$7),0)</f>
        <v>0</v>
      </c>
      <c r="EJ234" s="229">
        <f>IF($E234="HLTA",(U234/Summary!$H$7),0)</f>
        <v>0</v>
      </c>
      <c r="EK234" s="229">
        <f>IF($E234="HLTA",(V234/Summary!$H$7),0)</f>
        <v>0</v>
      </c>
      <c r="EL234" s="229">
        <f>IF($E234="HLTA",(W234/Summary!$H$7),0)</f>
        <v>0</v>
      </c>
      <c r="EM234" s="229">
        <f>IF($E234="HLTA",(X234/Summary!$H$7),0)</f>
        <v>0</v>
      </c>
      <c r="EN234" s="229">
        <f>IF($E234="HLTA",(Y234/Summary!$H$7),0)</f>
        <v>0</v>
      </c>
      <c r="EO234" s="229">
        <f>IF($E234="HLTA",(Z234/Summary!$H$7),0)</f>
        <v>0</v>
      </c>
      <c r="EP234" s="229">
        <f>IF($E234="HLTA",(AA234/Summary!$H$7),0)</f>
        <v>0</v>
      </c>
      <c r="EQ234" s="229">
        <f>IF($E234="HLTA",(AB234/Summary!$H$7),0)</f>
        <v>0</v>
      </c>
      <c r="ER234" s="229">
        <f>IF($E234="HLTA",(AC234/Summary!$H$7),0)</f>
        <v>0</v>
      </c>
      <c r="ES234" s="229">
        <f>IF($E234="HLTA",(AD234/Summary!$H$7),0)</f>
        <v>0</v>
      </c>
      <c r="ET234" s="229">
        <f>IF($E234="HLTA",(AE234/Summary!$H$7),0)</f>
        <v>0</v>
      </c>
      <c r="EU234" s="229">
        <f>IF($E234="HLTA",(AF234/Summary!$H$7),0)</f>
        <v>0</v>
      </c>
      <c r="EV234" s="229">
        <f>IF($E234="HLTA",(AG234/Summary!$H$7),0)</f>
        <v>0</v>
      </c>
      <c r="EW234" s="229">
        <f>IF($E234="HLTA",(AH234/Summary!$H$7),0)</f>
        <v>0</v>
      </c>
      <c r="EX234" s="229">
        <f>IF($E234="HLTA",(AI234/Summary!$H$7),0)</f>
        <v>0</v>
      </c>
      <c r="EY234" s="229">
        <f>IF($E234="HLTA",(AJ234/Summary!$H$7),0)</f>
        <v>0</v>
      </c>
      <c r="EZ234" s="229">
        <f>IF($E234="HLTA",(AK234/Summary!$H$7),0)</f>
        <v>0</v>
      </c>
      <c r="FA234" s="229">
        <f>IF($E234="HLTA",(AL234/Summary!$H$7),0)</f>
        <v>0</v>
      </c>
      <c r="FB234" s="229">
        <f>IF($E234="HLTA",(AM234/Summary!$H$7),0)</f>
        <v>0</v>
      </c>
      <c r="FC234" s="229">
        <f>IF($E234="HLTA",(AN234/Summary!$H$7),0)</f>
        <v>0</v>
      </c>
      <c r="FD234" s="233">
        <f>IF($E234="HLTA",(AO234/Summary!$H$7),0)</f>
        <v>0</v>
      </c>
    </row>
    <row r="235" spans="1:160" s="141" customFormat="1" ht="14.25" x14ac:dyDescent="0.35">
      <c r="A235" s="314"/>
      <c r="B235" s="315"/>
      <c r="C235" s="315"/>
      <c r="D235" s="315"/>
      <c r="E235" s="303"/>
      <c r="F235" s="304"/>
      <c r="G235" s="316"/>
      <c r="H235" s="320"/>
      <c r="I235" s="322"/>
      <c r="J235" s="323"/>
      <c r="K235" s="399">
        <f>Summary!$H$6*$G235</f>
        <v>0</v>
      </c>
      <c r="L235" s="225"/>
      <c r="M235" s="226"/>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226"/>
      <c r="AL235" s="226"/>
      <c r="AM235" s="226"/>
      <c r="AN235" s="226"/>
      <c r="AO235" s="227"/>
      <c r="AP235" s="228">
        <f t="shared" si="435"/>
        <v>0</v>
      </c>
      <c r="AQ235" s="226"/>
      <c r="AR235" s="226"/>
      <c r="AS235" s="234"/>
      <c r="AT235" s="226"/>
      <c r="AU235" s="234"/>
      <c r="AV235" s="227"/>
      <c r="AW235" s="397"/>
      <c r="AX235" s="397"/>
      <c r="AY235" s="230">
        <f t="shared" si="436"/>
        <v>0</v>
      </c>
      <c r="AZ235" s="213" t="str">
        <f t="shared" si="396"/>
        <v>OK</v>
      </c>
      <c r="BA235" s="214"/>
      <c r="BB235" s="231">
        <f t="shared" si="437"/>
        <v>0</v>
      </c>
      <c r="BC235" s="232">
        <f t="shared" si="438"/>
        <v>0</v>
      </c>
      <c r="BD235" s="232">
        <f t="shared" si="439"/>
        <v>0</v>
      </c>
      <c r="BE235" s="232">
        <f t="shared" si="440"/>
        <v>0</v>
      </c>
      <c r="BF235" s="232">
        <f t="shared" si="441"/>
        <v>0</v>
      </c>
      <c r="BG235" s="232">
        <f t="shared" si="442"/>
        <v>0</v>
      </c>
      <c r="BH235" s="232">
        <f t="shared" si="443"/>
        <v>0</v>
      </c>
      <c r="BI235" s="232">
        <f t="shared" si="444"/>
        <v>0</v>
      </c>
      <c r="BJ235" s="232">
        <f t="shared" si="445"/>
        <v>0</v>
      </c>
      <c r="BK235" s="232">
        <f t="shared" si="446"/>
        <v>0</v>
      </c>
      <c r="BL235" s="232">
        <f t="shared" si="447"/>
        <v>0</v>
      </c>
      <c r="BM235" s="232">
        <f t="shared" si="448"/>
        <v>0</v>
      </c>
      <c r="BN235" s="232">
        <f t="shared" si="449"/>
        <v>0</v>
      </c>
      <c r="BO235" s="232">
        <f t="shared" si="450"/>
        <v>0</v>
      </c>
      <c r="BP235" s="232">
        <f t="shared" si="451"/>
        <v>0</v>
      </c>
      <c r="BQ235" s="232">
        <f t="shared" si="452"/>
        <v>0</v>
      </c>
      <c r="BR235" s="232">
        <f t="shared" si="453"/>
        <v>0</v>
      </c>
      <c r="BS235" s="232">
        <f t="shared" si="454"/>
        <v>0</v>
      </c>
      <c r="BT235" s="232">
        <f t="shared" si="455"/>
        <v>0</v>
      </c>
      <c r="BU235" s="232">
        <f t="shared" si="456"/>
        <v>0</v>
      </c>
      <c r="BV235" s="232">
        <f t="shared" si="457"/>
        <v>0</v>
      </c>
      <c r="BW235" s="232">
        <f t="shared" si="458"/>
        <v>0</v>
      </c>
      <c r="BX235" s="232">
        <f t="shared" si="459"/>
        <v>0</v>
      </c>
      <c r="BY235" s="232">
        <f t="shared" si="460"/>
        <v>0</v>
      </c>
      <c r="BZ235" s="232">
        <f t="shared" si="461"/>
        <v>0</v>
      </c>
      <c r="CA235" s="232">
        <f t="shared" si="462"/>
        <v>0</v>
      </c>
      <c r="CB235" s="232">
        <f t="shared" si="463"/>
        <v>0</v>
      </c>
      <c r="CC235" s="232">
        <f t="shared" si="464"/>
        <v>0</v>
      </c>
      <c r="CD235" s="232">
        <f t="shared" si="465"/>
        <v>0</v>
      </c>
      <c r="CE235" s="232">
        <f t="shared" si="466"/>
        <v>0</v>
      </c>
      <c r="CF235" s="230">
        <f t="shared" si="467"/>
        <v>0</v>
      </c>
      <c r="CG235" s="195">
        <f t="shared" si="468"/>
        <v>0</v>
      </c>
      <c r="CH235" s="201">
        <f t="shared" si="469"/>
        <v>0</v>
      </c>
      <c r="CI235" s="201">
        <f t="shared" si="470"/>
        <v>0</v>
      </c>
      <c r="CJ235" s="201">
        <f t="shared" si="471"/>
        <v>0</v>
      </c>
      <c r="CK235" s="201">
        <f t="shared" si="472"/>
        <v>0</v>
      </c>
      <c r="CL235" s="191">
        <f t="shared" si="473"/>
        <v>0</v>
      </c>
      <c r="CM235" s="189"/>
      <c r="CN235" s="219">
        <f t="shared" si="474"/>
        <v>0</v>
      </c>
      <c r="CO235" s="220">
        <f t="shared" si="475"/>
        <v>0</v>
      </c>
      <c r="CP235" s="220">
        <f t="shared" si="476"/>
        <v>0</v>
      </c>
      <c r="CQ235" s="220">
        <f t="shared" si="477"/>
        <v>0</v>
      </c>
      <c r="CR235" s="220">
        <f t="shared" si="478"/>
        <v>0</v>
      </c>
      <c r="CS235" s="220">
        <f t="shared" si="479"/>
        <v>0</v>
      </c>
      <c r="CT235" s="220">
        <f t="shared" si="480"/>
        <v>0</v>
      </c>
      <c r="CU235" s="220">
        <f t="shared" si="481"/>
        <v>0</v>
      </c>
      <c r="CV235" s="220">
        <f t="shared" si="482"/>
        <v>0</v>
      </c>
      <c r="CW235" s="220">
        <f t="shared" si="483"/>
        <v>0</v>
      </c>
      <c r="CX235" s="220">
        <f t="shared" si="484"/>
        <v>0</v>
      </c>
      <c r="CY235" s="220">
        <f t="shared" si="485"/>
        <v>0</v>
      </c>
      <c r="CZ235" s="220">
        <f t="shared" si="486"/>
        <v>0</v>
      </c>
      <c r="DA235" s="220">
        <f t="shared" si="487"/>
        <v>0</v>
      </c>
      <c r="DB235" s="220">
        <f t="shared" si="488"/>
        <v>0</v>
      </c>
      <c r="DC235" s="220">
        <f t="shared" si="489"/>
        <v>0</v>
      </c>
      <c r="DD235" s="220">
        <f t="shared" si="490"/>
        <v>0</v>
      </c>
      <c r="DE235" s="220">
        <f t="shared" si="491"/>
        <v>0</v>
      </c>
      <c r="DF235" s="220">
        <f t="shared" si="492"/>
        <v>0</v>
      </c>
      <c r="DG235" s="220">
        <f t="shared" si="493"/>
        <v>0</v>
      </c>
      <c r="DH235" s="220">
        <f t="shared" si="494"/>
        <v>0</v>
      </c>
      <c r="DI235" s="220">
        <f t="shared" si="495"/>
        <v>0</v>
      </c>
      <c r="DJ235" s="220">
        <f t="shared" si="496"/>
        <v>0</v>
      </c>
      <c r="DK235" s="220">
        <f t="shared" si="497"/>
        <v>0</v>
      </c>
      <c r="DL235" s="220">
        <f t="shared" si="498"/>
        <v>0</v>
      </c>
      <c r="DM235" s="220">
        <f t="shared" si="499"/>
        <v>0</v>
      </c>
      <c r="DN235" s="220">
        <f t="shared" si="500"/>
        <v>0</v>
      </c>
      <c r="DO235" s="220">
        <f t="shared" si="501"/>
        <v>0</v>
      </c>
      <c r="DP235" s="220">
        <f t="shared" si="502"/>
        <v>0</v>
      </c>
      <c r="DQ235" s="221">
        <f t="shared" si="503"/>
        <v>0</v>
      </c>
      <c r="DR235" s="204">
        <f t="shared" si="504"/>
        <v>0</v>
      </c>
      <c r="DS235" s="222">
        <f t="shared" si="505"/>
        <v>0</v>
      </c>
      <c r="DT235" s="222">
        <f t="shared" si="506"/>
        <v>0</v>
      </c>
      <c r="DU235" s="222">
        <f t="shared" si="507"/>
        <v>0</v>
      </c>
      <c r="DV235" s="222">
        <f t="shared" si="508"/>
        <v>0</v>
      </c>
      <c r="DW235" s="222">
        <f t="shared" si="509"/>
        <v>0</v>
      </c>
      <c r="DX235" s="223">
        <f t="shared" si="510"/>
        <v>0</v>
      </c>
      <c r="DY235" s="224">
        <f t="shared" si="393"/>
        <v>0</v>
      </c>
      <c r="EA235" s="228">
        <f>IF($E235="HLTA",(L235/Summary!$H$7),0)</f>
        <v>0</v>
      </c>
      <c r="EB235" s="229">
        <f>IF($E235="HLTA",(M235/Summary!$H$7),0)</f>
        <v>0</v>
      </c>
      <c r="EC235" s="229">
        <f>IF($E235="HLTA",(N235/Summary!$H$7),0)</f>
        <v>0</v>
      </c>
      <c r="ED235" s="229">
        <f>IF($E235="HLTA",(O235/Summary!$H$7),0)</f>
        <v>0</v>
      </c>
      <c r="EE235" s="229">
        <f>IF($E235="HLTA",(P235/Summary!$H$7),0)</f>
        <v>0</v>
      </c>
      <c r="EF235" s="229">
        <f>IF($E235="HLTA",(Q235/Summary!$H$7),0)</f>
        <v>0</v>
      </c>
      <c r="EG235" s="229">
        <f>IF($E235="HLTA",(R235/Summary!$H$7),0)</f>
        <v>0</v>
      </c>
      <c r="EH235" s="229">
        <f>IF($E235="HLTA",(S235/Summary!$H$7),0)</f>
        <v>0</v>
      </c>
      <c r="EI235" s="229">
        <f>IF($E235="HLTA",(T235/Summary!$H$7),0)</f>
        <v>0</v>
      </c>
      <c r="EJ235" s="229">
        <f>IF($E235="HLTA",(U235/Summary!$H$7),0)</f>
        <v>0</v>
      </c>
      <c r="EK235" s="229">
        <f>IF($E235="HLTA",(V235/Summary!$H$7),0)</f>
        <v>0</v>
      </c>
      <c r="EL235" s="229">
        <f>IF($E235="HLTA",(W235/Summary!$H$7),0)</f>
        <v>0</v>
      </c>
      <c r="EM235" s="229">
        <f>IF($E235="HLTA",(X235/Summary!$H$7),0)</f>
        <v>0</v>
      </c>
      <c r="EN235" s="229">
        <f>IF($E235="HLTA",(Y235/Summary!$H$7),0)</f>
        <v>0</v>
      </c>
      <c r="EO235" s="229">
        <f>IF($E235="HLTA",(Z235/Summary!$H$7),0)</f>
        <v>0</v>
      </c>
      <c r="EP235" s="229">
        <f>IF($E235="HLTA",(AA235/Summary!$H$7),0)</f>
        <v>0</v>
      </c>
      <c r="EQ235" s="229">
        <f>IF($E235="HLTA",(AB235/Summary!$H$7),0)</f>
        <v>0</v>
      </c>
      <c r="ER235" s="229">
        <f>IF($E235="HLTA",(AC235/Summary!$H$7),0)</f>
        <v>0</v>
      </c>
      <c r="ES235" s="229">
        <f>IF($E235="HLTA",(AD235/Summary!$H$7),0)</f>
        <v>0</v>
      </c>
      <c r="ET235" s="229">
        <f>IF($E235="HLTA",(AE235/Summary!$H$7),0)</f>
        <v>0</v>
      </c>
      <c r="EU235" s="229">
        <f>IF($E235="HLTA",(AF235/Summary!$H$7),0)</f>
        <v>0</v>
      </c>
      <c r="EV235" s="229">
        <f>IF($E235="HLTA",(AG235/Summary!$H$7),0)</f>
        <v>0</v>
      </c>
      <c r="EW235" s="229">
        <f>IF($E235="HLTA",(AH235/Summary!$H$7),0)</f>
        <v>0</v>
      </c>
      <c r="EX235" s="229">
        <f>IF($E235="HLTA",(AI235/Summary!$H$7),0)</f>
        <v>0</v>
      </c>
      <c r="EY235" s="229">
        <f>IF($E235="HLTA",(AJ235/Summary!$H$7),0)</f>
        <v>0</v>
      </c>
      <c r="EZ235" s="229">
        <f>IF($E235="HLTA",(AK235/Summary!$H$7),0)</f>
        <v>0</v>
      </c>
      <c r="FA235" s="229">
        <f>IF($E235="HLTA",(AL235/Summary!$H$7),0)</f>
        <v>0</v>
      </c>
      <c r="FB235" s="229">
        <f>IF($E235="HLTA",(AM235/Summary!$H$7),0)</f>
        <v>0</v>
      </c>
      <c r="FC235" s="229">
        <f>IF($E235="HLTA",(AN235/Summary!$H$7),0)</f>
        <v>0</v>
      </c>
      <c r="FD235" s="233">
        <f>IF($E235="HLTA",(AO235/Summary!$H$7),0)</f>
        <v>0</v>
      </c>
    </row>
    <row r="236" spans="1:160" s="141" customFormat="1" ht="14.25" x14ac:dyDescent="0.35">
      <c r="A236" s="314"/>
      <c r="B236" s="315"/>
      <c r="C236" s="315"/>
      <c r="D236" s="315"/>
      <c r="E236" s="303"/>
      <c r="F236" s="304"/>
      <c r="G236" s="316"/>
      <c r="H236" s="320"/>
      <c r="I236" s="322"/>
      <c r="J236" s="323"/>
      <c r="K236" s="399">
        <f>Summary!$H$6*$G236</f>
        <v>0</v>
      </c>
      <c r="L236" s="225"/>
      <c r="M236" s="226"/>
      <c r="N236" s="226"/>
      <c r="O236" s="226"/>
      <c r="P236" s="226"/>
      <c r="Q236" s="226"/>
      <c r="R236" s="226"/>
      <c r="S236" s="226"/>
      <c r="T236" s="226"/>
      <c r="U236" s="226"/>
      <c r="V236" s="226"/>
      <c r="W236" s="226"/>
      <c r="X236" s="226"/>
      <c r="Y236" s="226"/>
      <c r="Z236" s="226"/>
      <c r="AA236" s="226"/>
      <c r="AB236" s="226"/>
      <c r="AC236" s="226"/>
      <c r="AD236" s="226"/>
      <c r="AE236" s="226"/>
      <c r="AF236" s="226"/>
      <c r="AG236" s="226"/>
      <c r="AH236" s="226"/>
      <c r="AI236" s="226"/>
      <c r="AJ236" s="226"/>
      <c r="AK236" s="226"/>
      <c r="AL236" s="226"/>
      <c r="AM236" s="226"/>
      <c r="AN236" s="226"/>
      <c r="AO236" s="227"/>
      <c r="AP236" s="228">
        <f t="shared" si="435"/>
        <v>0</v>
      </c>
      <c r="AQ236" s="226"/>
      <c r="AR236" s="226"/>
      <c r="AS236" s="234"/>
      <c r="AT236" s="226"/>
      <c r="AU236" s="234"/>
      <c r="AV236" s="227"/>
      <c r="AW236" s="397"/>
      <c r="AX236" s="397"/>
      <c r="AY236" s="230">
        <f t="shared" si="436"/>
        <v>0</v>
      </c>
      <c r="AZ236" s="213" t="str">
        <f t="shared" si="396"/>
        <v>OK</v>
      </c>
      <c r="BA236" s="214"/>
      <c r="BB236" s="231">
        <f t="shared" si="437"/>
        <v>0</v>
      </c>
      <c r="BC236" s="232">
        <f t="shared" si="438"/>
        <v>0</v>
      </c>
      <c r="BD236" s="232">
        <f t="shared" si="439"/>
        <v>0</v>
      </c>
      <c r="BE236" s="232">
        <f t="shared" si="440"/>
        <v>0</v>
      </c>
      <c r="BF236" s="232">
        <f t="shared" si="441"/>
        <v>0</v>
      </c>
      <c r="BG236" s="232">
        <f t="shared" si="442"/>
        <v>0</v>
      </c>
      <c r="BH236" s="232">
        <f t="shared" si="443"/>
        <v>0</v>
      </c>
      <c r="BI236" s="232">
        <f t="shared" si="444"/>
        <v>0</v>
      </c>
      <c r="BJ236" s="232">
        <f t="shared" si="445"/>
        <v>0</v>
      </c>
      <c r="BK236" s="232">
        <f t="shared" si="446"/>
        <v>0</v>
      </c>
      <c r="BL236" s="232">
        <f t="shared" si="447"/>
        <v>0</v>
      </c>
      <c r="BM236" s="232">
        <f t="shared" si="448"/>
        <v>0</v>
      </c>
      <c r="BN236" s="232">
        <f t="shared" si="449"/>
        <v>0</v>
      </c>
      <c r="BO236" s="232">
        <f t="shared" si="450"/>
        <v>0</v>
      </c>
      <c r="BP236" s="232">
        <f t="shared" si="451"/>
        <v>0</v>
      </c>
      <c r="BQ236" s="232">
        <f t="shared" si="452"/>
        <v>0</v>
      </c>
      <c r="BR236" s="232">
        <f t="shared" si="453"/>
        <v>0</v>
      </c>
      <c r="BS236" s="232">
        <f t="shared" si="454"/>
        <v>0</v>
      </c>
      <c r="BT236" s="232">
        <f t="shared" si="455"/>
        <v>0</v>
      </c>
      <c r="BU236" s="232">
        <f t="shared" si="456"/>
        <v>0</v>
      </c>
      <c r="BV236" s="232">
        <f t="shared" si="457"/>
        <v>0</v>
      </c>
      <c r="BW236" s="232">
        <f t="shared" si="458"/>
        <v>0</v>
      </c>
      <c r="BX236" s="232">
        <f t="shared" si="459"/>
        <v>0</v>
      </c>
      <c r="BY236" s="232">
        <f t="shared" si="460"/>
        <v>0</v>
      </c>
      <c r="BZ236" s="232">
        <f t="shared" si="461"/>
        <v>0</v>
      </c>
      <c r="CA236" s="232">
        <f t="shared" si="462"/>
        <v>0</v>
      </c>
      <c r="CB236" s="232">
        <f t="shared" si="463"/>
        <v>0</v>
      </c>
      <c r="CC236" s="232">
        <f t="shared" si="464"/>
        <v>0</v>
      </c>
      <c r="CD236" s="232">
        <f t="shared" si="465"/>
        <v>0</v>
      </c>
      <c r="CE236" s="232">
        <f t="shared" si="466"/>
        <v>0</v>
      </c>
      <c r="CF236" s="230">
        <f t="shared" si="467"/>
        <v>0</v>
      </c>
      <c r="CG236" s="195">
        <f t="shared" si="468"/>
        <v>0</v>
      </c>
      <c r="CH236" s="201">
        <f t="shared" si="469"/>
        <v>0</v>
      </c>
      <c r="CI236" s="201">
        <f t="shared" si="470"/>
        <v>0</v>
      </c>
      <c r="CJ236" s="201">
        <f t="shared" si="471"/>
        <v>0</v>
      </c>
      <c r="CK236" s="201">
        <f t="shared" si="472"/>
        <v>0</v>
      </c>
      <c r="CL236" s="191">
        <f t="shared" si="473"/>
        <v>0</v>
      </c>
      <c r="CM236" s="189"/>
      <c r="CN236" s="219">
        <f t="shared" si="474"/>
        <v>0</v>
      </c>
      <c r="CO236" s="220">
        <f t="shared" si="475"/>
        <v>0</v>
      </c>
      <c r="CP236" s="220">
        <f t="shared" si="476"/>
        <v>0</v>
      </c>
      <c r="CQ236" s="220">
        <f t="shared" si="477"/>
        <v>0</v>
      </c>
      <c r="CR236" s="220">
        <f t="shared" si="478"/>
        <v>0</v>
      </c>
      <c r="CS236" s="220">
        <f t="shared" si="479"/>
        <v>0</v>
      </c>
      <c r="CT236" s="220">
        <f t="shared" si="480"/>
        <v>0</v>
      </c>
      <c r="CU236" s="220">
        <f t="shared" si="481"/>
        <v>0</v>
      </c>
      <c r="CV236" s="220">
        <f t="shared" si="482"/>
        <v>0</v>
      </c>
      <c r="CW236" s="220">
        <f t="shared" si="483"/>
        <v>0</v>
      </c>
      <c r="CX236" s="220">
        <f t="shared" si="484"/>
        <v>0</v>
      </c>
      <c r="CY236" s="220">
        <f t="shared" si="485"/>
        <v>0</v>
      </c>
      <c r="CZ236" s="220">
        <f t="shared" si="486"/>
        <v>0</v>
      </c>
      <c r="DA236" s="220">
        <f t="shared" si="487"/>
        <v>0</v>
      </c>
      <c r="DB236" s="220">
        <f t="shared" si="488"/>
        <v>0</v>
      </c>
      <c r="DC236" s="220">
        <f t="shared" si="489"/>
        <v>0</v>
      </c>
      <c r="DD236" s="220">
        <f t="shared" si="490"/>
        <v>0</v>
      </c>
      <c r="DE236" s="220">
        <f t="shared" si="491"/>
        <v>0</v>
      </c>
      <c r="DF236" s="220">
        <f t="shared" si="492"/>
        <v>0</v>
      </c>
      <c r="DG236" s="220">
        <f t="shared" si="493"/>
        <v>0</v>
      </c>
      <c r="DH236" s="220">
        <f t="shared" si="494"/>
        <v>0</v>
      </c>
      <c r="DI236" s="220">
        <f t="shared" si="495"/>
        <v>0</v>
      </c>
      <c r="DJ236" s="220">
        <f t="shared" si="496"/>
        <v>0</v>
      </c>
      <c r="DK236" s="220">
        <f t="shared" si="497"/>
        <v>0</v>
      </c>
      <c r="DL236" s="220">
        <f t="shared" si="498"/>
        <v>0</v>
      </c>
      <c r="DM236" s="220">
        <f t="shared" si="499"/>
        <v>0</v>
      </c>
      <c r="DN236" s="220">
        <f t="shared" si="500"/>
        <v>0</v>
      </c>
      <c r="DO236" s="220">
        <f t="shared" si="501"/>
        <v>0</v>
      </c>
      <c r="DP236" s="220">
        <f t="shared" si="502"/>
        <v>0</v>
      </c>
      <c r="DQ236" s="221">
        <f t="shared" si="503"/>
        <v>0</v>
      </c>
      <c r="DR236" s="204">
        <f t="shared" si="504"/>
        <v>0</v>
      </c>
      <c r="DS236" s="222">
        <f t="shared" si="505"/>
        <v>0</v>
      </c>
      <c r="DT236" s="222">
        <f t="shared" si="506"/>
        <v>0</v>
      </c>
      <c r="DU236" s="222">
        <f t="shared" si="507"/>
        <v>0</v>
      </c>
      <c r="DV236" s="222">
        <f t="shared" si="508"/>
        <v>0</v>
      </c>
      <c r="DW236" s="222">
        <f t="shared" si="509"/>
        <v>0</v>
      </c>
      <c r="DX236" s="223">
        <f t="shared" si="510"/>
        <v>0</v>
      </c>
      <c r="DY236" s="224">
        <f t="shared" si="393"/>
        <v>0</v>
      </c>
      <c r="EA236" s="228">
        <f>IF($E236="HLTA",(L236/Summary!$H$7),0)</f>
        <v>0</v>
      </c>
      <c r="EB236" s="229">
        <f>IF($E236="HLTA",(M236/Summary!$H$7),0)</f>
        <v>0</v>
      </c>
      <c r="EC236" s="229">
        <f>IF($E236="HLTA",(N236/Summary!$H$7),0)</f>
        <v>0</v>
      </c>
      <c r="ED236" s="229">
        <f>IF($E236="HLTA",(O236/Summary!$H$7),0)</f>
        <v>0</v>
      </c>
      <c r="EE236" s="229">
        <f>IF($E236="HLTA",(P236/Summary!$H$7),0)</f>
        <v>0</v>
      </c>
      <c r="EF236" s="229">
        <f>IF($E236="HLTA",(Q236/Summary!$H$7),0)</f>
        <v>0</v>
      </c>
      <c r="EG236" s="229">
        <f>IF($E236="HLTA",(R236/Summary!$H$7),0)</f>
        <v>0</v>
      </c>
      <c r="EH236" s="229">
        <f>IF($E236="HLTA",(S236/Summary!$H$7),0)</f>
        <v>0</v>
      </c>
      <c r="EI236" s="229">
        <f>IF($E236="HLTA",(T236/Summary!$H$7),0)</f>
        <v>0</v>
      </c>
      <c r="EJ236" s="229">
        <f>IF($E236="HLTA",(U236/Summary!$H$7),0)</f>
        <v>0</v>
      </c>
      <c r="EK236" s="229">
        <f>IF($E236="HLTA",(V236/Summary!$H$7),0)</f>
        <v>0</v>
      </c>
      <c r="EL236" s="229">
        <f>IF($E236="HLTA",(W236/Summary!$H$7),0)</f>
        <v>0</v>
      </c>
      <c r="EM236" s="229">
        <f>IF($E236="HLTA",(X236/Summary!$H$7),0)</f>
        <v>0</v>
      </c>
      <c r="EN236" s="229">
        <f>IF($E236="HLTA",(Y236/Summary!$H$7),0)</f>
        <v>0</v>
      </c>
      <c r="EO236" s="229">
        <f>IF($E236="HLTA",(Z236/Summary!$H$7),0)</f>
        <v>0</v>
      </c>
      <c r="EP236" s="229">
        <f>IF($E236="HLTA",(AA236/Summary!$H$7),0)</f>
        <v>0</v>
      </c>
      <c r="EQ236" s="229">
        <f>IF($E236="HLTA",(AB236/Summary!$H$7),0)</f>
        <v>0</v>
      </c>
      <c r="ER236" s="229">
        <f>IF($E236="HLTA",(AC236/Summary!$H$7),0)</f>
        <v>0</v>
      </c>
      <c r="ES236" s="229">
        <f>IF($E236="HLTA",(AD236/Summary!$H$7),0)</f>
        <v>0</v>
      </c>
      <c r="ET236" s="229">
        <f>IF($E236="HLTA",(AE236/Summary!$H$7),0)</f>
        <v>0</v>
      </c>
      <c r="EU236" s="229">
        <f>IF($E236="HLTA",(AF236/Summary!$H$7),0)</f>
        <v>0</v>
      </c>
      <c r="EV236" s="229">
        <f>IF($E236="HLTA",(AG236/Summary!$H$7),0)</f>
        <v>0</v>
      </c>
      <c r="EW236" s="229">
        <f>IF($E236="HLTA",(AH236/Summary!$H$7),0)</f>
        <v>0</v>
      </c>
      <c r="EX236" s="229">
        <f>IF($E236="HLTA",(AI236/Summary!$H$7),0)</f>
        <v>0</v>
      </c>
      <c r="EY236" s="229">
        <f>IF($E236="HLTA",(AJ236/Summary!$H$7),0)</f>
        <v>0</v>
      </c>
      <c r="EZ236" s="229">
        <f>IF($E236="HLTA",(AK236/Summary!$H$7),0)</f>
        <v>0</v>
      </c>
      <c r="FA236" s="229">
        <f>IF($E236="HLTA",(AL236/Summary!$H$7),0)</f>
        <v>0</v>
      </c>
      <c r="FB236" s="229">
        <f>IF($E236="HLTA",(AM236/Summary!$H$7),0)</f>
        <v>0</v>
      </c>
      <c r="FC236" s="229">
        <f>IF($E236="HLTA",(AN236/Summary!$H$7),0)</f>
        <v>0</v>
      </c>
      <c r="FD236" s="233">
        <f>IF($E236="HLTA",(AO236/Summary!$H$7),0)</f>
        <v>0</v>
      </c>
    </row>
    <row r="237" spans="1:160" s="141" customFormat="1" ht="14.25" x14ac:dyDescent="0.35">
      <c r="A237" s="314"/>
      <c r="B237" s="315"/>
      <c r="C237" s="315"/>
      <c r="D237" s="315"/>
      <c r="E237" s="303"/>
      <c r="F237" s="304"/>
      <c r="G237" s="316"/>
      <c r="H237" s="320"/>
      <c r="I237" s="322"/>
      <c r="J237" s="323"/>
      <c r="K237" s="399">
        <f>Summary!$H$6*$G237</f>
        <v>0</v>
      </c>
      <c r="L237" s="225"/>
      <c r="M237" s="226"/>
      <c r="N237" s="226"/>
      <c r="O237" s="226"/>
      <c r="P237" s="226"/>
      <c r="Q237" s="226"/>
      <c r="R237" s="226"/>
      <c r="S237" s="226"/>
      <c r="T237" s="226"/>
      <c r="U237" s="226"/>
      <c r="V237" s="226"/>
      <c r="W237" s="226"/>
      <c r="X237" s="226"/>
      <c r="Y237" s="226"/>
      <c r="Z237" s="226"/>
      <c r="AA237" s="226"/>
      <c r="AB237" s="226"/>
      <c r="AC237" s="226"/>
      <c r="AD237" s="226"/>
      <c r="AE237" s="226"/>
      <c r="AF237" s="226"/>
      <c r="AG237" s="226"/>
      <c r="AH237" s="226"/>
      <c r="AI237" s="226"/>
      <c r="AJ237" s="226"/>
      <c r="AK237" s="226"/>
      <c r="AL237" s="226"/>
      <c r="AM237" s="226"/>
      <c r="AN237" s="226"/>
      <c r="AO237" s="227"/>
      <c r="AP237" s="228">
        <f t="shared" si="435"/>
        <v>0</v>
      </c>
      <c r="AQ237" s="226"/>
      <c r="AR237" s="226"/>
      <c r="AS237" s="234"/>
      <c r="AT237" s="226"/>
      <c r="AU237" s="234"/>
      <c r="AV237" s="227"/>
      <c r="AW237" s="397"/>
      <c r="AX237" s="397"/>
      <c r="AY237" s="230">
        <f t="shared" si="436"/>
        <v>0</v>
      </c>
      <c r="AZ237" s="213" t="str">
        <f t="shared" si="396"/>
        <v>OK</v>
      </c>
      <c r="BA237" s="214"/>
      <c r="BB237" s="231">
        <f t="shared" si="437"/>
        <v>0</v>
      </c>
      <c r="BC237" s="232">
        <f t="shared" si="438"/>
        <v>0</v>
      </c>
      <c r="BD237" s="232">
        <f t="shared" si="439"/>
        <v>0</v>
      </c>
      <c r="BE237" s="232">
        <f t="shared" si="440"/>
        <v>0</v>
      </c>
      <c r="BF237" s="232">
        <f t="shared" si="441"/>
        <v>0</v>
      </c>
      <c r="BG237" s="232">
        <f t="shared" si="442"/>
        <v>0</v>
      </c>
      <c r="BH237" s="232">
        <f t="shared" si="443"/>
        <v>0</v>
      </c>
      <c r="BI237" s="232">
        <f t="shared" si="444"/>
        <v>0</v>
      </c>
      <c r="BJ237" s="232">
        <f t="shared" si="445"/>
        <v>0</v>
      </c>
      <c r="BK237" s="232">
        <f t="shared" si="446"/>
        <v>0</v>
      </c>
      <c r="BL237" s="232">
        <f t="shared" si="447"/>
        <v>0</v>
      </c>
      <c r="BM237" s="232">
        <f t="shared" si="448"/>
        <v>0</v>
      </c>
      <c r="BN237" s="232">
        <f t="shared" si="449"/>
        <v>0</v>
      </c>
      <c r="BO237" s="232">
        <f t="shared" si="450"/>
        <v>0</v>
      </c>
      <c r="BP237" s="232">
        <f t="shared" si="451"/>
        <v>0</v>
      </c>
      <c r="BQ237" s="232">
        <f t="shared" si="452"/>
        <v>0</v>
      </c>
      <c r="BR237" s="232">
        <f t="shared" si="453"/>
        <v>0</v>
      </c>
      <c r="BS237" s="232">
        <f t="shared" si="454"/>
        <v>0</v>
      </c>
      <c r="BT237" s="232">
        <f t="shared" si="455"/>
        <v>0</v>
      </c>
      <c r="BU237" s="232">
        <f t="shared" si="456"/>
        <v>0</v>
      </c>
      <c r="BV237" s="232">
        <f t="shared" si="457"/>
        <v>0</v>
      </c>
      <c r="BW237" s="232">
        <f t="shared" si="458"/>
        <v>0</v>
      </c>
      <c r="BX237" s="232">
        <f t="shared" si="459"/>
        <v>0</v>
      </c>
      <c r="BY237" s="232">
        <f t="shared" si="460"/>
        <v>0</v>
      </c>
      <c r="BZ237" s="232">
        <f t="shared" si="461"/>
        <v>0</v>
      </c>
      <c r="CA237" s="232">
        <f t="shared" si="462"/>
        <v>0</v>
      </c>
      <c r="CB237" s="232">
        <f t="shared" si="463"/>
        <v>0</v>
      </c>
      <c r="CC237" s="232">
        <f t="shared" si="464"/>
        <v>0</v>
      </c>
      <c r="CD237" s="232">
        <f t="shared" si="465"/>
        <v>0</v>
      </c>
      <c r="CE237" s="232">
        <f t="shared" si="466"/>
        <v>0</v>
      </c>
      <c r="CF237" s="230">
        <f t="shared" si="467"/>
        <v>0</v>
      </c>
      <c r="CG237" s="195">
        <f t="shared" si="468"/>
        <v>0</v>
      </c>
      <c r="CH237" s="201">
        <f t="shared" si="469"/>
        <v>0</v>
      </c>
      <c r="CI237" s="201">
        <f t="shared" si="470"/>
        <v>0</v>
      </c>
      <c r="CJ237" s="201">
        <f t="shared" si="471"/>
        <v>0</v>
      </c>
      <c r="CK237" s="201">
        <f t="shared" si="472"/>
        <v>0</v>
      </c>
      <c r="CL237" s="191">
        <f t="shared" si="473"/>
        <v>0</v>
      </c>
      <c r="CM237" s="189"/>
      <c r="CN237" s="219">
        <f t="shared" si="474"/>
        <v>0</v>
      </c>
      <c r="CO237" s="220">
        <f t="shared" si="475"/>
        <v>0</v>
      </c>
      <c r="CP237" s="220">
        <f t="shared" si="476"/>
        <v>0</v>
      </c>
      <c r="CQ237" s="220">
        <f t="shared" si="477"/>
        <v>0</v>
      </c>
      <c r="CR237" s="220">
        <f t="shared" si="478"/>
        <v>0</v>
      </c>
      <c r="CS237" s="220">
        <f t="shared" si="479"/>
        <v>0</v>
      </c>
      <c r="CT237" s="220">
        <f t="shared" si="480"/>
        <v>0</v>
      </c>
      <c r="CU237" s="220">
        <f t="shared" si="481"/>
        <v>0</v>
      </c>
      <c r="CV237" s="220">
        <f t="shared" si="482"/>
        <v>0</v>
      </c>
      <c r="CW237" s="220">
        <f t="shared" si="483"/>
        <v>0</v>
      </c>
      <c r="CX237" s="220">
        <f t="shared" si="484"/>
        <v>0</v>
      </c>
      <c r="CY237" s="220">
        <f t="shared" si="485"/>
        <v>0</v>
      </c>
      <c r="CZ237" s="220">
        <f t="shared" si="486"/>
        <v>0</v>
      </c>
      <c r="DA237" s="220">
        <f t="shared" si="487"/>
        <v>0</v>
      </c>
      <c r="DB237" s="220">
        <f t="shared" si="488"/>
        <v>0</v>
      </c>
      <c r="DC237" s="220">
        <f t="shared" si="489"/>
        <v>0</v>
      </c>
      <c r="DD237" s="220">
        <f t="shared" si="490"/>
        <v>0</v>
      </c>
      <c r="DE237" s="220">
        <f t="shared" si="491"/>
        <v>0</v>
      </c>
      <c r="DF237" s="220">
        <f t="shared" si="492"/>
        <v>0</v>
      </c>
      <c r="DG237" s="220">
        <f t="shared" si="493"/>
        <v>0</v>
      </c>
      <c r="DH237" s="220">
        <f t="shared" si="494"/>
        <v>0</v>
      </c>
      <c r="DI237" s="220">
        <f t="shared" si="495"/>
        <v>0</v>
      </c>
      <c r="DJ237" s="220">
        <f t="shared" si="496"/>
        <v>0</v>
      </c>
      <c r="DK237" s="220">
        <f t="shared" si="497"/>
        <v>0</v>
      </c>
      <c r="DL237" s="220">
        <f t="shared" si="498"/>
        <v>0</v>
      </c>
      <c r="DM237" s="220">
        <f t="shared" si="499"/>
        <v>0</v>
      </c>
      <c r="DN237" s="220">
        <f t="shared" si="500"/>
        <v>0</v>
      </c>
      <c r="DO237" s="220">
        <f t="shared" si="501"/>
        <v>0</v>
      </c>
      <c r="DP237" s="220">
        <f t="shared" si="502"/>
        <v>0</v>
      </c>
      <c r="DQ237" s="221">
        <f t="shared" si="503"/>
        <v>0</v>
      </c>
      <c r="DR237" s="204">
        <f t="shared" si="504"/>
        <v>0</v>
      </c>
      <c r="DS237" s="222">
        <f t="shared" si="505"/>
        <v>0</v>
      </c>
      <c r="DT237" s="222">
        <f t="shared" si="506"/>
        <v>0</v>
      </c>
      <c r="DU237" s="222">
        <f t="shared" si="507"/>
        <v>0</v>
      </c>
      <c r="DV237" s="222">
        <f t="shared" si="508"/>
        <v>0</v>
      </c>
      <c r="DW237" s="222">
        <f t="shared" si="509"/>
        <v>0</v>
      </c>
      <c r="DX237" s="223">
        <f t="shared" si="510"/>
        <v>0</v>
      </c>
      <c r="DY237" s="224">
        <f t="shared" si="393"/>
        <v>0</v>
      </c>
      <c r="EA237" s="228">
        <f>IF($E237="HLTA",(L237/Summary!$H$7),0)</f>
        <v>0</v>
      </c>
      <c r="EB237" s="229">
        <f>IF($E237="HLTA",(M237/Summary!$H$7),0)</f>
        <v>0</v>
      </c>
      <c r="EC237" s="229">
        <f>IF($E237="HLTA",(N237/Summary!$H$7),0)</f>
        <v>0</v>
      </c>
      <c r="ED237" s="229">
        <f>IF($E237="HLTA",(O237/Summary!$H$7),0)</f>
        <v>0</v>
      </c>
      <c r="EE237" s="229">
        <f>IF($E237="HLTA",(P237/Summary!$H$7),0)</f>
        <v>0</v>
      </c>
      <c r="EF237" s="229">
        <f>IF($E237="HLTA",(Q237/Summary!$H$7),0)</f>
        <v>0</v>
      </c>
      <c r="EG237" s="229">
        <f>IF($E237="HLTA",(R237/Summary!$H$7),0)</f>
        <v>0</v>
      </c>
      <c r="EH237" s="229">
        <f>IF($E237="HLTA",(S237/Summary!$H$7),0)</f>
        <v>0</v>
      </c>
      <c r="EI237" s="229">
        <f>IF($E237="HLTA",(T237/Summary!$H$7),0)</f>
        <v>0</v>
      </c>
      <c r="EJ237" s="229">
        <f>IF($E237="HLTA",(U237/Summary!$H$7),0)</f>
        <v>0</v>
      </c>
      <c r="EK237" s="229">
        <f>IF($E237="HLTA",(V237/Summary!$H$7),0)</f>
        <v>0</v>
      </c>
      <c r="EL237" s="229">
        <f>IF($E237="HLTA",(W237/Summary!$H$7),0)</f>
        <v>0</v>
      </c>
      <c r="EM237" s="229">
        <f>IF($E237="HLTA",(X237/Summary!$H$7),0)</f>
        <v>0</v>
      </c>
      <c r="EN237" s="229">
        <f>IF($E237="HLTA",(Y237/Summary!$H$7),0)</f>
        <v>0</v>
      </c>
      <c r="EO237" s="229">
        <f>IF($E237="HLTA",(Z237/Summary!$H$7),0)</f>
        <v>0</v>
      </c>
      <c r="EP237" s="229">
        <f>IF($E237="HLTA",(AA237/Summary!$H$7),0)</f>
        <v>0</v>
      </c>
      <c r="EQ237" s="229">
        <f>IF($E237="HLTA",(AB237/Summary!$H$7),0)</f>
        <v>0</v>
      </c>
      <c r="ER237" s="229">
        <f>IF($E237="HLTA",(AC237/Summary!$H$7),0)</f>
        <v>0</v>
      </c>
      <c r="ES237" s="229">
        <f>IF($E237="HLTA",(AD237/Summary!$H$7),0)</f>
        <v>0</v>
      </c>
      <c r="ET237" s="229">
        <f>IF($E237="HLTA",(AE237/Summary!$H$7),0)</f>
        <v>0</v>
      </c>
      <c r="EU237" s="229">
        <f>IF($E237="HLTA",(AF237/Summary!$H$7),0)</f>
        <v>0</v>
      </c>
      <c r="EV237" s="229">
        <f>IF($E237="HLTA",(AG237/Summary!$H$7),0)</f>
        <v>0</v>
      </c>
      <c r="EW237" s="229">
        <f>IF($E237="HLTA",(AH237/Summary!$H$7),0)</f>
        <v>0</v>
      </c>
      <c r="EX237" s="229">
        <f>IF($E237="HLTA",(AI237/Summary!$H$7),0)</f>
        <v>0</v>
      </c>
      <c r="EY237" s="229">
        <f>IF($E237="HLTA",(AJ237/Summary!$H$7),0)</f>
        <v>0</v>
      </c>
      <c r="EZ237" s="229">
        <f>IF($E237="HLTA",(AK237/Summary!$H$7),0)</f>
        <v>0</v>
      </c>
      <c r="FA237" s="229">
        <f>IF($E237="HLTA",(AL237/Summary!$H$7),0)</f>
        <v>0</v>
      </c>
      <c r="FB237" s="229">
        <f>IF($E237="HLTA",(AM237/Summary!$H$7),0)</f>
        <v>0</v>
      </c>
      <c r="FC237" s="229">
        <f>IF($E237="HLTA",(AN237/Summary!$H$7),0)</f>
        <v>0</v>
      </c>
      <c r="FD237" s="233">
        <f>IF($E237="HLTA",(AO237/Summary!$H$7),0)</f>
        <v>0</v>
      </c>
    </row>
    <row r="238" spans="1:160" s="141" customFormat="1" ht="14.25" x14ac:dyDescent="0.35">
      <c r="A238" s="314"/>
      <c r="B238" s="315"/>
      <c r="C238" s="315"/>
      <c r="D238" s="315"/>
      <c r="E238" s="303"/>
      <c r="F238" s="304"/>
      <c r="G238" s="316"/>
      <c r="H238" s="320"/>
      <c r="I238" s="322"/>
      <c r="J238" s="323"/>
      <c r="K238" s="399">
        <f>Summary!$H$6*$G238</f>
        <v>0</v>
      </c>
      <c r="L238" s="225"/>
      <c r="M238" s="226"/>
      <c r="N238" s="226"/>
      <c r="O238" s="226"/>
      <c r="P238" s="226"/>
      <c r="Q238" s="226"/>
      <c r="R238" s="226"/>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7"/>
      <c r="AP238" s="228">
        <f t="shared" si="435"/>
        <v>0</v>
      </c>
      <c r="AQ238" s="226"/>
      <c r="AR238" s="226"/>
      <c r="AS238" s="234"/>
      <c r="AT238" s="226"/>
      <c r="AU238" s="234"/>
      <c r="AV238" s="227"/>
      <c r="AW238" s="397"/>
      <c r="AX238" s="397"/>
      <c r="AY238" s="230">
        <f t="shared" si="436"/>
        <v>0</v>
      </c>
      <c r="AZ238" s="213" t="str">
        <f t="shared" si="396"/>
        <v>OK</v>
      </c>
      <c r="BA238" s="214"/>
      <c r="BB238" s="231">
        <f t="shared" si="437"/>
        <v>0</v>
      </c>
      <c r="BC238" s="232">
        <f t="shared" si="438"/>
        <v>0</v>
      </c>
      <c r="BD238" s="232">
        <f t="shared" si="439"/>
        <v>0</v>
      </c>
      <c r="BE238" s="232">
        <f t="shared" si="440"/>
        <v>0</v>
      </c>
      <c r="BF238" s="232">
        <f t="shared" si="441"/>
        <v>0</v>
      </c>
      <c r="BG238" s="232">
        <f t="shared" si="442"/>
        <v>0</v>
      </c>
      <c r="BH238" s="232">
        <f t="shared" si="443"/>
        <v>0</v>
      </c>
      <c r="BI238" s="232">
        <f t="shared" si="444"/>
        <v>0</v>
      </c>
      <c r="BJ238" s="232">
        <f t="shared" si="445"/>
        <v>0</v>
      </c>
      <c r="BK238" s="232">
        <f t="shared" si="446"/>
        <v>0</v>
      </c>
      <c r="BL238" s="232">
        <f t="shared" si="447"/>
        <v>0</v>
      </c>
      <c r="BM238" s="232">
        <f t="shared" si="448"/>
        <v>0</v>
      </c>
      <c r="BN238" s="232">
        <f t="shared" si="449"/>
        <v>0</v>
      </c>
      <c r="BO238" s="232">
        <f t="shared" si="450"/>
        <v>0</v>
      </c>
      <c r="BP238" s="232">
        <f t="shared" si="451"/>
        <v>0</v>
      </c>
      <c r="BQ238" s="232">
        <f t="shared" si="452"/>
        <v>0</v>
      </c>
      <c r="BR238" s="232">
        <f t="shared" si="453"/>
        <v>0</v>
      </c>
      <c r="BS238" s="232">
        <f t="shared" si="454"/>
        <v>0</v>
      </c>
      <c r="BT238" s="232">
        <f t="shared" si="455"/>
        <v>0</v>
      </c>
      <c r="BU238" s="232">
        <f t="shared" si="456"/>
        <v>0</v>
      </c>
      <c r="BV238" s="232">
        <f t="shared" si="457"/>
        <v>0</v>
      </c>
      <c r="BW238" s="232">
        <f t="shared" si="458"/>
        <v>0</v>
      </c>
      <c r="BX238" s="232">
        <f t="shared" si="459"/>
        <v>0</v>
      </c>
      <c r="BY238" s="232">
        <f t="shared" si="460"/>
        <v>0</v>
      </c>
      <c r="BZ238" s="232">
        <f t="shared" si="461"/>
        <v>0</v>
      </c>
      <c r="CA238" s="232">
        <f t="shared" si="462"/>
        <v>0</v>
      </c>
      <c r="CB238" s="232">
        <f t="shared" si="463"/>
        <v>0</v>
      </c>
      <c r="CC238" s="232">
        <f t="shared" si="464"/>
        <v>0</v>
      </c>
      <c r="CD238" s="232">
        <f t="shared" si="465"/>
        <v>0</v>
      </c>
      <c r="CE238" s="232">
        <f t="shared" si="466"/>
        <v>0</v>
      </c>
      <c r="CF238" s="230">
        <f t="shared" si="467"/>
        <v>0</v>
      </c>
      <c r="CG238" s="195">
        <f t="shared" si="468"/>
        <v>0</v>
      </c>
      <c r="CH238" s="201">
        <f t="shared" si="469"/>
        <v>0</v>
      </c>
      <c r="CI238" s="201">
        <f t="shared" si="470"/>
        <v>0</v>
      </c>
      <c r="CJ238" s="201">
        <f t="shared" si="471"/>
        <v>0</v>
      </c>
      <c r="CK238" s="201">
        <f t="shared" si="472"/>
        <v>0</v>
      </c>
      <c r="CL238" s="191">
        <f t="shared" si="473"/>
        <v>0</v>
      </c>
      <c r="CM238" s="189"/>
      <c r="CN238" s="219">
        <f t="shared" si="474"/>
        <v>0</v>
      </c>
      <c r="CO238" s="220">
        <f t="shared" si="475"/>
        <v>0</v>
      </c>
      <c r="CP238" s="220">
        <f t="shared" si="476"/>
        <v>0</v>
      </c>
      <c r="CQ238" s="220">
        <f t="shared" si="477"/>
        <v>0</v>
      </c>
      <c r="CR238" s="220">
        <f t="shared" si="478"/>
        <v>0</v>
      </c>
      <c r="CS238" s="220">
        <f t="shared" si="479"/>
        <v>0</v>
      </c>
      <c r="CT238" s="220">
        <f t="shared" si="480"/>
        <v>0</v>
      </c>
      <c r="CU238" s="220">
        <f t="shared" si="481"/>
        <v>0</v>
      </c>
      <c r="CV238" s="220">
        <f t="shared" si="482"/>
        <v>0</v>
      </c>
      <c r="CW238" s="220">
        <f t="shared" si="483"/>
        <v>0</v>
      </c>
      <c r="CX238" s="220">
        <f t="shared" si="484"/>
        <v>0</v>
      </c>
      <c r="CY238" s="220">
        <f t="shared" si="485"/>
        <v>0</v>
      </c>
      <c r="CZ238" s="220">
        <f t="shared" si="486"/>
        <v>0</v>
      </c>
      <c r="DA238" s="220">
        <f t="shared" si="487"/>
        <v>0</v>
      </c>
      <c r="DB238" s="220">
        <f t="shared" si="488"/>
        <v>0</v>
      </c>
      <c r="DC238" s="220">
        <f t="shared" si="489"/>
        <v>0</v>
      </c>
      <c r="DD238" s="220">
        <f t="shared" si="490"/>
        <v>0</v>
      </c>
      <c r="DE238" s="220">
        <f t="shared" si="491"/>
        <v>0</v>
      </c>
      <c r="DF238" s="220">
        <f t="shared" si="492"/>
        <v>0</v>
      </c>
      <c r="DG238" s="220">
        <f t="shared" si="493"/>
        <v>0</v>
      </c>
      <c r="DH238" s="220">
        <f t="shared" si="494"/>
        <v>0</v>
      </c>
      <c r="DI238" s="220">
        <f t="shared" si="495"/>
        <v>0</v>
      </c>
      <c r="DJ238" s="220">
        <f t="shared" si="496"/>
        <v>0</v>
      </c>
      <c r="DK238" s="220">
        <f t="shared" si="497"/>
        <v>0</v>
      </c>
      <c r="DL238" s="220">
        <f t="shared" si="498"/>
        <v>0</v>
      </c>
      <c r="DM238" s="220">
        <f t="shared" si="499"/>
        <v>0</v>
      </c>
      <c r="DN238" s="220">
        <f t="shared" si="500"/>
        <v>0</v>
      </c>
      <c r="DO238" s="220">
        <f t="shared" si="501"/>
        <v>0</v>
      </c>
      <c r="DP238" s="220">
        <f t="shared" si="502"/>
        <v>0</v>
      </c>
      <c r="DQ238" s="221">
        <f t="shared" si="503"/>
        <v>0</v>
      </c>
      <c r="DR238" s="204">
        <f t="shared" si="504"/>
        <v>0</v>
      </c>
      <c r="DS238" s="222">
        <f t="shared" si="505"/>
        <v>0</v>
      </c>
      <c r="DT238" s="222">
        <f t="shared" si="506"/>
        <v>0</v>
      </c>
      <c r="DU238" s="222">
        <f t="shared" si="507"/>
        <v>0</v>
      </c>
      <c r="DV238" s="222">
        <f t="shared" si="508"/>
        <v>0</v>
      </c>
      <c r="DW238" s="222">
        <f t="shared" si="509"/>
        <v>0</v>
      </c>
      <c r="DX238" s="223">
        <f t="shared" si="510"/>
        <v>0</v>
      </c>
      <c r="DY238" s="224">
        <f t="shared" si="393"/>
        <v>0</v>
      </c>
      <c r="EA238" s="228">
        <f>IF($E238="HLTA",(L238/Summary!$H$7),0)</f>
        <v>0</v>
      </c>
      <c r="EB238" s="229">
        <f>IF($E238="HLTA",(M238/Summary!$H$7),0)</f>
        <v>0</v>
      </c>
      <c r="EC238" s="229">
        <f>IF($E238="HLTA",(N238/Summary!$H$7),0)</f>
        <v>0</v>
      </c>
      <c r="ED238" s="229">
        <f>IF($E238="HLTA",(O238/Summary!$H$7),0)</f>
        <v>0</v>
      </c>
      <c r="EE238" s="229">
        <f>IF($E238="HLTA",(P238/Summary!$H$7),0)</f>
        <v>0</v>
      </c>
      <c r="EF238" s="229">
        <f>IF($E238="HLTA",(Q238/Summary!$H$7),0)</f>
        <v>0</v>
      </c>
      <c r="EG238" s="229">
        <f>IF($E238="HLTA",(R238/Summary!$H$7),0)</f>
        <v>0</v>
      </c>
      <c r="EH238" s="229">
        <f>IF($E238="HLTA",(S238/Summary!$H$7),0)</f>
        <v>0</v>
      </c>
      <c r="EI238" s="229">
        <f>IF($E238="HLTA",(T238/Summary!$H$7),0)</f>
        <v>0</v>
      </c>
      <c r="EJ238" s="229">
        <f>IF($E238="HLTA",(U238/Summary!$H$7),0)</f>
        <v>0</v>
      </c>
      <c r="EK238" s="229">
        <f>IF($E238="HLTA",(V238/Summary!$H$7),0)</f>
        <v>0</v>
      </c>
      <c r="EL238" s="229">
        <f>IF($E238="HLTA",(W238/Summary!$H$7),0)</f>
        <v>0</v>
      </c>
      <c r="EM238" s="229">
        <f>IF($E238="HLTA",(X238/Summary!$H$7),0)</f>
        <v>0</v>
      </c>
      <c r="EN238" s="229">
        <f>IF($E238="HLTA",(Y238/Summary!$H$7),0)</f>
        <v>0</v>
      </c>
      <c r="EO238" s="229">
        <f>IF($E238="HLTA",(Z238/Summary!$H$7),0)</f>
        <v>0</v>
      </c>
      <c r="EP238" s="229">
        <f>IF($E238="HLTA",(AA238/Summary!$H$7),0)</f>
        <v>0</v>
      </c>
      <c r="EQ238" s="229">
        <f>IF($E238="HLTA",(AB238/Summary!$H$7),0)</f>
        <v>0</v>
      </c>
      <c r="ER238" s="229">
        <f>IF($E238="HLTA",(AC238/Summary!$H$7),0)</f>
        <v>0</v>
      </c>
      <c r="ES238" s="229">
        <f>IF($E238="HLTA",(AD238/Summary!$H$7),0)</f>
        <v>0</v>
      </c>
      <c r="ET238" s="229">
        <f>IF($E238="HLTA",(AE238/Summary!$H$7),0)</f>
        <v>0</v>
      </c>
      <c r="EU238" s="229">
        <f>IF($E238="HLTA",(AF238/Summary!$H$7),0)</f>
        <v>0</v>
      </c>
      <c r="EV238" s="229">
        <f>IF($E238="HLTA",(AG238/Summary!$H$7),0)</f>
        <v>0</v>
      </c>
      <c r="EW238" s="229">
        <f>IF($E238="HLTA",(AH238/Summary!$H$7),0)</f>
        <v>0</v>
      </c>
      <c r="EX238" s="229">
        <f>IF($E238="HLTA",(AI238/Summary!$H$7),0)</f>
        <v>0</v>
      </c>
      <c r="EY238" s="229">
        <f>IF($E238="HLTA",(AJ238/Summary!$H$7),0)</f>
        <v>0</v>
      </c>
      <c r="EZ238" s="229">
        <f>IF($E238="HLTA",(AK238/Summary!$H$7),0)</f>
        <v>0</v>
      </c>
      <c r="FA238" s="229">
        <f>IF($E238="HLTA",(AL238/Summary!$H$7),0)</f>
        <v>0</v>
      </c>
      <c r="FB238" s="229">
        <f>IF($E238="HLTA",(AM238/Summary!$H$7),0)</f>
        <v>0</v>
      </c>
      <c r="FC238" s="229">
        <f>IF($E238="HLTA",(AN238/Summary!$H$7),0)</f>
        <v>0</v>
      </c>
      <c r="FD238" s="233">
        <f>IF($E238="HLTA",(AO238/Summary!$H$7),0)</f>
        <v>0</v>
      </c>
    </row>
    <row r="239" spans="1:160" s="141" customFormat="1" ht="14.25" x14ac:dyDescent="0.35">
      <c r="A239" s="314"/>
      <c r="B239" s="315"/>
      <c r="C239" s="315"/>
      <c r="D239" s="315"/>
      <c r="E239" s="303"/>
      <c r="F239" s="304"/>
      <c r="G239" s="316"/>
      <c r="H239" s="320"/>
      <c r="I239" s="322"/>
      <c r="J239" s="323"/>
      <c r="K239" s="399">
        <f>Summary!$H$6*$G239</f>
        <v>0</v>
      </c>
      <c r="L239" s="225"/>
      <c r="M239" s="226"/>
      <c r="N239" s="226"/>
      <c r="O239" s="226"/>
      <c r="P239" s="226"/>
      <c r="Q239" s="226"/>
      <c r="R239" s="226"/>
      <c r="S239" s="226"/>
      <c r="T239" s="226"/>
      <c r="U239" s="226"/>
      <c r="V239" s="226"/>
      <c r="W239" s="226"/>
      <c r="X239" s="226"/>
      <c r="Y239" s="226"/>
      <c r="Z239" s="226"/>
      <c r="AA239" s="226"/>
      <c r="AB239" s="226"/>
      <c r="AC239" s="226"/>
      <c r="AD239" s="226"/>
      <c r="AE239" s="226"/>
      <c r="AF239" s="226"/>
      <c r="AG239" s="226"/>
      <c r="AH239" s="226"/>
      <c r="AI239" s="226"/>
      <c r="AJ239" s="226"/>
      <c r="AK239" s="226"/>
      <c r="AL239" s="226"/>
      <c r="AM239" s="226"/>
      <c r="AN239" s="226"/>
      <c r="AO239" s="227"/>
      <c r="AP239" s="228">
        <f t="shared" si="435"/>
        <v>0</v>
      </c>
      <c r="AQ239" s="226"/>
      <c r="AR239" s="226"/>
      <c r="AS239" s="234"/>
      <c r="AT239" s="226"/>
      <c r="AU239" s="234"/>
      <c r="AV239" s="227"/>
      <c r="AW239" s="397"/>
      <c r="AX239" s="397"/>
      <c r="AY239" s="230">
        <f t="shared" si="436"/>
        <v>0</v>
      </c>
      <c r="AZ239" s="213" t="str">
        <f t="shared" si="396"/>
        <v>OK</v>
      </c>
      <c r="BA239" s="214"/>
      <c r="BB239" s="231">
        <f t="shared" si="437"/>
        <v>0</v>
      </c>
      <c r="BC239" s="232">
        <f t="shared" si="438"/>
        <v>0</v>
      </c>
      <c r="BD239" s="232">
        <f t="shared" si="439"/>
        <v>0</v>
      </c>
      <c r="BE239" s="232">
        <f t="shared" si="440"/>
        <v>0</v>
      </c>
      <c r="BF239" s="232">
        <f t="shared" si="441"/>
        <v>0</v>
      </c>
      <c r="BG239" s="232">
        <f t="shared" si="442"/>
        <v>0</v>
      </c>
      <c r="BH239" s="232">
        <f t="shared" si="443"/>
        <v>0</v>
      </c>
      <c r="BI239" s="232">
        <f t="shared" si="444"/>
        <v>0</v>
      </c>
      <c r="BJ239" s="232">
        <f t="shared" si="445"/>
        <v>0</v>
      </c>
      <c r="BK239" s="232">
        <f t="shared" si="446"/>
        <v>0</v>
      </c>
      <c r="BL239" s="232">
        <f t="shared" si="447"/>
        <v>0</v>
      </c>
      <c r="BM239" s="232">
        <f t="shared" si="448"/>
        <v>0</v>
      </c>
      <c r="BN239" s="232">
        <f t="shared" si="449"/>
        <v>0</v>
      </c>
      <c r="BO239" s="232">
        <f t="shared" si="450"/>
        <v>0</v>
      </c>
      <c r="BP239" s="232">
        <f t="shared" si="451"/>
        <v>0</v>
      </c>
      <c r="BQ239" s="232">
        <f t="shared" si="452"/>
        <v>0</v>
      </c>
      <c r="BR239" s="232">
        <f t="shared" si="453"/>
        <v>0</v>
      </c>
      <c r="BS239" s="232">
        <f t="shared" si="454"/>
        <v>0</v>
      </c>
      <c r="BT239" s="232">
        <f t="shared" si="455"/>
        <v>0</v>
      </c>
      <c r="BU239" s="232">
        <f t="shared" si="456"/>
        <v>0</v>
      </c>
      <c r="BV239" s="232">
        <f t="shared" si="457"/>
        <v>0</v>
      </c>
      <c r="BW239" s="232">
        <f t="shared" si="458"/>
        <v>0</v>
      </c>
      <c r="BX239" s="232">
        <f t="shared" si="459"/>
        <v>0</v>
      </c>
      <c r="BY239" s="232">
        <f t="shared" si="460"/>
        <v>0</v>
      </c>
      <c r="BZ239" s="232">
        <f t="shared" si="461"/>
        <v>0</v>
      </c>
      <c r="CA239" s="232">
        <f t="shared" si="462"/>
        <v>0</v>
      </c>
      <c r="CB239" s="232">
        <f t="shared" si="463"/>
        <v>0</v>
      </c>
      <c r="CC239" s="232">
        <f t="shared" si="464"/>
        <v>0</v>
      </c>
      <c r="CD239" s="232">
        <f t="shared" si="465"/>
        <v>0</v>
      </c>
      <c r="CE239" s="232">
        <f t="shared" si="466"/>
        <v>0</v>
      </c>
      <c r="CF239" s="230">
        <f t="shared" si="467"/>
        <v>0</v>
      </c>
      <c r="CG239" s="195">
        <f t="shared" si="468"/>
        <v>0</v>
      </c>
      <c r="CH239" s="201">
        <f t="shared" si="469"/>
        <v>0</v>
      </c>
      <c r="CI239" s="201">
        <f t="shared" si="470"/>
        <v>0</v>
      </c>
      <c r="CJ239" s="201">
        <f t="shared" si="471"/>
        <v>0</v>
      </c>
      <c r="CK239" s="201">
        <f t="shared" si="472"/>
        <v>0</v>
      </c>
      <c r="CL239" s="191">
        <f t="shared" si="473"/>
        <v>0</v>
      </c>
      <c r="CM239" s="189"/>
      <c r="CN239" s="219">
        <f t="shared" si="474"/>
        <v>0</v>
      </c>
      <c r="CO239" s="220">
        <f t="shared" si="475"/>
        <v>0</v>
      </c>
      <c r="CP239" s="220">
        <f t="shared" si="476"/>
        <v>0</v>
      </c>
      <c r="CQ239" s="220">
        <f t="shared" si="477"/>
        <v>0</v>
      </c>
      <c r="CR239" s="220">
        <f t="shared" si="478"/>
        <v>0</v>
      </c>
      <c r="CS239" s="220">
        <f t="shared" si="479"/>
        <v>0</v>
      </c>
      <c r="CT239" s="220">
        <f t="shared" si="480"/>
        <v>0</v>
      </c>
      <c r="CU239" s="220">
        <f t="shared" si="481"/>
        <v>0</v>
      </c>
      <c r="CV239" s="220">
        <f t="shared" si="482"/>
        <v>0</v>
      </c>
      <c r="CW239" s="220">
        <f t="shared" si="483"/>
        <v>0</v>
      </c>
      <c r="CX239" s="220">
        <f t="shared" si="484"/>
        <v>0</v>
      </c>
      <c r="CY239" s="220">
        <f t="shared" si="485"/>
        <v>0</v>
      </c>
      <c r="CZ239" s="220">
        <f t="shared" si="486"/>
        <v>0</v>
      </c>
      <c r="DA239" s="220">
        <f t="shared" si="487"/>
        <v>0</v>
      </c>
      <c r="DB239" s="220">
        <f t="shared" si="488"/>
        <v>0</v>
      </c>
      <c r="DC239" s="220">
        <f t="shared" si="489"/>
        <v>0</v>
      </c>
      <c r="DD239" s="220">
        <f t="shared" si="490"/>
        <v>0</v>
      </c>
      <c r="DE239" s="220">
        <f t="shared" si="491"/>
        <v>0</v>
      </c>
      <c r="DF239" s="220">
        <f t="shared" si="492"/>
        <v>0</v>
      </c>
      <c r="DG239" s="220">
        <f t="shared" si="493"/>
        <v>0</v>
      </c>
      <c r="DH239" s="220">
        <f t="shared" si="494"/>
        <v>0</v>
      </c>
      <c r="DI239" s="220">
        <f t="shared" si="495"/>
        <v>0</v>
      </c>
      <c r="DJ239" s="220">
        <f t="shared" si="496"/>
        <v>0</v>
      </c>
      <c r="DK239" s="220">
        <f t="shared" si="497"/>
        <v>0</v>
      </c>
      <c r="DL239" s="220">
        <f t="shared" si="498"/>
        <v>0</v>
      </c>
      <c r="DM239" s="220">
        <f t="shared" si="499"/>
        <v>0</v>
      </c>
      <c r="DN239" s="220">
        <f t="shared" si="500"/>
        <v>0</v>
      </c>
      <c r="DO239" s="220">
        <f t="shared" si="501"/>
        <v>0</v>
      </c>
      <c r="DP239" s="220">
        <f t="shared" si="502"/>
        <v>0</v>
      </c>
      <c r="DQ239" s="221">
        <f t="shared" si="503"/>
        <v>0</v>
      </c>
      <c r="DR239" s="204">
        <f t="shared" si="504"/>
        <v>0</v>
      </c>
      <c r="DS239" s="222">
        <f t="shared" si="505"/>
        <v>0</v>
      </c>
      <c r="DT239" s="222">
        <f t="shared" si="506"/>
        <v>0</v>
      </c>
      <c r="DU239" s="222">
        <f t="shared" si="507"/>
        <v>0</v>
      </c>
      <c r="DV239" s="222">
        <f t="shared" si="508"/>
        <v>0</v>
      </c>
      <c r="DW239" s="222">
        <f t="shared" si="509"/>
        <v>0</v>
      </c>
      <c r="DX239" s="223">
        <f t="shared" si="510"/>
        <v>0</v>
      </c>
      <c r="DY239" s="224">
        <f t="shared" si="393"/>
        <v>0</v>
      </c>
      <c r="EA239" s="228">
        <f>IF($E239="HLTA",(L239/Summary!$H$7),0)</f>
        <v>0</v>
      </c>
      <c r="EB239" s="229">
        <f>IF($E239="HLTA",(M239/Summary!$H$7),0)</f>
        <v>0</v>
      </c>
      <c r="EC239" s="229">
        <f>IF($E239="HLTA",(N239/Summary!$H$7),0)</f>
        <v>0</v>
      </c>
      <c r="ED239" s="229">
        <f>IF($E239="HLTA",(O239/Summary!$H$7),0)</f>
        <v>0</v>
      </c>
      <c r="EE239" s="229">
        <f>IF($E239="HLTA",(P239/Summary!$H$7),0)</f>
        <v>0</v>
      </c>
      <c r="EF239" s="229">
        <f>IF($E239="HLTA",(Q239/Summary!$H$7),0)</f>
        <v>0</v>
      </c>
      <c r="EG239" s="229">
        <f>IF($E239="HLTA",(R239/Summary!$H$7),0)</f>
        <v>0</v>
      </c>
      <c r="EH239" s="229">
        <f>IF($E239="HLTA",(S239/Summary!$H$7),0)</f>
        <v>0</v>
      </c>
      <c r="EI239" s="229">
        <f>IF($E239="HLTA",(T239/Summary!$H$7),0)</f>
        <v>0</v>
      </c>
      <c r="EJ239" s="229">
        <f>IF($E239="HLTA",(U239/Summary!$H$7),0)</f>
        <v>0</v>
      </c>
      <c r="EK239" s="229">
        <f>IF($E239="HLTA",(V239/Summary!$H$7),0)</f>
        <v>0</v>
      </c>
      <c r="EL239" s="229">
        <f>IF($E239="HLTA",(W239/Summary!$H$7),0)</f>
        <v>0</v>
      </c>
      <c r="EM239" s="229">
        <f>IF($E239="HLTA",(X239/Summary!$H$7),0)</f>
        <v>0</v>
      </c>
      <c r="EN239" s="229">
        <f>IF($E239="HLTA",(Y239/Summary!$H$7),0)</f>
        <v>0</v>
      </c>
      <c r="EO239" s="229">
        <f>IF($E239="HLTA",(Z239/Summary!$H$7),0)</f>
        <v>0</v>
      </c>
      <c r="EP239" s="229">
        <f>IF($E239="HLTA",(AA239/Summary!$H$7),0)</f>
        <v>0</v>
      </c>
      <c r="EQ239" s="229">
        <f>IF($E239="HLTA",(AB239/Summary!$H$7),0)</f>
        <v>0</v>
      </c>
      <c r="ER239" s="229">
        <f>IF($E239="HLTA",(AC239/Summary!$H$7),0)</f>
        <v>0</v>
      </c>
      <c r="ES239" s="229">
        <f>IF($E239="HLTA",(AD239/Summary!$H$7),0)</f>
        <v>0</v>
      </c>
      <c r="ET239" s="229">
        <f>IF($E239="HLTA",(AE239/Summary!$H$7),0)</f>
        <v>0</v>
      </c>
      <c r="EU239" s="229">
        <f>IF($E239="HLTA",(AF239/Summary!$H$7),0)</f>
        <v>0</v>
      </c>
      <c r="EV239" s="229">
        <f>IF($E239="HLTA",(AG239/Summary!$H$7),0)</f>
        <v>0</v>
      </c>
      <c r="EW239" s="229">
        <f>IF($E239="HLTA",(AH239/Summary!$H$7),0)</f>
        <v>0</v>
      </c>
      <c r="EX239" s="229">
        <f>IF($E239="HLTA",(AI239/Summary!$H$7),0)</f>
        <v>0</v>
      </c>
      <c r="EY239" s="229">
        <f>IF($E239="HLTA",(AJ239/Summary!$H$7),0)</f>
        <v>0</v>
      </c>
      <c r="EZ239" s="229">
        <f>IF($E239="HLTA",(AK239/Summary!$H$7),0)</f>
        <v>0</v>
      </c>
      <c r="FA239" s="229">
        <f>IF($E239="HLTA",(AL239/Summary!$H$7),0)</f>
        <v>0</v>
      </c>
      <c r="FB239" s="229">
        <f>IF($E239="HLTA",(AM239/Summary!$H$7),0)</f>
        <v>0</v>
      </c>
      <c r="FC239" s="229">
        <f>IF($E239="HLTA",(AN239/Summary!$H$7),0)</f>
        <v>0</v>
      </c>
      <c r="FD239" s="233">
        <f>IF($E239="HLTA",(AO239/Summary!$H$7),0)</f>
        <v>0</v>
      </c>
    </row>
    <row r="240" spans="1:160" s="141" customFormat="1" ht="14.25" x14ac:dyDescent="0.35">
      <c r="A240" s="314"/>
      <c r="B240" s="315"/>
      <c r="C240" s="315"/>
      <c r="D240" s="315"/>
      <c r="E240" s="303"/>
      <c r="F240" s="304"/>
      <c r="G240" s="316"/>
      <c r="H240" s="320"/>
      <c r="I240" s="322"/>
      <c r="J240" s="323"/>
      <c r="K240" s="399">
        <f>Summary!$H$6*$G240</f>
        <v>0</v>
      </c>
      <c r="L240" s="225"/>
      <c r="M240" s="226"/>
      <c r="N240" s="226"/>
      <c r="O240" s="226"/>
      <c r="P240" s="226"/>
      <c r="Q240" s="226"/>
      <c r="R240" s="226"/>
      <c r="S240" s="226"/>
      <c r="T240" s="226"/>
      <c r="U240" s="226"/>
      <c r="V240" s="226"/>
      <c r="W240" s="226"/>
      <c r="X240" s="226"/>
      <c r="Y240" s="226"/>
      <c r="Z240" s="226"/>
      <c r="AA240" s="226"/>
      <c r="AB240" s="226"/>
      <c r="AC240" s="226"/>
      <c r="AD240" s="226"/>
      <c r="AE240" s="226"/>
      <c r="AF240" s="226"/>
      <c r="AG240" s="226"/>
      <c r="AH240" s="226"/>
      <c r="AI240" s="226"/>
      <c r="AJ240" s="226"/>
      <c r="AK240" s="226"/>
      <c r="AL240" s="226"/>
      <c r="AM240" s="226"/>
      <c r="AN240" s="226"/>
      <c r="AO240" s="227"/>
      <c r="AP240" s="228">
        <f t="shared" si="435"/>
        <v>0</v>
      </c>
      <c r="AQ240" s="226"/>
      <c r="AR240" s="226"/>
      <c r="AS240" s="234"/>
      <c r="AT240" s="226"/>
      <c r="AU240" s="234"/>
      <c r="AV240" s="227"/>
      <c r="AW240" s="397"/>
      <c r="AX240" s="397"/>
      <c r="AY240" s="230">
        <f t="shared" si="436"/>
        <v>0</v>
      </c>
      <c r="AZ240" s="213" t="str">
        <f t="shared" si="396"/>
        <v>OK</v>
      </c>
      <c r="BA240" s="214"/>
      <c r="BB240" s="231">
        <f t="shared" si="437"/>
        <v>0</v>
      </c>
      <c r="BC240" s="232">
        <f t="shared" si="438"/>
        <v>0</v>
      </c>
      <c r="BD240" s="232">
        <f t="shared" si="439"/>
        <v>0</v>
      </c>
      <c r="BE240" s="232">
        <f t="shared" si="440"/>
        <v>0</v>
      </c>
      <c r="BF240" s="232">
        <f t="shared" si="441"/>
        <v>0</v>
      </c>
      <c r="BG240" s="232">
        <f t="shared" si="442"/>
        <v>0</v>
      </c>
      <c r="BH240" s="232">
        <f t="shared" si="443"/>
        <v>0</v>
      </c>
      <c r="BI240" s="232">
        <f t="shared" si="444"/>
        <v>0</v>
      </c>
      <c r="BJ240" s="232">
        <f t="shared" si="445"/>
        <v>0</v>
      </c>
      <c r="BK240" s="232">
        <f t="shared" si="446"/>
        <v>0</v>
      </c>
      <c r="BL240" s="232">
        <f t="shared" si="447"/>
        <v>0</v>
      </c>
      <c r="BM240" s="232">
        <f t="shared" si="448"/>
        <v>0</v>
      </c>
      <c r="BN240" s="232">
        <f t="shared" si="449"/>
        <v>0</v>
      </c>
      <c r="BO240" s="232">
        <f t="shared" si="450"/>
        <v>0</v>
      </c>
      <c r="BP240" s="232">
        <f t="shared" si="451"/>
        <v>0</v>
      </c>
      <c r="BQ240" s="232">
        <f t="shared" si="452"/>
        <v>0</v>
      </c>
      <c r="BR240" s="232">
        <f t="shared" si="453"/>
        <v>0</v>
      </c>
      <c r="BS240" s="232">
        <f t="shared" si="454"/>
        <v>0</v>
      </c>
      <c r="BT240" s="232">
        <f t="shared" si="455"/>
        <v>0</v>
      </c>
      <c r="BU240" s="232">
        <f t="shared" si="456"/>
        <v>0</v>
      </c>
      <c r="BV240" s="232">
        <f t="shared" si="457"/>
        <v>0</v>
      </c>
      <c r="BW240" s="232">
        <f t="shared" si="458"/>
        <v>0</v>
      </c>
      <c r="BX240" s="232">
        <f t="shared" si="459"/>
        <v>0</v>
      </c>
      <c r="BY240" s="232">
        <f t="shared" si="460"/>
        <v>0</v>
      </c>
      <c r="BZ240" s="232">
        <f t="shared" si="461"/>
        <v>0</v>
      </c>
      <c r="CA240" s="232">
        <f t="shared" si="462"/>
        <v>0</v>
      </c>
      <c r="CB240" s="232">
        <f t="shared" si="463"/>
        <v>0</v>
      </c>
      <c r="CC240" s="232">
        <f t="shared" si="464"/>
        <v>0</v>
      </c>
      <c r="CD240" s="232">
        <f t="shared" si="465"/>
        <v>0</v>
      </c>
      <c r="CE240" s="232">
        <f t="shared" si="466"/>
        <v>0</v>
      </c>
      <c r="CF240" s="230">
        <f t="shared" si="467"/>
        <v>0</v>
      </c>
      <c r="CG240" s="195">
        <f t="shared" si="468"/>
        <v>0</v>
      </c>
      <c r="CH240" s="201">
        <f t="shared" si="469"/>
        <v>0</v>
      </c>
      <c r="CI240" s="201">
        <f t="shared" si="470"/>
        <v>0</v>
      </c>
      <c r="CJ240" s="201">
        <f t="shared" si="471"/>
        <v>0</v>
      </c>
      <c r="CK240" s="201">
        <f t="shared" si="472"/>
        <v>0</v>
      </c>
      <c r="CL240" s="191">
        <f t="shared" si="473"/>
        <v>0</v>
      </c>
      <c r="CM240" s="189"/>
      <c r="CN240" s="219">
        <f t="shared" si="474"/>
        <v>0</v>
      </c>
      <c r="CO240" s="220">
        <f t="shared" si="475"/>
        <v>0</v>
      </c>
      <c r="CP240" s="220">
        <f t="shared" si="476"/>
        <v>0</v>
      </c>
      <c r="CQ240" s="220">
        <f t="shared" si="477"/>
        <v>0</v>
      </c>
      <c r="CR240" s="220">
        <f t="shared" si="478"/>
        <v>0</v>
      </c>
      <c r="CS240" s="220">
        <f t="shared" si="479"/>
        <v>0</v>
      </c>
      <c r="CT240" s="220">
        <f t="shared" si="480"/>
        <v>0</v>
      </c>
      <c r="CU240" s="220">
        <f t="shared" si="481"/>
        <v>0</v>
      </c>
      <c r="CV240" s="220">
        <f t="shared" si="482"/>
        <v>0</v>
      </c>
      <c r="CW240" s="220">
        <f t="shared" si="483"/>
        <v>0</v>
      </c>
      <c r="CX240" s="220">
        <f t="shared" si="484"/>
        <v>0</v>
      </c>
      <c r="CY240" s="220">
        <f t="shared" si="485"/>
        <v>0</v>
      </c>
      <c r="CZ240" s="220">
        <f t="shared" si="486"/>
        <v>0</v>
      </c>
      <c r="DA240" s="220">
        <f t="shared" si="487"/>
        <v>0</v>
      </c>
      <c r="DB240" s="220">
        <f t="shared" si="488"/>
        <v>0</v>
      </c>
      <c r="DC240" s="220">
        <f t="shared" si="489"/>
        <v>0</v>
      </c>
      <c r="DD240" s="220">
        <f t="shared" si="490"/>
        <v>0</v>
      </c>
      <c r="DE240" s="220">
        <f t="shared" si="491"/>
        <v>0</v>
      </c>
      <c r="DF240" s="220">
        <f t="shared" si="492"/>
        <v>0</v>
      </c>
      <c r="DG240" s="220">
        <f t="shared" si="493"/>
        <v>0</v>
      </c>
      <c r="DH240" s="220">
        <f t="shared" si="494"/>
        <v>0</v>
      </c>
      <c r="DI240" s="220">
        <f t="shared" si="495"/>
        <v>0</v>
      </c>
      <c r="DJ240" s="220">
        <f t="shared" si="496"/>
        <v>0</v>
      </c>
      <c r="DK240" s="220">
        <f t="shared" si="497"/>
        <v>0</v>
      </c>
      <c r="DL240" s="220">
        <f t="shared" si="498"/>
        <v>0</v>
      </c>
      <c r="DM240" s="220">
        <f t="shared" si="499"/>
        <v>0</v>
      </c>
      <c r="DN240" s="220">
        <f t="shared" si="500"/>
        <v>0</v>
      </c>
      <c r="DO240" s="220">
        <f t="shared" si="501"/>
        <v>0</v>
      </c>
      <c r="DP240" s="220">
        <f t="shared" si="502"/>
        <v>0</v>
      </c>
      <c r="DQ240" s="221">
        <f t="shared" si="503"/>
        <v>0</v>
      </c>
      <c r="DR240" s="204">
        <f t="shared" si="504"/>
        <v>0</v>
      </c>
      <c r="DS240" s="222">
        <f t="shared" si="505"/>
        <v>0</v>
      </c>
      <c r="DT240" s="222">
        <f t="shared" si="506"/>
        <v>0</v>
      </c>
      <c r="DU240" s="222">
        <f t="shared" si="507"/>
        <v>0</v>
      </c>
      <c r="DV240" s="222">
        <f t="shared" si="508"/>
        <v>0</v>
      </c>
      <c r="DW240" s="222">
        <f t="shared" si="509"/>
        <v>0</v>
      </c>
      <c r="DX240" s="223">
        <f t="shared" si="510"/>
        <v>0</v>
      </c>
      <c r="DY240" s="224">
        <f t="shared" si="393"/>
        <v>0</v>
      </c>
      <c r="EA240" s="228">
        <f>IF($E240="HLTA",(L240/Summary!$H$7),0)</f>
        <v>0</v>
      </c>
      <c r="EB240" s="229">
        <f>IF($E240="HLTA",(M240/Summary!$H$7),0)</f>
        <v>0</v>
      </c>
      <c r="EC240" s="229">
        <f>IF($E240="HLTA",(N240/Summary!$H$7),0)</f>
        <v>0</v>
      </c>
      <c r="ED240" s="229">
        <f>IF($E240="HLTA",(O240/Summary!$H$7),0)</f>
        <v>0</v>
      </c>
      <c r="EE240" s="229">
        <f>IF($E240="HLTA",(P240/Summary!$H$7),0)</f>
        <v>0</v>
      </c>
      <c r="EF240" s="229">
        <f>IF($E240="HLTA",(Q240/Summary!$H$7),0)</f>
        <v>0</v>
      </c>
      <c r="EG240" s="229">
        <f>IF($E240="HLTA",(R240/Summary!$H$7),0)</f>
        <v>0</v>
      </c>
      <c r="EH240" s="229">
        <f>IF($E240="HLTA",(S240/Summary!$H$7),0)</f>
        <v>0</v>
      </c>
      <c r="EI240" s="229">
        <f>IF($E240="HLTA",(T240/Summary!$H$7),0)</f>
        <v>0</v>
      </c>
      <c r="EJ240" s="229">
        <f>IF($E240="HLTA",(U240/Summary!$H$7),0)</f>
        <v>0</v>
      </c>
      <c r="EK240" s="229">
        <f>IF($E240="HLTA",(V240/Summary!$H$7),0)</f>
        <v>0</v>
      </c>
      <c r="EL240" s="229">
        <f>IF($E240="HLTA",(W240/Summary!$H$7),0)</f>
        <v>0</v>
      </c>
      <c r="EM240" s="229">
        <f>IF($E240="HLTA",(X240/Summary!$H$7),0)</f>
        <v>0</v>
      </c>
      <c r="EN240" s="229">
        <f>IF($E240="HLTA",(Y240/Summary!$H$7),0)</f>
        <v>0</v>
      </c>
      <c r="EO240" s="229">
        <f>IF($E240="HLTA",(Z240/Summary!$H$7),0)</f>
        <v>0</v>
      </c>
      <c r="EP240" s="229">
        <f>IF($E240="HLTA",(AA240/Summary!$H$7),0)</f>
        <v>0</v>
      </c>
      <c r="EQ240" s="229">
        <f>IF($E240="HLTA",(AB240/Summary!$H$7),0)</f>
        <v>0</v>
      </c>
      <c r="ER240" s="229">
        <f>IF($E240="HLTA",(AC240/Summary!$H$7),0)</f>
        <v>0</v>
      </c>
      <c r="ES240" s="229">
        <f>IF($E240="HLTA",(AD240/Summary!$H$7),0)</f>
        <v>0</v>
      </c>
      <c r="ET240" s="229">
        <f>IF($E240="HLTA",(AE240/Summary!$H$7),0)</f>
        <v>0</v>
      </c>
      <c r="EU240" s="229">
        <f>IF($E240="HLTA",(AF240/Summary!$H$7),0)</f>
        <v>0</v>
      </c>
      <c r="EV240" s="229">
        <f>IF($E240="HLTA",(AG240/Summary!$H$7),0)</f>
        <v>0</v>
      </c>
      <c r="EW240" s="229">
        <f>IF($E240="HLTA",(AH240/Summary!$H$7),0)</f>
        <v>0</v>
      </c>
      <c r="EX240" s="229">
        <f>IF($E240="HLTA",(AI240/Summary!$H$7),0)</f>
        <v>0</v>
      </c>
      <c r="EY240" s="229">
        <f>IF($E240="HLTA",(AJ240/Summary!$H$7),0)</f>
        <v>0</v>
      </c>
      <c r="EZ240" s="229">
        <f>IF($E240="HLTA",(AK240/Summary!$H$7),0)</f>
        <v>0</v>
      </c>
      <c r="FA240" s="229">
        <f>IF($E240="HLTA",(AL240/Summary!$H$7),0)</f>
        <v>0</v>
      </c>
      <c r="FB240" s="229">
        <f>IF($E240="HLTA",(AM240/Summary!$H$7),0)</f>
        <v>0</v>
      </c>
      <c r="FC240" s="229">
        <f>IF($E240="HLTA",(AN240/Summary!$H$7),0)</f>
        <v>0</v>
      </c>
      <c r="FD240" s="233">
        <f>IF($E240="HLTA",(AO240/Summary!$H$7),0)</f>
        <v>0</v>
      </c>
    </row>
    <row r="241" spans="1:160" s="141" customFormat="1" ht="14.25" x14ac:dyDescent="0.35">
      <c r="A241" s="314"/>
      <c r="B241" s="315"/>
      <c r="C241" s="315"/>
      <c r="D241" s="315"/>
      <c r="E241" s="303"/>
      <c r="F241" s="304"/>
      <c r="G241" s="316"/>
      <c r="H241" s="320"/>
      <c r="I241" s="322"/>
      <c r="J241" s="323"/>
      <c r="K241" s="399">
        <f>Summary!$H$6*$G241</f>
        <v>0</v>
      </c>
      <c r="L241" s="225"/>
      <c r="M241" s="226"/>
      <c r="N241" s="226"/>
      <c r="O241" s="226"/>
      <c r="P241" s="226"/>
      <c r="Q241" s="226"/>
      <c r="R241" s="226"/>
      <c r="S241" s="226"/>
      <c r="T241" s="226"/>
      <c r="U241" s="226"/>
      <c r="V241" s="226"/>
      <c r="W241" s="226"/>
      <c r="X241" s="226"/>
      <c r="Y241" s="226"/>
      <c r="Z241" s="226"/>
      <c r="AA241" s="226"/>
      <c r="AB241" s="226"/>
      <c r="AC241" s="226"/>
      <c r="AD241" s="226"/>
      <c r="AE241" s="226"/>
      <c r="AF241" s="226"/>
      <c r="AG241" s="226"/>
      <c r="AH241" s="226"/>
      <c r="AI241" s="226"/>
      <c r="AJ241" s="226"/>
      <c r="AK241" s="226"/>
      <c r="AL241" s="226"/>
      <c r="AM241" s="226"/>
      <c r="AN241" s="226"/>
      <c r="AO241" s="227"/>
      <c r="AP241" s="228">
        <f t="shared" si="435"/>
        <v>0</v>
      </c>
      <c r="AQ241" s="226"/>
      <c r="AR241" s="226"/>
      <c r="AS241" s="234"/>
      <c r="AT241" s="226"/>
      <c r="AU241" s="234"/>
      <c r="AV241" s="227"/>
      <c r="AW241" s="397"/>
      <c r="AX241" s="397"/>
      <c r="AY241" s="230">
        <f t="shared" si="436"/>
        <v>0</v>
      </c>
      <c r="AZ241" s="213" t="str">
        <f t="shared" si="396"/>
        <v>OK</v>
      </c>
      <c r="BA241" s="214"/>
      <c r="BB241" s="231">
        <f t="shared" si="437"/>
        <v>0</v>
      </c>
      <c r="BC241" s="232">
        <f t="shared" si="438"/>
        <v>0</v>
      </c>
      <c r="BD241" s="232">
        <f t="shared" si="439"/>
        <v>0</v>
      </c>
      <c r="BE241" s="232">
        <f t="shared" si="440"/>
        <v>0</v>
      </c>
      <c r="BF241" s="232">
        <f t="shared" si="441"/>
        <v>0</v>
      </c>
      <c r="BG241" s="232">
        <f t="shared" si="442"/>
        <v>0</v>
      </c>
      <c r="BH241" s="232">
        <f t="shared" si="443"/>
        <v>0</v>
      </c>
      <c r="BI241" s="232">
        <f t="shared" si="444"/>
        <v>0</v>
      </c>
      <c r="BJ241" s="232">
        <f t="shared" si="445"/>
        <v>0</v>
      </c>
      <c r="BK241" s="232">
        <f t="shared" si="446"/>
        <v>0</v>
      </c>
      <c r="BL241" s="232">
        <f t="shared" si="447"/>
        <v>0</v>
      </c>
      <c r="BM241" s="232">
        <f t="shared" si="448"/>
        <v>0</v>
      </c>
      <c r="BN241" s="232">
        <f t="shared" si="449"/>
        <v>0</v>
      </c>
      <c r="BO241" s="232">
        <f t="shared" si="450"/>
        <v>0</v>
      </c>
      <c r="BP241" s="232">
        <f t="shared" si="451"/>
        <v>0</v>
      </c>
      <c r="BQ241" s="232">
        <f t="shared" si="452"/>
        <v>0</v>
      </c>
      <c r="BR241" s="232">
        <f t="shared" si="453"/>
        <v>0</v>
      </c>
      <c r="BS241" s="232">
        <f t="shared" si="454"/>
        <v>0</v>
      </c>
      <c r="BT241" s="232">
        <f t="shared" si="455"/>
        <v>0</v>
      </c>
      <c r="BU241" s="232">
        <f t="shared" si="456"/>
        <v>0</v>
      </c>
      <c r="BV241" s="232">
        <f t="shared" si="457"/>
        <v>0</v>
      </c>
      <c r="BW241" s="232">
        <f t="shared" si="458"/>
        <v>0</v>
      </c>
      <c r="BX241" s="232">
        <f t="shared" si="459"/>
        <v>0</v>
      </c>
      <c r="BY241" s="232">
        <f t="shared" si="460"/>
        <v>0</v>
      </c>
      <c r="BZ241" s="232">
        <f t="shared" si="461"/>
        <v>0</v>
      </c>
      <c r="CA241" s="232">
        <f t="shared" si="462"/>
        <v>0</v>
      </c>
      <c r="CB241" s="232">
        <f t="shared" si="463"/>
        <v>0</v>
      </c>
      <c r="CC241" s="232">
        <f t="shared" si="464"/>
        <v>0</v>
      </c>
      <c r="CD241" s="232">
        <f t="shared" si="465"/>
        <v>0</v>
      </c>
      <c r="CE241" s="232">
        <f t="shared" si="466"/>
        <v>0</v>
      </c>
      <c r="CF241" s="230">
        <f t="shared" si="467"/>
        <v>0</v>
      </c>
      <c r="CG241" s="195">
        <f t="shared" si="468"/>
        <v>0</v>
      </c>
      <c r="CH241" s="201">
        <f t="shared" si="469"/>
        <v>0</v>
      </c>
      <c r="CI241" s="201">
        <f t="shared" si="470"/>
        <v>0</v>
      </c>
      <c r="CJ241" s="201">
        <f t="shared" si="471"/>
        <v>0</v>
      </c>
      <c r="CK241" s="201">
        <f t="shared" si="472"/>
        <v>0</v>
      </c>
      <c r="CL241" s="191">
        <f t="shared" si="473"/>
        <v>0</v>
      </c>
      <c r="CM241" s="189"/>
      <c r="CN241" s="219">
        <f t="shared" si="474"/>
        <v>0</v>
      </c>
      <c r="CO241" s="220">
        <f t="shared" si="475"/>
        <v>0</v>
      </c>
      <c r="CP241" s="220">
        <f t="shared" si="476"/>
        <v>0</v>
      </c>
      <c r="CQ241" s="220">
        <f t="shared" si="477"/>
        <v>0</v>
      </c>
      <c r="CR241" s="220">
        <f t="shared" si="478"/>
        <v>0</v>
      </c>
      <c r="CS241" s="220">
        <f t="shared" si="479"/>
        <v>0</v>
      </c>
      <c r="CT241" s="220">
        <f t="shared" si="480"/>
        <v>0</v>
      </c>
      <c r="CU241" s="220">
        <f t="shared" si="481"/>
        <v>0</v>
      </c>
      <c r="CV241" s="220">
        <f t="shared" si="482"/>
        <v>0</v>
      </c>
      <c r="CW241" s="220">
        <f t="shared" si="483"/>
        <v>0</v>
      </c>
      <c r="CX241" s="220">
        <f t="shared" si="484"/>
        <v>0</v>
      </c>
      <c r="CY241" s="220">
        <f t="shared" si="485"/>
        <v>0</v>
      </c>
      <c r="CZ241" s="220">
        <f t="shared" si="486"/>
        <v>0</v>
      </c>
      <c r="DA241" s="220">
        <f t="shared" si="487"/>
        <v>0</v>
      </c>
      <c r="DB241" s="220">
        <f t="shared" si="488"/>
        <v>0</v>
      </c>
      <c r="DC241" s="220">
        <f t="shared" si="489"/>
        <v>0</v>
      </c>
      <c r="DD241" s="220">
        <f t="shared" si="490"/>
        <v>0</v>
      </c>
      <c r="DE241" s="220">
        <f t="shared" si="491"/>
        <v>0</v>
      </c>
      <c r="DF241" s="220">
        <f t="shared" si="492"/>
        <v>0</v>
      </c>
      <c r="DG241" s="220">
        <f t="shared" si="493"/>
        <v>0</v>
      </c>
      <c r="DH241" s="220">
        <f t="shared" si="494"/>
        <v>0</v>
      </c>
      <c r="DI241" s="220">
        <f t="shared" si="495"/>
        <v>0</v>
      </c>
      <c r="DJ241" s="220">
        <f t="shared" si="496"/>
        <v>0</v>
      </c>
      <c r="DK241" s="220">
        <f t="shared" si="497"/>
        <v>0</v>
      </c>
      <c r="DL241" s="220">
        <f t="shared" si="498"/>
        <v>0</v>
      </c>
      <c r="DM241" s="220">
        <f t="shared" si="499"/>
        <v>0</v>
      </c>
      <c r="DN241" s="220">
        <f t="shared" si="500"/>
        <v>0</v>
      </c>
      <c r="DO241" s="220">
        <f t="shared" si="501"/>
        <v>0</v>
      </c>
      <c r="DP241" s="220">
        <f t="shared" si="502"/>
        <v>0</v>
      </c>
      <c r="DQ241" s="221">
        <f t="shared" si="503"/>
        <v>0</v>
      </c>
      <c r="DR241" s="204">
        <f t="shared" si="504"/>
        <v>0</v>
      </c>
      <c r="DS241" s="222">
        <f t="shared" si="505"/>
        <v>0</v>
      </c>
      <c r="DT241" s="222">
        <f t="shared" si="506"/>
        <v>0</v>
      </c>
      <c r="DU241" s="222">
        <f t="shared" si="507"/>
        <v>0</v>
      </c>
      <c r="DV241" s="222">
        <f t="shared" si="508"/>
        <v>0</v>
      </c>
      <c r="DW241" s="222">
        <f t="shared" si="509"/>
        <v>0</v>
      </c>
      <c r="DX241" s="223">
        <f t="shared" si="510"/>
        <v>0</v>
      </c>
      <c r="DY241" s="224">
        <f t="shared" si="393"/>
        <v>0</v>
      </c>
      <c r="EA241" s="228">
        <f>IF($E241="HLTA",(L241/Summary!$H$7),0)</f>
        <v>0</v>
      </c>
      <c r="EB241" s="229">
        <f>IF($E241="HLTA",(M241/Summary!$H$7),0)</f>
        <v>0</v>
      </c>
      <c r="EC241" s="229">
        <f>IF($E241="HLTA",(N241/Summary!$H$7),0)</f>
        <v>0</v>
      </c>
      <c r="ED241" s="229">
        <f>IF($E241="HLTA",(O241/Summary!$H$7),0)</f>
        <v>0</v>
      </c>
      <c r="EE241" s="229">
        <f>IF($E241="HLTA",(P241/Summary!$H$7),0)</f>
        <v>0</v>
      </c>
      <c r="EF241" s="229">
        <f>IF($E241="HLTA",(Q241/Summary!$H$7),0)</f>
        <v>0</v>
      </c>
      <c r="EG241" s="229">
        <f>IF($E241="HLTA",(R241/Summary!$H$7),0)</f>
        <v>0</v>
      </c>
      <c r="EH241" s="229">
        <f>IF($E241="HLTA",(S241/Summary!$H$7),0)</f>
        <v>0</v>
      </c>
      <c r="EI241" s="229">
        <f>IF($E241="HLTA",(T241/Summary!$H$7),0)</f>
        <v>0</v>
      </c>
      <c r="EJ241" s="229">
        <f>IF($E241="HLTA",(U241/Summary!$H$7),0)</f>
        <v>0</v>
      </c>
      <c r="EK241" s="229">
        <f>IF($E241="HLTA",(V241/Summary!$H$7),0)</f>
        <v>0</v>
      </c>
      <c r="EL241" s="229">
        <f>IF($E241="HLTA",(W241/Summary!$H$7),0)</f>
        <v>0</v>
      </c>
      <c r="EM241" s="229">
        <f>IF($E241="HLTA",(X241/Summary!$H$7),0)</f>
        <v>0</v>
      </c>
      <c r="EN241" s="229">
        <f>IF($E241="HLTA",(Y241/Summary!$H$7),0)</f>
        <v>0</v>
      </c>
      <c r="EO241" s="229">
        <f>IF($E241="HLTA",(Z241/Summary!$H$7),0)</f>
        <v>0</v>
      </c>
      <c r="EP241" s="229">
        <f>IF($E241="HLTA",(AA241/Summary!$H$7),0)</f>
        <v>0</v>
      </c>
      <c r="EQ241" s="229">
        <f>IF($E241="HLTA",(AB241/Summary!$H$7),0)</f>
        <v>0</v>
      </c>
      <c r="ER241" s="229">
        <f>IF($E241="HLTA",(AC241/Summary!$H$7),0)</f>
        <v>0</v>
      </c>
      <c r="ES241" s="229">
        <f>IF($E241="HLTA",(AD241/Summary!$H$7),0)</f>
        <v>0</v>
      </c>
      <c r="ET241" s="229">
        <f>IF($E241="HLTA",(AE241/Summary!$H$7),0)</f>
        <v>0</v>
      </c>
      <c r="EU241" s="229">
        <f>IF($E241="HLTA",(AF241/Summary!$H$7),0)</f>
        <v>0</v>
      </c>
      <c r="EV241" s="229">
        <f>IF($E241="HLTA",(AG241/Summary!$H$7),0)</f>
        <v>0</v>
      </c>
      <c r="EW241" s="229">
        <f>IF($E241="HLTA",(AH241/Summary!$H$7),0)</f>
        <v>0</v>
      </c>
      <c r="EX241" s="229">
        <f>IF($E241="HLTA",(AI241/Summary!$H$7),0)</f>
        <v>0</v>
      </c>
      <c r="EY241" s="229">
        <f>IF($E241="HLTA",(AJ241/Summary!$H$7),0)</f>
        <v>0</v>
      </c>
      <c r="EZ241" s="229">
        <f>IF($E241="HLTA",(AK241/Summary!$H$7),0)</f>
        <v>0</v>
      </c>
      <c r="FA241" s="229">
        <f>IF($E241="HLTA",(AL241/Summary!$H$7),0)</f>
        <v>0</v>
      </c>
      <c r="FB241" s="229">
        <f>IF($E241="HLTA",(AM241/Summary!$H$7),0)</f>
        <v>0</v>
      </c>
      <c r="FC241" s="229">
        <f>IF($E241="HLTA",(AN241/Summary!$H$7),0)</f>
        <v>0</v>
      </c>
      <c r="FD241" s="233">
        <f>IF($E241="HLTA",(AO241/Summary!$H$7),0)</f>
        <v>0</v>
      </c>
    </row>
    <row r="242" spans="1:160" s="141" customFormat="1" ht="14.25" x14ac:dyDescent="0.35">
      <c r="A242" s="314"/>
      <c r="B242" s="315"/>
      <c r="C242" s="315"/>
      <c r="D242" s="315"/>
      <c r="E242" s="303"/>
      <c r="F242" s="304"/>
      <c r="G242" s="316"/>
      <c r="H242" s="320"/>
      <c r="I242" s="322"/>
      <c r="J242" s="323"/>
      <c r="K242" s="399">
        <f>Summary!$H$6*$G242</f>
        <v>0</v>
      </c>
      <c r="L242" s="225"/>
      <c r="M242" s="226"/>
      <c r="N242" s="226"/>
      <c r="O242" s="226"/>
      <c r="P242" s="226"/>
      <c r="Q242" s="226"/>
      <c r="R242" s="226"/>
      <c r="S242" s="226"/>
      <c r="T242" s="226"/>
      <c r="U242" s="226"/>
      <c r="V242" s="226"/>
      <c r="W242" s="226"/>
      <c r="X242" s="226"/>
      <c r="Y242" s="226"/>
      <c r="Z242" s="226"/>
      <c r="AA242" s="226"/>
      <c r="AB242" s="226"/>
      <c r="AC242" s="226"/>
      <c r="AD242" s="226"/>
      <c r="AE242" s="226"/>
      <c r="AF242" s="226"/>
      <c r="AG242" s="226"/>
      <c r="AH242" s="226"/>
      <c r="AI242" s="226"/>
      <c r="AJ242" s="226"/>
      <c r="AK242" s="226"/>
      <c r="AL242" s="226"/>
      <c r="AM242" s="226"/>
      <c r="AN242" s="226"/>
      <c r="AO242" s="227"/>
      <c r="AP242" s="228">
        <f t="shared" si="435"/>
        <v>0</v>
      </c>
      <c r="AQ242" s="226"/>
      <c r="AR242" s="226"/>
      <c r="AS242" s="234"/>
      <c r="AT242" s="226"/>
      <c r="AU242" s="234"/>
      <c r="AV242" s="227"/>
      <c r="AW242" s="397"/>
      <c r="AX242" s="397"/>
      <c r="AY242" s="230">
        <f t="shared" si="436"/>
        <v>0</v>
      </c>
      <c r="AZ242" s="213" t="str">
        <f t="shared" si="396"/>
        <v>OK</v>
      </c>
      <c r="BA242" s="214"/>
      <c r="BB242" s="231">
        <f t="shared" si="437"/>
        <v>0</v>
      </c>
      <c r="BC242" s="232">
        <f t="shared" si="438"/>
        <v>0</v>
      </c>
      <c r="BD242" s="232">
        <f t="shared" si="439"/>
        <v>0</v>
      </c>
      <c r="BE242" s="232">
        <f t="shared" si="440"/>
        <v>0</v>
      </c>
      <c r="BF242" s="232">
        <f t="shared" si="441"/>
        <v>0</v>
      </c>
      <c r="BG242" s="232">
        <f t="shared" si="442"/>
        <v>0</v>
      </c>
      <c r="BH242" s="232">
        <f t="shared" si="443"/>
        <v>0</v>
      </c>
      <c r="BI242" s="232">
        <f t="shared" si="444"/>
        <v>0</v>
      </c>
      <c r="BJ242" s="232">
        <f t="shared" si="445"/>
        <v>0</v>
      </c>
      <c r="BK242" s="232">
        <f t="shared" si="446"/>
        <v>0</v>
      </c>
      <c r="BL242" s="232">
        <f t="shared" si="447"/>
        <v>0</v>
      </c>
      <c r="BM242" s="232">
        <f t="shared" si="448"/>
        <v>0</v>
      </c>
      <c r="BN242" s="232">
        <f t="shared" si="449"/>
        <v>0</v>
      </c>
      <c r="BO242" s="232">
        <f t="shared" si="450"/>
        <v>0</v>
      </c>
      <c r="BP242" s="232">
        <f t="shared" si="451"/>
        <v>0</v>
      </c>
      <c r="BQ242" s="232">
        <f t="shared" si="452"/>
        <v>0</v>
      </c>
      <c r="BR242" s="232">
        <f t="shared" si="453"/>
        <v>0</v>
      </c>
      <c r="BS242" s="232">
        <f t="shared" si="454"/>
        <v>0</v>
      </c>
      <c r="BT242" s="232">
        <f t="shared" si="455"/>
        <v>0</v>
      </c>
      <c r="BU242" s="232">
        <f t="shared" si="456"/>
        <v>0</v>
      </c>
      <c r="BV242" s="232">
        <f t="shared" si="457"/>
        <v>0</v>
      </c>
      <c r="BW242" s="232">
        <f t="shared" si="458"/>
        <v>0</v>
      </c>
      <c r="BX242" s="232">
        <f t="shared" si="459"/>
        <v>0</v>
      </c>
      <c r="BY242" s="232">
        <f t="shared" si="460"/>
        <v>0</v>
      </c>
      <c r="BZ242" s="232">
        <f t="shared" si="461"/>
        <v>0</v>
      </c>
      <c r="CA242" s="232">
        <f t="shared" si="462"/>
        <v>0</v>
      </c>
      <c r="CB242" s="232">
        <f t="shared" si="463"/>
        <v>0</v>
      </c>
      <c r="CC242" s="232">
        <f t="shared" si="464"/>
        <v>0</v>
      </c>
      <c r="CD242" s="232">
        <f t="shared" si="465"/>
        <v>0</v>
      </c>
      <c r="CE242" s="232">
        <f t="shared" si="466"/>
        <v>0</v>
      </c>
      <c r="CF242" s="230">
        <f t="shared" si="467"/>
        <v>0</v>
      </c>
      <c r="CG242" s="195">
        <f t="shared" si="468"/>
        <v>0</v>
      </c>
      <c r="CH242" s="201">
        <f t="shared" si="469"/>
        <v>0</v>
      </c>
      <c r="CI242" s="201">
        <f t="shared" si="470"/>
        <v>0</v>
      </c>
      <c r="CJ242" s="201">
        <f t="shared" si="471"/>
        <v>0</v>
      </c>
      <c r="CK242" s="201">
        <f t="shared" si="472"/>
        <v>0</v>
      </c>
      <c r="CL242" s="191">
        <f t="shared" si="473"/>
        <v>0</v>
      </c>
      <c r="CM242" s="189"/>
      <c r="CN242" s="219">
        <f t="shared" si="474"/>
        <v>0</v>
      </c>
      <c r="CO242" s="220">
        <f t="shared" si="475"/>
        <v>0</v>
      </c>
      <c r="CP242" s="220">
        <f t="shared" si="476"/>
        <v>0</v>
      </c>
      <c r="CQ242" s="220">
        <f t="shared" si="477"/>
        <v>0</v>
      </c>
      <c r="CR242" s="220">
        <f t="shared" si="478"/>
        <v>0</v>
      </c>
      <c r="CS242" s="220">
        <f t="shared" si="479"/>
        <v>0</v>
      </c>
      <c r="CT242" s="220">
        <f t="shared" si="480"/>
        <v>0</v>
      </c>
      <c r="CU242" s="220">
        <f t="shared" si="481"/>
        <v>0</v>
      </c>
      <c r="CV242" s="220">
        <f t="shared" si="482"/>
        <v>0</v>
      </c>
      <c r="CW242" s="220">
        <f t="shared" si="483"/>
        <v>0</v>
      </c>
      <c r="CX242" s="220">
        <f t="shared" si="484"/>
        <v>0</v>
      </c>
      <c r="CY242" s="220">
        <f t="shared" si="485"/>
        <v>0</v>
      </c>
      <c r="CZ242" s="220">
        <f t="shared" si="486"/>
        <v>0</v>
      </c>
      <c r="DA242" s="220">
        <f t="shared" si="487"/>
        <v>0</v>
      </c>
      <c r="DB242" s="220">
        <f t="shared" si="488"/>
        <v>0</v>
      </c>
      <c r="DC242" s="220">
        <f t="shared" si="489"/>
        <v>0</v>
      </c>
      <c r="DD242" s="220">
        <f t="shared" si="490"/>
        <v>0</v>
      </c>
      <c r="DE242" s="220">
        <f t="shared" si="491"/>
        <v>0</v>
      </c>
      <c r="DF242" s="220">
        <f t="shared" si="492"/>
        <v>0</v>
      </c>
      <c r="DG242" s="220">
        <f t="shared" si="493"/>
        <v>0</v>
      </c>
      <c r="DH242" s="220">
        <f t="shared" si="494"/>
        <v>0</v>
      </c>
      <c r="DI242" s="220">
        <f t="shared" si="495"/>
        <v>0</v>
      </c>
      <c r="DJ242" s="220">
        <f t="shared" si="496"/>
        <v>0</v>
      </c>
      <c r="DK242" s="220">
        <f t="shared" si="497"/>
        <v>0</v>
      </c>
      <c r="DL242" s="220">
        <f t="shared" si="498"/>
        <v>0</v>
      </c>
      <c r="DM242" s="220">
        <f t="shared" si="499"/>
        <v>0</v>
      </c>
      <c r="DN242" s="220">
        <f t="shared" si="500"/>
        <v>0</v>
      </c>
      <c r="DO242" s="220">
        <f t="shared" si="501"/>
        <v>0</v>
      </c>
      <c r="DP242" s="220">
        <f t="shared" si="502"/>
        <v>0</v>
      </c>
      <c r="DQ242" s="221">
        <f t="shared" si="503"/>
        <v>0</v>
      </c>
      <c r="DR242" s="204">
        <f t="shared" si="504"/>
        <v>0</v>
      </c>
      <c r="DS242" s="222">
        <f t="shared" si="505"/>
        <v>0</v>
      </c>
      <c r="DT242" s="222">
        <f t="shared" si="506"/>
        <v>0</v>
      </c>
      <c r="DU242" s="222">
        <f t="shared" si="507"/>
        <v>0</v>
      </c>
      <c r="DV242" s="222">
        <f t="shared" si="508"/>
        <v>0</v>
      </c>
      <c r="DW242" s="222">
        <f t="shared" si="509"/>
        <v>0</v>
      </c>
      <c r="DX242" s="223">
        <f t="shared" si="510"/>
        <v>0</v>
      </c>
      <c r="DY242" s="224">
        <f t="shared" si="393"/>
        <v>0</v>
      </c>
      <c r="EA242" s="228">
        <f>IF($E242="HLTA",(L242/Summary!$H$7),0)</f>
        <v>0</v>
      </c>
      <c r="EB242" s="229">
        <f>IF($E242="HLTA",(M242/Summary!$H$7),0)</f>
        <v>0</v>
      </c>
      <c r="EC242" s="229">
        <f>IF($E242="HLTA",(N242/Summary!$H$7),0)</f>
        <v>0</v>
      </c>
      <c r="ED242" s="229">
        <f>IF($E242="HLTA",(O242/Summary!$H$7),0)</f>
        <v>0</v>
      </c>
      <c r="EE242" s="229">
        <f>IF($E242="HLTA",(P242/Summary!$H$7),0)</f>
        <v>0</v>
      </c>
      <c r="EF242" s="229">
        <f>IF($E242="HLTA",(Q242/Summary!$H$7),0)</f>
        <v>0</v>
      </c>
      <c r="EG242" s="229">
        <f>IF($E242="HLTA",(R242/Summary!$H$7),0)</f>
        <v>0</v>
      </c>
      <c r="EH242" s="229">
        <f>IF($E242="HLTA",(S242/Summary!$H$7),0)</f>
        <v>0</v>
      </c>
      <c r="EI242" s="229">
        <f>IF($E242="HLTA",(T242/Summary!$H$7),0)</f>
        <v>0</v>
      </c>
      <c r="EJ242" s="229">
        <f>IF($E242="HLTA",(U242/Summary!$H$7),0)</f>
        <v>0</v>
      </c>
      <c r="EK242" s="229">
        <f>IF($E242="HLTA",(V242/Summary!$H$7),0)</f>
        <v>0</v>
      </c>
      <c r="EL242" s="229">
        <f>IF($E242="HLTA",(W242/Summary!$H$7),0)</f>
        <v>0</v>
      </c>
      <c r="EM242" s="229">
        <f>IF($E242="HLTA",(X242/Summary!$H$7),0)</f>
        <v>0</v>
      </c>
      <c r="EN242" s="229">
        <f>IF($E242="HLTA",(Y242/Summary!$H$7),0)</f>
        <v>0</v>
      </c>
      <c r="EO242" s="229">
        <f>IF($E242="HLTA",(Z242/Summary!$H$7),0)</f>
        <v>0</v>
      </c>
      <c r="EP242" s="229">
        <f>IF($E242="HLTA",(AA242/Summary!$H$7),0)</f>
        <v>0</v>
      </c>
      <c r="EQ242" s="229">
        <f>IF($E242="HLTA",(AB242/Summary!$H$7),0)</f>
        <v>0</v>
      </c>
      <c r="ER242" s="229">
        <f>IF($E242="HLTA",(AC242/Summary!$H$7),0)</f>
        <v>0</v>
      </c>
      <c r="ES242" s="229">
        <f>IF($E242="HLTA",(AD242/Summary!$H$7),0)</f>
        <v>0</v>
      </c>
      <c r="ET242" s="229">
        <f>IF($E242="HLTA",(AE242/Summary!$H$7),0)</f>
        <v>0</v>
      </c>
      <c r="EU242" s="229">
        <f>IF($E242="HLTA",(AF242/Summary!$H$7),0)</f>
        <v>0</v>
      </c>
      <c r="EV242" s="229">
        <f>IF($E242="HLTA",(AG242/Summary!$H$7),0)</f>
        <v>0</v>
      </c>
      <c r="EW242" s="229">
        <f>IF($E242="HLTA",(AH242/Summary!$H$7),0)</f>
        <v>0</v>
      </c>
      <c r="EX242" s="229">
        <f>IF($E242="HLTA",(AI242/Summary!$H$7),0)</f>
        <v>0</v>
      </c>
      <c r="EY242" s="229">
        <f>IF($E242="HLTA",(AJ242/Summary!$H$7),0)</f>
        <v>0</v>
      </c>
      <c r="EZ242" s="229">
        <f>IF($E242="HLTA",(AK242/Summary!$H$7),0)</f>
        <v>0</v>
      </c>
      <c r="FA242" s="229">
        <f>IF($E242="HLTA",(AL242/Summary!$H$7),0)</f>
        <v>0</v>
      </c>
      <c r="FB242" s="229">
        <f>IF($E242="HLTA",(AM242/Summary!$H$7),0)</f>
        <v>0</v>
      </c>
      <c r="FC242" s="229">
        <f>IF($E242="HLTA",(AN242/Summary!$H$7),0)</f>
        <v>0</v>
      </c>
      <c r="FD242" s="233">
        <f>IF($E242="HLTA",(AO242/Summary!$H$7),0)</f>
        <v>0</v>
      </c>
    </row>
    <row r="243" spans="1:160" s="141" customFormat="1" ht="14.25" x14ac:dyDescent="0.35">
      <c r="A243" s="314"/>
      <c r="B243" s="315"/>
      <c r="C243" s="315"/>
      <c r="D243" s="315"/>
      <c r="E243" s="303"/>
      <c r="F243" s="304"/>
      <c r="G243" s="316"/>
      <c r="H243" s="320"/>
      <c r="I243" s="322"/>
      <c r="J243" s="323"/>
      <c r="K243" s="399">
        <f>Summary!$H$6*$G243</f>
        <v>0</v>
      </c>
      <c r="L243" s="225"/>
      <c r="M243" s="226"/>
      <c r="N243" s="226"/>
      <c r="O243" s="226"/>
      <c r="P243" s="226"/>
      <c r="Q243" s="226"/>
      <c r="R243" s="226"/>
      <c r="S243" s="226"/>
      <c r="T243" s="226"/>
      <c r="U243" s="226"/>
      <c r="V243" s="226"/>
      <c r="W243" s="226"/>
      <c r="X243" s="226"/>
      <c r="Y243" s="226"/>
      <c r="Z243" s="226"/>
      <c r="AA243" s="226"/>
      <c r="AB243" s="226"/>
      <c r="AC243" s="226"/>
      <c r="AD243" s="226"/>
      <c r="AE243" s="226"/>
      <c r="AF243" s="226"/>
      <c r="AG243" s="226"/>
      <c r="AH243" s="226"/>
      <c r="AI243" s="226"/>
      <c r="AJ243" s="226"/>
      <c r="AK243" s="226"/>
      <c r="AL243" s="226"/>
      <c r="AM243" s="226"/>
      <c r="AN243" s="226"/>
      <c r="AO243" s="227"/>
      <c r="AP243" s="228">
        <f t="shared" si="435"/>
        <v>0</v>
      </c>
      <c r="AQ243" s="226"/>
      <c r="AR243" s="226"/>
      <c r="AS243" s="234"/>
      <c r="AT243" s="226"/>
      <c r="AU243" s="234"/>
      <c r="AV243" s="227"/>
      <c r="AW243" s="397"/>
      <c r="AX243" s="397"/>
      <c r="AY243" s="230">
        <f t="shared" si="436"/>
        <v>0</v>
      </c>
      <c r="AZ243" s="213" t="str">
        <f t="shared" si="396"/>
        <v>OK</v>
      </c>
      <c r="BA243" s="214"/>
      <c r="BB243" s="231">
        <f t="shared" si="437"/>
        <v>0</v>
      </c>
      <c r="BC243" s="232">
        <f t="shared" si="438"/>
        <v>0</v>
      </c>
      <c r="BD243" s="232">
        <f t="shared" si="439"/>
        <v>0</v>
      </c>
      <c r="BE243" s="232">
        <f t="shared" si="440"/>
        <v>0</v>
      </c>
      <c r="BF243" s="232">
        <f t="shared" si="441"/>
        <v>0</v>
      </c>
      <c r="BG243" s="232">
        <f t="shared" si="442"/>
        <v>0</v>
      </c>
      <c r="BH243" s="232">
        <f t="shared" si="443"/>
        <v>0</v>
      </c>
      <c r="BI243" s="232">
        <f t="shared" si="444"/>
        <v>0</v>
      </c>
      <c r="BJ243" s="232">
        <f t="shared" si="445"/>
        <v>0</v>
      </c>
      <c r="BK243" s="232">
        <f t="shared" si="446"/>
        <v>0</v>
      </c>
      <c r="BL243" s="232">
        <f t="shared" si="447"/>
        <v>0</v>
      </c>
      <c r="BM243" s="232">
        <f t="shared" si="448"/>
        <v>0</v>
      </c>
      <c r="BN243" s="232">
        <f t="shared" si="449"/>
        <v>0</v>
      </c>
      <c r="BO243" s="232">
        <f t="shared" si="450"/>
        <v>0</v>
      </c>
      <c r="BP243" s="232">
        <f t="shared" si="451"/>
        <v>0</v>
      </c>
      <c r="BQ243" s="232">
        <f t="shared" si="452"/>
        <v>0</v>
      </c>
      <c r="BR243" s="232">
        <f t="shared" si="453"/>
        <v>0</v>
      </c>
      <c r="BS243" s="232">
        <f t="shared" si="454"/>
        <v>0</v>
      </c>
      <c r="BT243" s="232">
        <f t="shared" si="455"/>
        <v>0</v>
      </c>
      <c r="BU243" s="232">
        <f t="shared" si="456"/>
        <v>0</v>
      </c>
      <c r="BV243" s="232">
        <f t="shared" si="457"/>
        <v>0</v>
      </c>
      <c r="BW243" s="232">
        <f t="shared" si="458"/>
        <v>0</v>
      </c>
      <c r="BX243" s="232">
        <f t="shared" si="459"/>
        <v>0</v>
      </c>
      <c r="BY243" s="232">
        <f t="shared" si="460"/>
        <v>0</v>
      </c>
      <c r="BZ243" s="232">
        <f t="shared" si="461"/>
        <v>0</v>
      </c>
      <c r="CA243" s="232">
        <f t="shared" si="462"/>
        <v>0</v>
      </c>
      <c r="CB243" s="232">
        <f t="shared" si="463"/>
        <v>0</v>
      </c>
      <c r="CC243" s="232">
        <f t="shared" si="464"/>
        <v>0</v>
      </c>
      <c r="CD243" s="232">
        <f t="shared" si="465"/>
        <v>0</v>
      </c>
      <c r="CE243" s="232">
        <f t="shared" si="466"/>
        <v>0</v>
      </c>
      <c r="CF243" s="230">
        <f t="shared" si="467"/>
        <v>0</v>
      </c>
      <c r="CG243" s="195">
        <f t="shared" si="468"/>
        <v>0</v>
      </c>
      <c r="CH243" s="201">
        <f t="shared" si="469"/>
        <v>0</v>
      </c>
      <c r="CI243" s="201">
        <f t="shared" si="470"/>
        <v>0</v>
      </c>
      <c r="CJ243" s="201">
        <f t="shared" si="471"/>
        <v>0</v>
      </c>
      <c r="CK243" s="201">
        <f t="shared" si="472"/>
        <v>0</v>
      </c>
      <c r="CL243" s="191">
        <f t="shared" si="473"/>
        <v>0</v>
      </c>
      <c r="CM243" s="189"/>
      <c r="CN243" s="219">
        <f t="shared" si="474"/>
        <v>0</v>
      </c>
      <c r="CO243" s="220">
        <f t="shared" si="475"/>
        <v>0</v>
      </c>
      <c r="CP243" s="220">
        <f t="shared" si="476"/>
        <v>0</v>
      </c>
      <c r="CQ243" s="220">
        <f t="shared" si="477"/>
        <v>0</v>
      </c>
      <c r="CR243" s="220">
        <f t="shared" si="478"/>
        <v>0</v>
      </c>
      <c r="CS243" s="220">
        <f t="shared" si="479"/>
        <v>0</v>
      </c>
      <c r="CT243" s="220">
        <f t="shared" si="480"/>
        <v>0</v>
      </c>
      <c r="CU243" s="220">
        <f t="shared" si="481"/>
        <v>0</v>
      </c>
      <c r="CV243" s="220">
        <f t="shared" si="482"/>
        <v>0</v>
      </c>
      <c r="CW243" s="220">
        <f t="shared" si="483"/>
        <v>0</v>
      </c>
      <c r="CX243" s="220">
        <f t="shared" si="484"/>
        <v>0</v>
      </c>
      <c r="CY243" s="220">
        <f t="shared" si="485"/>
        <v>0</v>
      </c>
      <c r="CZ243" s="220">
        <f t="shared" si="486"/>
        <v>0</v>
      </c>
      <c r="DA243" s="220">
        <f t="shared" si="487"/>
        <v>0</v>
      </c>
      <c r="DB243" s="220">
        <f t="shared" si="488"/>
        <v>0</v>
      </c>
      <c r="DC243" s="220">
        <f t="shared" si="489"/>
        <v>0</v>
      </c>
      <c r="DD243" s="220">
        <f t="shared" si="490"/>
        <v>0</v>
      </c>
      <c r="DE243" s="220">
        <f t="shared" si="491"/>
        <v>0</v>
      </c>
      <c r="DF243" s="220">
        <f t="shared" si="492"/>
        <v>0</v>
      </c>
      <c r="DG243" s="220">
        <f t="shared" si="493"/>
        <v>0</v>
      </c>
      <c r="DH243" s="220">
        <f t="shared" si="494"/>
        <v>0</v>
      </c>
      <c r="DI243" s="220">
        <f t="shared" si="495"/>
        <v>0</v>
      </c>
      <c r="DJ243" s="220">
        <f t="shared" si="496"/>
        <v>0</v>
      </c>
      <c r="DK243" s="220">
        <f t="shared" si="497"/>
        <v>0</v>
      </c>
      <c r="DL243" s="220">
        <f t="shared" si="498"/>
        <v>0</v>
      </c>
      <c r="DM243" s="220">
        <f t="shared" si="499"/>
        <v>0</v>
      </c>
      <c r="DN243" s="220">
        <f t="shared" si="500"/>
        <v>0</v>
      </c>
      <c r="DO243" s="220">
        <f t="shared" si="501"/>
        <v>0</v>
      </c>
      <c r="DP243" s="220">
        <f t="shared" si="502"/>
        <v>0</v>
      </c>
      <c r="DQ243" s="221">
        <f t="shared" si="503"/>
        <v>0</v>
      </c>
      <c r="DR243" s="204">
        <f t="shared" si="504"/>
        <v>0</v>
      </c>
      <c r="DS243" s="222">
        <f t="shared" si="505"/>
        <v>0</v>
      </c>
      <c r="DT243" s="222">
        <f t="shared" si="506"/>
        <v>0</v>
      </c>
      <c r="DU243" s="222">
        <f t="shared" si="507"/>
        <v>0</v>
      </c>
      <c r="DV243" s="222">
        <f t="shared" si="508"/>
        <v>0</v>
      </c>
      <c r="DW243" s="222">
        <f t="shared" si="509"/>
        <v>0</v>
      </c>
      <c r="DX243" s="223">
        <f t="shared" si="510"/>
        <v>0</v>
      </c>
      <c r="DY243" s="224">
        <f t="shared" si="393"/>
        <v>0</v>
      </c>
      <c r="EA243" s="228">
        <f>IF($E243="HLTA",(L243/Summary!$H$7),0)</f>
        <v>0</v>
      </c>
      <c r="EB243" s="229">
        <f>IF($E243="HLTA",(M243/Summary!$H$7),0)</f>
        <v>0</v>
      </c>
      <c r="EC243" s="229">
        <f>IF($E243="HLTA",(N243/Summary!$H$7),0)</f>
        <v>0</v>
      </c>
      <c r="ED243" s="229">
        <f>IF($E243="HLTA",(O243/Summary!$H$7),0)</f>
        <v>0</v>
      </c>
      <c r="EE243" s="229">
        <f>IF($E243="HLTA",(P243/Summary!$H$7),0)</f>
        <v>0</v>
      </c>
      <c r="EF243" s="229">
        <f>IF($E243="HLTA",(Q243/Summary!$H$7),0)</f>
        <v>0</v>
      </c>
      <c r="EG243" s="229">
        <f>IF($E243="HLTA",(R243/Summary!$H$7),0)</f>
        <v>0</v>
      </c>
      <c r="EH243" s="229">
        <f>IF($E243="HLTA",(S243/Summary!$H$7),0)</f>
        <v>0</v>
      </c>
      <c r="EI243" s="229">
        <f>IF($E243="HLTA",(T243/Summary!$H$7),0)</f>
        <v>0</v>
      </c>
      <c r="EJ243" s="229">
        <f>IF($E243="HLTA",(U243/Summary!$H$7),0)</f>
        <v>0</v>
      </c>
      <c r="EK243" s="229">
        <f>IF($E243="HLTA",(V243/Summary!$H$7),0)</f>
        <v>0</v>
      </c>
      <c r="EL243" s="229">
        <f>IF($E243="HLTA",(W243/Summary!$H$7),0)</f>
        <v>0</v>
      </c>
      <c r="EM243" s="229">
        <f>IF($E243="HLTA",(X243/Summary!$H$7),0)</f>
        <v>0</v>
      </c>
      <c r="EN243" s="229">
        <f>IF($E243="HLTA",(Y243/Summary!$H$7),0)</f>
        <v>0</v>
      </c>
      <c r="EO243" s="229">
        <f>IF($E243="HLTA",(Z243/Summary!$H$7),0)</f>
        <v>0</v>
      </c>
      <c r="EP243" s="229">
        <f>IF($E243="HLTA",(AA243/Summary!$H$7),0)</f>
        <v>0</v>
      </c>
      <c r="EQ243" s="229">
        <f>IF($E243="HLTA",(AB243/Summary!$H$7),0)</f>
        <v>0</v>
      </c>
      <c r="ER243" s="229">
        <f>IF($E243="HLTA",(AC243/Summary!$H$7),0)</f>
        <v>0</v>
      </c>
      <c r="ES243" s="229">
        <f>IF($E243="HLTA",(AD243/Summary!$H$7),0)</f>
        <v>0</v>
      </c>
      <c r="ET243" s="229">
        <f>IF($E243="HLTA",(AE243/Summary!$H$7),0)</f>
        <v>0</v>
      </c>
      <c r="EU243" s="229">
        <f>IF($E243="HLTA",(AF243/Summary!$H$7),0)</f>
        <v>0</v>
      </c>
      <c r="EV243" s="229">
        <f>IF($E243="HLTA",(AG243/Summary!$H$7),0)</f>
        <v>0</v>
      </c>
      <c r="EW243" s="229">
        <f>IF($E243="HLTA",(AH243/Summary!$H$7),0)</f>
        <v>0</v>
      </c>
      <c r="EX243" s="229">
        <f>IF($E243="HLTA",(AI243/Summary!$H$7),0)</f>
        <v>0</v>
      </c>
      <c r="EY243" s="229">
        <f>IF($E243="HLTA",(AJ243/Summary!$H$7),0)</f>
        <v>0</v>
      </c>
      <c r="EZ243" s="229">
        <f>IF($E243="HLTA",(AK243/Summary!$H$7),0)</f>
        <v>0</v>
      </c>
      <c r="FA243" s="229">
        <f>IF($E243="HLTA",(AL243/Summary!$H$7),0)</f>
        <v>0</v>
      </c>
      <c r="FB243" s="229">
        <f>IF($E243="HLTA",(AM243/Summary!$H$7),0)</f>
        <v>0</v>
      </c>
      <c r="FC243" s="229">
        <f>IF($E243="HLTA",(AN243/Summary!$H$7),0)</f>
        <v>0</v>
      </c>
      <c r="FD243" s="233">
        <f>IF($E243="HLTA",(AO243/Summary!$H$7),0)</f>
        <v>0</v>
      </c>
    </row>
    <row r="244" spans="1:160" s="141" customFormat="1" ht="14.25" x14ac:dyDescent="0.35">
      <c r="A244" s="314"/>
      <c r="B244" s="315"/>
      <c r="C244" s="315"/>
      <c r="D244" s="315"/>
      <c r="E244" s="303"/>
      <c r="F244" s="304"/>
      <c r="G244" s="316"/>
      <c r="H244" s="320"/>
      <c r="I244" s="322"/>
      <c r="J244" s="323"/>
      <c r="K244" s="399">
        <f>Summary!$H$6*$G244</f>
        <v>0</v>
      </c>
      <c r="L244" s="225"/>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7"/>
      <c r="AP244" s="228">
        <f t="shared" si="435"/>
        <v>0</v>
      </c>
      <c r="AQ244" s="226"/>
      <c r="AR244" s="226"/>
      <c r="AS244" s="234"/>
      <c r="AT244" s="226"/>
      <c r="AU244" s="234"/>
      <c r="AV244" s="227"/>
      <c r="AW244" s="397"/>
      <c r="AX244" s="397"/>
      <c r="AY244" s="230">
        <f t="shared" si="436"/>
        <v>0</v>
      </c>
      <c r="AZ244" s="213" t="str">
        <f t="shared" si="396"/>
        <v>OK</v>
      </c>
      <c r="BA244" s="214"/>
      <c r="BB244" s="231">
        <f t="shared" si="437"/>
        <v>0</v>
      </c>
      <c r="BC244" s="232">
        <f t="shared" si="438"/>
        <v>0</v>
      </c>
      <c r="BD244" s="232">
        <f t="shared" si="439"/>
        <v>0</v>
      </c>
      <c r="BE244" s="232">
        <f t="shared" si="440"/>
        <v>0</v>
      </c>
      <c r="BF244" s="232">
        <f t="shared" si="441"/>
        <v>0</v>
      </c>
      <c r="BG244" s="232">
        <f t="shared" si="442"/>
        <v>0</v>
      </c>
      <c r="BH244" s="232">
        <f t="shared" si="443"/>
        <v>0</v>
      </c>
      <c r="BI244" s="232">
        <f t="shared" si="444"/>
        <v>0</v>
      </c>
      <c r="BJ244" s="232">
        <f t="shared" si="445"/>
        <v>0</v>
      </c>
      <c r="BK244" s="232">
        <f t="shared" si="446"/>
        <v>0</v>
      </c>
      <c r="BL244" s="232">
        <f t="shared" si="447"/>
        <v>0</v>
      </c>
      <c r="BM244" s="232">
        <f t="shared" si="448"/>
        <v>0</v>
      </c>
      <c r="BN244" s="232">
        <f t="shared" si="449"/>
        <v>0</v>
      </c>
      <c r="BO244" s="232">
        <f t="shared" si="450"/>
        <v>0</v>
      </c>
      <c r="BP244" s="232">
        <f t="shared" si="451"/>
        <v>0</v>
      </c>
      <c r="BQ244" s="232">
        <f t="shared" si="452"/>
        <v>0</v>
      </c>
      <c r="BR244" s="232">
        <f t="shared" si="453"/>
        <v>0</v>
      </c>
      <c r="BS244" s="232">
        <f t="shared" si="454"/>
        <v>0</v>
      </c>
      <c r="BT244" s="232">
        <f t="shared" si="455"/>
        <v>0</v>
      </c>
      <c r="BU244" s="232">
        <f t="shared" si="456"/>
        <v>0</v>
      </c>
      <c r="BV244" s="232">
        <f t="shared" si="457"/>
        <v>0</v>
      </c>
      <c r="BW244" s="232">
        <f t="shared" si="458"/>
        <v>0</v>
      </c>
      <c r="BX244" s="232">
        <f t="shared" si="459"/>
        <v>0</v>
      </c>
      <c r="BY244" s="232">
        <f t="shared" si="460"/>
        <v>0</v>
      </c>
      <c r="BZ244" s="232">
        <f t="shared" si="461"/>
        <v>0</v>
      </c>
      <c r="CA244" s="232">
        <f t="shared" si="462"/>
        <v>0</v>
      </c>
      <c r="CB244" s="232">
        <f t="shared" si="463"/>
        <v>0</v>
      </c>
      <c r="CC244" s="232">
        <f t="shared" si="464"/>
        <v>0</v>
      </c>
      <c r="CD244" s="232">
        <f t="shared" si="465"/>
        <v>0</v>
      </c>
      <c r="CE244" s="232">
        <f t="shared" si="466"/>
        <v>0</v>
      </c>
      <c r="CF244" s="230">
        <f t="shared" si="467"/>
        <v>0</v>
      </c>
      <c r="CG244" s="195">
        <f t="shared" si="468"/>
        <v>0</v>
      </c>
      <c r="CH244" s="201">
        <f t="shared" si="469"/>
        <v>0</v>
      </c>
      <c r="CI244" s="201">
        <f t="shared" si="470"/>
        <v>0</v>
      </c>
      <c r="CJ244" s="201">
        <f t="shared" si="471"/>
        <v>0</v>
      </c>
      <c r="CK244" s="201">
        <f t="shared" si="472"/>
        <v>0</v>
      </c>
      <c r="CL244" s="191">
        <f t="shared" si="473"/>
        <v>0</v>
      </c>
      <c r="CM244" s="189"/>
      <c r="CN244" s="219">
        <f t="shared" si="474"/>
        <v>0</v>
      </c>
      <c r="CO244" s="220">
        <f t="shared" si="475"/>
        <v>0</v>
      </c>
      <c r="CP244" s="220">
        <f t="shared" si="476"/>
        <v>0</v>
      </c>
      <c r="CQ244" s="220">
        <f t="shared" si="477"/>
        <v>0</v>
      </c>
      <c r="CR244" s="220">
        <f t="shared" si="478"/>
        <v>0</v>
      </c>
      <c r="CS244" s="220">
        <f t="shared" si="479"/>
        <v>0</v>
      </c>
      <c r="CT244" s="220">
        <f t="shared" si="480"/>
        <v>0</v>
      </c>
      <c r="CU244" s="220">
        <f t="shared" si="481"/>
        <v>0</v>
      </c>
      <c r="CV244" s="220">
        <f t="shared" si="482"/>
        <v>0</v>
      </c>
      <c r="CW244" s="220">
        <f t="shared" si="483"/>
        <v>0</v>
      </c>
      <c r="CX244" s="220">
        <f t="shared" si="484"/>
        <v>0</v>
      </c>
      <c r="CY244" s="220">
        <f t="shared" si="485"/>
        <v>0</v>
      </c>
      <c r="CZ244" s="220">
        <f t="shared" si="486"/>
        <v>0</v>
      </c>
      <c r="DA244" s="220">
        <f t="shared" si="487"/>
        <v>0</v>
      </c>
      <c r="DB244" s="220">
        <f t="shared" si="488"/>
        <v>0</v>
      </c>
      <c r="DC244" s="220">
        <f t="shared" si="489"/>
        <v>0</v>
      </c>
      <c r="DD244" s="220">
        <f t="shared" si="490"/>
        <v>0</v>
      </c>
      <c r="DE244" s="220">
        <f t="shared" si="491"/>
        <v>0</v>
      </c>
      <c r="DF244" s="220">
        <f t="shared" si="492"/>
        <v>0</v>
      </c>
      <c r="DG244" s="220">
        <f t="shared" si="493"/>
        <v>0</v>
      </c>
      <c r="DH244" s="220">
        <f t="shared" si="494"/>
        <v>0</v>
      </c>
      <c r="DI244" s="220">
        <f t="shared" si="495"/>
        <v>0</v>
      </c>
      <c r="DJ244" s="220">
        <f t="shared" si="496"/>
        <v>0</v>
      </c>
      <c r="DK244" s="220">
        <f t="shared" si="497"/>
        <v>0</v>
      </c>
      <c r="DL244" s="220">
        <f t="shared" si="498"/>
        <v>0</v>
      </c>
      <c r="DM244" s="220">
        <f t="shared" si="499"/>
        <v>0</v>
      </c>
      <c r="DN244" s="220">
        <f t="shared" si="500"/>
        <v>0</v>
      </c>
      <c r="DO244" s="220">
        <f t="shared" si="501"/>
        <v>0</v>
      </c>
      <c r="DP244" s="220">
        <f t="shared" si="502"/>
        <v>0</v>
      </c>
      <c r="DQ244" s="221">
        <f t="shared" si="503"/>
        <v>0</v>
      </c>
      <c r="DR244" s="204">
        <f t="shared" si="504"/>
        <v>0</v>
      </c>
      <c r="DS244" s="222">
        <f t="shared" si="505"/>
        <v>0</v>
      </c>
      <c r="DT244" s="222">
        <f t="shared" si="506"/>
        <v>0</v>
      </c>
      <c r="DU244" s="222">
        <f t="shared" si="507"/>
        <v>0</v>
      </c>
      <c r="DV244" s="222">
        <f t="shared" si="508"/>
        <v>0</v>
      </c>
      <c r="DW244" s="222">
        <f t="shared" si="509"/>
        <v>0</v>
      </c>
      <c r="DX244" s="223">
        <f t="shared" si="510"/>
        <v>0</v>
      </c>
      <c r="DY244" s="224">
        <f t="shared" si="393"/>
        <v>0</v>
      </c>
      <c r="EA244" s="228">
        <f>IF($E244="HLTA",(L244/Summary!$H$7),0)</f>
        <v>0</v>
      </c>
      <c r="EB244" s="229">
        <f>IF($E244="HLTA",(M244/Summary!$H$7),0)</f>
        <v>0</v>
      </c>
      <c r="EC244" s="229">
        <f>IF($E244="HLTA",(N244/Summary!$H$7),0)</f>
        <v>0</v>
      </c>
      <c r="ED244" s="229">
        <f>IF($E244="HLTA",(O244/Summary!$H$7),0)</f>
        <v>0</v>
      </c>
      <c r="EE244" s="229">
        <f>IF($E244="HLTA",(P244/Summary!$H$7),0)</f>
        <v>0</v>
      </c>
      <c r="EF244" s="229">
        <f>IF($E244="HLTA",(Q244/Summary!$H$7),0)</f>
        <v>0</v>
      </c>
      <c r="EG244" s="229">
        <f>IF($E244="HLTA",(R244/Summary!$H$7),0)</f>
        <v>0</v>
      </c>
      <c r="EH244" s="229">
        <f>IF($E244="HLTA",(S244/Summary!$H$7),0)</f>
        <v>0</v>
      </c>
      <c r="EI244" s="229">
        <f>IF($E244="HLTA",(T244/Summary!$H$7),0)</f>
        <v>0</v>
      </c>
      <c r="EJ244" s="229">
        <f>IF($E244="HLTA",(U244/Summary!$H$7),0)</f>
        <v>0</v>
      </c>
      <c r="EK244" s="229">
        <f>IF($E244="HLTA",(V244/Summary!$H$7),0)</f>
        <v>0</v>
      </c>
      <c r="EL244" s="229">
        <f>IF($E244="HLTA",(W244/Summary!$H$7),0)</f>
        <v>0</v>
      </c>
      <c r="EM244" s="229">
        <f>IF($E244="HLTA",(X244/Summary!$H$7),0)</f>
        <v>0</v>
      </c>
      <c r="EN244" s="229">
        <f>IF($E244="HLTA",(Y244/Summary!$H$7),0)</f>
        <v>0</v>
      </c>
      <c r="EO244" s="229">
        <f>IF($E244="HLTA",(Z244/Summary!$H$7),0)</f>
        <v>0</v>
      </c>
      <c r="EP244" s="229">
        <f>IF($E244="HLTA",(AA244/Summary!$H$7),0)</f>
        <v>0</v>
      </c>
      <c r="EQ244" s="229">
        <f>IF($E244="HLTA",(AB244/Summary!$H$7),0)</f>
        <v>0</v>
      </c>
      <c r="ER244" s="229">
        <f>IF($E244="HLTA",(AC244/Summary!$H$7),0)</f>
        <v>0</v>
      </c>
      <c r="ES244" s="229">
        <f>IF($E244="HLTA",(AD244/Summary!$H$7),0)</f>
        <v>0</v>
      </c>
      <c r="ET244" s="229">
        <f>IF($E244="HLTA",(AE244/Summary!$H$7),0)</f>
        <v>0</v>
      </c>
      <c r="EU244" s="229">
        <f>IF($E244="HLTA",(AF244/Summary!$H$7),0)</f>
        <v>0</v>
      </c>
      <c r="EV244" s="229">
        <f>IF($E244="HLTA",(AG244/Summary!$H$7),0)</f>
        <v>0</v>
      </c>
      <c r="EW244" s="229">
        <f>IF($E244="HLTA",(AH244/Summary!$H$7),0)</f>
        <v>0</v>
      </c>
      <c r="EX244" s="229">
        <f>IF($E244="HLTA",(AI244/Summary!$H$7),0)</f>
        <v>0</v>
      </c>
      <c r="EY244" s="229">
        <f>IF($E244="HLTA",(AJ244/Summary!$H$7),0)</f>
        <v>0</v>
      </c>
      <c r="EZ244" s="229">
        <f>IF($E244="HLTA",(AK244/Summary!$H$7),0)</f>
        <v>0</v>
      </c>
      <c r="FA244" s="229">
        <f>IF($E244="HLTA",(AL244/Summary!$H$7),0)</f>
        <v>0</v>
      </c>
      <c r="FB244" s="229">
        <f>IF($E244="HLTA",(AM244/Summary!$H$7),0)</f>
        <v>0</v>
      </c>
      <c r="FC244" s="229">
        <f>IF($E244="HLTA",(AN244/Summary!$H$7),0)</f>
        <v>0</v>
      </c>
      <c r="FD244" s="233">
        <f>IF($E244="HLTA",(AO244/Summary!$H$7),0)</f>
        <v>0</v>
      </c>
    </row>
    <row r="245" spans="1:160" s="141" customFormat="1" ht="14.25" x14ac:dyDescent="0.35">
      <c r="A245" s="314"/>
      <c r="B245" s="315"/>
      <c r="C245" s="315"/>
      <c r="D245" s="315"/>
      <c r="E245" s="303"/>
      <c r="F245" s="304"/>
      <c r="G245" s="316"/>
      <c r="H245" s="320"/>
      <c r="I245" s="322"/>
      <c r="J245" s="323"/>
      <c r="K245" s="399">
        <f>Summary!$H$6*$G245</f>
        <v>0</v>
      </c>
      <c r="L245" s="225"/>
      <c r="M245" s="226"/>
      <c r="N245" s="226"/>
      <c r="O245" s="226"/>
      <c r="P245" s="226"/>
      <c r="Q245" s="226"/>
      <c r="R245" s="226"/>
      <c r="S245" s="226"/>
      <c r="T245" s="226"/>
      <c r="U245" s="226"/>
      <c r="V245" s="226"/>
      <c r="W245" s="226"/>
      <c r="X245" s="226"/>
      <c r="Y245" s="226"/>
      <c r="Z245" s="226"/>
      <c r="AA245" s="226"/>
      <c r="AB245" s="226"/>
      <c r="AC245" s="226"/>
      <c r="AD245" s="226"/>
      <c r="AE245" s="226"/>
      <c r="AF245" s="226"/>
      <c r="AG245" s="226"/>
      <c r="AH245" s="226"/>
      <c r="AI245" s="226"/>
      <c r="AJ245" s="226"/>
      <c r="AK245" s="226"/>
      <c r="AL245" s="226"/>
      <c r="AM245" s="226"/>
      <c r="AN245" s="226"/>
      <c r="AO245" s="227"/>
      <c r="AP245" s="228">
        <f t="shared" si="435"/>
        <v>0</v>
      </c>
      <c r="AQ245" s="226"/>
      <c r="AR245" s="226"/>
      <c r="AS245" s="234"/>
      <c r="AT245" s="226"/>
      <c r="AU245" s="234"/>
      <c r="AV245" s="227"/>
      <c r="AW245" s="397"/>
      <c r="AX245" s="397"/>
      <c r="AY245" s="230">
        <f t="shared" si="436"/>
        <v>0</v>
      </c>
      <c r="AZ245" s="213" t="str">
        <f t="shared" si="396"/>
        <v>OK</v>
      </c>
      <c r="BA245" s="214"/>
      <c r="BB245" s="231">
        <f t="shared" si="437"/>
        <v>0</v>
      </c>
      <c r="BC245" s="232">
        <f t="shared" si="438"/>
        <v>0</v>
      </c>
      <c r="BD245" s="232">
        <f t="shared" si="439"/>
        <v>0</v>
      </c>
      <c r="BE245" s="232">
        <f t="shared" si="440"/>
        <v>0</v>
      </c>
      <c r="BF245" s="232">
        <f t="shared" si="441"/>
        <v>0</v>
      </c>
      <c r="BG245" s="232">
        <f t="shared" si="442"/>
        <v>0</v>
      </c>
      <c r="BH245" s="232">
        <f t="shared" si="443"/>
        <v>0</v>
      </c>
      <c r="BI245" s="232">
        <f t="shared" si="444"/>
        <v>0</v>
      </c>
      <c r="BJ245" s="232">
        <f t="shared" si="445"/>
        <v>0</v>
      </c>
      <c r="BK245" s="232">
        <f t="shared" si="446"/>
        <v>0</v>
      </c>
      <c r="BL245" s="232">
        <f t="shared" si="447"/>
        <v>0</v>
      </c>
      <c r="BM245" s="232">
        <f t="shared" si="448"/>
        <v>0</v>
      </c>
      <c r="BN245" s="232">
        <f t="shared" si="449"/>
        <v>0</v>
      </c>
      <c r="BO245" s="232">
        <f t="shared" si="450"/>
        <v>0</v>
      </c>
      <c r="BP245" s="232">
        <f t="shared" si="451"/>
        <v>0</v>
      </c>
      <c r="BQ245" s="232">
        <f t="shared" si="452"/>
        <v>0</v>
      </c>
      <c r="BR245" s="232">
        <f t="shared" si="453"/>
        <v>0</v>
      </c>
      <c r="BS245" s="232">
        <f t="shared" si="454"/>
        <v>0</v>
      </c>
      <c r="BT245" s="232">
        <f t="shared" si="455"/>
        <v>0</v>
      </c>
      <c r="BU245" s="232">
        <f t="shared" si="456"/>
        <v>0</v>
      </c>
      <c r="BV245" s="232">
        <f t="shared" si="457"/>
        <v>0</v>
      </c>
      <c r="BW245" s="232">
        <f t="shared" si="458"/>
        <v>0</v>
      </c>
      <c r="BX245" s="232">
        <f t="shared" si="459"/>
        <v>0</v>
      </c>
      <c r="BY245" s="232">
        <f t="shared" si="460"/>
        <v>0</v>
      </c>
      <c r="BZ245" s="232">
        <f t="shared" si="461"/>
        <v>0</v>
      </c>
      <c r="CA245" s="232">
        <f t="shared" si="462"/>
        <v>0</v>
      </c>
      <c r="CB245" s="232">
        <f t="shared" si="463"/>
        <v>0</v>
      </c>
      <c r="CC245" s="232">
        <f t="shared" si="464"/>
        <v>0</v>
      </c>
      <c r="CD245" s="232">
        <f t="shared" si="465"/>
        <v>0</v>
      </c>
      <c r="CE245" s="232">
        <f t="shared" si="466"/>
        <v>0</v>
      </c>
      <c r="CF245" s="230">
        <f t="shared" si="467"/>
        <v>0</v>
      </c>
      <c r="CG245" s="195">
        <f t="shared" si="468"/>
        <v>0</v>
      </c>
      <c r="CH245" s="201">
        <f t="shared" si="469"/>
        <v>0</v>
      </c>
      <c r="CI245" s="201">
        <f t="shared" si="470"/>
        <v>0</v>
      </c>
      <c r="CJ245" s="201">
        <f t="shared" si="471"/>
        <v>0</v>
      </c>
      <c r="CK245" s="201">
        <f t="shared" si="472"/>
        <v>0</v>
      </c>
      <c r="CL245" s="191">
        <f t="shared" si="473"/>
        <v>0</v>
      </c>
      <c r="CM245" s="189"/>
      <c r="CN245" s="219">
        <f t="shared" si="474"/>
        <v>0</v>
      </c>
      <c r="CO245" s="220">
        <f t="shared" si="475"/>
        <v>0</v>
      </c>
      <c r="CP245" s="220">
        <f t="shared" si="476"/>
        <v>0</v>
      </c>
      <c r="CQ245" s="220">
        <f t="shared" si="477"/>
        <v>0</v>
      </c>
      <c r="CR245" s="220">
        <f t="shared" si="478"/>
        <v>0</v>
      </c>
      <c r="CS245" s="220">
        <f t="shared" si="479"/>
        <v>0</v>
      </c>
      <c r="CT245" s="220">
        <f t="shared" si="480"/>
        <v>0</v>
      </c>
      <c r="CU245" s="220">
        <f t="shared" si="481"/>
        <v>0</v>
      </c>
      <c r="CV245" s="220">
        <f t="shared" si="482"/>
        <v>0</v>
      </c>
      <c r="CW245" s="220">
        <f t="shared" si="483"/>
        <v>0</v>
      </c>
      <c r="CX245" s="220">
        <f t="shared" si="484"/>
        <v>0</v>
      </c>
      <c r="CY245" s="220">
        <f t="shared" si="485"/>
        <v>0</v>
      </c>
      <c r="CZ245" s="220">
        <f t="shared" si="486"/>
        <v>0</v>
      </c>
      <c r="DA245" s="220">
        <f t="shared" si="487"/>
        <v>0</v>
      </c>
      <c r="DB245" s="220">
        <f t="shared" si="488"/>
        <v>0</v>
      </c>
      <c r="DC245" s="220">
        <f t="shared" si="489"/>
        <v>0</v>
      </c>
      <c r="DD245" s="220">
        <f t="shared" si="490"/>
        <v>0</v>
      </c>
      <c r="DE245" s="220">
        <f t="shared" si="491"/>
        <v>0</v>
      </c>
      <c r="DF245" s="220">
        <f t="shared" si="492"/>
        <v>0</v>
      </c>
      <c r="DG245" s="220">
        <f t="shared" si="493"/>
        <v>0</v>
      </c>
      <c r="DH245" s="220">
        <f t="shared" si="494"/>
        <v>0</v>
      </c>
      <c r="DI245" s="220">
        <f t="shared" si="495"/>
        <v>0</v>
      </c>
      <c r="DJ245" s="220">
        <f t="shared" si="496"/>
        <v>0</v>
      </c>
      <c r="DK245" s="220">
        <f t="shared" si="497"/>
        <v>0</v>
      </c>
      <c r="DL245" s="220">
        <f t="shared" si="498"/>
        <v>0</v>
      </c>
      <c r="DM245" s="220">
        <f t="shared" si="499"/>
        <v>0</v>
      </c>
      <c r="DN245" s="220">
        <f t="shared" si="500"/>
        <v>0</v>
      </c>
      <c r="DO245" s="220">
        <f t="shared" si="501"/>
        <v>0</v>
      </c>
      <c r="DP245" s="220">
        <f t="shared" si="502"/>
        <v>0</v>
      </c>
      <c r="DQ245" s="221">
        <f t="shared" si="503"/>
        <v>0</v>
      </c>
      <c r="DR245" s="204">
        <f t="shared" si="504"/>
        <v>0</v>
      </c>
      <c r="DS245" s="222">
        <f t="shared" si="505"/>
        <v>0</v>
      </c>
      <c r="DT245" s="222">
        <f t="shared" si="506"/>
        <v>0</v>
      </c>
      <c r="DU245" s="222">
        <f t="shared" si="507"/>
        <v>0</v>
      </c>
      <c r="DV245" s="222">
        <f t="shared" si="508"/>
        <v>0</v>
      </c>
      <c r="DW245" s="222">
        <f t="shared" si="509"/>
        <v>0</v>
      </c>
      <c r="DX245" s="223">
        <f t="shared" si="510"/>
        <v>0</v>
      </c>
      <c r="DY245" s="224">
        <f t="shared" si="393"/>
        <v>0</v>
      </c>
      <c r="EA245" s="228">
        <f>IF($E245="HLTA",(L245/Summary!$H$7),0)</f>
        <v>0</v>
      </c>
      <c r="EB245" s="229">
        <f>IF($E245="HLTA",(M245/Summary!$H$7),0)</f>
        <v>0</v>
      </c>
      <c r="EC245" s="229">
        <f>IF($E245="HLTA",(N245/Summary!$H$7),0)</f>
        <v>0</v>
      </c>
      <c r="ED245" s="229">
        <f>IF($E245="HLTA",(O245/Summary!$H$7),0)</f>
        <v>0</v>
      </c>
      <c r="EE245" s="229">
        <f>IF($E245="HLTA",(P245/Summary!$H$7),0)</f>
        <v>0</v>
      </c>
      <c r="EF245" s="229">
        <f>IF($E245="HLTA",(Q245/Summary!$H$7),0)</f>
        <v>0</v>
      </c>
      <c r="EG245" s="229">
        <f>IF($E245="HLTA",(R245/Summary!$H$7),0)</f>
        <v>0</v>
      </c>
      <c r="EH245" s="229">
        <f>IF($E245="HLTA",(S245/Summary!$H$7),0)</f>
        <v>0</v>
      </c>
      <c r="EI245" s="229">
        <f>IF($E245="HLTA",(T245/Summary!$H$7),0)</f>
        <v>0</v>
      </c>
      <c r="EJ245" s="229">
        <f>IF($E245="HLTA",(U245/Summary!$H$7),0)</f>
        <v>0</v>
      </c>
      <c r="EK245" s="229">
        <f>IF($E245="HLTA",(V245/Summary!$H$7),0)</f>
        <v>0</v>
      </c>
      <c r="EL245" s="229">
        <f>IF($E245="HLTA",(W245/Summary!$H$7),0)</f>
        <v>0</v>
      </c>
      <c r="EM245" s="229">
        <f>IF($E245="HLTA",(X245/Summary!$H$7),0)</f>
        <v>0</v>
      </c>
      <c r="EN245" s="229">
        <f>IF($E245="HLTA",(Y245/Summary!$H$7),0)</f>
        <v>0</v>
      </c>
      <c r="EO245" s="229">
        <f>IF($E245="HLTA",(Z245/Summary!$H$7),0)</f>
        <v>0</v>
      </c>
      <c r="EP245" s="229">
        <f>IF($E245="HLTA",(AA245/Summary!$H$7),0)</f>
        <v>0</v>
      </c>
      <c r="EQ245" s="229">
        <f>IF($E245="HLTA",(AB245/Summary!$H$7),0)</f>
        <v>0</v>
      </c>
      <c r="ER245" s="229">
        <f>IF($E245="HLTA",(AC245/Summary!$H$7),0)</f>
        <v>0</v>
      </c>
      <c r="ES245" s="229">
        <f>IF($E245="HLTA",(AD245/Summary!$H$7),0)</f>
        <v>0</v>
      </c>
      <c r="ET245" s="229">
        <f>IF($E245="HLTA",(AE245/Summary!$H$7),0)</f>
        <v>0</v>
      </c>
      <c r="EU245" s="229">
        <f>IF($E245="HLTA",(AF245/Summary!$H$7),0)</f>
        <v>0</v>
      </c>
      <c r="EV245" s="229">
        <f>IF($E245="HLTA",(AG245/Summary!$H$7),0)</f>
        <v>0</v>
      </c>
      <c r="EW245" s="229">
        <f>IF($E245="HLTA",(AH245/Summary!$H$7),0)</f>
        <v>0</v>
      </c>
      <c r="EX245" s="229">
        <f>IF($E245="HLTA",(AI245/Summary!$H$7),0)</f>
        <v>0</v>
      </c>
      <c r="EY245" s="229">
        <f>IF($E245="HLTA",(AJ245/Summary!$H$7),0)</f>
        <v>0</v>
      </c>
      <c r="EZ245" s="229">
        <f>IF($E245="HLTA",(AK245/Summary!$H$7),0)</f>
        <v>0</v>
      </c>
      <c r="FA245" s="229">
        <f>IF($E245="HLTA",(AL245/Summary!$H$7),0)</f>
        <v>0</v>
      </c>
      <c r="FB245" s="229">
        <f>IF($E245="HLTA",(AM245/Summary!$H$7),0)</f>
        <v>0</v>
      </c>
      <c r="FC245" s="229">
        <f>IF($E245="HLTA",(AN245/Summary!$H$7),0)</f>
        <v>0</v>
      </c>
      <c r="FD245" s="233">
        <f>IF($E245="HLTA",(AO245/Summary!$H$7),0)</f>
        <v>0</v>
      </c>
    </row>
    <row r="246" spans="1:160" s="141" customFormat="1" ht="14.25" x14ac:dyDescent="0.35">
      <c r="A246" s="314"/>
      <c r="B246" s="315"/>
      <c r="C246" s="315"/>
      <c r="D246" s="315"/>
      <c r="E246" s="303"/>
      <c r="F246" s="304"/>
      <c r="G246" s="316"/>
      <c r="H246" s="320"/>
      <c r="I246" s="322"/>
      <c r="J246" s="323"/>
      <c r="K246" s="399">
        <f>Summary!$H$6*$G246</f>
        <v>0</v>
      </c>
      <c r="L246" s="225"/>
      <c r="M246" s="226"/>
      <c r="N246" s="226"/>
      <c r="O246" s="226"/>
      <c r="P246" s="226"/>
      <c r="Q246" s="226"/>
      <c r="R246" s="226"/>
      <c r="S246" s="226"/>
      <c r="T246" s="226"/>
      <c r="U246" s="226"/>
      <c r="V246" s="226"/>
      <c r="W246" s="226"/>
      <c r="X246" s="226"/>
      <c r="Y246" s="226"/>
      <c r="Z246" s="226"/>
      <c r="AA246" s="226"/>
      <c r="AB246" s="226"/>
      <c r="AC246" s="226"/>
      <c r="AD246" s="226"/>
      <c r="AE246" s="226"/>
      <c r="AF246" s="226"/>
      <c r="AG246" s="226"/>
      <c r="AH246" s="226"/>
      <c r="AI246" s="226"/>
      <c r="AJ246" s="226"/>
      <c r="AK246" s="226"/>
      <c r="AL246" s="226"/>
      <c r="AM246" s="226"/>
      <c r="AN246" s="226"/>
      <c r="AO246" s="227"/>
      <c r="AP246" s="228">
        <f t="shared" si="435"/>
        <v>0</v>
      </c>
      <c r="AQ246" s="226"/>
      <c r="AR246" s="226"/>
      <c r="AS246" s="234"/>
      <c r="AT246" s="226"/>
      <c r="AU246" s="234"/>
      <c r="AV246" s="227"/>
      <c r="AW246" s="397"/>
      <c r="AX246" s="397"/>
      <c r="AY246" s="230">
        <f t="shared" si="436"/>
        <v>0</v>
      </c>
      <c r="AZ246" s="213" t="str">
        <f t="shared" si="396"/>
        <v>OK</v>
      </c>
      <c r="BA246" s="214"/>
      <c r="BB246" s="231">
        <f t="shared" si="437"/>
        <v>0</v>
      </c>
      <c r="BC246" s="232">
        <f t="shared" si="438"/>
        <v>0</v>
      </c>
      <c r="BD246" s="232">
        <f t="shared" si="439"/>
        <v>0</v>
      </c>
      <c r="BE246" s="232">
        <f t="shared" si="440"/>
        <v>0</v>
      </c>
      <c r="BF246" s="232">
        <f t="shared" si="441"/>
        <v>0</v>
      </c>
      <c r="BG246" s="232">
        <f t="shared" si="442"/>
        <v>0</v>
      </c>
      <c r="BH246" s="232">
        <f t="shared" si="443"/>
        <v>0</v>
      </c>
      <c r="BI246" s="232">
        <f t="shared" si="444"/>
        <v>0</v>
      </c>
      <c r="BJ246" s="232">
        <f t="shared" si="445"/>
        <v>0</v>
      </c>
      <c r="BK246" s="232">
        <f t="shared" si="446"/>
        <v>0</v>
      </c>
      <c r="BL246" s="232">
        <f t="shared" si="447"/>
        <v>0</v>
      </c>
      <c r="BM246" s="232">
        <f t="shared" si="448"/>
        <v>0</v>
      </c>
      <c r="BN246" s="232">
        <f t="shared" si="449"/>
        <v>0</v>
      </c>
      <c r="BO246" s="232">
        <f t="shared" si="450"/>
        <v>0</v>
      </c>
      <c r="BP246" s="232">
        <f t="shared" si="451"/>
        <v>0</v>
      </c>
      <c r="BQ246" s="232">
        <f t="shared" si="452"/>
        <v>0</v>
      </c>
      <c r="BR246" s="232">
        <f t="shared" si="453"/>
        <v>0</v>
      </c>
      <c r="BS246" s="232">
        <f t="shared" si="454"/>
        <v>0</v>
      </c>
      <c r="BT246" s="232">
        <f t="shared" si="455"/>
        <v>0</v>
      </c>
      <c r="BU246" s="232">
        <f t="shared" si="456"/>
        <v>0</v>
      </c>
      <c r="BV246" s="232">
        <f t="shared" si="457"/>
        <v>0</v>
      </c>
      <c r="BW246" s="232">
        <f t="shared" si="458"/>
        <v>0</v>
      </c>
      <c r="BX246" s="232">
        <f t="shared" si="459"/>
        <v>0</v>
      </c>
      <c r="BY246" s="232">
        <f t="shared" si="460"/>
        <v>0</v>
      </c>
      <c r="BZ246" s="232">
        <f t="shared" si="461"/>
        <v>0</v>
      </c>
      <c r="CA246" s="232">
        <f t="shared" si="462"/>
        <v>0</v>
      </c>
      <c r="CB246" s="232">
        <f t="shared" si="463"/>
        <v>0</v>
      </c>
      <c r="CC246" s="232">
        <f t="shared" si="464"/>
        <v>0</v>
      </c>
      <c r="CD246" s="232">
        <f t="shared" si="465"/>
        <v>0</v>
      </c>
      <c r="CE246" s="232">
        <f t="shared" si="466"/>
        <v>0</v>
      </c>
      <c r="CF246" s="230">
        <f t="shared" si="467"/>
        <v>0</v>
      </c>
      <c r="CG246" s="195">
        <f t="shared" si="468"/>
        <v>0</v>
      </c>
      <c r="CH246" s="201">
        <f t="shared" si="469"/>
        <v>0</v>
      </c>
      <c r="CI246" s="201">
        <f t="shared" si="470"/>
        <v>0</v>
      </c>
      <c r="CJ246" s="201">
        <f t="shared" si="471"/>
        <v>0</v>
      </c>
      <c r="CK246" s="201">
        <f t="shared" si="472"/>
        <v>0</v>
      </c>
      <c r="CL246" s="191">
        <f t="shared" si="473"/>
        <v>0</v>
      </c>
      <c r="CM246" s="189"/>
      <c r="CN246" s="219">
        <f t="shared" si="474"/>
        <v>0</v>
      </c>
      <c r="CO246" s="220">
        <f t="shared" si="475"/>
        <v>0</v>
      </c>
      <c r="CP246" s="220">
        <f t="shared" si="476"/>
        <v>0</v>
      </c>
      <c r="CQ246" s="220">
        <f t="shared" si="477"/>
        <v>0</v>
      </c>
      <c r="CR246" s="220">
        <f t="shared" si="478"/>
        <v>0</v>
      </c>
      <c r="CS246" s="220">
        <f t="shared" si="479"/>
        <v>0</v>
      </c>
      <c r="CT246" s="220">
        <f t="shared" si="480"/>
        <v>0</v>
      </c>
      <c r="CU246" s="220">
        <f t="shared" si="481"/>
        <v>0</v>
      </c>
      <c r="CV246" s="220">
        <f t="shared" si="482"/>
        <v>0</v>
      </c>
      <c r="CW246" s="220">
        <f t="shared" si="483"/>
        <v>0</v>
      </c>
      <c r="CX246" s="220">
        <f t="shared" si="484"/>
        <v>0</v>
      </c>
      <c r="CY246" s="220">
        <f t="shared" si="485"/>
        <v>0</v>
      </c>
      <c r="CZ246" s="220">
        <f t="shared" si="486"/>
        <v>0</v>
      </c>
      <c r="DA246" s="220">
        <f t="shared" si="487"/>
        <v>0</v>
      </c>
      <c r="DB246" s="220">
        <f t="shared" si="488"/>
        <v>0</v>
      </c>
      <c r="DC246" s="220">
        <f t="shared" si="489"/>
        <v>0</v>
      </c>
      <c r="DD246" s="220">
        <f t="shared" si="490"/>
        <v>0</v>
      </c>
      <c r="DE246" s="220">
        <f t="shared" si="491"/>
        <v>0</v>
      </c>
      <c r="DF246" s="220">
        <f t="shared" si="492"/>
        <v>0</v>
      </c>
      <c r="DG246" s="220">
        <f t="shared" si="493"/>
        <v>0</v>
      </c>
      <c r="DH246" s="220">
        <f t="shared" si="494"/>
        <v>0</v>
      </c>
      <c r="DI246" s="220">
        <f t="shared" si="495"/>
        <v>0</v>
      </c>
      <c r="DJ246" s="220">
        <f t="shared" si="496"/>
        <v>0</v>
      </c>
      <c r="DK246" s="220">
        <f t="shared" si="497"/>
        <v>0</v>
      </c>
      <c r="DL246" s="220">
        <f t="shared" si="498"/>
        <v>0</v>
      </c>
      <c r="DM246" s="220">
        <f t="shared" si="499"/>
        <v>0</v>
      </c>
      <c r="DN246" s="220">
        <f t="shared" si="500"/>
        <v>0</v>
      </c>
      <c r="DO246" s="220">
        <f t="shared" si="501"/>
        <v>0</v>
      </c>
      <c r="DP246" s="220">
        <f t="shared" si="502"/>
        <v>0</v>
      </c>
      <c r="DQ246" s="221">
        <f t="shared" si="503"/>
        <v>0</v>
      </c>
      <c r="DR246" s="204">
        <f t="shared" si="504"/>
        <v>0</v>
      </c>
      <c r="DS246" s="222">
        <f t="shared" si="505"/>
        <v>0</v>
      </c>
      <c r="DT246" s="222">
        <f t="shared" si="506"/>
        <v>0</v>
      </c>
      <c r="DU246" s="222">
        <f t="shared" si="507"/>
        <v>0</v>
      </c>
      <c r="DV246" s="222">
        <f t="shared" si="508"/>
        <v>0</v>
      </c>
      <c r="DW246" s="222">
        <f t="shared" si="509"/>
        <v>0</v>
      </c>
      <c r="DX246" s="223">
        <f t="shared" si="510"/>
        <v>0</v>
      </c>
      <c r="DY246" s="224">
        <f t="shared" si="393"/>
        <v>0</v>
      </c>
      <c r="EA246" s="228">
        <f>IF($E246="HLTA",(L246/Summary!$H$7),0)</f>
        <v>0</v>
      </c>
      <c r="EB246" s="229">
        <f>IF($E246="HLTA",(M246/Summary!$H$7),0)</f>
        <v>0</v>
      </c>
      <c r="EC246" s="229">
        <f>IF($E246="HLTA",(N246/Summary!$H$7),0)</f>
        <v>0</v>
      </c>
      <c r="ED246" s="229">
        <f>IF($E246="HLTA",(O246/Summary!$H$7),0)</f>
        <v>0</v>
      </c>
      <c r="EE246" s="229">
        <f>IF($E246="HLTA",(P246/Summary!$H$7),0)</f>
        <v>0</v>
      </c>
      <c r="EF246" s="229">
        <f>IF($E246="HLTA",(Q246/Summary!$H$7),0)</f>
        <v>0</v>
      </c>
      <c r="EG246" s="229">
        <f>IF($E246="HLTA",(R246/Summary!$H$7),0)</f>
        <v>0</v>
      </c>
      <c r="EH246" s="229">
        <f>IF($E246="HLTA",(S246/Summary!$H$7),0)</f>
        <v>0</v>
      </c>
      <c r="EI246" s="229">
        <f>IF($E246="HLTA",(T246/Summary!$H$7),0)</f>
        <v>0</v>
      </c>
      <c r="EJ246" s="229">
        <f>IF($E246="HLTA",(U246/Summary!$H$7),0)</f>
        <v>0</v>
      </c>
      <c r="EK246" s="229">
        <f>IF($E246="HLTA",(V246/Summary!$H$7),0)</f>
        <v>0</v>
      </c>
      <c r="EL246" s="229">
        <f>IF($E246="HLTA",(W246/Summary!$H$7),0)</f>
        <v>0</v>
      </c>
      <c r="EM246" s="229">
        <f>IF($E246="HLTA",(X246/Summary!$H$7),0)</f>
        <v>0</v>
      </c>
      <c r="EN246" s="229">
        <f>IF($E246="HLTA",(Y246/Summary!$H$7),0)</f>
        <v>0</v>
      </c>
      <c r="EO246" s="229">
        <f>IF($E246="HLTA",(Z246/Summary!$H$7),0)</f>
        <v>0</v>
      </c>
      <c r="EP246" s="229">
        <f>IF($E246="HLTA",(AA246/Summary!$H$7),0)</f>
        <v>0</v>
      </c>
      <c r="EQ246" s="229">
        <f>IF($E246="HLTA",(AB246/Summary!$H$7),0)</f>
        <v>0</v>
      </c>
      <c r="ER246" s="229">
        <f>IF($E246="HLTA",(AC246/Summary!$H$7),0)</f>
        <v>0</v>
      </c>
      <c r="ES246" s="229">
        <f>IF($E246="HLTA",(AD246/Summary!$H$7),0)</f>
        <v>0</v>
      </c>
      <c r="ET246" s="229">
        <f>IF($E246="HLTA",(AE246/Summary!$H$7),0)</f>
        <v>0</v>
      </c>
      <c r="EU246" s="229">
        <f>IF($E246="HLTA",(AF246/Summary!$H$7),0)</f>
        <v>0</v>
      </c>
      <c r="EV246" s="229">
        <f>IF($E246="HLTA",(AG246/Summary!$H$7),0)</f>
        <v>0</v>
      </c>
      <c r="EW246" s="229">
        <f>IF($E246="HLTA",(AH246/Summary!$H$7),0)</f>
        <v>0</v>
      </c>
      <c r="EX246" s="229">
        <f>IF($E246="HLTA",(AI246/Summary!$H$7),0)</f>
        <v>0</v>
      </c>
      <c r="EY246" s="229">
        <f>IF($E246="HLTA",(AJ246/Summary!$H$7),0)</f>
        <v>0</v>
      </c>
      <c r="EZ246" s="229">
        <f>IF($E246="HLTA",(AK246/Summary!$H$7),0)</f>
        <v>0</v>
      </c>
      <c r="FA246" s="229">
        <f>IF($E246="HLTA",(AL246/Summary!$H$7),0)</f>
        <v>0</v>
      </c>
      <c r="FB246" s="229">
        <f>IF($E246="HLTA",(AM246/Summary!$H$7),0)</f>
        <v>0</v>
      </c>
      <c r="FC246" s="229">
        <f>IF($E246="HLTA",(AN246/Summary!$H$7),0)</f>
        <v>0</v>
      </c>
      <c r="FD246" s="233">
        <f>IF($E246="HLTA",(AO246/Summary!$H$7),0)</f>
        <v>0</v>
      </c>
    </row>
    <row r="247" spans="1:160" s="141" customFormat="1" ht="14.25" x14ac:dyDescent="0.35">
      <c r="A247" s="314"/>
      <c r="B247" s="315"/>
      <c r="C247" s="315"/>
      <c r="D247" s="315"/>
      <c r="E247" s="303"/>
      <c r="F247" s="304"/>
      <c r="G247" s="316"/>
      <c r="H247" s="320"/>
      <c r="I247" s="322"/>
      <c r="J247" s="323"/>
      <c r="K247" s="399">
        <f>Summary!$H$6*$G247</f>
        <v>0</v>
      </c>
      <c r="L247" s="225"/>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7"/>
      <c r="AP247" s="228">
        <f t="shared" si="435"/>
        <v>0</v>
      </c>
      <c r="AQ247" s="226"/>
      <c r="AR247" s="226"/>
      <c r="AS247" s="234"/>
      <c r="AT247" s="226"/>
      <c r="AU247" s="234"/>
      <c r="AV247" s="227"/>
      <c r="AW247" s="397"/>
      <c r="AX247" s="397"/>
      <c r="AY247" s="230">
        <f t="shared" si="436"/>
        <v>0</v>
      </c>
      <c r="AZ247" s="213" t="str">
        <f t="shared" si="396"/>
        <v>OK</v>
      </c>
      <c r="BA247" s="214"/>
      <c r="BB247" s="231">
        <f t="shared" si="437"/>
        <v>0</v>
      </c>
      <c r="BC247" s="232">
        <f t="shared" si="438"/>
        <v>0</v>
      </c>
      <c r="BD247" s="232">
        <f t="shared" si="439"/>
        <v>0</v>
      </c>
      <c r="BE247" s="232">
        <f t="shared" si="440"/>
        <v>0</v>
      </c>
      <c r="BF247" s="232">
        <f t="shared" si="441"/>
        <v>0</v>
      </c>
      <c r="BG247" s="232">
        <f t="shared" si="442"/>
        <v>0</v>
      </c>
      <c r="BH247" s="232">
        <f t="shared" si="443"/>
        <v>0</v>
      </c>
      <c r="BI247" s="232">
        <f t="shared" si="444"/>
        <v>0</v>
      </c>
      <c r="BJ247" s="232">
        <f t="shared" si="445"/>
        <v>0</v>
      </c>
      <c r="BK247" s="232">
        <f t="shared" si="446"/>
        <v>0</v>
      </c>
      <c r="BL247" s="232">
        <f t="shared" si="447"/>
        <v>0</v>
      </c>
      <c r="BM247" s="232">
        <f t="shared" si="448"/>
        <v>0</v>
      </c>
      <c r="BN247" s="232">
        <f t="shared" si="449"/>
        <v>0</v>
      </c>
      <c r="BO247" s="232">
        <f t="shared" si="450"/>
        <v>0</v>
      </c>
      <c r="BP247" s="232">
        <f t="shared" si="451"/>
        <v>0</v>
      </c>
      <c r="BQ247" s="232">
        <f t="shared" si="452"/>
        <v>0</v>
      </c>
      <c r="BR247" s="232">
        <f t="shared" si="453"/>
        <v>0</v>
      </c>
      <c r="BS247" s="232">
        <f t="shared" si="454"/>
        <v>0</v>
      </c>
      <c r="BT247" s="232">
        <f t="shared" si="455"/>
        <v>0</v>
      </c>
      <c r="BU247" s="232">
        <f t="shared" si="456"/>
        <v>0</v>
      </c>
      <c r="BV247" s="232">
        <f t="shared" si="457"/>
        <v>0</v>
      </c>
      <c r="BW247" s="232">
        <f t="shared" si="458"/>
        <v>0</v>
      </c>
      <c r="BX247" s="232">
        <f t="shared" si="459"/>
        <v>0</v>
      </c>
      <c r="BY247" s="232">
        <f t="shared" si="460"/>
        <v>0</v>
      </c>
      <c r="BZ247" s="232">
        <f t="shared" si="461"/>
        <v>0</v>
      </c>
      <c r="CA247" s="232">
        <f t="shared" si="462"/>
        <v>0</v>
      </c>
      <c r="CB247" s="232">
        <f t="shared" si="463"/>
        <v>0</v>
      </c>
      <c r="CC247" s="232">
        <f t="shared" si="464"/>
        <v>0</v>
      </c>
      <c r="CD247" s="232">
        <f t="shared" si="465"/>
        <v>0</v>
      </c>
      <c r="CE247" s="232">
        <f t="shared" si="466"/>
        <v>0</v>
      </c>
      <c r="CF247" s="230">
        <f t="shared" si="467"/>
        <v>0</v>
      </c>
      <c r="CG247" s="195">
        <f t="shared" si="468"/>
        <v>0</v>
      </c>
      <c r="CH247" s="201">
        <f t="shared" si="469"/>
        <v>0</v>
      </c>
      <c r="CI247" s="201">
        <f t="shared" si="470"/>
        <v>0</v>
      </c>
      <c r="CJ247" s="201">
        <f t="shared" si="471"/>
        <v>0</v>
      </c>
      <c r="CK247" s="201">
        <f t="shared" si="472"/>
        <v>0</v>
      </c>
      <c r="CL247" s="191">
        <f t="shared" si="473"/>
        <v>0</v>
      </c>
      <c r="CM247" s="189"/>
      <c r="CN247" s="219">
        <f t="shared" si="474"/>
        <v>0</v>
      </c>
      <c r="CO247" s="220">
        <f t="shared" si="475"/>
        <v>0</v>
      </c>
      <c r="CP247" s="220">
        <f t="shared" si="476"/>
        <v>0</v>
      </c>
      <c r="CQ247" s="220">
        <f t="shared" si="477"/>
        <v>0</v>
      </c>
      <c r="CR247" s="220">
        <f t="shared" si="478"/>
        <v>0</v>
      </c>
      <c r="CS247" s="220">
        <f t="shared" si="479"/>
        <v>0</v>
      </c>
      <c r="CT247" s="220">
        <f t="shared" si="480"/>
        <v>0</v>
      </c>
      <c r="CU247" s="220">
        <f t="shared" si="481"/>
        <v>0</v>
      </c>
      <c r="CV247" s="220">
        <f t="shared" si="482"/>
        <v>0</v>
      </c>
      <c r="CW247" s="220">
        <f t="shared" si="483"/>
        <v>0</v>
      </c>
      <c r="CX247" s="220">
        <f t="shared" si="484"/>
        <v>0</v>
      </c>
      <c r="CY247" s="220">
        <f t="shared" si="485"/>
        <v>0</v>
      </c>
      <c r="CZ247" s="220">
        <f t="shared" si="486"/>
        <v>0</v>
      </c>
      <c r="DA247" s="220">
        <f t="shared" si="487"/>
        <v>0</v>
      </c>
      <c r="DB247" s="220">
        <f t="shared" si="488"/>
        <v>0</v>
      </c>
      <c r="DC247" s="220">
        <f t="shared" si="489"/>
        <v>0</v>
      </c>
      <c r="DD247" s="220">
        <f t="shared" si="490"/>
        <v>0</v>
      </c>
      <c r="DE247" s="220">
        <f t="shared" si="491"/>
        <v>0</v>
      </c>
      <c r="DF247" s="220">
        <f t="shared" si="492"/>
        <v>0</v>
      </c>
      <c r="DG247" s="220">
        <f t="shared" si="493"/>
        <v>0</v>
      </c>
      <c r="DH247" s="220">
        <f t="shared" si="494"/>
        <v>0</v>
      </c>
      <c r="DI247" s="220">
        <f t="shared" si="495"/>
        <v>0</v>
      </c>
      <c r="DJ247" s="220">
        <f t="shared" si="496"/>
        <v>0</v>
      </c>
      <c r="DK247" s="220">
        <f t="shared" si="497"/>
        <v>0</v>
      </c>
      <c r="DL247" s="220">
        <f t="shared" si="498"/>
        <v>0</v>
      </c>
      <c r="DM247" s="220">
        <f t="shared" si="499"/>
        <v>0</v>
      </c>
      <c r="DN247" s="220">
        <f t="shared" si="500"/>
        <v>0</v>
      </c>
      <c r="DO247" s="220">
        <f t="shared" si="501"/>
        <v>0</v>
      </c>
      <c r="DP247" s="220">
        <f t="shared" si="502"/>
        <v>0</v>
      </c>
      <c r="DQ247" s="221">
        <f t="shared" si="503"/>
        <v>0</v>
      </c>
      <c r="DR247" s="204">
        <f t="shared" si="504"/>
        <v>0</v>
      </c>
      <c r="DS247" s="222">
        <f t="shared" si="505"/>
        <v>0</v>
      </c>
      <c r="DT247" s="222">
        <f t="shared" si="506"/>
        <v>0</v>
      </c>
      <c r="DU247" s="222">
        <f t="shared" si="507"/>
        <v>0</v>
      </c>
      <c r="DV247" s="222">
        <f t="shared" si="508"/>
        <v>0</v>
      </c>
      <c r="DW247" s="222">
        <f t="shared" si="509"/>
        <v>0</v>
      </c>
      <c r="DX247" s="223">
        <f t="shared" si="510"/>
        <v>0</v>
      </c>
      <c r="DY247" s="224">
        <f t="shared" si="393"/>
        <v>0</v>
      </c>
      <c r="EA247" s="228">
        <f>IF($E247="HLTA",(L247/Summary!$H$7),0)</f>
        <v>0</v>
      </c>
      <c r="EB247" s="229">
        <f>IF($E247="HLTA",(M247/Summary!$H$7),0)</f>
        <v>0</v>
      </c>
      <c r="EC247" s="229">
        <f>IF($E247="HLTA",(N247/Summary!$H$7),0)</f>
        <v>0</v>
      </c>
      <c r="ED247" s="229">
        <f>IF($E247="HLTA",(O247/Summary!$H$7),0)</f>
        <v>0</v>
      </c>
      <c r="EE247" s="229">
        <f>IF($E247="HLTA",(P247/Summary!$H$7),0)</f>
        <v>0</v>
      </c>
      <c r="EF247" s="229">
        <f>IF($E247="HLTA",(Q247/Summary!$H$7),0)</f>
        <v>0</v>
      </c>
      <c r="EG247" s="229">
        <f>IF($E247="HLTA",(R247/Summary!$H$7),0)</f>
        <v>0</v>
      </c>
      <c r="EH247" s="229">
        <f>IF($E247="HLTA",(S247/Summary!$H$7),0)</f>
        <v>0</v>
      </c>
      <c r="EI247" s="229">
        <f>IF($E247="HLTA",(T247/Summary!$H$7),0)</f>
        <v>0</v>
      </c>
      <c r="EJ247" s="229">
        <f>IF($E247="HLTA",(U247/Summary!$H$7),0)</f>
        <v>0</v>
      </c>
      <c r="EK247" s="229">
        <f>IF($E247="HLTA",(V247/Summary!$H$7),0)</f>
        <v>0</v>
      </c>
      <c r="EL247" s="229">
        <f>IF($E247="HLTA",(W247/Summary!$H$7),0)</f>
        <v>0</v>
      </c>
      <c r="EM247" s="229">
        <f>IF($E247="HLTA",(X247/Summary!$H$7),0)</f>
        <v>0</v>
      </c>
      <c r="EN247" s="229">
        <f>IF($E247="HLTA",(Y247/Summary!$H$7),0)</f>
        <v>0</v>
      </c>
      <c r="EO247" s="229">
        <f>IF($E247="HLTA",(Z247/Summary!$H$7),0)</f>
        <v>0</v>
      </c>
      <c r="EP247" s="229">
        <f>IF($E247="HLTA",(AA247/Summary!$H$7),0)</f>
        <v>0</v>
      </c>
      <c r="EQ247" s="229">
        <f>IF($E247="HLTA",(AB247/Summary!$H$7),0)</f>
        <v>0</v>
      </c>
      <c r="ER247" s="229">
        <f>IF($E247="HLTA",(AC247/Summary!$H$7),0)</f>
        <v>0</v>
      </c>
      <c r="ES247" s="229">
        <f>IF($E247="HLTA",(AD247/Summary!$H$7),0)</f>
        <v>0</v>
      </c>
      <c r="ET247" s="229">
        <f>IF($E247="HLTA",(AE247/Summary!$H$7),0)</f>
        <v>0</v>
      </c>
      <c r="EU247" s="229">
        <f>IF($E247="HLTA",(AF247/Summary!$H$7),0)</f>
        <v>0</v>
      </c>
      <c r="EV247" s="229">
        <f>IF($E247="HLTA",(AG247/Summary!$H$7),0)</f>
        <v>0</v>
      </c>
      <c r="EW247" s="229">
        <f>IF($E247="HLTA",(AH247/Summary!$H$7),0)</f>
        <v>0</v>
      </c>
      <c r="EX247" s="229">
        <f>IF($E247="HLTA",(AI247/Summary!$H$7),0)</f>
        <v>0</v>
      </c>
      <c r="EY247" s="229">
        <f>IF($E247="HLTA",(AJ247/Summary!$H$7),0)</f>
        <v>0</v>
      </c>
      <c r="EZ247" s="229">
        <f>IF($E247="HLTA",(AK247/Summary!$H$7),0)</f>
        <v>0</v>
      </c>
      <c r="FA247" s="229">
        <f>IF($E247="HLTA",(AL247/Summary!$H$7),0)</f>
        <v>0</v>
      </c>
      <c r="FB247" s="229">
        <f>IF($E247="HLTA",(AM247/Summary!$H$7),0)</f>
        <v>0</v>
      </c>
      <c r="FC247" s="229">
        <f>IF($E247="HLTA",(AN247/Summary!$H$7),0)</f>
        <v>0</v>
      </c>
      <c r="FD247" s="233">
        <f>IF($E247="HLTA",(AO247/Summary!$H$7),0)</f>
        <v>0</v>
      </c>
    </row>
    <row r="248" spans="1:160" s="141" customFormat="1" ht="14.25" x14ac:dyDescent="0.35">
      <c r="A248" s="314"/>
      <c r="B248" s="315"/>
      <c r="C248" s="315"/>
      <c r="D248" s="315"/>
      <c r="E248" s="303"/>
      <c r="F248" s="304"/>
      <c r="G248" s="316"/>
      <c r="H248" s="320"/>
      <c r="I248" s="322"/>
      <c r="J248" s="323"/>
      <c r="K248" s="399">
        <f>Summary!$H$6*$G248</f>
        <v>0</v>
      </c>
      <c r="L248" s="225"/>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7"/>
      <c r="AP248" s="228">
        <f t="shared" si="435"/>
        <v>0</v>
      </c>
      <c r="AQ248" s="226"/>
      <c r="AR248" s="226"/>
      <c r="AS248" s="234"/>
      <c r="AT248" s="226"/>
      <c r="AU248" s="234"/>
      <c r="AV248" s="227"/>
      <c r="AW248" s="397"/>
      <c r="AX248" s="397"/>
      <c r="AY248" s="230">
        <f t="shared" si="436"/>
        <v>0</v>
      </c>
      <c r="AZ248" s="213" t="str">
        <f t="shared" si="396"/>
        <v>OK</v>
      </c>
      <c r="BA248" s="214"/>
      <c r="BB248" s="231">
        <f t="shared" si="437"/>
        <v>0</v>
      </c>
      <c r="BC248" s="232">
        <f t="shared" si="438"/>
        <v>0</v>
      </c>
      <c r="BD248" s="232">
        <f t="shared" si="439"/>
        <v>0</v>
      </c>
      <c r="BE248" s="232">
        <f t="shared" si="440"/>
        <v>0</v>
      </c>
      <c r="BF248" s="232">
        <f t="shared" si="441"/>
        <v>0</v>
      </c>
      <c r="BG248" s="232">
        <f t="shared" si="442"/>
        <v>0</v>
      </c>
      <c r="BH248" s="232">
        <f t="shared" si="443"/>
        <v>0</v>
      </c>
      <c r="BI248" s="232">
        <f t="shared" si="444"/>
        <v>0</v>
      </c>
      <c r="BJ248" s="232">
        <f t="shared" si="445"/>
        <v>0</v>
      </c>
      <c r="BK248" s="232">
        <f t="shared" si="446"/>
        <v>0</v>
      </c>
      <c r="BL248" s="232">
        <f t="shared" si="447"/>
        <v>0</v>
      </c>
      <c r="BM248" s="232">
        <f t="shared" si="448"/>
        <v>0</v>
      </c>
      <c r="BN248" s="232">
        <f t="shared" si="449"/>
        <v>0</v>
      </c>
      <c r="BO248" s="232">
        <f t="shared" si="450"/>
        <v>0</v>
      </c>
      <c r="BP248" s="232">
        <f t="shared" si="451"/>
        <v>0</v>
      </c>
      <c r="BQ248" s="232">
        <f t="shared" si="452"/>
        <v>0</v>
      </c>
      <c r="BR248" s="232">
        <f t="shared" si="453"/>
        <v>0</v>
      </c>
      <c r="BS248" s="232">
        <f t="shared" si="454"/>
        <v>0</v>
      </c>
      <c r="BT248" s="232">
        <f t="shared" si="455"/>
        <v>0</v>
      </c>
      <c r="BU248" s="232">
        <f t="shared" si="456"/>
        <v>0</v>
      </c>
      <c r="BV248" s="232">
        <f t="shared" si="457"/>
        <v>0</v>
      </c>
      <c r="BW248" s="232">
        <f t="shared" si="458"/>
        <v>0</v>
      </c>
      <c r="BX248" s="232">
        <f t="shared" si="459"/>
        <v>0</v>
      </c>
      <c r="BY248" s="232">
        <f t="shared" si="460"/>
        <v>0</v>
      </c>
      <c r="BZ248" s="232">
        <f t="shared" si="461"/>
        <v>0</v>
      </c>
      <c r="CA248" s="232">
        <f t="shared" si="462"/>
        <v>0</v>
      </c>
      <c r="CB248" s="232">
        <f t="shared" si="463"/>
        <v>0</v>
      </c>
      <c r="CC248" s="232">
        <f t="shared" si="464"/>
        <v>0</v>
      </c>
      <c r="CD248" s="232">
        <f t="shared" si="465"/>
        <v>0</v>
      </c>
      <c r="CE248" s="232">
        <f t="shared" si="466"/>
        <v>0</v>
      </c>
      <c r="CF248" s="230">
        <f t="shared" si="467"/>
        <v>0</v>
      </c>
      <c r="CG248" s="195">
        <f t="shared" si="468"/>
        <v>0</v>
      </c>
      <c r="CH248" s="201">
        <f t="shared" si="469"/>
        <v>0</v>
      </c>
      <c r="CI248" s="201">
        <f t="shared" si="470"/>
        <v>0</v>
      </c>
      <c r="CJ248" s="201">
        <f t="shared" si="471"/>
        <v>0</v>
      </c>
      <c r="CK248" s="201">
        <f t="shared" si="472"/>
        <v>0</v>
      </c>
      <c r="CL248" s="191">
        <f t="shared" si="473"/>
        <v>0</v>
      </c>
      <c r="CM248" s="189"/>
      <c r="CN248" s="219">
        <f t="shared" si="474"/>
        <v>0</v>
      </c>
      <c r="CO248" s="220">
        <f t="shared" si="475"/>
        <v>0</v>
      </c>
      <c r="CP248" s="220">
        <f t="shared" si="476"/>
        <v>0</v>
      </c>
      <c r="CQ248" s="220">
        <f t="shared" si="477"/>
        <v>0</v>
      </c>
      <c r="CR248" s="220">
        <f t="shared" si="478"/>
        <v>0</v>
      </c>
      <c r="CS248" s="220">
        <f t="shared" si="479"/>
        <v>0</v>
      </c>
      <c r="CT248" s="220">
        <f t="shared" si="480"/>
        <v>0</v>
      </c>
      <c r="CU248" s="220">
        <f t="shared" si="481"/>
        <v>0</v>
      </c>
      <c r="CV248" s="220">
        <f t="shared" si="482"/>
        <v>0</v>
      </c>
      <c r="CW248" s="220">
        <f t="shared" si="483"/>
        <v>0</v>
      </c>
      <c r="CX248" s="220">
        <f t="shared" si="484"/>
        <v>0</v>
      </c>
      <c r="CY248" s="220">
        <f t="shared" si="485"/>
        <v>0</v>
      </c>
      <c r="CZ248" s="220">
        <f t="shared" si="486"/>
        <v>0</v>
      </c>
      <c r="DA248" s="220">
        <f t="shared" si="487"/>
        <v>0</v>
      </c>
      <c r="DB248" s="220">
        <f t="shared" si="488"/>
        <v>0</v>
      </c>
      <c r="DC248" s="220">
        <f t="shared" si="489"/>
        <v>0</v>
      </c>
      <c r="DD248" s="220">
        <f t="shared" si="490"/>
        <v>0</v>
      </c>
      <c r="DE248" s="220">
        <f t="shared" si="491"/>
        <v>0</v>
      </c>
      <c r="DF248" s="220">
        <f t="shared" si="492"/>
        <v>0</v>
      </c>
      <c r="DG248" s="220">
        <f t="shared" si="493"/>
        <v>0</v>
      </c>
      <c r="DH248" s="220">
        <f t="shared" si="494"/>
        <v>0</v>
      </c>
      <c r="DI248" s="220">
        <f t="shared" si="495"/>
        <v>0</v>
      </c>
      <c r="DJ248" s="220">
        <f t="shared" si="496"/>
        <v>0</v>
      </c>
      <c r="DK248" s="220">
        <f t="shared" si="497"/>
        <v>0</v>
      </c>
      <c r="DL248" s="220">
        <f t="shared" si="498"/>
        <v>0</v>
      </c>
      <c r="DM248" s="220">
        <f t="shared" si="499"/>
        <v>0</v>
      </c>
      <c r="DN248" s="220">
        <f t="shared" si="500"/>
        <v>0</v>
      </c>
      <c r="DO248" s="220">
        <f t="shared" si="501"/>
        <v>0</v>
      </c>
      <c r="DP248" s="220">
        <f t="shared" si="502"/>
        <v>0</v>
      </c>
      <c r="DQ248" s="221">
        <f t="shared" si="503"/>
        <v>0</v>
      </c>
      <c r="DR248" s="204">
        <f t="shared" si="504"/>
        <v>0</v>
      </c>
      <c r="DS248" s="222">
        <f t="shared" si="505"/>
        <v>0</v>
      </c>
      <c r="DT248" s="222">
        <f t="shared" si="506"/>
        <v>0</v>
      </c>
      <c r="DU248" s="222">
        <f t="shared" si="507"/>
        <v>0</v>
      </c>
      <c r="DV248" s="222">
        <f t="shared" si="508"/>
        <v>0</v>
      </c>
      <c r="DW248" s="222">
        <f t="shared" si="509"/>
        <v>0</v>
      </c>
      <c r="DX248" s="223">
        <f t="shared" si="510"/>
        <v>0</v>
      </c>
      <c r="DY248" s="224">
        <f t="shared" si="393"/>
        <v>0</v>
      </c>
      <c r="EA248" s="228">
        <f>IF($E248="HLTA",(L248/Summary!$H$7),0)</f>
        <v>0</v>
      </c>
      <c r="EB248" s="229">
        <f>IF($E248="HLTA",(M248/Summary!$H$7),0)</f>
        <v>0</v>
      </c>
      <c r="EC248" s="229">
        <f>IF($E248="HLTA",(N248/Summary!$H$7),0)</f>
        <v>0</v>
      </c>
      <c r="ED248" s="229">
        <f>IF($E248="HLTA",(O248/Summary!$H$7),0)</f>
        <v>0</v>
      </c>
      <c r="EE248" s="229">
        <f>IF($E248="HLTA",(P248/Summary!$H$7),0)</f>
        <v>0</v>
      </c>
      <c r="EF248" s="229">
        <f>IF($E248="HLTA",(Q248/Summary!$H$7),0)</f>
        <v>0</v>
      </c>
      <c r="EG248" s="229">
        <f>IF($E248="HLTA",(R248/Summary!$H$7),0)</f>
        <v>0</v>
      </c>
      <c r="EH248" s="229">
        <f>IF($E248="HLTA",(S248/Summary!$H$7),0)</f>
        <v>0</v>
      </c>
      <c r="EI248" s="229">
        <f>IF($E248="HLTA",(T248/Summary!$H$7),0)</f>
        <v>0</v>
      </c>
      <c r="EJ248" s="229">
        <f>IF($E248="HLTA",(U248/Summary!$H$7),0)</f>
        <v>0</v>
      </c>
      <c r="EK248" s="229">
        <f>IF($E248="HLTA",(V248/Summary!$H$7),0)</f>
        <v>0</v>
      </c>
      <c r="EL248" s="229">
        <f>IF($E248="HLTA",(W248/Summary!$H$7),0)</f>
        <v>0</v>
      </c>
      <c r="EM248" s="229">
        <f>IF($E248="HLTA",(X248/Summary!$H$7),0)</f>
        <v>0</v>
      </c>
      <c r="EN248" s="229">
        <f>IF($E248="HLTA",(Y248/Summary!$H$7),0)</f>
        <v>0</v>
      </c>
      <c r="EO248" s="229">
        <f>IF($E248="HLTA",(Z248/Summary!$H$7),0)</f>
        <v>0</v>
      </c>
      <c r="EP248" s="229">
        <f>IF($E248="HLTA",(AA248/Summary!$H$7),0)</f>
        <v>0</v>
      </c>
      <c r="EQ248" s="229">
        <f>IF($E248="HLTA",(AB248/Summary!$H$7),0)</f>
        <v>0</v>
      </c>
      <c r="ER248" s="229">
        <f>IF($E248="HLTA",(AC248/Summary!$H$7),0)</f>
        <v>0</v>
      </c>
      <c r="ES248" s="229">
        <f>IF($E248="HLTA",(AD248/Summary!$H$7),0)</f>
        <v>0</v>
      </c>
      <c r="ET248" s="229">
        <f>IF($E248="HLTA",(AE248/Summary!$H$7),0)</f>
        <v>0</v>
      </c>
      <c r="EU248" s="229">
        <f>IF($E248="HLTA",(AF248/Summary!$H$7),0)</f>
        <v>0</v>
      </c>
      <c r="EV248" s="229">
        <f>IF($E248="HLTA",(AG248/Summary!$H$7),0)</f>
        <v>0</v>
      </c>
      <c r="EW248" s="229">
        <f>IF($E248="HLTA",(AH248/Summary!$H$7),0)</f>
        <v>0</v>
      </c>
      <c r="EX248" s="229">
        <f>IF($E248="HLTA",(AI248/Summary!$H$7),0)</f>
        <v>0</v>
      </c>
      <c r="EY248" s="229">
        <f>IF($E248="HLTA",(AJ248/Summary!$H$7),0)</f>
        <v>0</v>
      </c>
      <c r="EZ248" s="229">
        <f>IF($E248="HLTA",(AK248/Summary!$H$7),0)</f>
        <v>0</v>
      </c>
      <c r="FA248" s="229">
        <f>IF($E248="HLTA",(AL248/Summary!$H$7),0)</f>
        <v>0</v>
      </c>
      <c r="FB248" s="229">
        <f>IF($E248="HLTA",(AM248/Summary!$H$7),0)</f>
        <v>0</v>
      </c>
      <c r="FC248" s="229">
        <f>IF($E248="HLTA",(AN248/Summary!$H$7),0)</f>
        <v>0</v>
      </c>
      <c r="FD248" s="233">
        <f>IF($E248="HLTA",(AO248/Summary!$H$7),0)</f>
        <v>0</v>
      </c>
    </row>
    <row r="249" spans="1:160" s="141" customFormat="1" ht="14.25" x14ac:dyDescent="0.35">
      <c r="A249" s="314"/>
      <c r="B249" s="315"/>
      <c r="C249" s="315"/>
      <c r="D249" s="315"/>
      <c r="E249" s="303"/>
      <c r="F249" s="304"/>
      <c r="G249" s="316"/>
      <c r="H249" s="320"/>
      <c r="I249" s="322"/>
      <c r="J249" s="323"/>
      <c r="K249" s="399">
        <f>Summary!$H$6*$G249</f>
        <v>0</v>
      </c>
      <c r="L249" s="225"/>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7"/>
      <c r="AP249" s="228">
        <f t="shared" si="435"/>
        <v>0</v>
      </c>
      <c r="AQ249" s="226"/>
      <c r="AR249" s="226"/>
      <c r="AS249" s="234"/>
      <c r="AT249" s="226"/>
      <c r="AU249" s="234"/>
      <c r="AV249" s="227"/>
      <c r="AW249" s="397"/>
      <c r="AX249" s="397"/>
      <c r="AY249" s="230">
        <f t="shared" si="436"/>
        <v>0</v>
      </c>
      <c r="AZ249" s="213" t="str">
        <f t="shared" si="396"/>
        <v>OK</v>
      </c>
      <c r="BA249" s="214"/>
      <c r="BB249" s="231">
        <f t="shared" si="437"/>
        <v>0</v>
      </c>
      <c r="BC249" s="232">
        <f t="shared" si="438"/>
        <v>0</v>
      </c>
      <c r="BD249" s="232">
        <f t="shared" si="439"/>
        <v>0</v>
      </c>
      <c r="BE249" s="232">
        <f t="shared" si="440"/>
        <v>0</v>
      </c>
      <c r="BF249" s="232">
        <f t="shared" si="441"/>
        <v>0</v>
      </c>
      <c r="BG249" s="232">
        <f t="shared" si="442"/>
        <v>0</v>
      </c>
      <c r="BH249" s="232">
        <f t="shared" si="443"/>
        <v>0</v>
      </c>
      <c r="BI249" s="232">
        <f t="shared" si="444"/>
        <v>0</v>
      </c>
      <c r="BJ249" s="232">
        <f t="shared" si="445"/>
        <v>0</v>
      </c>
      <c r="BK249" s="232">
        <f t="shared" si="446"/>
        <v>0</v>
      </c>
      <c r="BL249" s="232">
        <f t="shared" si="447"/>
        <v>0</v>
      </c>
      <c r="BM249" s="232">
        <f t="shared" si="448"/>
        <v>0</v>
      </c>
      <c r="BN249" s="232">
        <f t="shared" si="449"/>
        <v>0</v>
      </c>
      <c r="BO249" s="232">
        <f t="shared" si="450"/>
        <v>0</v>
      </c>
      <c r="BP249" s="232">
        <f t="shared" si="451"/>
        <v>0</v>
      </c>
      <c r="BQ249" s="232">
        <f t="shared" si="452"/>
        <v>0</v>
      </c>
      <c r="BR249" s="232">
        <f t="shared" si="453"/>
        <v>0</v>
      </c>
      <c r="BS249" s="232">
        <f t="shared" si="454"/>
        <v>0</v>
      </c>
      <c r="BT249" s="232">
        <f t="shared" si="455"/>
        <v>0</v>
      </c>
      <c r="BU249" s="232">
        <f t="shared" si="456"/>
        <v>0</v>
      </c>
      <c r="BV249" s="232">
        <f t="shared" si="457"/>
        <v>0</v>
      </c>
      <c r="BW249" s="232">
        <f t="shared" si="458"/>
        <v>0</v>
      </c>
      <c r="BX249" s="232">
        <f t="shared" si="459"/>
        <v>0</v>
      </c>
      <c r="BY249" s="232">
        <f t="shared" si="460"/>
        <v>0</v>
      </c>
      <c r="BZ249" s="232">
        <f t="shared" si="461"/>
        <v>0</v>
      </c>
      <c r="CA249" s="232">
        <f t="shared" si="462"/>
        <v>0</v>
      </c>
      <c r="CB249" s="232">
        <f t="shared" si="463"/>
        <v>0</v>
      </c>
      <c r="CC249" s="232">
        <f t="shared" si="464"/>
        <v>0</v>
      </c>
      <c r="CD249" s="232">
        <f t="shared" si="465"/>
        <v>0</v>
      </c>
      <c r="CE249" s="232">
        <f t="shared" si="466"/>
        <v>0</v>
      </c>
      <c r="CF249" s="230">
        <f t="shared" si="467"/>
        <v>0</v>
      </c>
      <c r="CG249" s="195">
        <f t="shared" si="468"/>
        <v>0</v>
      </c>
      <c r="CH249" s="201">
        <f t="shared" si="469"/>
        <v>0</v>
      </c>
      <c r="CI249" s="201">
        <f t="shared" si="470"/>
        <v>0</v>
      </c>
      <c r="CJ249" s="201">
        <f t="shared" si="471"/>
        <v>0</v>
      </c>
      <c r="CK249" s="201">
        <f t="shared" si="472"/>
        <v>0</v>
      </c>
      <c r="CL249" s="191">
        <f t="shared" si="473"/>
        <v>0</v>
      </c>
      <c r="CM249" s="189"/>
      <c r="CN249" s="219">
        <f t="shared" si="474"/>
        <v>0</v>
      </c>
      <c r="CO249" s="220">
        <f t="shared" si="475"/>
        <v>0</v>
      </c>
      <c r="CP249" s="220">
        <f t="shared" si="476"/>
        <v>0</v>
      </c>
      <c r="CQ249" s="220">
        <f t="shared" si="477"/>
        <v>0</v>
      </c>
      <c r="CR249" s="220">
        <f t="shared" si="478"/>
        <v>0</v>
      </c>
      <c r="CS249" s="220">
        <f t="shared" si="479"/>
        <v>0</v>
      </c>
      <c r="CT249" s="220">
        <f t="shared" si="480"/>
        <v>0</v>
      </c>
      <c r="CU249" s="220">
        <f t="shared" si="481"/>
        <v>0</v>
      </c>
      <c r="CV249" s="220">
        <f t="shared" si="482"/>
        <v>0</v>
      </c>
      <c r="CW249" s="220">
        <f t="shared" si="483"/>
        <v>0</v>
      </c>
      <c r="CX249" s="220">
        <f t="shared" si="484"/>
        <v>0</v>
      </c>
      <c r="CY249" s="220">
        <f t="shared" si="485"/>
        <v>0</v>
      </c>
      <c r="CZ249" s="220">
        <f t="shared" si="486"/>
        <v>0</v>
      </c>
      <c r="DA249" s="220">
        <f t="shared" si="487"/>
        <v>0</v>
      </c>
      <c r="DB249" s="220">
        <f t="shared" si="488"/>
        <v>0</v>
      </c>
      <c r="DC249" s="220">
        <f t="shared" si="489"/>
        <v>0</v>
      </c>
      <c r="DD249" s="220">
        <f t="shared" si="490"/>
        <v>0</v>
      </c>
      <c r="DE249" s="220">
        <f t="shared" si="491"/>
        <v>0</v>
      </c>
      <c r="DF249" s="220">
        <f t="shared" si="492"/>
        <v>0</v>
      </c>
      <c r="DG249" s="220">
        <f t="shared" si="493"/>
        <v>0</v>
      </c>
      <c r="DH249" s="220">
        <f t="shared" si="494"/>
        <v>0</v>
      </c>
      <c r="DI249" s="220">
        <f t="shared" si="495"/>
        <v>0</v>
      </c>
      <c r="DJ249" s="220">
        <f t="shared" si="496"/>
        <v>0</v>
      </c>
      <c r="DK249" s="220">
        <f t="shared" si="497"/>
        <v>0</v>
      </c>
      <c r="DL249" s="220">
        <f t="shared" si="498"/>
        <v>0</v>
      </c>
      <c r="DM249" s="220">
        <f t="shared" si="499"/>
        <v>0</v>
      </c>
      <c r="DN249" s="220">
        <f t="shared" si="500"/>
        <v>0</v>
      </c>
      <c r="DO249" s="220">
        <f t="shared" si="501"/>
        <v>0</v>
      </c>
      <c r="DP249" s="220">
        <f t="shared" si="502"/>
        <v>0</v>
      </c>
      <c r="DQ249" s="221">
        <f t="shared" si="503"/>
        <v>0</v>
      </c>
      <c r="DR249" s="204">
        <f t="shared" si="504"/>
        <v>0</v>
      </c>
      <c r="DS249" s="222">
        <f t="shared" si="505"/>
        <v>0</v>
      </c>
      <c r="DT249" s="222">
        <f t="shared" si="506"/>
        <v>0</v>
      </c>
      <c r="DU249" s="222">
        <f t="shared" si="507"/>
        <v>0</v>
      </c>
      <c r="DV249" s="222">
        <f t="shared" si="508"/>
        <v>0</v>
      </c>
      <c r="DW249" s="222">
        <f t="shared" si="509"/>
        <v>0</v>
      </c>
      <c r="DX249" s="223">
        <f t="shared" si="510"/>
        <v>0</v>
      </c>
      <c r="DY249" s="224">
        <f t="shared" si="393"/>
        <v>0</v>
      </c>
      <c r="EA249" s="228">
        <f>IF($E249="HLTA",(L249/Summary!$H$7),0)</f>
        <v>0</v>
      </c>
      <c r="EB249" s="229">
        <f>IF($E249="HLTA",(M249/Summary!$H$7),0)</f>
        <v>0</v>
      </c>
      <c r="EC249" s="229">
        <f>IF($E249="HLTA",(N249/Summary!$H$7),0)</f>
        <v>0</v>
      </c>
      <c r="ED249" s="229">
        <f>IF($E249="HLTA",(O249/Summary!$H$7),0)</f>
        <v>0</v>
      </c>
      <c r="EE249" s="229">
        <f>IF($E249="HLTA",(P249/Summary!$H$7),0)</f>
        <v>0</v>
      </c>
      <c r="EF249" s="229">
        <f>IF($E249="HLTA",(Q249/Summary!$H$7),0)</f>
        <v>0</v>
      </c>
      <c r="EG249" s="229">
        <f>IF($E249="HLTA",(R249/Summary!$H$7),0)</f>
        <v>0</v>
      </c>
      <c r="EH249" s="229">
        <f>IF($E249="HLTA",(S249/Summary!$H$7),0)</f>
        <v>0</v>
      </c>
      <c r="EI249" s="229">
        <f>IF($E249="HLTA",(T249/Summary!$H$7),0)</f>
        <v>0</v>
      </c>
      <c r="EJ249" s="229">
        <f>IF($E249="HLTA",(U249/Summary!$H$7),0)</f>
        <v>0</v>
      </c>
      <c r="EK249" s="229">
        <f>IF($E249="HLTA",(V249/Summary!$H$7),0)</f>
        <v>0</v>
      </c>
      <c r="EL249" s="229">
        <f>IF($E249="HLTA",(W249/Summary!$H$7),0)</f>
        <v>0</v>
      </c>
      <c r="EM249" s="229">
        <f>IF($E249="HLTA",(X249/Summary!$H$7),0)</f>
        <v>0</v>
      </c>
      <c r="EN249" s="229">
        <f>IF($E249="HLTA",(Y249/Summary!$H$7),0)</f>
        <v>0</v>
      </c>
      <c r="EO249" s="229">
        <f>IF($E249="HLTA",(Z249/Summary!$H$7),0)</f>
        <v>0</v>
      </c>
      <c r="EP249" s="229">
        <f>IF($E249="HLTA",(AA249/Summary!$H$7),0)</f>
        <v>0</v>
      </c>
      <c r="EQ249" s="229">
        <f>IF($E249="HLTA",(AB249/Summary!$H$7),0)</f>
        <v>0</v>
      </c>
      <c r="ER249" s="229">
        <f>IF($E249="HLTA",(AC249/Summary!$H$7),0)</f>
        <v>0</v>
      </c>
      <c r="ES249" s="229">
        <f>IF($E249="HLTA",(AD249/Summary!$H$7),0)</f>
        <v>0</v>
      </c>
      <c r="ET249" s="229">
        <f>IF($E249="HLTA",(AE249/Summary!$H$7),0)</f>
        <v>0</v>
      </c>
      <c r="EU249" s="229">
        <f>IF($E249="HLTA",(AF249/Summary!$H$7),0)</f>
        <v>0</v>
      </c>
      <c r="EV249" s="229">
        <f>IF($E249="HLTA",(AG249/Summary!$H$7),0)</f>
        <v>0</v>
      </c>
      <c r="EW249" s="229">
        <f>IF($E249="HLTA",(AH249/Summary!$H$7),0)</f>
        <v>0</v>
      </c>
      <c r="EX249" s="229">
        <f>IF($E249="HLTA",(AI249/Summary!$H$7),0)</f>
        <v>0</v>
      </c>
      <c r="EY249" s="229">
        <f>IF($E249="HLTA",(AJ249/Summary!$H$7),0)</f>
        <v>0</v>
      </c>
      <c r="EZ249" s="229">
        <f>IF($E249="HLTA",(AK249/Summary!$H$7),0)</f>
        <v>0</v>
      </c>
      <c r="FA249" s="229">
        <f>IF($E249="HLTA",(AL249/Summary!$H$7),0)</f>
        <v>0</v>
      </c>
      <c r="FB249" s="229">
        <f>IF($E249="HLTA",(AM249/Summary!$H$7),0)</f>
        <v>0</v>
      </c>
      <c r="FC249" s="229">
        <f>IF($E249="HLTA",(AN249/Summary!$H$7),0)</f>
        <v>0</v>
      </c>
      <c r="FD249" s="233">
        <f>IF($E249="HLTA",(AO249/Summary!$H$7),0)</f>
        <v>0</v>
      </c>
    </row>
    <row r="250" spans="1:160" s="141" customFormat="1" ht="14.25" x14ac:dyDescent="0.35">
      <c r="A250" s="314"/>
      <c r="B250" s="315"/>
      <c r="C250" s="315"/>
      <c r="D250" s="315"/>
      <c r="E250" s="303"/>
      <c r="F250" s="304"/>
      <c r="G250" s="316"/>
      <c r="H250" s="320"/>
      <c r="I250" s="322"/>
      <c r="J250" s="323"/>
      <c r="K250" s="399">
        <f>Summary!$H$6*$G250</f>
        <v>0</v>
      </c>
      <c r="L250" s="225"/>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7"/>
      <c r="AP250" s="228">
        <f t="shared" si="435"/>
        <v>0</v>
      </c>
      <c r="AQ250" s="226"/>
      <c r="AR250" s="226"/>
      <c r="AS250" s="234"/>
      <c r="AT250" s="226"/>
      <c r="AU250" s="234"/>
      <c r="AV250" s="227"/>
      <c r="AW250" s="397"/>
      <c r="AX250" s="397"/>
      <c r="AY250" s="230">
        <f t="shared" si="436"/>
        <v>0</v>
      </c>
      <c r="AZ250" s="213" t="str">
        <f t="shared" si="396"/>
        <v>OK</v>
      </c>
      <c r="BA250" s="214"/>
      <c r="BB250" s="231">
        <f t="shared" si="437"/>
        <v>0</v>
      </c>
      <c r="BC250" s="232">
        <f t="shared" si="438"/>
        <v>0</v>
      </c>
      <c r="BD250" s="232">
        <f t="shared" si="439"/>
        <v>0</v>
      </c>
      <c r="BE250" s="232">
        <f t="shared" si="440"/>
        <v>0</v>
      </c>
      <c r="BF250" s="232">
        <f t="shared" si="441"/>
        <v>0</v>
      </c>
      <c r="BG250" s="232">
        <f t="shared" si="442"/>
        <v>0</v>
      </c>
      <c r="BH250" s="232">
        <f t="shared" si="443"/>
        <v>0</v>
      </c>
      <c r="BI250" s="232">
        <f t="shared" si="444"/>
        <v>0</v>
      </c>
      <c r="BJ250" s="232">
        <f t="shared" si="445"/>
        <v>0</v>
      </c>
      <c r="BK250" s="232">
        <f t="shared" si="446"/>
        <v>0</v>
      </c>
      <c r="BL250" s="232">
        <f t="shared" si="447"/>
        <v>0</v>
      </c>
      <c r="BM250" s="232">
        <f t="shared" si="448"/>
        <v>0</v>
      </c>
      <c r="BN250" s="232">
        <f t="shared" si="449"/>
        <v>0</v>
      </c>
      <c r="BO250" s="232">
        <f t="shared" si="450"/>
        <v>0</v>
      </c>
      <c r="BP250" s="232">
        <f t="shared" si="451"/>
        <v>0</v>
      </c>
      <c r="BQ250" s="232">
        <f t="shared" si="452"/>
        <v>0</v>
      </c>
      <c r="BR250" s="232">
        <f t="shared" si="453"/>
        <v>0</v>
      </c>
      <c r="BS250" s="232">
        <f t="shared" si="454"/>
        <v>0</v>
      </c>
      <c r="BT250" s="232">
        <f t="shared" si="455"/>
        <v>0</v>
      </c>
      <c r="BU250" s="232">
        <f t="shared" si="456"/>
        <v>0</v>
      </c>
      <c r="BV250" s="232">
        <f t="shared" si="457"/>
        <v>0</v>
      </c>
      <c r="BW250" s="232">
        <f t="shared" si="458"/>
        <v>0</v>
      </c>
      <c r="BX250" s="232">
        <f t="shared" si="459"/>
        <v>0</v>
      </c>
      <c r="BY250" s="232">
        <f t="shared" si="460"/>
        <v>0</v>
      </c>
      <c r="BZ250" s="232">
        <f t="shared" si="461"/>
        <v>0</v>
      </c>
      <c r="CA250" s="232">
        <f t="shared" si="462"/>
        <v>0</v>
      </c>
      <c r="CB250" s="232">
        <f t="shared" si="463"/>
        <v>0</v>
      </c>
      <c r="CC250" s="232">
        <f t="shared" si="464"/>
        <v>0</v>
      </c>
      <c r="CD250" s="232">
        <f t="shared" si="465"/>
        <v>0</v>
      </c>
      <c r="CE250" s="232">
        <f t="shared" si="466"/>
        <v>0</v>
      </c>
      <c r="CF250" s="230">
        <f t="shared" si="467"/>
        <v>0</v>
      </c>
      <c r="CG250" s="195">
        <f t="shared" si="468"/>
        <v>0</v>
      </c>
      <c r="CH250" s="201">
        <f t="shared" si="469"/>
        <v>0</v>
      </c>
      <c r="CI250" s="201">
        <f t="shared" si="470"/>
        <v>0</v>
      </c>
      <c r="CJ250" s="201">
        <f t="shared" si="471"/>
        <v>0</v>
      </c>
      <c r="CK250" s="201">
        <f t="shared" si="472"/>
        <v>0</v>
      </c>
      <c r="CL250" s="191">
        <f t="shared" si="473"/>
        <v>0</v>
      </c>
      <c r="CM250" s="189"/>
      <c r="CN250" s="219">
        <f t="shared" si="474"/>
        <v>0</v>
      </c>
      <c r="CO250" s="220">
        <f t="shared" si="475"/>
        <v>0</v>
      </c>
      <c r="CP250" s="220">
        <f t="shared" si="476"/>
        <v>0</v>
      </c>
      <c r="CQ250" s="220">
        <f t="shared" si="477"/>
        <v>0</v>
      </c>
      <c r="CR250" s="220">
        <f t="shared" si="478"/>
        <v>0</v>
      </c>
      <c r="CS250" s="220">
        <f t="shared" si="479"/>
        <v>0</v>
      </c>
      <c r="CT250" s="220">
        <f t="shared" si="480"/>
        <v>0</v>
      </c>
      <c r="CU250" s="220">
        <f t="shared" si="481"/>
        <v>0</v>
      </c>
      <c r="CV250" s="220">
        <f t="shared" si="482"/>
        <v>0</v>
      </c>
      <c r="CW250" s="220">
        <f t="shared" si="483"/>
        <v>0</v>
      </c>
      <c r="CX250" s="220">
        <f t="shared" si="484"/>
        <v>0</v>
      </c>
      <c r="CY250" s="220">
        <f t="shared" si="485"/>
        <v>0</v>
      </c>
      <c r="CZ250" s="220">
        <f t="shared" si="486"/>
        <v>0</v>
      </c>
      <c r="DA250" s="220">
        <f t="shared" si="487"/>
        <v>0</v>
      </c>
      <c r="DB250" s="220">
        <f t="shared" si="488"/>
        <v>0</v>
      </c>
      <c r="DC250" s="220">
        <f t="shared" si="489"/>
        <v>0</v>
      </c>
      <c r="DD250" s="220">
        <f t="shared" si="490"/>
        <v>0</v>
      </c>
      <c r="DE250" s="220">
        <f t="shared" si="491"/>
        <v>0</v>
      </c>
      <c r="DF250" s="220">
        <f t="shared" si="492"/>
        <v>0</v>
      </c>
      <c r="DG250" s="220">
        <f t="shared" si="493"/>
        <v>0</v>
      </c>
      <c r="DH250" s="220">
        <f t="shared" si="494"/>
        <v>0</v>
      </c>
      <c r="DI250" s="220">
        <f t="shared" si="495"/>
        <v>0</v>
      </c>
      <c r="DJ250" s="220">
        <f t="shared" si="496"/>
        <v>0</v>
      </c>
      <c r="DK250" s="220">
        <f t="shared" si="497"/>
        <v>0</v>
      </c>
      <c r="DL250" s="220">
        <f t="shared" si="498"/>
        <v>0</v>
      </c>
      <c r="DM250" s="220">
        <f t="shared" si="499"/>
        <v>0</v>
      </c>
      <c r="DN250" s="220">
        <f t="shared" si="500"/>
        <v>0</v>
      </c>
      <c r="DO250" s="220">
        <f t="shared" si="501"/>
        <v>0</v>
      </c>
      <c r="DP250" s="220">
        <f t="shared" si="502"/>
        <v>0</v>
      </c>
      <c r="DQ250" s="221">
        <f t="shared" si="503"/>
        <v>0</v>
      </c>
      <c r="DR250" s="204">
        <f t="shared" si="504"/>
        <v>0</v>
      </c>
      <c r="DS250" s="222">
        <f t="shared" si="505"/>
        <v>0</v>
      </c>
      <c r="DT250" s="222">
        <f t="shared" si="506"/>
        <v>0</v>
      </c>
      <c r="DU250" s="222">
        <f t="shared" si="507"/>
        <v>0</v>
      </c>
      <c r="DV250" s="222">
        <f t="shared" si="508"/>
        <v>0</v>
      </c>
      <c r="DW250" s="222">
        <f t="shared" si="509"/>
        <v>0</v>
      </c>
      <c r="DX250" s="223">
        <f t="shared" si="510"/>
        <v>0</v>
      </c>
      <c r="DY250" s="224">
        <f t="shared" si="393"/>
        <v>0</v>
      </c>
      <c r="EA250" s="228">
        <f>IF($E250="HLTA",(L250/Summary!$H$7),0)</f>
        <v>0</v>
      </c>
      <c r="EB250" s="229">
        <f>IF($E250="HLTA",(M250/Summary!$H$7),0)</f>
        <v>0</v>
      </c>
      <c r="EC250" s="229">
        <f>IF($E250="HLTA",(N250/Summary!$H$7),0)</f>
        <v>0</v>
      </c>
      <c r="ED250" s="229">
        <f>IF($E250="HLTA",(O250/Summary!$H$7),0)</f>
        <v>0</v>
      </c>
      <c r="EE250" s="229">
        <f>IF($E250="HLTA",(P250/Summary!$H$7),0)</f>
        <v>0</v>
      </c>
      <c r="EF250" s="229">
        <f>IF($E250="HLTA",(Q250/Summary!$H$7),0)</f>
        <v>0</v>
      </c>
      <c r="EG250" s="229">
        <f>IF($E250="HLTA",(R250/Summary!$H$7),0)</f>
        <v>0</v>
      </c>
      <c r="EH250" s="229">
        <f>IF($E250="HLTA",(S250/Summary!$H$7),0)</f>
        <v>0</v>
      </c>
      <c r="EI250" s="229">
        <f>IF($E250="HLTA",(T250/Summary!$H$7),0)</f>
        <v>0</v>
      </c>
      <c r="EJ250" s="229">
        <f>IF($E250="HLTA",(U250/Summary!$H$7),0)</f>
        <v>0</v>
      </c>
      <c r="EK250" s="229">
        <f>IF($E250="HLTA",(V250/Summary!$H$7),0)</f>
        <v>0</v>
      </c>
      <c r="EL250" s="229">
        <f>IF($E250="HLTA",(W250/Summary!$H$7),0)</f>
        <v>0</v>
      </c>
      <c r="EM250" s="229">
        <f>IF($E250="HLTA",(X250/Summary!$H$7),0)</f>
        <v>0</v>
      </c>
      <c r="EN250" s="229">
        <f>IF($E250="HLTA",(Y250/Summary!$H$7),0)</f>
        <v>0</v>
      </c>
      <c r="EO250" s="229">
        <f>IF($E250="HLTA",(Z250/Summary!$H$7),0)</f>
        <v>0</v>
      </c>
      <c r="EP250" s="229">
        <f>IF($E250="HLTA",(AA250/Summary!$H$7),0)</f>
        <v>0</v>
      </c>
      <c r="EQ250" s="229">
        <f>IF($E250="HLTA",(AB250/Summary!$H$7),0)</f>
        <v>0</v>
      </c>
      <c r="ER250" s="229">
        <f>IF($E250="HLTA",(AC250/Summary!$H$7),0)</f>
        <v>0</v>
      </c>
      <c r="ES250" s="229">
        <f>IF($E250="HLTA",(AD250/Summary!$H$7),0)</f>
        <v>0</v>
      </c>
      <c r="ET250" s="229">
        <f>IF($E250="HLTA",(AE250/Summary!$H$7),0)</f>
        <v>0</v>
      </c>
      <c r="EU250" s="229">
        <f>IF($E250="HLTA",(AF250/Summary!$H$7),0)</f>
        <v>0</v>
      </c>
      <c r="EV250" s="229">
        <f>IF($E250="HLTA",(AG250/Summary!$H$7),0)</f>
        <v>0</v>
      </c>
      <c r="EW250" s="229">
        <f>IF($E250="HLTA",(AH250/Summary!$H$7),0)</f>
        <v>0</v>
      </c>
      <c r="EX250" s="229">
        <f>IF($E250="HLTA",(AI250/Summary!$H$7),0)</f>
        <v>0</v>
      </c>
      <c r="EY250" s="229">
        <f>IF($E250="HLTA",(AJ250/Summary!$H$7),0)</f>
        <v>0</v>
      </c>
      <c r="EZ250" s="229">
        <f>IF($E250="HLTA",(AK250/Summary!$H$7),0)</f>
        <v>0</v>
      </c>
      <c r="FA250" s="229">
        <f>IF($E250="HLTA",(AL250/Summary!$H$7),0)</f>
        <v>0</v>
      </c>
      <c r="FB250" s="229">
        <f>IF($E250="HLTA",(AM250/Summary!$H$7),0)</f>
        <v>0</v>
      </c>
      <c r="FC250" s="229">
        <f>IF($E250="HLTA",(AN250/Summary!$H$7),0)</f>
        <v>0</v>
      </c>
      <c r="FD250" s="233">
        <f>IF($E250="HLTA",(AO250/Summary!$H$7),0)</f>
        <v>0</v>
      </c>
    </row>
    <row r="251" spans="1:160" s="141" customFormat="1" ht="14.25" x14ac:dyDescent="0.35">
      <c r="A251" s="314"/>
      <c r="B251" s="315"/>
      <c r="C251" s="315"/>
      <c r="D251" s="315"/>
      <c r="E251" s="303"/>
      <c r="F251" s="304"/>
      <c r="G251" s="316"/>
      <c r="H251" s="320"/>
      <c r="I251" s="322"/>
      <c r="J251" s="323"/>
      <c r="K251" s="399">
        <f>Summary!$H$6*$G251</f>
        <v>0</v>
      </c>
      <c r="L251" s="225"/>
      <c r="M251" s="226"/>
      <c r="N251" s="226"/>
      <c r="O251" s="226"/>
      <c r="P251" s="226"/>
      <c r="Q251" s="226"/>
      <c r="R251" s="226"/>
      <c r="S251" s="226"/>
      <c r="T251" s="226"/>
      <c r="U251" s="226"/>
      <c r="V251" s="226"/>
      <c r="W251" s="226"/>
      <c r="X251" s="226"/>
      <c r="Y251" s="226"/>
      <c r="Z251" s="226"/>
      <c r="AA251" s="226"/>
      <c r="AB251" s="226"/>
      <c r="AC251" s="226"/>
      <c r="AD251" s="226"/>
      <c r="AE251" s="226"/>
      <c r="AF251" s="226"/>
      <c r="AG251" s="226"/>
      <c r="AH251" s="226"/>
      <c r="AI251" s="226"/>
      <c r="AJ251" s="226"/>
      <c r="AK251" s="226"/>
      <c r="AL251" s="226"/>
      <c r="AM251" s="226"/>
      <c r="AN251" s="226"/>
      <c r="AO251" s="227"/>
      <c r="AP251" s="228">
        <f t="shared" si="435"/>
        <v>0</v>
      </c>
      <c r="AQ251" s="226"/>
      <c r="AR251" s="226"/>
      <c r="AS251" s="234"/>
      <c r="AT251" s="226"/>
      <c r="AU251" s="234"/>
      <c r="AV251" s="227"/>
      <c r="AW251" s="397"/>
      <c r="AX251" s="397"/>
      <c r="AY251" s="230">
        <f t="shared" si="436"/>
        <v>0</v>
      </c>
      <c r="AZ251" s="213" t="str">
        <f t="shared" si="396"/>
        <v>OK</v>
      </c>
      <c r="BA251" s="214"/>
      <c r="BB251" s="231">
        <f t="shared" si="437"/>
        <v>0</v>
      </c>
      <c r="BC251" s="232">
        <f t="shared" si="438"/>
        <v>0</v>
      </c>
      <c r="BD251" s="232">
        <f t="shared" si="439"/>
        <v>0</v>
      </c>
      <c r="BE251" s="232">
        <f t="shared" si="440"/>
        <v>0</v>
      </c>
      <c r="BF251" s="232">
        <f t="shared" si="441"/>
        <v>0</v>
      </c>
      <c r="BG251" s="232">
        <f t="shared" si="442"/>
        <v>0</v>
      </c>
      <c r="BH251" s="232">
        <f t="shared" si="443"/>
        <v>0</v>
      </c>
      <c r="BI251" s="232">
        <f t="shared" si="444"/>
        <v>0</v>
      </c>
      <c r="BJ251" s="232">
        <f t="shared" si="445"/>
        <v>0</v>
      </c>
      <c r="BK251" s="232">
        <f t="shared" si="446"/>
        <v>0</v>
      </c>
      <c r="BL251" s="232">
        <f t="shared" si="447"/>
        <v>0</v>
      </c>
      <c r="BM251" s="232">
        <f t="shared" si="448"/>
        <v>0</v>
      </c>
      <c r="BN251" s="232">
        <f t="shared" si="449"/>
        <v>0</v>
      </c>
      <c r="BO251" s="232">
        <f t="shared" si="450"/>
        <v>0</v>
      </c>
      <c r="BP251" s="232">
        <f t="shared" si="451"/>
        <v>0</v>
      </c>
      <c r="BQ251" s="232">
        <f t="shared" si="452"/>
        <v>0</v>
      </c>
      <c r="BR251" s="232">
        <f t="shared" si="453"/>
        <v>0</v>
      </c>
      <c r="BS251" s="232">
        <f t="shared" si="454"/>
        <v>0</v>
      </c>
      <c r="BT251" s="232">
        <f t="shared" si="455"/>
        <v>0</v>
      </c>
      <c r="BU251" s="232">
        <f t="shared" si="456"/>
        <v>0</v>
      </c>
      <c r="BV251" s="232">
        <f t="shared" si="457"/>
        <v>0</v>
      </c>
      <c r="BW251" s="232">
        <f t="shared" si="458"/>
        <v>0</v>
      </c>
      <c r="BX251" s="232">
        <f t="shared" si="459"/>
        <v>0</v>
      </c>
      <c r="BY251" s="232">
        <f t="shared" si="460"/>
        <v>0</v>
      </c>
      <c r="BZ251" s="232">
        <f t="shared" si="461"/>
        <v>0</v>
      </c>
      <c r="CA251" s="232">
        <f t="shared" si="462"/>
        <v>0</v>
      </c>
      <c r="CB251" s="232">
        <f t="shared" si="463"/>
        <v>0</v>
      </c>
      <c r="CC251" s="232">
        <f t="shared" si="464"/>
        <v>0</v>
      </c>
      <c r="CD251" s="232">
        <f t="shared" si="465"/>
        <v>0</v>
      </c>
      <c r="CE251" s="232">
        <f t="shared" si="466"/>
        <v>0</v>
      </c>
      <c r="CF251" s="230">
        <f t="shared" si="467"/>
        <v>0</v>
      </c>
      <c r="CG251" s="195">
        <f t="shared" si="468"/>
        <v>0</v>
      </c>
      <c r="CH251" s="201">
        <f t="shared" si="469"/>
        <v>0</v>
      </c>
      <c r="CI251" s="201">
        <f t="shared" si="470"/>
        <v>0</v>
      </c>
      <c r="CJ251" s="201">
        <f t="shared" si="471"/>
        <v>0</v>
      </c>
      <c r="CK251" s="201">
        <f t="shared" si="472"/>
        <v>0</v>
      </c>
      <c r="CL251" s="191">
        <f t="shared" si="473"/>
        <v>0</v>
      </c>
      <c r="CM251" s="189"/>
      <c r="CN251" s="219">
        <f t="shared" si="474"/>
        <v>0</v>
      </c>
      <c r="CO251" s="220">
        <f t="shared" si="475"/>
        <v>0</v>
      </c>
      <c r="CP251" s="220">
        <f t="shared" si="476"/>
        <v>0</v>
      </c>
      <c r="CQ251" s="220">
        <f t="shared" si="477"/>
        <v>0</v>
      </c>
      <c r="CR251" s="220">
        <f t="shared" si="478"/>
        <v>0</v>
      </c>
      <c r="CS251" s="220">
        <f t="shared" si="479"/>
        <v>0</v>
      </c>
      <c r="CT251" s="220">
        <f t="shared" si="480"/>
        <v>0</v>
      </c>
      <c r="CU251" s="220">
        <f t="shared" si="481"/>
        <v>0</v>
      </c>
      <c r="CV251" s="220">
        <f t="shared" si="482"/>
        <v>0</v>
      </c>
      <c r="CW251" s="220">
        <f t="shared" si="483"/>
        <v>0</v>
      </c>
      <c r="CX251" s="220">
        <f t="shared" si="484"/>
        <v>0</v>
      </c>
      <c r="CY251" s="220">
        <f t="shared" si="485"/>
        <v>0</v>
      </c>
      <c r="CZ251" s="220">
        <f t="shared" si="486"/>
        <v>0</v>
      </c>
      <c r="DA251" s="220">
        <f t="shared" si="487"/>
        <v>0</v>
      </c>
      <c r="DB251" s="220">
        <f t="shared" si="488"/>
        <v>0</v>
      </c>
      <c r="DC251" s="220">
        <f t="shared" si="489"/>
        <v>0</v>
      </c>
      <c r="DD251" s="220">
        <f t="shared" si="490"/>
        <v>0</v>
      </c>
      <c r="DE251" s="220">
        <f t="shared" si="491"/>
        <v>0</v>
      </c>
      <c r="DF251" s="220">
        <f t="shared" si="492"/>
        <v>0</v>
      </c>
      <c r="DG251" s="220">
        <f t="shared" si="493"/>
        <v>0</v>
      </c>
      <c r="DH251" s="220">
        <f t="shared" si="494"/>
        <v>0</v>
      </c>
      <c r="DI251" s="220">
        <f t="shared" si="495"/>
        <v>0</v>
      </c>
      <c r="DJ251" s="220">
        <f t="shared" si="496"/>
        <v>0</v>
      </c>
      <c r="DK251" s="220">
        <f t="shared" si="497"/>
        <v>0</v>
      </c>
      <c r="DL251" s="220">
        <f t="shared" si="498"/>
        <v>0</v>
      </c>
      <c r="DM251" s="220">
        <f t="shared" si="499"/>
        <v>0</v>
      </c>
      <c r="DN251" s="220">
        <f t="shared" si="500"/>
        <v>0</v>
      </c>
      <c r="DO251" s="220">
        <f t="shared" si="501"/>
        <v>0</v>
      </c>
      <c r="DP251" s="220">
        <f t="shared" si="502"/>
        <v>0</v>
      </c>
      <c r="DQ251" s="221">
        <f t="shared" si="503"/>
        <v>0</v>
      </c>
      <c r="DR251" s="204">
        <f t="shared" si="504"/>
        <v>0</v>
      </c>
      <c r="DS251" s="222">
        <f t="shared" si="505"/>
        <v>0</v>
      </c>
      <c r="DT251" s="222">
        <f t="shared" si="506"/>
        <v>0</v>
      </c>
      <c r="DU251" s="222">
        <f t="shared" si="507"/>
        <v>0</v>
      </c>
      <c r="DV251" s="222">
        <f t="shared" si="508"/>
        <v>0</v>
      </c>
      <c r="DW251" s="222">
        <f t="shared" si="509"/>
        <v>0</v>
      </c>
      <c r="DX251" s="223">
        <f t="shared" si="510"/>
        <v>0</v>
      </c>
      <c r="DY251" s="224">
        <f t="shared" si="393"/>
        <v>0</v>
      </c>
      <c r="EA251" s="228">
        <f>IF($E251="HLTA",(L251/Summary!$H$7),0)</f>
        <v>0</v>
      </c>
      <c r="EB251" s="229">
        <f>IF($E251="HLTA",(M251/Summary!$H$7),0)</f>
        <v>0</v>
      </c>
      <c r="EC251" s="229">
        <f>IF($E251="HLTA",(N251/Summary!$H$7),0)</f>
        <v>0</v>
      </c>
      <c r="ED251" s="229">
        <f>IF($E251="HLTA",(O251/Summary!$H$7),0)</f>
        <v>0</v>
      </c>
      <c r="EE251" s="229">
        <f>IF($E251="HLTA",(P251/Summary!$H$7),0)</f>
        <v>0</v>
      </c>
      <c r="EF251" s="229">
        <f>IF($E251="HLTA",(Q251/Summary!$H$7),0)</f>
        <v>0</v>
      </c>
      <c r="EG251" s="229">
        <f>IF($E251="HLTA",(R251/Summary!$H$7),0)</f>
        <v>0</v>
      </c>
      <c r="EH251" s="229">
        <f>IF($E251="HLTA",(S251/Summary!$H$7),0)</f>
        <v>0</v>
      </c>
      <c r="EI251" s="229">
        <f>IF($E251="HLTA",(T251/Summary!$H$7),0)</f>
        <v>0</v>
      </c>
      <c r="EJ251" s="229">
        <f>IF($E251="HLTA",(U251/Summary!$H$7),0)</f>
        <v>0</v>
      </c>
      <c r="EK251" s="229">
        <f>IF($E251="HLTA",(V251/Summary!$H$7),0)</f>
        <v>0</v>
      </c>
      <c r="EL251" s="229">
        <f>IF($E251="HLTA",(W251/Summary!$H$7),0)</f>
        <v>0</v>
      </c>
      <c r="EM251" s="229">
        <f>IF($E251="HLTA",(X251/Summary!$H$7),0)</f>
        <v>0</v>
      </c>
      <c r="EN251" s="229">
        <f>IF($E251="HLTA",(Y251/Summary!$H$7),0)</f>
        <v>0</v>
      </c>
      <c r="EO251" s="229">
        <f>IF($E251="HLTA",(Z251/Summary!$H$7),0)</f>
        <v>0</v>
      </c>
      <c r="EP251" s="229">
        <f>IF($E251="HLTA",(AA251/Summary!$H$7),0)</f>
        <v>0</v>
      </c>
      <c r="EQ251" s="229">
        <f>IF($E251="HLTA",(AB251/Summary!$H$7),0)</f>
        <v>0</v>
      </c>
      <c r="ER251" s="229">
        <f>IF($E251="HLTA",(AC251/Summary!$H$7),0)</f>
        <v>0</v>
      </c>
      <c r="ES251" s="229">
        <f>IF($E251="HLTA",(AD251/Summary!$H$7),0)</f>
        <v>0</v>
      </c>
      <c r="ET251" s="229">
        <f>IF($E251="HLTA",(AE251/Summary!$H$7),0)</f>
        <v>0</v>
      </c>
      <c r="EU251" s="229">
        <f>IF($E251="HLTA",(AF251/Summary!$H$7),0)</f>
        <v>0</v>
      </c>
      <c r="EV251" s="229">
        <f>IF($E251="HLTA",(AG251/Summary!$H$7),0)</f>
        <v>0</v>
      </c>
      <c r="EW251" s="229">
        <f>IF($E251="HLTA",(AH251/Summary!$H$7),0)</f>
        <v>0</v>
      </c>
      <c r="EX251" s="229">
        <f>IF($E251="HLTA",(AI251/Summary!$H$7),0)</f>
        <v>0</v>
      </c>
      <c r="EY251" s="229">
        <f>IF($E251="HLTA",(AJ251/Summary!$H$7),0)</f>
        <v>0</v>
      </c>
      <c r="EZ251" s="229">
        <f>IF($E251="HLTA",(AK251/Summary!$H$7),0)</f>
        <v>0</v>
      </c>
      <c r="FA251" s="229">
        <f>IF($E251="HLTA",(AL251/Summary!$H$7),0)</f>
        <v>0</v>
      </c>
      <c r="FB251" s="229">
        <f>IF($E251="HLTA",(AM251/Summary!$H$7),0)</f>
        <v>0</v>
      </c>
      <c r="FC251" s="229">
        <f>IF($E251="HLTA",(AN251/Summary!$H$7),0)</f>
        <v>0</v>
      </c>
      <c r="FD251" s="233">
        <f>IF($E251="HLTA",(AO251/Summary!$H$7),0)</f>
        <v>0</v>
      </c>
    </row>
    <row r="252" spans="1:160" s="141" customFormat="1" ht="14.25" x14ac:dyDescent="0.35">
      <c r="A252" s="314"/>
      <c r="B252" s="315"/>
      <c r="C252" s="315"/>
      <c r="D252" s="315"/>
      <c r="E252" s="303"/>
      <c r="F252" s="304"/>
      <c r="G252" s="316"/>
      <c r="H252" s="320"/>
      <c r="I252" s="322"/>
      <c r="J252" s="323"/>
      <c r="K252" s="399">
        <f>Summary!$H$6*$G252</f>
        <v>0</v>
      </c>
      <c r="L252" s="225"/>
      <c r="M252" s="226"/>
      <c r="N252" s="226"/>
      <c r="O252" s="226"/>
      <c r="P252" s="226"/>
      <c r="Q252" s="226"/>
      <c r="R252" s="226"/>
      <c r="S252" s="226"/>
      <c r="T252" s="226"/>
      <c r="U252" s="226"/>
      <c r="V252" s="226"/>
      <c r="W252" s="226"/>
      <c r="X252" s="226"/>
      <c r="Y252" s="226"/>
      <c r="Z252" s="226"/>
      <c r="AA252" s="226"/>
      <c r="AB252" s="226"/>
      <c r="AC252" s="226"/>
      <c r="AD252" s="226"/>
      <c r="AE252" s="226"/>
      <c r="AF252" s="226"/>
      <c r="AG252" s="226"/>
      <c r="AH252" s="226"/>
      <c r="AI252" s="226"/>
      <c r="AJ252" s="226"/>
      <c r="AK252" s="226"/>
      <c r="AL252" s="226"/>
      <c r="AM252" s="226"/>
      <c r="AN252" s="226"/>
      <c r="AO252" s="227"/>
      <c r="AP252" s="228">
        <f t="shared" si="435"/>
        <v>0</v>
      </c>
      <c r="AQ252" s="226"/>
      <c r="AR252" s="226"/>
      <c r="AS252" s="234"/>
      <c r="AT252" s="226"/>
      <c r="AU252" s="234"/>
      <c r="AV252" s="227"/>
      <c r="AW252" s="397"/>
      <c r="AX252" s="397"/>
      <c r="AY252" s="230">
        <f t="shared" si="436"/>
        <v>0</v>
      </c>
      <c r="AZ252" s="213" t="str">
        <f t="shared" si="396"/>
        <v>OK</v>
      </c>
      <c r="BA252" s="214"/>
      <c r="BB252" s="231">
        <f t="shared" si="437"/>
        <v>0</v>
      </c>
      <c r="BC252" s="232">
        <f t="shared" si="438"/>
        <v>0</v>
      </c>
      <c r="BD252" s="232">
        <f t="shared" si="439"/>
        <v>0</v>
      </c>
      <c r="BE252" s="232">
        <f t="shared" si="440"/>
        <v>0</v>
      </c>
      <c r="BF252" s="232">
        <f t="shared" si="441"/>
        <v>0</v>
      </c>
      <c r="BG252" s="232">
        <f t="shared" si="442"/>
        <v>0</v>
      </c>
      <c r="BH252" s="232">
        <f t="shared" si="443"/>
        <v>0</v>
      </c>
      <c r="BI252" s="232">
        <f t="shared" si="444"/>
        <v>0</v>
      </c>
      <c r="BJ252" s="232">
        <f t="shared" si="445"/>
        <v>0</v>
      </c>
      <c r="BK252" s="232">
        <f t="shared" si="446"/>
        <v>0</v>
      </c>
      <c r="BL252" s="232">
        <f t="shared" si="447"/>
        <v>0</v>
      </c>
      <c r="BM252" s="232">
        <f t="shared" si="448"/>
        <v>0</v>
      </c>
      <c r="BN252" s="232">
        <f t="shared" si="449"/>
        <v>0</v>
      </c>
      <c r="BO252" s="232">
        <f t="shared" si="450"/>
        <v>0</v>
      </c>
      <c r="BP252" s="232">
        <f t="shared" si="451"/>
        <v>0</v>
      </c>
      <c r="BQ252" s="232">
        <f t="shared" si="452"/>
        <v>0</v>
      </c>
      <c r="BR252" s="232">
        <f t="shared" si="453"/>
        <v>0</v>
      </c>
      <c r="BS252" s="232">
        <f t="shared" si="454"/>
        <v>0</v>
      </c>
      <c r="BT252" s="232">
        <f t="shared" si="455"/>
        <v>0</v>
      </c>
      <c r="BU252" s="232">
        <f t="shared" si="456"/>
        <v>0</v>
      </c>
      <c r="BV252" s="232">
        <f t="shared" si="457"/>
        <v>0</v>
      </c>
      <c r="BW252" s="232">
        <f t="shared" si="458"/>
        <v>0</v>
      </c>
      <c r="BX252" s="232">
        <f t="shared" si="459"/>
        <v>0</v>
      </c>
      <c r="BY252" s="232">
        <f t="shared" si="460"/>
        <v>0</v>
      </c>
      <c r="BZ252" s="232">
        <f t="shared" si="461"/>
        <v>0</v>
      </c>
      <c r="CA252" s="232">
        <f t="shared" si="462"/>
        <v>0</v>
      </c>
      <c r="CB252" s="232">
        <f t="shared" si="463"/>
        <v>0</v>
      </c>
      <c r="CC252" s="232">
        <f t="shared" si="464"/>
        <v>0</v>
      </c>
      <c r="CD252" s="232">
        <f t="shared" si="465"/>
        <v>0</v>
      </c>
      <c r="CE252" s="232">
        <f t="shared" si="466"/>
        <v>0</v>
      </c>
      <c r="CF252" s="230">
        <f t="shared" si="467"/>
        <v>0</v>
      </c>
      <c r="CG252" s="195">
        <f t="shared" si="468"/>
        <v>0</v>
      </c>
      <c r="CH252" s="201">
        <f t="shared" si="469"/>
        <v>0</v>
      </c>
      <c r="CI252" s="201">
        <f t="shared" si="470"/>
        <v>0</v>
      </c>
      <c r="CJ252" s="201">
        <f t="shared" si="471"/>
        <v>0</v>
      </c>
      <c r="CK252" s="201">
        <f t="shared" si="472"/>
        <v>0</v>
      </c>
      <c r="CL252" s="191">
        <f t="shared" si="473"/>
        <v>0</v>
      </c>
      <c r="CM252" s="189"/>
      <c r="CN252" s="219">
        <f t="shared" si="474"/>
        <v>0</v>
      </c>
      <c r="CO252" s="220">
        <f t="shared" si="475"/>
        <v>0</v>
      </c>
      <c r="CP252" s="220">
        <f t="shared" si="476"/>
        <v>0</v>
      </c>
      <c r="CQ252" s="220">
        <f t="shared" si="477"/>
        <v>0</v>
      </c>
      <c r="CR252" s="220">
        <f t="shared" si="478"/>
        <v>0</v>
      </c>
      <c r="CS252" s="220">
        <f t="shared" si="479"/>
        <v>0</v>
      </c>
      <c r="CT252" s="220">
        <f t="shared" si="480"/>
        <v>0</v>
      </c>
      <c r="CU252" s="220">
        <f t="shared" si="481"/>
        <v>0</v>
      </c>
      <c r="CV252" s="220">
        <f t="shared" si="482"/>
        <v>0</v>
      </c>
      <c r="CW252" s="220">
        <f t="shared" si="483"/>
        <v>0</v>
      </c>
      <c r="CX252" s="220">
        <f t="shared" si="484"/>
        <v>0</v>
      </c>
      <c r="CY252" s="220">
        <f t="shared" si="485"/>
        <v>0</v>
      </c>
      <c r="CZ252" s="220">
        <f t="shared" si="486"/>
        <v>0</v>
      </c>
      <c r="DA252" s="220">
        <f t="shared" si="487"/>
        <v>0</v>
      </c>
      <c r="DB252" s="220">
        <f t="shared" si="488"/>
        <v>0</v>
      </c>
      <c r="DC252" s="220">
        <f t="shared" si="489"/>
        <v>0</v>
      </c>
      <c r="DD252" s="220">
        <f t="shared" si="490"/>
        <v>0</v>
      </c>
      <c r="DE252" s="220">
        <f t="shared" si="491"/>
        <v>0</v>
      </c>
      <c r="DF252" s="220">
        <f t="shared" si="492"/>
        <v>0</v>
      </c>
      <c r="DG252" s="220">
        <f t="shared" si="493"/>
        <v>0</v>
      </c>
      <c r="DH252" s="220">
        <f t="shared" si="494"/>
        <v>0</v>
      </c>
      <c r="DI252" s="220">
        <f t="shared" si="495"/>
        <v>0</v>
      </c>
      <c r="DJ252" s="220">
        <f t="shared" si="496"/>
        <v>0</v>
      </c>
      <c r="DK252" s="220">
        <f t="shared" si="497"/>
        <v>0</v>
      </c>
      <c r="DL252" s="220">
        <f t="shared" si="498"/>
        <v>0</v>
      </c>
      <c r="DM252" s="220">
        <f t="shared" si="499"/>
        <v>0</v>
      </c>
      <c r="DN252" s="220">
        <f t="shared" si="500"/>
        <v>0</v>
      </c>
      <c r="DO252" s="220">
        <f t="shared" si="501"/>
        <v>0</v>
      </c>
      <c r="DP252" s="220">
        <f t="shared" si="502"/>
        <v>0</v>
      </c>
      <c r="DQ252" s="221">
        <f t="shared" si="503"/>
        <v>0</v>
      </c>
      <c r="DR252" s="204">
        <f t="shared" si="504"/>
        <v>0</v>
      </c>
      <c r="DS252" s="222">
        <f t="shared" si="505"/>
        <v>0</v>
      </c>
      <c r="DT252" s="222">
        <f t="shared" si="506"/>
        <v>0</v>
      </c>
      <c r="DU252" s="222">
        <f t="shared" si="507"/>
        <v>0</v>
      </c>
      <c r="DV252" s="222">
        <f t="shared" si="508"/>
        <v>0</v>
      </c>
      <c r="DW252" s="222">
        <f t="shared" si="509"/>
        <v>0</v>
      </c>
      <c r="DX252" s="223">
        <f t="shared" si="510"/>
        <v>0</v>
      </c>
      <c r="DY252" s="224">
        <f t="shared" si="393"/>
        <v>0</v>
      </c>
      <c r="EA252" s="228">
        <f>IF($E252="HLTA",(L252/Summary!$H$7),0)</f>
        <v>0</v>
      </c>
      <c r="EB252" s="229">
        <f>IF($E252="HLTA",(M252/Summary!$H$7),0)</f>
        <v>0</v>
      </c>
      <c r="EC252" s="229">
        <f>IF($E252="HLTA",(N252/Summary!$H$7),0)</f>
        <v>0</v>
      </c>
      <c r="ED252" s="229">
        <f>IF($E252="HLTA",(O252/Summary!$H$7),0)</f>
        <v>0</v>
      </c>
      <c r="EE252" s="229">
        <f>IF($E252="HLTA",(P252/Summary!$H$7),0)</f>
        <v>0</v>
      </c>
      <c r="EF252" s="229">
        <f>IF($E252="HLTA",(Q252/Summary!$H$7),0)</f>
        <v>0</v>
      </c>
      <c r="EG252" s="229">
        <f>IF($E252="HLTA",(R252/Summary!$H$7),0)</f>
        <v>0</v>
      </c>
      <c r="EH252" s="229">
        <f>IF($E252="HLTA",(S252/Summary!$H$7),0)</f>
        <v>0</v>
      </c>
      <c r="EI252" s="229">
        <f>IF($E252="HLTA",(T252/Summary!$H$7),0)</f>
        <v>0</v>
      </c>
      <c r="EJ252" s="229">
        <f>IF($E252="HLTA",(U252/Summary!$H$7),0)</f>
        <v>0</v>
      </c>
      <c r="EK252" s="229">
        <f>IF($E252="HLTA",(V252/Summary!$H$7),0)</f>
        <v>0</v>
      </c>
      <c r="EL252" s="229">
        <f>IF($E252="HLTA",(W252/Summary!$H$7),0)</f>
        <v>0</v>
      </c>
      <c r="EM252" s="229">
        <f>IF($E252="HLTA",(X252/Summary!$H$7),0)</f>
        <v>0</v>
      </c>
      <c r="EN252" s="229">
        <f>IF($E252="HLTA",(Y252/Summary!$H$7),0)</f>
        <v>0</v>
      </c>
      <c r="EO252" s="229">
        <f>IF($E252="HLTA",(Z252/Summary!$H$7),0)</f>
        <v>0</v>
      </c>
      <c r="EP252" s="229">
        <f>IF($E252="HLTA",(AA252/Summary!$H$7),0)</f>
        <v>0</v>
      </c>
      <c r="EQ252" s="229">
        <f>IF($E252="HLTA",(AB252/Summary!$H$7),0)</f>
        <v>0</v>
      </c>
      <c r="ER252" s="229">
        <f>IF($E252="HLTA",(AC252/Summary!$H$7),0)</f>
        <v>0</v>
      </c>
      <c r="ES252" s="229">
        <f>IF($E252="HLTA",(AD252/Summary!$H$7),0)</f>
        <v>0</v>
      </c>
      <c r="ET252" s="229">
        <f>IF($E252="HLTA",(AE252/Summary!$H$7),0)</f>
        <v>0</v>
      </c>
      <c r="EU252" s="229">
        <f>IF($E252="HLTA",(AF252/Summary!$H$7),0)</f>
        <v>0</v>
      </c>
      <c r="EV252" s="229">
        <f>IF($E252="HLTA",(AG252/Summary!$H$7),0)</f>
        <v>0</v>
      </c>
      <c r="EW252" s="229">
        <f>IF($E252="HLTA",(AH252/Summary!$H$7),0)</f>
        <v>0</v>
      </c>
      <c r="EX252" s="229">
        <f>IF($E252="HLTA",(AI252/Summary!$H$7),0)</f>
        <v>0</v>
      </c>
      <c r="EY252" s="229">
        <f>IF($E252="HLTA",(AJ252/Summary!$H$7),0)</f>
        <v>0</v>
      </c>
      <c r="EZ252" s="229">
        <f>IF($E252="HLTA",(AK252/Summary!$H$7),0)</f>
        <v>0</v>
      </c>
      <c r="FA252" s="229">
        <f>IF($E252="HLTA",(AL252/Summary!$H$7),0)</f>
        <v>0</v>
      </c>
      <c r="FB252" s="229">
        <f>IF($E252="HLTA",(AM252/Summary!$H$7),0)</f>
        <v>0</v>
      </c>
      <c r="FC252" s="229">
        <f>IF($E252="HLTA",(AN252/Summary!$H$7),0)</f>
        <v>0</v>
      </c>
      <c r="FD252" s="233">
        <f>IF($E252="HLTA",(AO252/Summary!$H$7),0)</f>
        <v>0</v>
      </c>
    </row>
    <row r="253" spans="1:160" s="141" customFormat="1" ht="14.25" x14ac:dyDescent="0.35">
      <c r="A253" s="314"/>
      <c r="B253" s="315"/>
      <c r="C253" s="315"/>
      <c r="D253" s="315"/>
      <c r="E253" s="303"/>
      <c r="F253" s="304"/>
      <c r="G253" s="316"/>
      <c r="H253" s="320"/>
      <c r="I253" s="322"/>
      <c r="J253" s="323"/>
      <c r="K253" s="399">
        <f>Summary!$H$6*$G253</f>
        <v>0</v>
      </c>
      <c r="L253" s="225"/>
      <c r="M253" s="226"/>
      <c r="N253" s="226"/>
      <c r="O253" s="226"/>
      <c r="P253" s="226"/>
      <c r="Q253" s="226"/>
      <c r="R253" s="226"/>
      <c r="S253" s="226"/>
      <c r="T253" s="226"/>
      <c r="U253" s="226"/>
      <c r="V253" s="226"/>
      <c r="W253" s="226"/>
      <c r="X253" s="226"/>
      <c r="Y253" s="226"/>
      <c r="Z253" s="226"/>
      <c r="AA253" s="226"/>
      <c r="AB253" s="226"/>
      <c r="AC253" s="226"/>
      <c r="AD253" s="226"/>
      <c r="AE253" s="226"/>
      <c r="AF253" s="226"/>
      <c r="AG253" s="226"/>
      <c r="AH253" s="226"/>
      <c r="AI253" s="226"/>
      <c r="AJ253" s="226"/>
      <c r="AK253" s="226"/>
      <c r="AL253" s="226"/>
      <c r="AM253" s="226"/>
      <c r="AN253" s="226"/>
      <c r="AO253" s="227"/>
      <c r="AP253" s="228">
        <f t="shared" si="435"/>
        <v>0</v>
      </c>
      <c r="AQ253" s="226"/>
      <c r="AR253" s="226"/>
      <c r="AS253" s="234"/>
      <c r="AT253" s="226"/>
      <c r="AU253" s="234"/>
      <c r="AV253" s="227"/>
      <c r="AW253" s="397"/>
      <c r="AX253" s="397"/>
      <c r="AY253" s="230">
        <f t="shared" si="436"/>
        <v>0</v>
      </c>
      <c r="AZ253" s="213" t="str">
        <f t="shared" si="396"/>
        <v>OK</v>
      </c>
      <c r="BA253" s="214"/>
      <c r="BB253" s="231">
        <f t="shared" si="437"/>
        <v>0</v>
      </c>
      <c r="BC253" s="232">
        <f t="shared" si="438"/>
        <v>0</v>
      </c>
      <c r="BD253" s="232">
        <f t="shared" si="439"/>
        <v>0</v>
      </c>
      <c r="BE253" s="232">
        <f t="shared" si="440"/>
        <v>0</v>
      </c>
      <c r="BF253" s="232">
        <f t="shared" si="441"/>
        <v>0</v>
      </c>
      <c r="BG253" s="232">
        <f t="shared" si="442"/>
        <v>0</v>
      </c>
      <c r="BH253" s="232">
        <f t="shared" si="443"/>
        <v>0</v>
      </c>
      <c r="BI253" s="232">
        <f t="shared" si="444"/>
        <v>0</v>
      </c>
      <c r="BJ253" s="232">
        <f t="shared" si="445"/>
        <v>0</v>
      </c>
      <c r="BK253" s="232">
        <f t="shared" si="446"/>
        <v>0</v>
      </c>
      <c r="BL253" s="232">
        <f t="shared" si="447"/>
        <v>0</v>
      </c>
      <c r="BM253" s="232">
        <f t="shared" si="448"/>
        <v>0</v>
      </c>
      <c r="BN253" s="232">
        <f t="shared" si="449"/>
        <v>0</v>
      </c>
      <c r="BO253" s="232">
        <f t="shared" si="450"/>
        <v>0</v>
      </c>
      <c r="BP253" s="232">
        <f t="shared" si="451"/>
        <v>0</v>
      </c>
      <c r="BQ253" s="232">
        <f t="shared" si="452"/>
        <v>0</v>
      </c>
      <c r="BR253" s="232">
        <f t="shared" si="453"/>
        <v>0</v>
      </c>
      <c r="BS253" s="232">
        <f t="shared" si="454"/>
        <v>0</v>
      </c>
      <c r="BT253" s="232">
        <f t="shared" si="455"/>
        <v>0</v>
      </c>
      <c r="BU253" s="232">
        <f t="shared" si="456"/>
        <v>0</v>
      </c>
      <c r="BV253" s="232">
        <f t="shared" si="457"/>
        <v>0</v>
      </c>
      <c r="BW253" s="232">
        <f t="shared" si="458"/>
        <v>0</v>
      </c>
      <c r="BX253" s="232">
        <f t="shared" si="459"/>
        <v>0</v>
      </c>
      <c r="BY253" s="232">
        <f t="shared" si="460"/>
        <v>0</v>
      </c>
      <c r="BZ253" s="232">
        <f t="shared" si="461"/>
        <v>0</v>
      </c>
      <c r="CA253" s="232">
        <f t="shared" si="462"/>
        <v>0</v>
      </c>
      <c r="CB253" s="232">
        <f t="shared" si="463"/>
        <v>0</v>
      </c>
      <c r="CC253" s="232">
        <f t="shared" si="464"/>
        <v>0</v>
      </c>
      <c r="CD253" s="232">
        <f t="shared" si="465"/>
        <v>0</v>
      </c>
      <c r="CE253" s="232">
        <f t="shared" si="466"/>
        <v>0</v>
      </c>
      <c r="CF253" s="230">
        <f t="shared" si="467"/>
        <v>0</v>
      </c>
      <c r="CG253" s="195">
        <f t="shared" si="468"/>
        <v>0</v>
      </c>
      <c r="CH253" s="201">
        <f t="shared" si="469"/>
        <v>0</v>
      </c>
      <c r="CI253" s="201">
        <f t="shared" si="470"/>
        <v>0</v>
      </c>
      <c r="CJ253" s="201">
        <f t="shared" si="471"/>
        <v>0</v>
      </c>
      <c r="CK253" s="201">
        <f t="shared" si="472"/>
        <v>0</v>
      </c>
      <c r="CL253" s="191">
        <f t="shared" si="473"/>
        <v>0</v>
      </c>
      <c r="CM253" s="189"/>
      <c r="CN253" s="219">
        <f t="shared" si="474"/>
        <v>0</v>
      </c>
      <c r="CO253" s="220">
        <f t="shared" si="475"/>
        <v>0</v>
      </c>
      <c r="CP253" s="220">
        <f t="shared" si="476"/>
        <v>0</v>
      </c>
      <c r="CQ253" s="220">
        <f t="shared" si="477"/>
        <v>0</v>
      </c>
      <c r="CR253" s="220">
        <f t="shared" si="478"/>
        <v>0</v>
      </c>
      <c r="CS253" s="220">
        <f t="shared" si="479"/>
        <v>0</v>
      </c>
      <c r="CT253" s="220">
        <f t="shared" si="480"/>
        <v>0</v>
      </c>
      <c r="CU253" s="220">
        <f t="shared" si="481"/>
        <v>0</v>
      </c>
      <c r="CV253" s="220">
        <f t="shared" si="482"/>
        <v>0</v>
      </c>
      <c r="CW253" s="220">
        <f t="shared" si="483"/>
        <v>0</v>
      </c>
      <c r="CX253" s="220">
        <f t="shared" si="484"/>
        <v>0</v>
      </c>
      <c r="CY253" s="220">
        <f t="shared" si="485"/>
        <v>0</v>
      </c>
      <c r="CZ253" s="220">
        <f t="shared" si="486"/>
        <v>0</v>
      </c>
      <c r="DA253" s="220">
        <f t="shared" si="487"/>
        <v>0</v>
      </c>
      <c r="DB253" s="220">
        <f t="shared" si="488"/>
        <v>0</v>
      </c>
      <c r="DC253" s="220">
        <f t="shared" si="489"/>
        <v>0</v>
      </c>
      <c r="DD253" s="220">
        <f t="shared" si="490"/>
        <v>0</v>
      </c>
      <c r="DE253" s="220">
        <f t="shared" si="491"/>
        <v>0</v>
      </c>
      <c r="DF253" s="220">
        <f t="shared" si="492"/>
        <v>0</v>
      </c>
      <c r="DG253" s="220">
        <f t="shared" si="493"/>
        <v>0</v>
      </c>
      <c r="DH253" s="220">
        <f t="shared" si="494"/>
        <v>0</v>
      </c>
      <c r="DI253" s="220">
        <f t="shared" si="495"/>
        <v>0</v>
      </c>
      <c r="DJ253" s="220">
        <f t="shared" si="496"/>
        <v>0</v>
      </c>
      <c r="DK253" s="220">
        <f t="shared" si="497"/>
        <v>0</v>
      </c>
      <c r="DL253" s="220">
        <f t="shared" si="498"/>
        <v>0</v>
      </c>
      <c r="DM253" s="220">
        <f t="shared" si="499"/>
        <v>0</v>
      </c>
      <c r="DN253" s="220">
        <f t="shared" si="500"/>
        <v>0</v>
      </c>
      <c r="DO253" s="220">
        <f t="shared" si="501"/>
        <v>0</v>
      </c>
      <c r="DP253" s="220">
        <f t="shared" si="502"/>
        <v>0</v>
      </c>
      <c r="DQ253" s="221">
        <f t="shared" si="503"/>
        <v>0</v>
      </c>
      <c r="DR253" s="204">
        <f t="shared" si="504"/>
        <v>0</v>
      </c>
      <c r="DS253" s="222">
        <f t="shared" si="505"/>
        <v>0</v>
      </c>
      <c r="DT253" s="222">
        <f t="shared" si="506"/>
        <v>0</v>
      </c>
      <c r="DU253" s="222">
        <f t="shared" si="507"/>
        <v>0</v>
      </c>
      <c r="DV253" s="222">
        <f t="shared" si="508"/>
        <v>0</v>
      </c>
      <c r="DW253" s="222">
        <f t="shared" si="509"/>
        <v>0</v>
      </c>
      <c r="DX253" s="223">
        <f t="shared" si="510"/>
        <v>0</v>
      </c>
      <c r="DY253" s="224">
        <f t="shared" si="393"/>
        <v>0</v>
      </c>
      <c r="EA253" s="228">
        <f>IF($E253="HLTA",(L253/Summary!$H$7),0)</f>
        <v>0</v>
      </c>
      <c r="EB253" s="229">
        <f>IF($E253="HLTA",(M253/Summary!$H$7),0)</f>
        <v>0</v>
      </c>
      <c r="EC253" s="229">
        <f>IF($E253="HLTA",(N253/Summary!$H$7),0)</f>
        <v>0</v>
      </c>
      <c r="ED253" s="229">
        <f>IF($E253="HLTA",(O253/Summary!$H$7),0)</f>
        <v>0</v>
      </c>
      <c r="EE253" s="229">
        <f>IF($E253="HLTA",(P253/Summary!$H$7),0)</f>
        <v>0</v>
      </c>
      <c r="EF253" s="229">
        <f>IF($E253="HLTA",(Q253/Summary!$H$7),0)</f>
        <v>0</v>
      </c>
      <c r="EG253" s="229">
        <f>IF($E253="HLTA",(R253/Summary!$H$7),0)</f>
        <v>0</v>
      </c>
      <c r="EH253" s="229">
        <f>IF($E253="HLTA",(S253/Summary!$H$7),0)</f>
        <v>0</v>
      </c>
      <c r="EI253" s="229">
        <f>IF($E253="HLTA",(T253/Summary!$H$7),0)</f>
        <v>0</v>
      </c>
      <c r="EJ253" s="229">
        <f>IF($E253="HLTA",(U253/Summary!$H$7),0)</f>
        <v>0</v>
      </c>
      <c r="EK253" s="229">
        <f>IF($E253="HLTA",(V253/Summary!$H$7),0)</f>
        <v>0</v>
      </c>
      <c r="EL253" s="229">
        <f>IF($E253="HLTA",(W253/Summary!$H$7),0)</f>
        <v>0</v>
      </c>
      <c r="EM253" s="229">
        <f>IF($E253="HLTA",(X253/Summary!$H$7),0)</f>
        <v>0</v>
      </c>
      <c r="EN253" s="229">
        <f>IF($E253="HLTA",(Y253/Summary!$H$7),0)</f>
        <v>0</v>
      </c>
      <c r="EO253" s="229">
        <f>IF($E253="HLTA",(Z253/Summary!$H$7),0)</f>
        <v>0</v>
      </c>
      <c r="EP253" s="229">
        <f>IF($E253="HLTA",(AA253/Summary!$H$7),0)</f>
        <v>0</v>
      </c>
      <c r="EQ253" s="229">
        <f>IF($E253="HLTA",(AB253/Summary!$H$7),0)</f>
        <v>0</v>
      </c>
      <c r="ER253" s="229">
        <f>IF($E253="HLTA",(AC253/Summary!$H$7),0)</f>
        <v>0</v>
      </c>
      <c r="ES253" s="229">
        <f>IF($E253="HLTA",(AD253/Summary!$H$7),0)</f>
        <v>0</v>
      </c>
      <c r="ET253" s="229">
        <f>IF($E253="HLTA",(AE253/Summary!$H$7),0)</f>
        <v>0</v>
      </c>
      <c r="EU253" s="229">
        <f>IF($E253="HLTA",(AF253/Summary!$H$7),0)</f>
        <v>0</v>
      </c>
      <c r="EV253" s="229">
        <f>IF($E253="HLTA",(AG253/Summary!$H$7),0)</f>
        <v>0</v>
      </c>
      <c r="EW253" s="229">
        <f>IF($E253="HLTA",(AH253/Summary!$H$7),0)</f>
        <v>0</v>
      </c>
      <c r="EX253" s="229">
        <f>IF($E253="HLTA",(AI253/Summary!$H$7),0)</f>
        <v>0</v>
      </c>
      <c r="EY253" s="229">
        <f>IF($E253="HLTA",(AJ253/Summary!$H$7),0)</f>
        <v>0</v>
      </c>
      <c r="EZ253" s="229">
        <f>IF($E253="HLTA",(AK253/Summary!$H$7),0)</f>
        <v>0</v>
      </c>
      <c r="FA253" s="229">
        <f>IF($E253="HLTA",(AL253/Summary!$H$7),0)</f>
        <v>0</v>
      </c>
      <c r="FB253" s="229">
        <f>IF($E253="HLTA",(AM253/Summary!$H$7),0)</f>
        <v>0</v>
      </c>
      <c r="FC253" s="229">
        <f>IF($E253="HLTA",(AN253/Summary!$H$7),0)</f>
        <v>0</v>
      </c>
      <c r="FD253" s="233">
        <f>IF($E253="HLTA",(AO253/Summary!$H$7),0)</f>
        <v>0</v>
      </c>
    </row>
    <row r="254" spans="1:160" s="141" customFormat="1" ht="14.25" x14ac:dyDescent="0.35">
      <c r="A254" s="314"/>
      <c r="B254" s="315"/>
      <c r="C254" s="315"/>
      <c r="D254" s="315"/>
      <c r="E254" s="303"/>
      <c r="F254" s="304"/>
      <c r="G254" s="316"/>
      <c r="H254" s="320"/>
      <c r="I254" s="322"/>
      <c r="J254" s="323"/>
      <c r="K254" s="399">
        <f>Summary!$H$6*$G254</f>
        <v>0</v>
      </c>
      <c r="L254" s="225"/>
      <c r="M254" s="226"/>
      <c r="N254" s="226"/>
      <c r="O254" s="226"/>
      <c r="P254" s="226"/>
      <c r="Q254" s="226"/>
      <c r="R254" s="226"/>
      <c r="S254" s="226"/>
      <c r="T254" s="226"/>
      <c r="U254" s="226"/>
      <c r="V254" s="226"/>
      <c r="W254" s="226"/>
      <c r="X254" s="226"/>
      <c r="Y254" s="226"/>
      <c r="Z254" s="226"/>
      <c r="AA254" s="226"/>
      <c r="AB254" s="226"/>
      <c r="AC254" s="226"/>
      <c r="AD254" s="226"/>
      <c r="AE254" s="226"/>
      <c r="AF254" s="226"/>
      <c r="AG254" s="226"/>
      <c r="AH254" s="226"/>
      <c r="AI254" s="226"/>
      <c r="AJ254" s="226"/>
      <c r="AK254" s="226"/>
      <c r="AL254" s="226"/>
      <c r="AM254" s="226"/>
      <c r="AN254" s="226"/>
      <c r="AO254" s="227"/>
      <c r="AP254" s="228">
        <f t="shared" si="435"/>
        <v>0</v>
      </c>
      <c r="AQ254" s="226"/>
      <c r="AR254" s="226"/>
      <c r="AS254" s="234"/>
      <c r="AT254" s="226"/>
      <c r="AU254" s="234"/>
      <c r="AV254" s="227"/>
      <c r="AW254" s="397"/>
      <c r="AX254" s="397"/>
      <c r="AY254" s="230">
        <f t="shared" si="436"/>
        <v>0</v>
      </c>
      <c r="AZ254" s="213" t="str">
        <f t="shared" si="396"/>
        <v>OK</v>
      </c>
      <c r="BA254" s="214"/>
      <c r="BB254" s="231">
        <f t="shared" si="437"/>
        <v>0</v>
      </c>
      <c r="BC254" s="232">
        <f t="shared" si="438"/>
        <v>0</v>
      </c>
      <c r="BD254" s="232">
        <f t="shared" si="439"/>
        <v>0</v>
      </c>
      <c r="BE254" s="232">
        <f t="shared" si="440"/>
        <v>0</v>
      </c>
      <c r="BF254" s="232">
        <f t="shared" si="441"/>
        <v>0</v>
      </c>
      <c r="BG254" s="232">
        <f t="shared" si="442"/>
        <v>0</v>
      </c>
      <c r="BH254" s="232">
        <f t="shared" si="443"/>
        <v>0</v>
      </c>
      <c r="BI254" s="232">
        <f t="shared" si="444"/>
        <v>0</v>
      </c>
      <c r="BJ254" s="232">
        <f t="shared" si="445"/>
        <v>0</v>
      </c>
      <c r="BK254" s="232">
        <f t="shared" si="446"/>
        <v>0</v>
      </c>
      <c r="BL254" s="232">
        <f t="shared" si="447"/>
        <v>0</v>
      </c>
      <c r="BM254" s="232">
        <f t="shared" si="448"/>
        <v>0</v>
      </c>
      <c r="BN254" s="232">
        <f t="shared" si="449"/>
        <v>0</v>
      </c>
      <c r="BO254" s="232">
        <f t="shared" si="450"/>
        <v>0</v>
      </c>
      <c r="BP254" s="232">
        <f t="shared" si="451"/>
        <v>0</v>
      </c>
      <c r="BQ254" s="232">
        <f t="shared" si="452"/>
        <v>0</v>
      </c>
      <c r="BR254" s="232">
        <f t="shared" si="453"/>
        <v>0</v>
      </c>
      <c r="BS254" s="232">
        <f t="shared" si="454"/>
        <v>0</v>
      </c>
      <c r="BT254" s="232">
        <f t="shared" si="455"/>
        <v>0</v>
      </c>
      <c r="BU254" s="232">
        <f t="shared" si="456"/>
        <v>0</v>
      </c>
      <c r="BV254" s="232">
        <f t="shared" si="457"/>
        <v>0</v>
      </c>
      <c r="BW254" s="232">
        <f t="shared" si="458"/>
        <v>0</v>
      </c>
      <c r="BX254" s="232">
        <f t="shared" si="459"/>
        <v>0</v>
      </c>
      <c r="BY254" s="232">
        <f t="shared" si="460"/>
        <v>0</v>
      </c>
      <c r="BZ254" s="232">
        <f t="shared" si="461"/>
        <v>0</v>
      </c>
      <c r="CA254" s="232">
        <f t="shared" si="462"/>
        <v>0</v>
      </c>
      <c r="CB254" s="232">
        <f t="shared" si="463"/>
        <v>0</v>
      </c>
      <c r="CC254" s="232">
        <f t="shared" si="464"/>
        <v>0</v>
      </c>
      <c r="CD254" s="232">
        <f t="shared" si="465"/>
        <v>0</v>
      </c>
      <c r="CE254" s="232">
        <f t="shared" si="466"/>
        <v>0</v>
      </c>
      <c r="CF254" s="230">
        <f t="shared" si="467"/>
        <v>0</v>
      </c>
      <c r="CG254" s="195">
        <f t="shared" si="468"/>
        <v>0</v>
      </c>
      <c r="CH254" s="201">
        <f t="shared" si="469"/>
        <v>0</v>
      </c>
      <c r="CI254" s="201">
        <f t="shared" si="470"/>
        <v>0</v>
      </c>
      <c r="CJ254" s="201">
        <f t="shared" si="471"/>
        <v>0</v>
      </c>
      <c r="CK254" s="201">
        <f t="shared" si="472"/>
        <v>0</v>
      </c>
      <c r="CL254" s="191">
        <f t="shared" si="473"/>
        <v>0</v>
      </c>
      <c r="CM254" s="189"/>
      <c r="CN254" s="219">
        <f t="shared" si="474"/>
        <v>0</v>
      </c>
      <c r="CO254" s="220">
        <f t="shared" si="475"/>
        <v>0</v>
      </c>
      <c r="CP254" s="220">
        <f t="shared" si="476"/>
        <v>0</v>
      </c>
      <c r="CQ254" s="220">
        <f t="shared" si="477"/>
        <v>0</v>
      </c>
      <c r="CR254" s="220">
        <f t="shared" si="478"/>
        <v>0</v>
      </c>
      <c r="CS254" s="220">
        <f t="shared" si="479"/>
        <v>0</v>
      </c>
      <c r="CT254" s="220">
        <f t="shared" si="480"/>
        <v>0</v>
      </c>
      <c r="CU254" s="220">
        <f t="shared" si="481"/>
        <v>0</v>
      </c>
      <c r="CV254" s="220">
        <f t="shared" si="482"/>
        <v>0</v>
      </c>
      <c r="CW254" s="220">
        <f t="shared" si="483"/>
        <v>0</v>
      </c>
      <c r="CX254" s="220">
        <f t="shared" si="484"/>
        <v>0</v>
      </c>
      <c r="CY254" s="220">
        <f t="shared" si="485"/>
        <v>0</v>
      </c>
      <c r="CZ254" s="220">
        <f t="shared" si="486"/>
        <v>0</v>
      </c>
      <c r="DA254" s="220">
        <f t="shared" si="487"/>
        <v>0</v>
      </c>
      <c r="DB254" s="220">
        <f t="shared" si="488"/>
        <v>0</v>
      </c>
      <c r="DC254" s="220">
        <f t="shared" si="489"/>
        <v>0</v>
      </c>
      <c r="DD254" s="220">
        <f t="shared" si="490"/>
        <v>0</v>
      </c>
      <c r="DE254" s="220">
        <f t="shared" si="491"/>
        <v>0</v>
      </c>
      <c r="DF254" s="220">
        <f t="shared" si="492"/>
        <v>0</v>
      </c>
      <c r="DG254" s="220">
        <f t="shared" si="493"/>
        <v>0</v>
      </c>
      <c r="DH254" s="220">
        <f t="shared" si="494"/>
        <v>0</v>
      </c>
      <c r="DI254" s="220">
        <f t="shared" si="495"/>
        <v>0</v>
      </c>
      <c r="DJ254" s="220">
        <f t="shared" si="496"/>
        <v>0</v>
      </c>
      <c r="DK254" s="220">
        <f t="shared" si="497"/>
        <v>0</v>
      </c>
      <c r="DL254" s="220">
        <f t="shared" si="498"/>
        <v>0</v>
      </c>
      <c r="DM254" s="220">
        <f t="shared" si="499"/>
        <v>0</v>
      </c>
      <c r="DN254" s="220">
        <f t="shared" si="500"/>
        <v>0</v>
      </c>
      <c r="DO254" s="220">
        <f t="shared" si="501"/>
        <v>0</v>
      </c>
      <c r="DP254" s="220">
        <f t="shared" si="502"/>
        <v>0</v>
      </c>
      <c r="DQ254" s="221">
        <f t="shared" si="503"/>
        <v>0</v>
      </c>
      <c r="DR254" s="204">
        <f t="shared" si="504"/>
        <v>0</v>
      </c>
      <c r="DS254" s="222">
        <f t="shared" si="505"/>
        <v>0</v>
      </c>
      <c r="DT254" s="222">
        <f t="shared" si="506"/>
        <v>0</v>
      </c>
      <c r="DU254" s="222">
        <f t="shared" si="507"/>
        <v>0</v>
      </c>
      <c r="DV254" s="222">
        <f t="shared" si="508"/>
        <v>0</v>
      </c>
      <c r="DW254" s="222">
        <f t="shared" si="509"/>
        <v>0</v>
      </c>
      <c r="DX254" s="223">
        <f t="shared" si="510"/>
        <v>0</v>
      </c>
      <c r="DY254" s="224">
        <f t="shared" si="393"/>
        <v>0</v>
      </c>
      <c r="EA254" s="228">
        <f>IF($E254="HLTA",(L254/Summary!$H$7),0)</f>
        <v>0</v>
      </c>
      <c r="EB254" s="229">
        <f>IF($E254="HLTA",(M254/Summary!$H$7),0)</f>
        <v>0</v>
      </c>
      <c r="EC254" s="229">
        <f>IF($E254="HLTA",(N254/Summary!$H$7),0)</f>
        <v>0</v>
      </c>
      <c r="ED254" s="229">
        <f>IF($E254="HLTA",(O254/Summary!$H$7),0)</f>
        <v>0</v>
      </c>
      <c r="EE254" s="229">
        <f>IF($E254="HLTA",(P254/Summary!$H$7),0)</f>
        <v>0</v>
      </c>
      <c r="EF254" s="229">
        <f>IF($E254="HLTA",(Q254/Summary!$H$7),0)</f>
        <v>0</v>
      </c>
      <c r="EG254" s="229">
        <f>IF($E254="HLTA",(R254/Summary!$H$7),0)</f>
        <v>0</v>
      </c>
      <c r="EH254" s="229">
        <f>IF($E254="HLTA",(S254/Summary!$H$7),0)</f>
        <v>0</v>
      </c>
      <c r="EI254" s="229">
        <f>IF($E254="HLTA",(T254/Summary!$H$7),0)</f>
        <v>0</v>
      </c>
      <c r="EJ254" s="229">
        <f>IF($E254="HLTA",(U254/Summary!$H$7),0)</f>
        <v>0</v>
      </c>
      <c r="EK254" s="229">
        <f>IF($E254="HLTA",(V254/Summary!$H$7),0)</f>
        <v>0</v>
      </c>
      <c r="EL254" s="229">
        <f>IF($E254="HLTA",(W254/Summary!$H$7),0)</f>
        <v>0</v>
      </c>
      <c r="EM254" s="229">
        <f>IF($E254="HLTA",(X254/Summary!$H$7),0)</f>
        <v>0</v>
      </c>
      <c r="EN254" s="229">
        <f>IF($E254="HLTA",(Y254/Summary!$H$7),0)</f>
        <v>0</v>
      </c>
      <c r="EO254" s="229">
        <f>IF($E254="HLTA",(Z254/Summary!$H$7),0)</f>
        <v>0</v>
      </c>
      <c r="EP254" s="229">
        <f>IF($E254="HLTA",(AA254/Summary!$H$7),0)</f>
        <v>0</v>
      </c>
      <c r="EQ254" s="229">
        <f>IF($E254="HLTA",(AB254/Summary!$H$7),0)</f>
        <v>0</v>
      </c>
      <c r="ER254" s="229">
        <f>IF($E254="HLTA",(AC254/Summary!$H$7),0)</f>
        <v>0</v>
      </c>
      <c r="ES254" s="229">
        <f>IF($E254="HLTA",(AD254/Summary!$H$7),0)</f>
        <v>0</v>
      </c>
      <c r="ET254" s="229">
        <f>IF($E254="HLTA",(AE254/Summary!$H$7),0)</f>
        <v>0</v>
      </c>
      <c r="EU254" s="229">
        <f>IF($E254="HLTA",(AF254/Summary!$H$7),0)</f>
        <v>0</v>
      </c>
      <c r="EV254" s="229">
        <f>IF($E254="HLTA",(AG254/Summary!$H$7),0)</f>
        <v>0</v>
      </c>
      <c r="EW254" s="229">
        <f>IF($E254="HLTA",(AH254/Summary!$H$7),0)</f>
        <v>0</v>
      </c>
      <c r="EX254" s="229">
        <f>IF($E254="HLTA",(AI254/Summary!$H$7),0)</f>
        <v>0</v>
      </c>
      <c r="EY254" s="229">
        <f>IF($E254="HLTA",(AJ254/Summary!$H$7),0)</f>
        <v>0</v>
      </c>
      <c r="EZ254" s="229">
        <f>IF($E254="HLTA",(AK254/Summary!$H$7),0)</f>
        <v>0</v>
      </c>
      <c r="FA254" s="229">
        <f>IF($E254="HLTA",(AL254/Summary!$H$7),0)</f>
        <v>0</v>
      </c>
      <c r="FB254" s="229">
        <f>IF($E254="HLTA",(AM254/Summary!$H$7),0)</f>
        <v>0</v>
      </c>
      <c r="FC254" s="229">
        <f>IF($E254="HLTA",(AN254/Summary!$H$7),0)</f>
        <v>0</v>
      </c>
      <c r="FD254" s="233">
        <f>IF($E254="HLTA",(AO254/Summary!$H$7),0)</f>
        <v>0</v>
      </c>
    </row>
    <row r="255" spans="1:160" s="141" customFormat="1" ht="14.25" x14ac:dyDescent="0.35">
      <c r="A255" s="314"/>
      <c r="B255" s="315"/>
      <c r="C255" s="315"/>
      <c r="D255" s="315"/>
      <c r="E255" s="303"/>
      <c r="F255" s="304"/>
      <c r="G255" s="316"/>
      <c r="H255" s="320"/>
      <c r="I255" s="322"/>
      <c r="J255" s="323"/>
      <c r="K255" s="399">
        <f>Summary!$H$6*$G255</f>
        <v>0</v>
      </c>
      <c r="L255" s="225"/>
      <c r="M255" s="226"/>
      <c r="N255" s="226"/>
      <c r="O255" s="226"/>
      <c r="P255" s="226"/>
      <c r="Q255" s="226"/>
      <c r="R255" s="226"/>
      <c r="S255" s="226"/>
      <c r="T255" s="226"/>
      <c r="U255" s="226"/>
      <c r="V255" s="226"/>
      <c r="W255" s="226"/>
      <c r="X255" s="226"/>
      <c r="Y255" s="226"/>
      <c r="Z255" s="226"/>
      <c r="AA255" s="226"/>
      <c r="AB255" s="226"/>
      <c r="AC255" s="226"/>
      <c r="AD255" s="226"/>
      <c r="AE255" s="226"/>
      <c r="AF255" s="226"/>
      <c r="AG255" s="226"/>
      <c r="AH255" s="226"/>
      <c r="AI255" s="226"/>
      <c r="AJ255" s="226"/>
      <c r="AK255" s="226"/>
      <c r="AL255" s="226"/>
      <c r="AM255" s="226"/>
      <c r="AN255" s="226"/>
      <c r="AO255" s="227"/>
      <c r="AP255" s="228">
        <f t="shared" si="435"/>
        <v>0</v>
      </c>
      <c r="AQ255" s="226"/>
      <c r="AR255" s="226"/>
      <c r="AS255" s="234"/>
      <c r="AT255" s="226"/>
      <c r="AU255" s="234"/>
      <c r="AV255" s="227"/>
      <c r="AW255" s="397"/>
      <c r="AX255" s="397"/>
      <c r="AY255" s="230">
        <f t="shared" si="436"/>
        <v>0</v>
      </c>
      <c r="AZ255" s="213" t="str">
        <f t="shared" si="396"/>
        <v>OK</v>
      </c>
      <c r="BA255" s="214"/>
      <c r="BB255" s="231">
        <f t="shared" si="437"/>
        <v>0</v>
      </c>
      <c r="BC255" s="232">
        <f t="shared" si="438"/>
        <v>0</v>
      </c>
      <c r="BD255" s="232">
        <f t="shared" si="439"/>
        <v>0</v>
      </c>
      <c r="BE255" s="232">
        <f t="shared" si="440"/>
        <v>0</v>
      </c>
      <c r="BF255" s="232">
        <f t="shared" si="441"/>
        <v>0</v>
      </c>
      <c r="BG255" s="232">
        <f t="shared" si="442"/>
        <v>0</v>
      </c>
      <c r="BH255" s="232">
        <f t="shared" si="443"/>
        <v>0</v>
      </c>
      <c r="BI255" s="232">
        <f t="shared" si="444"/>
        <v>0</v>
      </c>
      <c r="BJ255" s="232">
        <f t="shared" si="445"/>
        <v>0</v>
      </c>
      <c r="BK255" s="232">
        <f t="shared" si="446"/>
        <v>0</v>
      </c>
      <c r="BL255" s="232">
        <f t="shared" si="447"/>
        <v>0</v>
      </c>
      <c r="BM255" s="232">
        <f t="shared" si="448"/>
        <v>0</v>
      </c>
      <c r="BN255" s="232">
        <f t="shared" si="449"/>
        <v>0</v>
      </c>
      <c r="BO255" s="232">
        <f t="shared" si="450"/>
        <v>0</v>
      </c>
      <c r="BP255" s="232">
        <f t="shared" si="451"/>
        <v>0</v>
      </c>
      <c r="BQ255" s="232">
        <f t="shared" si="452"/>
        <v>0</v>
      </c>
      <c r="BR255" s="232">
        <f t="shared" si="453"/>
        <v>0</v>
      </c>
      <c r="BS255" s="232">
        <f t="shared" si="454"/>
        <v>0</v>
      </c>
      <c r="BT255" s="232">
        <f t="shared" si="455"/>
        <v>0</v>
      </c>
      <c r="BU255" s="232">
        <f t="shared" si="456"/>
        <v>0</v>
      </c>
      <c r="BV255" s="232">
        <f t="shared" si="457"/>
        <v>0</v>
      </c>
      <c r="BW255" s="232">
        <f t="shared" si="458"/>
        <v>0</v>
      </c>
      <c r="BX255" s="232">
        <f t="shared" si="459"/>
        <v>0</v>
      </c>
      <c r="BY255" s="232">
        <f t="shared" si="460"/>
        <v>0</v>
      </c>
      <c r="BZ255" s="232">
        <f t="shared" si="461"/>
        <v>0</v>
      </c>
      <c r="CA255" s="232">
        <f t="shared" si="462"/>
        <v>0</v>
      </c>
      <c r="CB255" s="232">
        <f t="shared" si="463"/>
        <v>0</v>
      </c>
      <c r="CC255" s="232">
        <f t="shared" si="464"/>
        <v>0</v>
      </c>
      <c r="CD255" s="232">
        <f t="shared" si="465"/>
        <v>0</v>
      </c>
      <c r="CE255" s="232">
        <f t="shared" si="466"/>
        <v>0</v>
      </c>
      <c r="CF255" s="230">
        <f t="shared" si="467"/>
        <v>0</v>
      </c>
      <c r="CG255" s="195">
        <f t="shared" si="468"/>
        <v>0</v>
      </c>
      <c r="CH255" s="201">
        <f t="shared" si="469"/>
        <v>0</v>
      </c>
      <c r="CI255" s="201">
        <f t="shared" si="470"/>
        <v>0</v>
      </c>
      <c r="CJ255" s="201">
        <f t="shared" si="471"/>
        <v>0</v>
      </c>
      <c r="CK255" s="201">
        <f t="shared" si="472"/>
        <v>0</v>
      </c>
      <c r="CL255" s="191">
        <f t="shared" si="473"/>
        <v>0</v>
      </c>
      <c r="CM255" s="189"/>
      <c r="CN255" s="219">
        <f t="shared" si="474"/>
        <v>0</v>
      </c>
      <c r="CO255" s="220">
        <f t="shared" si="475"/>
        <v>0</v>
      </c>
      <c r="CP255" s="220">
        <f t="shared" si="476"/>
        <v>0</v>
      </c>
      <c r="CQ255" s="220">
        <f t="shared" si="477"/>
        <v>0</v>
      </c>
      <c r="CR255" s="220">
        <f t="shared" si="478"/>
        <v>0</v>
      </c>
      <c r="CS255" s="220">
        <f t="shared" si="479"/>
        <v>0</v>
      </c>
      <c r="CT255" s="220">
        <f t="shared" si="480"/>
        <v>0</v>
      </c>
      <c r="CU255" s="220">
        <f t="shared" si="481"/>
        <v>0</v>
      </c>
      <c r="CV255" s="220">
        <f t="shared" si="482"/>
        <v>0</v>
      </c>
      <c r="CW255" s="220">
        <f t="shared" si="483"/>
        <v>0</v>
      </c>
      <c r="CX255" s="220">
        <f t="shared" si="484"/>
        <v>0</v>
      </c>
      <c r="CY255" s="220">
        <f t="shared" si="485"/>
        <v>0</v>
      </c>
      <c r="CZ255" s="220">
        <f t="shared" si="486"/>
        <v>0</v>
      </c>
      <c r="DA255" s="220">
        <f t="shared" si="487"/>
        <v>0</v>
      </c>
      <c r="DB255" s="220">
        <f t="shared" si="488"/>
        <v>0</v>
      </c>
      <c r="DC255" s="220">
        <f t="shared" si="489"/>
        <v>0</v>
      </c>
      <c r="DD255" s="220">
        <f t="shared" si="490"/>
        <v>0</v>
      </c>
      <c r="DE255" s="220">
        <f t="shared" si="491"/>
        <v>0</v>
      </c>
      <c r="DF255" s="220">
        <f t="shared" si="492"/>
        <v>0</v>
      </c>
      <c r="DG255" s="220">
        <f t="shared" si="493"/>
        <v>0</v>
      </c>
      <c r="DH255" s="220">
        <f t="shared" si="494"/>
        <v>0</v>
      </c>
      <c r="DI255" s="220">
        <f t="shared" si="495"/>
        <v>0</v>
      </c>
      <c r="DJ255" s="220">
        <f t="shared" si="496"/>
        <v>0</v>
      </c>
      <c r="DK255" s="220">
        <f t="shared" si="497"/>
        <v>0</v>
      </c>
      <c r="DL255" s="220">
        <f t="shared" si="498"/>
        <v>0</v>
      </c>
      <c r="DM255" s="220">
        <f t="shared" si="499"/>
        <v>0</v>
      </c>
      <c r="DN255" s="220">
        <f t="shared" si="500"/>
        <v>0</v>
      </c>
      <c r="DO255" s="220">
        <f t="shared" si="501"/>
        <v>0</v>
      </c>
      <c r="DP255" s="220">
        <f t="shared" si="502"/>
        <v>0</v>
      </c>
      <c r="DQ255" s="221">
        <f t="shared" si="503"/>
        <v>0</v>
      </c>
      <c r="DR255" s="204">
        <f t="shared" si="504"/>
        <v>0</v>
      </c>
      <c r="DS255" s="222">
        <f t="shared" si="505"/>
        <v>0</v>
      </c>
      <c r="DT255" s="222">
        <f t="shared" si="506"/>
        <v>0</v>
      </c>
      <c r="DU255" s="222">
        <f t="shared" si="507"/>
        <v>0</v>
      </c>
      <c r="DV255" s="222">
        <f t="shared" si="508"/>
        <v>0</v>
      </c>
      <c r="DW255" s="222">
        <f t="shared" si="509"/>
        <v>0</v>
      </c>
      <c r="DX255" s="223">
        <f t="shared" si="510"/>
        <v>0</v>
      </c>
      <c r="DY255" s="224">
        <f t="shared" si="393"/>
        <v>0</v>
      </c>
      <c r="EA255" s="228">
        <f>IF($E255="HLTA",(L255/Summary!$H$7),0)</f>
        <v>0</v>
      </c>
      <c r="EB255" s="229">
        <f>IF($E255="HLTA",(M255/Summary!$H$7),0)</f>
        <v>0</v>
      </c>
      <c r="EC255" s="229">
        <f>IF($E255="HLTA",(N255/Summary!$H$7),0)</f>
        <v>0</v>
      </c>
      <c r="ED255" s="229">
        <f>IF($E255="HLTA",(O255/Summary!$H$7),0)</f>
        <v>0</v>
      </c>
      <c r="EE255" s="229">
        <f>IF($E255="HLTA",(P255/Summary!$H$7),0)</f>
        <v>0</v>
      </c>
      <c r="EF255" s="229">
        <f>IF($E255="HLTA",(Q255/Summary!$H$7),0)</f>
        <v>0</v>
      </c>
      <c r="EG255" s="229">
        <f>IF($E255="HLTA",(R255/Summary!$H$7),0)</f>
        <v>0</v>
      </c>
      <c r="EH255" s="229">
        <f>IF($E255="HLTA",(S255/Summary!$H$7),0)</f>
        <v>0</v>
      </c>
      <c r="EI255" s="229">
        <f>IF($E255="HLTA",(T255/Summary!$H$7),0)</f>
        <v>0</v>
      </c>
      <c r="EJ255" s="229">
        <f>IF($E255="HLTA",(U255/Summary!$H$7),0)</f>
        <v>0</v>
      </c>
      <c r="EK255" s="229">
        <f>IF($E255="HLTA",(V255/Summary!$H$7),0)</f>
        <v>0</v>
      </c>
      <c r="EL255" s="229">
        <f>IF($E255="HLTA",(W255/Summary!$H$7),0)</f>
        <v>0</v>
      </c>
      <c r="EM255" s="229">
        <f>IF($E255="HLTA",(X255/Summary!$H$7),0)</f>
        <v>0</v>
      </c>
      <c r="EN255" s="229">
        <f>IF($E255="HLTA",(Y255/Summary!$H$7),0)</f>
        <v>0</v>
      </c>
      <c r="EO255" s="229">
        <f>IF($E255="HLTA",(Z255/Summary!$H$7),0)</f>
        <v>0</v>
      </c>
      <c r="EP255" s="229">
        <f>IF($E255="HLTA",(AA255/Summary!$H$7),0)</f>
        <v>0</v>
      </c>
      <c r="EQ255" s="229">
        <f>IF($E255="HLTA",(AB255/Summary!$H$7),0)</f>
        <v>0</v>
      </c>
      <c r="ER255" s="229">
        <f>IF($E255="HLTA",(AC255/Summary!$H$7),0)</f>
        <v>0</v>
      </c>
      <c r="ES255" s="229">
        <f>IF($E255="HLTA",(AD255/Summary!$H$7),0)</f>
        <v>0</v>
      </c>
      <c r="ET255" s="229">
        <f>IF($E255="HLTA",(AE255/Summary!$H$7),0)</f>
        <v>0</v>
      </c>
      <c r="EU255" s="229">
        <f>IF($E255="HLTA",(AF255/Summary!$H$7),0)</f>
        <v>0</v>
      </c>
      <c r="EV255" s="229">
        <f>IF($E255="HLTA",(AG255/Summary!$H$7),0)</f>
        <v>0</v>
      </c>
      <c r="EW255" s="229">
        <f>IF($E255="HLTA",(AH255/Summary!$H$7),0)</f>
        <v>0</v>
      </c>
      <c r="EX255" s="229">
        <f>IF($E255="HLTA",(AI255/Summary!$H$7),0)</f>
        <v>0</v>
      </c>
      <c r="EY255" s="229">
        <f>IF($E255="HLTA",(AJ255/Summary!$H$7),0)</f>
        <v>0</v>
      </c>
      <c r="EZ255" s="229">
        <f>IF($E255="HLTA",(AK255/Summary!$H$7),0)</f>
        <v>0</v>
      </c>
      <c r="FA255" s="229">
        <f>IF($E255="HLTA",(AL255/Summary!$H$7),0)</f>
        <v>0</v>
      </c>
      <c r="FB255" s="229">
        <f>IF($E255="HLTA",(AM255/Summary!$H$7),0)</f>
        <v>0</v>
      </c>
      <c r="FC255" s="229">
        <f>IF($E255="HLTA",(AN255/Summary!$H$7),0)</f>
        <v>0</v>
      </c>
      <c r="FD255" s="233">
        <f>IF($E255="HLTA",(AO255/Summary!$H$7),0)</f>
        <v>0</v>
      </c>
    </row>
    <row r="256" spans="1:160" s="141" customFormat="1" ht="14.25" x14ac:dyDescent="0.35">
      <c r="A256" s="314"/>
      <c r="B256" s="315"/>
      <c r="C256" s="315"/>
      <c r="D256" s="315"/>
      <c r="E256" s="303"/>
      <c r="F256" s="304"/>
      <c r="G256" s="316"/>
      <c r="H256" s="320"/>
      <c r="I256" s="322"/>
      <c r="J256" s="323"/>
      <c r="K256" s="399">
        <f>Summary!$H$6*$G256</f>
        <v>0</v>
      </c>
      <c r="L256" s="225"/>
      <c r="M256" s="226"/>
      <c r="N256" s="226"/>
      <c r="O256" s="226"/>
      <c r="P256" s="226"/>
      <c r="Q256" s="226"/>
      <c r="R256" s="226"/>
      <c r="S256" s="226"/>
      <c r="T256" s="226"/>
      <c r="U256" s="226"/>
      <c r="V256" s="226"/>
      <c r="W256" s="226"/>
      <c r="X256" s="226"/>
      <c r="Y256" s="226"/>
      <c r="Z256" s="226"/>
      <c r="AA256" s="226"/>
      <c r="AB256" s="226"/>
      <c r="AC256" s="226"/>
      <c r="AD256" s="226"/>
      <c r="AE256" s="226"/>
      <c r="AF256" s="226"/>
      <c r="AG256" s="226"/>
      <c r="AH256" s="226"/>
      <c r="AI256" s="226"/>
      <c r="AJ256" s="226"/>
      <c r="AK256" s="226"/>
      <c r="AL256" s="226"/>
      <c r="AM256" s="226"/>
      <c r="AN256" s="226"/>
      <c r="AO256" s="227"/>
      <c r="AP256" s="228">
        <f t="shared" si="435"/>
        <v>0</v>
      </c>
      <c r="AQ256" s="226"/>
      <c r="AR256" s="226"/>
      <c r="AS256" s="234"/>
      <c r="AT256" s="226"/>
      <c r="AU256" s="234"/>
      <c r="AV256" s="227"/>
      <c r="AW256" s="397"/>
      <c r="AX256" s="397"/>
      <c r="AY256" s="230">
        <f t="shared" si="436"/>
        <v>0</v>
      </c>
      <c r="AZ256" s="213" t="str">
        <f t="shared" si="396"/>
        <v>OK</v>
      </c>
      <c r="BA256" s="214"/>
      <c r="BB256" s="231">
        <f t="shared" si="437"/>
        <v>0</v>
      </c>
      <c r="BC256" s="232">
        <f t="shared" si="438"/>
        <v>0</v>
      </c>
      <c r="BD256" s="232">
        <f t="shared" si="439"/>
        <v>0</v>
      </c>
      <c r="BE256" s="232">
        <f t="shared" si="440"/>
        <v>0</v>
      </c>
      <c r="BF256" s="232">
        <f t="shared" si="441"/>
        <v>0</v>
      </c>
      <c r="BG256" s="232">
        <f t="shared" si="442"/>
        <v>0</v>
      </c>
      <c r="BH256" s="232">
        <f t="shared" si="443"/>
        <v>0</v>
      </c>
      <c r="BI256" s="232">
        <f t="shared" si="444"/>
        <v>0</v>
      </c>
      <c r="BJ256" s="232">
        <f t="shared" si="445"/>
        <v>0</v>
      </c>
      <c r="BK256" s="232">
        <f t="shared" si="446"/>
        <v>0</v>
      </c>
      <c r="BL256" s="232">
        <f t="shared" si="447"/>
        <v>0</v>
      </c>
      <c r="BM256" s="232">
        <f t="shared" si="448"/>
        <v>0</v>
      </c>
      <c r="BN256" s="232">
        <f t="shared" si="449"/>
        <v>0</v>
      </c>
      <c r="BO256" s="232">
        <f t="shared" si="450"/>
        <v>0</v>
      </c>
      <c r="BP256" s="232">
        <f t="shared" si="451"/>
        <v>0</v>
      </c>
      <c r="BQ256" s="232">
        <f t="shared" si="452"/>
        <v>0</v>
      </c>
      <c r="BR256" s="232">
        <f t="shared" si="453"/>
        <v>0</v>
      </c>
      <c r="BS256" s="232">
        <f t="shared" si="454"/>
        <v>0</v>
      </c>
      <c r="BT256" s="232">
        <f t="shared" si="455"/>
        <v>0</v>
      </c>
      <c r="BU256" s="232">
        <f t="shared" si="456"/>
        <v>0</v>
      </c>
      <c r="BV256" s="232">
        <f t="shared" si="457"/>
        <v>0</v>
      </c>
      <c r="BW256" s="232">
        <f t="shared" si="458"/>
        <v>0</v>
      </c>
      <c r="BX256" s="232">
        <f t="shared" si="459"/>
        <v>0</v>
      </c>
      <c r="BY256" s="232">
        <f t="shared" si="460"/>
        <v>0</v>
      </c>
      <c r="BZ256" s="232">
        <f t="shared" si="461"/>
        <v>0</v>
      </c>
      <c r="CA256" s="232">
        <f t="shared" si="462"/>
        <v>0</v>
      </c>
      <c r="CB256" s="232">
        <f t="shared" si="463"/>
        <v>0</v>
      </c>
      <c r="CC256" s="232">
        <f t="shared" si="464"/>
        <v>0</v>
      </c>
      <c r="CD256" s="232">
        <f t="shared" si="465"/>
        <v>0</v>
      </c>
      <c r="CE256" s="232">
        <f t="shared" si="466"/>
        <v>0</v>
      </c>
      <c r="CF256" s="230">
        <f t="shared" si="467"/>
        <v>0</v>
      </c>
      <c r="CG256" s="195">
        <f t="shared" si="468"/>
        <v>0</v>
      </c>
      <c r="CH256" s="201">
        <f t="shared" si="469"/>
        <v>0</v>
      </c>
      <c r="CI256" s="201">
        <f t="shared" si="470"/>
        <v>0</v>
      </c>
      <c r="CJ256" s="201">
        <f t="shared" si="471"/>
        <v>0</v>
      </c>
      <c r="CK256" s="201">
        <f t="shared" si="472"/>
        <v>0</v>
      </c>
      <c r="CL256" s="191">
        <f t="shared" si="473"/>
        <v>0</v>
      </c>
      <c r="CM256" s="189"/>
      <c r="CN256" s="219">
        <f t="shared" si="474"/>
        <v>0</v>
      </c>
      <c r="CO256" s="220">
        <f t="shared" si="475"/>
        <v>0</v>
      </c>
      <c r="CP256" s="220">
        <f t="shared" si="476"/>
        <v>0</v>
      </c>
      <c r="CQ256" s="220">
        <f t="shared" si="477"/>
        <v>0</v>
      </c>
      <c r="CR256" s="220">
        <f t="shared" si="478"/>
        <v>0</v>
      </c>
      <c r="CS256" s="220">
        <f t="shared" si="479"/>
        <v>0</v>
      </c>
      <c r="CT256" s="220">
        <f t="shared" si="480"/>
        <v>0</v>
      </c>
      <c r="CU256" s="220">
        <f t="shared" si="481"/>
        <v>0</v>
      </c>
      <c r="CV256" s="220">
        <f t="shared" si="482"/>
        <v>0</v>
      </c>
      <c r="CW256" s="220">
        <f t="shared" si="483"/>
        <v>0</v>
      </c>
      <c r="CX256" s="220">
        <f t="shared" si="484"/>
        <v>0</v>
      </c>
      <c r="CY256" s="220">
        <f t="shared" si="485"/>
        <v>0</v>
      </c>
      <c r="CZ256" s="220">
        <f t="shared" si="486"/>
        <v>0</v>
      </c>
      <c r="DA256" s="220">
        <f t="shared" si="487"/>
        <v>0</v>
      </c>
      <c r="DB256" s="220">
        <f t="shared" si="488"/>
        <v>0</v>
      </c>
      <c r="DC256" s="220">
        <f t="shared" si="489"/>
        <v>0</v>
      </c>
      <c r="DD256" s="220">
        <f t="shared" si="490"/>
        <v>0</v>
      </c>
      <c r="DE256" s="220">
        <f t="shared" si="491"/>
        <v>0</v>
      </c>
      <c r="DF256" s="220">
        <f t="shared" si="492"/>
        <v>0</v>
      </c>
      <c r="DG256" s="220">
        <f t="shared" si="493"/>
        <v>0</v>
      </c>
      <c r="DH256" s="220">
        <f t="shared" si="494"/>
        <v>0</v>
      </c>
      <c r="DI256" s="220">
        <f t="shared" si="495"/>
        <v>0</v>
      </c>
      <c r="DJ256" s="220">
        <f t="shared" si="496"/>
        <v>0</v>
      </c>
      <c r="DK256" s="220">
        <f t="shared" si="497"/>
        <v>0</v>
      </c>
      <c r="DL256" s="220">
        <f t="shared" si="498"/>
        <v>0</v>
      </c>
      <c r="DM256" s="220">
        <f t="shared" si="499"/>
        <v>0</v>
      </c>
      <c r="DN256" s="220">
        <f t="shared" si="500"/>
        <v>0</v>
      </c>
      <c r="DO256" s="220">
        <f t="shared" si="501"/>
        <v>0</v>
      </c>
      <c r="DP256" s="220">
        <f t="shared" si="502"/>
        <v>0</v>
      </c>
      <c r="DQ256" s="221">
        <f t="shared" si="503"/>
        <v>0</v>
      </c>
      <c r="DR256" s="204">
        <f t="shared" si="504"/>
        <v>0</v>
      </c>
      <c r="DS256" s="222">
        <f t="shared" si="505"/>
        <v>0</v>
      </c>
      <c r="DT256" s="222">
        <f t="shared" si="506"/>
        <v>0</v>
      </c>
      <c r="DU256" s="222">
        <f t="shared" si="507"/>
        <v>0</v>
      </c>
      <c r="DV256" s="222">
        <f t="shared" si="508"/>
        <v>0</v>
      </c>
      <c r="DW256" s="222">
        <f t="shared" si="509"/>
        <v>0</v>
      </c>
      <c r="DX256" s="223">
        <f t="shared" si="510"/>
        <v>0</v>
      </c>
      <c r="DY256" s="224">
        <f t="shared" si="393"/>
        <v>0</v>
      </c>
      <c r="EA256" s="228">
        <f>IF($E256="HLTA",(L256/Summary!$H$7),0)</f>
        <v>0</v>
      </c>
      <c r="EB256" s="229">
        <f>IF($E256="HLTA",(M256/Summary!$H$7),0)</f>
        <v>0</v>
      </c>
      <c r="EC256" s="229">
        <f>IF($E256="HLTA",(N256/Summary!$H$7),0)</f>
        <v>0</v>
      </c>
      <c r="ED256" s="229">
        <f>IF($E256="HLTA",(O256/Summary!$H$7),0)</f>
        <v>0</v>
      </c>
      <c r="EE256" s="229">
        <f>IF($E256="HLTA",(P256/Summary!$H$7),0)</f>
        <v>0</v>
      </c>
      <c r="EF256" s="229">
        <f>IF($E256="HLTA",(Q256/Summary!$H$7),0)</f>
        <v>0</v>
      </c>
      <c r="EG256" s="229">
        <f>IF($E256="HLTA",(R256/Summary!$H$7),0)</f>
        <v>0</v>
      </c>
      <c r="EH256" s="229">
        <f>IF($E256="HLTA",(S256/Summary!$H$7),0)</f>
        <v>0</v>
      </c>
      <c r="EI256" s="229">
        <f>IF($E256="HLTA",(T256/Summary!$H$7),0)</f>
        <v>0</v>
      </c>
      <c r="EJ256" s="229">
        <f>IF($E256="HLTA",(U256/Summary!$H$7),0)</f>
        <v>0</v>
      </c>
      <c r="EK256" s="229">
        <f>IF($E256="HLTA",(V256/Summary!$H$7),0)</f>
        <v>0</v>
      </c>
      <c r="EL256" s="229">
        <f>IF($E256="HLTA",(W256/Summary!$H$7),0)</f>
        <v>0</v>
      </c>
      <c r="EM256" s="229">
        <f>IF($E256="HLTA",(X256/Summary!$H$7),0)</f>
        <v>0</v>
      </c>
      <c r="EN256" s="229">
        <f>IF($E256="HLTA",(Y256/Summary!$H$7),0)</f>
        <v>0</v>
      </c>
      <c r="EO256" s="229">
        <f>IF($E256="HLTA",(Z256/Summary!$H$7),0)</f>
        <v>0</v>
      </c>
      <c r="EP256" s="229">
        <f>IF($E256="HLTA",(AA256/Summary!$H$7),0)</f>
        <v>0</v>
      </c>
      <c r="EQ256" s="229">
        <f>IF($E256="HLTA",(AB256/Summary!$H$7),0)</f>
        <v>0</v>
      </c>
      <c r="ER256" s="229">
        <f>IF($E256="HLTA",(AC256/Summary!$H$7),0)</f>
        <v>0</v>
      </c>
      <c r="ES256" s="229">
        <f>IF($E256="HLTA",(AD256/Summary!$H$7),0)</f>
        <v>0</v>
      </c>
      <c r="ET256" s="229">
        <f>IF($E256="HLTA",(AE256/Summary!$H$7),0)</f>
        <v>0</v>
      </c>
      <c r="EU256" s="229">
        <f>IF($E256="HLTA",(AF256/Summary!$H$7),0)</f>
        <v>0</v>
      </c>
      <c r="EV256" s="229">
        <f>IF($E256="HLTA",(AG256/Summary!$H$7),0)</f>
        <v>0</v>
      </c>
      <c r="EW256" s="229">
        <f>IF($E256="HLTA",(AH256/Summary!$H$7),0)</f>
        <v>0</v>
      </c>
      <c r="EX256" s="229">
        <f>IF($E256="HLTA",(AI256/Summary!$H$7),0)</f>
        <v>0</v>
      </c>
      <c r="EY256" s="229">
        <f>IF($E256="HLTA",(AJ256/Summary!$H$7),0)</f>
        <v>0</v>
      </c>
      <c r="EZ256" s="229">
        <f>IF($E256="HLTA",(AK256/Summary!$H$7),0)</f>
        <v>0</v>
      </c>
      <c r="FA256" s="229">
        <f>IF($E256="HLTA",(AL256/Summary!$H$7),0)</f>
        <v>0</v>
      </c>
      <c r="FB256" s="229">
        <f>IF($E256="HLTA",(AM256/Summary!$H$7),0)</f>
        <v>0</v>
      </c>
      <c r="FC256" s="229">
        <f>IF($E256="HLTA",(AN256/Summary!$H$7),0)</f>
        <v>0</v>
      </c>
      <c r="FD256" s="233">
        <f>IF($E256="HLTA",(AO256/Summary!$H$7),0)</f>
        <v>0</v>
      </c>
    </row>
    <row r="257" spans="1:160" s="141" customFormat="1" ht="14.25" x14ac:dyDescent="0.35">
      <c r="A257" s="314"/>
      <c r="B257" s="315"/>
      <c r="C257" s="315"/>
      <c r="D257" s="315"/>
      <c r="E257" s="303"/>
      <c r="F257" s="304"/>
      <c r="G257" s="316"/>
      <c r="H257" s="320"/>
      <c r="I257" s="322"/>
      <c r="J257" s="323"/>
      <c r="K257" s="399">
        <f>Summary!$H$6*$G257</f>
        <v>0</v>
      </c>
      <c r="L257" s="225"/>
      <c r="M257" s="226"/>
      <c r="N257" s="226"/>
      <c r="O257" s="226"/>
      <c r="P257" s="226"/>
      <c r="Q257" s="226"/>
      <c r="R257" s="226"/>
      <c r="S257" s="226"/>
      <c r="T257" s="226"/>
      <c r="U257" s="226"/>
      <c r="V257" s="226"/>
      <c r="W257" s="226"/>
      <c r="X257" s="226"/>
      <c r="Y257" s="226"/>
      <c r="Z257" s="226"/>
      <c r="AA257" s="226"/>
      <c r="AB257" s="226"/>
      <c r="AC257" s="226"/>
      <c r="AD257" s="226"/>
      <c r="AE257" s="226"/>
      <c r="AF257" s="226"/>
      <c r="AG257" s="226"/>
      <c r="AH257" s="226"/>
      <c r="AI257" s="226"/>
      <c r="AJ257" s="226"/>
      <c r="AK257" s="226"/>
      <c r="AL257" s="226"/>
      <c r="AM257" s="226"/>
      <c r="AN257" s="226"/>
      <c r="AO257" s="227"/>
      <c r="AP257" s="228">
        <f t="shared" si="435"/>
        <v>0</v>
      </c>
      <c r="AQ257" s="226"/>
      <c r="AR257" s="226"/>
      <c r="AS257" s="234"/>
      <c r="AT257" s="226"/>
      <c r="AU257" s="234"/>
      <c r="AV257" s="227"/>
      <c r="AW257" s="397"/>
      <c r="AX257" s="397"/>
      <c r="AY257" s="230">
        <f t="shared" si="436"/>
        <v>0</v>
      </c>
      <c r="AZ257" s="213" t="str">
        <f t="shared" si="396"/>
        <v>OK</v>
      </c>
      <c r="BA257" s="214"/>
      <c r="BB257" s="231">
        <f t="shared" si="437"/>
        <v>0</v>
      </c>
      <c r="BC257" s="232">
        <f t="shared" si="438"/>
        <v>0</v>
      </c>
      <c r="BD257" s="232">
        <f t="shared" si="439"/>
        <v>0</v>
      </c>
      <c r="BE257" s="232">
        <f t="shared" si="440"/>
        <v>0</v>
      </c>
      <c r="BF257" s="232">
        <f t="shared" si="441"/>
        <v>0</v>
      </c>
      <c r="BG257" s="232">
        <f t="shared" si="442"/>
        <v>0</v>
      </c>
      <c r="BH257" s="232">
        <f t="shared" si="443"/>
        <v>0</v>
      </c>
      <c r="BI257" s="232">
        <f t="shared" si="444"/>
        <v>0</v>
      </c>
      <c r="BJ257" s="232">
        <f t="shared" si="445"/>
        <v>0</v>
      </c>
      <c r="BK257" s="232">
        <f t="shared" si="446"/>
        <v>0</v>
      </c>
      <c r="BL257" s="232">
        <f t="shared" si="447"/>
        <v>0</v>
      </c>
      <c r="BM257" s="232">
        <f t="shared" si="448"/>
        <v>0</v>
      </c>
      <c r="BN257" s="232">
        <f t="shared" si="449"/>
        <v>0</v>
      </c>
      <c r="BO257" s="232">
        <f t="shared" si="450"/>
        <v>0</v>
      </c>
      <c r="BP257" s="232">
        <f t="shared" si="451"/>
        <v>0</v>
      </c>
      <c r="BQ257" s="232">
        <f t="shared" si="452"/>
        <v>0</v>
      </c>
      <c r="BR257" s="232">
        <f t="shared" si="453"/>
        <v>0</v>
      </c>
      <c r="BS257" s="232">
        <f t="shared" si="454"/>
        <v>0</v>
      </c>
      <c r="BT257" s="232">
        <f t="shared" si="455"/>
        <v>0</v>
      </c>
      <c r="BU257" s="232">
        <f t="shared" si="456"/>
        <v>0</v>
      </c>
      <c r="BV257" s="232">
        <f t="shared" si="457"/>
        <v>0</v>
      </c>
      <c r="BW257" s="232">
        <f t="shared" si="458"/>
        <v>0</v>
      </c>
      <c r="BX257" s="232">
        <f t="shared" si="459"/>
        <v>0</v>
      </c>
      <c r="BY257" s="232">
        <f t="shared" si="460"/>
        <v>0</v>
      </c>
      <c r="BZ257" s="232">
        <f t="shared" si="461"/>
        <v>0</v>
      </c>
      <c r="CA257" s="232">
        <f t="shared" si="462"/>
        <v>0</v>
      </c>
      <c r="CB257" s="232">
        <f t="shared" si="463"/>
        <v>0</v>
      </c>
      <c r="CC257" s="232">
        <f t="shared" si="464"/>
        <v>0</v>
      </c>
      <c r="CD257" s="232">
        <f t="shared" si="465"/>
        <v>0</v>
      </c>
      <c r="CE257" s="232">
        <f t="shared" si="466"/>
        <v>0</v>
      </c>
      <c r="CF257" s="230">
        <f t="shared" si="467"/>
        <v>0</v>
      </c>
      <c r="CG257" s="195">
        <f t="shared" si="468"/>
        <v>0</v>
      </c>
      <c r="CH257" s="201">
        <f t="shared" si="469"/>
        <v>0</v>
      </c>
      <c r="CI257" s="201">
        <f t="shared" si="470"/>
        <v>0</v>
      </c>
      <c r="CJ257" s="201">
        <f t="shared" si="471"/>
        <v>0</v>
      </c>
      <c r="CK257" s="201">
        <f t="shared" si="472"/>
        <v>0</v>
      </c>
      <c r="CL257" s="191">
        <f t="shared" si="473"/>
        <v>0</v>
      </c>
      <c r="CM257" s="189"/>
      <c r="CN257" s="219">
        <f t="shared" si="474"/>
        <v>0</v>
      </c>
      <c r="CO257" s="220">
        <f t="shared" si="475"/>
        <v>0</v>
      </c>
      <c r="CP257" s="220">
        <f t="shared" si="476"/>
        <v>0</v>
      </c>
      <c r="CQ257" s="220">
        <f t="shared" si="477"/>
        <v>0</v>
      </c>
      <c r="CR257" s="220">
        <f t="shared" si="478"/>
        <v>0</v>
      </c>
      <c r="CS257" s="220">
        <f t="shared" si="479"/>
        <v>0</v>
      </c>
      <c r="CT257" s="220">
        <f t="shared" si="480"/>
        <v>0</v>
      </c>
      <c r="CU257" s="220">
        <f t="shared" si="481"/>
        <v>0</v>
      </c>
      <c r="CV257" s="220">
        <f t="shared" si="482"/>
        <v>0</v>
      </c>
      <c r="CW257" s="220">
        <f t="shared" si="483"/>
        <v>0</v>
      </c>
      <c r="CX257" s="220">
        <f t="shared" si="484"/>
        <v>0</v>
      </c>
      <c r="CY257" s="220">
        <f t="shared" si="485"/>
        <v>0</v>
      </c>
      <c r="CZ257" s="220">
        <f t="shared" si="486"/>
        <v>0</v>
      </c>
      <c r="DA257" s="220">
        <f t="shared" si="487"/>
        <v>0</v>
      </c>
      <c r="DB257" s="220">
        <f t="shared" si="488"/>
        <v>0</v>
      </c>
      <c r="DC257" s="220">
        <f t="shared" si="489"/>
        <v>0</v>
      </c>
      <c r="DD257" s="220">
        <f t="shared" si="490"/>
        <v>0</v>
      </c>
      <c r="DE257" s="220">
        <f t="shared" si="491"/>
        <v>0</v>
      </c>
      <c r="DF257" s="220">
        <f t="shared" si="492"/>
        <v>0</v>
      </c>
      <c r="DG257" s="220">
        <f t="shared" si="493"/>
        <v>0</v>
      </c>
      <c r="DH257" s="220">
        <f t="shared" si="494"/>
        <v>0</v>
      </c>
      <c r="DI257" s="220">
        <f t="shared" si="495"/>
        <v>0</v>
      </c>
      <c r="DJ257" s="220">
        <f t="shared" si="496"/>
        <v>0</v>
      </c>
      <c r="DK257" s="220">
        <f t="shared" si="497"/>
        <v>0</v>
      </c>
      <c r="DL257" s="220">
        <f t="shared" si="498"/>
        <v>0</v>
      </c>
      <c r="DM257" s="220">
        <f t="shared" si="499"/>
        <v>0</v>
      </c>
      <c r="DN257" s="220">
        <f t="shared" si="500"/>
        <v>0</v>
      </c>
      <c r="DO257" s="220">
        <f t="shared" si="501"/>
        <v>0</v>
      </c>
      <c r="DP257" s="220">
        <f t="shared" si="502"/>
        <v>0</v>
      </c>
      <c r="DQ257" s="221">
        <f t="shared" si="503"/>
        <v>0</v>
      </c>
      <c r="DR257" s="204">
        <f t="shared" si="504"/>
        <v>0</v>
      </c>
      <c r="DS257" s="222">
        <f t="shared" si="505"/>
        <v>0</v>
      </c>
      <c r="DT257" s="222">
        <f t="shared" si="506"/>
        <v>0</v>
      </c>
      <c r="DU257" s="222">
        <f t="shared" si="507"/>
        <v>0</v>
      </c>
      <c r="DV257" s="222">
        <f t="shared" si="508"/>
        <v>0</v>
      </c>
      <c r="DW257" s="222">
        <f t="shared" si="509"/>
        <v>0</v>
      </c>
      <c r="DX257" s="223">
        <f t="shared" si="510"/>
        <v>0</v>
      </c>
      <c r="DY257" s="224">
        <f t="shared" si="393"/>
        <v>0</v>
      </c>
      <c r="EA257" s="228">
        <f>IF($E257="HLTA",(L257/Summary!$H$7),0)</f>
        <v>0</v>
      </c>
      <c r="EB257" s="229">
        <f>IF($E257="HLTA",(M257/Summary!$H$7),0)</f>
        <v>0</v>
      </c>
      <c r="EC257" s="229">
        <f>IF($E257="HLTA",(N257/Summary!$H$7),0)</f>
        <v>0</v>
      </c>
      <c r="ED257" s="229">
        <f>IF($E257="HLTA",(O257/Summary!$H$7),0)</f>
        <v>0</v>
      </c>
      <c r="EE257" s="229">
        <f>IF($E257="HLTA",(P257/Summary!$H$7),0)</f>
        <v>0</v>
      </c>
      <c r="EF257" s="229">
        <f>IF($E257="HLTA",(Q257/Summary!$H$7),0)</f>
        <v>0</v>
      </c>
      <c r="EG257" s="229">
        <f>IF($E257="HLTA",(R257/Summary!$H$7),0)</f>
        <v>0</v>
      </c>
      <c r="EH257" s="229">
        <f>IF($E257="HLTA",(S257/Summary!$H$7),0)</f>
        <v>0</v>
      </c>
      <c r="EI257" s="229">
        <f>IF($E257="HLTA",(T257/Summary!$H$7),0)</f>
        <v>0</v>
      </c>
      <c r="EJ257" s="229">
        <f>IF($E257="HLTA",(U257/Summary!$H$7),0)</f>
        <v>0</v>
      </c>
      <c r="EK257" s="229">
        <f>IF($E257="HLTA",(V257/Summary!$H$7),0)</f>
        <v>0</v>
      </c>
      <c r="EL257" s="229">
        <f>IF($E257="HLTA",(W257/Summary!$H$7),0)</f>
        <v>0</v>
      </c>
      <c r="EM257" s="229">
        <f>IF($E257="HLTA",(X257/Summary!$H$7),0)</f>
        <v>0</v>
      </c>
      <c r="EN257" s="229">
        <f>IF($E257="HLTA",(Y257/Summary!$H$7),0)</f>
        <v>0</v>
      </c>
      <c r="EO257" s="229">
        <f>IF($E257="HLTA",(Z257/Summary!$H$7),0)</f>
        <v>0</v>
      </c>
      <c r="EP257" s="229">
        <f>IF($E257="HLTA",(AA257/Summary!$H$7),0)</f>
        <v>0</v>
      </c>
      <c r="EQ257" s="229">
        <f>IF($E257="HLTA",(AB257/Summary!$H$7),0)</f>
        <v>0</v>
      </c>
      <c r="ER257" s="229">
        <f>IF($E257="HLTA",(AC257/Summary!$H$7),0)</f>
        <v>0</v>
      </c>
      <c r="ES257" s="229">
        <f>IF($E257="HLTA",(AD257/Summary!$H$7),0)</f>
        <v>0</v>
      </c>
      <c r="ET257" s="229">
        <f>IF($E257="HLTA",(AE257/Summary!$H$7),0)</f>
        <v>0</v>
      </c>
      <c r="EU257" s="229">
        <f>IF($E257="HLTA",(AF257/Summary!$H$7),0)</f>
        <v>0</v>
      </c>
      <c r="EV257" s="229">
        <f>IF($E257="HLTA",(AG257/Summary!$H$7),0)</f>
        <v>0</v>
      </c>
      <c r="EW257" s="229">
        <f>IF($E257="HLTA",(AH257/Summary!$H$7),0)</f>
        <v>0</v>
      </c>
      <c r="EX257" s="229">
        <f>IF($E257="HLTA",(AI257/Summary!$H$7),0)</f>
        <v>0</v>
      </c>
      <c r="EY257" s="229">
        <f>IF($E257="HLTA",(AJ257/Summary!$H$7),0)</f>
        <v>0</v>
      </c>
      <c r="EZ257" s="229">
        <f>IF($E257="HLTA",(AK257/Summary!$H$7),0)</f>
        <v>0</v>
      </c>
      <c r="FA257" s="229">
        <f>IF($E257="HLTA",(AL257/Summary!$H$7),0)</f>
        <v>0</v>
      </c>
      <c r="FB257" s="229">
        <f>IF($E257="HLTA",(AM257/Summary!$H$7),0)</f>
        <v>0</v>
      </c>
      <c r="FC257" s="229">
        <f>IF($E257="HLTA",(AN257/Summary!$H$7),0)</f>
        <v>0</v>
      </c>
      <c r="FD257" s="233">
        <f>IF($E257="HLTA",(AO257/Summary!$H$7),0)</f>
        <v>0</v>
      </c>
    </row>
    <row r="258" spans="1:160" s="141" customFormat="1" ht="14.25" x14ac:dyDescent="0.35">
      <c r="A258" s="314"/>
      <c r="B258" s="315"/>
      <c r="C258" s="315"/>
      <c r="D258" s="315"/>
      <c r="E258" s="303"/>
      <c r="F258" s="304"/>
      <c r="G258" s="316"/>
      <c r="H258" s="320"/>
      <c r="I258" s="322"/>
      <c r="J258" s="323"/>
      <c r="K258" s="399">
        <f>Summary!$H$6*$G258</f>
        <v>0</v>
      </c>
      <c r="L258" s="225"/>
      <c r="M258" s="226"/>
      <c r="N258" s="226"/>
      <c r="O258" s="226"/>
      <c r="P258" s="226"/>
      <c r="Q258" s="226"/>
      <c r="R258" s="226"/>
      <c r="S258" s="226"/>
      <c r="T258" s="226"/>
      <c r="U258" s="226"/>
      <c r="V258" s="226"/>
      <c r="W258" s="226"/>
      <c r="X258" s="226"/>
      <c r="Y258" s="226"/>
      <c r="Z258" s="226"/>
      <c r="AA258" s="226"/>
      <c r="AB258" s="226"/>
      <c r="AC258" s="226"/>
      <c r="AD258" s="226"/>
      <c r="AE258" s="226"/>
      <c r="AF258" s="226"/>
      <c r="AG258" s="226"/>
      <c r="AH258" s="226"/>
      <c r="AI258" s="226"/>
      <c r="AJ258" s="226"/>
      <c r="AK258" s="226"/>
      <c r="AL258" s="226"/>
      <c r="AM258" s="226"/>
      <c r="AN258" s="226"/>
      <c r="AO258" s="227"/>
      <c r="AP258" s="228">
        <f t="shared" si="435"/>
        <v>0</v>
      </c>
      <c r="AQ258" s="226"/>
      <c r="AR258" s="226"/>
      <c r="AS258" s="234"/>
      <c r="AT258" s="226"/>
      <c r="AU258" s="234"/>
      <c r="AV258" s="227"/>
      <c r="AW258" s="397"/>
      <c r="AX258" s="397"/>
      <c r="AY258" s="230">
        <f t="shared" si="436"/>
        <v>0</v>
      </c>
      <c r="AZ258" s="213" t="str">
        <f t="shared" si="396"/>
        <v>OK</v>
      </c>
      <c r="BA258" s="214"/>
      <c r="BB258" s="231">
        <f t="shared" si="437"/>
        <v>0</v>
      </c>
      <c r="BC258" s="232">
        <f t="shared" si="438"/>
        <v>0</v>
      </c>
      <c r="BD258" s="232">
        <f t="shared" si="439"/>
        <v>0</v>
      </c>
      <c r="BE258" s="232">
        <f t="shared" si="440"/>
        <v>0</v>
      </c>
      <c r="BF258" s="232">
        <f t="shared" si="441"/>
        <v>0</v>
      </c>
      <c r="BG258" s="232">
        <f t="shared" si="442"/>
        <v>0</v>
      </c>
      <c r="BH258" s="232">
        <f t="shared" si="443"/>
        <v>0</v>
      </c>
      <c r="BI258" s="232">
        <f t="shared" si="444"/>
        <v>0</v>
      </c>
      <c r="BJ258" s="232">
        <f t="shared" si="445"/>
        <v>0</v>
      </c>
      <c r="BK258" s="232">
        <f t="shared" si="446"/>
        <v>0</v>
      </c>
      <c r="BL258" s="232">
        <f t="shared" si="447"/>
        <v>0</v>
      </c>
      <c r="BM258" s="232">
        <f t="shared" si="448"/>
        <v>0</v>
      </c>
      <c r="BN258" s="232">
        <f t="shared" si="449"/>
        <v>0</v>
      </c>
      <c r="BO258" s="232">
        <f t="shared" si="450"/>
        <v>0</v>
      </c>
      <c r="BP258" s="232">
        <f t="shared" si="451"/>
        <v>0</v>
      </c>
      <c r="BQ258" s="232">
        <f t="shared" si="452"/>
        <v>0</v>
      </c>
      <c r="BR258" s="232">
        <f t="shared" si="453"/>
        <v>0</v>
      </c>
      <c r="BS258" s="232">
        <f t="shared" si="454"/>
        <v>0</v>
      </c>
      <c r="BT258" s="232">
        <f t="shared" si="455"/>
        <v>0</v>
      </c>
      <c r="BU258" s="232">
        <f t="shared" si="456"/>
        <v>0</v>
      </c>
      <c r="BV258" s="232">
        <f t="shared" si="457"/>
        <v>0</v>
      </c>
      <c r="BW258" s="232">
        <f t="shared" si="458"/>
        <v>0</v>
      </c>
      <c r="BX258" s="232">
        <f t="shared" si="459"/>
        <v>0</v>
      </c>
      <c r="BY258" s="232">
        <f t="shared" si="460"/>
        <v>0</v>
      </c>
      <c r="BZ258" s="232">
        <f t="shared" si="461"/>
        <v>0</v>
      </c>
      <c r="CA258" s="232">
        <f t="shared" si="462"/>
        <v>0</v>
      </c>
      <c r="CB258" s="232">
        <f t="shared" si="463"/>
        <v>0</v>
      </c>
      <c r="CC258" s="232">
        <f t="shared" si="464"/>
        <v>0</v>
      </c>
      <c r="CD258" s="232">
        <f t="shared" si="465"/>
        <v>0</v>
      </c>
      <c r="CE258" s="232">
        <f t="shared" si="466"/>
        <v>0</v>
      </c>
      <c r="CF258" s="230">
        <f t="shared" si="467"/>
        <v>0</v>
      </c>
      <c r="CG258" s="195">
        <f t="shared" si="468"/>
        <v>0</v>
      </c>
      <c r="CH258" s="201">
        <f t="shared" si="469"/>
        <v>0</v>
      </c>
      <c r="CI258" s="201">
        <f t="shared" si="470"/>
        <v>0</v>
      </c>
      <c r="CJ258" s="201">
        <f t="shared" si="471"/>
        <v>0</v>
      </c>
      <c r="CK258" s="201">
        <f t="shared" si="472"/>
        <v>0</v>
      </c>
      <c r="CL258" s="191">
        <f t="shared" si="473"/>
        <v>0</v>
      </c>
      <c r="CM258" s="189"/>
      <c r="CN258" s="219">
        <f t="shared" si="474"/>
        <v>0</v>
      </c>
      <c r="CO258" s="220">
        <f t="shared" si="475"/>
        <v>0</v>
      </c>
      <c r="CP258" s="220">
        <f t="shared" si="476"/>
        <v>0</v>
      </c>
      <c r="CQ258" s="220">
        <f t="shared" si="477"/>
        <v>0</v>
      </c>
      <c r="CR258" s="220">
        <f t="shared" si="478"/>
        <v>0</v>
      </c>
      <c r="CS258" s="220">
        <f t="shared" si="479"/>
        <v>0</v>
      </c>
      <c r="CT258" s="220">
        <f t="shared" si="480"/>
        <v>0</v>
      </c>
      <c r="CU258" s="220">
        <f t="shared" si="481"/>
        <v>0</v>
      </c>
      <c r="CV258" s="220">
        <f t="shared" si="482"/>
        <v>0</v>
      </c>
      <c r="CW258" s="220">
        <f t="shared" si="483"/>
        <v>0</v>
      </c>
      <c r="CX258" s="220">
        <f t="shared" si="484"/>
        <v>0</v>
      </c>
      <c r="CY258" s="220">
        <f t="shared" si="485"/>
        <v>0</v>
      </c>
      <c r="CZ258" s="220">
        <f t="shared" si="486"/>
        <v>0</v>
      </c>
      <c r="DA258" s="220">
        <f t="shared" si="487"/>
        <v>0</v>
      </c>
      <c r="DB258" s="220">
        <f t="shared" si="488"/>
        <v>0</v>
      </c>
      <c r="DC258" s="220">
        <f t="shared" si="489"/>
        <v>0</v>
      </c>
      <c r="DD258" s="220">
        <f t="shared" si="490"/>
        <v>0</v>
      </c>
      <c r="DE258" s="220">
        <f t="shared" si="491"/>
        <v>0</v>
      </c>
      <c r="DF258" s="220">
        <f t="shared" si="492"/>
        <v>0</v>
      </c>
      <c r="DG258" s="220">
        <f t="shared" si="493"/>
        <v>0</v>
      </c>
      <c r="DH258" s="220">
        <f t="shared" si="494"/>
        <v>0</v>
      </c>
      <c r="DI258" s="220">
        <f t="shared" si="495"/>
        <v>0</v>
      </c>
      <c r="DJ258" s="220">
        <f t="shared" si="496"/>
        <v>0</v>
      </c>
      <c r="DK258" s="220">
        <f t="shared" si="497"/>
        <v>0</v>
      </c>
      <c r="DL258" s="220">
        <f t="shared" si="498"/>
        <v>0</v>
      </c>
      <c r="DM258" s="220">
        <f t="shared" si="499"/>
        <v>0</v>
      </c>
      <c r="DN258" s="220">
        <f t="shared" si="500"/>
        <v>0</v>
      </c>
      <c r="DO258" s="220">
        <f t="shared" si="501"/>
        <v>0</v>
      </c>
      <c r="DP258" s="220">
        <f t="shared" si="502"/>
        <v>0</v>
      </c>
      <c r="DQ258" s="221">
        <f t="shared" si="503"/>
        <v>0</v>
      </c>
      <c r="DR258" s="204">
        <f t="shared" si="504"/>
        <v>0</v>
      </c>
      <c r="DS258" s="222">
        <f t="shared" si="505"/>
        <v>0</v>
      </c>
      <c r="DT258" s="222">
        <f t="shared" si="506"/>
        <v>0</v>
      </c>
      <c r="DU258" s="222">
        <f t="shared" si="507"/>
        <v>0</v>
      </c>
      <c r="DV258" s="222">
        <f t="shared" si="508"/>
        <v>0</v>
      </c>
      <c r="DW258" s="222">
        <f t="shared" si="509"/>
        <v>0</v>
      </c>
      <c r="DX258" s="223">
        <f t="shared" si="510"/>
        <v>0</v>
      </c>
      <c r="DY258" s="224">
        <f t="shared" si="393"/>
        <v>0</v>
      </c>
      <c r="EA258" s="228">
        <f>IF($E258="HLTA",(L258/Summary!$H$7),0)</f>
        <v>0</v>
      </c>
      <c r="EB258" s="229">
        <f>IF($E258="HLTA",(M258/Summary!$H$7),0)</f>
        <v>0</v>
      </c>
      <c r="EC258" s="229">
        <f>IF($E258="HLTA",(N258/Summary!$H$7),0)</f>
        <v>0</v>
      </c>
      <c r="ED258" s="229">
        <f>IF($E258="HLTA",(O258/Summary!$H$7),0)</f>
        <v>0</v>
      </c>
      <c r="EE258" s="229">
        <f>IF($E258="HLTA",(P258/Summary!$H$7),0)</f>
        <v>0</v>
      </c>
      <c r="EF258" s="229">
        <f>IF($E258="HLTA",(Q258/Summary!$H$7),0)</f>
        <v>0</v>
      </c>
      <c r="EG258" s="229">
        <f>IF($E258="HLTA",(R258/Summary!$H$7),0)</f>
        <v>0</v>
      </c>
      <c r="EH258" s="229">
        <f>IF($E258="HLTA",(S258/Summary!$H$7),0)</f>
        <v>0</v>
      </c>
      <c r="EI258" s="229">
        <f>IF($E258="HLTA",(T258/Summary!$H$7),0)</f>
        <v>0</v>
      </c>
      <c r="EJ258" s="229">
        <f>IF($E258="HLTA",(U258/Summary!$H$7),0)</f>
        <v>0</v>
      </c>
      <c r="EK258" s="229">
        <f>IF($E258="HLTA",(V258/Summary!$H$7),0)</f>
        <v>0</v>
      </c>
      <c r="EL258" s="229">
        <f>IF($E258="HLTA",(W258/Summary!$H$7),0)</f>
        <v>0</v>
      </c>
      <c r="EM258" s="229">
        <f>IF($E258="HLTA",(X258/Summary!$H$7),0)</f>
        <v>0</v>
      </c>
      <c r="EN258" s="229">
        <f>IF($E258="HLTA",(Y258/Summary!$H$7),0)</f>
        <v>0</v>
      </c>
      <c r="EO258" s="229">
        <f>IF($E258="HLTA",(Z258/Summary!$H$7),0)</f>
        <v>0</v>
      </c>
      <c r="EP258" s="229">
        <f>IF($E258="HLTA",(AA258/Summary!$H$7),0)</f>
        <v>0</v>
      </c>
      <c r="EQ258" s="229">
        <f>IF($E258="HLTA",(AB258/Summary!$H$7),0)</f>
        <v>0</v>
      </c>
      <c r="ER258" s="229">
        <f>IF($E258="HLTA",(AC258/Summary!$H$7),0)</f>
        <v>0</v>
      </c>
      <c r="ES258" s="229">
        <f>IF($E258="HLTA",(AD258/Summary!$H$7),0)</f>
        <v>0</v>
      </c>
      <c r="ET258" s="229">
        <f>IF($E258="HLTA",(AE258/Summary!$H$7),0)</f>
        <v>0</v>
      </c>
      <c r="EU258" s="229">
        <f>IF($E258="HLTA",(AF258/Summary!$H$7),0)</f>
        <v>0</v>
      </c>
      <c r="EV258" s="229">
        <f>IF($E258="HLTA",(AG258/Summary!$H$7),0)</f>
        <v>0</v>
      </c>
      <c r="EW258" s="229">
        <f>IF($E258="HLTA",(AH258/Summary!$H$7),0)</f>
        <v>0</v>
      </c>
      <c r="EX258" s="229">
        <f>IF($E258="HLTA",(AI258/Summary!$H$7),0)</f>
        <v>0</v>
      </c>
      <c r="EY258" s="229">
        <f>IF($E258="HLTA",(AJ258/Summary!$H$7),0)</f>
        <v>0</v>
      </c>
      <c r="EZ258" s="229">
        <f>IF($E258="HLTA",(AK258/Summary!$H$7),0)</f>
        <v>0</v>
      </c>
      <c r="FA258" s="229">
        <f>IF($E258="HLTA",(AL258/Summary!$H$7),0)</f>
        <v>0</v>
      </c>
      <c r="FB258" s="229">
        <f>IF($E258="HLTA",(AM258/Summary!$H$7),0)</f>
        <v>0</v>
      </c>
      <c r="FC258" s="229">
        <f>IF($E258="HLTA",(AN258/Summary!$H$7),0)</f>
        <v>0</v>
      </c>
      <c r="FD258" s="233">
        <f>IF($E258="HLTA",(AO258/Summary!$H$7),0)</f>
        <v>0</v>
      </c>
    </row>
    <row r="259" spans="1:160" s="141" customFormat="1" ht="14.25" x14ac:dyDescent="0.35">
      <c r="A259" s="314"/>
      <c r="B259" s="315"/>
      <c r="C259" s="315"/>
      <c r="D259" s="315"/>
      <c r="E259" s="303"/>
      <c r="F259" s="304"/>
      <c r="G259" s="316"/>
      <c r="H259" s="320"/>
      <c r="I259" s="322"/>
      <c r="J259" s="323"/>
      <c r="K259" s="399">
        <f>Summary!$H$6*$G259</f>
        <v>0</v>
      </c>
      <c r="L259" s="225"/>
      <c r="M259" s="226"/>
      <c r="N259" s="226"/>
      <c r="O259" s="226"/>
      <c r="P259" s="226"/>
      <c r="Q259" s="226"/>
      <c r="R259" s="226"/>
      <c r="S259" s="226"/>
      <c r="T259" s="226"/>
      <c r="U259" s="226"/>
      <c r="V259" s="226"/>
      <c r="W259" s="226"/>
      <c r="X259" s="226"/>
      <c r="Y259" s="226"/>
      <c r="Z259" s="226"/>
      <c r="AA259" s="226"/>
      <c r="AB259" s="226"/>
      <c r="AC259" s="226"/>
      <c r="AD259" s="226"/>
      <c r="AE259" s="226"/>
      <c r="AF259" s="226"/>
      <c r="AG259" s="226"/>
      <c r="AH259" s="226"/>
      <c r="AI259" s="226"/>
      <c r="AJ259" s="226"/>
      <c r="AK259" s="226"/>
      <c r="AL259" s="226"/>
      <c r="AM259" s="226"/>
      <c r="AN259" s="226"/>
      <c r="AO259" s="227"/>
      <c r="AP259" s="228">
        <f t="shared" si="435"/>
        <v>0</v>
      </c>
      <c r="AQ259" s="226"/>
      <c r="AR259" s="226"/>
      <c r="AS259" s="234"/>
      <c r="AT259" s="226"/>
      <c r="AU259" s="234"/>
      <c r="AV259" s="227"/>
      <c r="AW259" s="397"/>
      <c r="AX259" s="397"/>
      <c r="AY259" s="230">
        <f t="shared" si="436"/>
        <v>0</v>
      </c>
      <c r="AZ259" s="213" t="str">
        <f t="shared" si="396"/>
        <v>OK</v>
      </c>
      <c r="BA259" s="214"/>
      <c r="BB259" s="231">
        <f t="shared" si="437"/>
        <v>0</v>
      </c>
      <c r="BC259" s="232">
        <f t="shared" si="438"/>
        <v>0</v>
      </c>
      <c r="BD259" s="232">
        <f t="shared" si="439"/>
        <v>0</v>
      </c>
      <c r="BE259" s="232">
        <f t="shared" si="440"/>
        <v>0</v>
      </c>
      <c r="BF259" s="232">
        <f t="shared" si="441"/>
        <v>0</v>
      </c>
      <c r="BG259" s="232">
        <f t="shared" si="442"/>
        <v>0</v>
      </c>
      <c r="BH259" s="232">
        <f t="shared" si="443"/>
        <v>0</v>
      </c>
      <c r="BI259" s="232">
        <f t="shared" si="444"/>
        <v>0</v>
      </c>
      <c r="BJ259" s="232">
        <f t="shared" si="445"/>
        <v>0</v>
      </c>
      <c r="BK259" s="232">
        <f t="shared" si="446"/>
        <v>0</v>
      </c>
      <c r="BL259" s="232">
        <f t="shared" si="447"/>
        <v>0</v>
      </c>
      <c r="BM259" s="232">
        <f t="shared" si="448"/>
        <v>0</v>
      </c>
      <c r="BN259" s="232">
        <f t="shared" si="449"/>
        <v>0</v>
      </c>
      <c r="BO259" s="232">
        <f t="shared" si="450"/>
        <v>0</v>
      </c>
      <c r="BP259" s="232">
        <f t="shared" si="451"/>
        <v>0</v>
      </c>
      <c r="BQ259" s="232">
        <f t="shared" si="452"/>
        <v>0</v>
      </c>
      <c r="BR259" s="232">
        <f t="shared" si="453"/>
        <v>0</v>
      </c>
      <c r="BS259" s="232">
        <f t="shared" si="454"/>
        <v>0</v>
      </c>
      <c r="BT259" s="232">
        <f t="shared" si="455"/>
        <v>0</v>
      </c>
      <c r="BU259" s="232">
        <f t="shared" si="456"/>
        <v>0</v>
      </c>
      <c r="BV259" s="232">
        <f t="shared" si="457"/>
        <v>0</v>
      </c>
      <c r="BW259" s="232">
        <f t="shared" si="458"/>
        <v>0</v>
      </c>
      <c r="BX259" s="232">
        <f t="shared" si="459"/>
        <v>0</v>
      </c>
      <c r="BY259" s="232">
        <f t="shared" si="460"/>
        <v>0</v>
      </c>
      <c r="BZ259" s="232">
        <f t="shared" si="461"/>
        <v>0</v>
      </c>
      <c r="CA259" s="232">
        <f t="shared" si="462"/>
        <v>0</v>
      </c>
      <c r="CB259" s="232">
        <f t="shared" si="463"/>
        <v>0</v>
      </c>
      <c r="CC259" s="232">
        <f t="shared" si="464"/>
        <v>0</v>
      </c>
      <c r="CD259" s="232">
        <f t="shared" si="465"/>
        <v>0</v>
      </c>
      <c r="CE259" s="232">
        <f t="shared" si="466"/>
        <v>0</v>
      </c>
      <c r="CF259" s="230">
        <f t="shared" si="467"/>
        <v>0</v>
      </c>
      <c r="CG259" s="195">
        <f t="shared" si="468"/>
        <v>0</v>
      </c>
      <c r="CH259" s="201">
        <f t="shared" si="469"/>
        <v>0</v>
      </c>
      <c r="CI259" s="201">
        <f t="shared" si="470"/>
        <v>0</v>
      </c>
      <c r="CJ259" s="201">
        <f t="shared" si="471"/>
        <v>0</v>
      </c>
      <c r="CK259" s="201">
        <f t="shared" si="472"/>
        <v>0</v>
      </c>
      <c r="CL259" s="191">
        <f t="shared" si="473"/>
        <v>0</v>
      </c>
      <c r="CM259" s="189"/>
      <c r="CN259" s="219">
        <f t="shared" si="474"/>
        <v>0</v>
      </c>
      <c r="CO259" s="220">
        <f t="shared" si="475"/>
        <v>0</v>
      </c>
      <c r="CP259" s="220">
        <f t="shared" si="476"/>
        <v>0</v>
      </c>
      <c r="CQ259" s="220">
        <f t="shared" si="477"/>
        <v>0</v>
      </c>
      <c r="CR259" s="220">
        <f t="shared" si="478"/>
        <v>0</v>
      </c>
      <c r="CS259" s="220">
        <f t="shared" si="479"/>
        <v>0</v>
      </c>
      <c r="CT259" s="220">
        <f t="shared" si="480"/>
        <v>0</v>
      </c>
      <c r="CU259" s="220">
        <f t="shared" si="481"/>
        <v>0</v>
      </c>
      <c r="CV259" s="220">
        <f t="shared" si="482"/>
        <v>0</v>
      </c>
      <c r="CW259" s="220">
        <f t="shared" si="483"/>
        <v>0</v>
      </c>
      <c r="CX259" s="220">
        <f t="shared" si="484"/>
        <v>0</v>
      </c>
      <c r="CY259" s="220">
        <f t="shared" si="485"/>
        <v>0</v>
      </c>
      <c r="CZ259" s="220">
        <f t="shared" si="486"/>
        <v>0</v>
      </c>
      <c r="DA259" s="220">
        <f t="shared" si="487"/>
        <v>0</v>
      </c>
      <c r="DB259" s="220">
        <f t="shared" si="488"/>
        <v>0</v>
      </c>
      <c r="DC259" s="220">
        <f t="shared" si="489"/>
        <v>0</v>
      </c>
      <c r="DD259" s="220">
        <f t="shared" si="490"/>
        <v>0</v>
      </c>
      <c r="DE259" s="220">
        <f t="shared" si="491"/>
        <v>0</v>
      </c>
      <c r="DF259" s="220">
        <f t="shared" si="492"/>
        <v>0</v>
      </c>
      <c r="DG259" s="220">
        <f t="shared" si="493"/>
        <v>0</v>
      </c>
      <c r="DH259" s="220">
        <f t="shared" si="494"/>
        <v>0</v>
      </c>
      <c r="DI259" s="220">
        <f t="shared" si="495"/>
        <v>0</v>
      </c>
      <c r="DJ259" s="220">
        <f t="shared" si="496"/>
        <v>0</v>
      </c>
      <c r="DK259" s="220">
        <f t="shared" si="497"/>
        <v>0</v>
      </c>
      <c r="DL259" s="220">
        <f t="shared" si="498"/>
        <v>0</v>
      </c>
      <c r="DM259" s="220">
        <f t="shared" si="499"/>
        <v>0</v>
      </c>
      <c r="DN259" s="220">
        <f t="shared" si="500"/>
        <v>0</v>
      </c>
      <c r="DO259" s="220">
        <f t="shared" si="501"/>
        <v>0</v>
      </c>
      <c r="DP259" s="220">
        <f t="shared" si="502"/>
        <v>0</v>
      </c>
      <c r="DQ259" s="221">
        <f t="shared" si="503"/>
        <v>0</v>
      </c>
      <c r="DR259" s="204">
        <f t="shared" si="504"/>
        <v>0</v>
      </c>
      <c r="DS259" s="222">
        <f t="shared" si="505"/>
        <v>0</v>
      </c>
      <c r="DT259" s="222">
        <f t="shared" si="506"/>
        <v>0</v>
      </c>
      <c r="DU259" s="222">
        <f t="shared" si="507"/>
        <v>0</v>
      </c>
      <c r="DV259" s="222">
        <f t="shared" si="508"/>
        <v>0</v>
      </c>
      <c r="DW259" s="222">
        <f t="shared" si="509"/>
        <v>0</v>
      </c>
      <c r="DX259" s="223">
        <f t="shared" si="510"/>
        <v>0</v>
      </c>
      <c r="DY259" s="224">
        <f t="shared" si="393"/>
        <v>0</v>
      </c>
      <c r="EA259" s="228">
        <f>IF($E259="HLTA",(L259/Summary!$H$7),0)</f>
        <v>0</v>
      </c>
      <c r="EB259" s="229">
        <f>IF($E259="HLTA",(M259/Summary!$H$7),0)</f>
        <v>0</v>
      </c>
      <c r="EC259" s="229">
        <f>IF($E259="HLTA",(N259/Summary!$H$7),0)</f>
        <v>0</v>
      </c>
      <c r="ED259" s="229">
        <f>IF($E259="HLTA",(O259/Summary!$H$7),0)</f>
        <v>0</v>
      </c>
      <c r="EE259" s="229">
        <f>IF($E259="HLTA",(P259/Summary!$H$7),0)</f>
        <v>0</v>
      </c>
      <c r="EF259" s="229">
        <f>IF($E259="HLTA",(Q259/Summary!$H$7),0)</f>
        <v>0</v>
      </c>
      <c r="EG259" s="229">
        <f>IF($E259="HLTA",(R259/Summary!$H$7),0)</f>
        <v>0</v>
      </c>
      <c r="EH259" s="229">
        <f>IF($E259="HLTA",(S259/Summary!$H$7),0)</f>
        <v>0</v>
      </c>
      <c r="EI259" s="229">
        <f>IF($E259="HLTA",(T259/Summary!$H$7),0)</f>
        <v>0</v>
      </c>
      <c r="EJ259" s="229">
        <f>IF($E259="HLTA",(U259/Summary!$H$7),0)</f>
        <v>0</v>
      </c>
      <c r="EK259" s="229">
        <f>IF($E259="HLTA",(V259/Summary!$H$7),0)</f>
        <v>0</v>
      </c>
      <c r="EL259" s="229">
        <f>IF($E259="HLTA",(W259/Summary!$H$7),0)</f>
        <v>0</v>
      </c>
      <c r="EM259" s="229">
        <f>IF($E259="HLTA",(X259/Summary!$H$7),0)</f>
        <v>0</v>
      </c>
      <c r="EN259" s="229">
        <f>IF($E259="HLTA",(Y259/Summary!$H$7),0)</f>
        <v>0</v>
      </c>
      <c r="EO259" s="229">
        <f>IF($E259="HLTA",(Z259/Summary!$H$7),0)</f>
        <v>0</v>
      </c>
      <c r="EP259" s="229">
        <f>IF($E259="HLTA",(AA259/Summary!$H$7),0)</f>
        <v>0</v>
      </c>
      <c r="EQ259" s="229">
        <f>IF($E259="HLTA",(AB259/Summary!$H$7),0)</f>
        <v>0</v>
      </c>
      <c r="ER259" s="229">
        <f>IF($E259="HLTA",(AC259/Summary!$H$7),0)</f>
        <v>0</v>
      </c>
      <c r="ES259" s="229">
        <f>IF($E259="HLTA",(AD259/Summary!$H$7),0)</f>
        <v>0</v>
      </c>
      <c r="ET259" s="229">
        <f>IF($E259="HLTA",(AE259/Summary!$H$7),0)</f>
        <v>0</v>
      </c>
      <c r="EU259" s="229">
        <f>IF($E259="HLTA",(AF259/Summary!$H$7),0)</f>
        <v>0</v>
      </c>
      <c r="EV259" s="229">
        <f>IF($E259="HLTA",(AG259/Summary!$H$7),0)</f>
        <v>0</v>
      </c>
      <c r="EW259" s="229">
        <f>IF($E259="HLTA",(AH259/Summary!$H$7),0)</f>
        <v>0</v>
      </c>
      <c r="EX259" s="229">
        <f>IF($E259="HLTA",(AI259/Summary!$H$7),0)</f>
        <v>0</v>
      </c>
      <c r="EY259" s="229">
        <f>IF($E259="HLTA",(AJ259/Summary!$H$7),0)</f>
        <v>0</v>
      </c>
      <c r="EZ259" s="229">
        <f>IF($E259="HLTA",(AK259/Summary!$H$7),0)</f>
        <v>0</v>
      </c>
      <c r="FA259" s="229">
        <f>IF($E259="HLTA",(AL259/Summary!$H$7),0)</f>
        <v>0</v>
      </c>
      <c r="FB259" s="229">
        <f>IF($E259="HLTA",(AM259/Summary!$H$7),0)</f>
        <v>0</v>
      </c>
      <c r="FC259" s="229">
        <f>IF($E259="HLTA",(AN259/Summary!$H$7),0)</f>
        <v>0</v>
      </c>
      <c r="FD259" s="233">
        <f>IF($E259="HLTA",(AO259/Summary!$H$7),0)</f>
        <v>0</v>
      </c>
    </row>
    <row r="260" spans="1:160" s="141" customFormat="1" ht="14.25" x14ac:dyDescent="0.35">
      <c r="A260" s="314"/>
      <c r="B260" s="315"/>
      <c r="C260" s="315"/>
      <c r="D260" s="315"/>
      <c r="E260" s="303"/>
      <c r="F260" s="304"/>
      <c r="G260" s="316"/>
      <c r="H260" s="320"/>
      <c r="I260" s="322"/>
      <c r="J260" s="323"/>
      <c r="K260" s="399">
        <f>Summary!$H$6*$G260</f>
        <v>0</v>
      </c>
      <c r="L260" s="225"/>
      <c r="M260" s="226"/>
      <c r="N260" s="226"/>
      <c r="O260" s="226"/>
      <c r="P260" s="226"/>
      <c r="Q260" s="226"/>
      <c r="R260" s="226"/>
      <c r="S260" s="226"/>
      <c r="T260" s="226"/>
      <c r="U260" s="226"/>
      <c r="V260" s="226"/>
      <c r="W260" s="226"/>
      <c r="X260" s="226"/>
      <c r="Y260" s="226"/>
      <c r="Z260" s="226"/>
      <c r="AA260" s="226"/>
      <c r="AB260" s="226"/>
      <c r="AC260" s="226"/>
      <c r="AD260" s="226"/>
      <c r="AE260" s="226"/>
      <c r="AF260" s="226"/>
      <c r="AG260" s="226"/>
      <c r="AH260" s="226"/>
      <c r="AI260" s="226"/>
      <c r="AJ260" s="226"/>
      <c r="AK260" s="226"/>
      <c r="AL260" s="226"/>
      <c r="AM260" s="226"/>
      <c r="AN260" s="226"/>
      <c r="AO260" s="227"/>
      <c r="AP260" s="228">
        <f t="shared" si="435"/>
        <v>0</v>
      </c>
      <c r="AQ260" s="226"/>
      <c r="AR260" s="226"/>
      <c r="AS260" s="234"/>
      <c r="AT260" s="226"/>
      <c r="AU260" s="234"/>
      <c r="AV260" s="227"/>
      <c r="AW260" s="397"/>
      <c r="AX260" s="397"/>
      <c r="AY260" s="230">
        <f t="shared" si="436"/>
        <v>0</v>
      </c>
      <c r="AZ260" s="213" t="str">
        <f t="shared" si="396"/>
        <v>OK</v>
      </c>
      <c r="BA260" s="214"/>
      <c r="BB260" s="231">
        <f t="shared" si="437"/>
        <v>0</v>
      </c>
      <c r="BC260" s="232">
        <f t="shared" si="438"/>
        <v>0</v>
      </c>
      <c r="BD260" s="232">
        <f t="shared" si="439"/>
        <v>0</v>
      </c>
      <c r="BE260" s="232">
        <f t="shared" si="440"/>
        <v>0</v>
      </c>
      <c r="BF260" s="232">
        <f t="shared" si="441"/>
        <v>0</v>
      </c>
      <c r="BG260" s="232">
        <f t="shared" si="442"/>
        <v>0</v>
      </c>
      <c r="BH260" s="232">
        <f t="shared" si="443"/>
        <v>0</v>
      </c>
      <c r="BI260" s="232">
        <f t="shared" si="444"/>
        <v>0</v>
      </c>
      <c r="BJ260" s="232">
        <f t="shared" si="445"/>
        <v>0</v>
      </c>
      <c r="BK260" s="232">
        <f t="shared" si="446"/>
        <v>0</v>
      </c>
      <c r="BL260" s="232">
        <f t="shared" si="447"/>
        <v>0</v>
      </c>
      <c r="BM260" s="232">
        <f t="shared" si="448"/>
        <v>0</v>
      </c>
      <c r="BN260" s="232">
        <f t="shared" si="449"/>
        <v>0</v>
      </c>
      <c r="BO260" s="232">
        <f t="shared" si="450"/>
        <v>0</v>
      </c>
      <c r="BP260" s="232">
        <f t="shared" si="451"/>
        <v>0</v>
      </c>
      <c r="BQ260" s="232">
        <f t="shared" si="452"/>
        <v>0</v>
      </c>
      <c r="BR260" s="232">
        <f t="shared" si="453"/>
        <v>0</v>
      </c>
      <c r="BS260" s="232">
        <f t="shared" si="454"/>
        <v>0</v>
      </c>
      <c r="BT260" s="232">
        <f t="shared" si="455"/>
        <v>0</v>
      </c>
      <c r="BU260" s="232">
        <f t="shared" si="456"/>
        <v>0</v>
      </c>
      <c r="BV260" s="232">
        <f t="shared" si="457"/>
        <v>0</v>
      </c>
      <c r="BW260" s="232">
        <f t="shared" si="458"/>
        <v>0</v>
      </c>
      <c r="BX260" s="232">
        <f t="shared" si="459"/>
        <v>0</v>
      </c>
      <c r="BY260" s="232">
        <f t="shared" si="460"/>
        <v>0</v>
      </c>
      <c r="BZ260" s="232">
        <f t="shared" si="461"/>
        <v>0</v>
      </c>
      <c r="CA260" s="232">
        <f t="shared" si="462"/>
        <v>0</v>
      </c>
      <c r="CB260" s="232">
        <f t="shared" si="463"/>
        <v>0</v>
      </c>
      <c r="CC260" s="232">
        <f t="shared" si="464"/>
        <v>0</v>
      </c>
      <c r="CD260" s="232">
        <f t="shared" si="465"/>
        <v>0</v>
      </c>
      <c r="CE260" s="232">
        <f t="shared" si="466"/>
        <v>0</v>
      </c>
      <c r="CF260" s="230">
        <f t="shared" si="467"/>
        <v>0</v>
      </c>
      <c r="CG260" s="195">
        <f t="shared" si="468"/>
        <v>0</v>
      </c>
      <c r="CH260" s="201">
        <f t="shared" si="469"/>
        <v>0</v>
      </c>
      <c r="CI260" s="201">
        <f t="shared" si="470"/>
        <v>0</v>
      </c>
      <c r="CJ260" s="201">
        <f t="shared" si="471"/>
        <v>0</v>
      </c>
      <c r="CK260" s="201">
        <f t="shared" si="472"/>
        <v>0</v>
      </c>
      <c r="CL260" s="191">
        <f t="shared" si="473"/>
        <v>0</v>
      </c>
      <c r="CM260" s="189"/>
      <c r="CN260" s="219">
        <f t="shared" si="474"/>
        <v>0</v>
      </c>
      <c r="CO260" s="220">
        <f t="shared" si="475"/>
        <v>0</v>
      </c>
      <c r="CP260" s="220">
        <f t="shared" si="476"/>
        <v>0</v>
      </c>
      <c r="CQ260" s="220">
        <f t="shared" si="477"/>
        <v>0</v>
      </c>
      <c r="CR260" s="220">
        <f t="shared" si="478"/>
        <v>0</v>
      </c>
      <c r="CS260" s="220">
        <f t="shared" si="479"/>
        <v>0</v>
      </c>
      <c r="CT260" s="220">
        <f t="shared" si="480"/>
        <v>0</v>
      </c>
      <c r="CU260" s="220">
        <f t="shared" si="481"/>
        <v>0</v>
      </c>
      <c r="CV260" s="220">
        <f t="shared" si="482"/>
        <v>0</v>
      </c>
      <c r="CW260" s="220">
        <f t="shared" si="483"/>
        <v>0</v>
      </c>
      <c r="CX260" s="220">
        <f t="shared" si="484"/>
        <v>0</v>
      </c>
      <c r="CY260" s="220">
        <f t="shared" si="485"/>
        <v>0</v>
      </c>
      <c r="CZ260" s="220">
        <f t="shared" si="486"/>
        <v>0</v>
      </c>
      <c r="DA260" s="220">
        <f t="shared" si="487"/>
        <v>0</v>
      </c>
      <c r="DB260" s="220">
        <f t="shared" si="488"/>
        <v>0</v>
      </c>
      <c r="DC260" s="220">
        <f t="shared" si="489"/>
        <v>0</v>
      </c>
      <c r="DD260" s="220">
        <f t="shared" si="490"/>
        <v>0</v>
      </c>
      <c r="DE260" s="220">
        <f t="shared" si="491"/>
        <v>0</v>
      </c>
      <c r="DF260" s="220">
        <f t="shared" si="492"/>
        <v>0</v>
      </c>
      <c r="DG260" s="220">
        <f t="shared" si="493"/>
        <v>0</v>
      </c>
      <c r="DH260" s="220">
        <f t="shared" si="494"/>
        <v>0</v>
      </c>
      <c r="DI260" s="220">
        <f t="shared" si="495"/>
        <v>0</v>
      </c>
      <c r="DJ260" s="220">
        <f t="shared" si="496"/>
        <v>0</v>
      </c>
      <c r="DK260" s="220">
        <f t="shared" si="497"/>
        <v>0</v>
      </c>
      <c r="DL260" s="220">
        <f t="shared" si="498"/>
        <v>0</v>
      </c>
      <c r="DM260" s="220">
        <f t="shared" si="499"/>
        <v>0</v>
      </c>
      <c r="DN260" s="220">
        <f t="shared" si="500"/>
        <v>0</v>
      </c>
      <c r="DO260" s="220">
        <f t="shared" si="501"/>
        <v>0</v>
      </c>
      <c r="DP260" s="220">
        <f t="shared" si="502"/>
        <v>0</v>
      </c>
      <c r="DQ260" s="221">
        <f t="shared" si="503"/>
        <v>0</v>
      </c>
      <c r="DR260" s="204">
        <f t="shared" si="504"/>
        <v>0</v>
      </c>
      <c r="DS260" s="222">
        <f t="shared" si="505"/>
        <v>0</v>
      </c>
      <c r="DT260" s="222">
        <f t="shared" si="506"/>
        <v>0</v>
      </c>
      <c r="DU260" s="222">
        <f t="shared" si="507"/>
        <v>0</v>
      </c>
      <c r="DV260" s="222">
        <f t="shared" si="508"/>
        <v>0</v>
      </c>
      <c r="DW260" s="222">
        <f t="shared" si="509"/>
        <v>0</v>
      </c>
      <c r="DX260" s="223">
        <f t="shared" si="510"/>
        <v>0</v>
      </c>
      <c r="DY260" s="224">
        <f t="shared" si="393"/>
        <v>0</v>
      </c>
      <c r="EA260" s="228">
        <f>IF($E260="HLTA",(L260/Summary!$H$7),0)</f>
        <v>0</v>
      </c>
      <c r="EB260" s="229">
        <f>IF($E260="HLTA",(M260/Summary!$H$7),0)</f>
        <v>0</v>
      </c>
      <c r="EC260" s="229">
        <f>IF($E260="HLTA",(N260/Summary!$H$7),0)</f>
        <v>0</v>
      </c>
      <c r="ED260" s="229">
        <f>IF($E260="HLTA",(O260/Summary!$H$7),0)</f>
        <v>0</v>
      </c>
      <c r="EE260" s="229">
        <f>IF($E260="HLTA",(P260/Summary!$H$7),0)</f>
        <v>0</v>
      </c>
      <c r="EF260" s="229">
        <f>IF($E260="HLTA",(Q260/Summary!$H$7),0)</f>
        <v>0</v>
      </c>
      <c r="EG260" s="229">
        <f>IF($E260="HLTA",(R260/Summary!$H$7),0)</f>
        <v>0</v>
      </c>
      <c r="EH260" s="229">
        <f>IF($E260="HLTA",(S260/Summary!$H$7),0)</f>
        <v>0</v>
      </c>
      <c r="EI260" s="229">
        <f>IF($E260="HLTA",(T260/Summary!$H$7),0)</f>
        <v>0</v>
      </c>
      <c r="EJ260" s="229">
        <f>IF($E260="HLTA",(U260/Summary!$H$7),0)</f>
        <v>0</v>
      </c>
      <c r="EK260" s="229">
        <f>IF($E260="HLTA",(V260/Summary!$H$7),0)</f>
        <v>0</v>
      </c>
      <c r="EL260" s="229">
        <f>IF($E260="HLTA",(W260/Summary!$H$7),0)</f>
        <v>0</v>
      </c>
      <c r="EM260" s="229">
        <f>IF($E260="HLTA",(X260/Summary!$H$7),0)</f>
        <v>0</v>
      </c>
      <c r="EN260" s="229">
        <f>IF($E260="HLTA",(Y260/Summary!$H$7),0)</f>
        <v>0</v>
      </c>
      <c r="EO260" s="229">
        <f>IF($E260="HLTA",(Z260/Summary!$H$7),0)</f>
        <v>0</v>
      </c>
      <c r="EP260" s="229">
        <f>IF($E260="HLTA",(AA260/Summary!$H$7),0)</f>
        <v>0</v>
      </c>
      <c r="EQ260" s="229">
        <f>IF($E260="HLTA",(AB260/Summary!$H$7),0)</f>
        <v>0</v>
      </c>
      <c r="ER260" s="229">
        <f>IF($E260="HLTA",(AC260/Summary!$H$7),0)</f>
        <v>0</v>
      </c>
      <c r="ES260" s="229">
        <f>IF($E260="HLTA",(AD260/Summary!$H$7),0)</f>
        <v>0</v>
      </c>
      <c r="ET260" s="229">
        <f>IF($E260="HLTA",(AE260/Summary!$H$7),0)</f>
        <v>0</v>
      </c>
      <c r="EU260" s="229">
        <f>IF($E260="HLTA",(AF260/Summary!$H$7),0)</f>
        <v>0</v>
      </c>
      <c r="EV260" s="229">
        <f>IF($E260="HLTA",(AG260/Summary!$H$7),0)</f>
        <v>0</v>
      </c>
      <c r="EW260" s="229">
        <f>IF($E260="HLTA",(AH260/Summary!$H$7),0)</f>
        <v>0</v>
      </c>
      <c r="EX260" s="229">
        <f>IF($E260="HLTA",(AI260/Summary!$H$7),0)</f>
        <v>0</v>
      </c>
      <c r="EY260" s="229">
        <f>IF($E260="HLTA",(AJ260/Summary!$H$7),0)</f>
        <v>0</v>
      </c>
      <c r="EZ260" s="229">
        <f>IF($E260="HLTA",(AK260/Summary!$H$7),0)</f>
        <v>0</v>
      </c>
      <c r="FA260" s="229">
        <f>IF($E260="HLTA",(AL260/Summary!$H$7),0)</f>
        <v>0</v>
      </c>
      <c r="FB260" s="229">
        <f>IF($E260="HLTA",(AM260/Summary!$H$7),0)</f>
        <v>0</v>
      </c>
      <c r="FC260" s="229">
        <f>IF($E260="HLTA",(AN260/Summary!$H$7),0)</f>
        <v>0</v>
      </c>
      <c r="FD260" s="233">
        <f>IF($E260="HLTA",(AO260/Summary!$H$7),0)</f>
        <v>0</v>
      </c>
    </row>
    <row r="261" spans="1:160" s="141" customFormat="1" ht="14.25" x14ac:dyDescent="0.35">
      <c r="A261" s="314"/>
      <c r="B261" s="315"/>
      <c r="C261" s="315"/>
      <c r="D261" s="315"/>
      <c r="E261" s="303"/>
      <c r="F261" s="304"/>
      <c r="G261" s="316"/>
      <c r="H261" s="320"/>
      <c r="I261" s="322"/>
      <c r="J261" s="323"/>
      <c r="K261" s="399">
        <f>Summary!$H$6*$G261</f>
        <v>0</v>
      </c>
      <c r="L261" s="225"/>
      <c r="M261" s="226"/>
      <c r="N261" s="226"/>
      <c r="O261" s="226"/>
      <c r="P261" s="226"/>
      <c r="Q261" s="226"/>
      <c r="R261" s="226"/>
      <c r="S261" s="226"/>
      <c r="T261" s="226"/>
      <c r="U261" s="226"/>
      <c r="V261" s="226"/>
      <c r="W261" s="226"/>
      <c r="X261" s="226"/>
      <c r="Y261" s="226"/>
      <c r="Z261" s="226"/>
      <c r="AA261" s="226"/>
      <c r="AB261" s="226"/>
      <c r="AC261" s="226"/>
      <c r="AD261" s="226"/>
      <c r="AE261" s="226"/>
      <c r="AF261" s="226"/>
      <c r="AG261" s="226"/>
      <c r="AH261" s="226"/>
      <c r="AI261" s="226"/>
      <c r="AJ261" s="226"/>
      <c r="AK261" s="226"/>
      <c r="AL261" s="226"/>
      <c r="AM261" s="226"/>
      <c r="AN261" s="226"/>
      <c r="AO261" s="227"/>
      <c r="AP261" s="228">
        <f t="shared" si="435"/>
        <v>0</v>
      </c>
      <c r="AQ261" s="226"/>
      <c r="AR261" s="226"/>
      <c r="AS261" s="234"/>
      <c r="AT261" s="226"/>
      <c r="AU261" s="234"/>
      <c r="AV261" s="227"/>
      <c r="AW261" s="397"/>
      <c r="AX261" s="397"/>
      <c r="AY261" s="230">
        <f t="shared" si="436"/>
        <v>0</v>
      </c>
      <c r="AZ261" s="213" t="str">
        <f t="shared" si="396"/>
        <v>OK</v>
      </c>
      <c r="BA261" s="214"/>
      <c r="BB261" s="231">
        <f t="shared" si="437"/>
        <v>0</v>
      </c>
      <c r="BC261" s="232">
        <f t="shared" si="438"/>
        <v>0</v>
      </c>
      <c r="BD261" s="232">
        <f t="shared" si="439"/>
        <v>0</v>
      </c>
      <c r="BE261" s="232">
        <f t="shared" si="440"/>
        <v>0</v>
      </c>
      <c r="BF261" s="232">
        <f t="shared" si="441"/>
        <v>0</v>
      </c>
      <c r="BG261" s="232">
        <f t="shared" si="442"/>
        <v>0</v>
      </c>
      <c r="BH261" s="232">
        <f t="shared" si="443"/>
        <v>0</v>
      </c>
      <c r="BI261" s="232">
        <f t="shared" si="444"/>
        <v>0</v>
      </c>
      <c r="BJ261" s="232">
        <f t="shared" si="445"/>
        <v>0</v>
      </c>
      <c r="BK261" s="232">
        <f t="shared" si="446"/>
        <v>0</v>
      </c>
      <c r="BL261" s="232">
        <f t="shared" si="447"/>
        <v>0</v>
      </c>
      <c r="BM261" s="232">
        <f t="shared" si="448"/>
        <v>0</v>
      </c>
      <c r="BN261" s="232">
        <f t="shared" si="449"/>
        <v>0</v>
      </c>
      <c r="BO261" s="232">
        <f t="shared" si="450"/>
        <v>0</v>
      </c>
      <c r="BP261" s="232">
        <f t="shared" si="451"/>
        <v>0</v>
      </c>
      <c r="BQ261" s="232">
        <f t="shared" si="452"/>
        <v>0</v>
      </c>
      <c r="BR261" s="232">
        <f t="shared" si="453"/>
        <v>0</v>
      </c>
      <c r="BS261" s="232">
        <f t="shared" si="454"/>
        <v>0</v>
      </c>
      <c r="BT261" s="232">
        <f t="shared" si="455"/>
        <v>0</v>
      </c>
      <c r="BU261" s="232">
        <f t="shared" si="456"/>
        <v>0</v>
      </c>
      <c r="BV261" s="232">
        <f t="shared" si="457"/>
        <v>0</v>
      </c>
      <c r="BW261" s="232">
        <f t="shared" si="458"/>
        <v>0</v>
      </c>
      <c r="BX261" s="232">
        <f t="shared" si="459"/>
        <v>0</v>
      </c>
      <c r="BY261" s="232">
        <f t="shared" si="460"/>
        <v>0</v>
      </c>
      <c r="BZ261" s="232">
        <f t="shared" si="461"/>
        <v>0</v>
      </c>
      <c r="CA261" s="232">
        <f t="shared" si="462"/>
        <v>0</v>
      </c>
      <c r="CB261" s="232">
        <f t="shared" si="463"/>
        <v>0</v>
      </c>
      <c r="CC261" s="232">
        <f t="shared" si="464"/>
        <v>0</v>
      </c>
      <c r="CD261" s="232">
        <f t="shared" si="465"/>
        <v>0</v>
      </c>
      <c r="CE261" s="232">
        <f t="shared" si="466"/>
        <v>0</v>
      </c>
      <c r="CF261" s="230">
        <f t="shared" si="467"/>
        <v>0</v>
      </c>
      <c r="CG261" s="195">
        <f t="shared" si="468"/>
        <v>0</v>
      </c>
      <c r="CH261" s="201">
        <f t="shared" si="469"/>
        <v>0</v>
      </c>
      <c r="CI261" s="201">
        <f t="shared" si="470"/>
        <v>0</v>
      </c>
      <c r="CJ261" s="201">
        <f t="shared" si="471"/>
        <v>0</v>
      </c>
      <c r="CK261" s="201">
        <f t="shared" si="472"/>
        <v>0</v>
      </c>
      <c r="CL261" s="191">
        <f t="shared" si="473"/>
        <v>0</v>
      </c>
      <c r="CM261" s="189"/>
      <c r="CN261" s="219">
        <f t="shared" si="474"/>
        <v>0</v>
      </c>
      <c r="CO261" s="220">
        <f t="shared" si="475"/>
        <v>0</v>
      </c>
      <c r="CP261" s="220">
        <f t="shared" si="476"/>
        <v>0</v>
      </c>
      <c r="CQ261" s="220">
        <f t="shared" si="477"/>
        <v>0</v>
      </c>
      <c r="CR261" s="220">
        <f t="shared" si="478"/>
        <v>0</v>
      </c>
      <c r="CS261" s="220">
        <f t="shared" si="479"/>
        <v>0</v>
      </c>
      <c r="CT261" s="220">
        <f t="shared" si="480"/>
        <v>0</v>
      </c>
      <c r="CU261" s="220">
        <f t="shared" si="481"/>
        <v>0</v>
      </c>
      <c r="CV261" s="220">
        <f t="shared" si="482"/>
        <v>0</v>
      </c>
      <c r="CW261" s="220">
        <f t="shared" si="483"/>
        <v>0</v>
      </c>
      <c r="CX261" s="220">
        <f t="shared" si="484"/>
        <v>0</v>
      </c>
      <c r="CY261" s="220">
        <f t="shared" si="485"/>
        <v>0</v>
      </c>
      <c r="CZ261" s="220">
        <f t="shared" si="486"/>
        <v>0</v>
      </c>
      <c r="DA261" s="220">
        <f t="shared" si="487"/>
        <v>0</v>
      </c>
      <c r="DB261" s="220">
        <f t="shared" si="488"/>
        <v>0</v>
      </c>
      <c r="DC261" s="220">
        <f t="shared" si="489"/>
        <v>0</v>
      </c>
      <c r="DD261" s="220">
        <f t="shared" si="490"/>
        <v>0</v>
      </c>
      <c r="DE261" s="220">
        <f t="shared" si="491"/>
        <v>0</v>
      </c>
      <c r="DF261" s="220">
        <f t="shared" si="492"/>
        <v>0</v>
      </c>
      <c r="DG261" s="220">
        <f t="shared" si="493"/>
        <v>0</v>
      </c>
      <c r="DH261" s="220">
        <f t="shared" si="494"/>
        <v>0</v>
      </c>
      <c r="DI261" s="220">
        <f t="shared" si="495"/>
        <v>0</v>
      </c>
      <c r="DJ261" s="220">
        <f t="shared" si="496"/>
        <v>0</v>
      </c>
      <c r="DK261" s="220">
        <f t="shared" si="497"/>
        <v>0</v>
      </c>
      <c r="DL261" s="220">
        <f t="shared" si="498"/>
        <v>0</v>
      </c>
      <c r="DM261" s="220">
        <f t="shared" si="499"/>
        <v>0</v>
      </c>
      <c r="DN261" s="220">
        <f t="shared" si="500"/>
        <v>0</v>
      </c>
      <c r="DO261" s="220">
        <f t="shared" si="501"/>
        <v>0</v>
      </c>
      <c r="DP261" s="220">
        <f t="shared" si="502"/>
        <v>0</v>
      </c>
      <c r="DQ261" s="221">
        <f t="shared" si="503"/>
        <v>0</v>
      </c>
      <c r="DR261" s="204">
        <f t="shared" si="504"/>
        <v>0</v>
      </c>
      <c r="DS261" s="222">
        <f t="shared" si="505"/>
        <v>0</v>
      </c>
      <c r="DT261" s="222">
        <f t="shared" si="506"/>
        <v>0</v>
      </c>
      <c r="DU261" s="222">
        <f t="shared" si="507"/>
        <v>0</v>
      </c>
      <c r="DV261" s="222">
        <f t="shared" si="508"/>
        <v>0</v>
      </c>
      <c r="DW261" s="222">
        <f t="shared" si="509"/>
        <v>0</v>
      </c>
      <c r="DX261" s="223">
        <f t="shared" si="510"/>
        <v>0</v>
      </c>
      <c r="DY261" s="224">
        <f t="shared" ref="DY261:DY304" si="511">IF(OR(E261="HLTA",E261="TA"),(F261-SUM(DR261:DX261)),0)</f>
        <v>0</v>
      </c>
      <c r="EA261" s="228">
        <f>IF($E261="HLTA",(L261/Summary!$H$7),0)</f>
        <v>0</v>
      </c>
      <c r="EB261" s="229">
        <f>IF($E261="HLTA",(M261/Summary!$H$7),0)</f>
        <v>0</v>
      </c>
      <c r="EC261" s="229">
        <f>IF($E261="HLTA",(N261/Summary!$H$7),0)</f>
        <v>0</v>
      </c>
      <c r="ED261" s="229">
        <f>IF($E261="HLTA",(O261/Summary!$H$7),0)</f>
        <v>0</v>
      </c>
      <c r="EE261" s="229">
        <f>IF($E261="HLTA",(P261/Summary!$H$7),0)</f>
        <v>0</v>
      </c>
      <c r="EF261" s="229">
        <f>IF($E261="HLTA",(Q261/Summary!$H$7),0)</f>
        <v>0</v>
      </c>
      <c r="EG261" s="229">
        <f>IF($E261="HLTA",(R261/Summary!$H$7),0)</f>
        <v>0</v>
      </c>
      <c r="EH261" s="229">
        <f>IF($E261="HLTA",(S261/Summary!$H$7),0)</f>
        <v>0</v>
      </c>
      <c r="EI261" s="229">
        <f>IF($E261="HLTA",(T261/Summary!$H$7),0)</f>
        <v>0</v>
      </c>
      <c r="EJ261" s="229">
        <f>IF($E261="HLTA",(U261/Summary!$H$7),0)</f>
        <v>0</v>
      </c>
      <c r="EK261" s="229">
        <f>IF($E261="HLTA",(V261/Summary!$H$7),0)</f>
        <v>0</v>
      </c>
      <c r="EL261" s="229">
        <f>IF($E261="HLTA",(W261/Summary!$H$7),0)</f>
        <v>0</v>
      </c>
      <c r="EM261" s="229">
        <f>IF($E261="HLTA",(X261/Summary!$H$7),0)</f>
        <v>0</v>
      </c>
      <c r="EN261" s="229">
        <f>IF($E261="HLTA",(Y261/Summary!$H$7),0)</f>
        <v>0</v>
      </c>
      <c r="EO261" s="229">
        <f>IF($E261="HLTA",(Z261/Summary!$H$7),0)</f>
        <v>0</v>
      </c>
      <c r="EP261" s="229">
        <f>IF($E261="HLTA",(AA261/Summary!$H$7),0)</f>
        <v>0</v>
      </c>
      <c r="EQ261" s="229">
        <f>IF($E261="HLTA",(AB261/Summary!$H$7),0)</f>
        <v>0</v>
      </c>
      <c r="ER261" s="229">
        <f>IF($E261="HLTA",(AC261/Summary!$H$7),0)</f>
        <v>0</v>
      </c>
      <c r="ES261" s="229">
        <f>IF($E261="HLTA",(AD261/Summary!$H$7),0)</f>
        <v>0</v>
      </c>
      <c r="ET261" s="229">
        <f>IF($E261="HLTA",(AE261/Summary!$H$7),0)</f>
        <v>0</v>
      </c>
      <c r="EU261" s="229">
        <f>IF($E261="HLTA",(AF261/Summary!$H$7),0)</f>
        <v>0</v>
      </c>
      <c r="EV261" s="229">
        <f>IF($E261="HLTA",(AG261/Summary!$H$7),0)</f>
        <v>0</v>
      </c>
      <c r="EW261" s="229">
        <f>IF($E261="HLTA",(AH261/Summary!$H$7),0)</f>
        <v>0</v>
      </c>
      <c r="EX261" s="229">
        <f>IF($E261="HLTA",(AI261/Summary!$H$7),0)</f>
        <v>0</v>
      </c>
      <c r="EY261" s="229">
        <f>IF($E261="HLTA",(AJ261/Summary!$H$7),0)</f>
        <v>0</v>
      </c>
      <c r="EZ261" s="229">
        <f>IF($E261="HLTA",(AK261/Summary!$H$7),0)</f>
        <v>0</v>
      </c>
      <c r="FA261" s="229">
        <f>IF($E261="HLTA",(AL261/Summary!$H$7),0)</f>
        <v>0</v>
      </c>
      <c r="FB261" s="229">
        <f>IF($E261="HLTA",(AM261/Summary!$H$7),0)</f>
        <v>0</v>
      </c>
      <c r="FC261" s="229">
        <f>IF($E261="HLTA",(AN261/Summary!$H$7),0)</f>
        <v>0</v>
      </c>
      <c r="FD261" s="233">
        <f>IF($E261="HLTA",(AO261/Summary!$H$7),0)</f>
        <v>0</v>
      </c>
    </row>
    <row r="262" spans="1:160" s="141" customFormat="1" ht="14.25" x14ac:dyDescent="0.35">
      <c r="A262" s="314"/>
      <c r="B262" s="315"/>
      <c r="C262" s="315"/>
      <c r="D262" s="315"/>
      <c r="E262" s="303"/>
      <c r="F262" s="304"/>
      <c r="G262" s="316"/>
      <c r="H262" s="320"/>
      <c r="I262" s="322"/>
      <c r="J262" s="323"/>
      <c r="K262" s="399">
        <f>Summary!$H$6*$G262</f>
        <v>0</v>
      </c>
      <c r="L262" s="225"/>
      <c r="M262" s="226"/>
      <c r="N262" s="226"/>
      <c r="O262" s="226"/>
      <c r="P262" s="226"/>
      <c r="Q262" s="226"/>
      <c r="R262" s="226"/>
      <c r="S262" s="226"/>
      <c r="T262" s="226"/>
      <c r="U262" s="226"/>
      <c r="V262" s="226"/>
      <c r="W262" s="226"/>
      <c r="X262" s="226"/>
      <c r="Y262" s="226"/>
      <c r="Z262" s="226"/>
      <c r="AA262" s="226"/>
      <c r="AB262" s="226"/>
      <c r="AC262" s="226"/>
      <c r="AD262" s="226"/>
      <c r="AE262" s="226"/>
      <c r="AF262" s="226"/>
      <c r="AG262" s="226"/>
      <c r="AH262" s="226"/>
      <c r="AI262" s="226"/>
      <c r="AJ262" s="226"/>
      <c r="AK262" s="226"/>
      <c r="AL262" s="226"/>
      <c r="AM262" s="226"/>
      <c r="AN262" s="226"/>
      <c r="AO262" s="227"/>
      <c r="AP262" s="228">
        <f t="shared" si="435"/>
        <v>0</v>
      </c>
      <c r="AQ262" s="226"/>
      <c r="AR262" s="226"/>
      <c r="AS262" s="234"/>
      <c r="AT262" s="226"/>
      <c r="AU262" s="234"/>
      <c r="AV262" s="227"/>
      <c r="AW262" s="397"/>
      <c r="AX262" s="397"/>
      <c r="AY262" s="230">
        <f t="shared" si="436"/>
        <v>0</v>
      </c>
      <c r="AZ262" s="213" t="str">
        <f t="shared" ref="AZ262:AZ304" si="512">IF(E262="Allocation not required","OK",IF(ROUND(AY262,2)=ROUND(J262,2),"OK","Incomplete"))</f>
        <v>OK</v>
      </c>
      <c r="BA262" s="214"/>
      <c r="BB262" s="231">
        <f t="shared" si="437"/>
        <v>0</v>
      </c>
      <c r="BC262" s="232">
        <f t="shared" si="438"/>
        <v>0</v>
      </c>
      <c r="BD262" s="232">
        <f t="shared" si="439"/>
        <v>0</v>
      </c>
      <c r="BE262" s="232">
        <f t="shared" si="440"/>
        <v>0</v>
      </c>
      <c r="BF262" s="232">
        <f t="shared" si="441"/>
        <v>0</v>
      </c>
      <c r="BG262" s="232">
        <f t="shared" si="442"/>
        <v>0</v>
      </c>
      <c r="BH262" s="232">
        <f t="shared" si="443"/>
        <v>0</v>
      </c>
      <c r="BI262" s="232">
        <f t="shared" si="444"/>
        <v>0</v>
      </c>
      <c r="BJ262" s="232">
        <f t="shared" si="445"/>
        <v>0</v>
      </c>
      <c r="BK262" s="232">
        <f t="shared" si="446"/>
        <v>0</v>
      </c>
      <c r="BL262" s="232">
        <f t="shared" si="447"/>
        <v>0</v>
      </c>
      <c r="BM262" s="232">
        <f t="shared" si="448"/>
        <v>0</v>
      </c>
      <c r="BN262" s="232">
        <f t="shared" si="449"/>
        <v>0</v>
      </c>
      <c r="BO262" s="232">
        <f t="shared" si="450"/>
        <v>0</v>
      </c>
      <c r="BP262" s="232">
        <f t="shared" si="451"/>
        <v>0</v>
      </c>
      <c r="BQ262" s="232">
        <f t="shared" si="452"/>
        <v>0</v>
      </c>
      <c r="BR262" s="232">
        <f t="shared" si="453"/>
        <v>0</v>
      </c>
      <c r="BS262" s="232">
        <f t="shared" si="454"/>
        <v>0</v>
      </c>
      <c r="BT262" s="232">
        <f t="shared" si="455"/>
        <v>0</v>
      </c>
      <c r="BU262" s="232">
        <f t="shared" si="456"/>
        <v>0</v>
      </c>
      <c r="BV262" s="232">
        <f t="shared" si="457"/>
        <v>0</v>
      </c>
      <c r="BW262" s="232">
        <f t="shared" si="458"/>
        <v>0</v>
      </c>
      <c r="BX262" s="232">
        <f t="shared" si="459"/>
        <v>0</v>
      </c>
      <c r="BY262" s="232">
        <f t="shared" si="460"/>
        <v>0</v>
      </c>
      <c r="BZ262" s="232">
        <f t="shared" si="461"/>
        <v>0</v>
      </c>
      <c r="CA262" s="232">
        <f t="shared" si="462"/>
        <v>0</v>
      </c>
      <c r="CB262" s="232">
        <f t="shared" si="463"/>
        <v>0</v>
      </c>
      <c r="CC262" s="232">
        <f t="shared" si="464"/>
        <v>0</v>
      </c>
      <c r="CD262" s="232">
        <f t="shared" si="465"/>
        <v>0</v>
      </c>
      <c r="CE262" s="232">
        <f t="shared" si="466"/>
        <v>0</v>
      </c>
      <c r="CF262" s="230">
        <f t="shared" si="467"/>
        <v>0</v>
      </c>
      <c r="CG262" s="195">
        <f t="shared" si="468"/>
        <v>0</v>
      </c>
      <c r="CH262" s="201">
        <f t="shared" si="469"/>
        <v>0</v>
      </c>
      <c r="CI262" s="201">
        <f t="shared" si="470"/>
        <v>0</v>
      </c>
      <c r="CJ262" s="201">
        <f t="shared" si="471"/>
        <v>0</v>
      </c>
      <c r="CK262" s="201">
        <f t="shared" si="472"/>
        <v>0</v>
      </c>
      <c r="CL262" s="191">
        <f t="shared" si="473"/>
        <v>0</v>
      </c>
      <c r="CM262" s="189"/>
      <c r="CN262" s="219">
        <f t="shared" si="474"/>
        <v>0</v>
      </c>
      <c r="CO262" s="220">
        <f t="shared" si="475"/>
        <v>0</v>
      </c>
      <c r="CP262" s="220">
        <f t="shared" si="476"/>
        <v>0</v>
      </c>
      <c r="CQ262" s="220">
        <f t="shared" si="477"/>
        <v>0</v>
      </c>
      <c r="CR262" s="220">
        <f t="shared" si="478"/>
        <v>0</v>
      </c>
      <c r="CS262" s="220">
        <f t="shared" si="479"/>
        <v>0</v>
      </c>
      <c r="CT262" s="220">
        <f t="shared" si="480"/>
        <v>0</v>
      </c>
      <c r="CU262" s="220">
        <f t="shared" si="481"/>
        <v>0</v>
      </c>
      <c r="CV262" s="220">
        <f t="shared" si="482"/>
        <v>0</v>
      </c>
      <c r="CW262" s="220">
        <f t="shared" si="483"/>
        <v>0</v>
      </c>
      <c r="CX262" s="220">
        <f t="shared" si="484"/>
        <v>0</v>
      </c>
      <c r="CY262" s="220">
        <f t="shared" si="485"/>
        <v>0</v>
      </c>
      <c r="CZ262" s="220">
        <f t="shared" si="486"/>
        <v>0</v>
      </c>
      <c r="DA262" s="220">
        <f t="shared" si="487"/>
        <v>0</v>
      </c>
      <c r="DB262" s="220">
        <f t="shared" si="488"/>
        <v>0</v>
      </c>
      <c r="DC262" s="220">
        <f t="shared" si="489"/>
        <v>0</v>
      </c>
      <c r="DD262" s="220">
        <f t="shared" si="490"/>
        <v>0</v>
      </c>
      <c r="DE262" s="220">
        <f t="shared" si="491"/>
        <v>0</v>
      </c>
      <c r="DF262" s="220">
        <f t="shared" si="492"/>
        <v>0</v>
      </c>
      <c r="DG262" s="220">
        <f t="shared" si="493"/>
        <v>0</v>
      </c>
      <c r="DH262" s="220">
        <f t="shared" si="494"/>
        <v>0</v>
      </c>
      <c r="DI262" s="220">
        <f t="shared" si="495"/>
        <v>0</v>
      </c>
      <c r="DJ262" s="220">
        <f t="shared" si="496"/>
        <v>0</v>
      </c>
      <c r="DK262" s="220">
        <f t="shared" si="497"/>
        <v>0</v>
      </c>
      <c r="DL262" s="220">
        <f t="shared" si="498"/>
        <v>0</v>
      </c>
      <c r="DM262" s="220">
        <f t="shared" si="499"/>
        <v>0</v>
      </c>
      <c r="DN262" s="220">
        <f t="shared" si="500"/>
        <v>0</v>
      </c>
      <c r="DO262" s="220">
        <f t="shared" si="501"/>
        <v>0</v>
      </c>
      <c r="DP262" s="220">
        <f t="shared" si="502"/>
        <v>0</v>
      </c>
      <c r="DQ262" s="221">
        <f t="shared" si="503"/>
        <v>0</v>
      </c>
      <c r="DR262" s="204">
        <f t="shared" si="504"/>
        <v>0</v>
      </c>
      <c r="DS262" s="222">
        <f t="shared" si="505"/>
        <v>0</v>
      </c>
      <c r="DT262" s="222">
        <f t="shared" si="506"/>
        <v>0</v>
      </c>
      <c r="DU262" s="222">
        <f t="shared" si="507"/>
        <v>0</v>
      </c>
      <c r="DV262" s="222">
        <f t="shared" si="508"/>
        <v>0</v>
      </c>
      <c r="DW262" s="222">
        <f t="shared" si="509"/>
        <v>0</v>
      </c>
      <c r="DX262" s="223">
        <f t="shared" si="510"/>
        <v>0</v>
      </c>
      <c r="DY262" s="224">
        <f t="shared" si="511"/>
        <v>0</v>
      </c>
      <c r="EA262" s="228">
        <f>IF($E262="HLTA",(L262/Summary!$H$7),0)</f>
        <v>0</v>
      </c>
      <c r="EB262" s="229">
        <f>IF($E262="HLTA",(M262/Summary!$H$7),0)</f>
        <v>0</v>
      </c>
      <c r="EC262" s="229">
        <f>IF($E262="HLTA",(N262/Summary!$H$7),0)</f>
        <v>0</v>
      </c>
      <c r="ED262" s="229">
        <f>IF($E262="HLTA",(O262/Summary!$H$7),0)</f>
        <v>0</v>
      </c>
      <c r="EE262" s="229">
        <f>IF($E262="HLTA",(P262/Summary!$H$7),0)</f>
        <v>0</v>
      </c>
      <c r="EF262" s="229">
        <f>IF($E262="HLTA",(Q262/Summary!$H$7),0)</f>
        <v>0</v>
      </c>
      <c r="EG262" s="229">
        <f>IF($E262="HLTA",(R262/Summary!$H$7),0)</f>
        <v>0</v>
      </c>
      <c r="EH262" s="229">
        <f>IF($E262="HLTA",(S262/Summary!$H$7),0)</f>
        <v>0</v>
      </c>
      <c r="EI262" s="229">
        <f>IF($E262="HLTA",(T262/Summary!$H$7),0)</f>
        <v>0</v>
      </c>
      <c r="EJ262" s="229">
        <f>IF($E262="HLTA",(U262/Summary!$H$7),0)</f>
        <v>0</v>
      </c>
      <c r="EK262" s="229">
        <f>IF($E262="HLTA",(V262/Summary!$H$7),0)</f>
        <v>0</v>
      </c>
      <c r="EL262" s="229">
        <f>IF($E262="HLTA",(W262/Summary!$H$7),0)</f>
        <v>0</v>
      </c>
      <c r="EM262" s="229">
        <f>IF($E262="HLTA",(X262/Summary!$H$7),0)</f>
        <v>0</v>
      </c>
      <c r="EN262" s="229">
        <f>IF($E262="HLTA",(Y262/Summary!$H$7),0)</f>
        <v>0</v>
      </c>
      <c r="EO262" s="229">
        <f>IF($E262="HLTA",(Z262/Summary!$H$7),0)</f>
        <v>0</v>
      </c>
      <c r="EP262" s="229">
        <f>IF($E262="HLTA",(AA262/Summary!$H$7),0)</f>
        <v>0</v>
      </c>
      <c r="EQ262" s="229">
        <f>IF($E262="HLTA",(AB262/Summary!$H$7),0)</f>
        <v>0</v>
      </c>
      <c r="ER262" s="229">
        <f>IF($E262="HLTA",(AC262/Summary!$H$7),0)</f>
        <v>0</v>
      </c>
      <c r="ES262" s="229">
        <f>IF($E262="HLTA",(AD262/Summary!$H$7),0)</f>
        <v>0</v>
      </c>
      <c r="ET262" s="229">
        <f>IF($E262="HLTA",(AE262/Summary!$H$7),0)</f>
        <v>0</v>
      </c>
      <c r="EU262" s="229">
        <f>IF($E262="HLTA",(AF262/Summary!$H$7),0)</f>
        <v>0</v>
      </c>
      <c r="EV262" s="229">
        <f>IF($E262="HLTA",(AG262/Summary!$H$7),0)</f>
        <v>0</v>
      </c>
      <c r="EW262" s="229">
        <f>IF($E262="HLTA",(AH262/Summary!$H$7),0)</f>
        <v>0</v>
      </c>
      <c r="EX262" s="229">
        <f>IF($E262="HLTA",(AI262/Summary!$H$7),0)</f>
        <v>0</v>
      </c>
      <c r="EY262" s="229">
        <f>IF($E262="HLTA",(AJ262/Summary!$H$7),0)</f>
        <v>0</v>
      </c>
      <c r="EZ262" s="229">
        <f>IF($E262="HLTA",(AK262/Summary!$H$7),0)</f>
        <v>0</v>
      </c>
      <c r="FA262" s="229">
        <f>IF($E262="HLTA",(AL262/Summary!$H$7),0)</f>
        <v>0</v>
      </c>
      <c r="FB262" s="229">
        <f>IF($E262="HLTA",(AM262/Summary!$H$7),0)</f>
        <v>0</v>
      </c>
      <c r="FC262" s="229">
        <f>IF($E262="HLTA",(AN262/Summary!$H$7),0)</f>
        <v>0</v>
      </c>
      <c r="FD262" s="233">
        <f>IF($E262="HLTA",(AO262/Summary!$H$7),0)</f>
        <v>0</v>
      </c>
    </row>
    <row r="263" spans="1:160" s="141" customFormat="1" ht="14.25" x14ac:dyDescent="0.35">
      <c r="A263" s="314"/>
      <c r="B263" s="315"/>
      <c r="C263" s="315"/>
      <c r="D263" s="315"/>
      <c r="E263" s="303"/>
      <c r="F263" s="304"/>
      <c r="G263" s="316"/>
      <c r="H263" s="320"/>
      <c r="I263" s="322"/>
      <c r="J263" s="323"/>
      <c r="K263" s="399">
        <f>Summary!$H$6*$G263</f>
        <v>0</v>
      </c>
      <c r="L263" s="225"/>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c r="AK263" s="226"/>
      <c r="AL263" s="226"/>
      <c r="AM263" s="226"/>
      <c r="AN263" s="226"/>
      <c r="AO263" s="227"/>
      <c r="AP263" s="228">
        <f t="shared" si="435"/>
        <v>0</v>
      </c>
      <c r="AQ263" s="226"/>
      <c r="AR263" s="226"/>
      <c r="AS263" s="234"/>
      <c r="AT263" s="226"/>
      <c r="AU263" s="234"/>
      <c r="AV263" s="227"/>
      <c r="AW263" s="397"/>
      <c r="AX263" s="397"/>
      <c r="AY263" s="230">
        <f t="shared" si="436"/>
        <v>0</v>
      </c>
      <c r="AZ263" s="213" t="str">
        <f t="shared" si="512"/>
        <v>OK</v>
      </c>
      <c r="BA263" s="214"/>
      <c r="BB263" s="231">
        <f t="shared" si="437"/>
        <v>0</v>
      </c>
      <c r="BC263" s="232">
        <f t="shared" si="438"/>
        <v>0</v>
      </c>
      <c r="BD263" s="232">
        <f t="shared" si="439"/>
        <v>0</v>
      </c>
      <c r="BE263" s="232">
        <f t="shared" si="440"/>
        <v>0</v>
      </c>
      <c r="BF263" s="232">
        <f t="shared" si="441"/>
        <v>0</v>
      </c>
      <c r="BG263" s="232">
        <f t="shared" si="442"/>
        <v>0</v>
      </c>
      <c r="BH263" s="232">
        <f t="shared" si="443"/>
        <v>0</v>
      </c>
      <c r="BI263" s="232">
        <f t="shared" si="444"/>
        <v>0</v>
      </c>
      <c r="BJ263" s="232">
        <f t="shared" si="445"/>
        <v>0</v>
      </c>
      <c r="BK263" s="232">
        <f t="shared" si="446"/>
        <v>0</v>
      </c>
      <c r="BL263" s="232">
        <f t="shared" si="447"/>
        <v>0</v>
      </c>
      <c r="BM263" s="232">
        <f t="shared" si="448"/>
        <v>0</v>
      </c>
      <c r="BN263" s="232">
        <f t="shared" si="449"/>
        <v>0</v>
      </c>
      <c r="BO263" s="232">
        <f t="shared" si="450"/>
        <v>0</v>
      </c>
      <c r="BP263" s="232">
        <f t="shared" si="451"/>
        <v>0</v>
      </c>
      <c r="BQ263" s="232">
        <f t="shared" si="452"/>
        <v>0</v>
      </c>
      <c r="BR263" s="232">
        <f t="shared" si="453"/>
        <v>0</v>
      </c>
      <c r="BS263" s="232">
        <f t="shared" si="454"/>
        <v>0</v>
      </c>
      <c r="BT263" s="232">
        <f t="shared" si="455"/>
        <v>0</v>
      </c>
      <c r="BU263" s="232">
        <f t="shared" si="456"/>
        <v>0</v>
      </c>
      <c r="BV263" s="232">
        <f t="shared" si="457"/>
        <v>0</v>
      </c>
      <c r="BW263" s="232">
        <f t="shared" si="458"/>
        <v>0</v>
      </c>
      <c r="BX263" s="232">
        <f t="shared" si="459"/>
        <v>0</v>
      </c>
      <c r="BY263" s="232">
        <f t="shared" si="460"/>
        <v>0</v>
      </c>
      <c r="BZ263" s="232">
        <f t="shared" si="461"/>
        <v>0</v>
      </c>
      <c r="CA263" s="232">
        <f t="shared" si="462"/>
        <v>0</v>
      </c>
      <c r="CB263" s="232">
        <f t="shared" si="463"/>
        <v>0</v>
      </c>
      <c r="CC263" s="232">
        <f t="shared" si="464"/>
        <v>0</v>
      </c>
      <c r="CD263" s="232">
        <f t="shared" si="465"/>
        <v>0</v>
      </c>
      <c r="CE263" s="232">
        <f t="shared" si="466"/>
        <v>0</v>
      </c>
      <c r="CF263" s="230">
        <f t="shared" si="467"/>
        <v>0</v>
      </c>
      <c r="CG263" s="195">
        <f t="shared" si="468"/>
        <v>0</v>
      </c>
      <c r="CH263" s="201">
        <f t="shared" si="469"/>
        <v>0</v>
      </c>
      <c r="CI263" s="201">
        <f t="shared" si="470"/>
        <v>0</v>
      </c>
      <c r="CJ263" s="201">
        <f t="shared" si="471"/>
        <v>0</v>
      </c>
      <c r="CK263" s="201">
        <f t="shared" si="472"/>
        <v>0</v>
      </c>
      <c r="CL263" s="191">
        <f t="shared" si="473"/>
        <v>0</v>
      </c>
      <c r="CM263" s="189"/>
      <c r="CN263" s="219">
        <f t="shared" si="474"/>
        <v>0</v>
      </c>
      <c r="CO263" s="220">
        <f t="shared" si="475"/>
        <v>0</v>
      </c>
      <c r="CP263" s="220">
        <f t="shared" si="476"/>
        <v>0</v>
      </c>
      <c r="CQ263" s="220">
        <f t="shared" si="477"/>
        <v>0</v>
      </c>
      <c r="CR263" s="220">
        <f t="shared" si="478"/>
        <v>0</v>
      </c>
      <c r="CS263" s="220">
        <f t="shared" si="479"/>
        <v>0</v>
      </c>
      <c r="CT263" s="220">
        <f t="shared" si="480"/>
        <v>0</v>
      </c>
      <c r="CU263" s="220">
        <f t="shared" si="481"/>
        <v>0</v>
      </c>
      <c r="CV263" s="220">
        <f t="shared" si="482"/>
        <v>0</v>
      </c>
      <c r="CW263" s="220">
        <f t="shared" si="483"/>
        <v>0</v>
      </c>
      <c r="CX263" s="220">
        <f t="shared" si="484"/>
        <v>0</v>
      </c>
      <c r="CY263" s="220">
        <f t="shared" si="485"/>
        <v>0</v>
      </c>
      <c r="CZ263" s="220">
        <f t="shared" si="486"/>
        <v>0</v>
      </c>
      <c r="DA263" s="220">
        <f t="shared" si="487"/>
        <v>0</v>
      </c>
      <c r="DB263" s="220">
        <f t="shared" si="488"/>
        <v>0</v>
      </c>
      <c r="DC263" s="220">
        <f t="shared" si="489"/>
        <v>0</v>
      </c>
      <c r="DD263" s="220">
        <f t="shared" si="490"/>
        <v>0</v>
      </c>
      <c r="DE263" s="220">
        <f t="shared" si="491"/>
        <v>0</v>
      </c>
      <c r="DF263" s="220">
        <f t="shared" si="492"/>
        <v>0</v>
      </c>
      <c r="DG263" s="220">
        <f t="shared" si="493"/>
        <v>0</v>
      </c>
      <c r="DH263" s="220">
        <f t="shared" si="494"/>
        <v>0</v>
      </c>
      <c r="DI263" s="220">
        <f t="shared" si="495"/>
        <v>0</v>
      </c>
      <c r="DJ263" s="220">
        <f t="shared" si="496"/>
        <v>0</v>
      </c>
      <c r="DK263" s="220">
        <f t="shared" si="497"/>
        <v>0</v>
      </c>
      <c r="DL263" s="220">
        <f t="shared" si="498"/>
        <v>0</v>
      </c>
      <c r="DM263" s="220">
        <f t="shared" si="499"/>
        <v>0</v>
      </c>
      <c r="DN263" s="220">
        <f t="shared" si="500"/>
        <v>0</v>
      </c>
      <c r="DO263" s="220">
        <f t="shared" si="501"/>
        <v>0</v>
      </c>
      <c r="DP263" s="220">
        <f t="shared" si="502"/>
        <v>0</v>
      </c>
      <c r="DQ263" s="221">
        <f t="shared" si="503"/>
        <v>0</v>
      </c>
      <c r="DR263" s="204">
        <f t="shared" si="504"/>
        <v>0</v>
      </c>
      <c r="DS263" s="222">
        <f t="shared" si="505"/>
        <v>0</v>
      </c>
      <c r="DT263" s="222">
        <f t="shared" si="506"/>
        <v>0</v>
      </c>
      <c r="DU263" s="222">
        <f t="shared" si="507"/>
        <v>0</v>
      </c>
      <c r="DV263" s="222">
        <f t="shared" si="508"/>
        <v>0</v>
      </c>
      <c r="DW263" s="222">
        <f t="shared" si="509"/>
        <v>0</v>
      </c>
      <c r="DX263" s="223">
        <f t="shared" si="510"/>
        <v>0</v>
      </c>
      <c r="DY263" s="224">
        <f t="shared" si="511"/>
        <v>0</v>
      </c>
      <c r="EA263" s="228">
        <f>IF($E263="HLTA",(L263/Summary!$H$7),0)</f>
        <v>0</v>
      </c>
      <c r="EB263" s="229">
        <f>IF($E263="HLTA",(M263/Summary!$H$7),0)</f>
        <v>0</v>
      </c>
      <c r="EC263" s="229">
        <f>IF($E263="HLTA",(N263/Summary!$H$7),0)</f>
        <v>0</v>
      </c>
      <c r="ED263" s="229">
        <f>IF($E263="HLTA",(O263/Summary!$H$7),0)</f>
        <v>0</v>
      </c>
      <c r="EE263" s="229">
        <f>IF($E263="HLTA",(P263/Summary!$H$7),0)</f>
        <v>0</v>
      </c>
      <c r="EF263" s="229">
        <f>IF($E263="HLTA",(Q263/Summary!$H$7),0)</f>
        <v>0</v>
      </c>
      <c r="EG263" s="229">
        <f>IF($E263="HLTA",(R263/Summary!$H$7),0)</f>
        <v>0</v>
      </c>
      <c r="EH263" s="229">
        <f>IF($E263="HLTA",(S263/Summary!$H$7),0)</f>
        <v>0</v>
      </c>
      <c r="EI263" s="229">
        <f>IF($E263="HLTA",(T263/Summary!$H$7),0)</f>
        <v>0</v>
      </c>
      <c r="EJ263" s="229">
        <f>IF($E263="HLTA",(U263/Summary!$H$7),0)</f>
        <v>0</v>
      </c>
      <c r="EK263" s="229">
        <f>IF($E263="HLTA",(V263/Summary!$H$7),0)</f>
        <v>0</v>
      </c>
      <c r="EL263" s="229">
        <f>IF($E263="HLTA",(W263/Summary!$H$7),0)</f>
        <v>0</v>
      </c>
      <c r="EM263" s="229">
        <f>IF($E263="HLTA",(X263/Summary!$H$7),0)</f>
        <v>0</v>
      </c>
      <c r="EN263" s="229">
        <f>IF($E263="HLTA",(Y263/Summary!$H$7),0)</f>
        <v>0</v>
      </c>
      <c r="EO263" s="229">
        <f>IF($E263="HLTA",(Z263/Summary!$H$7),0)</f>
        <v>0</v>
      </c>
      <c r="EP263" s="229">
        <f>IF($E263="HLTA",(AA263/Summary!$H$7),0)</f>
        <v>0</v>
      </c>
      <c r="EQ263" s="229">
        <f>IF($E263="HLTA",(AB263/Summary!$H$7),0)</f>
        <v>0</v>
      </c>
      <c r="ER263" s="229">
        <f>IF($E263="HLTA",(AC263/Summary!$H$7),0)</f>
        <v>0</v>
      </c>
      <c r="ES263" s="229">
        <f>IF($E263="HLTA",(AD263/Summary!$H$7),0)</f>
        <v>0</v>
      </c>
      <c r="ET263" s="229">
        <f>IF($E263="HLTA",(AE263/Summary!$H$7),0)</f>
        <v>0</v>
      </c>
      <c r="EU263" s="229">
        <f>IF($E263="HLTA",(AF263/Summary!$H$7),0)</f>
        <v>0</v>
      </c>
      <c r="EV263" s="229">
        <f>IF($E263="HLTA",(AG263/Summary!$H$7),0)</f>
        <v>0</v>
      </c>
      <c r="EW263" s="229">
        <f>IF($E263="HLTA",(AH263/Summary!$H$7),0)</f>
        <v>0</v>
      </c>
      <c r="EX263" s="229">
        <f>IF($E263="HLTA",(AI263/Summary!$H$7),0)</f>
        <v>0</v>
      </c>
      <c r="EY263" s="229">
        <f>IF($E263="HLTA",(AJ263/Summary!$H$7),0)</f>
        <v>0</v>
      </c>
      <c r="EZ263" s="229">
        <f>IF($E263="HLTA",(AK263/Summary!$H$7),0)</f>
        <v>0</v>
      </c>
      <c r="FA263" s="229">
        <f>IF($E263="HLTA",(AL263/Summary!$H$7),0)</f>
        <v>0</v>
      </c>
      <c r="FB263" s="229">
        <f>IF($E263="HLTA",(AM263/Summary!$H$7),0)</f>
        <v>0</v>
      </c>
      <c r="FC263" s="229">
        <f>IF($E263="HLTA",(AN263/Summary!$H$7),0)</f>
        <v>0</v>
      </c>
      <c r="FD263" s="233">
        <f>IF($E263="HLTA",(AO263/Summary!$H$7),0)</f>
        <v>0</v>
      </c>
    </row>
    <row r="264" spans="1:160" s="141" customFormat="1" ht="14.25" x14ac:dyDescent="0.35">
      <c r="A264" s="314"/>
      <c r="B264" s="315"/>
      <c r="C264" s="315"/>
      <c r="D264" s="315"/>
      <c r="E264" s="303"/>
      <c r="F264" s="304"/>
      <c r="G264" s="316"/>
      <c r="H264" s="320"/>
      <c r="I264" s="322"/>
      <c r="J264" s="323"/>
      <c r="K264" s="399">
        <f>Summary!$H$6*$G264</f>
        <v>0</v>
      </c>
      <c r="L264" s="225"/>
      <c r="M264" s="226"/>
      <c r="N264" s="226"/>
      <c r="O264" s="226"/>
      <c r="P264" s="226"/>
      <c r="Q264" s="226"/>
      <c r="R264" s="226"/>
      <c r="S264" s="226"/>
      <c r="T264" s="226"/>
      <c r="U264" s="226"/>
      <c r="V264" s="226"/>
      <c r="W264" s="226"/>
      <c r="X264" s="226"/>
      <c r="Y264" s="226"/>
      <c r="Z264" s="226"/>
      <c r="AA264" s="226"/>
      <c r="AB264" s="226"/>
      <c r="AC264" s="226"/>
      <c r="AD264" s="226"/>
      <c r="AE264" s="226"/>
      <c r="AF264" s="226"/>
      <c r="AG264" s="226"/>
      <c r="AH264" s="226"/>
      <c r="AI264" s="226"/>
      <c r="AJ264" s="226"/>
      <c r="AK264" s="226"/>
      <c r="AL264" s="226"/>
      <c r="AM264" s="226"/>
      <c r="AN264" s="226"/>
      <c r="AO264" s="227"/>
      <c r="AP264" s="228">
        <f t="shared" si="435"/>
        <v>0</v>
      </c>
      <c r="AQ264" s="226"/>
      <c r="AR264" s="226"/>
      <c r="AS264" s="234"/>
      <c r="AT264" s="226"/>
      <c r="AU264" s="234"/>
      <c r="AV264" s="227"/>
      <c r="AW264" s="397"/>
      <c r="AX264" s="397"/>
      <c r="AY264" s="230">
        <f t="shared" si="436"/>
        <v>0</v>
      </c>
      <c r="AZ264" s="213" t="str">
        <f t="shared" si="512"/>
        <v>OK</v>
      </c>
      <c r="BA264" s="214"/>
      <c r="BB264" s="231">
        <f t="shared" si="437"/>
        <v>0</v>
      </c>
      <c r="BC264" s="232">
        <f t="shared" si="438"/>
        <v>0</v>
      </c>
      <c r="BD264" s="232">
        <f t="shared" si="439"/>
        <v>0</v>
      </c>
      <c r="BE264" s="232">
        <f t="shared" si="440"/>
        <v>0</v>
      </c>
      <c r="BF264" s="232">
        <f t="shared" si="441"/>
        <v>0</v>
      </c>
      <c r="BG264" s="232">
        <f t="shared" si="442"/>
        <v>0</v>
      </c>
      <c r="BH264" s="232">
        <f t="shared" si="443"/>
        <v>0</v>
      </c>
      <c r="BI264" s="232">
        <f t="shared" si="444"/>
        <v>0</v>
      </c>
      <c r="BJ264" s="232">
        <f t="shared" si="445"/>
        <v>0</v>
      </c>
      <c r="BK264" s="232">
        <f t="shared" si="446"/>
        <v>0</v>
      </c>
      <c r="BL264" s="232">
        <f t="shared" si="447"/>
        <v>0</v>
      </c>
      <c r="BM264" s="232">
        <f t="shared" si="448"/>
        <v>0</v>
      </c>
      <c r="BN264" s="232">
        <f t="shared" si="449"/>
        <v>0</v>
      </c>
      <c r="BO264" s="232">
        <f t="shared" si="450"/>
        <v>0</v>
      </c>
      <c r="BP264" s="232">
        <f t="shared" si="451"/>
        <v>0</v>
      </c>
      <c r="BQ264" s="232">
        <f t="shared" si="452"/>
        <v>0</v>
      </c>
      <c r="BR264" s="232">
        <f t="shared" si="453"/>
        <v>0</v>
      </c>
      <c r="BS264" s="232">
        <f t="shared" si="454"/>
        <v>0</v>
      </c>
      <c r="BT264" s="232">
        <f t="shared" si="455"/>
        <v>0</v>
      </c>
      <c r="BU264" s="232">
        <f t="shared" si="456"/>
        <v>0</v>
      </c>
      <c r="BV264" s="232">
        <f t="shared" si="457"/>
        <v>0</v>
      </c>
      <c r="BW264" s="232">
        <f t="shared" si="458"/>
        <v>0</v>
      </c>
      <c r="BX264" s="232">
        <f t="shared" si="459"/>
        <v>0</v>
      </c>
      <c r="BY264" s="232">
        <f t="shared" si="460"/>
        <v>0</v>
      </c>
      <c r="BZ264" s="232">
        <f t="shared" si="461"/>
        <v>0</v>
      </c>
      <c r="CA264" s="232">
        <f t="shared" si="462"/>
        <v>0</v>
      </c>
      <c r="CB264" s="232">
        <f t="shared" si="463"/>
        <v>0</v>
      </c>
      <c r="CC264" s="232">
        <f t="shared" si="464"/>
        <v>0</v>
      </c>
      <c r="CD264" s="232">
        <f t="shared" si="465"/>
        <v>0</v>
      </c>
      <c r="CE264" s="232">
        <f t="shared" si="466"/>
        <v>0</v>
      </c>
      <c r="CF264" s="230">
        <f t="shared" si="467"/>
        <v>0</v>
      </c>
      <c r="CG264" s="195">
        <f t="shared" si="468"/>
        <v>0</v>
      </c>
      <c r="CH264" s="201">
        <f t="shared" si="469"/>
        <v>0</v>
      </c>
      <c r="CI264" s="201">
        <f t="shared" si="470"/>
        <v>0</v>
      </c>
      <c r="CJ264" s="201">
        <f t="shared" si="471"/>
        <v>0</v>
      </c>
      <c r="CK264" s="201">
        <f t="shared" si="472"/>
        <v>0</v>
      </c>
      <c r="CL264" s="191">
        <f t="shared" si="473"/>
        <v>0</v>
      </c>
      <c r="CM264" s="189"/>
      <c r="CN264" s="219">
        <f t="shared" si="474"/>
        <v>0</v>
      </c>
      <c r="CO264" s="220">
        <f t="shared" si="475"/>
        <v>0</v>
      </c>
      <c r="CP264" s="220">
        <f t="shared" si="476"/>
        <v>0</v>
      </c>
      <c r="CQ264" s="220">
        <f t="shared" si="477"/>
        <v>0</v>
      </c>
      <c r="CR264" s="220">
        <f t="shared" si="478"/>
        <v>0</v>
      </c>
      <c r="CS264" s="220">
        <f t="shared" si="479"/>
        <v>0</v>
      </c>
      <c r="CT264" s="220">
        <f t="shared" si="480"/>
        <v>0</v>
      </c>
      <c r="CU264" s="220">
        <f t="shared" si="481"/>
        <v>0</v>
      </c>
      <c r="CV264" s="220">
        <f t="shared" si="482"/>
        <v>0</v>
      </c>
      <c r="CW264" s="220">
        <f t="shared" si="483"/>
        <v>0</v>
      </c>
      <c r="CX264" s="220">
        <f t="shared" si="484"/>
        <v>0</v>
      </c>
      <c r="CY264" s="220">
        <f t="shared" si="485"/>
        <v>0</v>
      </c>
      <c r="CZ264" s="220">
        <f t="shared" si="486"/>
        <v>0</v>
      </c>
      <c r="DA264" s="220">
        <f t="shared" si="487"/>
        <v>0</v>
      </c>
      <c r="DB264" s="220">
        <f t="shared" si="488"/>
        <v>0</v>
      </c>
      <c r="DC264" s="220">
        <f t="shared" si="489"/>
        <v>0</v>
      </c>
      <c r="DD264" s="220">
        <f t="shared" si="490"/>
        <v>0</v>
      </c>
      <c r="DE264" s="220">
        <f t="shared" si="491"/>
        <v>0</v>
      </c>
      <c r="DF264" s="220">
        <f t="shared" si="492"/>
        <v>0</v>
      </c>
      <c r="DG264" s="220">
        <f t="shared" si="493"/>
        <v>0</v>
      </c>
      <c r="DH264" s="220">
        <f t="shared" si="494"/>
        <v>0</v>
      </c>
      <c r="DI264" s="220">
        <f t="shared" si="495"/>
        <v>0</v>
      </c>
      <c r="DJ264" s="220">
        <f t="shared" si="496"/>
        <v>0</v>
      </c>
      <c r="DK264" s="220">
        <f t="shared" si="497"/>
        <v>0</v>
      </c>
      <c r="DL264" s="220">
        <f t="shared" si="498"/>
        <v>0</v>
      </c>
      <c r="DM264" s="220">
        <f t="shared" si="499"/>
        <v>0</v>
      </c>
      <c r="DN264" s="220">
        <f t="shared" si="500"/>
        <v>0</v>
      </c>
      <c r="DO264" s="220">
        <f t="shared" si="501"/>
        <v>0</v>
      </c>
      <c r="DP264" s="220">
        <f t="shared" si="502"/>
        <v>0</v>
      </c>
      <c r="DQ264" s="221">
        <f t="shared" si="503"/>
        <v>0</v>
      </c>
      <c r="DR264" s="204">
        <f t="shared" si="504"/>
        <v>0</v>
      </c>
      <c r="DS264" s="222">
        <f t="shared" si="505"/>
        <v>0</v>
      </c>
      <c r="DT264" s="222">
        <f t="shared" si="506"/>
        <v>0</v>
      </c>
      <c r="DU264" s="222">
        <f t="shared" si="507"/>
        <v>0</v>
      </c>
      <c r="DV264" s="222">
        <f t="shared" si="508"/>
        <v>0</v>
      </c>
      <c r="DW264" s="222">
        <f t="shared" si="509"/>
        <v>0</v>
      </c>
      <c r="DX264" s="223">
        <f t="shared" si="510"/>
        <v>0</v>
      </c>
      <c r="DY264" s="224">
        <f t="shared" si="511"/>
        <v>0</v>
      </c>
      <c r="EA264" s="228">
        <f>IF($E264="HLTA",(L264/Summary!$H$7),0)</f>
        <v>0</v>
      </c>
      <c r="EB264" s="229">
        <f>IF($E264="HLTA",(M264/Summary!$H$7),0)</f>
        <v>0</v>
      </c>
      <c r="EC264" s="229">
        <f>IF($E264="HLTA",(N264/Summary!$H$7),0)</f>
        <v>0</v>
      </c>
      <c r="ED264" s="229">
        <f>IF($E264="HLTA",(O264/Summary!$H$7),0)</f>
        <v>0</v>
      </c>
      <c r="EE264" s="229">
        <f>IF($E264="HLTA",(P264/Summary!$H$7),0)</f>
        <v>0</v>
      </c>
      <c r="EF264" s="229">
        <f>IF($E264="HLTA",(Q264/Summary!$H$7),0)</f>
        <v>0</v>
      </c>
      <c r="EG264" s="229">
        <f>IF($E264="HLTA",(R264/Summary!$H$7),0)</f>
        <v>0</v>
      </c>
      <c r="EH264" s="229">
        <f>IF($E264="HLTA",(S264/Summary!$H$7),0)</f>
        <v>0</v>
      </c>
      <c r="EI264" s="229">
        <f>IF($E264="HLTA",(T264/Summary!$H$7),0)</f>
        <v>0</v>
      </c>
      <c r="EJ264" s="229">
        <f>IF($E264="HLTA",(U264/Summary!$H$7),0)</f>
        <v>0</v>
      </c>
      <c r="EK264" s="229">
        <f>IF($E264="HLTA",(V264/Summary!$H$7),0)</f>
        <v>0</v>
      </c>
      <c r="EL264" s="229">
        <f>IF($E264="HLTA",(W264/Summary!$H$7),0)</f>
        <v>0</v>
      </c>
      <c r="EM264" s="229">
        <f>IF($E264="HLTA",(X264/Summary!$H$7),0)</f>
        <v>0</v>
      </c>
      <c r="EN264" s="229">
        <f>IF($E264="HLTA",(Y264/Summary!$H$7),0)</f>
        <v>0</v>
      </c>
      <c r="EO264" s="229">
        <f>IF($E264="HLTA",(Z264/Summary!$H$7),0)</f>
        <v>0</v>
      </c>
      <c r="EP264" s="229">
        <f>IF($E264="HLTA",(AA264/Summary!$H$7),0)</f>
        <v>0</v>
      </c>
      <c r="EQ264" s="229">
        <f>IF($E264="HLTA",(AB264/Summary!$H$7),0)</f>
        <v>0</v>
      </c>
      <c r="ER264" s="229">
        <f>IF($E264="HLTA",(AC264/Summary!$H$7),0)</f>
        <v>0</v>
      </c>
      <c r="ES264" s="229">
        <f>IF($E264="HLTA",(AD264/Summary!$H$7),0)</f>
        <v>0</v>
      </c>
      <c r="ET264" s="229">
        <f>IF($E264="HLTA",(AE264/Summary!$H$7),0)</f>
        <v>0</v>
      </c>
      <c r="EU264" s="229">
        <f>IF($E264="HLTA",(AF264/Summary!$H$7),0)</f>
        <v>0</v>
      </c>
      <c r="EV264" s="229">
        <f>IF($E264="HLTA",(AG264/Summary!$H$7),0)</f>
        <v>0</v>
      </c>
      <c r="EW264" s="229">
        <f>IF($E264="HLTA",(AH264/Summary!$H$7),0)</f>
        <v>0</v>
      </c>
      <c r="EX264" s="229">
        <f>IF($E264="HLTA",(AI264/Summary!$H$7),0)</f>
        <v>0</v>
      </c>
      <c r="EY264" s="229">
        <f>IF($E264="HLTA",(AJ264/Summary!$H$7),0)</f>
        <v>0</v>
      </c>
      <c r="EZ264" s="229">
        <f>IF($E264="HLTA",(AK264/Summary!$H$7),0)</f>
        <v>0</v>
      </c>
      <c r="FA264" s="229">
        <f>IF($E264="HLTA",(AL264/Summary!$H$7),0)</f>
        <v>0</v>
      </c>
      <c r="FB264" s="229">
        <f>IF($E264="HLTA",(AM264/Summary!$H$7),0)</f>
        <v>0</v>
      </c>
      <c r="FC264" s="229">
        <f>IF($E264="HLTA",(AN264/Summary!$H$7),0)</f>
        <v>0</v>
      </c>
      <c r="FD264" s="233">
        <f>IF($E264="HLTA",(AO264/Summary!$H$7),0)</f>
        <v>0</v>
      </c>
    </row>
    <row r="265" spans="1:160" s="141" customFormat="1" ht="14.25" x14ac:dyDescent="0.35">
      <c r="A265" s="314"/>
      <c r="B265" s="315"/>
      <c r="C265" s="315"/>
      <c r="D265" s="315"/>
      <c r="E265" s="303"/>
      <c r="F265" s="304"/>
      <c r="G265" s="316"/>
      <c r="H265" s="320"/>
      <c r="I265" s="322"/>
      <c r="J265" s="323"/>
      <c r="K265" s="399">
        <f>Summary!$H$6*$G265</f>
        <v>0</v>
      </c>
      <c r="L265" s="225"/>
      <c r="M265" s="226"/>
      <c r="N265" s="226"/>
      <c r="O265" s="226"/>
      <c r="P265" s="226"/>
      <c r="Q265" s="226"/>
      <c r="R265" s="226"/>
      <c r="S265" s="226"/>
      <c r="T265" s="226"/>
      <c r="U265" s="226"/>
      <c r="V265" s="226"/>
      <c r="W265" s="226"/>
      <c r="X265" s="226"/>
      <c r="Y265" s="226"/>
      <c r="Z265" s="226"/>
      <c r="AA265" s="226"/>
      <c r="AB265" s="226"/>
      <c r="AC265" s="226"/>
      <c r="AD265" s="226"/>
      <c r="AE265" s="226"/>
      <c r="AF265" s="226"/>
      <c r="AG265" s="226"/>
      <c r="AH265" s="226"/>
      <c r="AI265" s="226"/>
      <c r="AJ265" s="226"/>
      <c r="AK265" s="226"/>
      <c r="AL265" s="226"/>
      <c r="AM265" s="226"/>
      <c r="AN265" s="226"/>
      <c r="AO265" s="227"/>
      <c r="AP265" s="228">
        <f t="shared" si="435"/>
        <v>0</v>
      </c>
      <c r="AQ265" s="226"/>
      <c r="AR265" s="226"/>
      <c r="AS265" s="234"/>
      <c r="AT265" s="226"/>
      <c r="AU265" s="234"/>
      <c r="AV265" s="227"/>
      <c r="AW265" s="397"/>
      <c r="AX265" s="397"/>
      <c r="AY265" s="230">
        <f t="shared" si="436"/>
        <v>0</v>
      </c>
      <c r="AZ265" s="213" t="str">
        <f t="shared" si="512"/>
        <v>OK</v>
      </c>
      <c r="BA265" s="214"/>
      <c r="BB265" s="231">
        <f t="shared" si="437"/>
        <v>0</v>
      </c>
      <c r="BC265" s="232">
        <f t="shared" si="438"/>
        <v>0</v>
      </c>
      <c r="BD265" s="232">
        <f t="shared" si="439"/>
        <v>0</v>
      </c>
      <c r="BE265" s="232">
        <f t="shared" si="440"/>
        <v>0</v>
      </c>
      <c r="BF265" s="232">
        <f t="shared" si="441"/>
        <v>0</v>
      </c>
      <c r="BG265" s="232">
        <f t="shared" si="442"/>
        <v>0</v>
      </c>
      <c r="BH265" s="232">
        <f t="shared" si="443"/>
        <v>0</v>
      </c>
      <c r="BI265" s="232">
        <f t="shared" si="444"/>
        <v>0</v>
      </c>
      <c r="BJ265" s="232">
        <f t="shared" si="445"/>
        <v>0</v>
      </c>
      <c r="BK265" s="232">
        <f t="shared" si="446"/>
        <v>0</v>
      </c>
      <c r="BL265" s="232">
        <f t="shared" si="447"/>
        <v>0</v>
      </c>
      <c r="BM265" s="232">
        <f t="shared" si="448"/>
        <v>0</v>
      </c>
      <c r="BN265" s="232">
        <f t="shared" si="449"/>
        <v>0</v>
      </c>
      <c r="BO265" s="232">
        <f t="shared" si="450"/>
        <v>0</v>
      </c>
      <c r="BP265" s="232">
        <f t="shared" si="451"/>
        <v>0</v>
      </c>
      <c r="BQ265" s="232">
        <f t="shared" si="452"/>
        <v>0</v>
      </c>
      <c r="BR265" s="232">
        <f t="shared" si="453"/>
        <v>0</v>
      </c>
      <c r="BS265" s="232">
        <f t="shared" si="454"/>
        <v>0</v>
      </c>
      <c r="BT265" s="232">
        <f t="shared" si="455"/>
        <v>0</v>
      </c>
      <c r="BU265" s="232">
        <f t="shared" si="456"/>
        <v>0</v>
      </c>
      <c r="BV265" s="232">
        <f t="shared" si="457"/>
        <v>0</v>
      </c>
      <c r="BW265" s="232">
        <f t="shared" si="458"/>
        <v>0</v>
      </c>
      <c r="BX265" s="232">
        <f t="shared" si="459"/>
        <v>0</v>
      </c>
      <c r="BY265" s="232">
        <f t="shared" si="460"/>
        <v>0</v>
      </c>
      <c r="BZ265" s="232">
        <f t="shared" si="461"/>
        <v>0</v>
      </c>
      <c r="CA265" s="232">
        <f t="shared" si="462"/>
        <v>0</v>
      </c>
      <c r="CB265" s="232">
        <f t="shared" si="463"/>
        <v>0</v>
      </c>
      <c r="CC265" s="232">
        <f t="shared" si="464"/>
        <v>0</v>
      </c>
      <c r="CD265" s="232">
        <f t="shared" si="465"/>
        <v>0</v>
      </c>
      <c r="CE265" s="232">
        <f t="shared" si="466"/>
        <v>0</v>
      </c>
      <c r="CF265" s="230">
        <f t="shared" si="467"/>
        <v>0</v>
      </c>
      <c r="CG265" s="195">
        <f t="shared" si="468"/>
        <v>0</v>
      </c>
      <c r="CH265" s="201">
        <f t="shared" si="469"/>
        <v>0</v>
      </c>
      <c r="CI265" s="201">
        <f t="shared" si="470"/>
        <v>0</v>
      </c>
      <c r="CJ265" s="201">
        <f t="shared" si="471"/>
        <v>0</v>
      </c>
      <c r="CK265" s="201">
        <f t="shared" si="472"/>
        <v>0</v>
      </c>
      <c r="CL265" s="191">
        <f t="shared" si="473"/>
        <v>0</v>
      </c>
      <c r="CM265" s="189"/>
      <c r="CN265" s="219">
        <f t="shared" si="474"/>
        <v>0</v>
      </c>
      <c r="CO265" s="220">
        <f t="shared" si="475"/>
        <v>0</v>
      </c>
      <c r="CP265" s="220">
        <f t="shared" si="476"/>
        <v>0</v>
      </c>
      <c r="CQ265" s="220">
        <f t="shared" si="477"/>
        <v>0</v>
      </c>
      <c r="CR265" s="220">
        <f t="shared" si="478"/>
        <v>0</v>
      </c>
      <c r="CS265" s="220">
        <f t="shared" si="479"/>
        <v>0</v>
      </c>
      <c r="CT265" s="220">
        <f t="shared" si="480"/>
        <v>0</v>
      </c>
      <c r="CU265" s="220">
        <f t="shared" si="481"/>
        <v>0</v>
      </c>
      <c r="CV265" s="220">
        <f t="shared" si="482"/>
        <v>0</v>
      </c>
      <c r="CW265" s="220">
        <f t="shared" si="483"/>
        <v>0</v>
      </c>
      <c r="CX265" s="220">
        <f t="shared" si="484"/>
        <v>0</v>
      </c>
      <c r="CY265" s="220">
        <f t="shared" si="485"/>
        <v>0</v>
      </c>
      <c r="CZ265" s="220">
        <f t="shared" si="486"/>
        <v>0</v>
      </c>
      <c r="DA265" s="220">
        <f t="shared" si="487"/>
        <v>0</v>
      </c>
      <c r="DB265" s="220">
        <f t="shared" si="488"/>
        <v>0</v>
      </c>
      <c r="DC265" s="220">
        <f t="shared" si="489"/>
        <v>0</v>
      </c>
      <c r="DD265" s="220">
        <f t="shared" si="490"/>
        <v>0</v>
      </c>
      <c r="DE265" s="220">
        <f t="shared" si="491"/>
        <v>0</v>
      </c>
      <c r="DF265" s="220">
        <f t="shared" si="492"/>
        <v>0</v>
      </c>
      <c r="DG265" s="220">
        <f t="shared" si="493"/>
        <v>0</v>
      </c>
      <c r="DH265" s="220">
        <f t="shared" si="494"/>
        <v>0</v>
      </c>
      <c r="DI265" s="220">
        <f t="shared" si="495"/>
        <v>0</v>
      </c>
      <c r="DJ265" s="220">
        <f t="shared" si="496"/>
        <v>0</v>
      </c>
      <c r="DK265" s="220">
        <f t="shared" si="497"/>
        <v>0</v>
      </c>
      <c r="DL265" s="220">
        <f t="shared" si="498"/>
        <v>0</v>
      </c>
      <c r="DM265" s="220">
        <f t="shared" si="499"/>
        <v>0</v>
      </c>
      <c r="DN265" s="220">
        <f t="shared" si="500"/>
        <v>0</v>
      </c>
      <c r="DO265" s="220">
        <f t="shared" si="501"/>
        <v>0</v>
      </c>
      <c r="DP265" s="220">
        <f t="shared" si="502"/>
        <v>0</v>
      </c>
      <c r="DQ265" s="221">
        <f t="shared" si="503"/>
        <v>0</v>
      </c>
      <c r="DR265" s="204">
        <f t="shared" si="504"/>
        <v>0</v>
      </c>
      <c r="DS265" s="222">
        <f t="shared" si="505"/>
        <v>0</v>
      </c>
      <c r="DT265" s="222">
        <f t="shared" si="506"/>
        <v>0</v>
      </c>
      <c r="DU265" s="222">
        <f t="shared" si="507"/>
        <v>0</v>
      </c>
      <c r="DV265" s="222">
        <f t="shared" si="508"/>
        <v>0</v>
      </c>
      <c r="DW265" s="222">
        <f t="shared" si="509"/>
        <v>0</v>
      </c>
      <c r="DX265" s="223">
        <f t="shared" si="510"/>
        <v>0</v>
      </c>
      <c r="DY265" s="224">
        <f t="shared" si="511"/>
        <v>0</v>
      </c>
      <c r="EA265" s="228">
        <f>IF($E265="HLTA",(L265/Summary!$H$7),0)</f>
        <v>0</v>
      </c>
      <c r="EB265" s="229">
        <f>IF($E265="HLTA",(M265/Summary!$H$7),0)</f>
        <v>0</v>
      </c>
      <c r="EC265" s="229">
        <f>IF($E265="HLTA",(N265/Summary!$H$7),0)</f>
        <v>0</v>
      </c>
      <c r="ED265" s="229">
        <f>IF($E265="HLTA",(O265/Summary!$H$7),0)</f>
        <v>0</v>
      </c>
      <c r="EE265" s="229">
        <f>IF($E265="HLTA",(P265/Summary!$H$7),0)</f>
        <v>0</v>
      </c>
      <c r="EF265" s="229">
        <f>IF($E265="HLTA",(Q265/Summary!$H$7),0)</f>
        <v>0</v>
      </c>
      <c r="EG265" s="229">
        <f>IF($E265="HLTA",(R265/Summary!$H$7),0)</f>
        <v>0</v>
      </c>
      <c r="EH265" s="229">
        <f>IF($E265="HLTA",(S265/Summary!$H$7),0)</f>
        <v>0</v>
      </c>
      <c r="EI265" s="229">
        <f>IF($E265="HLTA",(T265/Summary!$H$7),0)</f>
        <v>0</v>
      </c>
      <c r="EJ265" s="229">
        <f>IF($E265="HLTA",(U265/Summary!$H$7),0)</f>
        <v>0</v>
      </c>
      <c r="EK265" s="229">
        <f>IF($E265="HLTA",(V265/Summary!$H$7),0)</f>
        <v>0</v>
      </c>
      <c r="EL265" s="229">
        <f>IF($E265="HLTA",(W265/Summary!$H$7),0)</f>
        <v>0</v>
      </c>
      <c r="EM265" s="229">
        <f>IF($E265="HLTA",(X265/Summary!$H$7),0)</f>
        <v>0</v>
      </c>
      <c r="EN265" s="229">
        <f>IF($E265="HLTA",(Y265/Summary!$H$7),0)</f>
        <v>0</v>
      </c>
      <c r="EO265" s="229">
        <f>IF($E265="HLTA",(Z265/Summary!$H$7),0)</f>
        <v>0</v>
      </c>
      <c r="EP265" s="229">
        <f>IF($E265="HLTA",(AA265/Summary!$H$7),0)</f>
        <v>0</v>
      </c>
      <c r="EQ265" s="229">
        <f>IF($E265="HLTA",(AB265/Summary!$H$7),0)</f>
        <v>0</v>
      </c>
      <c r="ER265" s="229">
        <f>IF($E265="HLTA",(AC265/Summary!$H$7),0)</f>
        <v>0</v>
      </c>
      <c r="ES265" s="229">
        <f>IF($E265="HLTA",(AD265/Summary!$H$7),0)</f>
        <v>0</v>
      </c>
      <c r="ET265" s="229">
        <f>IF($E265="HLTA",(AE265/Summary!$H$7),0)</f>
        <v>0</v>
      </c>
      <c r="EU265" s="229">
        <f>IF($E265="HLTA",(AF265/Summary!$H$7),0)</f>
        <v>0</v>
      </c>
      <c r="EV265" s="229">
        <f>IF($E265="HLTA",(AG265/Summary!$H$7),0)</f>
        <v>0</v>
      </c>
      <c r="EW265" s="229">
        <f>IF($E265="HLTA",(AH265/Summary!$H$7),0)</f>
        <v>0</v>
      </c>
      <c r="EX265" s="229">
        <f>IF($E265="HLTA",(AI265/Summary!$H$7),0)</f>
        <v>0</v>
      </c>
      <c r="EY265" s="229">
        <f>IF($E265="HLTA",(AJ265/Summary!$H$7),0)</f>
        <v>0</v>
      </c>
      <c r="EZ265" s="229">
        <f>IF($E265="HLTA",(AK265/Summary!$H$7),0)</f>
        <v>0</v>
      </c>
      <c r="FA265" s="229">
        <f>IF($E265="HLTA",(AL265/Summary!$H$7),0)</f>
        <v>0</v>
      </c>
      <c r="FB265" s="229">
        <f>IF($E265="HLTA",(AM265/Summary!$H$7),0)</f>
        <v>0</v>
      </c>
      <c r="FC265" s="229">
        <f>IF($E265="HLTA",(AN265/Summary!$H$7),0)</f>
        <v>0</v>
      </c>
      <c r="FD265" s="233">
        <f>IF($E265="HLTA",(AO265/Summary!$H$7),0)</f>
        <v>0</v>
      </c>
    </row>
    <row r="266" spans="1:160" s="141" customFormat="1" ht="14.25" x14ac:dyDescent="0.35">
      <c r="A266" s="314"/>
      <c r="B266" s="315"/>
      <c r="C266" s="315"/>
      <c r="D266" s="315"/>
      <c r="E266" s="303"/>
      <c r="F266" s="304"/>
      <c r="G266" s="316"/>
      <c r="H266" s="320"/>
      <c r="I266" s="322"/>
      <c r="J266" s="323"/>
      <c r="K266" s="399">
        <f>Summary!$H$6*$G266</f>
        <v>0</v>
      </c>
      <c r="L266" s="225"/>
      <c r="M266" s="226"/>
      <c r="N266" s="226"/>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7"/>
      <c r="AP266" s="228">
        <f t="shared" si="435"/>
        <v>0</v>
      </c>
      <c r="AQ266" s="226"/>
      <c r="AR266" s="226"/>
      <c r="AS266" s="234"/>
      <c r="AT266" s="226"/>
      <c r="AU266" s="234"/>
      <c r="AV266" s="227"/>
      <c r="AW266" s="397"/>
      <c r="AX266" s="397"/>
      <c r="AY266" s="230">
        <f t="shared" si="436"/>
        <v>0</v>
      </c>
      <c r="AZ266" s="213" t="str">
        <f t="shared" si="512"/>
        <v>OK</v>
      </c>
      <c r="BA266" s="214"/>
      <c r="BB266" s="231">
        <f t="shared" si="437"/>
        <v>0</v>
      </c>
      <c r="BC266" s="232">
        <f t="shared" si="438"/>
        <v>0</v>
      </c>
      <c r="BD266" s="232">
        <f t="shared" si="439"/>
        <v>0</v>
      </c>
      <c r="BE266" s="232">
        <f t="shared" si="440"/>
        <v>0</v>
      </c>
      <c r="BF266" s="232">
        <f t="shared" si="441"/>
        <v>0</v>
      </c>
      <c r="BG266" s="232">
        <f t="shared" si="442"/>
        <v>0</v>
      </c>
      <c r="BH266" s="232">
        <f t="shared" si="443"/>
        <v>0</v>
      </c>
      <c r="BI266" s="232">
        <f t="shared" si="444"/>
        <v>0</v>
      </c>
      <c r="BJ266" s="232">
        <f t="shared" si="445"/>
        <v>0</v>
      </c>
      <c r="BK266" s="232">
        <f t="shared" si="446"/>
        <v>0</v>
      </c>
      <c r="BL266" s="232">
        <f t="shared" si="447"/>
        <v>0</v>
      </c>
      <c r="BM266" s="232">
        <f t="shared" si="448"/>
        <v>0</v>
      </c>
      <c r="BN266" s="232">
        <f t="shared" si="449"/>
        <v>0</v>
      </c>
      <c r="BO266" s="232">
        <f t="shared" si="450"/>
        <v>0</v>
      </c>
      <c r="BP266" s="232">
        <f t="shared" si="451"/>
        <v>0</v>
      </c>
      <c r="BQ266" s="232">
        <f t="shared" si="452"/>
        <v>0</v>
      </c>
      <c r="BR266" s="232">
        <f t="shared" si="453"/>
        <v>0</v>
      </c>
      <c r="BS266" s="232">
        <f t="shared" si="454"/>
        <v>0</v>
      </c>
      <c r="BT266" s="232">
        <f t="shared" si="455"/>
        <v>0</v>
      </c>
      <c r="BU266" s="232">
        <f t="shared" si="456"/>
        <v>0</v>
      </c>
      <c r="BV266" s="232">
        <f t="shared" si="457"/>
        <v>0</v>
      </c>
      <c r="BW266" s="232">
        <f t="shared" si="458"/>
        <v>0</v>
      </c>
      <c r="BX266" s="232">
        <f t="shared" si="459"/>
        <v>0</v>
      </c>
      <c r="BY266" s="232">
        <f t="shared" si="460"/>
        <v>0</v>
      </c>
      <c r="BZ266" s="232">
        <f t="shared" si="461"/>
        <v>0</v>
      </c>
      <c r="CA266" s="232">
        <f t="shared" si="462"/>
        <v>0</v>
      </c>
      <c r="CB266" s="232">
        <f t="shared" si="463"/>
        <v>0</v>
      </c>
      <c r="CC266" s="232">
        <f t="shared" si="464"/>
        <v>0</v>
      </c>
      <c r="CD266" s="232">
        <f t="shared" si="465"/>
        <v>0</v>
      </c>
      <c r="CE266" s="232">
        <f t="shared" si="466"/>
        <v>0</v>
      </c>
      <c r="CF266" s="230">
        <f t="shared" si="467"/>
        <v>0</v>
      </c>
      <c r="CG266" s="195">
        <f t="shared" si="468"/>
        <v>0</v>
      </c>
      <c r="CH266" s="201">
        <f t="shared" si="469"/>
        <v>0</v>
      </c>
      <c r="CI266" s="201">
        <f t="shared" si="470"/>
        <v>0</v>
      </c>
      <c r="CJ266" s="201">
        <f t="shared" si="471"/>
        <v>0</v>
      </c>
      <c r="CK266" s="201">
        <f t="shared" si="472"/>
        <v>0</v>
      </c>
      <c r="CL266" s="191">
        <f t="shared" si="473"/>
        <v>0</v>
      </c>
      <c r="CM266" s="189"/>
      <c r="CN266" s="219">
        <f t="shared" si="474"/>
        <v>0</v>
      </c>
      <c r="CO266" s="220">
        <f t="shared" si="475"/>
        <v>0</v>
      </c>
      <c r="CP266" s="220">
        <f t="shared" si="476"/>
        <v>0</v>
      </c>
      <c r="CQ266" s="220">
        <f t="shared" si="477"/>
        <v>0</v>
      </c>
      <c r="CR266" s="220">
        <f t="shared" si="478"/>
        <v>0</v>
      </c>
      <c r="CS266" s="220">
        <f t="shared" si="479"/>
        <v>0</v>
      </c>
      <c r="CT266" s="220">
        <f t="shared" si="480"/>
        <v>0</v>
      </c>
      <c r="CU266" s="220">
        <f t="shared" si="481"/>
        <v>0</v>
      </c>
      <c r="CV266" s="220">
        <f t="shared" si="482"/>
        <v>0</v>
      </c>
      <c r="CW266" s="220">
        <f t="shared" si="483"/>
        <v>0</v>
      </c>
      <c r="CX266" s="220">
        <f t="shared" si="484"/>
        <v>0</v>
      </c>
      <c r="CY266" s="220">
        <f t="shared" si="485"/>
        <v>0</v>
      </c>
      <c r="CZ266" s="220">
        <f t="shared" si="486"/>
        <v>0</v>
      </c>
      <c r="DA266" s="220">
        <f t="shared" si="487"/>
        <v>0</v>
      </c>
      <c r="DB266" s="220">
        <f t="shared" si="488"/>
        <v>0</v>
      </c>
      <c r="DC266" s="220">
        <f t="shared" si="489"/>
        <v>0</v>
      </c>
      <c r="DD266" s="220">
        <f t="shared" si="490"/>
        <v>0</v>
      </c>
      <c r="DE266" s="220">
        <f t="shared" si="491"/>
        <v>0</v>
      </c>
      <c r="DF266" s="220">
        <f t="shared" si="492"/>
        <v>0</v>
      </c>
      <c r="DG266" s="220">
        <f t="shared" si="493"/>
        <v>0</v>
      </c>
      <c r="DH266" s="220">
        <f t="shared" si="494"/>
        <v>0</v>
      </c>
      <c r="DI266" s="220">
        <f t="shared" si="495"/>
        <v>0</v>
      </c>
      <c r="DJ266" s="220">
        <f t="shared" si="496"/>
        <v>0</v>
      </c>
      <c r="DK266" s="220">
        <f t="shared" si="497"/>
        <v>0</v>
      </c>
      <c r="DL266" s="220">
        <f t="shared" si="498"/>
        <v>0</v>
      </c>
      <c r="DM266" s="220">
        <f t="shared" si="499"/>
        <v>0</v>
      </c>
      <c r="DN266" s="220">
        <f t="shared" si="500"/>
        <v>0</v>
      </c>
      <c r="DO266" s="220">
        <f t="shared" si="501"/>
        <v>0</v>
      </c>
      <c r="DP266" s="220">
        <f t="shared" si="502"/>
        <v>0</v>
      </c>
      <c r="DQ266" s="221">
        <f t="shared" si="503"/>
        <v>0</v>
      </c>
      <c r="DR266" s="204">
        <f t="shared" si="504"/>
        <v>0</v>
      </c>
      <c r="DS266" s="222">
        <f t="shared" si="505"/>
        <v>0</v>
      </c>
      <c r="DT266" s="222">
        <f t="shared" si="506"/>
        <v>0</v>
      </c>
      <c r="DU266" s="222">
        <f t="shared" si="507"/>
        <v>0</v>
      </c>
      <c r="DV266" s="222">
        <f t="shared" si="508"/>
        <v>0</v>
      </c>
      <c r="DW266" s="222">
        <f t="shared" si="509"/>
        <v>0</v>
      </c>
      <c r="DX266" s="223">
        <f t="shared" si="510"/>
        <v>0</v>
      </c>
      <c r="DY266" s="224">
        <f t="shared" si="511"/>
        <v>0</v>
      </c>
      <c r="EA266" s="228">
        <f>IF($E266="HLTA",(L266/Summary!$H$7),0)</f>
        <v>0</v>
      </c>
      <c r="EB266" s="229">
        <f>IF($E266="HLTA",(M266/Summary!$H$7),0)</f>
        <v>0</v>
      </c>
      <c r="EC266" s="229">
        <f>IF($E266="HLTA",(N266/Summary!$H$7),0)</f>
        <v>0</v>
      </c>
      <c r="ED266" s="229">
        <f>IF($E266="HLTA",(O266/Summary!$H$7),0)</f>
        <v>0</v>
      </c>
      <c r="EE266" s="229">
        <f>IF($E266="HLTA",(P266/Summary!$H$7),0)</f>
        <v>0</v>
      </c>
      <c r="EF266" s="229">
        <f>IF($E266="HLTA",(Q266/Summary!$H$7),0)</f>
        <v>0</v>
      </c>
      <c r="EG266" s="229">
        <f>IF($E266="HLTA",(R266/Summary!$H$7),0)</f>
        <v>0</v>
      </c>
      <c r="EH266" s="229">
        <f>IF($E266="HLTA",(S266/Summary!$H$7),0)</f>
        <v>0</v>
      </c>
      <c r="EI266" s="229">
        <f>IF($E266="HLTA",(T266/Summary!$H$7),0)</f>
        <v>0</v>
      </c>
      <c r="EJ266" s="229">
        <f>IF($E266="HLTA",(U266/Summary!$H$7),0)</f>
        <v>0</v>
      </c>
      <c r="EK266" s="229">
        <f>IF($E266="HLTA",(V266/Summary!$H$7),0)</f>
        <v>0</v>
      </c>
      <c r="EL266" s="229">
        <f>IF($E266="HLTA",(W266/Summary!$H$7),0)</f>
        <v>0</v>
      </c>
      <c r="EM266" s="229">
        <f>IF($E266="HLTA",(X266/Summary!$H$7),0)</f>
        <v>0</v>
      </c>
      <c r="EN266" s="229">
        <f>IF($E266="HLTA",(Y266/Summary!$H$7),0)</f>
        <v>0</v>
      </c>
      <c r="EO266" s="229">
        <f>IF($E266="HLTA",(Z266/Summary!$H$7),0)</f>
        <v>0</v>
      </c>
      <c r="EP266" s="229">
        <f>IF($E266="HLTA",(AA266/Summary!$H$7),0)</f>
        <v>0</v>
      </c>
      <c r="EQ266" s="229">
        <f>IF($E266="HLTA",(AB266/Summary!$H$7),0)</f>
        <v>0</v>
      </c>
      <c r="ER266" s="229">
        <f>IF($E266="HLTA",(AC266/Summary!$H$7),0)</f>
        <v>0</v>
      </c>
      <c r="ES266" s="229">
        <f>IF($E266="HLTA",(AD266/Summary!$H$7),0)</f>
        <v>0</v>
      </c>
      <c r="ET266" s="229">
        <f>IF($E266="HLTA",(AE266/Summary!$H$7),0)</f>
        <v>0</v>
      </c>
      <c r="EU266" s="229">
        <f>IF($E266="HLTA",(AF266/Summary!$H$7),0)</f>
        <v>0</v>
      </c>
      <c r="EV266" s="229">
        <f>IF($E266="HLTA",(AG266/Summary!$H$7),0)</f>
        <v>0</v>
      </c>
      <c r="EW266" s="229">
        <f>IF($E266="HLTA",(AH266/Summary!$H$7),0)</f>
        <v>0</v>
      </c>
      <c r="EX266" s="229">
        <f>IF($E266="HLTA",(AI266/Summary!$H$7),0)</f>
        <v>0</v>
      </c>
      <c r="EY266" s="229">
        <f>IF($E266="HLTA",(AJ266/Summary!$H$7),0)</f>
        <v>0</v>
      </c>
      <c r="EZ266" s="229">
        <f>IF($E266="HLTA",(AK266/Summary!$H$7),0)</f>
        <v>0</v>
      </c>
      <c r="FA266" s="229">
        <f>IF($E266="HLTA",(AL266/Summary!$H$7),0)</f>
        <v>0</v>
      </c>
      <c r="FB266" s="229">
        <f>IF($E266="HLTA",(AM266/Summary!$H$7),0)</f>
        <v>0</v>
      </c>
      <c r="FC266" s="229">
        <f>IF($E266="HLTA",(AN266/Summary!$H$7),0)</f>
        <v>0</v>
      </c>
      <c r="FD266" s="233">
        <f>IF($E266="HLTA",(AO266/Summary!$H$7),0)</f>
        <v>0</v>
      </c>
    </row>
    <row r="267" spans="1:160" s="141" customFormat="1" ht="14.25" x14ac:dyDescent="0.35">
      <c r="A267" s="314"/>
      <c r="B267" s="315"/>
      <c r="C267" s="315"/>
      <c r="D267" s="315"/>
      <c r="E267" s="303"/>
      <c r="F267" s="304"/>
      <c r="G267" s="316"/>
      <c r="H267" s="320"/>
      <c r="I267" s="322"/>
      <c r="J267" s="323"/>
      <c r="K267" s="399">
        <f>Summary!$H$6*$G267</f>
        <v>0</v>
      </c>
      <c r="L267" s="225"/>
      <c r="M267" s="226"/>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226"/>
      <c r="AL267" s="226"/>
      <c r="AM267" s="226"/>
      <c r="AN267" s="226"/>
      <c r="AO267" s="227"/>
      <c r="AP267" s="228">
        <f t="shared" si="435"/>
        <v>0</v>
      </c>
      <c r="AQ267" s="226"/>
      <c r="AR267" s="226"/>
      <c r="AS267" s="234"/>
      <c r="AT267" s="226"/>
      <c r="AU267" s="234"/>
      <c r="AV267" s="227"/>
      <c r="AW267" s="397"/>
      <c r="AX267" s="397"/>
      <c r="AY267" s="230">
        <f t="shared" si="436"/>
        <v>0</v>
      </c>
      <c r="AZ267" s="213" t="str">
        <f t="shared" si="512"/>
        <v>OK</v>
      </c>
      <c r="BA267" s="214"/>
      <c r="BB267" s="231">
        <f t="shared" si="437"/>
        <v>0</v>
      </c>
      <c r="BC267" s="232">
        <f t="shared" si="438"/>
        <v>0</v>
      </c>
      <c r="BD267" s="232">
        <f t="shared" si="439"/>
        <v>0</v>
      </c>
      <c r="BE267" s="232">
        <f t="shared" si="440"/>
        <v>0</v>
      </c>
      <c r="BF267" s="232">
        <f t="shared" si="441"/>
        <v>0</v>
      </c>
      <c r="BG267" s="232">
        <f t="shared" si="442"/>
        <v>0</v>
      </c>
      <c r="BH267" s="232">
        <f t="shared" si="443"/>
        <v>0</v>
      </c>
      <c r="BI267" s="232">
        <f t="shared" si="444"/>
        <v>0</v>
      </c>
      <c r="BJ267" s="232">
        <f t="shared" si="445"/>
        <v>0</v>
      </c>
      <c r="BK267" s="232">
        <f t="shared" si="446"/>
        <v>0</v>
      </c>
      <c r="BL267" s="232">
        <f t="shared" si="447"/>
        <v>0</v>
      </c>
      <c r="BM267" s="232">
        <f t="shared" si="448"/>
        <v>0</v>
      </c>
      <c r="BN267" s="232">
        <f t="shared" si="449"/>
        <v>0</v>
      </c>
      <c r="BO267" s="232">
        <f t="shared" si="450"/>
        <v>0</v>
      </c>
      <c r="BP267" s="232">
        <f t="shared" si="451"/>
        <v>0</v>
      </c>
      <c r="BQ267" s="232">
        <f t="shared" si="452"/>
        <v>0</v>
      </c>
      <c r="BR267" s="232">
        <f t="shared" si="453"/>
        <v>0</v>
      </c>
      <c r="BS267" s="232">
        <f t="shared" si="454"/>
        <v>0</v>
      </c>
      <c r="BT267" s="232">
        <f t="shared" si="455"/>
        <v>0</v>
      </c>
      <c r="BU267" s="232">
        <f t="shared" si="456"/>
        <v>0</v>
      </c>
      <c r="BV267" s="232">
        <f t="shared" si="457"/>
        <v>0</v>
      </c>
      <c r="BW267" s="232">
        <f t="shared" si="458"/>
        <v>0</v>
      </c>
      <c r="BX267" s="232">
        <f t="shared" si="459"/>
        <v>0</v>
      </c>
      <c r="BY267" s="232">
        <f t="shared" si="460"/>
        <v>0</v>
      </c>
      <c r="BZ267" s="232">
        <f t="shared" si="461"/>
        <v>0</v>
      </c>
      <c r="CA267" s="232">
        <f t="shared" si="462"/>
        <v>0</v>
      </c>
      <c r="CB267" s="232">
        <f t="shared" si="463"/>
        <v>0</v>
      </c>
      <c r="CC267" s="232">
        <f t="shared" si="464"/>
        <v>0</v>
      </c>
      <c r="CD267" s="232">
        <f t="shared" si="465"/>
        <v>0</v>
      </c>
      <c r="CE267" s="232">
        <f t="shared" si="466"/>
        <v>0</v>
      </c>
      <c r="CF267" s="230">
        <f t="shared" si="467"/>
        <v>0</v>
      </c>
      <c r="CG267" s="195">
        <f t="shared" si="468"/>
        <v>0</v>
      </c>
      <c r="CH267" s="201">
        <f t="shared" si="469"/>
        <v>0</v>
      </c>
      <c r="CI267" s="201">
        <f t="shared" si="470"/>
        <v>0</v>
      </c>
      <c r="CJ267" s="201">
        <f t="shared" si="471"/>
        <v>0</v>
      </c>
      <c r="CK267" s="201">
        <f t="shared" si="472"/>
        <v>0</v>
      </c>
      <c r="CL267" s="191">
        <f t="shared" si="473"/>
        <v>0</v>
      </c>
      <c r="CM267" s="189"/>
      <c r="CN267" s="219">
        <f t="shared" si="474"/>
        <v>0</v>
      </c>
      <c r="CO267" s="220">
        <f t="shared" si="475"/>
        <v>0</v>
      </c>
      <c r="CP267" s="220">
        <f t="shared" si="476"/>
        <v>0</v>
      </c>
      <c r="CQ267" s="220">
        <f t="shared" si="477"/>
        <v>0</v>
      </c>
      <c r="CR267" s="220">
        <f t="shared" si="478"/>
        <v>0</v>
      </c>
      <c r="CS267" s="220">
        <f t="shared" si="479"/>
        <v>0</v>
      </c>
      <c r="CT267" s="220">
        <f t="shared" si="480"/>
        <v>0</v>
      </c>
      <c r="CU267" s="220">
        <f t="shared" si="481"/>
        <v>0</v>
      </c>
      <c r="CV267" s="220">
        <f t="shared" si="482"/>
        <v>0</v>
      </c>
      <c r="CW267" s="220">
        <f t="shared" si="483"/>
        <v>0</v>
      </c>
      <c r="CX267" s="220">
        <f t="shared" si="484"/>
        <v>0</v>
      </c>
      <c r="CY267" s="220">
        <f t="shared" si="485"/>
        <v>0</v>
      </c>
      <c r="CZ267" s="220">
        <f t="shared" si="486"/>
        <v>0</v>
      </c>
      <c r="DA267" s="220">
        <f t="shared" si="487"/>
        <v>0</v>
      </c>
      <c r="DB267" s="220">
        <f t="shared" si="488"/>
        <v>0</v>
      </c>
      <c r="DC267" s="220">
        <f t="shared" si="489"/>
        <v>0</v>
      </c>
      <c r="DD267" s="220">
        <f t="shared" si="490"/>
        <v>0</v>
      </c>
      <c r="DE267" s="220">
        <f t="shared" si="491"/>
        <v>0</v>
      </c>
      <c r="DF267" s="220">
        <f t="shared" si="492"/>
        <v>0</v>
      </c>
      <c r="DG267" s="220">
        <f t="shared" si="493"/>
        <v>0</v>
      </c>
      <c r="DH267" s="220">
        <f t="shared" si="494"/>
        <v>0</v>
      </c>
      <c r="DI267" s="220">
        <f t="shared" si="495"/>
        <v>0</v>
      </c>
      <c r="DJ267" s="220">
        <f t="shared" si="496"/>
        <v>0</v>
      </c>
      <c r="DK267" s="220">
        <f t="shared" si="497"/>
        <v>0</v>
      </c>
      <c r="DL267" s="220">
        <f t="shared" si="498"/>
        <v>0</v>
      </c>
      <c r="DM267" s="220">
        <f t="shared" si="499"/>
        <v>0</v>
      </c>
      <c r="DN267" s="220">
        <f t="shared" si="500"/>
        <v>0</v>
      </c>
      <c r="DO267" s="220">
        <f t="shared" si="501"/>
        <v>0</v>
      </c>
      <c r="DP267" s="220">
        <f t="shared" si="502"/>
        <v>0</v>
      </c>
      <c r="DQ267" s="221">
        <f t="shared" si="503"/>
        <v>0</v>
      </c>
      <c r="DR267" s="204">
        <f t="shared" si="504"/>
        <v>0</v>
      </c>
      <c r="DS267" s="222">
        <f t="shared" si="505"/>
        <v>0</v>
      </c>
      <c r="DT267" s="222">
        <f t="shared" si="506"/>
        <v>0</v>
      </c>
      <c r="DU267" s="222">
        <f t="shared" si="507"/>
        <v>0</v>
      </c>
      <c r="DV267" s="222">
        <f t="shared" si="508"/>
        <v>0</v>
      </c>
      <c r="DW267" s="222">
        <f t="shared" si="509"/>
        <v>0</v>
      </c>
      <c r="DX267" s="223">
        <f t="shared" si="510"/>
        <v>0</v>
      </c>
      <c r="DY267" s="224">
        <f t="shared" si="511"/>
        <v>0</v>
      </c>
      <c r="EA267" s="228">
        <f>IF($E267="HLTA",(L267/Summary!$H$7),0)</f>
        <v>0</v>
      </c>
      <c r="EB267" s="229">
        <f>IF($E267="HLTA",(M267/Summary!$H$7),0)</f>
        <v>0</v>
      </c>
      <c r="EC267" s="229">
        <f>IF($E267="HLTA",(N267/Summary!$H$7),0)</f>
        <v>0</v>
      </c>
      <c r="ED267" s="229">
        <f>IF($E267="HLTA",(O267/Summary!$H$7),0)</f>
        <v>0</v>
      </c>
      <c r="EE267" s="229">
        <f>IF($E267="HLTA",(P267/Summary!$H$7),0)</f>
        <v>0</v>
      </c>
      <c r="EF267" s="229">
        <f>IF($E267="HLTA",(Q267/Summary!$H$7),0)</f>
        <v>0</v>
      </c>
      <c r="EG267" s="229">
        <f>IF($E267="HLTA",(R267/Summary!$H$7),0)</f>
        <v>0</v>
      </c>
      <c r="EH267" s="229">
        <f>IF($E267="HLTA",(S267/Summary!$H$7),0)</f>
        <v>0</v>
      </c>
      <c r="EI267" s="229">
        <f>IF($E267="HLTA",(T267/Summary!$H$7),0)</f>
        <v>0</v>
      </c>
      <c r="EJ267" s="229">
        <f>IF($E267="HLTA",(U267/Summary!$H$7),0)</f>
        <v>0</v>
      </c>
      <c r="EK267" s="229">
        <f>IF($E267="HLTA",(V267/Summary!$H$7),0)</f>
        <v>0</v>
      </c>
      <c r="EL267" s="229">
        <f>IF($E267="HLTA",(W267/Summary!$H$7),0)</f>
        <v>0</v>
      </c>
      <c r="EM267" s="229">
        <f>IF($E267="HLTA",(X267/Summary!$H$7),0)</f>
        <v>0</v>
      </c>
      <c r="EN267" s="229">
        <f>IF($E267="HLTA",(Y267/Summary!$H$7),0)</f>
        <v>0</v>
      </c>
      <c r="EO267" s="229">
        <f>IF($E267="HLTA",(Z267/Summary!$H$7),0)</f>
        <v>0</v>
      </c>
      <c r="EP267" s="229">
        <f>IF($E267="HLTA",(AA267/Summary!$H$7),0)</f>
        <v>0</v>
      </c>
      <c r="EQ267" s="229">
        <f>IF($E267="HLTA",(AB267/Summary!$H$7),0)</f>
        <v>0</v>
      </c>
      <c r="ER267" s="229">
        <f>IF($E267="HLTA",(AC267/Summary!$H$7),0)</f>
        <v>0</v>
      </c>
      <c r="ES267" s="229">
        <f>IF($E267="HLTA",(AD267/Summary!$H$7),0)</f>
        <v>0</v>
      </c>
      <c r="ET267" s="229">
        <f>IF($E267="HLTA",(AE267/Summary!$H$7),0)</f>
        <v>0</v>
      </c>
      <c r="EU267" s="229">
        <f>IF($E267="HLTA",(AF267/Summary!$H$7),0)</f>
        <v>0</v>
      </c>
      <c r="EV267" s="229">
        <f>IF($E267="HLTA",(AG267/Summary!$H$7),0)</f>
        <v>0</v>
      </c>
      <c r="EW267" s="229">
        <f>IF($E267="HLTA",(AH267/Summary!$H$7),0)</f>
        <v>0</v>
      </c>
      <c r="EX267" s="229">
        <f>IF($E267="HLTA",(AI267/Summary!$H$7),0)</f>
        <v>0</v>
      </c>
      <c r="EY267" s="229">
        <f>IF($E267="HLTA",(AJ267/Summary!$H$7),0)</f>
        <v>0</v>
      </c>
      <c r="EZ267" s="229">
        <f>IF($E267="HLTA",(AK267/Summary!$H$7),0)</f>
        <v>0</v>
      </c>
      <c r="FA267" s="229">
        <f>IF($E267="HLTA",(AL267/Summary!$H$7),0)</f>
        <v>0</v>
      </c>
      <c r="FB267" s="229">
        <f>IF($E267="HLTA",(AM267/Summary!$H$7),0)</f>
        <v>0</v>
      </c>
      <c r="FC267" s="229">
        <f>IF($E267="HLTA",(AN267/Summary!$H$7),0)</f>
        <v>0</v>
      </c>
      <c r="FD267" s="233">
        <f>IF($E267="HLTA",(AO267/Summary!$H$7),0)</f>
        <v>0</v>
      </c>
    </row>
    <row r="268" spans="1:160" s="141" customFormat="1" ht="14.25" x14ac:dyDescent="0.35">
      <c r="A268" s="314"/>
      <c r="B268" s="315"/>
      <c r="C268" s="315"/>
      <c r="D268" s="315"/>
      <c r="E268" s="303"/>
      <c r="F268" s="304"/>
      <c r="G268" s="316"/>
      <c r="H268" s="320"/>
      <c r="I268" s="322"/>
      <c r="J268" s="323"/>
      <c r="K268" s="399">
        <f>Summary!$H$6*$G268</f>
        <v>0</v>
      </c>
      <c r="L268" s="225"/>
      <c r="M268" s="226"/>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226"/>
      <c r="AL268" s="226"/>
      <c r="AM268" s="226"/>
      <c r="AN268" s="226"/>
      <c r="AO268" s="227"/>
      <c r="AP268" s="228">
        <f t="shared" ref="AP268:AP303" si="513">SUM(L268:AO268)</f>
        <v>0</v>
      </c>
      <c r="AQ268" s="226"/>
      <c r="AR268" s="226"/>
      <c r="AS268" s="234"/>
      <c r="AT268" s="226"/>
      <c r="AU268" s="234"/>
      <c r="AV268" s="227"/>
      <c r="AW268" s="397"/>
      <c r="AX268" s="397"/>
      <c r="AY268" s="230">
        <f t="shared" ref="AY268:AY303" si="514">SUM(AP268:AV268)</f>
        <v>0</v>
      </c>
      <c r="AZ268" s="213" t="str">
        <f t="shared" si="512"/>
        <v>OK</v>
      </c>
      <c r="BA268" s="214"/>
      <c r="BB268" s="231">
        <f t="shared" ref="BB268:BB303" si="515">IFERROR(L268/$H268,0)/52*$I268</f>
        <v>0</v>
      </c>
      <c r="BC268" s="232">
        <f t="shared" ref="BC268:BC303" si="516">IFERROR(M268/$H268,0)/52*$I268</f>
        <v>0</v>
      </c>
      <c r="BD268" s="232">
        <f t="shared" ref="BD268:BD303" si="517">IFERROR(N268/$H268,0)/52*$I268</f>
        <v>0</v>
      </c>
      <c r="BE268" s="232">
        <f t="shared" ref="BE268:BE303" si="518">IFERROR(O268/$H268,0)/52*$I268</f>
        <v>0</v>
      </c>
      <c r="BF268" s="232">
        <f t="shared" ref="BF268:BF303" si="519">IFERROR(P268/$H268,0)/52*$I268</f>
        <v>0</v>
      </c>
      <c r="BG268" s="232">
        <f t="shared" ref="BG268:BG303" si="520">IFERROR(Q268/$H268,0)/52*$I268</f>
        <v>0</v>
      </c>
      <c r="BH268" s="232">
        <f t="shared" ref="BH268:BH303" si="521">IFERROR(R268/$H268,0)/52*$I268</f>
        <v>0</v>
      </c>
      <c r="BI268" s="232">
        <f t="shared" ref="BI268:BI303" si="522">IFERROR(S268/$H268,0)/52*$I268</f>
        <v>0</v>
      </c>
      <c r="BJ268" s="232">
        <f t="shared" ref="BJ268:BJ303" si="523">IFERROR(T268/$H268,0)/52*$I268</f>
        <v>0</v>
      </c>
      <c r="BK268" s="232">
        <f t="shared" ref="BK268:BK303" si="524">IFERROR(U268/$H268,0)/52*$I268</f>
        <v>0</v>
      </c>
      <c r="BL268" s="232">
        <f t="shared" ref="BL268:BL303" si="525">IFERROR(V268/$H268,0)/52*$I268</f>
        <v>0</v>
      </c>
      <c r="BM268" s="232">
        <f t="shared" ref="BM268:BM303" si="526">IFERROR(W268/$H268,0)/52*$I268</f>
        <v>0</v>
      </c>
      <c r="BN268" s="232">
        <f t="shared" ref="BN268:BN303" si="527">IFERROR(X268/$H268,0)/52*$I268</f>
        <v>0</v>
      </c>
      <c r="BO268" s="232">
        <f t="shared" ref="BO268:BO303" si="528">IFERROR(Y268/$H268,0)/52*$I268</f>
        <v>0</v>
      </c>
      <c r="BP268" s="232">
        <f t="shared" ref="BP268:BP303" si="529">IFERROR(Z268/$H268,0)/52*$I268</f>
        <v>0</v>
      </c>
      <c r="BQ268" s="232">
        <f t="shared" ref="BQ268:BQ303" si="530">IFERROR(AA268/$H268,0)/52*$I268</f>
        <v>0</v>
      </c>
      <c r="BR268" s="232">
        <f t="shared" ref="BR268:BR303" si="531">IFERROR(AB268/$H268,0)/52*$I268</f>
        <v>0</v>
      </c>
      <c r="BS268" s="232">
        <f t="shared" ref="BS268:BS303" si="532">IFERROR(AC268/$H268,0)/52*$I268</f>
        <v>0</v>
      </c>
      <c r="BT268" s="232">
        <f t="shared" ref="BT268:BT303" si="533">IFERROR(AD268/$H268,0)/52*$I268</f>
        <v>0</v>
      </c>
      <c r="BU268" s="232">
        <f t="shared" ref="BU268:BU303" si="534">IFERROR(AE268/$H268,0)/52*$I268</f>
        <v>0</v>
      </c>
      <c r="BV268" s="232">
        <f t="shared" ref="BV268:BV303" si="535">IFERROR(AF268/$H268,0)/52*$I268</f>
        <v>0</v>
      </c>
      <c r="BW268" s="232">
        <f t="shared" ref="BW268:BW303" si="536">IFERROR(AG268/$H268,0)/52*$I268</f>
        <v>0</v>
      </c>
      <c r="BX268" s="232">
        <f t="shared" ref="BX268:BX303" si="537">IFERROR(AH268/$H268,0)/52*$I268</f>
        <v>0</v>
      </c>
      <c r="BY268" s="232">
        <f t="shared" ref="BY268:BY303" si="538">IFERROR(AI268/$H268,0)/52*$I268</f>
        <v>0</v>
      </c>
      <c r="BZ268" s="232">
        <f t="shared" ref="BZ268:BZ303" si="539">IFERROR(AJ268/$H268,0)/52*$I268</f>
        <v>0</v>
      </c>
      <c r="CA268" s="232">
        <f t="shared" ref="CA268:CA303" si="540">IFERROR(AK268/$H268,0)/52*$I268</f>
        <v>0</v>
      </c>
      <c r="CB268" s="232">
        <f t="shared" ref="CB268:CB303" si="541">IFERROR(AL268/$H268,0)/52*$I268</f>
        <v>0</v>
      </c>
      <c r="CC268" s="232">
        <f t="shared" ref="CC268:CC303" si="542">IFERROR(AM268/$H268,0)/52*$I268</f>
        <v>0</v>
      </c>
      <c r="CD268" s="232">
        <f t="shared" ref="CD268:CD303" si="543">IFERROR(AN268/$H268,0)/52*$I268</f>
        <v>0</v>
      </c>
      <c r="CE268" s="232">
        <f t="shared" ref="CE268:CE303" si="544">IFERROR(AO268/$H268,0)/52*$I268</f>
        <v>0</v>
      </c>
      <c r="CF268" s="230">
        <f t="shared" ref="CF268:CF303" si="545">SUM(BB268:CE268)</f>
        <v>0</v>
      </c>
      <c r="CG268" s="195">
        <f t="shared" ref="CG268:CG303" si="546">IFERROR(AQ268/$H268,0)/52*$I268</f>
        <v>0</v>
      </c>
      <c r="CH268" s="201">
        <f t="shared" ref="CH268:CH303" si="547">IFERROR(AR268/$H268,0)/52*$I268</f>
        <v>0</v>
      </c>
      <c r="CI268" s="201">
        <f t="shared" ref="CI268:CI303" si="548">IFERROR(AS268/$H268,0)/52*$I268</f>
        <v>0</v>
      </c>
      <c r="CJ268" s="201">
        <f t="shared" ref="CJ268:CJ303" si="549">IFERROR(AT268/$H268,0)/52*$I268</f>
        <v>0</v>
      </c>
      <c r="CK268" s="201">
        <f t="shared" ref="CK268:CK303" si="550">IFERROR(AU268/$H268,0)/52*$I268</f>
        <v>0</v>
      </c>
      <c r="CL268" s="191">
        <f t="shared" ref="CL268:CL303" si="551">IFERROR(AV268/$H268,0)/52*$I268</f>
        <v>0</v>
      </c>
      <c r="CM268" s="189"/>
      <c r="CN268" s="219">
        <f t="shared" ref="CN268:CN303" si="552">IFERROR(($F268*(BB268/$G268)),0)</f>
        <v>0</v>
      </c>
      <c r="CO268" s="220">
        <f t="shared" ref="CO268:CO303" si="553">IFERROR(($F268*(BC268/$G268)),0)</f>
        <v>0</v>
      </c>
      <c r="CP268" s="220">
        <f t="shared" ref="CP268:CP303" si="554">IFERROR(($F268*(BD268/$G268)),0)</f>
        <v>0</v>
      </c>
      <c r="CQ268" s="220">
        <f t="shared" ref="CQ268:CQ303" si="555">IFERROR(($F268*(BE268/$G268)),0)</f>
        <v>0</v>
      </c>
      <c r="CR268" s="220">
        <f t="shared" ref="CR268:CR303" si="556">IFERROR(($F268*(BF268/$G268)),0)</f>
        <v>0</v>
      </c>
      <c r="CS268" s="220">
        <f t="shared" ref="CS268:CS303" si="557">IFERROR(($F268*(BG268/$G268)),0)</f>
        <v>0</v>
      </c>
      <c r="CT268" s="220">
        <f t="shared" ref="CT268:CT303" si="558">IFERROR(($F268*(BH268/$G268)),0)</f>
        <v>0</v>
      </c>
      <c r="CU268" s="220">
        <f t="shared" ref="CU268:CU303" si="559">IFERROR(($F268*(BI268/$G268)),0)</f>
        <v>0</v>
      </c>
      <c r="CV268" s="220">
        <f t="shared" ref="CV268:CV303" si="560">IFERROR(($F268*(BJ268/$G268)),0)</f>
        <v>0</v>
      </c>
      <c r="CW268" s="220">
        <f t="shared" ref="CW268:CW303" si="561">IFERROR(($F268*(BK268/$G268)),0)</f>
        <v>0</v>
      </c>
      <c r="CX268" s="220">
        <f t="shared" ref="CX268:CX303" si="562">IFERROR(($F268*(BL268/$G268)),0)</f>
        <v>0</v>
      </c>
      <c r="CY268" s="220">
        <f t="shared" ref="CY268:CY303" si="563">IFERROR(($F268*(BM268/$G268)),0)</f>
        <v>0</v>
      </c>
      <c r="CZ268" s="220">
        <f t="shared" ref="CZ268:CZ303" si="564">IFERROR(($F268*(BN268/$G268)),0)</f>
        <v>0</v>
      </c>
      <c r="DA268" s="220">
        <f t="shared" ref="DA268:DA303" si="565">IFERROR(($F268*(BO268/$G268)),0)</f>
        <v>0</v>
      </c>
      <c r="DB268" s="220">
        <f t="shared" ref="DB268:DB303" si="566">IFERROR(($F268*(BP268/$G268)),0)</f>
        <v>0</v>
      </c>
      <c r="DC268" s="220">
        <f t="shared" ref="DC268:DC303" si="567">IFERROR(($F268*(BQ268/$G268)),0)</f>
        <v>0</v>
      </c>
      <c r="DD268" s="220">
        <f t="shared" ref="DD268:DD303" si="568">IFERROR(($F268*(BR268/$G268)),0)</f>
        <v>0</v>
      </c>
      <c r="DE268" s="220">
        <f t="shared" ref="DE268:DE303" si="569">IFERROR(($F268*(BS268/$G268)),0)</f>
        <v>0</v>
      </c>
      <c r="DF268" s="220">
        <f t="shared" ref="DF268:DF303" si="570">IFERROR(($F268*(BT268/$G268)),0)</f>
        <v>0</v>
      </c>
      <c r="DG268" s="220">
        <f t="shared" ref="DG268:DG303" si="571">IFERROR(($F268*(BU268/$G268)),0)</f>
        <v>0</v>
      </c>
      <c r="DH268" s="220">
        <f t="shared" ref="DH268:DH303" si="572">IFERROR(($F268*(BV268/$G268)),0)</f>
        <v>0</v>
      </c>
      <c r="DI268" s="220">
        <f t="shared" ref="DI268:DI303" si="573">IFERROR(($F268*(BW268/$G268)),0)</f>
        <v>0</v>
      </c>
      <c r="DJ268" s="220">
        <f t="shared" ref="DJ268:DJ303" si="574">IFERROR(($F268*(BX268/$G268)),0)</f>
        <v>0</v>
      </c>
      <c r="DK268" s="220">
        <f t="shared" ref="DK268:DK303" si="575">IFERROR(($F268*(BY268/$G268)),0)</f>
        <v>0</v>
      </c>
      <c r="DL268" s="220">
        <f t="shared" ref="DL268:DL303" si="576">IFERROR(($F268*(BZ268/$G268)),0)</f>
        <v>0</v>
      </c>
      <c r="DM268" s="220">
        <f t="shared" ref="DM268:DM303" si="577">IFERROR(($F268*(CA268/$G268)),0)</f>
        <v>0</v>
      </c>
      <c r="DN268" s="220">
        <f t="shared" ref="DN268:DN303" si="578">IFERROR(($F268*(CB268/$G268)),0)</f>
        <v>0</v>
      </c>
      <c r="DO268" s="220">
        <f t="shared" ref="DO268:DO303" si="579">IFERROR(($F268*(CC268/$G268)),0)</f>
        <v>0</v>
      </c>
      <c r="DP268" s="220">
        <f t="shared" ref="DP268:DP303" si="580">IFERROR(($F268*(CD268/$G268)),0)</f>
        <v>0</v>
      </c>
      <c r="DQ268" s="221">
        <f t="shared" ref="DQ268:DQ303" si="581">IFERROR(($F268*(CE268/$G268)),0)</f>
        <v>0</v>
      </c>
      <c r="DR268" s="204">
        <f t="shared" ref="DR268:DR303" si="582">SUM(CN268:DQ268)</f>
        <v>0</v>
      </c>
      <c r="DS268" s="222">
        <f t="shared" ref="DS268:DS303" si="583">IFERROR(($F268*(CG268/$G268)),0)</f>
        <v>0</v>
      </c>
      <c r="DT268" s="222">
        <f t="shared" ref="DT268:DT303" si="584">IFERROR(($F268*(CH268/$G268)),0)</f>
        <v>0</v>
      </c>
      <c r="DU268" s="222">
        <f t="shared" ref="DU268:DU303" si="585">IFERROR(($F268*(CI268/$G268)),0)</f>
        <v>0</v>
      </c>
      <c r="DV268" s="222">
        <f t="shared" ref="DV268:DV303" si="586">IFERROR(($F268*(CJ268/$G268)),0)</f>
        <v>0</v>
      </c>
      <c r="DW268" s="222">
        <f t="shared" ref="DW268:DW303" si="587">IFERROR(($F268*(CK268/$G268)),0)</f>
        <v>0</v>
      </c>
      <c r="DX268" s="223">
        <f t="shared" ref="DX268:DX303" si="588">IFERROR(($F268*(CL268/$G268)),0)</f>
        <v>0</v>
      </c>
      <c r="DY268" s="224">
        <f t="shared" si="511"/>
        <v>0</v>
      </c>
      <c r="EA268" s="228">
        <f>IF($E268="HLTA",(L268/Summary!$H$7),0)</f>
        <v>0</v>
      </c>
      <c r="EB268" s="229">
        <f>IF($E268="HLTA",(M268/Summary!$H$7),0)</f>
        <v>0</v>
      </c>
      <c r="EC268" s="229">
        <f>IF($E268="HLTA",(N268/Summary!$H$7),0)</f>
        <v>0</v>
      </c>
      <c r="ED268" s="229">
        <f>IF($E268="HLTA",(O268/Summary!$H$7),0)</f>
        <v>0</v>
      </c>
      <c r="EE268" s="229">
        <f>IF($E268="HLTA",(P268/Summary!$H$7),0)</f>
        <v>0</v>
      </c>
      <c r="EF268" s="229">
        <f>IF($E268="HLTA",(Q268/Summary!$H$7),0)</f>
        <v>0</v>
      </c>
      <c r="EG268" s="229">
        <f>IF($E268="HLTA",(R268/Summary!$H$7),0)</f>
        <v>0</v>
      </c>
      <c r="EH268" s="229">
        <f>IF($E268="HLTA",(S268/Summary!$H$7),0)</f>
        <v>0</v>
      </c>
      <c r="EI268" s="229">
        <f>IF($E268="HLTA",(T268/Summary!$H$7),0)</f>
        <v>0</v>
      </c>
      <c r="EJ268" s="229">
        <f>IF($E268="HLTA",(U268/Summary!$H$7),0)</f>
        <v>0</v>
      </c>
      <c r="EK268" s="229">
        <f>IF($E268="HLTA",(V268/Summary!$H$7),0)</f>
        <v>0</v>
      </c>
      <c r="EL268" s="229">
        <f>IF($E268="HLTA",(W268/Summary!$H$7),0)</f>
        <v>0</v>
      </c>
      <c r="EM268" s="229">
        <f>IF($E268="HLTA",(X268/Summary!$H$7),0)</f>
        <v>0</v>
      </c>
      <c r="EN268" s="229">
        <f>IF($E268="HLTA",(Y268/Summary!$H$7),0)</f>
        <v>0</v>
      </c>
      <c r="EO268" s="229">
        <f>IF($E268="HLTA",(Z268/Summary!$H$7),0)</f>
        <v>0</v>
      </c>
      <c r="EP268" s="229">
        <f>IF($E268="HLTA",(AA268/Summary!$H$7),0)</f>
        <v>0</v>
      </c>
      <c r="EQ268" s="229">
        <f>IF($E268="HLTA",(AB268/Summary!$H$7),0)</f>
        <v>0</v>
      </c>
      <c r="ER268" s="229">
        <f>IF($E268="HLTA",(AC268/Summary!$H$7),0)</f>
        <v>0</v>
      </c>
      <c r="ES268" s="229">
        <f>IF($E268="HLTA",(AD268/Summary!$H$7),0)</f>
        <v>0</v>
      </c>
      <c r="ET268" s="229">
        <f>IF($E268="HLTA",(AE268/Summary!$H$7),0)</f>
        <v>0</v>
      </c>
      <c r="EU268" s="229">
        <f>IF($E268="HLTA",(AF268/Summary!$H$7),0)</f>
        <v>0</v>
      </c>
      <c r="EV268" s="229">
        <f>IF($E268="HLTA",(AG268/Summary!$H$7),0)</f>
        <v>0</v>
      </c>
      <c r="EW268" s="229">
        <f>IF($E268="HLTA",(AH268/Summary!$H$7),0)</f>
        <v>0</v>
      </c>
      <c r="EX268" s="229">
        <f>IF($E268="HLTA",(AI268/Summary!$H$7),0)</f>
        <v>0</v>
      </c>
      <c r="EY268" s="229">
        <f>IF($E268="HLTA",(AJ268/Summary!$H$7),0)</f>
        <v>0</v>
      </c>
      <c r="EZ268" s="229">
        <f>IF($E268="HLTA",(AK268/Summary!$H$7),0)</f>
        <v>0</v>
      </c>
      <c r="FA268" s="229">
        <f>IF($E268="HLTA",(AL268/Summary!$H$7),0)</f>
        <v>0</v>
      </c>
      <c r="FB268" s="229">
        <f>IF($E268="HLTA",(AM268/Summary!$H$7),0)</f>
        <v>0</v>
      </c>
      <c r="FC268" s="229">
        <f>IF($E268="HLTA",(AN268/Summary!$H$7),0)</f>
        <v>0</v>
      </c>
      <c r="FD268" s="233">
        <f>IF($E268="HLTA",(AO268/Summary!$H$7),0)</f>
        <v>0</v>
      </c>
    </row>
    <row r="269" spans="1:160" s="141" customFormat="1" ht="14.25" x14ac:dyDescent="0.35">
      <c r="A269" s="314"/>
      <c r="B269" s="315"/>
      <c r="C269" s="315"/>
      <c r="D269" s="315"/>
      <c r="E269" s="303"/>
      <c r="F269" s="304"/>
      <c r="G269" s="316"/>
      <c r="H269" s="320"/>
      <c r="I269" s="322"/>
      <c r="J269" s="323"/>
      <c r="K269" s="399">
        <f>Summary!$H$6*$G269</f>
        <v>0</v>
      </c>
      <c r="L269" s="225"/>
      <c r="M269" s="226"/>
      <c r="N269" s="226"/>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226"/>
      <c r="AN269" s="226"/>
      <c r="AO269" s="227"/>
      <c r="AP269" s="228">
        <f t="shared" si="513"/>
        <v>0</v>
      </c>
      <c r="AQ269" s="226"/>
      <c r="AR269" s="226"/>
      <c r="AS269" s="234"/>
      <c r="AT269" s="226"/>
      <c r="AU269" s="234"/>
      <c r="AV269" s="227"/>
      <c r="AW269" s="397"/>
      <c r="AX269" s="397"/>
      <c r="AY269" s="230">
        <f t="shared" si="514"/>
        <v>0</v>
      </c>
      <c r="AZ269" s="213" t="str">
        <f t="shared" si="512"/>
        <v>OK</v>
      </c>
      <c r="BA269" s="214"/>
      <c r="BB269" s="231">
        <f t="shared" si="515"/>
        <v>0</v>
      </c>
      <c r="BC269" s="232">
        <f t="shared" si="516"/>
        <v>0</v>
      </c>
      <c r="BD269" s="232">
        <f t="shared" si="517"/>
        <v>0</v>
      </c>
      <c r="BE269" s="232">
        <f t="shared" si="518"/>
        <v>0</v>
      </c>
      <c r="BF269" s="232">
        <f t="shared" si="519"/>
        <v>0</v>
      </c>
      <c r="BG269" s="232">
        <f t="shared" si="520"/>
        <v>0</v>
      </c>
      <c r="BH269" s="232">
        <f t="shared" si="521"/>
        <v>0</v>
      </c>
      <c r="BI269" s="232">
        <f t="shared" si="522"/>
        <v>0</v>
      </c>
      <c r="BJ269" s="232">
        <f t="shared" si="523"/>
        <v>0</v>
      </c>
      <c r="BK269" s="232">
        <f t="shared" si="524"/>
        <v>0</v>
      </c>
      <c r="BL269" s="232">
        <f t="shared" si="525"/>
        <v>0</v>
      </c>
      <c r="BM269" s="232">
        <f t="shared" si="526"/>
        <v>0</v>
      </c>
      <c r="BN269" s="232">
        <f t="shared" si="527"/>
        <v>0</v>
      </c>
      <c r="BO269" s="232">
        <f t="shared" si="528"/>
        <v>0</v>
      </c>
      <c r="BP269" s="232">
        <f t="shared" si="529"/>
        <v>0</v>
      </c>
      <c r="BQ269" s="232">
        <f t="shared" si="530"/>
        <v>0</v>
      </c>
      <c r="BR269" s="232">
        <f t="shared" si="531"/>
        <v>0</v>
      </c>
      <c r="BS269" s="232">
        <f t="shared" si="532"/>
        <v>0</v>
      </c>
      <c r="BT269" s="232">
        <f t="shared" si="533"/>
        <v>0</v>
      </c>
      <c r="BU269" s="232">
        <f t="shared" si="534"/>
        <v>0</v>
      </c>
      <c r="BV269" s="232">
        <f t="shared" si="535"/>
        <v>0</v>
      </c>
      <c r="BW269" s="232">
        <f t="shared" si="536"/>
        <v>0</v>
      </c>
      <c r="BX269" s="232">
        <f t="shared" si="537"/>
        <v>0</v>
      </c>
      <c r="BY269" s="232">
        <f t="shared" si="538"/>
        <v>0</v>
      </c>
      <c r="BZ269" s="232">
        <f t="shared" si="539"/>
        <v>0</v>
      </c>
      <c r="CA269" s="232">
        <f t="shared" si="540"/>
        <v>0</v>
      </c>
      <c r="CB269" s="232">
        <f t="shared" si="541"/>
        <v>0</v>
      </c>
      <c r="CC269" s="232">
        <f t="shared" si="542"/>
        <v>0</v>
      </c>
      <c r="CD269" s="232">
        <f t="shared" si="543"/>
        <v>0</v>
      </c>
      <c r="CE269" s="232">
        <f t="shared" si="544"/>
        <v>0</v>
      </c>
      <c r="CF269" s="230">
        <f t="shared" si="545"/>
        <v>0</v>
      </c>
      <c r="CG269" s="195">
        <f t="shared" si="546"/>
        <v>0</v>
      </c>
      <c r="CH269" s="201">
        <f t="shared" si="547"/>
        <v>0</v>
      </c>
      <c r="CI269" s="201">
        <f t="shared" si="548"/>
        <v>0</v>
      </c>
      <c r="CJ269" s="201">
        <f t="shared" si="549"/>
        <v>0</v>
      </c>
      <c r="CK269" s="201">
        <f t="shared" si="550"/>
        <v>0</v>
      </c>
      <c r="CL269" s="191">
        <f t="shared" si="551"/>
        <v>0</v>
      </c>
      <c r="CM269" s="189"/>
      <c r="CN269" s="219">
        <f t="shared" si="552"/>
        <v>0</v>
      </c>
      <c r="CO269" s="220">
        <f t="shared" si="553"/>
        <v>0</v>
      </c>
      <c r="CP269" s="220">
        <f t="shared" si="554"/>
        <v>0</v>
      </c>
      <c r="CQ269" s="220">
        <f t="shared" si="555"/>
        <v>0</v>
      </c>
      <c r="CR269" s="220">
        <f t="shared" si="556"/>
        <v>0</v>
      </c>
      <c r="CS269" s="220">
        <f t="shared" si="557"/>
        <v>0</v>
      </c>
      <c r="CT269" s="220">
        <f t="shared" si="558"/>
        <v>0</v>
      </c>
      <c r="CU269" s="220">
        <f t="shared" si="559"/>
        <v>0</v>
      </c>
      <c r="CV269" s="220">
        <f t="shared" si="560"/>
        <v>0</v>
      </c>
      <c r="CW269" s="220">
        <f t="shared" si="561"/>
        <v>0</v>
      </c>
      <c r="CX269" s="220">
        <f t="shared" si="562"/>
        <v>0</v>
      </c>
      <c r="CY269" s="220">
        <f t="shared" si="563"/>
        <v>0</v>
      </c>
      <c r="CZ269" s="220">
        <f t="shared" si="564"/>
        <v>0</v>
      </c>
      <c r="DA269" s="220">
        <f t="shared" si="565"/>
        <v>0</v>
      </c>
      <c r="DB269" s="220">
        <f t="shared" si="566"/>
        <v>0</v>
      </c>
      <c r="DC269" s="220">
        <f t="shared" si="567"/>
        <v>0</v>
      </c>
      <c r="DD269" s="220">
        <f t="shared" si="568"/>
        <v>0</v>
      </c>
      <c r="DE269" s="220">
        <f t="shared" si="569"/>
        <v>0</v>
      </c>
      <c r="DF269" s="220">
        <f t="shared" si="570"/>
        <v>0</v>
      </c>
      <c r="DG269" s="220">
        <f t="shared" si="571"/>
        <v>0</v>
      </c>
      <c r="DH269" s="220">
        <f t="shared" si="572"/>
        <v>0</v>
      </c>
      <c r="DI269" s="220">
        <f t="shared" si="573"/>
        <v>0</v>
      </c>
      <c r="DJ269" s="220">
        <f t="shared" si="574"/>
        <v>0</v>
      </c>
      <c r="DK269" s="220">
        <f t="shared" si="575"/>
        <v>0</v>
      </c>
      <c r="DL269" s="220">
        <f t="shared" si="576"/>
        <v>0</v>
      </c>
      <c r="DM269" s="220">
        <f t="shared" si="577"/>
        <v>0</v>
      </c>
      <c r="DN269" s="220">
        <f t="shared" si="578"/>
        <v>0</v>
      </c>
      <c r="DO269" s="220">
        <f t="shared" si="579"/>
        <v>0</v>
      </c>
      <c r="DP269" s="220">
        <f t="shared" si="580"/>
        <v>0</v>
      </c>
      <c r="DQ269" s="221">
        <f t="shared" si="581"/>
        <v>0</v>
      </c>
      <c r="DR269" s="204">
        <f t="shared" si="582"/>
        <v>0</v>
      </c>
      <c r="DS269" s="222">
        <f t="shared" si="583"/>
        <v>0</v>
      </c>
      <c r="DT269" s="222">
        <f t="shared" si="584"/>
        <v>0</v>
      </c>
      <c r="DU269" s="222">
        <f t="shared" si="585"/>
        <v>0</v>
      </c>
      <c r="DV269" s="222">
        <f t="shared" si="586"/>
        <v>0</v>
      </c>
      <c r="DW269" s="222">
        <f t="shared" si="587"/>
        <v>0</v>
      </c>
      <c r="DX269" s="223">
        <f t="shared" si="588"/>
        <v>0</v>
      </c>
      <c r="DY269" s="224">
        <f t="shared" si="511"/>
        <v>0</v>
      </c>
      <c r="EA269" s="228">
        <f>IF($E269="HLTA",(L269/Summary!$H$7),0)</f>
        <v>0</v>
      </c>
      <c r="EB269" s="229">
        <f>IF($E269="HLTA",(M269/Summary!$H$7),0)</f>
        <v>0</v>
      </c>
      <c r="EC269" s="229">
        <f>IF($E269="HLTA",(N269/Summary!$H$7),0)</f>
        <v>0</v>
      </c>
      <c r="ED269" s="229">
        <f>IF($E269="HLTA",(O269/Summary!$H$7),0)</f>
        <v>0</v>
      </c>
      <c r="EE269" s="229">
        <f>IF($E269="HLTA",(P269/Summary!$H$7),0)</f>
        <v>0</v>
      </c>
      <c r="EF269" s="229">
        <f>IF($E269="HLTA",(Q269/Summary!$H$7),0)</f>
        <v>0</v>
      </c>
      <c r="EG269" s="229">
        <f>IF($E269="HLTA",(R269/Summary!$H$7),0)</f>
        <v>0</v>
      </c>
      <c r="EH269" s="229">
        <f>IF($E269="HLTA",(S269/Summary!$H$7),0)</f>
        <v>0</v>
      </c>
      <c r="EI269" s="229">
        <f>IF($E269="HLTA",(T269/Summary!$H$7),0)</f>
        <v>0</v>
      </c>
      <c r="EJ269" s="229">
        <f>IF($E269="HLTA",(U269/Summary!$H$7),0)</f>
        <v>0</v>
      </c>
      <c r="EK269" s="229">
        <f>IF($E269="HLTA",(V269/Summary!$H$7),0)</f>
        <v>0</v>
      </c>
      <c r="EL269" s="229">
        <f>IF($E269="HLTA",(W269/Summary!$H$7),0)</f>
        <v>0</v>
      </c>
      <c r="EM269" s="229">
        <f>IF($E269="HLTA",(X269/Summary!$H$7),0)</f>
        <v>0</v>
      </c>
      <c r="EN269" s="229">
        <f>IF($E269="HLTA",(Y269/Summary!$H$7),0)</f>
        <v>0</v>
      </c>
      <c r="EO269" s="229">
        <f>IF($E269="HLTA",(Z269/Summary!$H$7),0)</f>
        <v>0</v>
      </c>
      <c r="EP269" s="229">
        <f>IF($E269="HLTA",(AA269/Summary!$H$7),0)</f>
        <v>0</v>
      </c>
      <c r="EQ269" s="229">
        <f>IF($E269="HLTA",(AB269/Summary!$H$7),0)</f>
        <v>0</v>
      </c>
      <c r="ER269" s="229">
        <f>IF($E269="HLTA",(AC269/Summary!$H$7),0)</f>
        <v>0</v>
      </c>
      <c r="ES269" s="229">
        <f>IF($E269="HLTA",(AD269/Summary!$H$7),0)</f>
        <v>0</v>
      </c>
      <c r="ET269" s="229">
        <f>IF($E269="HLTA",(AE269/Summary!$H$7),0)</f>
        <v>0</v>
      </c>
      <c r="EU269" s="229">
        <f>IF($E269="HLTA",(AF269/Summary!$H$7),0)</f>
        <v>0</v>
      </c>
      <c r="EV269" s="229">
        <f>IF($E269="HLTA",(AG269/Summary!$H$7),0)</f>
        <v>0</v>
      </c>
      <c r="EW269" s="229">
        <f>IF($E269="HLTA",(AH269/Summary!$H$7),0)</f>
        <v>0</v>
      </c>
      <c r="EX269" s="229">
        <f>IF($E269="HLTA",(AI269/Summary!$H$7),0)</f>
        <v>0</v>
      </c>
      <c r="EY269" s="229">
        <f>IF($E269="HLTA",(AJ269/Summary!$H$7),0)</f>
        <v>0</v>
      </c>
      <c r="EZ269" s="229">
        <f>IF($E269="HLTA",(AK269/Summary!$H$7),0)</f>
        <v>0</v>
      </c>
      <c r="FA269" s="229">
        <f>IF($E269="HLTA",(AL269/Summary!$H$7),0)</f>
        <v>0</v>
      </c>
      <c r="FB269" s="229">
        <f>IF($E269="HLTA",(AM269/Summary!$H$7),0)</f>
        <v>0</v>
      </c>
      <c r="FC269" s="229">
        <f>IF($E269="HLTA",(AN269/Summary!$H$7),0)</f>
        <v>0</v>
      </c>
      <c r="FD269" s="233">
        <f>IF($E269="HLTA",(AO269/Summary!$H$7),0)</f>
        <v>0</v>
      </c>
    </row>
    <row r="270" spans="1:160" s="141" customFormat="1" ht="14.25" x14ac:dyDescent="0.35">
      <c r="A270" s="314"/>
      <c r="B270" s="315"/>
      <c r="C270" s="315"/>
      <c r="D270" s="315"/>
      <c r="E270" s="303"/>
      <c r="F270" s="304"/>
      <c r="G270" s="316"/>
      <c r="H270" s="320"/>
      <c r="I270" s="322"/>
      <c r="J270" s="323"/>
      <c r="K270" s="399">
        <f>Summary!$H$6*$G270</f>
        <v>0</v>
      </c>
      <c r="L270" s="225"/>
      <c r="M270" s="226"/>
      <c r="N270" s="226"/>
      <c r="O270" s="226"/>
      <c r="P270" s="226"/>
      <c r="Q270" s="226"/>
      <c r="R270" s="226"/>
      <c r="S270" s="226"/>
      <c r="T270" s="226"/>
      <c r="U270" s="226"/>
      <c r="V270" s="226"/>
      <c r="W270" s="226"/>
      <c r="X270" s="226"/>
      <c r="Y270" s="226"/>
      <c r="Z270" s="226"/>
      <c r="AA270" s="226"/>
      <c r="AB270" s="226"/>
      <c r="AC270" s="226"/>
      <c r="AD270" s="226"/>
      <c r="AE270" s="226"/>
      <c r="AF270" s="226"/>
      <c r="AG270" s="226"/>
      <c r="AH270" s="226"/>
      <c r="AI270" s="226"/>
      <c r="AJ270" s="226"/>
      <c r="AK270" s="226"/>
      <c r="AL270" s="226"/>
      <c r="AM270" s="226"/>
      <c r="AN270" s="226"/>
      <c r="AO270" s="227"/>
      <c r="AP270" s="228">
        <f t="shared" si="513"/>
        <v>0</v>
      </c>
      <c r="AQ270" s="226"/>
      <c r="AR270" s="226"/>
      <c r="AS270" s="234"/>
      <c r="AT270" s="226"/>
      <c r="AU270" s="234"/>
      <c r="AV270" s="227"/>
      <c r="AW270" s="397"/>
      <c r="AX270" s="397"/>
      <c r="AY270" s="230">
        <f t="shared" si="514"/>
        <v>0</v>
      </c>
      <c r="AZ270" s="213" t="str">
        <f t="shared" si="512"/>
        <v>OK</v>
      </c>
      <c r="BA270" s="214"/>
      <c r="BB270" s="231">
        <f t="shared" si="515"/>
        <v>0</v>
      </c>
      <c r="BC270" s="232">
        <f t="shared" si="516"/>
        <v>0</v>
      </c>
      <c r="BD270" s="232">
        <f t="shared" si="517"/>
        <v>0</v>
      </c>
      <c r="BE270" s="232">
        <f t="shared" si="518"/>
        <v>0</v>
      </c>
      <c r="BF270" s="232">
        <f t="shared" si="519"/>
        <v>0</v>
      </c>
      <c r="BG270" s="232">
        <f t="shared" si="520"/>
        <v>0</v>
      </c>
      <c r="BH270" s="232">
        <f t="shared" si="521"/>
        <v>0</v>
      </c>
      <c r="BI270" s="232">
        <f t="shared" si="522"/>
        <v>0</v>
      </c>
      <c r="BJ270" s="232">
        <f t="shared" si="523"/>
        <v>0</v>
      </c>
      <c r="BK270" s="232">
        <f t="shared" si="524"/>
        <v>0</v>
      </c>
      <c r="BL270" s="232">
        <f t="shared" si="525"/>
        <v>0</v>
      </c>
      <c r="BM270" s="232">
        <f t="shared" si="526"/>
        <v>0</v>
      </c>
      <c r="BN270" s="232">
        <f t="shared" si="527"/>
        <v>0</v>
      </c>
      <c r="BO270" s="232">
        <f t="shared" si="528"/>
        <v>0</v>
      </c>
      <c r="BP270" s="232">
        <f t="shared" si="529"/>
        <v>0</v>
      </c>
      <c r="BQ270" s="232">
        <f t="shared" si="530"/>
        <v>0</v>
      </c>
      <c r="BR270" s="232">
        <f t="shared" si="531"/>
        <v>0</v>
      </c>
      <c r="BS270" s="232">
        <f t="shared" si="532"/>
        <v>0</v>
      </c>
      <c r="BT270" s="232">
        <f t="shared" si="533"/>
        <v>0</v>
      </c>
      <c r="BU270" s="232">
        <f t="shared" si="534"/>
        <v>0</v>
      </c>
      <c r="BV270" s="232">
        <f t="shared" si="535"/>
        <v>0</v>
      </c>
      <c r="BW270" s="232">
        <f t="shared" si="536"/>
        <v>0</v>
      </c>
      <c r="BX270" s="232">
        <f t="shared" si="537"/>
        <v>0</v>
      </c>
      <c r="BY270" s="232">
        <f t="shared" si="538"/>
        <v>0</v>
      </c>
      <c r="BZ270" s="232">
        <f t="shared" si="539"/>
        <v>0</v>
      </c>
      <c r="CA270" s="232">
        <f t="shared" si="540"/>
        <v>0</v>
      </c>
      <c r="CB270" s="232">
        <f t="shared" si="541"/>
        <v>0</v>
      </c>
      <c r="CC270" s="232">
        <f t="shared" si="542"/>
        <v>0</v>
      </c>
      <c r="CD270" s="232">
        <f t="shared" si="543"/>
        <v>0</v>
      </c>
      <c r="CE270" s="232">
        <f t="shared" si="544"/>
        <v>0</v>
      </c>
      <c r="CF270" s="230">
        <f t="shared" si="545"/>
        <v>0</v>
      </c>
      <c r="CG270" s="195">
        <f t="shared" si="546"/>
        <v>0</v>
      </c>
      <c r="CH270" s="201">
        <f t="shared" si="547"/>
        <v>0</v>
      </c>
      <c r="CI270" s="201">
        <f t="shared" si="548"/>
        <v>0</v>
      </c>
      <c r="CJ270" s="201">
        <f t="shared" si="549"/>
        <v>0</v>
      </c>
      <c r="CK270" s="201">
        <f t="shared" si="550"/>
        <v>0</v>
      </c>
      <c r="CL270" s="191">
        <f t="shared" si="551"/>
        <v>0</v>
      </c>
      <c r="CM270" s="189"/>
      <c r="CN270" s="219">
        <f t="shared" si="552"/>
        <v>0</v>
      </c>
      <c r="CO270" s="220">
        <f t="shared" si="553"/>
        <v>0</v>
      </c>
      <c r="CP270" s="220">
        <f t="shared" si="554"/>
        <v>0</v>
      </c>
      <c r="CQ270" s="220">
        <f t="shared" si="555"/>
        <v>0</v>
      </c>
      <c r="CR270" s="220">
        <f t="shared" si="556"/>
        <v>0</v>
      </c>
      <c r="CS270" s="220">
        <f t="shared" si="557"/>
        <v>0</v>
      </c>
      <c r="CT270" s="220">
        <f t="shared" si="558"/>
        <v>0</v>
      </c>
      <c r="CU270" s="220">
        <f t="shared" si="559"/>
        <v>0</v>
      </c>
      <c r="CV270" s="220">
        <f t="shared" si="560"/>
        <v>0</v>
      </c>
      <c r="CW270" s="220">
        <f t="shared" si="561"/>
        <v>0</v>
      </c>
      <c r="CX270" s="220">
        <f t="shared" si="562"/>
        <v>0</v>
      </c>
      <c r="CY270" s="220">
        <f t="shared" si="563"/>
        <v>0</v>
      </c>
      <c r="CZ270" s="220">
        <f t="shared" si="564"/>
        <v>0</v>
      </c>
      <c r="DA270" s="220">
        <f t="shared" si="565"/>
        <v>0</v>
      </c>
      <c r="DB270" s="220">
        <f t="shared" si="566"/>
        <v>0</v>
      </c>
      <c r="DC270" s="220">
        <f t="shared" si="567"/>
        <v>0</v>
      </c>
      <c r="DD270" s="220">
        <f t="shared" si="568"/>
        <v>0</v>
      </c>
      <c r="DE270" s="220">
        <f t="shared" si="569"/>
        <v>0</v>
      </c>
      <c r="DF270" s="220">
        <f t="shared" si="570"/>
        <v>0</v>
      </c>
      <c r="DG270" s="220">
        <f t="shared" si="571"/>
        <v>0</v>
      </c>
      <c r="DH270" s="220">
        <f t="shared" si="572"/>
        <v>0</v>
      </c>
      <c r="DI270" s="220">
        <f t="shared" si="573"/>
        <v>0</v>
      </c>
      <c r="DJ270" s="220">
        <f t="shared" si="574"/>
        <v>0</v>
      </c>
      <c r="DK270" s="220">
        <f t="shared" si="575"/>
        <v>0</v>
      </c>
      <c r="DL270" s="220">
        <f t="shared" si="576"/>
        <v>0</v>
      </c>
      <c r="DM270" s="220">
        <f t="shared" si="577"/>
        <v>0</v>
      </c>
      <c r="DN270" s="220">
        <f t="shared" si="578"/>
        <v>0</v>
      </c>
      <c r="DO270" s="220">
        <f t="shared" si="579"/>
        <v>0</v>
      </c>
      <c r="DP270" s="220">
        <f t="shared" si="580"/>
        <v>0</v>
      </c>
      <c r="DQ270" s="221">
        <f t="shared" si="581"/>
        <v>0</v>
      </c>
      <c r="DR270" s="204">
        <f t="shared" si="582"/>
        <v>0</v>
      </c>
      <c r="DS270" s="222">
        <f t="shared" si="583"/>
        <v>0</v>
      </c>
      <c r="DT270" s="222">
        <f t="shared" si="584"/>
        <v>0</v>
      </c>
      <c r="DU270" s="222">
        <f t="shared" si="585"/>
        <v>0</v>
      </c>
      <c r="DV270" s="222">
        <f t="shared" si="586"/>
        <v>0</v>
      </c>
      <c r="DW270" s="222">
        <f t="shared" si="587"/>
        <v>0</v>
      </c>
      <c r="DX270" s="223">
        <f t="shared" si="588"/>
        <v>0</v>
      </c>
      <c r="DY270" s="224">
        <f t="shared" si="511"/>
        <v>0</v>
      </c>
      <c r="EA270" s="228">
        <f>IF($E270="HLTA",(L270/Summary!$H$7),0)</f>
        <v>0</v>
      </c>
      <c r="EB270" s="229">
        <f>IF($E270="HLTA",(M270/Summary!$H$7),0)</f>
        <v>0</v>
      </c>
      <c r="EC270" s="229">
        <f>IF($E270="HLTA",(N270/Summary!$H$7),0)</f>
        <v>0</v>
      </c>
      <c r="ED270" s="229">
        <f>IF($E270="HLTA",(O270/Summary!$H$7),0)</f>
        <v>0</v>
      </c>
      <c r="EE270" s="229">
        <f>IF($E270="HLTA",(P270/Summary!$H$7),0)</f>
        <v>0</v>
      </c>
      <c r="EF270" s="229">
        <f>IF($E270="HLTA",(Q270/Summary!$H$7),0)</f>
        <v>0</v>
      </c>
      <c r="EG270" s="229">
        <f>IF($E270="HLTA",(R270/Summary!$H$7),0)</f>
        <v>0</v>
      </c>
      <c r="EH270" s="229">
        <f>IF($E270="HLTA",(S270/Summary!$H$7),0)</f>
        <v>0</v>
      </c>
      <c r="EI270" s="229">
        <f>IF($E270="HLTA",(T270/Summary!$H$7),0)</f>
        <v>0</v>
      </c>
      <c r="EJ270" s="229">
        <f>IF($E270="HLTA",(U270/Summary!$H$7),0)</f>
        <v>0</v>
      </c>
      <c r="EK270" s="229">
        <f>IF($E270="HLTA",(V270/Summary!$H$7),0)</f>
        <v>0</v>
      </c>
      <c r="EL270" s="229">
        <f>IF($E270="HLTA",(W270/Summary!$H$7),0)</f>
        <v>0</v>
      </c>
      <c r="EM270" s="229">
        <f>IF($E270="HLTA",(X270/Summary!$H$7),0)</f>
        <v>0</v>
      </c>
      <c r="EN270" s="229">
        <f>IF($E270="HLTA",(Y270/Summary!$H$7),0)</f>
        <v>0</v>
      </c>
      <c r="EO270" s="229">
        <f>IF($E270="HLTA",(Z270/Summary!$H$7),0)</f>
        <v>0</v>
      </c>
      <c r="EP270" s="229">
        <f>IF($E270="HLTA",(AA270/Summary!$H$7),0)</f>
        <v>0</v>
      </c>
      <c r="EQ270" s="229">
        <f>IF($E270="HLTA",(AB270/Summary!$H$7),0)</f>
        <v>0</v>
      </c>
      <c r="ER270" s="229">
        <f>IF($E270="HLTA",(AC270/Summary!$H$7),0)</f>
        <v>0</v>
      </c>
      <c r="ES270" s="229">
        <f>IF($E270="HLTA",(AD270/Summary!$H$7),0)</f>
        <v>0</v>
      </c>
      <c r="ET270" s="229">
        <f>IF($E270="HLTA",(AE270/Summary!$H$7),0)</f>
        <v>0</v>
      </c>
      <c r="EU270" s="229">
        <f>IF($E270="HLTA",(AF270/Summary!$H$7),0)</f>
        <v>0</v>
      </c>
      <c r="EV270" s="229">
        <f>IF($E270="HLTA",(AG270/Summary!$H$7),0)</f>
        <v>0</v>
      </c>
      <c r="EW270" s="229">
        <f>IF($E270="HLTA",(AH270/Summary!$H$7),0)</f>
        <v>0</v>
      </c>
      <c r="EX270" s="229">
        <f>IF($E270="HLTA",(AI270/Summary!$H$7),0)</f>
        <v>0</v>
      </c>
      <c r="EY270" s="229">
        <f>IF($E270="HLTA",(AJ270/Summary!$H$7),0)</f>
        <v>0</v>
      </c>
      <c r="EZ270" s="229">
        <f>IF($E270="HLTA",(AK270/Summary!$H$7),0)</f>
        <v>0</v>
      </c>
      <c r="FA270" s="229">
        <f>IF($E270="HLTA",(AL270/Summary!$H$7),0)</f>
        <v>0</v>
      </c>
      <c r="FB270" s="229">
        <f>IF($E270="HLTA",(AM270/Summary!$H$7),0)</f>
        <v>0</v>
      </c>
      <c r="FC270" s="229">
        <f>IF($E270="HLTA",(AN270/Summary!$H$7),0)</f>
        <v>0</v>
      </c>
      <c r="FD270" s="233">
        <f>IF($E270="HLTA",(AO270/Summary!$H$7),0)</f>
        <v>0</v>
      </c>
    </row>
    <row r="271" spans="1:160" s="141" customFormat="1" ht="14.25" x14ac:dyDescent="0.35">
      <c r="A271" s="314"/>
      <c r="B271" s="315"/>
      <c r="C271" s="315"/>
      <c r="D271" s="315"/>
      <c r="E271" s="303"/>
      <c r="F271" s="304"/>
      <c r="G271" s="316"/>
      <c r="H271" s="320"/>
      <c r="I271" s="322"/>
      <c r="J271" s="323"/>
      <c r="K271" s="399">
        <f>Summary!$H$6*$G271</f>
        <v>0</v>
      </c>
      <c r="L271" s="225"/>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6"/>
      <c r="AK271" s="226"/>
      <c r="AL271" s="226"/>
      <c r="AM271" s="226"/>
      <c r="AN271" s="226"/>
      <c r="AO271" s="227"/>
      <c r="AP271" s="228">
        <f t="shared" si="513"/>
        <v>0</v>
      </c>
      <c r="AQ271" s="226"/>
      <c r="AR271" s="226"/>
      <c r="AS271" s="234"/>
      <c r="AT271" s="226"/>
      <c r="AU271" s="234"/>
      <c r="AV271" s="227"/>
      <c r="AW271" s="397"/>
      <c r="AX271" s="397"/>
      <c r="AY271" s="230">
        <f t="shared" si="514"/>
        <v>0</v>
      </c>
      <c r="AZ271" s="213" t="str">
        <f t="shared" si="512"/>
        <v>OK</v>
      </c>
      <c r="BA271" s="214"/>
      <c r="BB271" s="231">
        <f t="shared" si="515"/>
        <v>0</v>
      </c>
      <c r="BC271" s="232">
        <f t="shared" si="516"/>
        <v>0</v>
      </c>
      <c r="BD271" s="232">
        <f t="shared" si="517"/>
        <v>0</v>
      </c>
      <c r="BE271" s="232">
        <f t="shared" si="518"/>
        <v>0</v>
      </c>
      <c r="BF271" s="232">
        <f t="shared" si="519"/>
        <v>0</v>
      </c>
      <c r="BG271" s="232">
        <f t="shared" si="520"/>
        <v>0</v>
      </c>
      <c r="BH271" s="232">
        <f t="shared" si="521"/>
        <v>0</v>
      </c>
      <c r="BI271" s="232">
        <f t="shared" si="522"/>
        <v>0</v>
      </c>
      <c r="BJ271" s="232">
        <f t="shared" si="523"/>
        <v>0</v>
      </c>
      <c r="BK271" s="232">
        <f t="shared" si="524"/>
        <v>0</v>
      </c>
      <c r="BL271" s="232">
        <f t="shared" si="525"/>
        <v>0</v>
      </c>
      <c r="BM271" s="232">
        <f t="shared" si="526"/>
        <v>0</v>
      </c>
      <c r="BN271" s="232">
        <f t="shared" si="527"/>
        <v>0</v>
      </c>
      <c r="BO271" s="232">
        <f t="shared" si="528"/>
        <v>0</v>
      </c>
      <c r="BP271" s="232">
        <f t="shared" si="529"/>
        <v>0</v>
      </c>
      <c r="BQ271" s="232">
        <f t="shared" si="530"/>
        <v>0</v>
      </c>
      <c r="BR271" s="232">
        <f t="shared" si="531"/>
        <v>0</v>
      </c>
      <c r="BS271" s="232">
        <f t="shared" si="532"/>
        <v>0</v>
      </c>
      <c r="BT271" s="232">
        <f t="shared" si="533"/>
        <v>0</v>
      </c>
      <c r="BU271" s="232">
        <f t="shared" si="534"/>
        <v>0</v>
      </c>
      <c r="BV271" s="232">
        <f t="shared" si="535"/>
        <v>0</v>
      </c>
      <c r="BW271" s="232">
        <f t="shared" si="536"/>
        <v>0</v>
      </c>
      <c r="BX271" s="232">
        <f t="shared" si="537"/>
        <v>0</v>
      </c>
      <c r="BY271" s="232">
        <f t="shared" si="538"/>
        <v>0</v>
      </c>
      <c r="BZ271" s="232">
        <f t="shared" si="539"/>
        <v>0</v>
      </c>
      <c r="CA271" s="232">
        <f t="shared" si="540"/>
        <v>0</v>
      </c>
      <c r="CB271" s="232">
        <f t="shared" si="541"/>
        <v>0</v>
      </c>
      <c r="CC271" s="232">
        <f t="shared" si="542"/>
        <v>0</v>
      </c>
      <c r="CD271" s="232">
        <f t="shared" si="543"/>
        <v>0</v>
      </c>
      <c r="CE271" s="232">
        <f t="shared" si="544"/>
        <v>0</v>
      </c>
      <c r="CF271" s="230">
        <f t="shared" si="545"/>
        <v>0</v>
      </c>
      <c r="CG271" s="195">
        <f t="shared" si="546"/>
        <v>0</v>
      </c>
      <c r="CH271" s="201">
        <f t="shared" si="547"/>
        <v>0</v>
      </c>
      <c r="CI271" s="201">
        <f t="shared" si="548"/>
        <v>0</v>
      </c>
      <c r="CJ271" s="201">
        <f t="shared" si="549"/>
        <v>0</v>
      </c>
      <c r="CK271" s="201">
        <f t="shared" si="550"/>
        <v>0</v>
      </c>
      <c r="CL271" s="191">
        <f t="shared" si="551"/>
        <v>0</v>
      </c>
      <c r="CM271" s="189"/>
      <c r="CN271" s="219">
        <f t="shared" si="552"/>
        <v>0</v>
      </c>
      <c r="CO271" s="220">
        <f t="shared" si="553"/>
        <v>0</v>
      </c>
      <c r="CP271" s="220">
        <f t="shared" si="554"/>
        <v>0</v>
      </c>
      <c r="CQ271" s="220">
        <f t="shared" si="555"/>
        <v>0</v>
      </c>
      <c r="CR271" s="220">
        <f t="shared" si="556"/>
        <v>0</v>
      </c>
      <c r="CS271" s="220">
        <f t="shared" si="557"/>
        <v>0</v>
      </c>
      <c r="CT271" s="220">
        <f t="shared" si="558"/>
        <v>0</v>
      </c>
      <c r="CU271" s="220">
        <f t="shared" si="559"/>
        <v>0</v>
      </c>
      <c r="CV271" s="220">
        <f t="shared" si="560"/>
        <v>0</v>
      </c>
      <c r="CW271" s="220">
        <f t="shared" si="561"/>
        <v>0</v>
      </c>
      <c r="CX271" s="220">
        <f t="shared" si="562"/>
        <v>0</v>
      </c>
      <c r="CY271" s="220">
        <f t="shared" si="563"/>
        <v>0</v>
      </c>
      <c r="CZ271" s="220">
        <f t="shared" si="564"/>
        <v>0</v>
      </c>
      <c r="DA271" s="220">
        <f t="shared" si="565"/>
        <v>0</v>
      </c>
      <c r="DB271" s="220">
        <f t="shared" si="566"/>
        <v>0</v>
      </c>
      <c r="DC271" s="220">
        <f t="shared" si="567"/>
        <v>0</v>
      </c>
      <c r="DD271" s="220">
        <f t="shared" si="568"/>
        <v>0</v>
      </c>
      <c r="DE271" s="220">
        <f t="shared" si="569"/>
        <v>0</v>
      </c>
      <c r="DF271" s="220">
        <f t="shared" si="570"/>
        <v>0</v>
      </c>
      <c r="DG271" s="220">
        <f t="shared" si="571"/>
        <v>0</v>
      </c>
      <c r="DH271" s="220">
        <f t="shared" si="572"/>
        <v>0</v>
      </c>
      <c r="DI271" s="220">
        <f t="shared" si="573"/>
        <v>0</v>
      </c>
      <c r="DJ271" s="220">
        <f t="shared" si="574"/>
        <v>0</v>
      </c>
      <c r="DK271" s="220">
        <f t="shared" si="575"/>
        <v>0</v>
      </c>
      <c r="DL271" s="220">
        <f t="shared" si="576"/>
        <v>0</v>
      </c>
      <c r="DM271" s="220">
        <f t="shared" si="577"/>
        <v>0</v>
      </c>
      <c r="DN271" s="220">
        <f t="shared" si="578"/>
        <v>0</v>
      </c>
      <c r="DO271" s="220">
        <f t="shared" si="579"/>
        <v>0</v>
      </c>
      <c r="DP271" s="220">
        <f t="shared" si="580"/>
        <v>0</v>
      </c>
      <c r="DQ271" s="221">
        <f t="shared" si="581"/>
        <v>0</v>
      </c>
      <c r="DR271" s="204">
        <f t="shared" si="582"/>
        <v>0</v>
      </c>
      <c r="DS271" s="222">
        <f t="shared" si="583"/>
        <v>0</v>
      </c>
      <c r="DT271" s="222">
        <f t="shared" si="584"/>
        <v>0</v>
      </c>
      <c r="DU271" s="222">
        <f t="shared" si="585"/>
        <v>0</v>
      </c>
      <c r="DV271" s="222">
        <f t="shared" si="586"/>
        <v>0</v>
      </c>
      <c r="DW271" s="222">
        <f t="shared" si="587"/>
        <v>0</v>
      </c>
      <c r="DX271" s="223">
        <f t="shared" si="588"/>
        <v>0</v>
      </c>
      <c r="DY271" s="224">
        <f t="shared" si="511"/>
        <v>0</v>
      </c>
      <c r="EA271" s="228">
        <f>IF($E271="HLTA",(L271/Summary!$H$7),0)</f>
        <v>0</v>
      </c>
      <c r="EB271" s="229">
        <f>IF($E271="HLTA",(M271/Summary!$H$7),0)</f>
        <v>0</v>
      </c>
      <c r="EC271" s="229">
        <f>IF($E271="HLTA",(N271/Summary!$H$7),0)</f>
        <v>0</v>
      </c>
      <c r="ED271" s="229">
        <f>IF($E271="HLTA",(O271/Summary!$H$7),0)</f>
        <v>0</v>
      </c>
      <c r="EE271" s="229">
        <f>IF($E271="HLTA",(P271/Summary!$H$7),0)</f>
        <v>0</v>
      </c>
      <c r="EF271" s="229">
        <f>IF($E271="HLTA",(Q271/Summary!$H$7),0)</f>
        <v>0</v>
      </c>
      <c r="EG271" s="229">
        <f>IF($E271="HLTA",(R271/Summary!$H$7),0)</f>
        <v>0</v>
      </c>
      <c r="EH271" s="229">
        <f>IF($E271="HLTA",(S271/Summary!$H$7),0)</f>
        <v>0</v>
      </c>
      <c r="EI271" s="229">
        <f>IF($E271="HLTA",(T271/Summary!$H$7),0)</f>
        <v>0</v>
      </c>
      <c r="EJ271" s="229">
        <f>IF($E271="HLTA",(U271/Summary!$H$7),0)</f>
        <v>0</v>
      </c>
      <c r="EK271" s="229">
        <f>IF($E271="HLTA",(V271/Summary!$H$7),0)</f>
        <v>0</v>
      </c>
      <c r="EL271" s="229">
        <f>IF($E271="HLTA",(W271/Summary!$H$7),0)</f>
        <v>0</v>
      </c>
      <c r="EM271" s="229">
        <f>IF($E271="HLTA",(X271/Summary!$H$7),0)</f>
        <v>0</v>
      </c>
      <c r="EN271" s="229">
        <f>IF($E271="HLTA",(Y271/Summary!$H$7),0)</f>
        <v>0</v>
      </c>
      <c r="EO271" s="229">
        <f>IF($E271="HLTA",(Z271/Summary!$H$7),0)</f>
        <v>0</v>
      </c>
      <c r="EP271" s="229">
        <f>IF($E271="HLTA",(AA271/Summary!$H$7),0)</f>
        <v>0</v>
      </c>
      <c r="EQ271" s="229">
        <f>IF($E271="HLTA",(AB271/Summary!$H$7),0)</f>
        <v>0</v>
      </c>
      <c r="ER271" s="229">
        <f>IF($E271="HLTA",(AC271/Summary!$H$7),0)</f>
        <v>0</v>
      </c>
      <c r="ES271" s="229">
        <f>IF($E271="HLTA",(AD271/Summary!$H$7),0)</f>
        <v>0</v>
      </c>
      <c r="ET271" s="229">
        <f>IF($E271="HLTA",(AE271/Summary!$H$7),0)</f>
        <v>0</v>
      </c>
      <c r="EU271" s="229">
        <f>IF($E271="HLTA",(AF271/Summary!$H$7),0)</f>
        <v>0</v>
      </c>
      <c r="EV271" s="229">
        <f>IF($E271="HLTA",(AG271/Summary!$H$7),0)</f>
        <v>0</v>
      </c>
      <c r="EW271" s="229">
        <f>IF($E271="HLTA",(AH271/Summary!$H$7),0)</f>
        <v>0</v>
      </c>
      <c r="EX271" s="229">
        <f>IF($E271="HLTA",(AI271/Summary!$H$7),0)</f>
        <v>0</v>
      </c>
      <c r="EY271" s="229">
        <f>IF($E271="HLTA",(AJ271/Summary!$H$7),0)</f>
        <v>0</v>
      </c>
      <c r="EZ271" s="229">
        <f>IF($E271="HLTA",(AK271/Summary!$H$7),0)</f>
        <v>0</v>
      </c>
      <c r="FA271" s="229">
        <f>IF($E271="HLTA",(AL271/Summary!$H$7),0)</f>
        <v>0</v>
      </c>
      <c r="FB271" s="229">
        <f>IF($E271="HLTA",(AM271/Summary!$H$7),0)</f>
        <v>0</v>
      </c>
      <c r="FC271" s="229">
        <f>IF($E271="HLTA",(AN271/Summary!$H$7),0)</f>
        <v>0</v>
      </c>
      <c r="FD271" s="233">
        <f>IF($E271="HLTA",(AO271/Summary!$H$7),0)</f>
        <v>0</v>
      </c>
    </row>
    <row r="272" spans="1:160" s="141" customFormat="1" ht="14.25" x14ac:dyDescent="0.35">
      <c r="A272" s="314"/>
      <c r="B272" s="315"/>
      <c r="C272" s="315"/>
      <c r="D272" s="315"/>
      <c r="E272" s="303"/>
      <c r="F272" s="304"/>
      <c r="G272" s="316"/>
      <c r="H272" s="320"/>
      <c r="I272" s="322"/>
      <c r="J272" s="323"/>
      <c r="K272" s="399">
        <f>Summary!$H$6*$G272</f>
        <v>0</v>
      </c>
      <c r="L272" s="225"/>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6"/>
      <c r="AI272" s="226"/>
      <c r="AJ272" s="226"/>
      <c r="AK272" s="226"/>
      <c r="AL272" s="226"/>
      <c r="AM272" s="226"/>
      <c r="AN272" s="226"/>
      <c r="AO272" s="227"/>
      <c r="AP272" s="228">
        <f t="shared" si="513"/>
        <v>0</v>
      </c>
      <c r="AQ272" s="226"/>
      <c r="AR272" s="226"/>
      <c r="AS272" s="234"/>
      <c r="AT272" s="226"/>
      <c r="AU272" s="234"/>
      <c r="AV272" s="227"/>
      <c r="AW272" s="397"/>
      <c r="AX272" s="397"/>
      <c r="AY272" s="230">
        <f t="shared" si="514"/>
        <v>0</v>
      </c>
      <c r="AZ272" s="213" t="str">
        <f t="shared" si="512"/>
        <v>OK</v>
      </c>
      <c r="BA272" s="214"/>
      <c r="BB272" s="231">
        <f t="shared" si="515"/>
        <v>0</v>
      </c>
      <c r="BC272" s="232">
        <f t="shared" si="516"/>
        <v>0</v>
      </c>
      <c r="BD272" s="232">
        <f t="shared" si="517"/>
        <v>0</v>
      </c>
      <c r="BE272" s="232">
        <f t="shared" si="518"/>
        <v>0</v>
      </c>
      <c r="BF272" s="232">
        <f t="shared" si="519"/>
        <v>0</v>
      </c>
      <c r="BG272" s="232">
        <f t="shared" si="520"/>
        <v>0</v>
      </c>
      <c r="BH272" s="232">
        <f t="shared" si="521"/>
        <v>0</v>
      </c>
      <c r="BI272" s="232">
        <f t="shared" si="522"/>
        <v>0</v>
      </c>
      <c r="BJ272" s="232">
        <f t="shared" si="523"/>
        <v>0</v>
      </c>
      <c r="BK272" s="232">
        <f t="shared" si="524"/>
        <v>0</v>
      </c>
      <c r="BL272" s="232">
        <f t="shared" si="525"/>
        <v>0</v>
      </c>
      <c r="BM272" s="232">
        <f t="shared" si="526"/>
        <v>0</v>
      </c>
      <c r="BN272" s="232">
        <f t="shared" si="527"/>
        <v>0</v>
      </c>
      <c r="BO272" s="232">
        <f t="shared" si="528"/>
        <v>0</v>
      </c>
      <c r="BP272" s="232">
        <f t="shared" si="529"/>
        <v>0</v>
      </c>
      <c r="BQ272" s="232">
        <f t="shared" si="530"/>
        <v>0</v>
      </c>
      <c r="BR272" s="232">
        <f t="shared" si="531"/>
        <v>0</v>
      </c>
      <c r="BS272" s="232">
        <f t="shared" si="532"/>
        <v>0</v>
      </c>
      <c r="BT272" s="232">
        <f t="shared" si="533"/>
        <v>0</v>
      </c>
      <c r="BU272" s="232">
        <f t="shared" si="534"/>
        <v>0</v>
      </c>
      <c r="BV272" s="232">
        <f t="shared" si="535"/>
        <v>0</v>
      </c>
      <c r="BW272" s="232">
        <f t="shared" si="536"/>
        <v>0</v>
      </c>
      <c r="BX272" s="232">
        <f t="shared" si="537"/>
        <v>0</v>
      </c>
      <c r="BY272" s="232">
        <f t="shared" si="538"/>
        <v>0</v>
      </c>
      <c r="BZ272" s="232">
        <f t="shared" si="539"/>
        <v>0</v>
      </c>
      <c r="CA272" s="232">
        <f t="shared" si="540"/>
        <v>0</v>
      </c>
      <c r="CB272" s="232">
        <f t="shared" si="541"/>
        <v>0</v>
      </c>
      <c r="CC272" s="232">
        <f t="shared" si="542"/>
        <v>0</v>
      </c>
      <c r="CD272" s="232">
        <f t="shared" si="543"/>
        <v>0</v>
      </c>
      <c r="CE272" s="232">
        <f t="shared" si="544"/>
        <v>0</v>
      </c>
      <c r="CF272" s="230">
        <f t="shared" si="545"/>
        <v>0</v>
      </c>
      <c r="CG272" s="195">
        <f t="shared" si="546"/>
        <v>0</v>
      </c>
      <c r="CH272" s="201">
        <f t="shared" si="547"/>
        <v>0</v>
      </c>
      <c r="CI272" s="201">
        <f t="shared" si="548"/>
        <v>0</v>
      </c>
      <c r="CJ272" s="201">
        <f t="shared" si="549"/>
        <v>0</v>
      </c>
      <c r="CK272" s="201">
        <f t="shared" si="550"/>
        <v>0</v>
      </c>
      <c r="CL272" s="191">
        <f t="shared" si="551"/>
        <v>0</v>
      </c>
      <c r="CM272" s="189"/>
      <c r="CN272" s="219">
        <f t="shared" si="552"/>
        <v>0</v>
      </c>
      <c r="CO272" s="220">
        <f t="shared" si="553"/>
        <v>0</v>
      </c>
      <c r="CP272" s="220">
        <f t="shared" si="554"/>
        <v>0</v>
      </c>
      <c r="CQ272" s="220">
        <f t="shared" si="555"/>
        <v>0</v>
      </c>
      <c r="CR272" s="220">
        <f t="shared" si="556"/>
        <v>0</v>
      </c>
      <c r="CS272" s="220">
        <f t="shared" si="557"/>
        <v>0</v>
      </c>
      <c r="CT272" s="220">
        <f t="shared" si="558"/>
        <v>0</v>
      </c>
      <c r="CU272" s="220">
        <f t="shared" si="559"/>
        <v>0</v>
      </c>
      <c r="CV272" s="220">
        <f t="shared" si="560"/>
        <v>0</v>
      </c>
      <c r="CW272" s="220">
        <f t="shared" si="561"/>
        <v>0</v>
      </c>
      <c r="CX272" s="220">
        <f t="shared" si="562"/>
        <v>0</v>
      </c>
      <c r="CY272" s="220">
        <f t="shared" si="563"/>
        <v>0</v>
      </c>
      <c r="CZ272" s="220">
        <f t="shared" si="564"/>
        <v>0</v>
      </c>
      <c r="DA272" s="220">
        <f t="shared" si="565"/>
        <v>0</v>
      </c>
      <c r="DB272" s="220">
        <f t="shared" si="566"/>
        <v>0</v>
      </c>
      <c r="DC272" s="220">
        <f t="shared" si="567"/>
        <v>0</v>
      </c>
      <c r="DD272" s="220">
        <f t="shared" si="568"/>
        <v>0</v>
      </c>
      <c r="DE272" s="220">
        <f t="shared" si="569"/>
        <v>0</v>
      </c>
      <c r="DF272" s="220">
        <f t="shared" si="570"/>
        <v>0</v>
      </c>
      <c r="DG272" s="220">
        <f t="shared" si="571"/>
        <v>0</v>
      </c>
      <c r="DH272" s="220">
        <f t="shared" si="572"/>
        <v>0</v>
      </c>
      <c r="DI272" s="220">
        <f t="shared" si="573"/>
        <v>0</v>
      </c>
      <c r="DJ272" s="220">
        <f t="shared" si="574"/>
        <v>0</v>
      </c>
      <c r="DK272" s="220">
        <f t="shared" si="575"/>
        <v>0</v>
      </c>
      <c r="DL272" s="220">
        <f t="shared" si="576"/>
        <v>0</v>
      </c>
      <c r="DM272" s="220">
        <f t="shared" si="577"/>
        <v>0</v>
      </c>
      <c r="DN272" s="220">
        <f t="shared" si="578"/>
        <v>0</v>
      </c>
      <c r="DO272" s="220">
        <f t="shared" si="579"/>
        <v>0</v>
      </c>
      <c r="DP272" s="220">
        <f t="shared" si="580"/>
        <v>0</v>
      </c>
      <c r="DQ272" s="221">
        <f t="shared" si="581"/>
        <v>0</v>
      </c>
      <c r="DR272" s="204">
        <f t="shared" si="582"/>
        <v>0</v>
      </c>
      <c r="DS272" s="222">
        <f t="shared" si="583"/>
        <v>0</v>
      </c>
      <c r="DT272" s="222">
        <f t="shared" si="584"/>
        <v>0</v>
      </c>
      <c r="DU272" s="222">
        <f t="shared" si="585"/>
        <v>0</v>
      </c>
      <c r="DV272" s="222">
        <f t="shared" si="586"/>
        <v>0</v>
      </c>
      <c r="DW272" s="222">
        <f t="shared" si="587"/>
        <v>0</v>
      </c>
      <c r="DX272" s="223">
        <f t="shared" si="588"/>
        <v>0</v>
      </c>
      <c r="DY272" s="224">
        <f t="shared" si="511"/>
        <v>0</v>
      </c>
      <c r="EA272" s="228">
        <f>IF($E272="HLTA",(L272/Summary!$H$7),0)</f>
        <v>0</v>
      </c>
      <c r="EB272" s="229">
        <f>IF($E272="HLTA",(M272/Summary!$H$7),0)</f>
        <v>0</v>
      </c>
      <c r="EC272" s="229">
        <f>IF($E272="HLTA",(N272/Summary!$H$7),0)</f>
        <v>0</v>
      </c>
      <c r="ED272" s="229">
        <f>IF($E272="HLTA",(O272/Summary!$H$7),0)</f>
        <v>0</v>
      </c>
      <c r="EE272" s="229">
        <f>IF($E272="HLTA",(P272/Summary!$H$7),0)</f>
        <v>0</v>
      </c>
      <c r="EF272" s="229">
        <f>IF($E272="HLTA",(Q272/Summary!$H$7),0)</f>
        <v>0</v>
      </c>
      <c r="EG272" s="229">
        <f>IF($E272="HLTA",(R272/Summary!$H$7),0)</f>
        <v>0</v>
      </c>
      <c r="EH272" s="229">
        <f>IF($E272="HLTA",(S272/Summary!$H$7),0)</f>
        <v>0</v>
      </c>
      <c r="EI272" s="229">
        <f>IF($E272="HLTA",(T272/Summary!$H$7),0)</f>
        <v>0</v>
      </c>
      <c r="EJ272" s="229">
        <f>IF($E272="HLTA",(U272/Summary!$H$7),0)</f>
        <v>0</v>
      </c>
      <c r="EK272" s="229">
        <f>IF($E272="HLTA",(V272/Summary!$H$7),0)</f>
        <v>0</v>
      </c>
      <c r="EL272" s="229">
        <f>IF($E272="HLTA",(W272/Summary!$H$7),0)</f>
        <v>0</v>
      </c>
      <c r="EM272" s="229">
        <f>IF($E272="HLTA",(X272/Summary!$H$7),0)</f>
        <v>0</v>
      </c>
      <c r="EN272" s="229">
        <f>IF($E272="HLTA",(Y272/Summary!$H$7),0)</f>
        <v>0</v>
      </c>
      <c r="EO272" s="229">
        <f>IF($E272="HLTA",(Z272/Summary!$H$7),0)</f>
        <v>0</v>
      </c>
      <c r="EP272" s="229">
        <f>IF($E272="HLTA",(AA272/Summary!$H$7),0)</f>
        <v>0</v>
      </c>
      <c r="EQ272" s="229">
        <f>IF($E272="HLTA",(AB272/Summary!$H$7),0)</f>
        <v>0</v>
      </c>
      <c r="ER272" s="229">
        <f>IF($E272="HLTA",(AC272/Summary!$H$7),0)</f>
        <v>0</v>
      </c>
      <c r="ES272" s="229">
        <f>IF($E272="HLTA",(AD272/Summary!$H$7),0)</f>
        <v>0</v>
      </c>
      <c r="ET272" s="229">
        <f>IF($E272="HLTA",(AE272/Summary!$H$7),0)</f>
        <v>0</v>
      </c>
      <c r="EU272" s="229">
        <f>IF($E272="HLTA",(AF272/Summary!$H$7),0)</f>
        <v>0</v>
      </c>
      <c r="EV272" s="229">
        <f>IF($E272="HLTA",(AG272/Summary!$H$7),0)</f>
        <v>0</v>
      </c>
      <c r="EW272" s="229">
        <f>IF($E272="HLTA",(AH272/Summary!$H$7),0)</f>
        <v>0</v>
      </c>
      <c r="EX272" s="229">
        <f>IF($E272="HLTA",(AI272/Summary!$H$7),0)</f>
        <v>0</v>
      </c>
      <c r="EY272" s="229">
        <f>IF($E272="HLTA",(AJ272/Summary!$H$7),0)</f>
        <v>0</v>
      </c>
      <c r="EZ272" s="229">
        <f>IF($E272="HLTA",(AK272/Summary!$H$7),0)</f>
        <v>0</v>
      </c>
      <c r="FA272" s="229">
        <f>IF($E272="HLTA",(AL272/Summary!$H$7),0)</f>
        <v>0</v>
      </c>
      <c r="FB272" s="229">
        <f>IF($E272="HLTA",(AM272/Summary!$H$7),0)</f>
        <v>0</v>
      </c>
      <c r="FC272" s="229">
        <f>IF($E272="HLTA",(AN272/Summary!$H$7),0)</f>
        <v>0</v>
      </c>
      <c r="FD272" s="233">
        <f>IF($E272="HLTA",(AO272/Summary!$H$7),0)</f>
        <v>0</v>
      </c>
    </row>
    <row r="273" spans="1:160" s="141" customFormat="1" ht="14.25" x14ac:dyDescent="0.35">
      <c r="A273" s="314"/>
      <c r="B273" s="315"/>
      <c r="C273" s="315"/>
      <c r="D273" s="315"/>
      <c r="E273" s="303"/>
      <c r="F273" s="304"/>
      <c r="G273" s="316"/>
      <c r="H273" s="320"/>
      <c r="I273" s="322"/>
      <c r="J273" s="323"/>
      <c r="K273" s="399">
        <f>Summary!$H$6*$G273</f>
        <v>0</v>
      </c>
      <c r="L273" s="225"/>
      <c r="M273" s="226"/>
      <c r="N273" s="226"/>
      <c r="O273" s="226"/>
      <c r="P273" s="226"/>
      <c r="Q273" s="226"/>
      <c r="R273" s="226"/>
      <c r="S273" s="226"/>
      <c r="T273" s="226"/>
      <c r="U273" s="226"/>
      <c r="V273" s="226"/>
      <c r="W273" s="226"/>
      <c r="X273" s="226"/>
      <c r="Y273" s="226"/>
      <c r="Z273" s="226"/>
      <c r="AA273" s="226"/>
      <c r="AB273" s="226"/>
      <c r="AC273" s="226"/>
      <c r="AD273" s="226"/>
      <c r="AE273" s="226"/>
      <c r="AF273" s="226"/>
      <c r="AG273" s="226"/>
      <c r="AH273" s="226"/>
      <c r="AI273" s="226"/>
      <c r="AJ273" s="226"/>
      <c r="AK273" s="226"/>
      <c r="AL273" s="226"/>
      <c r="AM273" s="226"/>
      <c r="AN273" s="226"/>
      <c r="AO273" s="227"/>
      <c r="AP273" s="228">
        <f t="shared" si="513"/>
        <v>0</v>
      </c>
      <c r="AQ273" s="226"/>
      <c r="AR273" s="226"/>
      <c r="AS273" s="234"/>
      <c r="AT273" s="226"/>
      <c r="AU273" s="234"/>
      <c r="AV273" s="227"/>
      <c r="AW273" s="397"/>
      <c r="AX273" s="397"/>
      <c r="AY273" s="230">
        <f t="shared" si="514"/>
        <v>0</v>
      </c>
      <c r="AZ273" s="213" t="str">
        <f t="shared" si="512"/>
        <v>OK</v>
      </c>
      <c r="BA273" s="214"/>
      <c r="BB273" s="231">
        <f t="shared" si="515"/>
        <v>0</v>
      </c>
      <c r="BC273" s="232">
        <f t="shared" si="516"/>
        <v>0</v>
      </c>
      <c r="BD273" s="232">
        <f t="shared" si="517"/>
        <v>0</v>
      </c>
      <c r="BE273" s="232">
        <f t="shared" si="518"/>
        <v>0</v>
      </c>
      <c r="BF273" s="232">
        <f t="shared" si="519"/>
        <v>0</v>
      </c>
      <c r="BG273" s="232">
        <f t="shared" si="520"/>
        <v>0</v>
      </c>
      <c r="BH273" s="232">
        <f t="shared" si="521"/>
        <v>0</v>
      </c>
      <c r="BI273" s="232">
        <f t="shared" si="522"/>
        <v>0</v>
      </c>
      <c r="BJ273" s="232">
        <f t="shared" si="523"/>
        <v>0</v>
      </c>
      <c r="BK273" s="232">
        <f t="shared" si="524"/>
        <v>0</v>
      </c>
      <c r="BL273" s="232">
        <f t="shared" si="525"/>
        <v>0</v>
      </c>
      <c r="BM273" s="232">
        <f t="shared" si="526"/>
        <v>0</v>
      </c>
      <c r="BN273" s="232">
        <f t="shared" si="527"/>
        <v>0</v>
      </c>
      <c r="BO273" s="232">
        <f t="shared" si="528"/>
        <v>0</v>
      </c>
      <c r="BP273" s="232">
        <f t="shared" si="529"/>
        <v>0</v>
      </c>
      <c r="BQ273" s="232">
        <f t="shared" si="530"/>
        <v>0</v>
      </c>
      <c r="BR273" s="232">
        <f t="shared" si="531"/>
        <v>0</v>
      </c>
      <c r="BS273" s="232">
        <f t="shared" si="532"/>
        <v>0</v>
      </c>
      <c r="BT273" s="232">
        <f t="shared" si="533"/>
        <v>0</v>
      </c>
      <c r="BU273" s="232">
        <f t="shared" si="534"/>
        <v>0</v>
      </c>
      <c r="BV273" s="232">
        <f t="shared" si="535"/>
        <v>0</v>
      </c>
      <c r="BW273" s="232">
        <f t="shared" si="536"/>
        <v>0</v>
      </c>
      <c r="BX273" s="232">
        <f t="shared" si="537"/>
        <v>0</v>
      </c>
      <c r="BY273" s="232">
        <f t="shared" si="538"/>
        <v>0</v>
      </c>
      <c r="BZ273" s="232">
        <f t="shared" si="539"/>
        <v>0</v>
      </c>
      <c r="CA273" s="232">
        <f t="shared" si="540"/>
        <v>0</v>
      </c>
      <c r="CB273" s="232">
        <f t="shared" si="541"/>
        <v>0</v>
      </c>
      <c r="CC273" s="232">
        <f t="shared" si="542"/>
        <v>0</v>
      </c>
      <c r="CD273" s="232">
        <f t="shared" si="543"/>
        <v>0</v>
      </c>
      <c r="CE273" s="232">
        <f t="shared" si="544"/>
        <v>0</v>
      </c>
      <c r="CF273" s="230">
        <f t="shared" si="545"/>
        <v>0</v>
      </c>
      <c r="CG273" s="195">
        <f t="shared" si="546"/>
        <v>0</v>
      </c>
      <c r="CH273" s="201">
        <f t="shared" si="547"/>
        <v>0</v>
      </c>
      <c r="CI273" s="201">
        <f t="shared" si="548"/>
        <v>0</v>
      </c>
      <c r="CJ273" s="201">
        <f t="shared" si="549"/>
        <v>0</v>
      </c>
      <c r="CK273" s="201">
        <f t="shared" si="550"/>
        <v>0</v>
      </c>
      <c r="CL273" s="191">
        <f t="shared" si="551"/>
        <v>0</v>
      </c>
      <c r="CM273" s="189"/>
      <c r="CN273" s="219">
        <f t="shared" si="552"/>
        <v>0</v>
      </c>
      <c r="CO273" s="220">
        <f t="shared" si="553"/>
        <v>0</v>
      </c>
      <c r="CP273" s="220">
        <f t="shared" si="554"/>
        <v>0</v>
      </c>
      <c r="CQ273" s="220">
        <f t="shared" si="555"/>
        <v>0</v>
      </c>
      <c r="CR273" s="220">
        <f t="shared" si="556"/>
        <v>0</v>
      </c>
      <c r="CS273" s="220">
        <f t="shared" si="557"/>
        <v>0</v>
      </c>
      <c r="CT273" s="220">
        <f t="shared" si="558"/>
        <v>0</v>
      </c>
      <c r="CU273" s="220">
        <f t="shared" si="559"/>
        <v>0</v>
      </c>
      <c r="CV273" s="220">
        <f t="shared" si="560"/>
        <v>0</v>
      </c>
      <c r="CW273" s="220">
        <f t="shared" si="561"/>
        <v>0</v>
      </c>
      <c r="CX273" s="220">
        <f t="shared" si="562"/>
        <v>0</v>
      </c>
      <c r="CY273" s="220">
        <f t="shared" si="563"/>
        <v>0</v>
      </c>
      <c r="CZ273" s="220">
        <f t="shared" si="564"/>
        <v>0</v>
      </c>
      <c r="DA273" s="220">
        <f t="shared" si="565"/>
        <v>0</v>
      </c>
      <c r="DB273" s="220">
        <f t="shared" si="566"/>
        <v>0</v>
      </c>
      <c r="DC273" s="220">
        <f t="shared" si="567"/>
        <v>0</v>
      </c>
      <c r="DD273" s="220">
        <f t="shared" si="568"/>
        <v>0</v>
      </c>
      <c r="DE273" s="220">
        <f t="shared" si="569"/>
        <v>0</v>
      </c>
      <c r="DF273" s="220">
        <f t="shared" si="570"/>
        <v>0</v>
      </c>
      <c r="DG273" s="220">
        <f t="shared" si="571"/>
        <v>0</v>
      </c>
      <c r="DH273" s="220">
        <f t="shared" si="572"/>
        <v>0</v>
      </c>
      <c r="DI273" s="220">
        <f t="shared" si="573"/>
        <v>0</v>
      </c>
      <c r="DJ273" s="220">
        <f t="shared" si="574"/>
        <v>0</v>
      </c>
      <c r="DK273" s="220">
        <f t="shared" si="575"/>
        <v>0</v>
      </c>
      <c r="DL273" s="220">
        <f t="shared" si="576"/>
        <v>0</v>
      </c>
      <c r="DM273" s="220">
        <f t="shared" si="577"/>
        <v>0</v>
      </c>
      <c r="DN273" s="220">
        <f t="shared" si="578"/>
        <v>0</v>
      </c>
      <c r="DO273" s="220">
        <f t="shared" si="579"/>
        <v>0</v>
      </c>
      <c r="DP273" s="220">
        <f t="shared" si="580"/>
        <v>0</v>
      </c>
      <c r="DQ273" s="221">
        <f t="shared" si="581"/>
        <v>0</v>
      </c>
      <c r="DR273" s="204">
        <f t="shared" si="582"/>
        <v>0</v>
      </c>
      <c r="DS273" s="222">
        <f t="shared" si="583"/>
        <v>0</v>
      </c>
      <c r="DT273" s="222">
        <f t="shared" si="584"/>
        <v>0</v>
      </c>
      <c r="DU273" s="222">
        <f t="shared" si="585"/>
        <v>0</v>
      </c>
      <c r="DV273" s="222">
        <f t="shared" si="586"/>
        <v>0</v>
      </c>
      <c r="DW273" s="222">
        <f t="shared" si="587"/>
        <v>0</v>
      </c>
      <c r="DX273" s="223">
        <f t="shared" si="588"/>
        <v>0</v>
      </c>
      <c r="DY273" s="224">
        <f t="shared" si="511"/>
        <v>0</v>
      </c>
      <c r="EA273" s="228">
        <f>IF($E273="HLTA",(L273/Summary!$H$7),0)</f>
        <v>0</v>
      </c>
      <c r="EB273" s="229">
        <f>IF($E273="HLTA",(M273/Summary!$H$7),0)</f>
        <v>0</v>
      </c>
      <c r="EC273" s="229">
        <f>IF($E273="HLTA",(N273/Summary!$H$7),0)</f>
        <v>0</v>
      </c>
      <c r="ED273" s="229">
        <f>IF($E273="HLTA",(O273/Summary!$H$7),0)</f>
        <v>0</v>
      </c>
      <c r="EE273" s="229">
        <f>IF($E273="HLTA",(P273/Summary!$H$7),0)</f>
        <v>0</v>
      </c>
      <c r="EF273" s="229">
        <f>IF($E273="HLTA",(Q273/Summary!$H$7),0)</f>
        <v>0</v>
      </c>
      <c r="EG273" s="229">
        <f>IF($E273="HLTA",(R273/Summary!$H$7),0)</f>
        <v>0</v>
      </c>
      <c r="EH273" s="229">
        <f>IF($E273="HLTA",(S273/Summary!$H$7),0)</f>
        <v>0</v>
      </c>
      <c r="EI273" s="229">
        <f>IF($E273="HLTA",(T273/Summary!$H$7),0)</f>
        <v>0</v>
      </c>
      <c r="EJ273" s="229">
        <f>IF($E273="HLTA",(U273/Summary!$H$7),0)</f>
        <v>0</v>
      </c>
      <c r="EK273" s="229">
        <f>IF($E273="HLTA",(V273/Summary!$H$7),0)</f>
        <v>0</v>
      </c>
      <c r="EL273" s="229">
        <f>IF($E273="HLTA",(W273/Summary!$H$7),0)</f>
        <v>0</v>
      </c>
      <c r="EM273" s="229">
        <f>IF($E273="HLTA",(X273/Summary!$H$7),0)</f>
        <v>0</v>
      </c>
      <c r="EN273" s="229">
        <f>IF($E273="HLTA",(Y273/Summary!$H$7),0)</f>
        <v>0</v>
      </c>
      <c r="EO273" s="229">
        <f>IF($E273="HLTA",(Z273/Summary!$H$7),0)</f>
        <v>0</v>
      </c>
      <c r="EP273" s="229">
        <f>IF($E273="HLTA",(AA273/Summary!$H$7),0)</f>
        <v>0</v>
      </c>
      <c r="EQ273" s="229">
        <f>IF($E273="HLTA",(AB273/Summary!$H$7),0)</f>
        <v>0</v>
      </c>
      <c r="ER273" s="229">
        <f>IF($E273="HLTA",(AC273/Summary!$H$7),0)</f>
        <v>0</v>
      </c>
      <c r="ES273" s="229">
        <f>IF($E273="HLTA",(AD273/Summary!$H$7),0)</f>
        <v>0</v>
      </c>
      <c r="ET273" s="229">
        <f>IF($E273="HLTA",(AE273/Summary!$H$7),0)</f>
        <v>0</v>
      </c>
      <c r="EU273" s="229">
        <f>IF($E273="HLTA",(AF273/Summary!$H$7),0)</f>
        <v>0</v>
      </c>
      <c r="EV273" s="229">
        <f>IF($E273="HLTA",(AG273/Summary!$H$7),0)</f>
        <v>0</v>
      </c>
      <c r="EW273" s="229">
        <f>IF($E273="HLTA",(AH273/Summary!$H$7),0)</f>
        <v>0</v>
      </c>
      <c r="EX273" s="229">
        <f>IF($E273="HLTA",(AI273/Summary!$H$7),0)</f>
        <v>0</v>
      </c>
      <c r="EY273" s="229">
        <f>IF($E273="HLTA",(AJ273/Summary!$H$7),0)</f>
        <v>0</v>
      </c>
      <c r="EZ273" s="229">
        <f>IF($E273="HLTA",(AK273/Summary!$H$7),0)</f>
        <v>0</v>
      </c>
      <c r="FA273" s="229">
        <f>IF($E273="HLTA",(AL273/Summary!$H$7),0)</f>
        <v>0</v>
      </c>
      <c r="FB273" s="229">
        <f>IF($E273="HLTA",(AM273/Summary!$H$7),0)</f>
        <v>0</v>
      </c>
      <c r="FC273" s="229">
        <f>IF($E273="HLTA",(AN273/Summary!$H$7),0)</f>
        <v>0</v>
      </c>
      <c r="FD273" s="233">
        <f>IF($E273="HLTA",(AO273/Summary!$H$7),0)</f>
        <v>0</v>
      </c>
    </row>
    <row r="274" spans="1:160" s="141" customFormat="1" ht="14.25" x14ac:dyDescent="0.35">
      <c r="A274" s="314"/>
      <c r="B274" s="315"/>
      <c r="C274" s="315"/>
      <c r="D274" s="315"/>
      <c r="E274" s="303"/>
      <c r="F274" s="304"/>
      <c r="G274" s="316"/>
      <c r="H274" s="320"/>
      <c r="I274" s="322"/>
      <c r="J274" s="323"/>
      <c r="K274" s="399">
        <f>Summary!$H$6*$G274</f>
        <v>0</v>
      </c>
      <c r="L274" s="225"/>
      <c r="M274" s="226"/>
      <c r="N274" s="226"/>
      <c r="O274" s="226"/>
      <c r="P274" s="226"/>
      <c r="Q274" s="226"/>
      <c r="R274" s="226"/>
      <c r="S274" s="226"/>
      <c r="T274" s="226"/>
      <c r="U274" s="226"/>
      <c r="V274" s="226"/>
      <c r="W274" s="226"/>
      <c r="X274" s="226"/>
      <c r="Y274" s="226"/>
      <c r="Z274" s="226"/>
      <c r="AA274" s="226"/>
      <c r="AB274" s="226"/>
      <c r="AC274" s="226"/>
      <c r="AD274" s="226"/>
      <c r="AE274" s="226"/>
      <c r="AF274" s="226"/>
      <c r="AG274" s="226"/>
      <c r="AH274" s="226"/>
      <c r="AI274" s="226"/>
      <c r="AJ274" s="226"/>
      <c r="AK274" s="226"/>
      <c r="AL274" s="226"/>
      <c r="AM274" s="226"/>
      <c r="AN274" s="226"/>
      <c r="AO274" s="227"/>
      <c r="AP274" s="228">
        <f t="shared" si="513"/>
        <v>0</v>
      </c>
      <c r="AQ274" s="226"/>
      <c r="AR274" s="226"/>
      <c r="AS274" s="234"/>
      <c r="AT274" s="226"/>
      <c r="AU274" s="234"/>
      <c r="AV274" s="227"/>
      <c r="AW274" s="397"/>
      <c r="AX274" s="397"/>
      <c r="AY274" s="230">
        <f t="shared" si="514"/>
        <v>0</v>
      </c>
      <c r="AZ274" s="213" t="str">
        <f t="shared" si="512"/>
        <v>OK</v>
      </c>
      <c r="BA274" s="214"/>
      <c r="BB274" s="231">
        <f t="shared" si="515"/>
        <v>0</v>
      </c>
      <c r="BC274" s="232">
        <f t="shared" si="516"/>
        <v>0</v>
      </c>
      <c r="BD274" s="232">
        <f t="shared" si="517"/>
        <v>0</v>
      </c>
      <c r="BE274" s="232">
        <f t="shared" si="518"/>
        <v>0</v>
      </c>
      <c r="BF274" s="232">
        <f t="shared" si="519"/>
        <v>0</v>
      </c>
      <c r="BG274" s="232">
        <f t="shared" si="520"/>
        <v>0</v>
      </c>
      <c r="BH274" s="232">
        <f t="shared" si="521"/>
        <v>0</v>
      </c>
      <c r="BI274" s="232">
        <f t="shared" si="522"/>
        <v>0</v>
      </c>
      <c r="BJ274" s="232">
        <f t="shared" si="523"/>
        <v>0</v>
      </c>
      <c r="BK274" s="232">
        <f t="shared" si="524"/>
        <v>0</v>
      </c>
      <c r="BL274" s="232">
        <f t="shared" si="525"/>
        <v>0</v>
      </c>
      <c r="BM274" s="232">
        <f t="shared" si="526"/>
        <v>0</v>
      </c>
      <c r="BN274" s="232">
        <f t="shared" si="527"/>
        <v>0</v>
      </c>
      <c r="BO274" s="232">
        <f t="shared" si="528"/>
        <v>0</v>
      </c>
      <c r="BP274" s="232">
        <f t="shared" si="529"/>
        <v>0</v>
      </c>
      <c r="BQ274" s="232">
        <f t="shared" si="530"/>
        <v>0</v>
      </c>
      <c r="BR274" s="232">
        <f t="shared" si="531"/>
        <v>0</v>
      </c>
      <c r="BS274" s="232">
        <f t="shared" si="532"/>
        <v>0</v>
      </c>
      <c r="BT274" s="232">
        <f t="shared" si="533"/>
        <v>0</v>
      </c>
      <c r="BU274" s="232">
        <f t="shared" si="534"/>
        <v>0</v>
      </c>
      <c r="BV274" s="232">
        <f t="shared" si="535"/>
        <v>0</v>
      </c>
      <c r="BW274" s="232">
        <f t="shared" si="536"/>
        <v>0</v>
      </c>
      <c r="BX274" s="232">
        <f t="shared" si="537"/>
        <v>0</v>
      </c>
      <c r="BY274" s="232">
        <f t="shared" si="538"/>
        <v>0</v>
      </c>
      <c r="BZ274" s="232">
        <f t="shared" si="539"/>
        <v>0</v>
      </c>
      <c r="CA274" s="232">
        <f t="shared" si="540"/>
        <v>0</v>
      </c>
      <c r="CB274" s="232">
        <f t="shared" si="541"/>
        <v>0</v>
      </c>
      <c r="CC274" s="232">
        <f t="shared" si="542"/>
        <v>0</v>
      </c>
      <c r="CD274" s="232">
        <f t="shared" si="543"/>
        <v>0</v>
      </c>
      <c r="CE274" s="232">
        <f t="shared" si="544"/>
        <v>0</v>
      </c>
      <c r="CF274" s="230">
        <f t="shared" si="545"/>
        <v>0</v>
      </c>
      <c r="CG274" s="195">
        <f t="shared" si="546"/>
        <v>0</v>
      </c>
      <c r="CH274" s="201">
        <f t="shared" si="547"/>
        <v>0</v>
      </c>
      <c r="CI274" s="201">
        <f t="shared" si="548"/>
        <v>0</v>
      </c>
      <c r="CJ274" s="201">
        <f t="shared" si="549"/>
        <v>0</v>
      </c>
      <c r="CK274" s="201">
        <f t="shared" si="550"/>
        <v>0</v>
      </c>
      <c r="CL274" s="191">
        <f t="shared" si="551"/>
        <v>0</v>
      </c>
      <c r="CM274" s="189"/>
      <c r="CN274" s="219">
        <f t="shared" si="552"/>
        <v>0</v>
      </c>
      <c r="CO274" s="220">
        <f t="shared" si="553"/>
        <v>0</v>
      </c>
      <c r="CP274" s="220">
        <f t="shared" si="554"/>
        <v>0</v>
      </c>
      <c r="CQ274" s="220">
        <f t="shared" si="555"/>
        <v>0</v>
      </c>
      <c r="CR274" s="220">
        <f t="shared" si="556"/>
        <v>0</v>
      </c>
      <c r="CS274" s="220">
        <f t="shared" si="557"/>
        <v>0</v>
      </c>
      <c r="CT274" s="220">
        <f t="shared" si="558"/>
        <v>0</v>
      </c>
      <c r="CU274" s="220">
        <f t="shared" si="559"/>
        <v>0</v>
      </c>
      <c r="CV274" s="220">
        <f t="shared" si="560"/>
        <v>0</v>
      </c>
      <c r="CW274" s="220">
        <f t="shared" si="561"/>
        <v>0</v>
      </c>
      <c r="CX274" s="220">
        <f t="shared" si="562"/>
        <v>0</v>
      </c>
      <c r="CY274" s="220">
        <f t="shared" si="563"/>
        <v>0</v>
      </c>
      <c r="CZ274" s="220">
        <f t="shared" si="564"/>
        <v>0</v>
      </c>
      <c r="DA274" s="220">
        <f t="shared" si="565"/>
        <v>0</v>
      </c>
      <c r="DB274" s="220">
        <f t="shared" si="566"/>
        <v>0</v>
      </c>
      <c r="DC274" s="220">
        <f t="shared" si="567"/>
        <v>0</v>
      </c>
      <c r="DD274" s="220">
        <f t="shared" si="568"/>
        <v>0</v>
      </c>
      <c r="DE274" s="220">
        <f t="shared" si="569"/>
        <v>0</v>
      </c>
      <c r="DF274" s="220">
        <f t="shared" si="570"/>
        <v>0</v>
      </c>
      <c r="DG274" s="220">
        <f t="shared" si="571"/>
        <v>0</v>
      </c>
      <c r="DH274" s="220">
        <f t="shared" si="572"/>
        <v>0</v>
      </c>
      <c r="DI274" s="220">
        <f t="shared" si="573"/>
        <v>0</v>
      </c>
      <c r="DJ274" s="220">
        <f t="shared" si="574"/>
        <v>0</v>
      </c>
      <c r="DK274" s="220">
        <f t="shared" si="575"/>
        <v>0</v>
      </c>
      <c r="DL274" s="220">
        <f t="shared" si="576"/>
        <v>0</v>
      </c>
      <c r="DM274" s="220">
        <f t="shared" si="577"/>
        <v>0</v>
      </c>
      <c r="DN274" s="220">
        <f t="shared" si="578"/>
        <v>0</v>
      </c>
      <c r="DO274" s="220">
        <f t="shared" si="579"/>
        <v>0</v>
      </c>
      <c r="DP274" s="220">
        <f t="shared" si="580"/>
        <v>0</v>
      </c>
      <c r="DQ274" s="221">
        <f t="shared" si="581"/>
        <v>0</v>
      </c>
      <c r="DR274" s="204">
        <f t="shared" si="582"/>
        <v>0</v>
      </c>
      <c r="DS274" s="222">
        <f t="shared" si="583"/>
        <v>0</v>
      </c>
      <c r="DT274" s="222">
        <f t="shared" si="584"/>
        <v>0</v>
      </c>
      <c r="DU274" s="222">
        <f t="shared" si="585"/>
        <v>0</v>
      </c>
      <c r="DV274" s="222">
        <f t="shared" si="586"/>
        <v>0</v>
      </c>
      <c r="DW274" s="222">
        <f t="shared" si="587"/>
        <v>0</v>
      </c>
      <c r="DX274" s="223">
        <f t="shared" si="588"/>
        <v>0</v>
      </c>
      <c r="DY274" s="224">
        <f t="shared" si="511"/>
        <v>0</v>
      </c>
      <c r="EA274" s="228">
        <f>IF($E274="HLTA",(L274/Summary!$H$7),0)</f>
        <v>0</v>
      </c>
      <c r="EB274" s="229">
        <f>IF($E274="HLTA",(M274/Summary!$H$7),0)</f>
        <v>0</v>
      </c>
      <c r="EC274" s="229">
        <f>IF($E274="HLTA",(N274/Summary!$H$7),0)</f>
        <v>0</v>
      </c>
      <c r="ED274" s="229">
        <f>IF($E274="HLTA",(O274/Summary!$H$7),0)</f>
        <v>0</v>
      </c>
      <c r="EE274" s="229">
        <f>IF($E274="HLTA",(P274/Summary!$H$7),0)</f>
        <v>0</v>
      </c>
      <c r="EF274" s="229">
        <f>IF($E274="HLTA",(Q274/Summary!$H$7),0)</f>
        <v>0</v>
      </c>
      <c r="EG274" s="229">
        <f>IF($E274="HLTA",(R274/Summary!$H$7),0)</f>
        <v>0</v>
      </c>
      <c r="EH274" s="229">
        <f>IF($E274="HLTA",(S274/Summary!$H$7),0)</f>
        <v>0</v>
      </c>
      <c r="EI274" s="229">
        <f>IF($E274="HLTA",(T274/Summary!$H$7),0)</f>
        <v>0</v>
      </c>
      <c r="EJ274" s="229">
        <f>IF($E274="HLTA",(U274/Summary!$H$7),0)</f>
        <v>0</v>
      </c>
      <c r="EK274" s="229">
        <f>IF($E274="HLTA",(V274/Summary!$H$7),0)</f>
        <v>0</v>
      </c>
      <c r="EL274" s="229">
        <f>IF($E274="HLTA",(W274/Summary!$H$7),0)</f>
        <v>0</v>
      </c>
      <c r="EM274" s="229">
        <f>IF($E274="HLTA",(X274/Summary!$H$7),0)</f>
        <v>0</v>
      </c>
      <c r="EN274" s="229">
        <f>IF($E274="HLTA",(Y274/Summary!$H$7),0)</f>
        <v>0</v>
      </c>
      <c r="EO274" s="229">
        <f>IF($E274="HLTA",(Z274/Summary!$H$7),0)</f>
        <v>0</v>
      </c>
      <c r="EP274" s="229">
        <f>IF($E274="HLTA",(AA274/Summary!$H$7),0)</f>
        <v>0</v>
      </c>
      <c r="EQ274" s="229">
        <f>IF($E274="HLTA",(AB274/Summary!$H$7),0)</f>
        <v>0</v>
      </c>
      <c r="ER274" s="229">
        <f>IF($E274="HLTA",(AC274/Summary!$H$7),0)</f>
        <v>0</v>
      </c>
      <c r="ES274" s="229">
        <f>IF($E274="HLTA",(AD274/Summary!$H$7),0)</f>
        <v>0</v>
      </c>
      <c r="ET274" s="229">
        <f>IF($E274="HLTA",(AE274/Summary!$H$7),0)</f>
        <v>0</v>
      </c>
      <c r="EU274" s="229">
        <f>IF($E274="HLTA",(AF274/Summary!$H$7),0)</f>
        <v>0</v>
      </c>
      <c r="EV274" s="229">
        <f>IF($E274="HLTA",(AG274/Summary!$H$7),0)</f>
        <v>0</v>
      </c>
      <c r="EW274" s="229">
        <f>IF($E274="HLTA",(AH274/Summary!$H$7),0)</f>
        <v>0</v>
      </c>
      <c r="EX274" s="229">
        <f>IF($E274="HLTA",(AI274/Summary!$H$7),0)</f>
        <v>0</v>
      </c>
      <c r="EY274" s="229">
        <f>IF($E274="HLTA",(AJ274/Summary!$H$7),0)</f>
        <v>0</v>
      </c>
      <c r="EZ274" s="229">
        <f>IF($E274="HLTA",(AK274/Summary!$H$7),0)</f>
        <v>0</v>
      </c>
      <c r="FA274" s="229">
        <f>IF($E274="HLTA",(AL274/Summary!$H$7),0)</f>
        <v>0</v>
      </c>
      <c r="FB274" s="229">
        <f>IF($E274="HLTA",(AM274/Summary!$H$7),0)</f>
        <v>0</v>
      </c>
      <c r="FC274" s="229">
        <f>IF($E274="HLTA",(AN274/Summary!$H$7),0)</f>
        <v>0</v>
      </c>
      <c r="FD274" s="233">
        <f>IF($E274="HLTA",(AO274/Summary!$H$7),0)</f>
        <v>0</v>
      </c>
    </row>
    <row r="275" spans="1:160" s="141" customFormat="1" ht="14.25" x14ac:dyDescent="0.35">
      <c r="A275" s="314"/>
      <c r="B275" s="315"/>
      <c r="C275" s="315"/>
      <c r="D275" s="315"/>
      <c r="E275" s="303"/>
      <c r="F275" s="304"/>
      <c r="G275" s="316"/>
      <c r="H275" s="320"/>
      <c r="I275" s="322"/>
      <c r="J275" s="323"/>
      <c r="K275" s="399">
        <f>Summary!$H$6*$G275</f>
        <v>0</v>
      </c>
      <c r="L275" s="225"/>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c r="AL275" s="226"/>
      <c r="AM275" s="226"/>
      <c r="AN275" s="226"/>
      <c r="AO275" s="227"/>
      <c r="AP275" s="228">
        <f t="shared" si="513"/>
        <v>0</v>
      </c>
      <c r="AQ275" s="226"/>
      <c r="AR275" s="226"/>
      <c r="AS275" s="234"/>
      <c r="AT275" s="226"/>
      <c r="AU275" s="234"/>
      <c r="AV275" s="227"/>
      <c r="AW275" s="397"/>
      <c r="AX275" s="397"/>
      <c r="AY275" s="230">
        <f t="shared" si="514"/>
        <v>0</v>
      </c>
      <c r="AZ275" s="213" t="str">
        <f t="shared" si="512"/>
        <v>OK</v>
      </c>
      <c r="BA275" s="214"/>
      <c r="BB275" s="231">
        <f t="shared" si="515"/>
        <v>0</v>
      </c>
      <c r="BC275" s="232">
        <f t="shared" si="516"/>
        <v>0</v>
      </c>
      <c r="BD275" s="232">
        <f t="shared" si="517"/>
        <v>0</v>
      </c>
      <c r="BE275" s="232">
        <f t="shared" si="518"/>
        <v>0</v>
      </c>
      <c r="BF275" s="232">
        <f t="shared" si="519"/>
        <v>0</v>
      </c>
      <c r="BG275" s="232">
        <f t="shared" si="520"/>
        <v>0</v>
      </c>
      <c r="BH275" s="232">
        <f t="shared" si="521"/>
        <v>0</v>
      </c>
      <c r="BI275" s="232">
        <f t="shared" si="522"/>
        <v>0</v>
      </c>
      <c r="BJ275" s="232">
        <f t="shared" si="523"/>
        <v>0</v>
      </c>
      <c r="BK275" s="232">
        <f t="shared" si="524"/>
        <v>0</v>
      </c>
      <c r="BL275" s="232">
        <f t="shared" si="525"/>
        <v>0</v>
      </c>
      <c r="BM275" s="232">
        <f t="shared" si="526"/>
        <v>0</v>
      </c>
      <c r="BN275" s="232">
        <f t="shared" si="527"/>
        <v>0</v>
      </c>
      <c r="BO275" s="232">
        <f t="shared" si="528"/>
        <v>0</v>
      </c>
      <c r="BP275" s="232">
        <f t="shared" si="529"/>
        <v>0</v>
      </c>
      <c r="BQ275" s="232">
        <f t="shared" si="530"/>
        <v>0</v>
      </c>
      <c r="BR275" s="232">
        <f t="shared" si="531"/>
        <v>0</v>
      </c>
      <c r="BS275" s="232">
        <f t="shared" si="532"/>
        <v>0</v>
      </c>
      <c r="BT275" s="232">
        <f t="shared" si="533"/>
        <v>0</v>
      </c>
      <c r="BU275" s="232">
        <f t="shared" si="534"/>
        <v>0</v>
      </c>
      <c r="BV275" s="232">
        <f t="shared" si="535"/>
        <v>0</v>
      </c>
      <c r="BW275" s="232">
        <f t="shared" si="536"/>
        <v>0</v>
      </c>
      <c r="BX275" s="232">
        <f t="shared" si="537"/>
        <v>0</v>
      </c>
      <c r="BY275" s="232">
        <f t="shared" si="538"/>
        <v>0</v>
      </c>
      <c r="BZ275" s="232">
        <f t="shared" si="539"/>
        <v>0</v>
      </c>
      <c r="CA275" s="232">
        <f t="shared" si="540"/>
        <v>0</v>
      </c>
      <c r="CB275" s="232">
        <f t="shared" si="541"/>
        <v>0</v>
      </c>
      <c r="CC275" s="232">
        <f t="shared" si="542"/>
        <v>0</v>
      </c>
      <c r="CD275" s="232">
        <f t="shared" si="543"/>
        <v>0</v>
      </c>
      <c r="CE275" s="232">
        <f t="shared" si="544"/>
        <v>0</v>
      </c>
      <c r="CF275" s="230">
        <f t="shared" si="545"/>
        <v>0</v>
      </c>
      <c r="CG275" s="195">
        <f t="shared" si="546"/>
        <v>0</v>
      </c>
      <c r="CH275" s="201">
        <f t="shared" si="547"/>
        <v>0</v>
      </c>
      <c r="CI275" s="201">
        <f t="shared" si="548"/>
        <v>0</v>
      </c>
      <c r="CJ275" s="201">
        <f t="shared" si="549"/>
        <v>0</v>
      </c>
      <c r="CK275" s="201">
        <f t="shared" si="550"/>
        <v>0</v>
      </c>
      <c r="CL275" s="191">
        <f t="shared" si="551"/>
        <v>0</v>
      </c>
      <c r="CM275" s="189"/>
      <c r="CN275" s="219">
        <f t="shared" si="552"/>
        <v>0</v>
      </c>
      <c r="CO275" s="220">
        <f t="shared" si="553"/>
        <v>0</v>
      </c>
      <c r="CP275" s="220">
        <f t="shared" si="554"/>
        <v>0</v>
      </c>
      <c r="CQ275" s="220">
        <f t="shared" si="555"/>
        <v>0</v>
      </c>
      <c r="CR275" s="220">
        <f t="shared" si="556"/>
        <v>0</v>
      </c>
      <c r="CS275" s="220">
        <f t="shared" si="557"/>
        <v>0</v>
      </c>
      <c r="CT275" s="220">
        <f t="shared" si="558"/>
        <v>0</v>
      </c>
      <c r="CU275" s="220">
        <f t="shared" si="559"/>
        <v>0</v>
      </c>
      <c r="CV275" s="220">
        <f t="shared" si="560"/>
        <v>0</v>
      </c>
      <c r="CW275" s="220">
        <f t="shared" si="561"/>
        <v>0</v>
      </c>
      <c r="CX275" s="220">
        <f t="shared" si="562"/>
        <v>0</v>
      </c>
      <c r="CY275" s="220">
        <f t="shared" si="563"/>
        <v>0</v>
      </c>
      <c r="CZ275" s="220">
        <f t="shared" si="564"/>
        <v>0</v>
      </c>
      <c r="DA275" s="220">
        <f t="shared" si="565"/>
        <v>0</v>
      </c>
      <c r="DB275" s="220">
        <f t="shared" si="566"/>
        <v>0</v>
      </c>
      <c r="DC275" s="220">
        <f t="shared" si="567"/>
        <v>0</v>
      </c>
      <c r="DD275" s="220">
        <f t="shared" si="568"/>
        <v>0</v>
      </c>
      <c r="DE275" s="220">
        <f t="shared" si="569"/>
        <v>0</v>
      </c>
      <c r="DF275" s="220">
        <f t="shared" si="570"/>
        <v>0</v>
      </c>
      <c r="DG275" s="220">
        <f t="shared" si="571"/>
        <v>0</v>
      </c>
      <c r="DH275" s="220">
        <f t="shared" si="572"/>
        <v>0</v>
      </c>
      <c r="DI275" s="220">
        <f t="shared" si="573"/>
        <v>0</v>
      </c>
      <c r="DJ275" s="220">
        <f t="shared" si="574"/>
        <v>0</v>
      </c>
      <c r="DK275" s="220">
        <f t="shared" si="575"/>
        <v>0</v>
      </c>
      <c r="DL275" s="220">
        <f t="shared" si="576"/>
        <v>0</v>
      </c>
      <c r="DM275" s="220">
        <f t="shared" si="577"/>
        <v>0</v>
      </c>
      <c r="DN275" s="220">
        <f t="shared" si="578"/>
        <v>0</v>
      </c>
      <c r="DO275" s="220">
        <f t="shared" si="579"/>
        <v>0</v>
      </c>
      <c r="DP275" s="220">
        <f t="shared" si="580"/>
        <v>0</v>
      </c>
      <c r="DQ275" s="221">
        <f t="shared" si="581"/>
        <v>0</v>
      </c>
      <c r="DR275" s="204">
        <f t="shared" si="582"/>
        <v>0</v>
      </c>
      <c r="DS275" s="222">
        <f t="shared" si="583"/>
        <v>0</v>
      </c>
      <c r="DT275" s="222">
        <f t="shared" si="584"/>
        <v>0</v>
      </c>
      <c r="DU275" s="222">
        <f t="shared" si="585"/>
        <v>0</v>
      </c>
      <c r="DV275" s="222">
        <f t="shared" si="586"/>
        <v>0</v>
      </c>
      <c r="DW275" s="222">
        <f t="shared" si="587"/>
        <v>0</v>
      </c>
      <c r="DX275" s="223">
        <f t="shared" si="588"/>
        <v>0</v>
      </c>
      <c r="DY275" s="224">
        <f t="shared" si="511"/>
        <v>0</v>
      </c>
      <c r="EA275" s="228">
        <f>IF($E275="HLTA",(L275/Summary!$H$7),0)</f>
        <v>0</v>
      </c>
      <c r="EB275" s="229">
        <f>IF($E275="HLTA",(M275/Summary!$H$7),0)</f>
        <v>0</v>
      </c>
      <c r="EC275" s="229">
        <f>IF($E275="HLTA",(N275/Summary!$H$7),0)</f>
        <v>0</v>
      </c>
      <c r="ED275" s="229">
        <f>IF($E275="HLTA",(O275/Summary!$H$7),0)</f>
        <v>0</v>
      </c>
      <c r="EE275" s="229">
        <f>IF($E275="HLTA",(P275/Summary!$H$7),0)</f>
        <v>0</v>
      </c>
      <c r="EF275" s="229">
        <f>IF($E275="HLTA",(Q275/Summary!$H$7),0)</f>
        <v>0</v>
      </c>
      <c r="EG275" s="229">
        <f>IF($E275="HLTA",(R275/Summary!$H$7),0)</f>
        <v>0</v>
      </c>
      <c r="EH275" s="229">
        <f>IF($E275="HLTA",(S275/Summary!$H$7),0)</f>
        <v>0</v>
      </c>
      <c r="EI275" s="229">
        <f>IF($E275="HLTA",(T275/Summary!$H$7),0)</f>
        <v>0</v>
      </c>
      <c r="EJ275" s="229">
        <f>IF($E275="HLTA",(U275/Summary!$H$7),0)</f>
        <v>0</v>
      </c>
      <c r="EK275" s="229">
        <f>IF($E275="HLTA",(V275/Summary!$H$7),0)</f>
        <v>0</v>
      </c>
      <c r="EL275" s="229">
        <f>IF($E275="HLTA",(W275/Summary!$H$7),0)</f>
        <v>0</v>
      </c>
      <c r="EM275" s="229">
        <f>IF($E275="HLTA",(X275/Summary!$H$7),0)</f>
        <v>0</v>
      </c>
      <c r="EN275" s="229">
        <f>IF($E275="HLTA",(Y275/Summary!$H$7),0)</f>
        <v>0</v>
      </c>
      <c r="EO275" s="229">
        <f>IF($E275="HLTA",(Z275/Summary!$H$7),0)</f>
        <v>0</v>
      </c>
      <c r="EP275" s="229">
        <f>IF($E275="HLTA",(AA275/Summary!$H$7),0)</f>
        <v>0</v>
      </c>
      <c r="EQ275" s="229">
        <f>IF($E275="HLTA",(AB275/Summary!$H$7),0)</f>
        <v>0</v>
      </c>
      <c r="ER275" s="229">
        <f>IF($E275="HLTA",(AC275/Summary!$H$7),0)</f>
        <v>0</v>
      </c>
      <c r="ES275" s="229">
        <f>IF($E275="HLTA",(AD275/Summary!$H$7),0)</f>
        <v>0</v>
      </c>
      <c r="ET275" s="229">
        <f>IF($E275="HLTA",(AE275/Summary!$H$7),0)</f>
        <v>0</v>
      </c>
      <c r="EU275" s="229">
        <f>IF($E275="HLTA",(AF275/Summary!$H$7),0)</f>
        <v>0</v>
      </c>
      <c r="EV275" s="229">
        <f>IF($E275="HLTA",(AG275/Summary!$H$7),0)</f>
        <v>0</v>
      </c>
      <c r="EW275" s="229">
        <f>IF($E275="HLTA",(AH275/Summary!$H$7),0)</f>
        <v>0</v>
      </c>
      <c r="EX275" s="229">
        <f>IF($E275="HLTA",(AI275/Summary!$H$7),0)</f>
        <v>0</v>
      </c>
      <c r="EY275" s="229">
        <f>IF($E275="HLTA",(AJ275/Summary!$H$7),0)</f>
        <v>0</v>
      </c>
      <c r="EZ275" s="229">
        <f>IF($E275="HLTA",(AK275/Summary!$H$7),0)</f>
        <v>0</v>
      </c>
      <c r="FA275" s="229">
        <f>IF($E275="HLTA",(AL275/Summary!$H$7),0)</f>
        <v>0</v>
      </c>
      <c r="FB275" s="229">
        <f>IF($E275="HLTA",(AM275/Summary!$H$7),0)</f>
        <v>0</v>
      </c>
      <c r="FC275" s="229">
        <f>IF($E275="HLTA",(AN275/Summary!$H$7),0)</f>
        <v>0</v>
      </c>
      <c r="FD275" s="233">
        <f>IF($E275="HLTA",(AO275/Summary!$H$7),0)</f>
        <v>0</v>
      </c>
    </row>
    <row r="276" spans="1:160" s="141" customFormat="1" ht="14.25" x14ac:dyDescent="0.35">
      <c r="A276" s="314"/>
      <c r="B276" s="315"/>
      <c r="C276" s="315"/>
      <c r="D276" s="315"/>
      <c r="E276" s="303"/>
      <c r="F276" s="304"/>
      <c r="G276" s="316"/>
      <c r="H276" s="320"/>
      <c r="I276" s="322"/>
      <c r="J276" s="323"/>
      <c r="K276" s="399">
        <f>Summary!$H$6*$G276</f>
        <v>0</v>
      </c>
      <c r="L276" s="225"/>
      <c r="M276" s="226"/>
      <c r="N276" s="226"/>
      <c r="O276" s="226"/>
      <c r="P276" s="226"/>
      <c r="Q276" s="226"/>
      <c r="R276" s="226"/>
      <c r="S276" s="226"/>
      <c r="T276" s="226"/>
      <c r="U276" s="226"/>
      <c r="V276" s="226"/>
      <c r="W276" s="226"/>
      <c r="X276" s="226"/>
      <c r="Y276" s="226"/>
      <c r="Z276" s="226"/>
      <c r="AA276" s="226"/>
      <c r="AB276" s="226"/>
      <c r="AC276" s="226"/>
      <c r="AD276" s="226"/>
      <c r="AE276" s="226"/>
      <c r="AF276" s="226"/>
      <c r="AG276" s="226"/>
      <c r="AH276" s="226"/>
      <c r="AI276" s="226"/>
      <c r="AJ276" s="226"/>
      <c r="AK276" s="226"/>
      <c r="AL276" s="226"/>
      <c r="AM276" s="226"/>
      <c r="AN276" s="226"/>
      <c r="AO276" s="227"/>
      <c r="AP276" s="228">
        <f t="shared" si="513"/>
        <v>0</v>
      </c>
      <c r="AQ276" s="226"/>
      <c r="AR276" s="226"/>
      <c r="AS276" s="234"/>
      <c r="AT276" s="226"/>
      <c r="AU276" s="234"/>
      <c r="AV276" s="227"/>
      <c r="AW276" s="397"/>
      <c r="AX276" s="397"/>
      <c r="AY276" s="230">
        <f t="shared" si="514"/>
        <v>0</v>
      </c>
      <c r="AZ276" s="213" t="str">
        <f t="shared" si="512"/>
        <v>OK</v>
      </c>
      <c r="BA276" s="214"/>
      <c r="BB276" s="231">
        <f t="shared" si="515"/>
        <v>0</v>
      </c>
      <c r="BC276" s="232">
        <f t="shared" si="516"/>
        <v>0</v>
      </c>
      <c r="BD276" s="232">
        <f t="shared" si="517"/>
        <v>0</v>
      </c>
      <c r="BE276" s="232">
        <f t="shared" si="518"/>
        <v>0</v>
      </c>
      <c r="BF276" s="232">
        <f t="shared" si="519"/>
        <v>0</v>
      </c>
      <c r="BG276" s="232">
        <f t="shared" si="520"/>
        <v>0</v>
      </c>
      <c r="BH276" s="232">
        <f t="shared" si="521"/>
        <v>0</v>
      </c>
      <c r="BI276" s="232">
        <f t="shared" si="522"/>
        <v>0</v>
      </c>
      <c r="BJ276" s="232">
        <f t="shared" si="523"/>
        <v>0</v>
      </c>
      <c r="BK276" s="232">
        <f t="shared" si="524"/>
        <v>0</v>
      </c>
      <c r="BL276" s="232">
        <f t="shared" si="525"/>
        <v>0</v>
      </c>
      <c r="BM276" s="232">
        <f t="shared" si="526"/>
        <v>0</v>
      </c>
      <c r="BN276" s="232">
        <f t="shared" si="527"/>
        <v>0</v>
      </c>
      <c r="BO276" s="232">
        <f t="shared" si="528"/>
        <v>0</v>
      </c>
      <c r="BP276" s="232">
        <f t="shared" si="529"/>
        <v>0</v>
      </c>
      <c r="BQ276" s="232">
        <f t="shared" si="530"/>
        <v>0</v>
      </c>
      <c r="BR276" s="232">
        <f t="shared" si="531"/>
        <v>0</v>
      </c>
      <c r="BS276" s="232">
        <f t="shared" si="532"/>
        <v>0</v>
      </c>
      <c r="BT276" s="232">
        <f t="shared" si="533"/>
        <v>0</v>
      </c>
      <c r="BU276" s="232">
        <f t="shared" si="534"/>
        <v>0</v>
      </c>
      <c r="BV276" s="232">
        <f t="shared" si="535"/>
        <v>0</v>
      </c>
      <c r="BW276" s="232">
        <f t="shared" si="536"/>
        <v>0</v>
      </c>
      <c r="BX276" s="232">
        <f t="shared" si="537"/>
        <v>0</v>
      </c>
      <c r="BY276" s="232">
        <f t="shared" si="538"/>
        <v>0</v>
      </c>
      <c r="BZ276" s="232">
        <f t="shared" si="539"/>
        <v>0</v>
      </c>
      <c r="CA276" s="232">
        <f t="shared" si="540"/>
        <v>0</v>
      </c>
      <c r="CB276" s="232">
        <f t="shared" si="541"/>
        <v>0</v>
      </c>
      <c r="CC276" s="232">
        <f t="shared" si="542"/>
        <v>0</v>
      </c>
      <c r="CD276" s="232">
        <f t="shared" si="543"/>
        <v>0</v>
      </c>
      <c r="CE276" s="232">
        <f t="shared" si="544"/>
        <v>0</v>
      </c>
      <c r="CF276" s="230">
        <f t="shared" si="545"/>
        <v>0</v>
      </c>
      <c r="CG276" s="195">
        <f t="shared" si="546"/>
        <v>0</v>
      </c>
      <c r="CH276" s="201">
        <f t="shared" si="547"/>
        <v>0</v>
      </c>
      <c r="CI276" s="201">
        <f t="shared" si="548"/>
        <v>0</v>
      </c>
      <c r="CJ276" s="201">
        <f t="shared" si="549"/>
        <v>0</v>
      </c>
      <c r="CK276" s="201">
        <f t="shared" si="550"/>
        <v>0</v>
      </c>
      <c r="CL276" s="191">
        <f t="shared" si="551"/>
        <v>0</v>
      </c>
      <c r="CM276" s="189"/>
      <c r="CN276" s="219">
        <f t="shared" si="552"/>
        <v>0</v>
      </c>
      <c r="CO276" s="220">
        <f t="shared" si="553"/>
        <v>0</v>
      </c>
      <c r="CP276" s="220">
        <f t="shared" si="554"/>
        <v>0</v>
      </c>
      <c r="CQ276" s="220">
        <f t="shared" si="555"/>
        <v>0</v>
      </c>
      <c r="CR276" s="220">
        <f t="shared" si="556"/>
        <v>0</v>
      </c>
      <c r="CS276" s="220">
        <f t="shared" si="557"/>
        <v>0</v>
      </c>
      <c r="CT276" s="220">
        <f t="shared" si="558"/>
        <v>0</v>
      </c>
      <c r="CU276" s="220">
        <f t="shared" si="559"/>
        <v>0</v>
      </c>
      <c r="CV276" s="220">
        <f t="shared" si="560"/>
        <v>0</v>
      </c>
      <c r="CW276" s="220">
        <f t="shared" si="561"/>
        <v>0</v>
      </c>
      <c r="CX276" s="220">
        <f t="shared" si="562"/>
        <v>0</v>
      </c>
      <c r="CY276" s="220">
        <f t="shared" si="563"/>
        <v>0</v>
      </c>
      <c r="CZ276" s="220">
        <f t="shared" si="564"/>
        <v>0</v>
      </c>
      <c r="DA276" s="220">
        <f t="shared" si="565"/>
        <v>0</v>
      </c>
      <c r="DB276" s="220">
        <f t="shared" si="566"/>
        <v>0</v>
      </c>
      <c r="DC276" s="220">
        <f t="shared" si="567"/>
        <v>0</v>
      </c>
      <c r="DD276" s="220">
        <f t="shared" si="568"/>
        <v>0</v>
      </c>
      <c r="DE276" s="220">
        <f t="shared" si="569"/>
        <v>0</v>
      </c>
      <c r="DF276" s="220">
        <f t="shared" si="570"/>
        <v>0</v>
      </c>
      <c r="DG276" s="220">
        <f t="shared" si="571"/>
        <v>0</v>
      </c>
      <c r="DH276" s="220">
        <f t="shared" si="572"/>
        <v>0</v>
      </c>
      <c r="DI276" s="220">
        <f t="shared" si="573"/>
        <v>0</v>
      </c>
      <c r="DJ276" s="220">
        <f t="shared" si="574"/>
        <v>0</v>
      </c>
      <c r="DK276" s="220">
        <f t="shared" si="575"/>
        <v>0</v>
      </c>
      <c r="DL276" s="220">
        <f t="shared" si="576"/>
        <v>0</v>
      </c>
      <c r="DM276" s="220">
        <f t="shared" si="577"/>
        <v>0</v>
      </c>
      <c r="DN276" s="220">
        <f t="shared" si="578"/>
        <v>0</v>
      </c>
      <c r="DO276" s="220">
        <f t="shared" si="579"/>
        <v>0</v>
      </c>
      <c r="DP276" s="220">
        <f t="shared" si="580"/>
        <v>0</v>
      </c>
      <c r="DQ276" s="221">
        <f t="shared" si="581"/>
        <v>0</v>
      </c>
      <c r="DR276" s="204">
        <f t="shared" si="582"/>
        <v>0</v>
      </c>
      <c r="DS276" s="222">
        <f t="shared" si="583"/>
        <v>0</v>
      </c>
      <c r="DT276" s="222">
        <f t="shared" si="584"/>
        <v>0</v>
      </c>
      <c r="DU276" s="222">
        <f t="shared" si="585"/>
        <v>0</v>
      </c>
      <c r="DV276" s="222">
        <f t="shared" si="586"/>
        <v>0</v>
      </c>
      <c r="DW276" s="222">
        <f t="shared" si="587"/>
        <v>0</v>
      </c>
      <c r="DX276" s="223">
        <f t="shared" si="588"/>
        <v>0</v>
      </c>
      <c r="DY276" s="224">
        <f t="shared" si="511"/>
        <v>0</v>
      </c>
      <c r="EA276" s="228">
        <f>IF($E276="HLTA",(L276/Summary!$H$7),0)</f>
        <v>0</v>
      </c>
      <c r="EB276" s="229">
        <f>IF($E276="HLTA",(M276/Summary!$H$7),0)</f>
        <v>0</v>
      </c>
      <c r="EC276" s="229">
        <f>IF($E276="HLTA",(N276/Summary!$H$7),0)</f>
        <v>0</v>
      </c>
      <c r="ED276" s="229">
        <f>IF($E276="HLTA",(O276/Summary!$H$7),0)</f>
        <v>0</v>
      </c>
      <c r="EE276" s="229">
        <f>IF($E276="HLTA",(P276/Summary!$H$7),0)</f>
        <v>0</v>
      </c>
      <c r="EF276" s="229">
        <f>IF($E276="HLTA",(Q276/Summary!$H$7),0)</f>
        <v>0</v>
      </c>
      <c r="EG276" s="229">
        <f>IF($E276="HLTA",(R276/Summary!$H$7),0)</f>
        <v>0</v>
      </c>
      <c r="EH276" s="229">
        <f>IF($E276="HLTA",(S276/Summary!$H$7),0)</f>
        <v>0</v>
      </c>
      <c r="EI276" s="229">
        <f>IF($E276="HLTA",(T276/Summary!$H$7),0)</f>
        <v>0</v>
      </c>
      <c r="EJ276" s="229">
        <f>IF($E276="HLTA",(U276/Summary!$H$7),0)</f>
        <v>0</v>
      </c>
      <c r="EK276" s="229">
        <f>IF($E276="HLTA",(V276/Summary!$H$7),0)</f>
        <v>0</v>
      </c>
      <c r="EL276" s="229">
        <f>IF($E276="HLTA",(W276/Summary!$H$7),0)</f>
        <v>0</v>
      </c>
      <c r="EM276" s="229">
        <f>IF($E276="HLTA",(X276/Summary!$H$7),0)</f>
        <v>0</v>
      </c>
      <c r="EN276" s="229">
        <f>IF($E276="HLTA",(Y276/Summary!$H$7),0)</f>
        <v>0</v>
      </c>
      <c r="EO276" s="229">
        <f>IF($E276="HLTA",(Z276/Summary!$H$7),0)</f>
        <v>0</v>
      </c>
      <c r="EP276" s="229">
        <f>IF($E276="HLTA",(AA276/Summary!$H$7),0)</f>
        <v>0</v>
      </c>
      <c r="EQ276" s="229">
        <f>IF($E276="HLTA",(AB276/Summary!$H$7),0)</f>
        <v>0</v>
      </c>
      <c r="ER276" s="229">
        <f>IF($E276="HLTA",(AC276/Summary!$H$7),0)</f>
        <v>0</v>
      </c>
      <c r="ES276" s="229">
        <f>IF($E276="HLTA",(AD276/Summary!$H$7),0)</f>
        <v>0</v>
      </c>
      <c r="ET276" s="229">
        <f>IF($E276="HLTA",(AE276/Summary!$H$7),0)</f>
        <v>0</v>
      </c>
      <c r="EU276" s="229">
        <f>IF($E276="HLTA",(AF276/Summary!$H$7),0)</f>
        <v>0</v>
      </c>
      <c r="EV276" s="229">
        <f>IF($E276="HLTA",(AG276/Summary!$H$7),0)</f>
        <v>0</v>
      </c>
      <c r="EW276" s="229">
        <f>IF($E276="HLTA",(AH276/Summary!$H$7),0)</f>
        <v>0</v>
      </c>
      <c r="EX276" s="229">
        <f>IF($E276="HLTA",(AI276/Summary!$H$7),0)</f>
        <v>0</v>
      </c>
      <c r="EY276" s="229">
        <f>IF($E276="HLTA",(AJ276/Summary!$H$7),0)</f>
        <v>0</v>
      </c>
      <c r="EZ276" s="229">
        <f>IF($E276="HLTA",(AK276/Summary!$H$7),0)</f>
        <v>0</v>
      </c>
      <c r="FA276" s="229">
        <f>IF($E276="HLTA",(AL276/Summary!$H$7),0)</f>
        <v>0</v>
      </c>
      <c r="FB276" s="229">
        <f>IF($E276="HLTA",(AM276/Summary!$H$7),0)</f>
        <v>0</v>
      </c>
      <c r="FC276" s="229">
        <f>IF($E276="HLTA",(AN276/Summary!$H$7),0)</f>
        <v>0</v>
      </c>
      <c r="FD276" s="233">
        <f>IF($E276="HLTA",(AO276/Summary!$H$7),0)</f>
        <v>0</v>
      </c>
    </row>
    <row r="277" spans="1:160" s="141" customFormat="1" ht="14.25" x14ac:dyDescent="0.35">
      <c r="A277" s="314"/>
      <c r="B277" s="315"/>
      <c r="C277" s="315"/>
      <c r="D277" s="315"/>
      <c r="E277" s="303"/>
      <c r="F277" s="304"/>
      <c r="G277" s="316"/>
      <c r="H277" s="320"/>
      <c r="I277" s="322"/>
      <c r="J277" s="323"/>
      <c r="K277" s="399">
        <f>Summary!$H$6*$G277</f>
        <v>0</v>
      </c>
      <c r="L277" s="225"/>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6"/>
      <c r="AI277" s="226"/>
      <c r="AJ277" s="226"/>
      <c r="AK277" s="226"/>
      <c r="AL277" s="226"/>
      <c r="AM277" s="226"/>
      <c r="AN277" s="226"/>
      <c r="AO277" s="227"/>
      <c r="AP277" s="228">
        <f t="shared" si="513"/>
        <v>0</v>
      </c>
      <c r="AQ277" s="226"/>
      <c r="AR277" s="226"/>
      <c r="AS277" s="234"/>
      <c r="AT277" s="226"/>
      <c r="AU277" s="234"/>
      <c r="AV277" s="227"/>
      <c r="AW277" s="397"/>
      <c r="AX277" s="397"/>
      <c r="AY277" s="230">
        <f t="shared" si="514"/>
        <v>0</v>
      </c>
      <c r="AZ277" s="213" t="str">
        <f t="shared" si="512"/>
        <v>OK</v>
      </c>
      <c r="BA277" s="214"/>
      <c r="BB277" s="231">
        <f t="shared" si="515"/>
        <v>0</v>
      </c>
      <c r="BC277" s="232">
        <f t="shared" si="516"/>
        <v>0</v>
      </c>
      <c r="BD277" s="232">
        <f t="shared" si="517"/>
        <v>0</v>
      </c>
      <c r="BE277" s="232">
        <f t="shared" si="518"/>
        <v>0</v>
      </c>
      <c r="BF277" s="232">
        <f t="shared" si="519"/>
        <v>0</v>
      </c>
      <c r="BG277" s="232">
        <f t="shared" si="520"/>
        <v>0</v>
      </c>
      <c r="BH277" s="232">
        <f t="shared" si="521"/>
        <v>0</v>
      </c>
      <c r="BI277" s="232">
        <f t="shared" si="522"/>
        <v>0</v>
      </c>
      <c r="BJ277" s="232">
        <f t="shared" si="523"/>
        <v>0</v>
      </c>
      <c r="BK277" s="232">
        <f t="shared" si="524"/>
        <v>0</v>
      </c>
      <c r="BL277" s="232">
        <f t="shared" si="525"/>
        <v>0</v>
      </c>
      <c r="BM277" s="232">
        <f t="shared" si="526"/>
        <v>0</v>
      </c>
      <c r="BN277" s="232">
        <f t="shared" si="527"/>
        <v>0</v>
      </c>
      <c r="BO277" s="232">
        <f t="shared" si="528"/>
        <v>0</v>
      </c>
      <c r="BP277" s="232">
        <f t="shared" si="529"/>
        <v>0</v>
      </c>
      <c r="BQ277" s="232">
        <f t="shared" si="530"/>
        <v>0</v>
      </c>
      <c r="BR277" s="232">
        <f t="shared" si="531"/>
        <v>0</v>
      </c>
      <c r="BS277" s="232">
        <f t="shared" si="532"/>
        <v>0</v>
      </c>
      <c r="BT277" s="232">
        <f t="shared" si="533"/>
        <v>0</v>
      </c>
      <c r="BU277" s="232">
        <f t="shared" si="534"/>
        <v>0</v>
      </c>
      <c r="BV277" s="232">
        <f t="shared" si="535"/>
        <v>0</v>
      </c>
      <c r="BW277" s="232">
        <f t="shared" si="536"/>
        <v>0</v>
      </c>
      <c r="BX277" s="232">
        <f t="shared" si="537"/>
        <v>0</v>
      </c>
      <c r="BY277" s="232">
        <f t="shared" si="538"/>
        <v>0</v>
      </c>
      <c r="BZ277" s="232">
        <f t="shared" si="539"/>
        <v>0</v>
      </c>
      <c r="CA277" s="232">
        <f t="shared" si="540"/>
        <v>0</v>
      </c>
      <c r="CB277" s="232">
        <f t="shared" si="541"/>
        <v>0</v>
      </c>
      <c r="CC277" s="232">
        <f t="shared" si="542"/>
        <v>0</v>
      </c>
      <c r="CD277" s="232">
        <f t="shared" si="543"/>
        <v>0</v>
      </c>
      <c r="CE277" s="232">
        <f t="shared" si="544"/>
        <v>0</v>
      </c>
      <c r="CF277" s="230">
        <f t="shared" si="545"/>
        <v>0</v>
      </c>
      <c r="CG277" s="195">
        <f t="shared" si="546"/>
        <v>0</v>
      </c>
      <c r="CH277" s="201">
        <f t="shared" si="547"/>
        <v>0</v>
      </c>
      <c r="CI277" s="201">
        <f t="shared" si="548"/>
        <v>0</v>
      </c>
      <c r="CJ277" s="201">
        <f t="shared" si="549"/>
        <v>0</v>
      </c>
      <c r="CK277" s="201">
        <f t="shared" si="550"/>
        <v>0</v>
      </c>
      <c r="CL277" s="191">
        <f t="shared" si="551"/>
        <v>0</v>
      </c>
      <c r="CM277" s="189"/>
      <c r="CN277" s="219">
        <f t="shared" si="552"/>
        <v>0</v>
      </c>
      <c r="CO277" s="220">
        <f t="shared" si="553"/>
        <v>0</v>
      </c>
      <c r="CP277" s="220">
        <f t="shared" si="554"/>
        <v>0</v>
      </c>
      <c r="CQ277" s="220">
        <f t="shared" si="555"/>
        <v>0</v>
      </c>
      <c r="CR277" s="220">
        <f t="shared" si="556"/>
        <v>0</v>
      </c>
      <c r="CS277" s="220">
        <f t="shared" si="557"/>
        <v>0</v>
      </c>
      <c r="CT277" s="220">
        <f t="shared" si="558"/>
        <v>0</v>
      </c>
      <c r="CU277" s="220">
        <f t="shared" si="559"/>
        <v>0</v>
      </c>
      <c r="CV277" s="220">
        <f t="shared" si="560"/>
        <v>0</v>
      </c>
      <c r="CW277" s="220">
        <f t="shared" si="561"/>
        <v>0</v>
      </c>
      <c r="CX277" s="220">
        <f t="shared" si="562"/>
        <v>0</v>
      </c>
      <c r="CY277" s="220">
        <f t="shared" si="563"/>
        <v>0</v>
      </c>
      <c r="CZ277" s="220">
        <f t="shared" si="564"/>
        <v>0</v>
      </c>
      <c r="DA277" s="220">
        <f t="shared" si="565"/>
        <v>0</v>
      </c>
      <c r="DB277" s="220">
        <f t="shared" si="566"/>
        <v>0</v>
      </c>
      <c r="DC277" s="220">
        <f t="shared" si="567"/>
        <v>0</v>
      </c>
      <c r="DD277" s="220">
        <f t="shared" si="568"/>
        <v>0</v>
      </c>
      <c r="DE277" s="220">
        <f t="shared" si="569"/>
        <v>0</v>
      </c>
      <c r="DF277" s="220">
        <f t="shared" si="570"/>
        <v>0</v>
      </c>
      <c r="DG277" s="220">
        <f t="shared" si="571"/>
        <v>0</v>
      </c>
      <c r="DH277" s="220">
        <f t="shared" si="572"/>
        <v>0</v>
      </c>
      <c r="DI277" s="220">
        <f t="shared" si="573"/>
        <v>0</v>
      </c>
      <c r="DJ277" s="220">
        <f t="shared" si="574"/>
        <v>0</v>
      </c>
      <c r="DK277" s="220">
        <f t="shared" si="575"/>
        <v>0</v>
      </c>
      <c r="DL277" s="220">
        <f t="shared" si="576"/>
        <v>0</v>
      </c>
      <c r="DM277" s="220">
        <f t="shared" si="577"/>
        <v>0</v>
      </c>
      <c r="DN277" s="220">
        <f t="shared" si="578"/>
        <v>0</v>
      </c>
      <c r="DO277" s="220">
        <f t="shared" si="579"/>
        <v>0</v>
      </c>
      <c r="DP277" s="220">
        <f t="shared" si="580"/>
        <v>0</v>
      </c>
      <c r="DQ277" s="221">
        <f t="shared" si="581"/>
        <v>0</v>
      </c>
      <c r="DR277" s="204">
        <f t="shared" si="582"/>
        <v>0</v>
      </c>
      <c r="DS277" s="222">
        <f t="shared" si="583"/>
        <v>0</v>
      </c>
      <c r="DT277" s="222">
        <f t="shared" si="584"/>
        <v>0</v>
      </c>
      <c r="DU277" s="222">
        <f t="shared" si="585"/>
        <v>0</v>
      </c>
      <c r="DV277" s="222">
        <f t="shared" si="586"/>
        <v>0</v>
      </c>
      <c r="DW277" s="222">
        <f t="shared" si="587"/>
        <v>0</v>
      </c>
      <c r="DX277" s="223">
        <f t="shared" si="588"/>
        <v>0</v>
      </c>
      <c r="DY277" s="224">
        <f t="shared" si="511"/>
        <v>0</v>
      </c>
      <c r="EA277" s="228">
        <f>IF($E277="HLTA",(L277/Summary!$H$7),0)</f>
        <v>0</v>
      </c>
      <c r="EB277" s="229">
        <f>IF($E277="HLTA",(M277/Summary!$H$7),0)</f>
        <v>0</v>
      </c>
      <c r="EC277" s="229">
        <f>IF($E277="HLTA",(N277/Summary!$H$7),0)</f>
        <v>0</v>
      </c>
      <c r="ED277" s="229">
        <f>IF($E277="HLTA",(O277/Summary!$H$7),0)</f>
        <v>0</v>
      </c>
      <c r="EE277" s="229">
        <f>IF($E277="HLTA",(P277/Summary!$H$7),0)</f>
        <v>0</v>
      </c>
      <c r="EF277" s="229">
        <f>IF($E277="HLTA",(Q277/Summary!$H$7),0)</f>
        <v>0</v>
      </c>
      <c r="EG277" s="229">
        <f>IF($E277="HLTA",(R277/Summary!$H$7),0)</f>
        <v>0</v>
      </c>
      <c r="EH277" s="229">
        <f>IF($E277="HLTA",(S277/Summary!$H$7),0)</f>
        <v>0</v>
      </c>
      <c r="EI277" s="229">
        <f>IF($E277="HLTA",(T277/Summary!$H$7),0)</f>
        <v>0</v>
      </c>
      <c r="EJ277" s="229">
        <f>IF($E277="HLTA",(U277/Summary!$H$7),0)</f>
        <v>0</v>
      </c>
      <c r="EK277" s="229">
        <f>IF($E277="HLTA",(V277/Summary!$H$7),0)</f>
        <v>0</v>
      </c>
      <c r="EL277" s="229">
        <f>IF($E277="HLTA",(W277/Summary!$H$7),0)</f>
        <v>0</v>
      </c>
      <c r="EM277" s="229">
        <f>IF($E277="HLTA",(X277/Summary!$H$7),0)</f>
        <v>0</v>
      </c>
      <c r="EN277" s="229">
        <f>IF($E277="HLTA",(Y277/Summary!$H$7),0)</f>
        <v>0</v>
      </c>
      <c r="EO277" s="229">
        <f>IF($E277="HLTA",(Z277/Summary!$H$7),0)</f>
        <v>0</v>
      </c>
      <c r="EP277" s="229">
        <f>IF($E277="HLTA",(AA277/Summary!$H$7),0)</f>
        <v>0</v>
      </c>
      <c r="EQ277" s="229">
        <f>IF($E277="HLTA",(AB277/Summary!$H$7),0)</f>
        <v>0</v>
      </c>
      <c r="ER277" s="229">
        <f>IF($E277="HLTA",(AC277/Summary!$H$7),0)</f>
        <v>0</v>
      </c>
      <c r="ES277" s="229">
        <f>IF($E277="HLTA",(AD277/Summary!$H$7),0)</f>
        <v>0</v>
      </c>
      <c r="ET277" s="229">
        <f>IF($E277="HLTA",(AE277/Summary!$H$7),0)</f>
        <v>0</v>
      </c>
      <c r="EU277" s="229">
        <f>IF($E277="HLTA",(AF277/Summary!$H$7),0)</f>
        <v>0</v>
      </c>
      <c r="EV277" s="229">
        <f>IF($E277="HLTA",(AG277/Summary!$H$7),0)</f>
        <v>0</v>
      </c>
      <c r="EW277" s="229">
        <f>IF($E277="HLTA",(AH277/Summary!$H$7),0)</f>
        <v>0</v>
      </c>
      <c r="EX277" s="229">
        <f>IF($E277="HLTA",(AI277/Summary!$H$7),0)</f>
        <v>0</v>
      </c>
      <c r="EY277" s="229">
        <f>IF($E277="HLTA",(AJ277/Summary!$H$7),0)</f>
        <v>0</v>
      </c>
      <c r="EZ277" s="229">
        <f>IF($E277="HLTA",(AK277/Summary!$H$7),0)</f>
        <v>0</v>
      </c>
      <c r="FA277" s="229">
        <f>IF($E277="HLTA",(AL277/Summary!$H$7),0)</f>
        <v>0</v>
      </c>
      <c r="FB277" s="229">
        <f>IF($E277="HLTA",(AM277/Summary!$H$7),0)</f>
        <v>0</v>
      </c>
      <c r="FC277" s="229">
        <f>IF($E277="HLTA",(AN277/Summary!$H$7),0)</f>
        <v>0</v>
      </c>
      <c r="FD277" s="233">
        <f>IF($E277="HLTA",(AO277/Summary!$H$7),0)</f>
        <v>0</v>
      </c>
    </row>
    <row r="278" spans="1:160" s="141" customFormat="1" ht="14.25" x14ac:dyDescent="0.35">
      <c r="A278" s="314"/>
      <c r="B278" s="315"/>
      <c r="C278" s="315"/>
      <c r="D278" s="315"/>
      <c r="E278" s="303"/>
      <c r="F278" s="304"/>
      <c r="G278" s="316"/>
      <c r="H278" s="320"/>
      <c r="I278" s="322"/>
      <c r="J278" s="323"/>
      <c r="K278" s="399">
        <f>Summary!$H$6*$G278</f>
        <v>0</v>
      </c>
      <c r="L278" s="225"/>
      <c r="M278" s="226"/>
      <c r="N278" s="226"/>
      <c r="O278" s="226"/>
      <c r="P278" s="226"/>
      <c r="Q278" s="226"/>
      <c r="R278" s="226"/>
      <c r="S278" s="226"/>
      <c r="T278" s="226"/>
      <c r="U278" s="226"/>
      <c r="V278" s="226"/>
      <c r="W278" s="226"/>
      <c r="X278" s="226"/>
      <c r="Y278" s="226"/>
      <c r="Z278" s="226"/>
      <c r="AA278" s="226"/>
      <c r="AB278" s="226"/>
      <c r="AC278" s="226"/>
      <c r="AD278" s="226"/>
      <c r="AE278" s="226"/>
      <c r="AF278" s="226"/>
      <c r="AG278" s="226"/>
      <c r="AH278" s="226"/>
      <c r="AI278" s="226"/>
      <c r="AJ278" s="226"/>
      <c r="AK278" s="226"/>
      <c r="AL278" s="226"/>
      <c r="AM278" s="226"/>
      <c r="AN278" s="226"/>
      <c r="AO278" s="227"/>
      <c r="AP278" s="228">
        <f t="shared" si="513"/>
        <v>0</v>
      </c>
      <c r="AQ278" s="226"/>
      <c r="AR278" s="226"/>
      <c r="AS278" s="234"/>
      <c r="AT278" s="226"/>
      <c r="AU278" s="234"/>
      <c r="AV278" s="227"/>
      <c r="AW278" s="397"/>
      <c r="AX278" s="397"/>
      <c r="AY278" s="230">
        <f t="shared" si="514"/>
        <v>0</v>
      </c>
      <c r="AZ278" s="213" t="str">
        <f t="shared" si="512"/>
        <v>OK</v>
      </c>
      <c r="BA278" s="214"/>
      <c r="BB278" s="231">
        <f t="shared" si="515"/>
        <v>0</v>
      </c>
      <c r="BC278" s="232">
        <f t="shared" si="516"/>
        <v>0</v>
      </c>
      <c r="BD278" s="232">
        <f t="shared" si="517"/>
        <v>0</v>
      </c>
      <c r="BE278" s="232">
        <f t="shared" si="518"/>
        <v>0</v>
      </c>
      <c r="BF278" s="232">
        <f t="shared" si="519"/>
        <v>0</v>
      </c>
      <c r="BG278" s="232">
        <f t="shared" si="520"/>
        <v>0</v>
      </c>
      <c r="BH278" s="232">
        <f t="shared" si="521"/>
        <v>0</v>
      </c>
      <c r="BI278" s="232">
        <f t="shared" si="522"/>
        <v>0</v>
      </c>
      <c r="BJ278" s="232">
        <f t="shared" si="523"/>
        <v>0</v>
      </c>
      <c r="BK278" s="232">
        <f t="shared" si="524"/>
        <v>0</v>
      </c>
      <c r="BL278" s="232">
        <f t="shared" si="525"/>
        <v>0</v>
      </c>
      <c r="BM278" s="232">
        <f t="shared" si="526"/>
        <v>0</v>
      </c>
      <c r="BN278" s="232">
        <f t="shared" si="527"/>
        <v>0</v>
      </c>
      <c r="BO278" s="232">
        <f t="shared" si="528"/>
        <v>0</v>
      </c>
      <c r="BP278" s="232">
        <f t="shared" si="529"/>
        <v>0</v>
      </c>
      <c r="BQ278" s="232">
        <f t="shared" si="530"/>
        <v>0</v>
      </c>
      <c r="BR278" s="232">
        <f t="shared" si="531"/>
        <v>0</v>
      </c>
      <c r="BS278" s="232">
        <f t="shared" si="532"/>
        <v>0</v>
      </c>
      <c r="BT278" s="232">
        <f t="shared" si="533"/>
        <v>0</v>
      </c>
      <c r="BU278" s="232">
        <f t="shared" si="534"/>
        <v>0</v>
      </c>
      <c r="BV278" s="232">
        <f t="shared" si="535"/>
        <v>0</v>
      </c>
      <c r="BW278" s="232">
        <f t="shared" si="536"/>
        <v>0</v>
      </c>
      <c r="BX278" s="232">
        <f t="shared" si="537"/>
        <v>0</v>
      </c>
      <c r="BY278" s="232">
        <f t="shared" si="538"/>
        <v>0</v>
      </c>
      <c r="BZ278" s="232">
        <f t="shared" si="539"/>
        <v>0</v>
      </c>
      <c r="CA278" s="232">
        <f t="shared" si="540"/>
        <v>0</v>
      </c>
      <c r="CB278" s="232">
        <f t="shared" si="541"/>
        <v>0</v>
      </c>
      <c r="CC278" s="232">
        <f t="shared" si="542"/>
        <v>0</v>
      </c>
      <c r="CD278" s="232">
        <f t="shared" si="543"/>
        <v>0</v>
      </c>
      <c r="CE278" s="232">
        <f t="shared" si="544"/>
        <v>0</v>
      </c>
      <c r="CF278" s="230">
        <f t="shared" si="545"/>
        <v>0</v>
      </c>
      <c r="CG278" s="195">
        <f t="shared" si="546"/>
        <v>0</v>
      </c>
      <c r="CH278" s="201">
        <f t="shared" si="547"/>
        <v>0</v>
      </c>
      <c r="CI278" s="201">
        <f t="shared" si="548"/>
        <v>0</v>
      </c>
      <c r="CJ278" s="201">
        <f t="shared" si="549"/>
        <v>0</v>
      </c>
      <c r="CK278" s="201">
        <f t="shared" si="550"/>
        <v>0</v>
      </c>
      <c r="CL278" s="191">
        <f t="shared" si="551"/>
        <v>0</v>
      </c>
      <c r="CM278" s="189"/>
      <c r="CN278" s="219">
        <f t="shared" si="552"/>
        <v>0</v>
      </c>
      <c r="CO278" s="220">
        <f t="shared" si="553"/>
        <v>0</v>
      </c>
      <c r="CP278" s="220">
        <f t="shared" si="554"/>
        <v>0</v>
      </c>
      <c r="CQ278" s="220">
        <f t="shared" si="555"/>
        <v>0</v>
      </c>
      <c r="CR278" s="220">
        <f t="shared" si="556"/>
        <v>0</v>
      </c>
      <c r="CS278" s="220">
        <f t="shared" si="557"/>
        <v>0</v>
      </c>
      <c r="CT278" s="220">
        <f t="shared" si="558"/>
        <v>0</v>
      </c>
      <c r="CU278" s="220">
        <f t="shared" si="559"/>
        <v>0</v>
      </c>
      <c r="CV278" s="220">
        <f t="shared" si="560"/>
        <v>0</v>
      </c>
      <c r="CW278" s="220">
        <f t="shared" si="561"/>
        <v>0</v>
      </c>
      <c r="CX278" s="220">
        <f t="shared" si="562"/>
        <v>0</v>
      </c>
      <c r="CY278" s="220">
        <f t="shared" si="563"/>
        <v>0</v>
      </c>
      <c r="CZ278" s="220">
        <f t="shared" si="564"/>
        <v>0</v>
      </c>
      <c r="DA278" s="220">
        <f t="shared" si="565"/>
        <v>0</v>
      </c>
      <c r="DB278" s="220">
        <f t="shared" si="566"/>
        <v>0</v>
      </c>
      <c r="DC278" s="220">
        <f t="shared" si="567"/>
        <v>0</v>
      </c>
      <c r="DD278" s="220">
        <f t="shared" si="568"/>
        <v>0</v>
      </c>
      <c r="DE278" s="220">
        <f t="shared" si="569"/>
        <v>0</v>
      </c>
      <c r="DF278" s="220">
        <f t="shared" si="570"/>
        <v>0</v>
      </c>
      <c r="DG278" s="220">
        <f t="shared" si="571"/>
        <v>0</v>
      </c>
      <c r="DH278" s="220">
        <f t="shared" si="572"/>
        <v>0</v>
      </c>
      <c r="DI278" s="220">
        <f t="shared" si="573"/>
        <v>0</v>
      </c>
      <c r="DJ278" s="220">
        <f t="shared" si="574"/>
        <v>0</v>
      </c>
      <c r="DK278" s="220">
        <f t="shared" si="575"/>
        <v>0</v>
      </c>
      <c r="DL278" s="220">
        <f t="shared" si="576"/>
        <v>0</v>
      </c>
      <c r="DM278" s="220">
        <f t="shared" si="577"/>
        <v>0</v>
      </c>
      <c r="DN278" s="220">
        <f t="shared" si="578"/>
        <v>0</v>
      </c>
      <c r="DO278" s="220">
        <f t="shared" si="579"/>
        <v>0</v>
      </c>
      <c r="DP278" s="220">
        <f t="shared" si="580"/>
        <v>0</v>
      </c>
      <c r="DQ278" s="221">
        <f t="shared" si="581"/>
        <v>0</v>
      </c>
      <c r="DR278" s="204">
        <f t="shared" si="582"/>
        <v>0</v>
      </c>
      <c r="DS278" s="222">
        <f t="shared" si="583"/>
        <v>0</v>
      </c>
      <c r="DT278" s="222">
        <f t="shared" si="584"/>
        <v>0</v>
      </c>
      <c r="DU278" s="222">
        <f t="shared" si="585"/>
        <v>0</v>
      </c>
      <c r="DV278" s="222">
        <f t="shared" si="586"/>
        <v>0</v>
      </c>
      <c r="DW278" s="222">
        <f t="shared" si="587"/>
        <v>0</v>
      </c>
      <c r="DX278" s="223">
        <f t="shared" si="588"/>
        <v>0</v>
      </c>
      <c r="DY278" s="224">
        <f t="shared" si="511"/>
        <v>0</v>
      </c>
      <c r="EA278" s="228">
        <f>IF($E278="HLTA",(L278/Summary!$H$7),0)</f>
        <v>0</v>
      </c>
      <c r="EB278" s="229">
        <f>IF($E278="HLTA",(M278/Summary!$H$7),0)</f>
        <v>0</v>
      </c>
      <c r="EC278" s="229">
        <f>IF($E278="HLTA",(N278/Summary!$H$7),0)</f>
        <v>0</v>
      </c>
      <c r="ED278" s="229">
        <f>IF($E278="HLTA",(O278/Summary!$H$7),0)</f>
        <v>0</v>
      </c>
      <c r="EE278" s="229">
        <f>IF($E278="HLTA",(P278/Summary!$H$7),0)</f>
        <v>0</v>
      </c>
      <c r="EF278" s="229">
        <f>IF($E278="HLTA",(Q278/Summary!$H$7),0)</f>
        <v>0</v>
      </c>
      <c r="EG278" s="229">
        <f>IF($E278="HLTA",(R278/Summary!$H$7),0)</f>
        <v>0</v>
      </c>
      <c r="EH278" s="229">
        <f>IF($E278="HLTA",(S278/Summary!$H$7),0)</f>
        <v>0</v>
      </c>
      <c r="EI278" s="229">
        <f>IF($E278="HLTA",(T278/Summary!$H$7),0)</f>
        <v>0</v>
      </c>
      <c r="EJ278" s="229">
        <f>IF($E278="HLTA",(U278/Summary!$H$7),0)</f>
        <v>0</v>
      </c>
      <c r="EK278" s="229">
        <f>IF($E278="HLTA",(V278/Summary!$H$7),0)</f>
        <v>0</v>
      </c>
      <c r="EL278" s="229">
        <f>IF($E278="HLTA",(W278/Summary!$H$7),0)</f>
        <v>0</v>
      </c>
      <c r="EM278" s="229">
        <f>IF($E278="HLTA",(X278/Summary!$H$7),0)</f>
        <v>0</v>
      </c>
      <c r="EN278" s="229">
        <f>IF($E278="HLTA",(Y278/Summary!$H$7),0)</f>
        <v>0</v>
      </c>
      <c r="EO278" s="229">
        <f>IF($E278="HLTA",(Z278/Summary!$H$7),0)</f>
        <v>0</v>
      </c>
      <c r="EP278" s="229">
        <f>IF($E278="HLTA",(AA278/Summary!$H$7),0)</f>
        <v>0</v>
      </c>
      <c r="EQ278" s="229">
        <f>IF($E278="HLTA",(AB278/Summary!$H$7),0)</f>
        <v>0</v>
      </c>
      <c r="ER278" s="229">
        <f>IF($E278="HLTA",(AC278/Summary!$H$7),0)</f>
        <v>0</v>
      </c>
      <c r="ES278" s="229">
        <f>IF($E278="HLTA",(AD278/Summary!$H$7),0)</f>
        <v>0</v>
      </c>
      <c r="ET278" s="229">
        <f>IF($E278="HLTA",(AE278/Summary!$H$7),0)</f>
        <v>0</v>
      </c>
      <c r="EU278" s="229">
        <f>IF($E278="HLTA",(AF278/Summary!$H$7),0)</f>
        <v>0</v>
      </c>
      <c r="EV278" s="229">
        <f>IF($E278="HLTA",(AG278/Summary!$H$7),0)</f>
        <v>0</v>
      </c>
      <c r="EW278" s="229">
        <f>IF($E278="HLTA",(AH278/Summary!$H$7),0)</f>
        <v>0</v>
      </c>
      <c r="EX278" s="229">
        <f>IF($E278="HLTA",(AI278/Summary!$H$7),0)</f>
        <v>0</v>
      </c>
      <c r="EY278" s="229">
        <f>IF($E278="HLTA",(AJ278/Summary!$H$7),0)</f>
        <v>0</v>
      </c>
      <c r="EZ278" s="229">
        <f>IF($E278="HLTA",(AK278/Summary!$H$7),0)</f>
        <v>0</v>
      </c>
      <c r="FA278" s="229">
        <f>IF($E278="HLTA",(AL278/Summary!$H$7),0)</f>
        <v>0</v>
      </c>
      <c r="FB278" s="229">
        <f>IF($E278="HLTA",(AM278/Summary!$H$7),0)</f>
        <v>0</v>
      </c>
      <c r="FC278" s="229">
        <f>IF($E278="HLTA",(AN278/Summary!$H$7),0)</f>
        <v>0</v>
      </c>
      <c r="FD278" s="233">
        <f>IF($E278="HLTA",(AO278/Summary!$H$7),0)</f>
        <v>0</v>
      </c>
    </row>
    <row r="279" spans="1:160" s="141" customFormat="1" ht="14.25" x14ac:dyDescent="0.35">
      <c r="A279" s="314"/>
      <c r="B279" s="315"/>
      <c r="C279" s="315"/>
      <c r="D279" s="315"/>
      <c r="E279" s="303"/>
      <c r="F279" s="304"/>
      <c r="G279" s="316"/>
      <c r="H279" s="320"/>
      <c r="I279" s="322"/>
      <c r="J279" s="323"/>
      <c r="K279" s="399">
        <f>Summary!$H$6*$G279</f>
        <v>0</v>
      </c>
      <c r="L279" s="225"/>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6"/>
      <c r="AK279" s="226"/>
      <c r="AL279" s="226"/>
      <c r="AM279" s="226"/>
      <c r="AN279" s="226"/>
      <c r="AO279" s="227"/>
      <c r="AP279" s="228">
        <f t="shared" si="513"/>
        <v>0</v>
      </c>
      <c r="AQ279" s="226"/>
      <c r="AR279" s="226"/>
      <c r="AS279" s="234"/>
      <c r="AT279" s="226"/>
      <c r="AU279" s="234"/>
      <c r="AV279" s="227"/>
      <c r="AW279" s="397"/>
      <c r="AX279" s="397"/>
      <c r="AY279" s="230">
        <f t="shared" si="514"/>
        <v>0</v>
      </c>
      <c r="AZ279" s="213" t="str">
        <f t="shared" si="512"/>
        <v>OK</v>
      </c>
      <c r="BA279" s="214"/>
      <c r="BB279" s="231">
        <f t="shared" si="515"/>
        <v>0</v>
      </c>
      <c r="BC279" s="232">
        <f t="shared" si="516"/>
        <v>0</v>
      </c>
      <c r="BD279" s="232">
        <f t="shared" si="517"/>
        <v>0</v>
      </c>
      <c r="BE279" s="232">
        <f t="shared" si="518"/>
        <v>0</v>
      </c>
      <c r="BF279" s="232">
        <f t="shared" si="519"/>
        <v>0</v>
      </c>
      <c r="BG279" s="232">
        <f t="shared" si="520"/>
        <v>0</v>
      </c>
      <c r="BH279" s="232">
        <f t="shared" si="521"/>
        <v>0</v>
      </c>
      <c r="BI279" s="232">
        <f t="shared" si="522"/>
        <v>0</v>
      </c>
      <c r="BJ279" s="232">
        <f t="shared" si="523"/>
        <v>0</v>
      </c>
      <c r="BK279" s="232">
        <f t="shared" si="524"/>
        <v>0</v>
      </c>
      <c r="BL279" s="232">
        <f t="shared" si="525"/>
        <v>0</v>
      </c>
      <c r="BM279" s="232">
        <f t="shared" si="526"/>
        <v>0</v>
      </c>
      <c r="BN279" s="232">
        <f t="shared" si="527"/>
        <v>0</v>
      </c>
      <c r="BO279" s="232">
        <f t="shared" si="528"/>
        <v>0</v>
      </c>
      <c r="BP279" s="232">
        <f t="shared" si="529"/>
        <v>0</v>
      </c>
      <c r="BQ279" s="232">
        <f t="shared" si="530"/>
        <v>0</v>
      </c>
      <c r="BR279" s="232">
        <f t="shared" si="531"/>
        <v>0</v>
      </c>
      <c r="BS279" s="232">
        <f t="shared" si="532"/>
        <v>0</v>
      </c>
      <c r="BT279" s="232">
        <f t="shared" si="533"/>
        <v>0</v>
      </c>
      <c r="BU279" s="232">
        <f t="shared" si="534"/>
        <v>0</v>
      </c>
      <c r="BV279" s="232">
        <f t="shared" si="535"/>
        <v>0</v>
      </c>
      <c r="BW279" s="232">
        <f t="shared" si="536"/>
        <v>0</v>
      </c>
      <c r="BX279" s="232">
        <f t="shared" si="537"/>
        <v>0</v>
      </c>
      <c r="BY279" s="232">
        <f t="shared" si="538"/>
        <v>0</v>
      </c>
      <c r="BZ279" s="232">
        <f t="shared" si="539"/>
        <v>0</v>
      </c>
      <c r="CA279" s="232">
        <f t="shared" si="540"/>
        <v>0</v>
      </c>
      <c r="CB279" s="232">
        <f t="shared" si="541"/>
        <v>0</v>
      </c>
      <c r="CC279" s="232">
        <f t="shared" si="542"/>
        <v>0</v>
      </c>
      <c r="CD279" s="232">
        <f t="shared" si="543"/>
        <v>0</v>
      </c>
      <c r="CE279" s="232">
        <f t="shared" si="544"/>
        <v>0</v>
      </c>
      <c r="CF279" s="230">
        <f t="shared" si="545"/>
        <v>0</v>
      </c>
      <c r="CG279" s="195">
        <f t="shared" si="546"/>
        <v>0</v>
      </c>
      <c r="CH279" s="201">
        <f t="shared" si="547"/>
        <v>0</v>
      </c>
      <c r="CI279" s="201">
        <f t="shared" si="548"/>
        <v>0</v>
      </c>
      <c r="CJ279" s="201">
        <f t="shared" si="549"/>
        <v>0</v>
      </c>
      <c r="CK279" s="201">
        <f t="shared" si="550"/>
        <v>0</v>
      </c>
      <c r="CL279" s="191">
        <f t="shared" si="551"/>
        <v>0</v>
      </c>
      <c r="CM279" s="189"/>
      <c r="CN279" s="219">
        <f t="shared" si="552"/>
        <v>0</v>
      </c>
      <c r="CO279" s="220">
        <f t="shared" si="553"/>
        <v>0</v>
      </c>
      <c r="CP279" s="220">
        <f t="shared" si="554"/>
        <v>0</v>
      </c>
      <c r="CQ279" s="220">
        <f t="shared" si="555"/>
        <v>0</v>
      </c>
      <c r="CR279" s="220">
        <f t="shared" si="556"/>
        <v>0</v>
      </c>
      <c r="CS279" s="220">
        <f t="shared" si="557"/>
        <v>0</v>
      </c>
      <c r="CT279" s="220">
        <f t="shared" si="558"/>
        <v>0</v>
      </c>
      <c r="CU279" s="220">
        <f t="shared" si="559"/>
        <v>0</v>
      </c>
      <c r="CV279" s="220">
        <f t="shared" si="560"/>
        <v>0</v>
      </c>
      <c r="CW279" s="220">
        <f t="shared" si="561"/>
        <v>0</v>
      </c>
      <c r="CX279" s="220">
        <f t="shared" si="562"/>
        <v>0</v>
      </c>
      <c r="CY279" s="220">
        <f t="shared" si="563"/>
        <v>0</v>
      </c>
      <c r="CZ279" s="220">
        <f t="shared" si="564"/>
        <v>0</v>
      </c>
      <c r="DA279" s="220">
        <f t="shared" si="565"/>
        <v>0</v>
      </c>
      <c r="DB279" s="220">
        <f t="shared" si="566"/>
        <v>0</v>
      </c>
      <c r="DC279" s="220">
        <f t="shared" si="567"/>
        <v>0</v>
      </c>
      <c r="DD279" s="220">
        <f t="shared" si="568"/>
        <v>0</v>
      </c>
      <c r="DE279" s="220">
        <f t="shared" si="569"/>
        <v>0</v>
      </c>
      <c r="DF279" s="220">
        <f t="shared" si="570"/>
        <v>0</v>
      </c>
      <c r="DG279" s="220">
        <f t="shared" si="571"/>
        <v>0</v>
      </c>
      <c r="DH279" s="220">
        <f t="shared" si="572"/>
        <v>0</v>
      </c>
      <c r="DI279" s="220">
        <f t="shared" si="573"/>
        <v>0</v>
      </c>
      <c r="DJ279" s="220">
        <f t="shared" si="574"/>
        <v>0</v>
      </c>
      <c r="DK279" s="220">
        <f t="shared" si="575"/>
        <v>0</v>
      </c>
      <c r="DL279" s="220">
        <f t="shared" si="576"/>
        <v>0</v>
      </c>
      <c r="DM279" s="220">
        <f t="shared" si="577"/>
        <v>0</v>
      </c>
      <c r="DN279" s="220">
        <f t="shared" si="578"/>
        <v>0</v>
      </c>
      <c r="DO279" s="220">
        <f t="shared" si="579"/>
        <v>0</v>
      </c>
      <c r="DP279" s="220">
        <f t="shared" si="580"/>
        <v>0</v>
      </c>
      <c r="DQ279" s="221">
        <f t="shared" si="581"/>
        <v>0</v>
      </c>
      <c r="DR279" s="204">
        <f t="shared" si="582"/>
        <v>0</v>
      </c>
      <c r="DS279" s="222">
        <f t="shared" si="583"/>
        <v>0</v>
      </c>
      <c r="DT279" s="222">
        <f t="shared" si="584"/>
        <v>0</v>
      </c>
      <c r="DU279" s="222">
        <f t="shared" si="585"/>
        <v>0</v>
      </c>
      <c r="DV279" s="222">
        <f t="shared" si="586"/>
        <v>0</v>
      </c>
      <c r="DW279" s="222">
        <f t="shared" si="587"/>
        <v>0</v>
      </c>
      <c r="DX279" s="223">
        <f t="shared" si="588"/>
        <v>0</v>
      </c>
      <c r="DY279" s="224">
        <f t="shared" si="511"/>
        <v>0</v>
      </c>
      <c r="EA279" s="228">
        <f>IF($E279="HLTA",(L279/Summary!$H$7),0)</f>
        <v>0</v>
      </c>
      <c r="EB279" s="229">
        <f>IF($E279="HLTA",(M279/Summary!$H$7),0)</f>
        <v>0</v>
      </c>
      <c r="EC279" s="229">
        <f>IF($E279="HLTA",(N279/Summary!$H$7),0)</f>
        <v>0</v>
      </c>
      <c r="ED279" s="229">
        <f>IF($E279="HLTA",(O279/Summary!$H$7),0)</f>
        <v>0</v>
      </c>
      <c r="EE279" s="229">
        <f>IF($E279="HLTA",(P279/Summary!$H$7),0)</f>
        <v>0</v>
      </c>
      <c r="EF279" s="229">
        <f>IF($E279="HLTA",(Q279/Summary!$H$7),0)</f>
        <v>0</v>
      </c>
      <c r="EG279" s="229">
        <f>IF($E279="HLTA",(R279/Summary!$H$7),0)</f>
        <v>0</v>
      </c>
      <c r="EH279" s="229">
        <f>IF($E279="HLTA",(S279/Summary!$H$7),0)</f>
        <v>0</v>
      </c>
      <c r="EI279" s="229">
        <f>IF($E279="HLTA",(T279/Summary!$H$7),0)</f>
        <v>0</v>
      </c>
      <c r="EJ279" s="229">
        <f>IF($E279="HLTA",(U279/Summary!$H$7),0)</f>
        <v>0</v>
      </c>
      <c r="EK279" s="229">
        <f>IF($E279="HLTA",(V279/Summary!$H$7),0)</f>
        <v>0</v>
      </c>
      <c r="EL279" s="229">
        <f>IF($E279="HLTA",(W279/Summary!$H$7),0)</f>
        <v>0</v>
      </c>
      <c r="EM279" s="229">
        <f>IF($E279="HLTA",(X279/Summary!$H$7),0)</f>
        <v>0</v>
      </c>
      <c r="EN279" s="229">
        <f>IF($E279="HLTA",(Y279/Summary!$H$7),0)</f>
        <v>0</v>
      </c>
      <c r="EO279" s="229">
        <f>IF($E279="HLTA",(Z279/Summary!$H$7),0)</f>
        <v>0</v>
      </c>
      <c r="EP279" s="229">
        <f>IF($E279="HLTA",(AA279/Summary!$H$7),0)</f>
        <v>0</v>
      </c>
      <c r="EQ279" s="229">
        <f>IF($E279="HLTA",(AB279/Summary!$H$7),0)</f>
        <v>0</v>
      </c>
      <c r="ER279" s="229">
        <f>IF($E279="HLTA",(AC279/Summary!$H$7),0)</f>
        <v>0</v>
      </c>
      <c r="ES279" s="229">
        <f>IF($E279="HLTA",(AD279/Summary!$H$7),0)</f>
        <v>0</v>
      </c>
      <c r="ET279" s="229">
        <f>IF($E279="HLTA",(AE279/Summary!$H$7),0)</f>
        <v>0</v>
      </c>
      <c r="EU279" s="229">
        <f>IF($E279="HLTA",(AF279/Summary!$H$7),0)</f>
        <v>0</v>
      </c>
      <c r="EV279" s="229">
        <f>IF($E279="HLTA",(AG279/Summary!$H$7),0)</f>
        <v>0</v>
      </c>
      <c r="EW279" s="229">
        <f>IF($E279="HLTA",(AH279/Summary!$H$7),0)</f>
        <v>0</v>
      </c>
      <c r="EX279" s="229">
        <f>IF($E279="HLTA",(AI279/Summary!$H$7),0)</f>
        <v>0</v>
      </c>
      <c r="EY279" s="229">
        <f>IF($E279="HLTA",(AJ279/Summary!$H$7),0)</f>
        <v>0</v>
      </c>
      <c r="EZ279" s="229">
        <f>IF($E279="HLTA",(AK279/Summary!$H$7),0)</f>
        <v>0</v>
      </c>
      <c r="FA279" s="229">
        <f>IF($E279="HLTA",(AL279/Summary!$H$7),0)</f>
        <v>0</v>
      </c>
      <c r="FB279" s="229">
        <f>IF($E279="HLTA",(AM279/Summary!$H$7),0)</f>
        <v>0</v>
      </c>
      <c r="FC279" s="229">
        <f>IF($E279="HLTA",(AN279/Summary!$H$7),0)</f>
        <v>0</v>
      </c>
      <c r="FD279" s="233">
        <f>IF($E279="HLTA",(AO279/Summary!$H$7),0)</f>
        <v>0</v>
      </c>
    </row>
    <row r="280" spans="1:160" s="141" customFormat="1" ht="14.25" x14ac:dyDescent="0.35">
      <c r="A280" s="314"/>
      <c r="B280" s="315"/>
      <c r="C280" s="315"/>
      <c r="D280" s="315"/>
      <c r="E280" s="303"/>
      <c r="F280" s="304"/>
      <c r="G280" s="316"/>
      <c r="H280" s="320"/>
      <c r="I280" s="322"/>
      <c r="J280" s="323"/>
      <c r="K280" s="399">
        <f>Summary!$H$6*$G280</f>
        <v>0</v>
      </c>
      <c r="L280" s="225"/>
      <c r="M280" s="226"/>
      <c r="N280" s="226"/>
      <c r="O280" s="226"/>
      <c r="P280" s="226"/>
      <c r="Q280" s="226"/>
      <c r="R280" s="226"/>
      <c r="S280" s="226"/>
      <c r="T280" s="226"/>
      <c r="U280" s="226"/>
      <c r="V280" s="226"/>
      <c r="W280" s="226"/>
      <c r="X280" s="226"/>
      <c r="Y280" s="226"/>
      <c r="Z280" s="226"/>
      <c r="AA280" s="226"/>
      <c r="AB280" s="226"/>
      <c r="AC280" s="226"/>
      <c r="AD280" s="226"/>
      <c r="AE280" s="226"/>
      <c r="AF280" s="226"/>
      <c r="AG280" s="226"/>
      <c r="AH280" s="226"/>
      <c r="AI280" s="226"/>
      <c r="AJ280" s="226"/>
      <c r="AK280" s="226"/>
      <c r="AL280" s="226"/>
      <c r="AM280" s="226"/>
      <c r="AN280" s="226"/>
      <c r="AO280" s="227"/>
      <c r="AP280" s="228">
        <f t="shared" si="513"/>
        <v>0</v>
      </c>
      <c r="AQ280" s="226"/>
      <c r="AR280" s="226"/>
      <c r="AS280" s="234"/>
      <c r="AT280" s="226"/>
      <c r="AU280" s="234"/>
      <c r="AV280" s="227"/>
      <c r="AW280" s="397"/>
      <c r="AX280" s="397"/>
      <c r="AY280" s="230">
        <f t="shared" si="514"/>
        <v>0</v>
      </c>
      <c r="AZ280" s="213" t="str">
        <f t="shared" si="512"/>
        <v>OK</v>
      </c>
      <c r="BA280" s="214"/>
      <c r="BB280" s="231">
        <f t="shared" si="515"/>
        <v>0</v>
      </c>
      <c r="BC280" s="232">
        <f t="shared" si="516"/>
        <v>0</v>
      </c>
      <c r="BD280" s="232">
        <f t="shared" si="517"/>
        <v>0</v>
      </c>
      <c r="BE280" s="232">
        <f t="shared" si="518"/>
        <v>0</v>
      </c>
      <c r="BF280" s="232">
        <f t="shared" si="519"/>
        <v>0</v>
      </c>
      <c r="BG280" s="232">
        <f t="shared" si="520"/>
        <v>0</v>
      </c>
      <c r="BH280" s="232">
        <f t="shared" si="521"/>
        <v>0</v>
      </c>
      <c r="BI280" s="232">
        <f t="shared" si="522"/>
        <v>0</v>
      </c>
      <c r="BJ280" s="232">
        <f t="shared" si="523"/>
        <v>0</v>
      </c>
      <c r="BK280" s="232">
        <f t="shared" si="524"/>
        <v>0</v>
      </c>
      <c r="BL280" s="232">
        <f t="shared" si="525"/>
        <v>0</v>
      </c>
      <c r="BM280" s="232">
        <f t="shared" si="526"/>
        <v>0</v>
      </c>
      <c r="BN280" s="232">
        <f t="shared" si="527"/>
        <v>0</v>
      </c>
      <c r="BO280" s="232">
        <f t="shared" si="528"/>
        <v>0</v>
      </c>
      <c r="BP280" s="232">
        <f t="shared" si="529"/>
        <v>0</v>
      </c>
      <c r="BQ280" s="232">
        <f t="shared" si="530"/>
        <v>0</v>
      </c>
      <c r="BR280" s="232">
        <f t="shared" si="531"/>
        <v>0</v>
      </c>
      <c r="BS280" s="232">
        <f t="shared" si="532"/>
        <v>0</v>
      </c>
      <c r="BT280" s="232">
        <f t="shared" si="533"/>
        <v>0</v>
      </c>
      <c r="BU280" s="232">
        <f t="shared" si="534"/>
        <v>0</v>
      </c>
      <c r="BV280" s="232">
        <f t="shared" si="535"/>
        <v>0</v>
      </c>
      <c r="BW280" s="232">
        <f t="shared" si="536"/>
        <v>0</v>
      </c>
      <c r="BX280" s="232">
        <f t="shared" si="537"/>
        <v>0</v>
      </c>
      <c r="BY280" s="232">
        <f t="shared" si="538"/>
        <v>0</v>
      </c>
      <c r="BZ280" s="232">
        <f t="shared" si="539"/>
        <v>0</v>
      </c>
      <c r="CA280" s="232">
        <f t="shared" si="540"/>
        <v>0</v>
      </c>
      <c r="CB280" s="232">
        <f t="shared" si="541"/>
        <v>0</v>
      </c>
      <c r="CC280" s="232">
        <f t="shared" si="542"/>
        <v>0</v>
      </c>
      <c r="CD280" s="232">
        <f t="shared" si="543"/>
        <v>0</v>
      </c>
      <c r="CE280" s="232">
        <f t="shared" si="544"/>
        <v>0</v>
      </c>
      <c r="CF280" s="230">
        <f t="shared" si="545"/>
        <v>0</v>
      </c>
      <c r="CG280" s="195">
        <f t="shared" si="546"/>
        <v>0</v>
      </c>
      <c r="CH280" s="201">
        <f t="shared" si="547"/>
        <v>0</v>
      </c>
      <c r="CI280" s="201">
        <f t="shared" si="548"/>
        <v>0</v>
      </c>
      <c r="CJ280" s="201">
        <f t="shared" si="549"/>
        <v>0</v>
      </c>
      <c r="CK280" s="201">
        <f t="shared" si="550"/>
        <v>0</v>
      </c>
      <c r="CL280" s="191">
        <f t="shared" si="551"/>
        <v>0</v>
      </c>
      <c r="CM280" s="189"/>
      <c r="CN280" s="219">
        <f t="shared" si="552"/>
        <v>0</v>
      </c>
      <c r="CO280" s="220">
        <f t="shared" si="553"/>
        <v>0</v>
      </c>
      <c r="CP280" s="220">
        <f t="shared" si="554"/>
        <v>0</v>
      </c>
      <c r="CQ280" s="220">
        <f t="shared" si="555"/>
        <v>0</v>
      </c>
      <c r="CR280" s="220">
        <f t="shared" si="556"/>
        <v>0</v>
      </c>
      <c r="CS280" s="220">
        <f t="shared" si="557"/>
        <v>0</v>
      </c>
      <c r="CT280" s="220">
        <f t="shared" si="558"/>
        <v>0</v>
      </c>
      <c r="CU280" s="220">
        <f t="shared" si="559"/>
        <v>0</v>
      </c>
      <c r="CV280" s="220">
        <f t="shared" si="560"/>
        <v>0</v>
      </c>
      <c r="CW280" s="220">
        <f t="shared" si="561"/>
        <v>0</v>
      </c>
      <c r="CX280" s="220">
        <f t="shared" si="562"/>
        <v>0</v>
      </c>
      <c r="CY280" s="220">
        <f t="shared" si="563"/>
        <v>0</v>
      </c>
      <c r="CZ280" s="220">
        <f t="shared" si="564"/>
        <v>0</v>
      </c>
      <c r="DA280" s="220">
        <f t="shared" si="565"/>
        <v>0</v>
      </c>
      <c r="DB280" s="220">
        <f t="shared" si="566"/>
        <v>0</v>
      </c>
      <c r="DC280" s="220">
        <f t="shared" si="567"/>
        <v>0</v>
      </c>
      <c r="DD280" s="220">
        <f t="shared" si="568"/>
        <v>0</v>
      </c>
      <c r="DE280" s="220">
        <f t="shared" si="569"/>
        <v>0</v>
      </c>
      <c r="DF280" s="220">
        <f t="shared" si="570"/>
        <v>0</v>
      </c>
      <c r="DG280" s="220">
        <f t="shared" si="571"/>
        <v>0</v>
      </c>
      <c r="DH280" s="220">
        <f t="shared" si="572"/>
        <v>0</v>
      </c>
      <c r="DI280" s="220">
        <f t="shared" si="573"/>
        <v>0</v>
      </c>
      <c r="DJ280" s="220">
        <f t="shared" si="574"/>
        <v>0</v>
      </c>
      <c r="DK280" s="220">
        <f t="shared" si="575"/>
        <v>0</v>
      </c>
      <c r="DL280" s="220">
        <f t="shared" si="576"/>
        <v>0</v>
      </c>
      <c r="DM280" s="220">
        <f t="shared" si="577"/>
        <v>0</v>
      </c>
      <c r="DN280" s="220">
        <f t="shared" si="578"/>
        <v>0</v>
      </c>
      <c r="DO280" s="220">
        <f t="shared" si="579"/>
        <v>0</v>
      </c>
      <c r="DP280" s="220">
        <f t="shared" si="580"/>
        <v>0</v>
      </c>
      <c r="DQ280" s="221">
        <f t="shared" si="581"/>
        <v>0</v>
      </c>
      <c r="DR280" s="204">
        <f t="shared" si="582"/>
        <v>0</v>
      </c>
      <c r="DS280" s="222">
        <f t="shared" si="583"/>
        <v>0</v>
      </c>
      <c r="DT280" s="222">
        <f t="shared" si="584"/>
        <v>0</v>
      </c>
      <c r="DU280" s="222">
        <f t="shared" si="585"/>
        <v>0</v>
      </c>
      <c r="DV280" s="222">
        <f t="shared" si="586"/>
        <v>0</v>
      </c>
      <c r="DW280" s="222">
        <f t="shared" si="587"/>
        <v>0</v>
      </c>
      <c r="DX280" s="223">
        <f t="shared" si="588"/>
        <v>0</v>
      </c>
      <c r="DY280" s="224">
        <f t="shared" si="511"/>
        <v>0</v>
      </c>
      <c r="EA280" s="228">
        <f>IF($E280="HLTA",(L280/Summary!$H$7),0)</f>
        <v>0</v>
      </c>
      <c r="EB280" s="229">
        <f>IF($E280="HLTA",(M280/Summary!$H$7),0)</f>
        <v>0</v>
      </c>
      <c r="EC280" s="229">
        <f>IF($E280="HLTA",(N280/Summary!$H$7),0)</f>
        <v>0</v>
      </c>
      <c r="ED280" s="229">
        <f>IF($E280="HLTA",(O280/Summary!$H$7),0)</f>
        <v>0</v>
      </c>
      <c r="EE280" s="229">
        <f>IF($E280="HLTA",(P280/Summary!$H$7),0)</f>
        <v>0</v>
      </c>
      <c r="EF280" s="229">
        <f>IF($E280="HLTA",(Q280/Summary!$H$7),0)</f>
        <v>0</v>
      </c>
      <c r="EG280" s="229">
        <f>IF($E280="HLTA",(R280/Summary!$H$7),0)</f>
        <v>0</v>
      </c>
      <c r="EH280" s="229">
        <f>IF($E280="HLTA",(S280/Summary!$H$7),0)</f>
        <v>0</v>
      </c>
      <c r="EI280" s="229">
        <f>IF($E280="HLTA",(T280/Summary!$H$7),0)</f>
        <v>0</v>
      </c>
      <c r="EJ280" s="229">
        <f>IF($E280="HLTA",(U280/Summary!$H$7),0)</f>
        <v>0</v>
      </c>
      <c r="EK280" s="229">
        <f>IF($E280="HLTA",(V280/Summary!$H$7),0)</f>
        <v>0</v>
      </c>
      <c r="EL280" s="229">
        <f>IF($E280="HLTA",(W280/Summary!$H$7),0)</f>
        <v>0</v>
      </c>
      <c r="EM280" s="229">
        <f>IF($E280="HLTA",(X280/Summary!$H$7),0)</f>
        <v>0</v>
      </c>
      <c r="EN280" s="229">
        <f>IF($E280="HLTA",(Y280/Summary!$H$7),0)</f>
        <v>0</v>
      </c>
      <c r="EO280" s="229">
        <f>IF($E280="HLTA",(Z280/Summary!$H$7),0)</f>
        <v>0</v>
      </c>
      <c r="EP280" s="229">
        <f>IF($E280="HLTA",(AA280/Summary!$H$7),0)</f>
        <v>0</v>
      </c>
      <c r="EQ280" s="229">
        <f>IF($E280="HLTA",(AB280/Summary!$H$7),0)</f>
        <v>0</v>
      </c>
      <c r="ER280" s="229">
        <f>IF($E280="HLTA",(AC280/Summary!$H$7),0)</f>
        <v>0</v>
      </c>
      <c r="ES280" s="229">
        <f>IF($E280="HLTA",(AD280/Summary!$H$7),0)</f>
        <v>0</v>
      </c>
      <c r="ET280" s="229">
        <f>IF($E280="HLTA",(AE280/Summary!$H$7),0)</f>
        <v>0</v>
      </c>
      <c r="EU280" s="229">
        <f>IF($E280="HLTA",(AF280/Summary!$H$7),0)</f>
        <v>0</v>
      </c>
      <c r="EV280" s="229">
        <f>IF($E280="HLTA",(AG280/Summary!$H$7),0)</f>
        <v>0</v>
      </c>
      <c r="EW280" s="229">
        <f>IF($E280="HLTA",(AH280/Summary!$H$7),0)</f>
        <v>0</v>
      </c>
      <c r="EX280" s="229">
        <f>IF($E280="HLTA",(AI280/Summary!$H$7),0)</f>
        <v>0</v>
      </c>
      <c r="EY280" s="229">
        <f>IF($E280="HLTA",(AJ280/Summary!$H$7),0)</f>
        <v>0</v>
      </c>
      <c r="EZ280" s="229">
        <f>IF($E280="HLTA",(AK280/Summary!$H$7),0)</f>
        <v>0</v>
      </c>
      <c r="FA280" s="229">
        <f>IF($E280="HLTA",(AL280/Summary!$H$7),0)</f>
        <v>0</v>
      </c>
      <c r="FB280" s="229">
        <f>IF($E280="HLTA",(AM280/Summary!$H$7),0)</f>
        <v>0</v>
      </c>
      <c r="FC280" s="229">
        <f>IF($E280="HLTA",(AN280/Summary!$H$7),0)</f>
        <v>0</v>
      </c>
      <c r="FD280" s="233">
        <f>IF($E280="HLTA",(AO280/Summary!$H$7),0)</f>
        <v>0</v>
      </c>
    </row>
    <row r="281" spans="1:160" s="141" customFormat="1" ht="14.25" x14ac:dyDescent="0.35">
      <c r="A281" s="314"/>
      <c r="B281" s="315"/>
      <c r="C281" s="315"/>
      <c r="D281" s="315"/>
      <c r="E281" s="303"/>
      <c r="F281" s="304"/>
      <c r="G281" s="316"/>
      <c r="H281" s="320"/>
      <c r="I281" s="322"/>
      <c r="J281" s="323"/>
      <c r="K281" s="399">
        <f>Summary!$H$6*$G281</f>
        <v>0</v>
      </c>
      <c r="L281" s="225"/>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6"/>
      <c r="AI281" s="226"/>
      <c r="AJ281" s="226"/>
      <c r="AK281" s="226"/>
      <c r="AL281" s="226"/>
      <c r="AM281" s="226"/>
      <c r="AN281" s="226"/>
      <c r="AO281" s="227"/>
      <c r="AP281" s="228">
        <f t="shared" si="513"/>
        <v>0</v>
      </c>
      <c r="AQ281" s="226"/>
      <c r="AR281" s="226"/>
      <c r="AS281" s="234"/>
      <c r="AT281" s="226"/>
      <c r="AU281" s="234"/>
      <c r="AV281" s="227"/>
      <c r="AW281" s="397"/>
      <c r="AX281" s="397"/>
      <c r="AY281" s="230">
        <f t="shared" si="514"/>
        <v>0</v>
      </c>
      <c r="AZ281" s="213" t="str">
        <f t="shared" si="512"/>
        <v>OK</v>
      </c>
      <c r="BA281" s="214"/>
      <c r="BB281" s="231">
        <f t="shared" si="515"/>
        <v>0</v>
      </c>
      <c r="BC281" s="232">
        <f t="shared" si="516"/>
        <v>0</v>
      </c>
      <c r="BD281" s="232">
        <f t="shared" si="517"/>
        <v>0</v>
      </c>
      <c r="BE281" s="232">
        <f t="shared" si="518"/>
        <v>0</v>
      </c>
      <c r="BF281" s="232">
        <f t="shared" si="519"/>
        <v>0</v>
      </c>
      <c r="BG281" s="232">
        <f t="shared" si="520"/>
        <v>0</v>
      </c>
      <c r="BH281" s="232">
        <f t="shared" si="521"/>
        <v>0</v>
      </c>
      <c r="BI281" s="232">
        <f t="shared" si="522"/>
        <v>0</v>
      </c>
      <c r="BJ281" s="232">
        <f t="shared" si="523"/>
        <v>0</v>
      </c>
      <c r="BK281" s="232">
        <f t="shared" si="524"/>
        <v>0</v>
      </c>
      <c r="BL281" s="232">
        <f t="shared" si="525"/>
        <v>0</v>
      </c>
      <c r="BM281" s="232">
        <f t="shared" si="526"/>
        <v>0</v>
      </c>
      <c r="BN281" s="232">
        <f t="shared" si="527"/>
        <v>0</v>
      </c>
      <c r="BO281" s="232">
        <f t="shared" si="528"/>
        <v>0</v>
      </c>
      <c r="BP281" s="232">
        <f t="shared" si="529"/>
        <v>0</v>
      </c>
      <c r="BQ281" s="232">
        <f t="shared" si="530"/>
        <v>0</v>
      </c>
      <c r="BR281" s="232">
        <f t="shared" si="531"/>
        <v>0</v>
      </c>
      <c r="BS281" s="232">
        <f t="shared" si="532"/>
        <v>0</v>
      </c>
      <c r="BT281" s="232">
        <f t="shared" si="533"/>
        <v>0</v>
      </c>
      <c r="BU281" s="232">
        <f t="shared" si="534"/>
        <v>0</v>
      </c>
      <c r="BV281" s="232">
        <f t="shared" si="535"/>
        <v>0</v>
      </c>
      <c r="BW281" s="232">
        <f t="shared" si="536"/>
        <v>0</v>
      </c>
      <c r="BX281" s="232">
        <f t="shared" si="537"/>
        <v>0</v>
      </c>
      <c r="BY281" s="232">
        <f t="shared" si="538"/>
        <v>0</v>
      </c>
      <c r="BZ281" s="232">
        <f t="shared" si="539"/>
        <v>0</v>
      </c>
      <c r="CA281" s="232">
        <f t="shared" si="540"/>
        <v>0</v>
      </c>
      <c r="CB281" s="232">
        <f t="shared" si="541"/>
        <v>0</v>
      </c>
      <c r="CC281" s="232">
        <f t="shared" si="542"/>
        <v>0</v>
      </c>
      <c r="CD281" s="232">
        <f t="shared" si="543"/>
        <v>0</v>
      </c>
      <c r="CE281" s="232">
        <f t="shared" si="544"/>
        <v>0</v>
      </c>
      <c r="CF281" s="230">
        <f t="shared" si="545"/>
        <v>0</v>
      </c>
      <c r="CG281" s="195">
        <f t="shared" si="546"/>
        <v>0</v>
      </c>
      <c r="CH281" s="201">
        <f t="shared" si="547"/>
        <v>0</v>
      </c>
      <c r="CI281" s="201">
        <f t="shared" si="548"/>
        <v>0</v>
      </c>
      <c r="CJ281" s="201">
        <f t="shared" si="549"/>
        <v>0</v>
      </c>
      <c r="CK281" s="201">
        <f t="shared" si="550"/>
        <v>0</v>
      </c>
      <c r="CL281" s="191">
        <f t="shared" si="551"/>
        <v>0</v>
      </c>
      <c r="CM281" s="189"/>
      <c r="CN281" s="219">
        <f t="shared" si="552"/>
        <v>0</v>
      </c>
      <c r="CO281" s="220">
        <f t="shared" si="553"/>
        <v>0</v>
      </c>
      <c r="CP281" s="220">
        <f t="shared" si="554"/>
        <v>0</v>
      </c>
      <c r="CQ281" s="220">
        <f t="shared" si="555"/>
        <v>0</v>
      </c>
      <c r="CR281" s="220">
        <f t="shared" si="556"/>
        <v>0</v>
      </c>
      <c r="CS281" s="220">
        <f t="shared" si="557"/>
        <v>0</v>
      </c>
      <c r="CT281" s="220">
        <f t="shared" si="558"/>
        <v>0</v>
      </c>
      <c r="CU281" s="220">
        <f t="shared" si="559"/>
        <v>0</v>
      </c>
      <c r="CV281" s="220">
        <f t="shared" si="560"/>
        <v>0</v>
      </c>
      <c r="CW281" s="220">
        <f t="shared" si="561"/>
        <v>0</v>
      </c>
      <c r="CX281" s="220">
        <f t="shared" si="562"/>
        <v>0</v>
      </c>
      <c r="CY281" s="220">
        <f t="shared" si="563"/>
        <v>0</v>
      </c>
      <c r="CZ281" s="220">
        <f t="shared" si="564"/>
        <v>0</v>
      </c>
      <c r="DA281" s="220">
        <f t="shared" si="565"/>
        <v>0</v>
      </c>
      <c r="DB281" s="220">
        <f t="shared" si="566"/>
        <v>0</v>
      </c>
      <c r="DC281" s="220">
        <f t="shared" si="567"/>
        <v>0</v>
      </c>
      <c r="DD281" s="220">
        <f t="shared" si="568"/>
        <v>0</v>
      </c>
      <c r="DE281" s="220">
        <f t="shared" si="569"/>
        <v>0</v>
      </c>
      <c r="DF281" s="220">
        <f t="shared" si="570"/>
        <v>0</v>
      </c>
      <c r="DG281" s="220">
        <f t="shared" si="571"/>
        <v>0</v>
      </c>
      <c r="DH281" s="220">
        <f t="shared" si="572"/>
        <v>0</v>
      </c>
      <c r="DI281" s="220">
        <f t="shared" si="573"/>
        <v>0</v>
      </c>
      <c r="DJ281" s="220">
        <f t="shared" si="574"/>
        <v>0</v>
      </c>
      <c r="DK281" s="220">
        <f t="shared" si="575"/>
        <v>0</v>
      </c>
      <c r="DL281" s="220">
        <f t="shared" si="576"/>
        <v>0</v>
      </c>
      <c r="DM281" s="220">
        <f t="shared" si="577"/>
        <v>0</v>
      </c>
      <c r="DN281" s="220">
        <f t="shared" si="578"/>
        <v>0</v>
      </c>
      <c r="DO281" s="220">
        <f t="shared" si="579"/>
        <v>0</v>
      </c>
      <c r="DP281" s="220">
        <f t="shared" si="580"/>
        <v>0</v>
      </c>
      <c r="DQ281" s="221">
        <f t="shared" si="581"/>
        <v>0</v>
      </c>
      <c r="DR281" s="204">
        <f t="shared" si="582"/>
        <v>0</v>
      </c>
      <c r="DS281" s="222">
        <f t="shared" si="583"/>
        <v>0</v>
      </c>
      <c r="DT281" s="222">
        <f t="shared" si="584"/>
        <v>0</v>
      </c>
      <c r="DU281" s="222">
        <f t="shared" si="585"/>
        <v>0</v>
      </c>
      <c r="DV281" s="222">
        <f t="shared" si="586"/>
        <v>0</v>
      </c>
      <c r="DW281" s="222">
        <f t="shared" si="587"/>
        <v>0</v>
      </c>
      <c r="DX281" s="223">
        <f t="shared" si="588"/>
        <v>0</v>
      </c>
      <c r="DY281" s="224">
        <f t="shared" si="511"/>
        <v>0</v>
      </c>
      <c r="EA281" s="228">
        <f>IF($E281="HLTA",(L281/Summary!$H$7),0)</f>
        <v>0</v>
      </c>
      <c r="EB281" s="229">
        <f>IF($E281="HLTA",(M281/Summary!$H$7),0)</f>
        <v>0</v>
      </c>
      <c r="EC281" s="229">
        <f>IF($E281="HLTA",(N281/Summary!$H$7),0)</f>
        <v>0</v>
      </c>
      <c r="ED281" s="229">
        <f>IF($E281="HLTA",(O281/Summary!$H$7),0)</f>
        <v>0</v>
      </c>
      <c r="EE281" s="229">
        <f>IF($E281="HLTA",(P281/Summary!$H$7),0)</f>
        <v>0</v>
      </c>
      <c r="EF281" s="229">
        <f>IF($E281="HLTA",(Q281/Summary!$H$7),0)</f>
        <v>0</v>
      </c>
      <c r="EG281" s="229">
        <f>IF($E281="HLTA",(R281/Summary!$H$7),0)</f>
        <v>0</v>
      </c>
      <c r="EH281" s="229">
        <f>IF($E281="HLTA",(S281/Summary!$H$7),0)</f>
        <v>0</v>
      </c>
      <c r="EI281" s="229">
        <f>IF($E281="HLTA",(T281/Summary!$H$7),0)</f>
        <v>0</v>
      </c>
      <c r="EJ281" s="229">
        <f>IF($E281="HLTA",(U281/Summary!$H$7),0)</f>
        <v>0</v>
      </c>
      <c r="EK281" s="229">
        <f>IF($E281="HLTA",(V281/Summary!$H$7),0)</f>
        <v>0</v>
      </c>
      <c r="EL281" s="229">
        <f>IF($E281="HLTA",(W281/Summary!$H$7),0)</f>
        <v>0</v>
      </c>
      <c r="EM281" s="229">
        <f>IF($E281="HLTA",(X281/Summary!$H$7),0)</f>
        <v>0</v>
      </c>
      <c r="EN281" s="229">
        <f>IF($E281="HLTA",(Y281/Summary!$H$7),0)</f>
        <v>0</v>
      </c>
      <c r="EO281" s="229">
        <f>IF($E281="HLTA",(Z281/Summary!$H$7),0)</f>
        <v>0</v>
      </c>
      <c r="EP281" s="229">
        <f>IF($E281="HLTA",(AA281/Summary!$H$7),0)</f>
        <v>0</v>
      </c>
      <c r="EQ281" s="229">
        <f>IF($E281="HLTA",(AB281/Summary!$H$7),0)</f>
        <v>0</v>
      </c>
      <c r="ER281" s="229">
        <f>IF($E281="HLTA",(AC281/Summary!$H$7),0)</f>
        <v>0</v>
      </c>
      <c r="ES281" s="229">
        <f>IF($E281="HLTA",(AD281/Summary!$H$7),0)</f>
        <v>0</v>
      </c>
      <c r="ET281" s="229">
        <f>IF($E281="HLTA",(AE281/Summary!$H$7),0)</f>
        <v>0</v>
      </c>
      <c r="EU281" s="229">
        <f>IF($E281="HLTA",(AF281/Summary!$H$7),0)</f>
        <v>0</v>
      </c>
      <c r="EV281" s="229">
        <f>IF($E281="HLTA",(AG281/Summary!$H$7),0)</f>
        <v>0</v>
      </c>
      <c r="EW281" s="229">
        <f>IF($E281="HLTA",(AH281/Summary!$H$7),0)</f>
        <v>0</v>
      </c>
      <c r="EX281" s="229">
        <f>IF($E281="HLTA",(AI281/Summary!$H$7),0)</f>
        <v>0</v>
      </c>
      <c r="EY281" s="229">
        <f>IF($E281="HLTA",(AJ281/Summary!$H$7),0)</f>
        <v>0</v>
      </c>
      <c r="EZ281" s="229">
        <f>IF($E281="HLTA",(AK281/Summary!$H$7),0)</f>
        <v>0</v>
      </c>
      <c r="FA281" s="229">
        <f>IF($E281="HLTA",(AL281/Summary!$H$7),0)</f>
        <v>0</v>
      </c>
      <c r="FB281" s="229">
        <f>IF($E281="HLTA",(AM281/Summary!$H$7),0)</f>
        <v>0</v>
      </c>
      <c r="FC281" s="229">
        <f>IF($E281="HLTA",(AN281/Summary!$H$7),0)</f>
        <v>0</v>
      </c>
      <c r="FD281" s="233">
        <f>IF($E281="HLTA",(AO281/Summary!$H$7),0)</f>
        <v>0</v>
      </c>
    </row>
    <row r="282" spans="1:160" s="141" customFormat="1" ht="14.25" x14ac:dyDescent="0.35">
      <c r="A282" s="314"/>
      <c r="B282" s="315"/>
      <c r="C282" s="315"/>
      <c r="D282" s="315"/>
      <c r="E282" s="303"/>
      <c r="F282" s="304"/>
      <c r="G282" s="316"/>
      <c r="H282" s="320"/>
      <c r="I282" s="322"/>
      <c r="J282" s="323"/>
      <c r="K282" s="399">
        <f>Summary!$H$6*$G282</f>
        <v>0</v>
      </c>
      <c r="L282" s="225"/>
      <c r="M282" s="226"/>
      <c r="N282" s="226"/>
      <c r="O282" s="226"/>
      <c r="P282" s="226"/>
      <c r="Q282" s="226"/>
      <c r="R282" s="226"/>
      <c r="S282" s="226"/>
      <c r="T282" s="226"/>
      <c r="U282" s="226"/>
      <c r="V282" s="226"/>
      <c r="W282" s="226"/>
      <c r="X282" s="226"/>
      <c r="Y282" s="226"/>
      <c r="Z282" s="226"/>
      <c r="AA282" s="226"/>
      <c r="AB282" s="226"/>
      <c r="AC282" s="226"/>
      <c r="AD282" s="226"/>
      <c r="AE282" s="226"/>
      <c r="AF282" s="226"/>
      <c r="AG282" s="226"/>
      <c r="AH282" s="226"/>
      <c r="AI282" s="226"/>
      <c r="AJ282" s="226"/>
      <c r="AK282" s="226"/>
      <c r="AL282" s="226"/>
      <c r="AM282" s="226"/>
      <c r="AN282" s="226"/>
      <c r="AO282" s="227"/>
      <c r="AP282" s="228">
        <f t="shared" si="513"/>
        <v>0</v>
      </c>
      <c r="AQ282" s="226"/>
      <c r="AR282" s="226"/>
      <c r="AS282" s="234"/>
      <c r="AT282" s="226"/>
      <c r="AU282" s="234"/>
      <c r="AV282" s="227"/>
      <c r="AW282" s="397"/>
      <c r="AX282" s="397"/>
      <c r="AY282" s="230">
        <f t="shared" si="514"/>
        <v>0</v>
      </c>
      <c r="AZ282" s="213" t="str">
        <f t="shared" si="512"/>
        <v>OK</v>
      </c>
      <c r="BA282" s="214"/>
      <c r="BB282" s="231">
        <f t="shared" si="515"/>
        <v>0</v>
      </c>
      <c r="BC282" s="232">
        <f t="shared" si="516"/>
        <v>0</v>
      </c>
      <c r="BD282" s="232">
        <f t="shared" si="517"/>
        <v>0</v>
      </c>
      <c r="BE282" s="232">
        <f t="shared" si="518"/>
        <v>0</v>
      </c>
      <c r="BF282" s="232">
        <f t="shared" si="519"/>
        <v>0</v>
      </c>
      <c r="BG282" s="232">
        <f t="shared" si="520"/>
        <v>0</v>
      </c>
      <c r="BH282" s="232">
        <f t="shared" si="521"/>
        <v>0</v>
      </c>
      <c r="BI282" s="232">
        <f t="shared" si="522"/>
        <v>0</v>
      </c>
      <c r="BJ282" s="232">
        <f t="shared" si="523"/>
        <v>0</v>
      </c>
      <c r="BK282" s="232">
        <f t="shared" si="524"/>
        <v>0</v>
      </c>
      <c r="BL282" s="232">
        <f t="shared" si="525"/>
        <v>0</v>
      </c>
      <c r="BM282" s="232">
        <f t="shared" si="526"/>
        <v>0</v>
      </c>
      <c r="BN282" s="232">
        <f t="shared" si="527"/>
        <v>0</v>
      </c>
      <c r="BO282" s="232">
        <f t="shared" si="528"/>
        <v>0</v>
      </c>
      <c r="BP282" s="232">
        <f t="shared" si="529"/>
        <v>0</v>
      </c>
      <c r="BQ282" s="232">
        <f t="shared" si="530"/>
        <v>0</v>
      </c>
      <c r="BR282" s="232">
        <f t="shared" si="531"/>
        <v>0</v>
      </c>
      <c r="BS282" s="232">
        <f t="shared" si="532"/>
        <v>0</v>
      </c>
      <c r="BT282" s="232">
        <f t="shared" si="533"/>
        <v>0</v>
      </c>
      <c r="BU282" s="232">
        <f t="shared" si="534"/>
        <v>0</v>
      </c>
      <c r="BV282" s="232">
        <f t="shared" si="535"/>
        <v>0</v>
      </c>
      <c r="BW282" s="232">
        <f t="shared" si="536"/>
        <v>0</v>
      </c>
      <c r="BX282" s="232">
        <f t="shared" si="537"/>
        <v>0</v>
      </c>
      <c r="BY282" s="232">
        <f t="shared" si="538"/>
        <v>0</v>
      </c>
      <c r="BZ282" s="232">
        <f t="shared" si="539"/>
        <v>0</v>
      </c>
      <c r="CA282" s="232">
        <f t="shared" si="540"/>
        <v>0</v>
      </c>
      <c r="CB282" s="232">
        <f t="shared" si="541"/>
        <v>0</v>
      </c>
      <c r="CC282" s="232">
        <f t="shared" si="542"/>
        <v>0</v>
      </c>
      <c r="CD282" s="232">
        <f t="shared" si="543"/>
        <v>0</v>
      </c>
      <c r="CE282" s="232">
        <f t="shared" si="544"/>
        <v>0</v>
      </c>
      <c r="CF282" s="230">
        <f t="shared" si="545"/>
        <v>0</v>
      </c>
      <c r="CG282" s="195">
        <f t="shared" si="546"/>
        <v>0</v>
      </c>
      <c r="CH282" s="201">
        <f t="shared" si="547"/>
        <v>0</v>
      </c>
      <c r="CI282" s="201">
        <f t="shared" si="548"/>
        <v>0</v>
      </c>
      <c r="CJ282" s="201">
        <f t="shared" si="549"/>
        <v>0</v>
      </c>
      <c r="CK282" s="201">
        <f t="shared" si="550"/>
        <v>0</v>
      </c>
      <c r="CL282" s="191">
        <f t="shared" si="551"/>
        <v>0</v>
      </c>
      <c r="CM282" s="189"/>
      <c r="CN282" s="219">
        <f t="shared" si="552"/>
        <v>0</v>
      </c>
      <c r="CO282" s="220">
        <f t="shared" si="553"/>
        <v>0</v>
      </c>
      <c r="CP282" s="220">
        <f t="shared" si="554"/>
        <v>0</v>
      </c>
      <c r="CQ282" s="220">
        <f t="shared" si="555"/>
        <v>0</v>
      </c>
      <c r="CR282" s="220">
        <f t="shared" si="556"/>
        <v>0</v>
      </c>
      <c r="CS282" s="220">
        <f t="shared" si="557"/>
        <v>0</v>
      </c>
      <c r="CT282" s="220">
        <f t="shared" si="558"/>
        <v>0</v>
      </c>
      <c r="CU282" s="220">
        <f t="shared" si="559"/>
        <v>0</v>
      </c>
      <c r="CV282" s="220">
        <f t="shared" si="560"/>
        <v>0</v>
      </c>
      <c r="CW282" s="220">
        <f t="shared" si="561"/>
        <v>0</v>
      </c>
      <c r="CX282" s="220">
        <f t="shared" si="562"/>
        <v>0</v>
      </c>
      <c r="CY282" s="220">
        <f t="shared" si="563"/>
        <v>0</v>
      </c>
      <c r="CZ282" s="220">
        <f t="shared" si="564"/>
        <v>0</v>
      </c>
      <c r="DA282" s="220">
        <f t="shared" si="565"/>
        <v>0</v>
      </c>
      <c r="DB282" s="220">
        <f t="shared" si="566"/>
        <v>0</v>
      </c>
      <c r="DC282" s="220">
        <f t="shared" si="567"/>
        <v>0</v>
      </c>
      <c r="DD282" s="220">
        <f t="shared" si="568"/>
        <v>0</v>
      </c>
      <c r="DE282" s="220">
        <f t="shared" si="569"/>
        <v>0</v>
      </c>
      <c r="DF282" s="220">
        <f t="shared" si="570"/>
        <v>0</v>
      </c>
      <c r="DG282" s="220">
        <f t="shared" si="571"/>
        <v>0</v>
      </c>
      <c r="DH282" s="220">
        <f t="shared" si="572"/>
        <v>0</v>
      </c>
      <c r="DI282" s="220">
        <f t="shared" si="573"/>
        <v>0</v>
      </c>
      <c r="DJ282" s="220">
        <f t="shared" si="574"/>
        <v>0</v>
      </c>
      <c r="DK282" s="220">
        <f t="shared" si="575"/>
        <v>0</v>
      </c>
      <c r="DL282" s="220">
        <f t="shared" si="576"/>
        <v>0</v>
      </c>
      <c r="DM282" s="220">
        <f t="shared" si="577"/>
        <v>0</v>
      </c>
      <c r="DN282" s="220">
        <f t="shared" si="578"/>
        <v>0</v>
      </c>
      <c r="DO282" s="220">
        <f t="shared" si="579"/>
        <v>0</v>
      </c>
      <c r="DP282" s="220">
        <f t="shared" si="580"/>
        <v>0</v>
      </c>
      <c r="DQ282" s="221">
        <f t="shared" si="581"/>
        <v>0</v>
      </c>
      <c r="DR282" s="204">
        <f t="shared" si="582"/>
        <v>0</v>
      </c>
      <c r="DS282" s="222">
        <f t="shared" si="583"/>
        <v>0</v>
      </c>
      <c r="DT282" s="222">
        <f t="shared" si="584"/>
        <v>0</v>
      </c>
      <c r="DU282" s="222">
        <f t="shared" si="585"/>
        <v>0</v>
      </c>
      <c r="DV282" s="222">
        <f t="shared" si="586"/>
        <v>0</v>
      </c>
      <c r="DW282" s="222">
        <f t="shared" si="587"/>
        <v>0</v>
      </c>
      <c r="DX282" s="223">
        <f t="shared" si="588"/>
        <v>0</v>
      </c>
      <c r="DY282" s="224">
        <f t="shared" si="511"/>
        <v>0</v>
      </c>
      <c r="EA282" s="228">
        <f>IF($E282="HLTA",(L282/Summary!$H$7),0)</f>
        <v>0</v>
      </c>
      <c r="EB282" s="229">
        <f>IF($E282="HLTA",(M282/Summary!$H$7),0)</f>
        <v>0</v>
      </c>
      <c r="EC282" s="229">
        <f>IF($E282="HLTA",(N282/Summary!$H$7),0)</f>
        <v>0</v>
      </c>
      <c r="ED282" s="229">
        <f>IF($E282="HLTA",(O282/Summary!$H$7),0)</f>
        <v>0</v>
      </c>
      <c r="EE282" s="229">
        <f>IF($E282="HLTA",(P282/Summary!$H$7),0)</f>
        <v>0</v>
      </c>
      <c r="EF282" s="229">
        <f>IF($E282="HLTA",(Q282/Summary!$H$7),0)</f>
        <v>0</v>
      </c>
      <c r="EG282" s="229">
        <f>IF($E282="HLTA",(R282/Summary!$H$7),0)</f>
        <v>0</v>
      </c>
      <c r="EH282" s="229">
        <f>IF($E282="HLTA",(S282/Summary!$H$7),0)</f>
        <v>0</v>
      </c>
      <c r="EI282" s="229">
        <f>IF($E282="HLTA",(T282/Summary!$H$7),0)</f>
        <v>0</v>
      </c>
      <c r="EJ282" s="229">
        <f>IF($E282="HLTA",(U282/Summary!$H$7),0)</f>
        <v>0</v>
      </c>
      <c r="EK282" s="229">
        <f>IF($E282="HLTA",(V282/Summary!$H$7),0)</f>
        <v>0</v>
      </c>
      <c r="EL282" s="229">
        <f>IF($E282="HLTA",(W282/Summary!$H$7),0)</f>
        <v>0</v>
      </c>
      <c r="EM282" s="229">
        <f>IF($E282="HLTA",(X282/Summary!$H$7),0)</f>
        <v>0</v>
      </c>
      <c r="EN282" s="229">
        <f>IF($E282="HLTA",(Y282/Summary!$H$7),0)</f>
        <v>0</v>
      </c>
      <c r="EO282" s="229">
        <f>IF($E282="HLTA",(Z282/Summary!$H$7),0)</f>
        <v>0</v>
      </c>
      <c r="EP282" s="229">
        <f>IF($E282="HLTA",(AA282/Summary!$H$7),0)</f>
        <v>0</v>
      </c>
      <c r="EQ282" s="229">
        <f>IF($E282="HLTA",(AB282/Summary!$H$7),0)</f>
        <v>0</v>
      </c>
      <c r="ER282" s="229">
        <f>IF($E282="HLTA",(AC282/Summary!$H$7),0)</f>
        <v>0</v>
      </c>
      <c r="ES282" s="229">
        <f>IF($E282="HLTA",(AD282/Summary!$H$7),0)</f>
        <v>0</v>
      </c>
      <c r="ET282" s="229">
        <f>IF($E282="HLTA",(AE282/Summary!$H$7),0)</f>
        <v>0</v>
      </c>
      <c r="EU282" s="229">
        <f>IF($E282="HLTA",(AF282/Summary!$H$7),0)</f>
        <v>0</v>
      </c>
      <c r="EV282" s="229">
        <f>IF($E282="HLTA",(AG282/Summary!$H$7),0)</f>
        <v>0</v>
      </c>
      <c r="EW282" s="229">
        <f>IF($E282="HLTA",(AH282/Summary!$H$7),0)</f>
        <v>0</v>
      </c>
      <c r="EX282" s="229">
        <f>IF($E282="HLTA",(AI282/Summary!$H$7),0)</f>
        <v>0</v>
      </c>
      <c r="EY282" s="229">
        <f>IF($E282="HLTA",(AJ282/Summary!$H$7),0)</f>
        <v>0</v>
      </c>
      <c r="EZ282" s="229">
        <f>IF($E282="HLTA",(AK282/Summary!$H$7),0)</f>
        <v>0</v>
      </c>
      <c r="FA282" s="229">
        <f>IF($E282="HLTA",(AL282/Summary!$H$7),0)</f>
        <v>0</v>
      </c>
      <c r="FB282" s="229">
        <f>IF($E282="HLTA",(AM282/Summary!$H$7),0)</f>
        <v>0</v>
      </c>
      <c r="FC282" s="229">
        <f>IF($E282="HLTA",(AN282/Summary!$H$7),0)</f>
        <v>0</v>
      </c>
      <c r="FD282" s="233">
        <f>IF($E282="HLTA",(AO282/Summary!$H$7),0)</f>
        <v>0</v>
      </c>
    </row>
    <row r="283" spans="1:160" s="141" customFormat="1" ht="14.25" x14ac:dyDescent="0.35">
      <c r="A283" s="314"/>
      <c r="B283" s="315"/>
      <c r="C283" s="315"/>
      <c r="D283" s="315"/>
      <c r="E283" s="303"/>
      <c r="F283" s="304"/>
      <c r="G283" s="316"/>
      <c r="H283" s="320"/>
      <c r="I283" s="322"/>
      <c r="J283" s="323"/>
      <c r="K283" s="399">
        <f>Summary!$H$6*$G283</f>
        <v>0</v>
      </c>
      <c r="L283" s="225"/>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7"/>
      <c r="AP283" s="228">
        <f t="shared" si="513"/>
        <v>0</v>
      </c>
      <c r="AQ283" s="226"/>
      <c r="AR283" s="226"/>
      <c r="AS283" s="234"/>
      <c r="AT283" s="226"/>
      <c r="AU283" s="234"/>
      <c r="AV283" s="227"/>
      <c r="AW283" s="397"/>
      <c r="AX283" s="397"/>
      <c r="AY283" s="230">
        <f t="shared" si="514"/>
        <v>0</v>
      </c>
      <c r="AZ283" s="213" t="str">
        <f t="shared" si="512"/>
        <v>OK</v>
      </c>
      <c r="BA283" s="214"/>
      <c r="BB283" s="231">
        <f t="shared" si="515"/>
        <v>0</v>
      </c>
      <c r="BC283" s="232">
        <f t="shared" si="516"/>
        <v>0</v>
      </c>
      <c r="BD283" s="232">
        <f t="shared" si="517"/>
        <v>0</v>
      </c>
      <c r="BE283" s="232">
        <f t="shared" si="518"/>
        <v>0</v>
      </c>
      <c r="BF283" s="232">
        <f t="shared" si="519"/>
        <v>0</v>
      </c>
      <c r="BG283" s="232">
        <f t="shared" si="520"/>
        <v>0</v>
      </c>
      <c r="BH283" s="232">
        <f t="shared" si="521"/>
        <v>0</v>
      </c>
      <c r="BI283" s="232">
        <f t="shared" si="522"/>
        <v>0</v>
      </c>
      <c r="BJ283" s="232">
        <f t="shared" si="523"/>
        <v>0</v>
      </c>
      <c r="BK283" s="232">
        <f t="shared" si="524"/>
        <v>0</v>
      </c>
      <c r="BL283" s="232">
        <f t="shared" si="525"/>
        <v>0</v>
      </c>
      <c r="BM283" s="232">
        <f t="shared" si="526"/>
        <v>0</v>
      </c>
      <c r="BN283" s="232">
        <f t="shared" si="527"/>
        <v>0</v>
      </c>
      <c r="BO283" s="232">
        <f t="shared" si="528"/>
        <v>0</v>
      </c>
      <c r="BP283" s="232">
        <f t="shared" si="529"/>
        <v>0</v>
      </c>
      <c r="BQ283" s="232">
        <f t="shared" si="530"/>
        <v>0</v>
      </c>
      <c r="BR283" s="232">
        <f t="shared" si="531"/>
        <v>0</v>
      </c>
      <c r="BS283" s="232">
        <f t="shared" si="532"/>
        <v>0</v>
      </c>
      <c r="BT283" s="232">
        <f t="shared" si="533"/>
        <v>0</v>
      </c>
      <c r="BU283" s="232">
        <f t="shared" si="534"/>
        <v>0</v>
      </c>
      <c r="BV283" s="232">
        <f t="shared" si="535"/>
        <v>0</v>
      </c>
      <c r="BW283" s="232">
        <f t="shared" si="536"/>
        <v>0</v>
      </c>
      <c r="BX283" s="232">
        <f t="shared" si="537"/>
        <v>0</v>
      </c>
      <c r="BY283" s="232">
        <f t="shared" si="538"/>
        <v>0</v>
      </c>
      <c r="BZ283" s="232">
        <f t="shared" si="539"/>
        <v>0</v>
      </c>
      <c r="CA283" s="232">
        <f t="shared" si="540"/>
        <v>0</v>
      </c>
      <c r="CB283" s="232">
        <f t="shared" si="541"/>
        <v>0</v>
      </c>
      <c r="CC283" s="232">
        <f t="shared" si="542"/>
        <v>0</v>
      </c>
      <c r="CD283" s="232">
        <f t="shared" si="543"/>
        <v>0</v>
      </c>
      <c r="CE283" s="232">
        <f t="shared" si="544"/>
        <v>0</v>
      </c>
      <c r="CF283" s="230">
        <f t="shared" si="545"/>
        <v>0</v>
      </c>
      <c r="CG283" s="195">
        <f t="shared" si="546"/>
        <v>0</v>
      </c>
      <c r="CH283" s="201">
        <f t="shared" si="547"/>
        <v>0</v>
      </c>
      <c r="CI283" s="201">
        <f t="shared" si="548"/>
        <v>0</v>
      </c>
      <c r="CJ283" s="201">
        <f t="shared" si="549"/>
        <v>0</v>
      </c>
      <c r="CK283" s="201">
        <f t="shared" si="550"/>
        <v>0</v>
      </c>
      <c r="CL283" s="191">
        <f t="shared" si="551"/>
        <v>0</v>
      </c>
      <c r="CM283" s="189"/>
      <c r="CN283" s="219">
        <f t="shared" si="552"/>
        <v>0</v>
      </c>
      <c r="CO283" s="220">
        <f t="shared" si="553"/>
        <v>0</v>
      </c>
      <c r="CP283" s="220">
        <f t="shared" si="554"/>
        <v>0</v>
      </c>
      <c r="CQ283" s="220">
        <f t="shared" si="555"/>
        <v>0</v>
      </c>
      <c r="CR283" s="220">
        <f t="shared" si="556"/>
        <v>0</v>
      </c>
      <c r="CS283" s="220">
        <f t="shared" si="557"/>
        <v>0</v>
      </c>
      <c r="CT283" s="220">
        <f t="shared" si="558"/>
        <v>0</v>
      </c>
      <c r="CU283" s="220">
        <f t="shared" si="559"/>
        <v>0</v>
      </c>
      <c r="CV283" s="220">
        <f t="shared" si="560"/>
        <v>0</v>
      </c>
      <c r="CW283" s="220">
        <f t="shared" si="561"/>
        <v>0</v>
      </c>
      <c r="CX283" s="220">
        <f t="shared" si="562"/>
        <v>0</v>
      </c>
      <c r="CY283" s="220">
        <f t="shared" si="563"/>
        <v>0</v>
      </c>
      <c r="CZ283" s="220">
        <f t="shared" si="564"/>
        <v>0</v>
      </c>
      <c r="DA283" s="220">
        <f t="shared" si="565"/>
        <v>0</v>
      </c>
      <c r="DB283" s="220">
        <f t="shared" si="566"/>
        <v>0</v>
      </c>
      <c r="DC283" s="220">
        <f t="shared" si="567"/>
        <v>0</v>
      </c>
      <c r="DD283" s="220">
        <f t="shared" si="568"/>
        <v>0</v>
      </c>
      <c r="DE283" s="220">
        <f t="shared" si="569"/>
        <v>0</v>
      </c>
      <c r="DF283" s="220">
        <f t="shared" si="570"/>
        <v>0</v>
      </c>
      <c r="DG283" s="220">
        <f t="shared" si="571"/>
        <v>0</v>
      </c>
      <c r="DH283" s="220">
        <f t="shared" si="572"/>
        <v>0</v>
      </c>
      <c r="DI283" s="220">
        <f t="shared" si="573"/>
        <v>0</v>
      </c>
      <c r="DJ283" s="220">
        <f t="shared" si="574"/>
        <v>0</v>
      </c>
      <c r="DK283" s="220">
        <f t="shared" si="575"/>
        <v>0</v>
      </c>
      <c r="DL283" s="220">
        <f t="shared" si="576"/>
        <v>0</v>
      </c>
      <c r="DM283" s="220">
        <f t="shared" si="577"/>
        <v>0</v>
      </c>
      <c r="DN283" s="220">
        <f t="shared" si="578"/>
        <v>0</v>
      </c>
      <c r="DO283" s="220">
        <f t="shared" si="579"/>
        <v>0</v>
      </c>
      <c r="DP283" s="220">
        <f t="shared" si="580"/>
        <v>0</v>
      </c>
      <c r="DQ283" s="221">
        <f t="shared" si="581"/>
        <v>0</v>
      </c>
      <c r="DR283" s="204">
        <f t="shared" si="582"/>
        <v>0</v>
      </c>
      <c r="DS283" s="222">
        <f t="shared" si="583"/>
        <v>0</v>
      </c>
      <c r="DT283" s="222">
        <f t="shared" si="584"/>
        <v>0</v>
      </c>
      <c r="DU283" s="222">
        <f t="shared" si="585"/>
        <v>0</v>
      </c>
      <c r="DV283" s="222">
        <f t="shared" si="586"/>
        <v>0</v>
      </c>
      <c r="DW283" s="222">
        <f t="shared" si="587"/>
        <v>0</v>
      </c>
      <c r="DX283" s="223">
        <f t="shared" si="588"/>
        <v>0</v>
      </c>
      <c r="DY283" s="224">
        <f t="shared" si="511"/>
        <v>0</v>
      </c>
      <c r="EA283" s="228">
        <f>IF($E283="HLTA",(L283/Summary!$H$7),0)</f>
        <v>0</v>
      </c>
      <c r="EB283" s="229">
        <f>IF($E283="HLTA",(M283/Summary!$H$7),0)</f>
        <v>0</v>
      </c>
      <c r="EC283" s="229">
        <f>IF($E283="HLTA",(N283/Summary!$H$7),0)</f>
        <v>0</v>
      </c>
      <c r="ED283" s="229">
        <f>IF($E283="HLTA",(O283/Summary!$H$7),0)</f>
        <v>0</v>
      </c>
      <c r="EE283" s="229">
        <f>IF($E283="HLTA",(P283/Summary!$H$7),0)</f>
        <v>0</v>
      </c>
      <c r="EF283" s="229">
        <f>IF($E283="HLTA",(Q283/Summary!$H$7),0)</f>
        <v>0</v>
      </c>
      <c r="EG283" s="229">
        <f>IF($E283="HLTA",(R283/Summary!$H$7),0)</f>
        <v>0</v>
      </c>
      <c r="EH283" s="229">
        <f>IF($E283="HLTA",(S283/Summary!$H$7),0)</f>
        <v>0</v>
      </c>
      <c r="EI283" s="229">
        <f>IF($E283="HLTA",(T283/Summary!$H$7),0)</f>
        <v>0</v>
      </c>
      <c r="EJ283" s="229">
        <f>IF($E283="HLTA",(U283/Summary!$H$7),0)</f>
        <v>0</v>
      </c>
      <c r="EK283" s="229">
        <f>IF($E283="HLTA",(V283/Summary!$H$7),0)</f>
        <v>0</v>
      </c>
      <c r="EL283" s="229">
        <f>IF($E283="HLTA",(W283/Summary!$H$7),0)</f>
        <v>0</v>
      </c>
      <c r="EM283" s="229">
        <f>IF($E283="HLTA",(X283/Summary!$H$7),0)</f>
        <v>0</v>
      </c>
      <c r="EN283" s="229">
        <f>IF($E283="HLTA",(Y283/Summary!$H$7),0)</f>
        <v>0</v>
      </c>
      <c r="EO283" s="229">
        <f>IF($E283="HLTA",(Z283/Summary!$H$7),0)</f>
        <v>0</v>
      </c>
      <c r="EP283" s="229">
        <f>IF($E283="HLTA",(AA283/Summary!$H$7),0)</f>
        <v>0</v>
      </c>
      <c r="EQ283" s="229">
        <f>IF($E283="HLTA",(AB283/Summary!$H$7),0)</f>
        <v>0</v>
      </c>
      <c r="ER283" s="229">
        <f>IF($E283="HLTA",(AC283/Summary!$H$7),0)</f>
        <v>0</v>
      </c>
      <c r="ES283" s="229">
        <f>IF($E283="HLTA",(AD283/Summary!$H$7),0)</f>
        <v>0</v>
      </c>
      <c r="ET283" s="229">
        <f>IF($E283="HLTA",(AE283/Summary!$H$7),0)</f>
        <v>0</v>
      </c>
      <c r="EU283" s="229">
        <f>IF($E283="HLTA",(AF283/Summary!$H$7),0)</f>
        <v>0</v>
      </c>
      <c r="EV283" s="229">
        <f>IF($E283="HLTA",(AG283/Summary!$H$7),0)</f>
        <v>0</v>
      </c>
      <c r="EW283" s="229">
        <f>IF($E283="HLTA",(AH283/Summary!$H$7),0)</f>
        <v>0</v>
      </c>
      <c r="EX283" s="229">
        <f>IF($E283="HLTA",(AI283/Summary!$H$7),0)</f>
        <v>0</v>
      </c>
      <c r="EY283" s="229">
        <f>IF($E283="HLTA",(AJ283/Summary!$H$7),0)</f>
        <v>0</v>
      </c>
      <c r="EZ283" s="229">
        <f>IF($E283="HLTA",(AK283/Summary!$H$7),0)</f>
        <v>0</v>
      </c>
      <c r="FA283" s="229">
        <f>IF($E283="HLTA",(AL283/Summary!$H$7),0)</f>
        <v>0</v>
      </c>
      <c r="FB283" s="229">
        <f>IF($E283="HLTA",(AM283/Summary!$H$7),0)</f>
        <v>0</v>
      </c>
      <c r="FC283" s="229">
        <f>IF($E283="HLTA",(AN283/Summary!$H$7),0)</f>
        <v>0</v>
      </c>
      <c r="FD283" s="233">
        <f>IF($E283="HLTA",(AO283/Summary!$H$7),0)</f>
        <v>0</v>
      </c>
    </row>
    <row r="284" spans="1:160" s="141" customFormat="1" ht="14.25" x14ac:dyDescent="0.35">
      <c r="A284" s="314"/>
      <c r="B284" s="315"/>
      <c r="C284" s="315"/>
      <c r="D284" s="315"/>
      <c r="E284" s="303"/>
      <c r="F284" s="304"/>
      <c r="G284" s="316"/>
      <c r="H284" s="320"/>
      <c r="I284" s="322"/>
      <c r="J284" s="323"/>
      <c r="K284" s="399">
        <f>Summary!$H$6*$G284</f>
        <v>0</v>
      </c>
      <c r="L284" s="225"/>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6"/>
      <c r="AN284" s="226"/>
      <c r="AO284" s="227"/>
      <c r="AP284" s="228">
        <f t="shared" si="513"/>
        <v>0</v>
      </c>
      <c r="AQ284" s="226"/>
      <c r="AR284" s="226"/>
      <c r="AS284" s="234"/>
      <c r="AT284" s="226"/>
      <c r="AU284" s="234"/>
      <c r="AV284" s="227"/>
      <c r="AW284" s="397"/>
      <c r="AX284" s="397"/>
      <c r="AY284" s="230">
        <f t="shared" si="514"/>
        <v>0</v>
      </c>
      <c r="AZ284" s="213" t="str">
        <f t="shared" si="512"/>
        <v>OK</v>
      </c>
      <c r="BA284" s="214"/>
      <c r="BB284" s="231">
        <f t="shared" si="515"/>
        <v>0</v>
      </c>
      <c r="BC284" s="232">
        <f t="shared" si="516"/>
        <v>0</v>
      </c>
      <c r="BD284" s="232">
        <f t="shared" si="517"/>
        <v>0</v>
      </c>
      <c r="BE284" s="232">
        <f t="shared" si="518"/>
        <v>0</v>
      </c>
      <c r="BF284" s="232">
        <f t="shared" si="519"/>
        <v>0</v>
      </c>
      <c r="BG284" s="232">
        <f t="shared" si="520"/>
        <v>0</v>
      </c>
      <c r="BH284" s="232">
        <f t="shared" si="521"/>
        <v>0</v>
      </c>
      <c r="BI284" s="232">
        <f t="shared" si="522"/>
        <v>0</v>
      </c>
      <c r="BJ284" s="232">
        <f t="shared" si="523"/>
        <v>0</v>
      </c>
      <c r="BK284" s="232">
        <f t="shared" si="524"/>
        <v>0</v>
      </c>
      <c r="BL284" s="232">
        <f t="shared" si="525"/>
        <v>0</v>
      </c>
      <c r="BM284" s="232">
        <f t="shared" si="526"/>
        <v>0</v>
      </c>
      <c r="BN284" s="232">
        <f t="shared" si="527"/>
        <v>0</v>
      </c>
      <c r="BO284" s="232">
        <f t="shared" si="528"/>
        <v>0</v>
      </c>
      <c r="BP284" s="232">
        <f t="shared" si="529"/>
        <v>0</v>
      </c>
      <c r="BQ284" s="232">
        <f t="shared" si="530"/>
        <v>0</v>
      </c>
      <c r="BR284" s="232">
        <f t="shared" si="531"/>
        <v>0</v>
      </c>
      <c r="BS284" s="232">
        <f t="shared" si="532"/>
        <v>0</v>
      </c>
      <c r="BT284" s="232">
        <f t="shared" si="533"/>
        <v>0</v>
      </c>
      <c r="BU284" s="232">
        <f t="shared" si="534"/>
        <v>0</v>
      </c>
      <c r="BV284" s="232">
        <f t="shared" si="535"/>
        <v>0</v>
      </c>
      <c r="BW284" s="232">
        <f t="shared" si="536"/>
        <v>0</v>
      </c>
      <c r="BX284" s="232">
        <f t="shared" si="537"/>
        <v>0</v>
      </c>
      <c r="BY284" s="232">
        <f t="shared" si="538"/>
        <v>0</v>
      </c>
      <c r="BZ284" s="232">
        <f t="shared" si="539"/>
        <v>0</v>
      </c>
      <c r="CA284" s="232">
        <f t="shared" si="540"/>
        <v>0</v>
      </c>
      <c r="CB284" s="232">
        <f t="shared" si="541"/>
        <v>0</v>
      </c>
      <c r="CC284" s="232">
        <f t="shared" si="542"/>
        <v>0</v>
      </c>
      <c r="CD284" s="232">
        <f t="shared" si="543"/>
        <v>0</v>
      </c>
      <c r="CE284" s="232">
        <f t="shared" si="544"/>
        <v>0</v>
      </c>
      <c r="CF284" s="230">
        <f t="shared" si="545"/>
        <v>0</v>
      </c>
      <c r="CG284" s="195">
        <f t="shared" si="546"/>
        <v>0</v>
      </c>
      <c r="CH284" s="201">
        <f t="shared" si="547"/>
        <v>0</v>
      </c>
      <c r="CI284" s="201">
        <f t="shared" si="548"/>
        <v>0</v>
      </c>
      <c r="CJ284" s="201">
        <f t="shared" si="549"/>
        <v>0</v>
      </c>
      <c r="CK284" s="201">
        <f t="shared" si="550"/>
        <v>0</v>
      </c>
      <c r="CL284" s="191">
        <f t="shared" si="551"/>
        <v>0</v>
      </c>
      <c r="CM284" s="189"/>
      <c r="CN284" s="219">
        <f t="shared" si="552"/>
        <v>0</v>
      </c>
      <c r="CO284" s="220">
        <f t="shared" si="553"/>
        <v>0</v>
      </c>
      <c r="CP284" s="220">
        <f t="shared" si="554"/>
        <v>0</v>
      </c>
      <c r="CQ284" s="220">
        <f t="shared" si="555"/>
        <v>0</v>
      </c>
      <c r="CR284" s="220">
        <f t="shared" si="556"/>
        <v>0</v>
      </c>
      <c r="CS284" s="220">
        <f t="shared" si="557"/>
        <v>0</v>
      </c>
      <c r="CT284" s="220">
        <f t="shared" si="558"/>
        <v>0</v>
      </c>
      <c r="CU284" s="220">
        <f t="shared" si="559"/>
        <v>0</v>
      </c>
      <c r="CV284" s="220">
        <f t="shared" si="560"/>
        <v>0</v>
      </c>
      <c r="CW284" s="220">
        <f t="shared" si="561"/>
        <v>0</v>
      </c>
      <c r="CX284" s="220">
        <f t="shared" si="562"/>
        <v>0</v>
      </c>
      <c r="CY284" s="220">
        <f t="shared" si="563"/>
        <v>0</v>
      </c>
      <c r="CZ284" s="220">
        <f t="shared" si="564"/>
        <v>0</v>
      </c>
      <c r="DA284" s="220">
        <f t="shared" si="565"/>
        <v>0</v>
      </c>
      <c r="DB284" s="220">
        <f t="shared" si="566"/>
        <v>0</v>
      </c>
      <c r="DC284" s="220">
        <f t="shared" si="567"/>
        <v>0</v>
      </c>
      <c r="DD284" s="220">
        <f t="shared" si="568"/>
        <v>0</v>
      </c>
      <c r="DE284" s="220">
        <f t="shared" si="569"/>
        <v>0</v>
      </c>
      <c r="DF284" s="220">
        <f t="shared" si="570"/>
        <v>0</v>
      </c>
      <c r="DG284" s="220">
        <f t="shared" si="571"/>
        <v>0</v>
      </c>
      <c r="DH284" s="220">
        <f t="shared" si="572"/>
        <v>0</v>
      </c>
      <c r="DI284" s="220">
        <f t="shared" si="573"/>
        <v>0</v>
      </c>
      <c r="DJ284" s="220">
        <f t="shared" si="574"/>
        <v>0</v>
      </c>
      <c r="DK284" s="220">
        <f t="shared" si="575"/>
        <v>0</v>
      </c>
      <c r="DL284" s="220">
        <f t="shared" si="576"/>
        <v>0</v>
      </c>
      <c r="DM284" s="220">
        <f t="shared" si="577"/>
        <v>0</v>
      </c>
      <c r="DN284" s="220">
        <f t="shared" si="578"/>
        <v>0</v>
      </c>
      <c r="DO284" s="220">
        <f t="shared" si="579"/>
        <v>0</v>
      </c>
      <c r="DP284" s="220">
        <f t="shared" si="580"/>
        <v>0</v>
      </c>
      <c r="DQ284" s="221">
        <f t="shared" si="581"/>
        <v>0</v>
      </c>
      <c r="DR284" s="204">
        <f t="shared" si="582"/>
        <v>0</v>
      </c>
      <c r="DS284" s="222">
        <f t="shared" si="583"/>
        <v>0</v>
      </c>
      <c r="DT284" s="222">
        <f t="shared" si="584"/>
        <v>0</v>
      </c>
      <c r="DU284" s="222">
        <f t="shared" si="585"/>
        <v>0</v>
      </c>
      <c r="DV284" s="222">
        <f t="shared" si="586"/>
        <v>0</v>
      </c>
      <c r="DW284" s="222">
        <f t="shared" si="587"/>
        <v>0</v>
      </c>
      <c r="DX284" s="223">
        <f t="shared" si="588"/>
        <v>0</v>
      </c>
      <c r="DY284" s="224">
        <f t="shared" si="511"/>
        <v>0</v>
      </c>
      <c r="EA284" s="228">
        <f>IF($E284="HLTA",(L284/Summary!$H$7),0)</f>
        <v>0</v>
      </c>
      <c r="EB284" s="229">
        <f>IF($E284="HLTA",(M284/Summary!$H$7),0)</f>
        <v>0</v>
      </c>
      <c r="EC284" s="229">
        <f>IF($E284="HLTA",(N284/Summary!$H$7),0)</f>
        <v>0</v>
      </c>
      <c r="ED284" s="229">
        <f>IF($E284="HLTA",(O284/Summary!$H$7),0)</f>
        <v>0</v>
      </c>
      <c r="EE284" s="229">
        <f>IF($E284="HLTA",(P284/Summary!$H$7),0)</f>
        <v>0</v>
      </c>
      <c r="EF284" s="229">
        <f>IF($E284="HLTA",(Q284/Summary!$H$7),0)</f>
        <v>0</v>
      </c>
      <c r="EG284" s="229">
        <f>IF($E284="HLTA",(R284/Summary!$H$7),0)</f>
        <v>0</v>
      </c>
      <c r="EH284" s="229">
        <f>IF($E284="HLTA",(S284/Summary!$H$7),0)</f>
        <v>0</v>
      </c>
      <c r="EI284" s="229">
        <f>IF($E284="HLTA",(T284/Summary!$H$7),0)</f>
        <v>0</v>
      </c>
      <c r="EJ284" s="229">
        <f>IF($E284="HLTA",(U284/Summary!$H$7),0)</f>
        <v>0</v>
      </c>
      <c r="EK284" s="229">
        <f>IF($E284="HLTA",(V284/Summary!$H$7),0)</f>
        <v>0</v>
      </c>
      <c r="EL284" s="229">
        <f>IF($E284="HLTA",(W284/Summary!$H$7),0)</f>
        <v>0</v>
      </c>
      <c r="EM284" s="229">
        <f>IF($E284="HLTA",(X284/Summary!$H$7),0)</f>
        <v>0</v>
      </c>
      <c r="EN284" s="229">
        <f>IF($E284="HLTA",(Y284/Summary!$H$7),0)</f>
        <v>0</v>
      </c>
      <c r="EO284" s="229">
        <f>IF($E284="HLTA",(Z284/Summary!$H$7),0)</f>
        <v>0</v>
      </c>
      <c r="EP284" s="229">
        <f>IF($E284="HLTA",(AA284/Summary!$H$7),0)</f>
        <v>0</v>
      </c>
      <c r="EQ284" s="229">
        <f>IF($E284="HLTA",(AB284/Summary!$H$7),0)</f>
        <v>0</v>
      </c>
      <c r="ER284" s="229">
        <f>IF($E284="HLTA",(AC284/Summary!$H$7),0)</f>
        <v>0</v>
      </c>
      <c r="ES284" s="229">
        <f>IF($E284="HLTA",(AD284/Summary!$H$7),0)</f>
        <v>0</v>
      </c>
      <c r="ET284" s="229">
        <f>IF($E284="HLTA",(AE284/Summary!$H$7),0)</f>
        <v>0</v>
      </c>
      <c r="EU284" s="229">
        <f>IF($E284="HLTA",(AF284/Summary!$H$7),0)</f>
        <v>0</v>
      </c>
      <c r="EV284" s="229">
        <f>IF($E284="HLTA",(AG284/Summary!$H$7),0)</f>
        <v>0</v>
      </c>
      <c r="EW284" s="229">
        <f>IF($E284="HLTA",(AH284/Summary!$H$7),0)</f>
        <v>0</v>
      </c>
      <c r="EX284" s="229">
        <f>IF($E284="HLTA",(AI284/Summary!$H$7),0)</f>
        <v>0</v>
      </c>
      <c r="EY284" s="229">
        <f>IF($E284="HLTA",(AJ284/Summary!$H$7),0)</f>
        <v>0</v>
      </c>
      <c r="EZ284" s="229">
        <f>IF($E284="HLTA",(AK284/Summary!$H$7),0)</f>
        <v>0</v>
      </c>
      <c r="FA284" s="229">
        <f>IF($E284="HLTA",(AL284/Summary!$H$7),0)</f>
        <v>0</v>
      </c>
      <c r="FB284" s="229">
        <f>IF($E284="HLTA",(AM284/Summary!$H$7),0)</f>
        <v>0</v>
      </c>
      <c r="FC284" s="229">
        <f>IF($E284="HLTA",(AN284/Summary!$H$7),0)</f>
        <v>0</v>
      </c>
      <c r="FD284" s="233">
        <f>IF($E284="HLTA",(AO284/Summary!$H$7),0)</f>
        <v>0</v>
      </c>
    </row>
    <row r="285" spans="1:160" s="141" customFormat="1" ht="14.25" x14ac:dyDescent="0.35">
      <c r="A285" s="314"/>
      <c r="B285" s="315"/>
      <c r="C285" s="315"/>
      <c r="D285" s="315"/>
      <c r="E285" s="303"/>
      <c r="F285" s="304"/>
      <c r="G285" s="316"/>
      <c r="H285" s="320"/>
      <c r="I285" s="322"/>
      <c r="J285" s="323"/>
      <c r="K285" s="399">
        <f>Summary!$H$6*$G285</f>
        <v>0</v>
      </c>
      <c r="L285" s="225"/>
      <c r="M285" s="226"/>
      <c r="N285" s="226"/>
      <c r="O285" s="226"/>
      <c r="P285" s="226"/>
      <c r="Q285" s="226"/>
      <c r="R285" s="226"/>
      <c r="S285" s="226"/>
      <c r="T285" s="226"/>
      <c r="U285" s="226"/>
      <c r="V285" s="226"/>
      <c r="W285" s="226"/>
      <c r="X285" s="226"/>
      <c r="Y285" s="226"/>
      <c r="Z285" s="226"/>
      <c r="AA285" s="226"/>
      <c r="AB285" s="226"/>
      <c r="AC285" s="226"/>
      <c r="AD285" s="226"/>
      <c r="AE285" s="226"/>
      <c r="AF285" s="226"/>
      <c r="AG285" s="226"/>
      <c r="AH285" s="226"/>
      <c r="AI285" s="226"/>
      <c r="AJ285" s="226"/>
      <c r="AK285" s="226"/>
      <c r="AL285" s="226"/>
      <c r="AM285" s="226"/>
      <c r="AN285" s="226"/>
      <c r="AO285" s="227"/>
      <c r="AP285" s="228">
        <f t="shared" si="513"/>
        <v>0</v>
      </c>
      <c r="AQ285" s="226"/>
      <c r="AR285" s="226"/>
      <c r="AS285" s="234"/>
      <c r="AT285" s="226"/>
      <c r="AU285" s="234"/>
      <c r="AV285" s="227"/>
      <c r="AW285" s="397"/>
      <c r="AX285" s="397"/>
      <c r="AY285" s="230">
        <f t="shared" si="514"/>
        <v>0</v>
      </c>
      <c r="AZ285" s="213" t="str">
        <f t="shared" si="512"/>
        <v>OK</v>
      </c>
      <c r="BA285" s="214"/>
      <c r="BB285" s="231">
        <f t="shared" si="515"/>
        <v>0</v>
      </c>
      <c r="BC285" s="232">
        <f t="shared" si="516"/>
        <v>0</v>
      </c>
      <c r="BD285" s="232">
        <f t="shared" si="517"/>
        <v>0</v>
      </c>
      <c r="BE285" s="232">
        <f t="shared" si="518"/>
        <v>0</v>
      </c>
      <c r="BF285" s="232">
        <f t="shared" si="519"/>
        <v>0</v>
      </c>
      <c r="BG285" s="232">
        <f t="shared" si="520"/>
        <v>0</v>
      </c>
      <c r="BH285" s="232">
        <f t="shared" si="521"/>
        <v>0</v>
      </c>
      <c r="BI285" s="232">
        <f t="shared" si="522"/>
        <v>0</v>
      </c>
      <c r="BJ285" s="232">
        <f t="shared" si="523"/>
        <v>0</v>
      </c>
      <c r="BK285" s="232">
        <f t="shared" si="524"/>
        <v>0</v>
      </c>
      <c r="BL285" s="232">
        <f t="shared" si="525"/>
        <v>0</v>
      </c>
      <c r="BM285" s="232">
        <f t="shared" si="526"/>
        <v>0</v>
      </c>
      <c r="BN285" s="232">
        <f t="shared" si="527"/>
        <v>0</v>
      </c>
      <c r="BO285" s="232">
        <f t="shared" si="528"/>
        <v>0</v>
      </c>
      <c r="BP285" s="232">
        <f t="shared" si="529"/>
        <v>0</v>
      </c>
      <c r="BQ285" s="232">
        <f t="shared" si="530"/>
        <v>0</v>
      </c>
      <c r="BR285" s="232">
        <f t="shared" si="531"/>
        <v>0</v>
      </c>
      <c r="BS285" s="232">
        <f t="shared" si="532"/>
        <v>0</v>
      </c>
      <c r="BT285" s="232">
        <f t="shared" si="533"/>
        <v>0</v>
      </c>
      <c r="BU285" s="232">
        <f t="shared" si="534"/>
        <v>0</v>
      </c>
      <c r="BV285" s="232">
        <f t="shared" si="535"/>
        <v>0</v>
      </c>
      <c r="BW285" s="232">
        <f t="shared" si="536"/>
        <v>0</v>
      </c>
      <c r="BX285" s="232">
        <f t="shared" si="537"/>
        <v>0</v>
      </c>
      <c r="BY285" s="232">
        <f t="shared" si="538"/>
        <v>0</v>
      </c>
      <c r="BZ285" s="232">
        <f t="shared" si="539"/>
        <v>0</v>
      </c>
      <c r="CA285" s="232">
        <f t="shared" si="540"/>
        <v>0</v>
      </c>
      <c r="CB285" s="232">
        <f t="shared" si="541"/>
        <v>0</v>
      </c>
      <c r="CC285" s="232">
        <f t="shared" si="542"/>
        <v>0</v>
      </c>
      <c r="CD285" s="232">
        <f t="shared" si="543"/>
        <v>0</v>
      </c>
      <c r="CE285" s="232">
        <f t="shared" si="544"/>
        <v>0</v>
      </c>
      <c r="CF285" s="230">
        <f t="shared" si="545"/>
        <v>0</v>
      </c>
      <c r="CG285" s="195">
        <f t="shared" si="546"/>
        <v>0</v>
      </c>
      <c r="CH285" s="201">
        <f t="shared" si="547"/>
        <v>0</v>
      </c>
      <c r="CI285" s="201">
        <f t="shared" si="548"/>
        <v>0</v>
      </c>
      <c r="CJ285" s="201">
        <f t="shared" si="549"/>
        <v>0</v>
      </c>
      <c r="CK285" s="201">
        <f t="shared" si="550"/>
        <v>0</v>
      </c>
      <c r="CL285" s="191">
        <f t="shared" si="551"/>
        <v>0</v>
      </c>
      <c r="CM285" s="189"/>
      <c r="CN285" s="219">
        <f t="shared" si="552"/>
        <v>0</v>
      </c>
      <c r="CO285" s="220">
        <f t="shared" si="553"/>
        <v>0</v>
      </c>
      <c r="CP285" s="220">
        <f t="shared" si="554"/>
        <v>0</v>
      </c>
      <c r="CQ285" s="220">
        <f t="shared" si="555"/>
        <v>0</v>
      </c>
      <c r="CR285" s="220">
        <f t="shared" si="556"/>
        <v>0</v>
      </c>
      <c r="CS285" s="220">
        <f t="shared" si="557"/>
        <v>0</v>
      </c>
      <c r="CT285" s="220">
        <f t="shared" si="558"/>
        <v>0</v>
      </c>
      <c r="CU285" s="220">
        <f t="shared" si="559"/>
        <v>0</v>
      </c>
      <c r="CV285" s="220">
        <f t="shared" si="560"/>
        <v>0</v>
      </c>
      <c r="CW285" s="220">
        <f t="shared" si="561"/>
        <v>0</v>
      </c>
      <c r="CX285" s="220">
        <f t="shared" si="562"/>
        <v>0</v>
      </c>
      <c r="CY285" s="220">
        <f t="shared" si="563"/>
        <v>0</v>
      </c>
      <c r="CZ285" s="220">
        <f t="shared" si="564"/>
        <v>0</v>
      </c>
      <c r="DA285" s="220">
        <f t="shared" si="565"/>
        <v>0</v>
      </c>
      <c r="DB285" s="220">
        <f t="shared" si="566"/>
        <v>0</v>
      </c>
      <c r="DC285" s="220">
        <f t="shared" si="567"/>
        <v>0</v>
      </c>
      <c r="DD285" s="220">
        <f t="shared" si="568"/>
        <v>0</v>
      </c>
      <c r="DE285" s="220">
        <f t="shared" si="569"/>
        <v>0</v>
      </c>
      <c r="DF285" s="220">
        <f t="shared" si="570"/>
        <v>0</v>
      </c>
      <c r="DG285" s="220">
        <f t="shared" si="571"/>
        <v>0</v>
      </c>
      <c r="DH285" s="220">
        <f t="shared" si="572"/>
        <v>0</v>
      </c>
      <c r="DI285" s="220">
        <f t="shared" si="573"/>
        <v>0</v>
      </c>
      <c r="DJ285" s="220">
        <f t="shared" si="574"/>
        <v>0</v>
      </c>
      <c r="DK285" s="220">
        <f t="shared" si="575"/>
        <v>0</v>
      </c>
      <c r="DL285" s="220">
        <f t="shared" si="576"/>
        <v>0</v>
      </c>
      <c r="DM285" s="220">
        <f t="shared" si="577"/>
        <v>0</v>
      </c>
      <c r="DN285" s="220">
        <f t="shared" si="578"/>
        <v>0</v>
      </c>
      <c r="DO285" s="220">
        <f t="shared" si="579"/>
        <v>0</v>
      </c>
      <c r="DP285" s="220">
        <f t="shared" si="580"/>
        <v>0</v>
      </c>
      <c r="DQ285" s="221">
        <f t="shared" si="581"/>
        <v>0</v>
      </c>
      <c r="DR285" s="204">
        <f t="shared" si="582"/>
        <v>0</v>
      </c>
      <c r="DS285" s="222">
        <f t="shared" si="583"/>
        <v>0</v>
      </c>
      <c r="DT285" s="222">
        <f t="shared" si="584"/>
        <v>0</v>
      </c>
      <c r="DU285" s="222">
        <f t="shared" si="585"/>
        <v>0</v>
      </c>
      <c r="DV285" s="222">
        <f t="shared" si="586"/>
        <v>0</v>
      </c>
      <c r="DW285" s="222">
        <f t="shared" si="587"/>
        <v>0</v>
      </c>
      <c r="DX285" s="223">
        <f t="shared" si="588"/>
        <v>0</v>
      </c>
      <c r="DY285" s="224">
        <f t="shared" si="511"/>
        <v>0</v>
      </c>
      <c r="EA285" s="228">
        <f>IF($E285="HLTA",(L285/Summary!$H$7),0)</f>
        <v>0</v>
      </c>
      <c r="EB285" s="229">
        <f>IF($E285="HLTA",(M285/Summary!$H$7),0)</f>
        <v>0</v>
      </c>
      <c r="EC285" s="229">
        <f>IF($E285="HLTA",(N285/Summary!$H$7),0)</f>
        <v>0</v>
      </c>
      <c r="ED285" s="229">
        <f>IF($E285="HLTA",(O285/Summary!$H$7),0)</f>
        <v>0</v>
      </c>
      <c r="EE285" s="229">
        <f>IF($E285="HLTA",(P285/Summary!$H$7),0)</f>
        <v>0</v>
      </c>
      <c r="EF285" s="229">
        <f>IF($E285="HLTA",(Q285/Summary!$H$7),0)</f>
        <v>0</v>
      </c>
      <c r="EG285" s="229">
        <f>IF($E285="HLTA",(R285/Summary!$H$7),0)</f>
        <v>0</v>
      </c>
      <c r="EH285" s="229">
        <f>IF($E285="HLTA",(S285/Summary!$H$7),0)</f>
        <v>0</v>
      </c>
      <c r="EI285" s="229">
        <f>IF($E285="HLTA",(T285/Summary!$H$7),0)</f>
        <v>0</v>
      </c>
      <c r="EJ285" s="229">
        <f>IF($E285="HLTA",(U285/Summary!$H$7),0)</f>
        <v>0</v>
      </c>
      <c r="EK285" s="229">
        <f>IF($E285="HLTA",(V285/Summary!$H$7),0)</f>
        <v>0</v>
      </c>
      <c r="EL285" s="229">
        <f>IF($E285="HLTA",(W285/Summary!$H$7),0)</f>
        <v>0</v>
      </c>
      <c r="EM285" s="229">
        <f>IF($E285="HLTA",(X285/Summary!$H$7),0)</f>
        <v>0</v>
      </c>
      <c r="EN285" s="229">
        <f>IF($E285="HLTA",(Y285/Summary!$H$7),0)</f>
        <v>0</v>
      </c>
      <c r="EO285" s="229">
        <f>IF($E285="HLTA",(Z285/Summary!$H$7),0)</f>
        <v>0</v>
      </c>
      <c r="EP285" s="229">
        <f>IF($E285="HLTA",(AA285/Summary!$H$7),0)</f>
        <v>0</v>
      </c>
      <c r="EQ285" s="229">
        <f>IF($E285="HLTA",(AB285/Summary!$H$7),0)</f>
        <v>0</v>
      </c>
      <c r="ER285" s="229">
        <f>IF($E285="HLTA",(AC285/Summary!$H$7),0)</f>
        <v>0</v>
      </c>
      <c r="ES285" s="229">
        <f>IF($E285="HLTA",(AD285/Summary!$H$7),0)</f>
        <v>0</v>
      </c>
      <c r="ET285" s="229">
        <f>IF($E285="HLTA",(AE285/Summary!$H$7),0)</f>
        <v>0</v>
      </c>
      <c r="EU285" s="229">
        <f>IF($E285="HLTA",(AF285/Summary!$H$7),0)</f>
        <v>0</v>
      </c>
      <c r="EV285" s="229">
        <f>IF($E285="HLTA",(AG285/Summary!$H$7),0)</f>
        <v>0</v>
      </c>
      <c r="EW285" s="229">
        <f>IF($E285="HLTA",(AH285/Summary!$H$7),0)</f>
        <v>0</v>
      </c>
      <c r="EX285" s="229">
        <f>IF($E285="HLTA",(AI285/Summary!$H$7),0)</f>
        <v>0</v>
      </c>
      <c r="EY285" s="229">
        <f>IF($E285="HLTA",(AJ285/Summary!$H$7),0)</f>
        <v>0</v>
      </c>
      <c r="EZ285" s="229">
        <f>IF($E285="HLTA",(AK285/Summary!$H$7),0)</f>
        <v>0</v>
      </c>
      <c r="FA285" s="229">
        <f>IF($E285="HLTA",(AL285/Summary!$H$7),0)</f>
        <v>0</v>
      </c>
      <c r="FB285" s="229">
        <f>IF($E285="HLTA",(AM285/Summary!$H$7),0)</f>
        <v>0</v>
      </c>
      <c r="FC285" s="229">
        <f>IF($E285="HLTA",(AN285/Summary!$H$7),0)</f>
        <v>0</v>
      </c>
      <c r="FD285" s="233">
        <f>IF($E285="HLTA",(AO285/Summary!$H$7),0)</f>
        <v>0</v>
      </c>
    </row>
    <row r="286" spans="1:160" s="141" customFormat="1" ht="14.25" x14ac:dyDescent="0.35">
      <c r="A286" s="314"/>
      <c r="B286" s="315"/>
      <c r="C286" s="315"/>
      <c r="D286" s="315"/>
      <c r="E286" s="303"/>
      <c r="F286" s="304"/>
      <c r="G286" s="316"/>
      <c r="H286" s="320"/>
      <c r="I286" s="322"/>
      <c r="J286" s="323"/>
      <c r="K286" s="399">
        <f>Summary!$H$6*$G286</f>
        <v>0</v>
      </c>
      <c r="L286" s="225"/>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6"/>
      <c r="AN286" s="226"/>
      <c r="AO286" s="227"/>
      <c r="AP286" s="228">
        <f t="shared" si="513"/>
        <v>0</v>
      </c>
      <c r="AQ286" s="226"/>
      <c r="AR286" s="226"/>
      <c r="AS286" s="234"/>
      <c r="AT286" s="226"/>
      <c r="AU286" s="234"/>
      <c r="AV286" s="227"/>
      <c r="AW286" s="397"/>
      <c r="AX286" s="397"/>
      <c r="AY286" s="230">
        <f t="shared" si="514"/>
        <v>0</v>
      </c>
      <c r="AZ286" s="213" t="str">
        <f t="shared" si="512"/>
        <v>OK</v>
      </c>
      <c r="BA286" s="214"/>
      <c r="BB286" s="231">
        <f t="shared" si="515"/>
        <v>0</v>
      </c>
      <c r="BC286" s="232">
        <f t="shared" si="516"/>
        <v>0</v>
      </c>
      <c r="BD286" s="232">
        <f t="shared" si="517"/>
        <v>0</v>
      </c>
      <c r="BE286" s="232">
        <f t="shared" si="518"/>
        <v>0</v>
      </c>
      <c r="BF286" s="232">
        <f t="shared" si="519"/>
        <v>0</v>
      </c>
      <c r="BG286" s="232">
        <f t="shared" si="520"/>
        <v>0</v>
      </c>
      <c r="BH286" s="232">
        <f t="shared" si="521"/>
        <v>0</v>
      </c>
      <c r="BI286" s="232">
        <f t="shared" si="522"/>
        <v>0</v>
      </c>
      <c r="BJ286" s="232">
        <f t="shared" si="523"/>
        <v>0</v>
      </c>
      <c r="BK286" s="232">
        <f t="shared" si="524"/>
        <v>0</v>
      </c>
      <c r="BL286" s="232">
        <f t="shared" si="525"/>
        <v>0</v>
      </c>
      <c r="BM286" s="232">
        <f t="shared" si="526"/>
        <v>0</v>
      </c>
      <c r="BN286" s="232">
        <f t="shared" si="527"/>
        <v>0</v>
      </c>
      <c r="BO286" s="232">
        <f t="shared" si="528"/>
        <v>0</v>
      </c>
      <c r="BP286" s="232">
        <f t="shared" si="529"/>
        <v>0</v>
      </c>
      <c r="BQ286" s="232">
        <f t="shared" si="530"/>
        <v>0</v>
      </c>
      <c r="BR286" s="232">
        <f t="shared" si="531"/>
        <v>0</v>
      </c>
      <c r="BS286" s="232">
        <f t="shared" si="532"/>
        <v>0</v>
      </c>
      <c r="BT286" s="232">
        <f t="shared" si="533"/>
        <v>0</v>
      </c>
      <c r="BU286" s="232">
        <f t="shared" si="534"/>
        <v>0</v>
      </c>
      <c r="BV286" s="232">
        <f t="shared" si="535"/>
        <v>0</v>
      </c>
      <c r="BW286" s="232">
        <f t="shared" si="536"/>
        <v>0</v>
      </c>
      <c r="BX286" s="232">
        <f t="shared" si="537"/>
        <v>0</v>
      </c>
      <c r="BY286" s="232">
        <f t="shared" si="538"/>
        <v>0</v>
      </c>
      <c r="BZ286" s="232">
        <f t="shared" si="539"/>
        <v>0</v>
      </c>
      <c r="CA286" s="232">
        <f t="shared" si="540"/>
        <v>0</v>
      </c>
      <c r="CB286" s="232">
        <f t="shared" si="541"/>
        <v>0</v>
      </c>
      <c r="CC286" s="232">
        <f t="shared" si="542"/>
        <v>0</v>
      </c>
      <c r="CD286" s="232">
        <f t="shared" si="543"/>
        <v>0</v>
      </c>
      <c r="CE286" s="232">
        <f t="shared" si="544"/>
        <v>0</v>
      </c>
      <c r="CF286" s="230">
        <f t="shared" si="545"/>
        <v>0</v>
      </c>
      <c r="CG286" s="195">
        <f t="shared" si="546"/>
        <v>0</v>
      </c>
      <c r="CH286" s="201">
        <f t="shared" si="547"/>
        <v>0</v>
      </c>
      <c r="CI286" s="201">
        <f t="shared" si="548"/>
        <v>0</v>
      </c>
      <c r="CJ286" s="201">
        <f t="shared" si="549"/>
        <v>0</v>
      </c>
      <c r="CK286" s="201">
        <f t="shared" si="550"/>
        <v>0</v>
      </c>
      <c r="CL286" s="191">
        <f t="shared" si="551"/>
        <v>0</v>
      </c>
      <c r="CM286" s="189"/>
      <c r="CN286" s="219">
        <f t="shared" si="552"/>
        <v>0</v>
      </c>
      <c r="CO286" s="220">
        <f t="shared" si="553"/>
        <v>0</v>
      </c>
      <c r="CP286" s="220">
        <f t="shared" si="554"/>
        <v>0</v>
      </c>
      <c r="CQ286" s="220">
        <f t="shared" si="555"/>
        <v>0</v>
      </c>
      <c r="CR286" s="220">
        <f t="shared" si="556"/>
        <v>0</v>
      </c>
      <c r="CS286" s="220">
        <f t="shared" si="557"/>
        <v>0</v>
      </c>
      <c r="CT286" s="220">
        <f t="shared" si="558"/>
        <v>0</v>
      </c>
      <c r="CU286" s="220">
        <f t="shared" si="559"/>
        <v>0</v>
      </c>
      <c r="CV286" s="220">
        <f t="shared" si="560"/>
        <v>0</v>
      </c>
      <c r="CW286" s="220">
        <f t="shared" si="561"/>
        <v>0</v>
      </c>
      <c r="CX286" s="220">
        <f t="shared" si="562"/>
        <v>0</v>
      </c>
      <c r="CY286" s="220">
        <f t="shared" si="563"/>
        <v>0</v>
      </c>
      <c r="CZ286" s="220">
        <f t="shared" si="564"/>
        <v>0</v>
      </c>
      <c r="DA286" s="220">
        <f t="shared" si="565"/>
        <v>0</v>
      </c>
      <c r="DB286" s="220">
        <f t="shared" si="566"/>
        <v>0</v>
      </c>
      <c r="DC286" s="220">
        <f t="shared" si="567"/>
        <v>0</v>
      </c>
      <c r="DD286" s="220">
        <f t="shared" si="568"/>
        <v>0</v>
      </c>
      <c r="DE286" s="220">
        <f t="shared" si="569"/>
        <v>0</v>
      </c>
      <c r="DF286" s="220">
        <f t="shared" si="570"/>
        <v>0</v>
      </c>
      <c r="DG286" s="220">
        <f t="shared" si="571"/>
        <v>0</v>
      </c>
      <c r="DH286" s="220">
        <f t="shared" si="572"/>
        <v>0</v>
      </c>
      <c r="DI286" s="220">
        <f t="shared" si="573"/>
        <v>0</v>
      </c>
      <c r="DJ286" s="220">
        <f t="shared" si="574"/>
        <v>0</v>
      </c>
      <c r="DK286" s="220">
        <f t="shared" si="575"/>
        <v>0</v>
      </c>
      <c r="DL286" s="220">
        <f t="shared" si="576"/>
        <v>0</v>
      </c>
      <c r="DM286" s="220">
        <f t="shared" si="577"/>
        <v>0</v>
      </c>
      <c r="DN286" s="220">
        <f t="shared" si="578"/>
        <v>0</v>
      </c>
      <c r="DO286" s="220">
        <f t="shared" si="579"/>
        <v>0</v>
      </c>
      <c r="DP286" s="220">
        <f t="shared" si="580"/>
        <v>0</v>
      </c>
      <c r="DQ286" s="221">
        <f t="shared" si="581"/>
        <v>0</v>
      </c>
      <c r="DR286" s="204">
        <f t="shared" si="582"/>
        <v>0</v>
      </c>
      <c r="DS286" s="222">
        <f t="shared" si="583"/>
        <v>0</v>
      </c>
      <c r="DT286" s="222">
        <f t="shared" si="584"/>
        <v>0</v>
      </c>
      <c r="DU286" s="222">
        <f t="shared" si="585"/>
        <v>0</v>
      </c>
      <c r="DV286" s="222">
        <f t="shared" si="586"/>
        <v>0</v>
      </c>
      <c r="DW286" s="222">
        <f t="shared" si="587"/>
        <v>0</v>
      </c>
      <c r="DX286" s="223">
        <f t="shared" si="588"/>
        <v>0</v>
      </c>
      <c r="DY286" s="224">
        <f t="shared" si="511"/>
        <v>0</v>
      </c>
      <c r="EA286" s="228">
        <f>IF($E286="HLTA",(L286/Summary!$H$7),0)</f>
        <v>0</v>
      </c>
      <c r="EB286" s="229">
        <f>IF($E286="HLTA",(M286/Summary!$H$7),0)</f>
        <v>0</v>
      </c>
      <c r="EC286" s="229">
        <f>IF($E286="HLTA",(N286/Summary!$H$7),0)</f>
        <v>0</v>
      </c>
      <c r="ED286" s="229">
        <f>IF($E286="HLTA",(O286/Summary!$H$7),0)</f>
        <v>0</v>
      </c>
      <c r="EE286" s="229">
        <f>IF($E286="HLTA",(P286/Summary!$H$7),0)</f>
        <v>0</v>
      </c>
      <c r="EF286" s="229">
        <f>IF($E286="HLTA",(Q286/Summary!$H$7),0)</f>
        <v>0</v>
      </c>
      <c r="EG286" s="229">
        <f>IF($E286="HLTA",(R286/Summary!$H$7),0)</f>
        <v>0</v>
      </c>
      <c r="EH286" s="229">
        <f>IF($E286="HLTA",(S286/Summary!$H$7),0)</f>
        <v>0</v>
      </c>
      <c r="EI286" s="229">
        <f>IF($E286="HLTA",(T286/Summary!$H$7),0)</f>
        <v>0</v>
      </c>
      <c r="EJ286" s="229">
        <f>IF($E286="HLTA",(U286/Summary!$H$7),0)</f>
        <v>0</v>
      </c>
      <c r="EK286" s="229">
        <f>IF($E286="HLTA",(V286/Summary!$H$7),0)</f>
        <v>0</v>
      </c>
      <c r="EL286" s="229">
        <f>IF($E286="HLTA",(W286/Summary!$H$7),0)</f>
        <v>0</v>
      </c>
      <c r="EM286" s="229">
        <f>IF($E286="HLTA",(X286/Summary!$H$7),0)</f>
        <v>0</v>
      </c>
      <c r="EN286" s="229">
        <f>IF($E286="HLTA",(Y286/Summary!$H$7),0)</f>
        <v>0</v>
      </c>
      <c r="EO286" s="229">
        <f>IF($E286="HLTA",(Z286/Summary!$H$7),0)</f>
        <v>0</v>
      </c>
      <c r="EP286" s="229">
        <f>IF($E286="HLTA",(AA286/Summary!$H$7),0)</f>
        <v>0</v>
      </c>
      <c r="EQ286" s="229">
        <f>IF($E286="HLTA",(AB286/Summary!$H$7),0)</f>
        <v>0</v>
      </c>
      <c r="ER286" s="229">
        <f>IF($E286="HLTA",(AC286/Summary!$H$7),0)</f>
        <v>0</v>
      </c>
      <c r="ES286" s="229">
        <f>IF($E286="HLTA",(AD286/Summary!$H$7),0)</f>
        <v>0</v>
      </c>
      <c r="ET286" s="229">
        <f>IF($E286="HLTA",(AE286/Summary!$H$7),0)</f>
        <v>0</v>
      </c>
      <c r="EU286" s="229">
        <f>IF($E286="HLTA",(AF286/Summary!$H$7),0)</f>
        <v>0</v>
      </c>
      <c r="EV286" s="229">
        <f>IF($E286="HLTA",(AG286/Summary!$H$7),0)</f>
        <v>0</v>
      </c>
      <c r="EW286" s="229">
        <f>IF($E286="HLTA",(AH286/Summary!$H$7),0)</f>
        <v>0</v>
      </c>
      <c r="EX286" s="229">
        <f>IF($E286="HLTA",(AI286/Summary!$H$7),0)</f>
        <v>0</v>
      </c>
      <c r="EY286" s="229">
        <f>IF($E286="HLTA",(AJ286/Summary!$H$7),0)</f>
        <v>0</v>
      </c>
      <c r="EZ286" s="229">
        <f>IF($E286="HLTA",(AK286/Summary!$H$7),0)</f>
        <v>0</v>
      </c>
      <c r="FA286" s="229">
        <f>IF($E286="HLTA",(AL286/Summary!$H$7),0)</f>
        <v>0</v>
      </c>
      <c r="FB286" s="229">
        <f>IF($E286="HLTA",(AM286/Summary!$H$7),0)</f>
        <v>0</v>
      </c>
      <c r="FC286" s="229">
        <f>IF($E286="HLTA",(AN286/Summary!$H$7),0)</f>
        <v>0</v>
      </c>
      <c r="FD286" s="233">
        <f>IF($E286="HLTA",(AO286/Summary!$H$7),0)</f>
        <v>0</v>
      </c>
    </row>
    <row r="287" spans="1:160" s="141" customFormat="1" ht="14.25" x14ac:dyDescent="0.35">
      <c r="A287" s="314"/>
      <c r="B287" s="315"/>
      <c r="C287" s="315"/>
      <c r="D287" s="315"/>
      <c r="E287" s="303"/>
      <c r="F287" s="304"/>
      <c r="G287" s="316"/>
      <c r="H287" s="320"/>
      <c r="I287" s="322"/>
      <c r="J287" s="323"/>
      <c r="K287" s="399">
        <f>Summary!$H$6*$G287</f>
        <v>0</v>
      </c>
      <c r="L287" s="225"/>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27"/>
      <c r="AP287" s="228">
        <f t="shared" si="513"/>
        <v>0</v>
      </c>
      <c r="AQ287" s="226"/>
      <c r="AR287" s="226"/>
      <c r="AS287" s="234"/>
      <c r="AT287" s="226"/>
      <c r="AU287" s="234"/>
      <c r="AV287" s="227"/>
      <c r="AW287" s="397"/>
      <c r="AX287" s="397"/>
      <c r="AY287" s="230">
        <f t="shared" si="514"/>
        <v>0</v>
      </c>
      <c r="AZ287" s="213" t="str">
        <f t="shared" si="512"/>
        <v>OK</v>
      </c>
      <c r="BA287" s="214"/>
      <c r="BB287" s="231">
        <f t="shared" si="515"/>
        <v>0</v>
      </c>
      <c r="BC287" s="232">
        <f t="shared" si="516"/>
        <v>0</v>
      </c>
      <c r="BD287" s="232">
        <f t="shared" si="517"/>
        <v>0</v>
      </c>
      <c r="BE287" s="232">
        <f t="shared" si="518"/>
        <v>0</v>
      </c>
      <c r="BF287" s="232">
        <f t="shared" si="519"/>
        <v>0</v>
      </c>
      <c r="BG287" s="232">
        <f t="shared" si="520"/>
        <v>0</v>
      </c>
      <c r="BH287" s="232">
        <f t="shared" si="521"/>
        <v>0</v>
      </c>
      <c r="BI287" s="232">
        <f t="shared" si="522"/>
        <v>0</v>
      </c>
      <c r="BJ287" s="232">
        <f t="shared" si="523"/>
        <v>0</v>
      </c>
      <c r="BK287" s="232">
        <f t="shared" si="524"/>
        <v>0</v>
      </c>
      <c r="BL287" s="232">
        <f t="shared" si="525"/>
        <v>0</v>
      </c>
      <c r="BM287" s="232">
        <f t="shared" si="526"/>
        <v>0</v>
      </c>
      <c r="BN287" s="232">
        <f t="shared" si="527"/>
        <v>0</v>
      </c>
      <c r="BO287" s="232">
        <f t="shared" si="528"/>
        <v>0</v>
      </c>
      <c r="BP287" s="232">
        <f t="shared" si="529"/>
        <v>0</v>
      </c>
      <c r="BQ287" s="232">
        <f t="shared" si="530"/>
        <v>0</v>
      </c>
      <c r="BR287" s="232">
        <f t="shared" si="531"/>
        <v>0</v>
      </c>
      <c r="BS287" s="232">
        <f t="shared" si="532"/>
        <v>0</v>
      </c>
      <c r="BT287" s="232">
        <f t="shared" si="533"/>
        <v>0</v>
      </c>
      <c r="BU287" s="232">
        <f t="shared" si="534"/>
        <v>0</v>
      </c>
      <c r="BV287" s="232">
        <f t="shared" si="535"/>
        <v>0</v>
      </c>
      <c r="BW287" s="232">
        <f t="shared" si="536"/>
        <v>0</v>
      </c>
      <c r="BX287" s="232">
        <f t="shared" si="537"/>
        <v>0</v>
      </c>
      <c r="BY287" s="232">
        <f t="shared" si="538"/>
        <v>0</v>
      </c>
      <c r="BZ287" s="232">
        <f t="shared" si="539"/>
        <v>0</v>
      </c>
      <c r="CA287" s="232">
        <f t="shared" si="540"/>
        <v>0</v>
      </c>
      <c r="CB287" s="232">
        <f t="shared" si="541"/>
        <v>0</v>
      </c>
      <c r="CC287" s="232">
        <f t="shared" si="542"/>
        <v>0</v>
      </c>
      <c r="CD287" s="232">
        <f t="shared" si="543"/>
        <v>0</v>
      </c>
      <c r="CE287" s="232">
        <f t="shared" si="544"/>
        <v>0</v>
      </c>
      <c r="CF287" s="230">
        <f t="shared" si="545"/>
        <v>0</v>
      </c>
      <c r="CG287" s="195">
        <f t="shared" si="546"/>
        <v>0</v>
      </c>
      <c r="CH287" s="201">
        <f t="shared" si="547"/>
        <v>0</v>
      </c>
      <c r="CI287" s="201">
        <f t="shared" si="548"/>
        <v>0</v>
      </c>
      <c r="CJ287" s="201">
        <f t="shared" si="549"/>
        <v>0</v>
      </c>
      <c r="CK287" s="201">
        <f t="shared" si="550"/>
        <v>0</v>
      </c>
      <c r="CL287" s="191">
        <f t="shared" si="551"/>
        <v>0</v>
      </c>
      <c r="CM287" s="189"/>
      <c r="CN287" s="219">
        <f t="shared" si="552"/>
        <v>0</v>
      </c>
      <c r="CO287" s="220">
        <f t="shared" si="553"/>
        <v>0</v>
      </c>
      <c r="CP287" s="220">
        <f t="shared" si="554"/>
        <v>0</v>
      </c>
      <c r="CQ287" s="220">
        <f t="shared" si="555"/>
        <v>0</v>
      </c>
      <c r="CR287" s="220">
        <f t="shared" si="556"/>
        <v>0</v>
      </c>
      <c r="CS287" s="220">
        <f t="shared" si="557"/>
        <v>0</v>
      </c>
      <c r="CT287" s="220">
        <f t="shared" si="558"/>
        <v>0</v>
      </c>
      <c r="CU287" s="220">
        <f t="shared" si="559"/>
        <v>0</v>
      </c>
      <c r="CV287" s="220">
        <f t="shared" si="560"/>
        <v>0</v>
      </c>
      <c r="CW287" s="220">
        <f t="shared" si="561"/>
        <v>0</v>
      </c>
      <c r="CX287" s="220">
        <f t="shared" si="562"/>
        <v>0</v>
      </c>
      <c r="CY287" s="220">
        <f t="shared" si="563"/>
        <v>0</v>
      </c>
      <c r="CZ287" s="220">
        <f t="shared" si="564"/>
        <v>0</v>
      </c>
      <c r="DA287" s="220">
        <f t="shared" si="565"/>
        <v>0</v>
      </c>
      <c r="DB287" s="220">
        <f t="shared" si="566"/>
        <v>0</v>
      </c>
      <c r="DC287" s="220">
        <f t="shared" si="567"/>
        <v>0</v>
      </c>
      <c r="DD287" s="220">
        <f t="shared" si="568"/>
        <v>0</v>
      </c>
      <c r="DE287" s="220">
        <f t="shared" si="569"/>
        <v>0</v>
      </c>
      <c r="DF287" s="220">
        <f t="shared" si="570"/>
        <v>0</v>
      </c>
      <c r="DG287" s="220">
        <f t="shared" si="571"/>
        <v>0</v>
      </c>
      <c r="DH287" s="220">
        <f t="shared" si="572"/>
        <v>0</v>
      </c>
      <c r="DI287" s="220">
        <f t="shared" si="573"/>
        <v>0</v>
      </c>
      <c r="DJ287" s="220">
        <f t="shared" si="574"/>
        <v>0</v>
      </c>
      <c r="DK287" s="220">
        <f t="shared" si="575"/>
        <v>0</v>
      </c>
      <c r="DL287" s="220">
        <f t="shared" si="576"/>
        <v>0</v>
      </c>
      <c r="DM287" s="220">
        <f t="shared" si="577"/>
        <v>0</v>
      </c>
      <c r="DN287" s="220">
        <f t="shared" si="578"/>
        <v>0</v>
      </c>
      <c r="DO287" s="220">
        <f t="shared" si="579"/>
        <v>0</v>
      </c>
      <c r="DP287" s="220">
        <f t="shared" si="580"/>
        <v>0</v>
      </c>
      <c r="DQ287" s="221">
        <f t="shared" si="581"/>
        <v>0</v>
      </c>
      <c r="DR287" s="204">
        <f t="shared" si="582"/>
        <v>0</v>
      </c>
      <c r="DS287" s="222">
        <f t="shared" si="583"/>
        <v>0</v>
      </c>
      <c r="DT287" s="222">
        <f t="shared" si="584"/>
        <v>0</v>
      </c>
      <c r="DU287" s="222">
        <f t="shared" si="585"/>
        <v>0</v>
      </c>
      <c r="DV287" s="222">
        <f t="shared" si="586"/>
        <v>0</v>
      </c>
      <c r="DW287" s="222">
        <f t="shared" si="587"/>
        <v>0</v>
      </c>
      <c r="DX287" s="223">
        <f t="shared" si="588"/>
        <v>0</v>
      </c>
      <c r="DY287" s="224">
        <f t="shared" si="511"/>
        <v>0</v>
      </c>
      <c r="EA287" s="228">
        <f>IF($E287="HLTA",(L287/Summary!$H$7),0)</f>
        <v>0</v>
      </c>
      <c r="EB287" s="229">
        <f>IF($E287="HLTA",(M287/Summary!$H$7),0)</f>
        <v>0</v>
      </c>
      <c r="EC287" s="229">
        <f>IF($E287="HLTA",(N287/Summary!$H$7),0)</f>
        <v>0</v>
      </c>
      <c r="ED287" s="229">
        <f>IF($E287="HLTA",(O287/Summary!$H$7),0)</f>
        <v>0</v>
      </c>
      <c r="EE287" s="229">
        <f>IF($E287="HLTA",(P287/Summary!$H$7),0)</f>
        <v>0</v>
      </c>
      <c r="EF287" s="229">
        <f>IF($E287="HLTA",(Q287/Summary!$H$7),0)</f>
        <v>0</v>
      </c>
      <c r="EG287" s="229">
        <f>IF($E287="HLTA",(R287/Summary!$H$7),0)</f>
        <v>0</v>
      </c>
      <c r="EH287" s="229">
        <f>IF($E287="HLTA",(S287/Summary!$H$7),0)</f>
        <v>0</v>
      </c>
      <c r="EI287" s="229">
        <f>IF($E287="HLTA",(T287/Summary!$H$7),0)</f>
        <v>0</v>
      </c>
      <c r="EJ287" s="229">
        <f>IF($E287="HLTA",(U287/Summary!$H$7),0)</f>
        <v>0</v>
      </c>
      <c r="EK287" s="229">
        <f>IF($E287="HLTA",(V287/Summary!$H$7),0)</f>
        <v>0</v>
      </c>
      <c r="EL287" s="229">
        <f>IF($E287="HLTA",(W287/Summary!$H$7),0)</f>
        <v>0</v>
      </c>
      <c r="EM287" s="229">
        <f>IF($E287="HLTA",(X287/Summary!$H$7),0)</f>
        <v>0</v>
      </c>
      <c r="EN287" s="229">
        <f>IF($E287="HLTA",(Y287/Summary!$H$7),0)</f>
        <v>0</v>
      </c>
      <c r="EO287" s="229">
        <f>IF($E287="HLTA",(Z287/Summary!$H$7),0)</f>
        <v>0</v>
      </c>
      <c r="EP287" s="229">
        <f>IF($E287="HLTA",(AA287/Summary!$H$7),0)</f>
        <v>0</v>
      </c>
      <c r="EQ287" s="229">
        <f>IF($E287="HLTA",(AB287/Summary!$H$7),0)</f>
        <v>0</v>
      </c>
      <c r="ER287" s="229">
        <f>IF($E287="HLTA",(AC287/Summary!$H$7),0)</f>
        <v>0</v>
      </c>
      <c r="ES287" s="229">
        <f>IF($E287="HLTA",(AD287/Summary!$H$7),0)</f>
        <v>0</v>
      </c>
      <c r="ET287" s="229">
        <f>IF($E287="HLTA",(AE287/Summary!$H$7),0)</f>
        <v>0</v>
      </c>
      <c r="EU287" s="229">
        <f>IF($E287="HLTA",(AF287/Summary!$H$7),0)</f>
        <v>0</v>
      </c>
      <c r="EV287" s="229">
        <f>IF($E287="HLTA",(AG287/Summary!$H$7),0)</f>
        <v>0</v>
      </c>
      <c r="EW287" s="229">
        <f>IF($E287="HLTA",(AH287/Summary!$H$7),0)</f>
        <v>0</v>
      </c>
      <c r="EX287" s="229">
        <f>IF($E287="HLTA",(AI287/Summary!$H$7),0)</f>
        <v>0</v>
      </c>
      <c r="EY287" s="229">
        <f>IF($E287="HLTA",(AJ287/Summary!$H$7),0)</f>
        <v>0</v>
      </c>
      <c r="EZ287" s="229">
        <f>IF($E287="HLTA",(AK287/Summary!$H$7),0)</f>
        <v>0</v>
      </c>
      <c r="FA287" s="229">
        <f>IF($E287="HLTA",(AL287/Summary!$H$7),0)</f>
        <v>0</v>
      </c>
      <c r="FB287" s="229">
        <f>IF($E287="HLTA",(AM287/Summary!$H$7),0)</f>
        <v>0</v>
      </c>
      <c r="FC287" s="229">
        <f>IF($E287="HLTA",(AN287/Summary!$H$7),0)</f>
        <v>0</v>
      </c>
      <c r="FD287" s="233">
        <f>IF($E287="HLTA",(AO287/Summary!$H$7),0)</f>
        <v>0</v>
      </c>
    </row>
    <row r="288" spans="1:160" s="141" customFormat="1" ht="14.25" x14ac:dyDescent="0.35">
      <c r="A288" s="314"/>
      <c r="B288" s="315"/>
      <c r="C288" s="315"/>
      <c r="D288" s="315"/>
      <c r="E288" s="303"/>
      <c r="F288" s="304"/>
      <c r="G288" s="316"/>
      <c r="H288" s="320"/>
      <c r="I288" s="322"/>
      <c r="J288" s="323"/>
      <c r="K288" s="399">
        <f>Summary!$H$6*$G288</f>
        <v>0</v>
      </c>
      <c r="L288" s="225"/>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7"/>
      <c r="AP288" s="228">
        <f t="shared" si="513"/>
        <v>0</v>
      </c>
      <c r="AQ288" s="226"/>
      <c r="AR288" s="226"/>
      <c r="AS288" s="234"/>
      <c r="AT288" s="226"/>
      <c r="AU288" s="234"/>
      <c r="AV288" s="227"/>
      <c r="AW288" s="397"/>
      <c r="AX288" s="397"/>
      <c r="AY288" s="230">
        <f t="shared" si="514"/>
        <v>0</v>
      </c>
      <c r="AZ288" s="213" t="str">
        <f t="shared" si="512"/>
        <v>OK</v>
      </c>
      <c r="BA288" s="214"/>
      <c r="BB288" s="231">
        <f t="shared" si="515"/>
        <v>0</v>
      </c>
      <c r="BC288" s="232">
        <f t="shared" si="516"/>
        <v>0</v>
      </c>
      <c r="BD288" s="232">
        <f t="shared" si="517"/>
        <v>0</v>
      </c>
      <c r="BE288" s="232">
        <f t="shared" si="518"/>
        <v>0</v>
      </c>
      <c r="BF288" s="232">
        <f t="shared" si="519"/>
        <v>0</v>
      </c>
      <c r="BG288" s="232">
        <f t="shared" si="520"/>
        <v>0</v>
      </c>
      <c r="BH288" s="232">
        <f t="shared" si="521"/>
        <v>0</v>
      </c>
      <c r="BI288" s="232">
        <f t="shared" si="522"/>
        <v>0</v>
      </c>
      <c r="BJ288" s="232">
        <f t="shared" si="523"/>
        <v>0</v>
      </c>
      <c r="BK288" s="232">
        <f t="shared" si="524"/>
        <v>0</v>
      </c>
      <c r="BL288" s="232">
        <f t="shared" si="525"/>
        <v>0</v>
      </c>
      <c r="BM288" s="232">
        <f t="shared" si="526"/>
        <v>0</v>
      </c>
      <c r="BN288" s="232">
        <f t="shared" si="527"/>
        <v>0</v>
      </c>
      <c r="BO288" s="232">
        <f t="shared" si="528"/>
        <v>0</v>
      </c>
      <c r="BP288" s="232">
        <f t="shared" si="529"/>
        <v>0</v>
      </c>
      <c r="BQ288" s="232">
        <f t="shared" si="530"/>
        <v>0</v>
      </c>
      <c r="BR288" s="232">
        <f t="shared" si="531"/>
        <v>0</v>
      </c>
      <c r="BS288" s="232">
        <f t="shared" si="532"/>
        <v>0</v>
      </c>
      <c r="BT288" s="232">
        <f t="shared" si="533"/>
        <v>0</v>
      </c>
      <c r="BU288" s="232">
        <f t="shared" si="534"/>
        <v>0</v>
      </c>
      <c r="BV288" s="232">
        <f t="shared" si="535"/>
        <v>0</v>
      </c>
      <c r="BW288" s="232">
        <f t="shared" si="536"/>
        <v>0</v>
      </c>
      <c r="BX288" s="232">
        <f t="shared" si="537"/>
        <v>0</v>
      </c>
      <c r="BY288" s="232">
        <f t="shared" si="538"/>
        <v>0</v>
      </c>
      <c r="BZ288" s="232">
        <f t="shared" si="539"/>
        <v>0</v>
      </c>
      <c r="CA288" s="232">
        <f t="shared" si="540"/>
        <v>0</v>
      </c>
      <c r="CB288" s="232">
        <f t="shared" si="541"/>
        <v>0</v>
      </c>
      <c r="CC288" s="232">
        <f t="shared" si="542"/>
        <v>0</v>
      </c>
      <c r="CD288" s="232">
        <f t="shared" si="543"/>
        <v>0</v>
      </c>
      <c r="CE288" s="232">
        <f t="shared" si="544"/>
        <v>0</v>
      </c>
      <c r="CF288" s="230">
        <f t="shared" si="545"/>
        <v>0</v>
      </c>
      <c r="CG288" s="195">
        <f t="shared" si="546"/>
        <v>0</v>
      </c>
      <c r="CH288" s="201">
        <f t="shared" si="547"/>
        <v>0</v>
      </c>
      <c r="CI288" s="201">
        <f t="shared" si="548"/>
        <v>0</v>
      </c>
      <c r="CJ288" s="201">
        <f t="shared" si="549"/>
        <v>0</v>
      </c>
      <c r="CK288" s="201">
        <f t="shared" si="550"/>
        <v>0</v>
      </c>
      <c r="CL288" s="191">
        <f t="shared" si="551"/>
        <v>0</v>
      </c>
      <c r="CM288" s="189"/>
      <c r="CN288" s="219">
        <f t="shared" si="552"/>
        <v>0</v>
      </c>
      <c r="CO288" s="220">
        <f t="shared" si="553"/>
        <v>0</v>
      </c>
      <c r="CP288" s="220">
        <f t="shared" si="554"/>
        <v>0</v>
      </c>
      <c r="CQ288" s="220">
        <f t="shared" si="555"/>
        <v>0</v>
      </c>
      <c r="CR288" s="220">
        <f t="shared" si="556"/>
        <v>0</v>
      </c>
      <c r="CS288" s="220">
        <f t="shared" si="557"/>
        <v>0</v>
      </c>
      <c r="CT288" s="220">
        <f t="shared" si="558"/>
        <v>0</v>
      </c>
      <c r="CU288" s="220">
        <f t="shared" si="559"/>
        <v>0</v>
      </c>
      <c r="CV288" s="220">
        <f t="shared" si="560"/>
        <v>0</v>
      </c>
      <c r="CW288" s="220">
        <f t="shared" si="561"/>
        <v>0</v>
      </c>
      <c r="CX288" s="220">
        <f t="shared" si="562"/>
        <v>0</v>
      </c>
      <c r="CY288" s="220">
        <f t="shared" si="563"/>
        <v>0</v>
      </c>
      <c r="CZ288" s="220">
        <f t="shared" si="564"/>
        <v>0</v>
      </c>
      <c r="DA288" s="220">
        <f t="shared" si="565"/>
        <v>0</v>
      </c>
      <c r="DB288" s="220">
        <f t="shared" si="566"/>
        <v>0</v>
      </c>
      <c r="DC288" s="220">
        <f t="shared" si="567"/>
        <v>0</v>
      </c>
      <c r="DD288" s="220">
        <f t="shared" si="568"/>
        <v>0</v>
      </c>
      <c r="DE288" s="220">
        <f t="shared" si="569"/>
        <v>0</v>
      </c>
      <c r="DF288" s="220">
        <f t="shared" si="570"/>
        <v>0</v>
      </c>
      <c r="DG288" s="220">
        <f t="shared" si="571"/>
        <v>0</v>
      </c>
      <c r="DH288" s="220">
        <f t="shared" si="572"/>
        <v>0</v>
      </c>
      <c r="DI288" s="220">
        <f t="shared" si="573"/>
        <v>0</v>
      </c>
      <c r="DJ288" s="220">
        <f t="shared" si="574"/>
        <v>0</v>
      </c>
      <c r="DK288" s="220">
        <f t="shared" si="575"/>
        <v>0</v>
      </c>
      <c r="DL288" s="220">
        <f t="shared" si="576"/>
        <v>0</v>
      </c>
      <c r="DM288" s="220">
        <f t="shared" si="577"/>
        <v>0</v>
      </c>
      <c r="DN288" s="220">
        <f t="shared" si="578"/>
        <v>0</v>
      </c>
      <c r="DO288" s="220">
        <f t="shared" si="579"/>
        <v>0</v>
      </c>
      <c r="DP288" s="220">
        <f t="shared" si="580"/>
        <v>0</v>
      </c>
      <c r="DQ288" s="221">
        <f t="shared" si="581"/>
        <v>0</v>
      </c>
      <c r="DR288" s="204">
        <f t="shared" si="582"/>
        <v>0</v>
      </c>
      <c r="DS288" s="222">
        <f t="shared" si="583"/>
        <v>0</v>
      </c>
      <c r="DT288" s="222">
        <f t="shared" si="584"/>
        <v>0</v>
      </c>
      <c r="DU288" s="222">
        <f t="shared" si="585"/>
        <v>0</v>
      </c>
      <c r="DV288" s="222">
        <f t="shared" si="586"/>
        <v>0</v>
      </c>
      <c r="DW288" s="222">
        <f t="shared" si="587"/>
        <v>0</v>
      </c>
      <c r="DX288" s="223">
        <f t="shared" si="588"/>
        <v>0</v>
      </c>
      <c r="DY288" s="224">
        <f t="shared" si="511"/>
        <v>0</v>
      </c>
      <c r="EA288" s="228">
        <f>IF($E288="HLTA",(L288/Summary!$H$7),0)</f>
        <v>0</v>
      </c>
      <c r="EB288" s="229">
        <f>IF($E288="HLTA",(M288/Summary!$H$7),0)</f>
        <v>0</v>
      </c>
      <c r="EC288" s="229">
        <f>IF($E288="HLTA",(N288/Summary!$H$7),0)</f>
        <v>0</v>
      </c>
      <c r="ED288" s="229">
        <f>IF($E288="HLTA",(O288/Summary!$H$7),0)</f>
        <v>0</v>
      </c>
      <c r="EE288" s="229">
        <f>IF($E288="HLTA",(P288/Summary!$H$7),0)</f>
        <v>0</v>
      </c>
      <c r="EF288" s="229">
        <f>IF($E288="HLTA",(Q288/Summary!$H$7),0)</f>
        <v>0</v>
      </c>
      <c r="EG288" s="229">
        <f>IF($E288="HLTA",(R288/Summary!$H$7),0)</f>
        <v>0</v>
      </c>
      <c r="EH288" s="229">
        <f>IF($E288="HLTA",(S288/Summary!$H$7),0)</f>
        <v>0</v>
      </c>
      <c r="EI288" s="229">
        <f>IF($E288="HLTA",(T288/Summary!$H$7),0)</f>
        <v>0</v>
      </c>
      <c r="EJ288" s="229">
        <f>IF($E288="HLTA",(U288/Summary!$H$7),0)</f>
        <v>0</v>
      </c>
      <c r="EK288" s="229">
        <f>IF($E288="HLTA",(V288/Summary!$H$7),0)</f>
        <v>0</v>
      </c>
      <c r="EL288" s="229">
        <f>IF($E288="HLTA",(W288/Summary!$H$7),0)</f>
        <v>0</v>
      </c>
      <c r="EM288" s="229">
        <f>IF($E288="HLTA",(X288/Summary!$H$7),0)</f>
        <v>0</v>
      </c>
      <c r="EN288" s="229">
        <f>IF($E288="HLTA",(Y288/Summary!$H$7),0)</f>
        <v>0</v>
      </c>
      <c r="EO288" s="229">
        <f>IF($E288="HLTA",(Z288/Summary!$H$7),0)</f>
        <v>0</v>
      </c>
      <c r="EP288" s="229">
        <f>IF($E288="HLTA",(AA288/Summary!$H$7),0)</f>
        <v>0</v>
      </c>
      <c r="EQ288" s="229">
        <f>IF($E288="HLTA",(AB288/Summary!$H$7),0)</f>
        <v>0</v>
      </c>
      <c r="ER288" s="229">
        <f>IF($E288="HLTA",(AC288/Summary!$H$7),0)</f>
        <v>0</v>
      </c>
      <c r="ES288" s="229">
        <f>IF($E288="HLTA",(AD288/Summary!$H$7),0)</f>
        <v>0</v>
      </c>
      <c r="ET288" s="229">
        <f>IF($E288="HLTA",(AE288/Summary!$H$7),0)</f>
        <v>0</v>
      </c>
      <c r="EU288" s="229">
        <f>IF($E288="HLTA",(AF288/Summary!$H$7),0)</f>
        <v>0</v>
      </c>
      <c r="EV288" s="229">
        <f>IF($E288="HLTA",(AG288/Summary!$H$7),0)</f>
        <v>0</v>
      </c>
      <c r="EW288" s="229">
        <f>IF($E288="HLTA",(AH288/Summary!$H$7),0)</f>
        <v>0</v>
      </c>
      <c r="EX288" s="229">
        <f>IF($E288="HLTA",(AI288/Summary!$H$7),0)</f>
        <v>0</v>
      </c>
      <c r="EY288" s="229">
        <f>IF($E288="HLTA",(AJ288/Summary!$H$7),0)</f>
        <v>0</v>
      </c>
      <c r="EZ288" s="229">
        <f>IF($E288="HLTA",(AK288/Summary!$H$7),0)</f>
        <v>0</v>
      </c>
      <c r="FA288" s="229">
        <f>IF($E288="HLTA",(AL288/Summary!$H$7),0)</f>
        <v>0</v>
      </c>
      <c r="FB288" s="229">
        <f>IF($E288="HLTA",(AM288/Summary!$H$7),0)</f>
        <v>0</v>
      </c>
      <c r="FC288" s="229">
        <f>IF($E288="HLTA",(AN288/Summary!$H$7),0)</f>
        <v>0</v>
      </c>
      <c r="FD288" s="233">
        <f>IF($E288="HLTA",(AO288/Summary!$H$7),0)</f>
        <v>0</v>
      </c>
    </row>
    <row r="289" spans="1:160" s="141" customFormat="1" ht="14.25" x14ac:dyDescent="0.35">
      <c r="A289" s="314"/>
      <c r="B289" s="315"/>
      <c r="C289" s="315"/>
      <c r="D289" s="315"/>
      <c r="E289" s="303"/>
      <c r="F289" s="304"/>
      <c r="G289" s="316"/>
      <c r="H289" s="320"/>
      <c r="I289" s="322"/>
      <c r="J289" s="323"/>
      <c r="K289" s="399">
        <f>Summary!$H$6*$G289</f>
        <v>0</v>
      </c>
      <c r="L289" s="225"/>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6"/>
      <c r="AK289" s="226"/>
      <c r="AL289" s="226"/>
      <c r="AM289" s="226"/>
      <c r="AN289" s="226"/>
      <c r="AO289" s="227"/>
      <c r="AP289" s="228">
        <f t="shared" si="513"/>
        <v>0</v>
      </c>
      <c r="AQ289" s="226"/>
      <c r="AR289" s="226"/>
      <c r="AS289" s="234"/>
      <c r="AT289" s="226"/>
      <c r="AU289" s="234"/>
      <c r="AV289" s="227"/>
      <c r="AW289" s="397"/>
      <c r="AX289" s="397"/>
      <c r="AY289" s="230">
        <f t="shared" si="514"/>
        <v>0</v>
      </c>
      <c r="AZ289" s="213" t="str">
        <f t="shared" si="512"/>
        <v>OK</v>
      </c>
      <c r="BA289" s="214"/>
      <c r="BB289" s="231">
        <f t="shared" si="515"/>
        <v>0</v>
      </c>
      <c r="BC289" s="232">
        <f t="shared" si="516"/>
        <v>0</v>
      </c>
      <c r="BD289" s="232">
        <f t="shared" si="517"/>
        <v>0</v>
      </c>
      <c r="BE289" s="232">
        <f t="shared" si="518"/>
        <v>0</v>
      </c>
      <c r="BF289" s="232">
        <f t="shared" si="519"/>
        <v>0</v>
      </c>
      <c r="BG289" s="232">
        <f t="shared" si="520"/>
        <v>0</v>
      </c>
      <c r="BH289" s="232">
        <f t="shared" si="521"/>
        <v>0</v>
      </c>
      <c r="BI289" s="232">
        <f t="shared" si="522"/>
        <v>0</v>
      </c>
      <c r="BJ289" s="232">
        <f t="shared" si="523"/>
        <v>0</v>
      </c>
      <c r="BK289" s="232">
        <f t="shared" si="524"/>
        <v>0</v>
      </c>
      <c r="BL289" s="232">
        <f t="shared" si="525"/>
        <v>0</v>
      </c>
      <c r="BM289" s="232">
        <f t="shared" si="526"/>
        <v>0</v>
      </c>
      <c r="BN289" s="232">
        <f t="shared" si="527"/>
        <v>0</v>
      </c>
      <c r="BO289" s="232">
        <f t="shared" si="528"/>
        <v>0</v>
      </c>
      <c r="BP289" s="232">
        <f t="shared" si="529"/>
        <v>0</v>
      </c>
      <c r="BQ289" s="232">
        <f t="shared" si="530"/>
        <v>0</v>
      </c>
      <c r="BR289" s="232">
        <f t="shared" si="531"/>
        <v>0</v>
      </c>
      <c r="BS289" s="232">
        <f t="shared" si="532"/>
        <v>0</v>
      </c>
      <c r="BT289" s="232">
        <f t="shared" si="533"/>
        <v>0</v>
      </c>
      <c r="BU289" s="232">
        <f t="shared" si="534"/>
        <v>0</v>
      </c>
      <c r="BV289" s="232">
        <f t="shared" si="535"/>
        <v>0</v>
      </c>
      <c r="BW289" s="232">
        <f t="shared" si="536"/>
        <v>0</v>
      </c>
      <c r="BX289" s="232">
        <f t="shared" si="537"/>
        <v>0</v>
      </c>
      <c r="BY289" s="232">
        <f t="shared" si="538"/>
        <v>0</v>
      </c>
      <c r="BZ289" s="232">
        <f t="shared" si="539"/>
        <v>0</v>
      </c>
      <c r="CA289" s="232">
        <f t="shared" si="540"/>
        <v>0</v>
      </c>
      <c r="CB289" s="232">
        <f t="shared" si="541"/>
        <v>0</v>
      </c>
      <c r="CC289" s="232">
        <f t="shared" si="542"/>
        <v>0</v>
      </c>
      <c r="CD289" s="232">
        <f t="shared" si="543"/>
        <v>0</v>
      </c>
      <c r="CE289" s="232">
        <f t="shared" si="544"/>
        <v>0</v>
      </c>
      <c r="CF289" s="230">
        <f t="shared" si="545"/>
        <v>0</v>
      </c>
      <c r="CG289" s="195">
        <f t="shared" si="546"/>
        <v>0</v>
      </c>
      <c r="CH289" s="201">
        <f t="shared" si="547"/>
        <v>0</v>
      </c>
      <c r="CI289" s="201">
        <f t="shared" si="548"/>
        <v>0</v>
      </c>
      <c r="CJ289" s="201">
        <f t="shared" si="549"/>
        <v>0</v>
      </c>
      <c r="CK289" s="201">
        <f t="shared" si="550"/>
        <v>0</v>
      </c>
      <c r="CL289" s="191">
        <f t="shared" si="551"/>
        <v>0</v>
      </c>
      <c r="CM289" s="189"/>
      <c r="CN289" s="219">
        <f t="shared" si="552"/>
        <v>0</v>
      </c>
      <c r="CO289" s="220">
        <f t="shared" si="553"/>
        <v>0</v>
      </c>
      <c r="CP289" s="220">
        <f t="shared" si="554"/>
        <v>0</v>
      </c>
      <c r="CQ289" s="220">
        <f t="shared" si="555"/>
        <v>0</v>
      </c>
      <c r="CR289" s="220">
        <f t="shared" si="556"/>
        <v>0</v>
      </c>
      <c r="CS289" s="220">
        <f t="shared" si="557"/>
        <v>0</v>
      </c>
      <c r="CT289" s="220">
        <f t="shared" si="558"/>
        <v>0</v>
      </c>
      <c r="CU289" s="220">
        <f t="shared" si="559"/>
        <v>0</v>
      </c>
      <c r="CV289" s="220">
        <f t="shared" si="560"/>
        <v>0</v>
      </c>
      <c r="CW289" s="220">
        <f t="shared" si="561"/>
        <v>0</v>
      </c>
      <c r="CX289" s="220">
        <f t="shared" si="562"/>
        <v>0</v>
      </c>
      <c r="CY289" s="220">
        <f t="shared" si="563"/>
        <v>0</v>
      </c>
      <c r="CZ289" s="220">
        <f t="shared" si="564"/>
        <v>0</v>
      </c>
      <c r="DA289" s="220">
        <f t="shared" si="565"/>
        <v>0</v>
      </c>
      <c r="DB289" s="220">
        <f t="shared" si="566"/>
        <v>0</v>
      </c>
      <c r="DC289" s="220">
        <f t="shared" si="567"/>
        <v>0</v>
      </c>
      <c r="DD289" s="220">
        <f t="shared" si="568"/>
        <v>0</v>
      </c>
      <c r="DE289" s="220">
        <f t="shared" si="569"/>
        <v>0</v>
      </c>
      <c r="DF289" s="220">
        <f t="shared" si="570"/>
        <v>0</v>
      </c>
      <c r="DG289" s="220">
        <f t="shared" si="571"/>
        <v>0</v>
      </c>
      <c r="DH289" s="220">
        <f t="shared" si="572"/>
        <v>0</v>
      </c>
      <c r="DI289" s="220">
        <f t="shared" si="573"/>
        <v>0</v>
      </c>
      <c r="DJ289" s="220">
        <f t="shared" si="574"/>
        <v>0</v>
      </c>
      <c r="DK289" s="220">
        <f t="shared" si="575"/>
        <v>0</v>
      </c>
      <c r="DL289" s="220">
        <f t="shared" si="576"/>
        <v>0</v>
      </c>
      <c r="DM289" s="220">
        <f t="shared" si="577"/>
        <v>0</v>
      </c>
      <c r="DN289" s="220">
        <f t="shared" si="578"/>
        <v>0</v>
      </c>
      <c r="DO289" s="220">
        <f t="shared" si="579"/>
        <v>0</v>
      </c>
      <c r="DP289" s="220">
        <f t="shared" si="580"/>
        <v>0</v>
      </c>
      <c r="DQ289" s="221">
        <f t="shared" si="581"/>
        <v>0</v>
      </c>
      <c r="DR289" s="204">
        <f t="shared" si="582"/>
        <v>0</v>
      </c>
      <c r="DS289" s="222">
        <f t="shared" si="583"/>
        <v>0</v>
      </c>
      <c r="DT289" s="222">
        <f t="shared" si="584"/>
        <v>0</v>
      </c>
      <c r="DU289" s="222">
        <f t="shared" si="585"/>
        <v>0</v>
      </c>
      <c r="DV289" s="222">
        <f t="shared" si="586"/>
        <v>0</v>
      </c>
      <c r="DW289" s="222">
        <f t="shared" si="587"/>
        <v>0</v>
      </c>
      <c r="DX289" s="223">
        <f t="shared" si="588"/>
        <v>0</v>
      </c>
      <c r="DY289" s="224">
        <f t="shared" si="511"/>
        <v>0</v>
      </c>
      <c r="EA289" s="228">
        <f>IF($E289="HLTA",(L289/Summary!$H$7),0)</f>
        <v>0</v>
      </c>
      <c r="EB289" s="229">
        <f>IF($E289="HLTA",(M289/Summary!$H$7),0)</f>
        <v>0</v>
      </c>
      <c r="EC289" s="229">
        <f>IF($E289="HLTA",(N289/Summary!$H$7),0)</f>
        <v>0</v>
      </c>
      <c r="ED289" s="229">
        <f>IF($E289="HLTA",(O289/Summary!$H$7),0)</f>
        <v>0</v>
      </c>
      <c r="EE289" s="229">
        <f>IF($E289="HLTA",(P289/Summary!$H$7),0)</f>
        <v>0</v>
      </c>
      <c r="EF289" s="229">
        <f>IF($E289="HLTA",(Q289/Summary!$H$7),0)</f>
        <v>0</v>
      </c>
      <c r="EG289" s="229">
        <f>IF($E289="HLTA",(R289/Summary!$H$7),0)</f>
        <v>0</v>
      </c>
      <c r="EH289" s="229">
        <f>IF($E289="HLTA",(S289/Summary!$H$7),0)</f>
        <v>0</v>
      </c>
      <c r="EI289" s="229">
        <f>IF($E289="HLTA",(T289/Summary!$H$7),0)</f>
        <v>0</v>
      </c>
      <c r="EJ289" s="229">
        <f>IF($E289="HLTA",(U289/Summary!$H$7),0)</f>
        <v>0</v>
      </c>
      <c r="EK289" s="229">
        <f>IF($E289="HLTA",(V289/Summary!$H$7),0)</f>
        <v>0</v>
      </c>
      <c r="EL289" s="229">
        <f>IF($E289="HLTA",(W289/Summary!$H$7),0)</f>
        <v>0</v>
      </c>
      <c r="EM289" s="229">
        <f>IF($E289="HLTA",(X289/Summary!$H$7),0)</f>
        <v>0</v>
      </c>
      <c r="EN289" s="229">
        <f>IF($E289="HLTA",(Y289/Summary!$H$7),0)</f>
        <v>0</v>
      </c>
      <c r="EO289" s="229">
        <f>IF($E289="HLTA",(Z289/Summary!$H$7),0)</f>
        <v>0</v>
      </c>
      <c r="EP289" s="229">
        <f>IF($E289="HLTA",(AA289/Summary!$H$7),0)</f>
        <v>0</v>
      </c>
      <c r="EQ289" s="229">
        <f>IF($E289="HLTA",(AB289/Summary!$H$7),0)</f>
        <v>0</v>
      </c>
      <c r="ER289" s="229">
        <f>IF($E289="HLTA",(AC289/Summary!$H$7),0)</f>
        <v>0</v>
      </c>
      <c r="ES289" s="229">
        <f>IF($E289="HLTA",(AD289/Summary!$H$7),0)</f>
        <v>0</v>
      </c>
      <c r="ET289" s="229">
        <f>IF($E289="HLTA",(AE289/Summary!$H$7),0)</f>
        <v>0</v>
      </c>
      <c r="EU289" s="229">
        <f>IF($E289="HLTA",(AF289/Summary!$H$7),0)</f>
        <v>0</v>
      </c>
      <c r="EV289" s="229">
        <f>IF($E289="HLTA",(AG289/Summary!$H$7),0)</f>
        <v>0</v>
      </c>
      <c r="EW289" s="229">
        <f>IF($E289="HLTA",(AH289/Summary!$H$7),0)</f>
        <v>0</v>
      </c>
      <c r="EX289" s="229">
        <f>IF($E289="HLTA",(AI289/Summary!$H$7),0)</f>
        <v>0</v>
      </c>
      <c r="EY289" s="229">
        <f>IF($E289="HLTA",(AJ289/Summary!$H$7),0)</f>
        <v>0</v>
      </c>
      <c r="EZ289" s="229">
        <f>IF($E289="HLTA",(AK289/Summary!$H$7),0)</f>
        <v>0</v>
      </c>
      <c r="FA289" s="229">
        <f>IF($E289="HLTA",(AL289/Summary!$H$7),0)</f>
        <v>0</v>
      </c>
      <c r="FB289" s="229">
        <f>IF($E289="HLTA",(AM289/Summary!$H$7),0)</f>
        <v>0</v>
      </c>
      <c r="FC289" s="229">
        <f>IF($E289="HLTA",(AN289/Summary!$H$7),0)</f>
        <v>0</v>
      </c>
      <c r="FD289" s="233">
        <f>IF($E289="HLTA",(AO289/Summary!$H$7),0)</f>
        <v>0</v>
      </c>
    </row>
    <row r="290" spans="1:160" s="141" customFormat="1" ht="14.25" x14ac:dyDescent="0.35">
      <c r="A290" s="314"/>
      <c r="B290" s="315"/>
      <c r="C290" s="315"/>
      <c r="D290" s="315"/>
      <c r="E290" s="303"/>
      <c r="F290" s="304"/>
      <c r="G290" s="316"/>
      <c r="H290" s="320"/>
      <c r="I290" s="322"/>
      <c r="J290" s="323"/>
      <c r="K290" s="399">
        <f>Summary!$H$6*$G290</f>
        <v>0</v>
      </c>
      <c r="L290" s="225"/>
      <c r="M290" s="226"/>
      <c r="N290" s="226"/>
      <c r="O290" s="226"/>
      <c r="P290" s="226"/>
      <c r="Q290" s="226"/>
      <c r="R290" s="226"/>
      <c r="S290" s="226"/>
      <c r="T290" s="226"/>
      <c r="U290" s="226"/>
      <c r="V290" s="226"/>
      <c r="W290" s="226"/>
      <c r="X290" s="226"/>
      <c r="Y290" s="226"/>
      <c r="Z290" s="226"/>
      <c r="AA290" s="226"/>
      <c r="AB290" s="226"/>
      <c r="AC290" s="226"/>
      <c r="AD290" s="226"/>
      <c r="AE290" s="226"/>
      <c r="AF290" s="226"/>
      <c r="AG290" s="226"/>
      <c r="AH290" s="226"/>
      <c r="AI290" s="226"/>
      <c r="AJ290" s="226"/>
      <c r="AK290" s="226"/>
      <c r="AL290" s="226"/>
      <c r="AM290" s="226"/>
      <c r="AN290" s="226"/>
      <c r="AO290" s="227"/>
      <c r="AP290" s="228">
        <f t="shared" si="513"/>
        <v>0</v>
      </c>
      <c r="AQ290" s="226"/>
      <c r="AR290" s="226"/>
      <c r="AS290" s="234"/>
      <c r="AT290" s="226"/>
      <c r="AU290" s="234"/>
      <c r="AV290" s="227"/>
      <c r="AW290" s="397"/>
      <c r="AX290" s="397"/>
      <c r="AY290" s="230">
        <f t="shared" si="514"/>
        <v>0</v>
      </c>
      <c r="AZ290" s="213" t="str">
        <f t="shared" si="512"/>
        <v>OK</v>
      </c>
      <c r="BA290" s="214"/>
      <c r="BB290" s="231">
        <f t="shared" si="515"/>
        <v>0</v>
      </c>
      <c r="BC290" s="232">
        <f t="shared" si="516"/>
        <v>0</v>
      </c>
      <c r="BD290" s="232">
        <f t="shared" si="517"/>
        <v>0</v>
      </c>
      <c r="BE290" s="232">
        <f t="shared" si="518"/>
        <v>0</v>
      </c>
      <c r="BF290" s="232">
        <f t="shared" si="519"/>
        <v>0</v>
      </c>
      <c r="BG290" s="232">
        <f t="shared" si="520"/>
        <v>0</v>
      </c>
      <c r="BH290" s="232">
        <f t="shared" si="521"/>
        <v>0</v>
      </c>
      <c r="BI290" s="232">
        <f t="shared" si="522"/>
        <v>0</v>
      </c>
      <c r="BJ290" s="232">
        <f t="shared" si="523"/>
        <v>0</v>
      </c>
      <c r="BK290" s="232">
        <f t="shared" si="524"/>
        <v>0</v>
      </c>
      <c r="BL290" s="232">
        <f t="shared" si="525"/>
        <v>0</v>
      </c>
      <c r="BM290" s="232">
        <f t="shared" si="526"/>
        <v>0</v>
      </c>
      <c r="BN290" s="232">
        <f t="shared" si="527"/>
        <v>0</v>
      </c>
      <c r="BO290" s="232">
        <f t="shared" si="528"/>
        <v>0</v>
      </c>
      <c r="BP290" s="232">
        <f t="shared" si="529"/>
        <v>0</v>
      </c>
      <c r="BQ290" s="232">
        <f t="shared" si="530"/>
        <v>0</v>
      </c>
      <c r="BR290" s="232">
        <f t="shared" si="531"/>
        <v>0</v>
      </c>
      <c r="BS290" s="232">
        <f t="shared" si="532"/>
        <v>0</v>
      </c>
      <c r="BT290" s="232">
        <f t="shared" si="533"/>
        <v>0</v>
      </c>
      <c r="BU290" s="232">
        <f t="shared" si="534"/>
        <v>0</v>
      </c>
      <c r="BV290" s="232">
        <f t="shared" si="535"/>
        <v>0</v>
      </c>
      <c r="BW290" s="232">
        <f t="shared" si="536"/>
        <v>0</v>
      </c>
      <c r="BX290" s="232">
        <f t="shared" si="537"/>
        <v>0</v>
      </c>
      <c r="BY290" s="232">
        <f t="shared" si="538"/>
        <v>0</v>
      </c>
      <c r="BZ290" s="232">
        <f t="shared" si="539"/>
        <v>0</v>
      </c>
      <c r="CA290" s="232">
        <f t="shared" si="540"/>
        <v>0</v>
      </c>
      <c r="CB290" s="232">
        <f t="shared" si="541"/>
        <v>0</v>
      </c>
      <c r="CC290" s="232">
        <f t="shared" si="542"/>
        <v>0</v>
      </c>
      <c r="CD290" s="232">
        <f t="shared" si="543"/>
        <v>0</v>
      </c>
      <c r="CE290" s="232">
        <f t="shared" si="544"/>
        <v>0</v>
      </c>
      <c r="CF290" s="230">
        <f t="shared" si="545"/>
        <v>0</v>
      </c>
      <c r="CG290" s="195">
        <f t="shared" si="546"/>
        <v>0</v>
      </c>
      <c r="CH290" s="201">
        <f t="shared" si="547"/>
        <v>0</v>
      </c>
      <c r="CI290" s="201">
        <f t="shared" si="548"/>
        <v>0</v>
      </c>
      <c r="CJ290" s="201">
        <f t="shared" si="549"/>
        <v>0</v>
      </c>
      <c r="CK290" s="201">
        <f t="shared" si="550"/>
        <v>0</v>
      </c>
      <c r="CL290" s="191">
        <f t="shared" si="551"/>
        <v>0</v>
      </c>
      <c r="CM290" s="189"/>
      <c r="CN290" s="219">
        <f t="shared" si="552"/>
        <v>0</v>
      </c>
      <c r="CO290" s="220">
        <f t="shared" si="553"/>
        <v>0</v>
      </c>
      <c r="CP290" s="220">
        <f t="shared" si="554"/>
        <v>0</v>
      </c>
      <c r="CQ290" s="220">
        <f t="shared" si="555"/>
        <v>0</v>
      </c>
      <c r="CR290" s="220">
        <f t="shared" si="556"/>
        <v>0</v>
      </c>
      <c r="CS290" s="220">
        <f t="shared" si="557"/>
        <v>0</v>
      </c>
      <c r="CT290" s="220">
        <f t="shared" si="558"/>
        <v>0</v>
      </c>
      <c r="CU290" s="220">
        <f t="shared" si="559"/>
        <v>0</v>
      </c>
      <c r="CV290" s="220">
        <f t="shared" si="560"/>
        <v>0</v>
      </c>
      <c r="CW290" s="220">
        <f t="shared" si="561"/>
        <v>0</v>
      </c>
      <c r="CX290" s="220">
        <f t="shared" si="562"/>
        <v>0</v>
      </c>
      <c r="CY290" s="220">
        <f t="shared" si="563"/>
        <v>0</v>
      </c>
      <c r="CZ290" s="220">
        <f t="shared" si="564"/>
        <v>0</v>
      </c>
      <c r="DA290" s="220">
        <f t="shared" si="565"/>
        <v>0</v>
      </c>
      <c r="DB290" s="220">
        <f t="shared" si="566"/>
        <v>0</v>
      </c>
      <c r="DC290" s="220">
        <f t="shared" si="567"/>
        <v>0</v>
      </c>
      <c r="DD290" s="220">
        <f t="shared" si="568"/>
        <v>0</v>
      </c>
      <c r="DE290" s="220">
        <f t="shared" si="569"/>
        <v>0</v>
      </c>
      <c r="DF290" s="220">
        <f t="shared" si="570"/>
        <v>0</v>
      </c>
      <c r="DG290" s="220">
        <f t="shared" si="571"/>
        <v>0</v>
      </c>
      <c r="DH290" s="220">
        <f t="shared" si="572"/>
        <v>0</v>
      </c>
      <c r="DI290" s="220">
        <f t="shared" si="573"/>
        <v>0</v>
      </c>
      <c r="DJ290" s="220">
        <f t="shared" si="574"/>
        <v>0</v>
      </c>
      <c r="DK290" s="220">
        <f t="shared" si="575"/>
        <v>0</v>
      </c>
      <c r="DL290" s="220">
        <f t="shared" si="576"/>
        <v>0</v>
      </c>
      <c r="DM290" s="220">
        <f t="shared" si="577"/>
        <v>0</v>
      </c>
      <c r="DN290" s="220">
        <f t="shared" si="578"/>
        <v>0</v>
      </c>
      <c r="DO290" s="220">
        <f t="shared" si="579"/>
        <v>0</v>
      </c>
      <c r="DP290" s="220">
        <f t="shared" si="580"/>
        <v>0</v>
      </c>
      <c r="DQ290" s="221">
        <f t="shared" si="581"/>
        <v>0</v>
      </c>
      <c r="DR290" s="204">
        <f t="shared" si="582"/>
        <v>0</v>
      </c>
      <c r="DS290" s="222">
        <f t="shared" si="583"/>
        <v>0</v>
      </c>
      <c r="DT290" s="222">
        <f t="shared" si="584"/>
        <v>0</v>
      </c>
      <c r="DU290" s="222">
        <f t="shared" si="585"/>
        <v>0</v>
      </c>
      <c r="DV290" s="222">
        <f t="shared" si="586"/>
        <v>0</v>
      </c>
      <c r="DW290" s="222">
        <f t="shared" si="587"/>
        <v>0</v>
      </c>
      <c r="DX290" s="223">
        <f t="shared" si="588"/>
        <v>0</v>
      </c>
      <c r="DY290" s="224">
        <f t="shared" si="511"/>
        <v>0</v>
      </c>
      <c r="EA290" s="228">
        <f>IF($E290="HLTA",(L290/Summary!$H$7),0)</f>
        <v>0</v>
      </c>
      <c r="EB290" s="229">
        <f>IF($E290="HLTA",(M290/Summary!$H$7),0)</f>
        <v>0</v>
      </c>
      <c r="EC290" s="229">
        <f>IF($E290="HLTA",(N290/Summary!$H$7),0)</f>
        <v>0</v>
      </c>
      <c r="ED290" s="229">
        <f>IF($E290="HLTA",(O290/Summary!$H$7),0)</f>
        <v>0</v>
      </c>
      <c r="EE290" s="229">
        <f>IF($E290="HLTA",(P290/Summary!$H$7),0)</f>
        <v>0</v>
      </c>
      <c r="EF290" s="229">
        <f>IF($E290="HLTA",(Q290/Summary!$H$7),0)</f>
        <v>0</v>
      </c>
      <c r="EG290" s="229">
        <f>IF($E290="HLTA",(R290/Summary!$H$7),0)</f>
        <v>0</v>
      </c>
      <c r="EH290" s="229">
        <f>IF($E290="HLTA",(S290/Summary!$H$7),0)</f>
        <v>0</v>
      </c>
      <c r="EI290" s="229">
        <f>IF($E290="HLTA",(T290/Summary!$H$7),0)</f>
        <v>0</v>
      </c>
      <c r="EJ290" s="229">
        <f>IF($E290="HLTA",(U290/Summary!$H$7),0)</f>
        <v>0</v>
      </c>
      <c r="EK290" s="229">
        <f>IF($E290="HLTA",(V290/Summary!$H$7),0)</f>
        <v>0</v>
      </c>
      <c r="EL290" s="229">
        <f>IF($E290="HLTA",(W290/Summary!$H$7),0)</f>
        <v>0</v>
      </c>
      <c r="EM290" s="229">
        <f>IF($E290="HLTA",(X290/Summary!$H$7),0)</f>
        <v>0</v>
      </c>
      <c r="EN290" s="229">
        <f>IF($E290="HLTA",(Y290/Summary!$H$7),0)</f>
        <v>0</v>
      </c>
      <c r="EO290" s="229">
        <f>IF($E290="HLTA",(Z290/Summary!$H$7),0)</f>
        <v>0</v>
      </c>
      <c r="EP290" s="229">
        <f>IF($E290="HLTA",(AA290/Summary!$H$7),0)</f>
        <v>0</v>
      </c>
      <c r="EQ290" s="229">
        <f>IF($E290="HLTA",(AB290/Summary!$H$7),0)</f>
        <v>0</v>
      </c>
      <c r="ER290" s="229">
        <f>IF($E290="HLTA",(AC290/Summary!$H$7),0)</f>
        <v>0</v>
      </c>
      <c r="ES290" s="229">
        <f>IF($E290="HLTA",(AD290/Summary!$H$7),0)</f>
        <v>0</v>
      </c>
      <c r="ET290" s="229">
        <f>IF($E290="HLTA",(AE290/Summary!$H$7),0)</f>
        <v>0</v>
      </c>
      <c r="EU290" s="229">
        <f>IF($E290="HLTA",(AF290/Summary!$H$7),0)</f>
        <v>0</v>
      </c>
      <c r="EV290" s="229">
        <f>IF($E290="HLTA",(AG290/Summary!$H$7),0)</f>
        <v>0</v>
      </c>
      <c r="EW290" s="229">
        <f>IF($E290="HLTA",(AH290/Summary!$H$7),0)</f>
        <v>0</v>
      </c>
      <c r="EX290" s="229">
        <f>IF($E290="HLTA",(AI290/Summary!$H$7),0)</f>
        <v>0</v>
      </c>
      <c r="EY290" s="229">
        <f>IF($E290="HLTA",(AJ290/Summary!$H$7),0)</f>
        <v>0</v>
      </c>
      <c r="EZ290" s="229">
        <f>IF($E290="HLTA",(AK290/Summary!$H$7),0)</f>
        <v>0</v>
      </c>
      <c r="FA290" s="229">
        <f>IF($E290="HLTA",(AL290/Summary!$H$7),0)</f>
        <v>0</v>
      </c>
      <c r="FB290" s="229">
        <f>IF($E290="HLTA",(AM290/Summary!$H$7),0)</f>
        <v>0</v>
      </c>
      <c r="FC290" s="229">
        <f>IF($E290="HLTA",(AN290/Summary!$H$7),0)</f>
        <v>0</v>
      </c>
      <c r="FD290" s="233">
        <f>IF($E290="HLTA",(AO290/Summary!$H$7),0)</f>
        <v>0</v>
      </c>
    </row>
    <row r="291" spans="1:160" s="141" customFormat="1" ht="14.25" x14ac:dyDescent="0.35">
      <c r="A291" s="314"/>
      <c r="B291" s="315"/>
      <c r="C291" s="315"/>
      <c r="D291" s="315"/>
      <c r="E291" s="303"/>
      <c r="F291" s="304"/>
      <c r="G291" s="316"/>
      <c r="H291" s="320"/>
      <c r="I291" s="322"/>
      <c r="J291" s="323"/>
      <c r="K291" s="399">
        <f>Summary!$H$6*$G291</f>
        <v>0</v>
      </c>
      <c r="L291" s="225"/>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7"/>
      <c r="AP291" s="228">
        <f t="shared" si="513"/>
        <v>0</v>
      </c>
      <c r="AQ291" s="226"/>
      <c r="AR291" s="226"/>
      <c r="AS291" s="234"/>
      <c r="AT291" s="226"/>
      <c r="AU291" s="234"/>
      <c r="AV291" s="227"/>
      <c r="AW291" s="397"/>
      <c r="AX291" s="397"/>
      <c r="AY291" s="230">
        <f t="shared" si="514"/>
        <v>0</v>
      </c>
      <c r="AZ291" s="213" t="str">
        <f t="shared" si="512"/>
        <v>OK</v>
      </c>
      <c r="BA291" s="214"/>
      <c r="BB291" s="231">
        <f t="shared" si="515"/>
        <v>0</v>
      </c>
      <c r="BC291" s="232">
        <f t="shared" si="516"/>
        <v>0</v>
      </c>
      <c r="BD291" s="232">
        <f t="shared" si="517"/>
        <v>0</v>
      </c>
      <c r="BE291" s="232">
        <f t="shared" si="518"/>
        <v>0</v>
      </c>
      <c r="BF291" s="232">
        <f t="shared" si="519"/>
        <v>0</v>
      </c>
      <c r="BG291" s="232">
        <f t="shared" si="520"/>
        <v>0</v>
      </c>
      <c r="BH291" s="232">
        <f t="shared" si="521"/>
        <v>0</v>
      </c>
      <c r="BI291" s="232">
        <f t="shared" si="522"/>
        <v>0</v>
      </c>
      <c r="BJ291" s="232">
        <f t="shared" si="523"/>
        <v>0</v>
      </c>
      <c r="BK291" s="232">
        <f t="shared" si="524"/>
        <v>0</v>
      </c>
      <c r="BL291" s="232">
        <f t="shared" si="525"/>
        <v>0</v>
      </c>
      <c r="BM291" s="232">
        <f t="shared" si="526"/>
        <v>0</v>
      </c>
      <c r="BN291" s="232">
        <f t="shared" si="527"/>
        <v>0</v>
      </c>
      <c r="BO291" s="232">
        <f t="shared" si="528"/>
        <v>0</v>
      </c>
      <c r="BP291" s="232">
        <f t="shared" si="529"/>
        <v>0</v>
      </c>
      <c r="BQ291" s="232">
        <f t="shared" si="530"/>
        <v>0</v>
      </c>
      <c r="BR291" s="232">
        <f t="shared" si="531"/>
        <v>0</v>
      </c>
      <c r="BS291" s="232">
        <f t="shared" si="532"/>
        <v>0</v>
      </c>
      <c r="BT291" s="232">
        <f t="shared" si="533"/>
        <v>0</v>
      </c>
      <c r="BU291" s="232">
        <f t="shared" si="534"/>
        <v>0</v>
      </c>
      <c r="BV291" s="232">
        <f t="shared" si="535"/>
        <v>0</v>
      </c>
      <c r="BW291" s="232">
        <f t="shared" si="536"/>
        <v>0</v>
      </c>
      <c r="BX291" s="232">
        <f t="shared" si="537"/>
        <v>0</v>
      </c>
      <c r="BY291" s="232">
        <f t="shared" si="538"/>
        <v>0</v>
      </c>
      <c r="BZ291" s="232">
        <f t="shared" si="539"/>
        <v>0</v>
      </c>
      <c r="CA291" s="232">
        <f t="shared" si="540"/>
        <v>0</v>
      </c>
      <c r="CB291" s="232">
        <f t="shared" si="541"/>
        <v>0</v>
      </c>
      <c r="CC291" s="232">
        <f t="shared" si="542"/>
        <v>0</v>
      </c>
      <c r="CD291" s="232">
        <f t="shared" si="543"/>
        <v>0</v>
      </c>
      <c r="CE291" s="232">
        <f t="shared" si="544"/>
        <v>0</v>
      </c>
      <c r="CF291" s="230">
        <f t="shared" si="545"/>
        <v>0</v>
      </c>
      <c r="CG291" s="195">
        <f t="shared" si="546"/>
        <v>0</v>
      </c>
      <c r="CH291" s="201">
        <f t="shared" si="547"/>
        <v>0</v>
      </c>
      <c r="CI291" s="201">
        <f t="shared" si="548"/>
        <v>0</v>
      </c>
      <c r="CJ291" s="201">
        <f t="shared" si="549"/>
        <v>0</v>
      </c>
      <c r="CK291" s="201">
        <f t="shared" si="550"/>
        <v>0</v>
      </c>
      <c r="CL291" s="191">
        <f t="shared" si="551"/>
        <v>0</v>
      </c>
      <c r="CM291" s="189"/>
      <c r="CN291" s="219">
        <f t="shared" si="552"/>
        <v>0</v>
      </c>
      <c r="CO291" s="220">
        <f t="shared" si="553"/>
        <v>0</v>
      </c>
      <c r="CP291" s="220">
        <f t="shared" si="554"/>
        <v>0</v>
      </c>
      <c r="CQ291" s="220">
        <f t="shared" si="555"/>
        <v>0</v>
      </c>
      <c r="CR291" s="220">
        <f t="shared" si="556"/>
        <v>0</v>
      </c>
      <c r="CS291" s="220">
        <f t="shared" si="557"/>
        <v>0</v>
      </c>
      <c r="CT291" s="220">
        <f t="shared" si="558"/>
        <v>0</v>
      </c>
      <c r="CU291" s="220">
        <f t="shared" si="559"/>
        <v>0</v>
      </c>
      <c r="CV291" s="220">
        <f t="shared" si="560"/>
        <v>0</v>
      </c>
      <c r="CW291" s="220">
        <f t="shared" si="561"/>
        <v>0</v>
      </c>
      <c r="CX291" s="220">
        <f t="shared" si="562"/>
        <v>0</v>
      </c>
      <c r="CY291" s="220">
        <f t="shared" si="563"/>
        <v>0</v>
      </c>
      <c r="CZ291" s="220">
        <f t="shared" si="564"/>
        <v>0</v>
      </c>
      <c r="DA291" s="220">
        <f t="shared" si="565"/>
        <v>0</v>
      </c>
      <c r="DB291" s="220">
        <f t="shared" si="566"/>
        <v>0</v>
      </c>
      <c r="DC291" s="220">
        <f t="shared" si="567"/>
        <v>0</v>
      </c>
      <c r="DD291" s="220">
        <f t="shared" si="568"/>
        <v>0</v>
      </c>
      <c r="DE291" s="220">
        <f t="shared" si="569"/>
        <v>0</v>
      </c>
      <c r="DF291" s="220">
        <f t="shared" si="570"/>
        <v>0</v>
      </c>
      <c r="DG291" s="220">
        <f t="shared" si="571"/>
        <v>0</v>
      </c>
      <c r="DH291" s="220">
        <f t="shared" si="572"/>
        <v>0</v>
      </c>
      <c r="DI291" s="220">
        <f t="shared" si="573"/>
        <v>0</v>
      </c>
      <c r="DJ291" s="220">
        <f t="shared" si="574"/>
        <v>0</v>
      </c>
      <c r="DK291" s="220">
        <f t="shared" si="575"/>
        <v>0</v>
      </c>
      <c r="DL291" s="220">
        <f t="shared" si="576"/>
        <v>0</v>
      </c>
      <c r="DM291" s="220">
        <f t="shared" si="577"/>
        <v>0</v>
      </c>
      <c r="DN291" s="220">
        <f t="shared" si="578"/>
        <v>0</v>
      </c>
      <c r="DO291" s="220">
        <f t="shared" si="579"/>
        <v>0</v>
      </c>
      <c r="DP291" s="220">
        <f t="shared" si="580"/>
        <v>0</v>
      </c>
      <c r="DQ291" s="221">
        <f t="shared" si="581"/>
        <v>0</v>
      </c>
      <c r="DR291" s="204">
        <f t="shared" si="582"/>
        <v>0</v>
      </c>
      <c r="DS291" s="222">
        <f t="shared" si="583"/>
        <v>0</v>
      </c>
      <c r="DT291" s="222">
        <f t="shared" si="584"/>
        <v>0</v>
      </c>
      <c r="DU291" s="222">
        <f t="shared" si="585"/>
        <v>0</v>
      </c>
      <c r="DV291" s="222">
        <f t="shared" si="586"/>
        <v>0</v>
      </c>
      <c r="DW291" s="222">
        <f t="shared" si="587"/>
        <v>0</v>
      </c>
      <c r="DX291" s="223">
        <f t="shared" si="588"/>
        <v>0</v>
      </c>
      <c r="DY291" s="224">
        <f t="shared" si="511"/>
        <v>0</v>
      </c>
      <c r="EA291" s="228">
        <f>IF($E291="HLTA",(L291/Summary!$H$7),0)</f>
        <v>0</v>
      </c>
      <c r="EB291" s="229">
        <f>IF($E291="HLTA",(M291/Summary!$H$7),0)</f>
        <v>0</v>
      </c>
      <c r="EC291" s="229">
        <f>IF($E291="HLTA",(N291/Summary!$H$7),0)</f>
        <v>0</v>
      </c>
      <c r="ED291" s="229">
        <f>IF($E291="HLTA",(O291/Summary!$H$7),0)</f>
        <v>0</v>
      </c>
      <c r="EE291" s="229">
        <f>IF($E291="HLTA",(P291/Summary!$H$7),0)</f>
        <v>0</v>
      </c>
      <c r="EF291" s="229">
        <f>IF($E291="HLTA",(Q291/Summary!$H$7),0)</f>
        <v>0</v>
      </c>
      <c r="EG291" s="229">
        <f>IF($E291="HLTA",(R291/Summary!$H$7),0)</f>
        <v>0</v>
      </c>
      <c r="EH291" s="229">
        <f>IF($E291="HLTA",(S291/Summary!$H$7),0)</f>
        <v>0</v>
      </c>
      <c r="EI291" s="229">
        <f>IF($E291="HLTA",(T291/Summary!$H$7),0)</f>
        <v>0</v>
      </c>
      <c r="EJ291" s="229">
        <f>IF($E291="HLTA",(U291/Summary!$H$7),0)</f>
        <v>0</v>
      </c>
      <c r="EK291" s="229">
        <f>IF($E291="HLTA",(V291/Summary!$H$7),0)</f>
        <v>0</v>
      </c>
      <c r="EL291" s="229">
        <f>IF($E291="HLTA",(W291/Summary!$H$7),0)</f>
        <v>0</v>
      </c>
      <c r="EM291" s="229">
        <f>IF($E291="HLTA",(X291/Summary!$H$7),0)</f>
        <v>0</v>
      </c>
      <c r="EN291" s="229">
        <f>IF($E291="HLTA",(Y291/Summary!$H$7),0)</f>
        <v>0</v>
      </c>
      <c r="EO291" s="229">
        <f>IF($E291="HLTA",(Z291/Summary!$H$7),0)</f>
        <v>0</v>
      </c>
      <c r="EP291" s="229">
        <f>IF($E291="HLTA",(AA291/Summary!$H$7),0)</f>
        <v>0</v>
      </c>
      <c r="EQ291" s="229">
        <f>IF($E291="HLTA",(AB291/Summary!$H$7),0)</f>
        <v>0</v>
      </c>
      <c r="ER291" s="229">
        <f>IF($E291="HLTA",(AC291/Summary!$H$7),0)</f>
        <v>0</v>
      </c>
      <c r="ES291" s="229">
        <f>IF($E291="HLTA",(AD291/Summary!$H$7),0)</f>
        <v>0</v>
      </c>
      <c r="ET291" s="229">
        <f>IF($E291="HLTA",(AE291/Summary!$H$7),0)</f>
        <v>0</v>
      </c>
      <c r="EU291" s="229">
        <f>IF($E291="HLTA",(AF291/Summary!$H$7),0)</f>
        <v>0</v>
      </c>
      <c r="EV291" s="229">
        <f>IF($E291="HLTA",(AG291/Summary!$H$7),0)</f>
        <v>0</v>
      </c>
      <c r="EW291" s="229">
        <f>IF($E291="HLTA",(AH291/Summary!$H$7),0)</f>
        <v>0</v>
      </c>
      <c r="EX291" s="229">
        <f>IF($E291="HLTA",(AI291/Summary!$H$7),0)</f>
        <v>0</v>
      </c>
      <c r="EY291" s="229">
        <f>IF($E291="HLTA",(AJ291/Summary!$H$7),0)</f>
        <v>0</v>
      </c>
      <c r="EZ291" s="229">
        <f>IF($E291="HLTA",(AK291/Summary!$H$7),0)</f>
        <v>0</v>
      </c>
      <c r="FA291" s="229">
        <f>IF($E291="HLTA",(AL291/Summary!$H$7),0)</f>
        <v>0</v>
      </c>
      <c r="FB291" s="229">
        <f>IF($E291="HLTA",(AM291/Summary!$H$7),0)</f>
        <v>0</v>
      </c>
      <c r="FC291" s="229">
        <f>IF($E291="HLTA",(AN291/Summary!$H$7),0)</f>
        <v>0</v>
      </c>
      <c r="FD291" s="233">
        <f>IF($E291="HLTA",(AO291/Summary!$H$7),0)</f>
        <v>0</v>
      </c>
    </row>
    <row r="292" spans="1:160" s="141" customFormat="1" ht="14.25" x14ac:dyDescent="0.35">
      <c r="A292" s="314"/>
      <c r="B292" s="315"/>
      <c r="C292" s="315"/>
      <c r="D292" s="315"/>
      <c r="E292" s="303"/>
      <c r="F292" s="304"/>
      <c r="G292" s="316"/>
      <c r="H292" s="320"/>
      <c r="I292" s="322"/>
      <c r="J292" s="323"/>
      <c r="K292" s="399">
        <f>Summary!$H$6*$G292</f>
        <v>0</v>
      </c>
      <c r="L292" s="225"/>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7"/>
      <c r="AP292" s="228">
        <f t="shared" si="513"/>
        <v>0</v>
      </c>
      <c r="AQ292" s="226"/>
      <c r="AR292" s="226"/>
      <c r="AS292" s="234"/>
      <c r="AT292" s="226"/>
      <c r="AU292" s="234"/>
      <c r="AV292" s="227"/>
      <c r="AW292" s="397"/>
      <c r="AX292" s="397"/>
      <c r="AY292" s="230">
        <f t="shared" si="514"/>
        <v>0</v>
      </c>
      <c r="AZ292" s="213" t="str">
        <f t="shared" si="512"/>
        <v>OK</v>
      </c>
      <c r="BA292" s="214"/>
      <c r="BB292" s="231">
        <f t="shared" si="515"/>
        <v>0</v>
      </c>
      <c r="BC292" s="232">
        <f t="shared" si="516"/>
        <v>0</v>
      </c>
      <c r="BD292" s="232">
        <f t="shared" si="517"/>
        <v>0</v>
      </c>
      <c r="BE292" s="232">
        <f t="shared" si="518"/>
        <v>0</v>
      </c>
      <c r="BF292" s="232">
        <f t="shared" si="519"/>
        <v>0</v>
      </c>
      <c r="BG292" s="232">
        <f t="shared" si="520"/>
        <v>0</v>
      </c>
      <c r="BH292" s="232">
        <f t="shared" si="521"/>
        <v>0</v>
      </c>
      <c r="BI292" s="232">
        <f t="shared" si="522"/>
        <v>0</v>
      </c>
      <c r="BJ292" s="232">
        <f t="shared" si="523"/>
        <v>0</v>
      </c>
      <c r="BK292" s="232">
        <f t="shared" si="524"/>
        <v>0</v>
      </c>
      <c r="BL292" s="232">
        <f t="shared" si="525"/>
        <v>0</v>
      </c>
      <c r="BM292" s="232">
        <f t="shared" si="526"/>
        <v>0</v>
      </c>
      <c r="BN292" s="232">
        <f t="shared" si="527"/>
        <v>0</v>
      </c>
      <c r="BO292" s="232">
        <f t="shared" si="528"/>
        <v>0</v>
      </c>
      <c r="BP292" s="232">
        <f t="shared" si="529"/>
        <v>0</v>
      </c>
      <c r="BQ292" s="232">
        <f t="shared" si="530"/>
        <v>0</v>
      </c>
      <c r="BR292" s="232">
        <f t="shared" si="531"/>
        <v>0</v>
      </c>
      <c r="BS292" s="232">
        <f t="shared" si="532"/>
        <v>0</v>
      </c>
      <c r="BT292" s="232">
        <f t="shared" si="533"/>
        <v>0</v>
      </c>
      <c r="BU292" s="232">
        <f t="shared" si="534"/>
        <v>0</v>
      </c>
      <c r="BV292" s="232">
        <f t="shared" si="535"/>
        <v>0</v>
      </c>
      <c r="BW292" s="232">
        <f t="shared" si="536"/>
        <v>0</v>
      </c>
      <c r="BX292" s="232">
        <f t="shared" si="537"/>
        <v>0</v>
      </c>
      <c r="BY292" s="232">
        <f t="shared" si="538"/>
        <v>0</v>
      </c>
      <c r="BZ292" s="232">
        <f t="shared" si="539"/>
        <v>0</v>
      </c>
      <c r="CA292" s="232">
        <f t="shared" si="540"/>
        <v>0</v>
      </c>
      <c r="CB292" s="232">
        <f t="shared" si="541"/>
        <v>0</v>
      </c>
      <c r="CC292" s="232">
        <f t="shared" si="542"/>
        <v>0</v>
      </c>
      <c r="CD292" s="232">
        <f t="shared" si="543"/>
        <v>0</v>
      </c>
      <c r="CE292" s="232">
        <f t="shared" si="544"/>
        <v>0</v>
      </c>
      <c r="CF292" s="230">
        <f t="shared" si="545"/>
        <v>0</v>
      </c>
      <c r="CG292" s="195">
        <f t="shared" si="546"/>
        <v>0</v>
      </c>
      <c r="CH292" s="201">
        <f t="shared" si="547"/>
        <v>0</v>
      </c>
      <c r="CI292" s="201">
        <f t="shared" si="548"/>
        <v>0</v>
      </c>
      <c r="CJ292" s="201">
        <f t="shared" si="549"/>
        <v>0</v>
      </c>
      <c r="CK292" s="201">
        <f t="shared" si="550"/>
        <v>0</v>
      </c>
      <c r="CL292" s="191">
        <f t="shared" si="551"/>
        <v>0</v>
      </c>
      <c r="CM292" s="189"/>
      <c r="CN292" s="219">
        <f t="shared" si="552"/>
        <v>0</v>
      </c>
      <c r="CO292" s="220">
        <f t="shared" si="553"/>
        <v>0</v>
      </c>
      <c r="CP292" s="220">
        <f t="shared" si="554"/>
        <v>0</v>
      </c>
      <c r="CQ292" s="220">
        <f t="shared" si="555"/>
        <v>0</v>
      </c>
      <c r="CR292" s="220">
        <f t="shared" si="556"/>
        <v>0</v>
      </c>
      <c r="CS292" s="220">
        <f t="shared" si="557"/>
        <v>0</v>
      </c>
      <c r="CT292" s="220">
        <f t="shared" si="558"/>
        <v>0</v>
      </c>
      <c r="CU292" s="220">
        <f t="shared" si="559"/>
        <v>0</v>
      </c>
      <c r="CV292" s="220">
        <f t="shared" si="560"/>
        <v>0</v>
      </c>
      <c r="CW292" s="220">
        <f t="shared" si="561"/>
        <v>0</v>
      </c>
      <c r="CX292" s="220">
        <f t="shared" si="562"/>
        <v>0</v>
      </c>
      <c r="CY292" s="220">
        <f t="shared" si="563"/>
        <v>0</v>
      </c>
      <c r="CZ292" s="220">
        <f t="shared" si="564"/>
        <v>0</v>
      </c>
      <c r="DA292" s="220">
        <f t="shared" si="565"/>
        <v>0</v>
      </c>
      <c r="DB292" s="220">
        <f t="shared" si="566"/>
        <v>0</v>
      </c>
      <c r="DC292" s="220">
        <f t="shared" si="567"/>
        <v>0</v>
      </c>
      <c r="DD292" s="220">
        <f t="shared" si="568"/>
        <v>0</v>
      </c>
      <c r="DE292" s="220">
        <f t="shared" si="569"/>
        <v>0</v>
      </c>
      <c r="DF292" s="220">
        <f t="shared" si="570"/>
        <v>0</v>
      </c>
      <c r="DG292" s="220">
        <f t="shared" si="571"/>
        <v>0</v>
      </c>
      <c r="DH292" s="220">
        <f t="shared" si="572"/>
        <v>0</v>
      </c>
      <c r="DI292" s="220">
        <f t="shared" si="573"/>
        <v>0</v>
      </c>
      <c r="DJ292" s="220">
        <f t="shared" si="574"/>
        <v>0</v>
      </c>
      <c r="DK292" s="220">
        <f t="shared" si="575"/>
        <v>0</v>
      </c>
      <c r="DL292" s="220">
        <f t="shared" si="576"/>
        <v>0</v>
      </c>
      <c r="DM292" s="220">
        <f t="shared" si="577"/>
        <v>0</v>
      </c>
      <c r="DN292" s="220">
        <f t="shared" si="578"/>
        <v>0</v>
      </c>
      <c r="DO292" s="220">
        <f t="shared" si="579"/>
        <v>0</v>
      </c>
      <c r="DP292" s="220">
        <f t="shared" si="580"/>
        <v>0</v>
      </c>
      <c r="DQ292" s="221">
        <f t="shared" si="581"/>
        <v>0</v>
      </c>
      <c r="DR292" s="204">
        <f t="shared" si="582"/>
        <v>0</v>
      </c>
      <c r="DS292" s="222">
        <f t="shared" si="583"/>
        <v>0</v>
      </c>
      <c r="DT292" s="222">
        <f t="shared" si="584"/>
        <v>0</v>
      </c>
      <c r="DU292" s="222">
        <f t="shared" si="585"/>
        <v>0</v>
      </c>
      <c r="DV292" s="222">
        <f t="shared" si="586"/>
        <v>0</v>
      </c>
      <c r="DW292" s="222">
        <f t="shared" si="587"/>
        <v>0</v>
      </c>
      <c r="DX292" s="223">
        <f t="shared" si="588"/>
        <v>0</v>
      </c>
      <c r="DY292" s="224">
        <f t="shared" si="511"/>
        <v>0</v>
      </c>
      <c r="EA292" s="228">
        <f>IF($E292="HLTA",(L292/Summary!$H$7),0)</f>
        <v>0</v>
      </c>
      <c r="EB292" s="229">
        <f>IF($E292="HLTA",(M292/Summary!$H$7),0)</f>
        <v>0</v>
      </c>
      <c r="EC292" s="229">
        <f>IF($E292="HLTA",(N292/Summary!$H$7),0)</f>
        <v>0</v>
      </c>
      <c r="ED292" s="229">
        <f>IF($E292="HLTA",(O292/Summary!$H$7),0)</f>
        <v>0</v>
      </c>
      <c r="EE292" s="229">
        <f>IF($E292="HLTA",(P292/Summary!$H$7),0)</f>
        <v>0</v>
      </c>
      <c r="EF292" s="229">
        <f>IF($E292="HLTA",(Q292/Summary!$H$7),0)</f>
        <v>0</v>
      </c>
      <c r="EG292" s="229">
        <f>IF($E292="HLTA",(R292/Summary!$H$7),0)</f>
        <v>0</v>
      </c>
      <c r="EH292" s="229">
        <f>IF($E292="HLTA",(S292/Summary!$H$7),0)</f>
        <v>0</v>
      </c>
      <c r="EI292" s="229">
        <f>IF($E292="HLTA",(T292/Summary!$H$7),0)</f>
        <v>0</v>
      </c>
      <c r="EJ292" s="229">
        <f>IF($E292="HLTA",(U292/Summary!$H$7),0)</f>
        <v>0</v>
      </c>
      <c r="EK292" s="229">
        <f>IF($E292="HLTA",(V292/Summary!$H$7),0)</f>
        <v>0</v>
      </c>
      <c r="EL292" s="229">
        <f>IF($E292="HLTA",(W292/Summary!$H$7),0)</f>
        <v>0</v>
      </c>
      <c r="EM292" s="229">
        <f>IF($E292="HLTA",(X292/Summary!$H$7),0)</f>
        <v>0</v>
      </c>
      <c r="EN292" s="229">
        <f>IF($E292="HLTA",(Y292/Summary!$H$7),0)</f>
        <v>0</v>
      </c>
      <c r="EO292" s="229">
        <f>IF($E292="HLTA",(Z292/Summary!$H$7),0)</f>
        <v>0</v>
      </c>
      <c r="EP292" s="229">
        <f>IF($E292="HLTA",(AA292/Summary!$H$7),0)</f>
        <v>0</v>
      </c>
      <c r="EQ292" s="229">
        <f>IF($E292="HLTA",(AB292/Summary!$H$7),0)</f>
        <v>0</v>
      </c>
      <c r="ER292" s="229">
        <f>IF($E292="HLTA",(AC292/Summary!$H$7),0)</f>
        <v>0</v>
      </c>
      <c r="ES292" s="229">
        <f>IF($E292="HLTA",(AD292/Summary!$H$7),0)</f>
        <v>0</v>
      </c>
      <c r="ET292" s="229">
        <f>IF($E292="HLTA",(AE292/Summary!$H$7),0)</f>
        <v>0</v>
      </c>
      <c r="EU292" s="229">
        <f>IF($E292="HLTA",(AF292/Summary!$H$7),0)</f>
        <v>0</v>
      </c>
      <c r="EV292" s="229">
        <f>IF($E292="HLTA",(AG292/Summary!$H$7),0)</f>
        <v>0</v>
      </c>
      <c r="EW292" s="229">
        <f>IF($E292="HLTA",(AH292/Summary!$H$7),0)</f>
        <v>0</v>
      </c>
      <c r="EX292" s="229">
        <f>IF($E292="HLTA",(AI292/Summary!$H$7),0)</f>
        <v>0</v>
      </c>
      <c r="EY292" s="229">
        <f>IF($E292="HLTA",(AJ292/Summary!$H$7),0)</f>
        <v>0</v>
      </c>
      <c r="EZ292" s="229">
        <f>IF($E292="HLTA",(AK292/Summary!$H$7),0)</f>
        <v>0</v>
      </c>
      <c r="FA292" s="229">
        <f>IF($E292="HLTA",(AL292/Summary!$H$7),0)</f>
        <v>0</v>
      </c>
      <c r="FB292" s="229">
        <f>IF($E292="HLTA",(AM292/Summary!$H$7),0)</f>
        <v>0</v>
      </c>
      <c r="FC292" s="229">
        <f>IF($E292="HLTA",(AN292/Summary!$H$7),0)</f>
        <v>0</v>
      </c>
      <c r="FD292" s="233">
        <f>IF($E292="HLTA",(AO292/Summary!$H$7),0)</f>
        <v>0</v>
      </c>
    </row>
    <row r="293" spans="1:160" s="141" customFormat="1" ht="14.25" x14ac:dyDescent="0.35">
      <c r="A293" s="314"/>
      <c r="B293" s="315"/>
      <c r="C293" s="315"/>
      <c r="D293" s="315"/>
      <c r="E293" s="303"/>
      <c r="F293" s="304"/>
      <c r="G293" s="316"/>
      <c r="H293" s="320"/>
      <c r="I293" s="322"/>
      <c r="J293" s="323"/>
      <c r="K293" s="399">
        <f>Summary!$H$6*$G293</f>
        <v>0</v>
      </c>
      <c r="L293" s="225"/>
      <c r="M293" s="226"/>
      <c r="N293" s="226"/>
      <c r="O293" s="226"/>
      <c r="P293" s="226"/>
      <c r="Q293" s="226"/>
      <c r="R293" s="226"/>
      <c r="S293" s="226"/>
      <c r="T293" s="226"/>
      <c r="U293" s="226"/>
      <c r="V293" s="226"/>
      <c r="W293" s="226"/>
      <c r="X293" s="226"/>
      <c r="Y293" s="226"/>
      <c r="Z293" s="226"/>
      <c r="AA293" s="226"/>
      <c r="AB293" s="226"/>
      <c r="AC293" s="226"/>
      <c r="AD293" s="226"/>
      <c r="AE293" s="226"/>
      <c r="AF293" s="226"/>
      <c r="AG293" s="226"/>
      <c r="AH293" s="226"/>
      <c r="AI293" s="226"/>
      <c r="AJ293" s="226"/>
      <c r="AK293" s="226"/>
      <c r="AL293" s="226"/>
      <c r="AM293" s="226"/>
      <c r="AN293" s="226"/>
      <c r="AO293" s="227"/>
      <c r="AP293" s="228">
        <f t="shared" si="513"/>
        <v>0</v>
      </c>
      <c r="AQ293" s="226"/>
      <c r="AR293" s="226"/>
      <c r="AS293" s="234"/>
      <c r="AT293" s="226"/>
      <c r="AU293" s="234"/>
      <c r="AV293" s="227"/>
      <c r="AW293" s="397"/>
      <c r="AX293" s="397"/>
      <c r="AY293" s="230">
        <f t="shared" si="514"/>
        <v>0</v>
      </c>
      <c r="AZ293" s="213" t="str">
        <f t="shared" si="512"/>
        <v>OK</v>
      </c>
      <c r="BA293" s="214"/>
      <c r="BB293" s="231">
        <f t="shared" si="515"/>
        <v>0</v>
      </c>
      <c r="BC293" s="232">
        <f t="shared" si="516"/>
        <v>0</v>
      </c>
      <c r="BD293" s="232">
        <f t="shared" si="517"/>
        <v>0</v>
      </c>
      <c r="BE293" s="232">
        <f t="shared" si="518"/>
        <v>0</v>
      </c>
      <c r="BF293" s="232">
        <f t="shared" si="519"/>
        <v>0</v>
      </c>
      <c r="BG293" s="232">
        <f t="shared" si="520"/>
        <v>0</v>
      </c>
      <c r="BH293" s="232">
        <f t="shared" si="521"/>
        <v>0</v>
      </c>
      <c r="BI293" s="232">
        <f t="shared" si="522"/>
        <v>0</v>
      </c>
      <c r="BJ293" s="232">
        <f t="shared" si="523"/>
        <v>0</v>
      </c>
      <c r="BK293" s="232">
        <f t="shared" si="524"/>
        <v>0</v>
      </c>
      <c r="BL293" s="232">
        <f t="shared" si="525"/>
        <v>0</v>
      </c>
      <c r="BM293" s="232">
        <f t="shared" si="526"/>
        <v>0</v>
      </c>
      <c r="BN293" s="232">
        <f t="shared" si="527"/>
        <v>0</v>
      </c>
      <c r="BO293" s="232">
        <f t="shared" si="528"/>
        <v>0</v>
      </c>
      <c r="BP293" s="232">
        <f t="shared" si="529"/>
        <v>0</v>
      </c>
      <c r="BQ293" s="232">
        <f t="shared" si="530"/>
        <v>0</v>
      </c>
      <c r="BR293" s="232">
        <f t="shared" si="531"/>
        <v>0</v>
      </c>
      <c r="BS293" s="232">
        <f t="shared" si="532"/>
        <v>0</v>
      </c>
      <c r="BT293" s="232">
        <f t="shared" si="533"/>
        <v>0</v>
      </c>
      <c r="BU293" s="232">
        <f t="shared" si="534"/>
        <v>0</v>
      </c>
      <c r="BV293" s="232">
        <f t="shared" si="535"/>
        <v>0</v>
      </c>
      <c r="BW293" s="232">
        <f t="shared" si="536"/>
        <v>0</v>
      </c>
      <c r="BX293" s="232">
        <f t="shared" si="537"/>
        <v>0</v>
      </c>
      <c r="BY293" s="232">
        <f t="shared" si="538"/>
        <v>0</v>
      </c>
      <c r="BZ293" s="232">
        <f t="shared" si="539"/>
        <v>0</v>
      </c>
      <c r="CA293" s="232">
        <f t="shared" si="540"/>
        <v>0</v>
      </c>
      <c r="CB293" s="232">
        <f t="shared" si="541"/>
        <v>0</v>
      </c>
      <c r="CC293" s="232">
        <f t="shared" si="542"/>
        <v>0</v>
      </c>
      <c r="CD293" s="232">
        <f t="shared" si="543"/>
        <v>0</v>
      </c>
      <c r="CE293" s="232">
        <f t="shared" si="544"/>
        <v>0</v>
      </c>
      <c r="CF293" s="230">
        <f t="shared" si="545"/>
        <v>0</v>
      </c>
      <c r="CG293" s="195">
        <f t="shared" si="546"/>
        <v>0</v>
      </c>
      <c r="CH293" s="201">
        <f t="shared" si="547"/>
        <v>0</v>
      </c>
      <c r="CI293" s="201">
        <f t="shared" si="548"/>
        <v>0</v>
      </c>
      <c r="CJ293" s="201">
        <f t="shared" si="549"/>
        <v>0</v>
      </c>
      <c r="CK293" s="201">
        <f t="shared" si="550"/>
        <v>0</v>
      </c>
      <c r="CL293" s="191">
        <f t="shared" si="551"/>
        <v>0</v>
      </c>
      <c r="CM293" s="189"/>
      <c r="CN293" s="219">
        <f t="shared" si="552"/>
        <v>0</v>
      </c>
      <c r="CO293" s="220">
        <f t="shared" si="553"/>
        <v>0</v>
      </c>
      <c r="CP293" s="220">
        <f t="shared" si="554"/>
        <v>0</v>
      </c>
      <c r="CQ293" s="220">
        <f t="shared" si="555"/>
        <v>0</v>
      </c>
      <c r="CR293" s="220">
        <f t="shared" si="556"/>
        <v>0</v>
      </c>
      <c r="CS293" s="220">
        <f t="shared" si="557"/>
        <v>0</v>
      </c>
      <c r="CT293" s="220">
        <f t="shared" si="558"/>
        <v>0</v>
      </c>
      <c r="CU293" s="220">
        <f t="shared" si="559"/>
        <v>0</v>
      </c>
      <c r="CV293" s="220">
        <f t="shared" si="560"/>
        <v>0</v>
      </c>
      <c r="CW293" s="220">
        <f t="shared" si="561"/>
        <v>0</v>
      </c>
      <c r="CX293" s="220">
        <f t="shared" si="562"/>
        <v>0</v>
      </c>
      <c r="CY293" s="220">
        <f t="shared" si="563"/>
        <v>0</v>
      </c>
      <c r="CZ293" s="220">
        <f t="shared" si="564"/>
        <v>0</v>
      </c>
      <c r="DA293" s="220">
        <f t="shared" si="565"/>
        <v>0</v>
      </c>
      <c r="DB293" s="220">
        <f t="shared" si="566"/>
        <v>0</v>
      </c>
      <c r="DC293" s="220">
        <f t="shared" si="567"/>
        <v>0</v>
      </c>
      <c r="DD293" s="220">
        <f t="shared" si="568"/>
        <v>0</v>
      </c>
      <c r="DE293" s="220">
        <f t="shared" si="569"/>
        <v>0</v>
      </c>
      <c r="DF293" s="220">
        <f t="shared" si="570"/>
        <v>0</v>
      </c>
      <c r="DG293" s="220">
        <f t="shared" si="571"/>
        <v>0</v>
      </c>
      <c r="DH293" s="220">
        <f t="shared" si="572"/>
        <v>0</v>
      </c>
      <c r="DI293" s="220">
        <f t="shared" si="573"/>
        <v>0</v>
      </c>
      <c r="DJ293" s="220">
        <f t="shared" si="574"/>
        <v>0</v>
      </c>
      <c r="DK293" s="220">
        <f t="shared" si="575"/>
        <v>0</v>
      </c>
      <c r="DL293" s="220">
        <f t="shared" si="576"/>
        <v>0</v>
      </c>
      <c r="DM293" s="220">
        <f t="shared" si="577"/>
        <v>0</v>
      </c>
      <c r="DN293" s="220">
        <f t="shared" si="578"/>
        <v>0</v>
      </c>
      <c r="DO293" s="220">
        <f t="shared" si="579"/>
        <v>0</v>
      </c>
      <c r="DP293" s="220">
        <f t="shared" si="580"/>
        <v>0</v>
      </c>
      <c r="DQ293" s="221">
        <f t="shared" si="581"/>
        <v>0</v>
      </c>
      <c r="DR293" s="204">
        <f t="shared" si="582"/>
        <v>0</v>
      </c>
      <c r="DS293" s="222">
        <f t="shared" si="583"/>
        <v>0</v>
      </c>
      <c r="DT293" s="222">
        <f t="shared" si="584"/>
        <v>0</v>
      </c>
      <c r="DU293" s="222">
        <f t="shared" si="585"/>
        <v>0</v>
      </c>
      <c r="DV293" s="222">
        <f t="shared" si="586"/>
        <v>0</v>
      </c>
      <c r="DW293" s="222">
        <f t="shared" si="587"/>
        <v>0</v>
      </c>
      <c r="DX293" s="223">
        <f t="shared" si="588"/>
        <v>0</v>
      </c>
      <c r="DY293" s="224">
        <f t="shared" si="511"/>
        <v>0</v>
      </c>
      <c r="EA293" s="228">
        <f>IF($E293="HLTA",(L293/Summary!$H$7),0)</f>
        <v>0</v>
      </c>
      <c r="EB293" s="229">
        <f>IF($E293="HLTA",(M293/Summary!$H$7),0)</f>
        <v>0</v>
      </c>
      <c r="EC293" s="229">
        <f>IF($E293="HLTA",(N293/Summary!$H$7),0)</f>
        <v>0</v>
      </c>
      <c r="ED293" s="229">
        <f>IF($E293="HLTA",(O293/Summary!$H$7),0)</f>
        <v>0</v>
      </c>
      <c r="EE293" s="229">
        <f>IF($E293="HLTA",(P293/Summary!$H$7),0)</f>
        <v>0</v>
      </c>
      <c r="EF293" s="229">
        <f>IF($E293="HLTA",(Q293/Summary!$H$7),0)</f>
        <v>0</v>
      </c>
      <c r="EG293" s="229">
        <f>IF($E293="HLTA",(R293/Summary!$H$7),0)</f>
        <v>0</v>
      </c>
      <c r="EH293" s="229">
        <f>IF($E293="HLTA",(S293/Summary!$H$7),0)</f>
        <v>0</v>
      </c>
      <c r="EI293" s="229">
        <f>IF($E293="HLTA",(T293/Summary!$H$7),0)</f>
        <v>0</v>
      </c>
      <c r="EJ293" s="229">
        <f>IF($E293="HLTA",(U293/Summary!$H$7),0)</f>
        <v>0</v>
      </c>
      <c r="EK293" s="229">
        <f>IF($E293="HLTA",(V293/Summary!$H$7),0)</f>
        <v>0</v>
      </c>
      <c r="EL293" s="229">
        <f>IF($E293="HLTA",(W293/Summary!$H$7),0)</f>
        <v>0</v>
      </c>
      <c r="EM293" s="229">
        <f>IF($E293="HLTA",(X293/Summary!$H$7),0)</f>
        <v>0</v>
      </c>
      <c r="EN293" s="229">
        <f>IF($E293="HLTA",(Y293/Summary!$H$7),0)</f>
        <v>0</v>
      </c>
      <c r="EO293" s="229">
        <f>IF($E293="HLTA",(Z293/Summary!$H$7),0)</f>
        <v>0</v>
      </c>
      <c r="EP293" s="229">
        <f>IF($E293="HLTA",(AA293/Summary!$H$7),0)</f>
        <v>0</v>
      </c>
      <c r="EQ293" s="229">
        <f>IF($E293="HLTA",(AB293/Summary!$H$7),0)</f>
        <v>0</v>
      </c>
      <c r="ER293" s="229">
        <f>IF($E293="HLTA",(AC293/Summary!$H$7),0)</f>
        <v>0</v>
      </c>
      <c r="ES293" s="229">
        <f>IF($E293="HLTA",(AD293/Summary!$H$7),0)</f>
        <v>0</v>
      </c>
      <c r="ET293" s="229">
        <f>IF($E293="HLTA",(AE293/Summary!$H$7),0)</f>
        <v>0</v>
      </c>
      <c r="EU293" s="229">
        <f>IF($E293="HLTA",(AF293/Summary!$H$7),0)</f>
        <v>0</v>
      </c>
      <c r="EV293" s="229">
        <f>IF($E293="HLTA",(AG293/Summary!$H$7),0)</f>
        <v>0</v>
      </c>
      <c r="EW293" s="229">
        <f>IF($E293="HLTA",(AH293/Summary!$H$7),0)</f>
        <v>0</v>
      </c>
      <c r="EX293" s="229">
        <f>IF($E293="HLTA",(AI293/Summary!$H$7),0)</f>
        <v>0</v>
      </c>
      <c r="EY293" s="229">
        <f>IF($E293="HLTA",(AJ293/Summary!$H$7),0)</f>
        <v>0</v>
      </c>
      <c r="EZ293" s="229">
        <f>IF($E293="HLTA",(AK293/Summary!$H$7),0)</f>
        <v>0</v>
      </c>
      <c r="FA293" s="229">
        <f>IF($E293="HLTA",(AL293/Summary!$H$7),0)</f>
        <v>0</v>
      </c>
      <c r="FB293" s="229">
        <f>IF($E293="HLTA",(AM293/Summary!$H$7),0)</f>
        <v>0</v>
      </c>
      <c r="FC293" s="229">
        <f>IF($E293="HLTA",(AN293/Summary!$H$7),0)</f>
        <v>0</v>
      </c>
      <c r="FD293" s="233">
        <f>IF($E293="HLTA",(AO293/Summary!$H$7),0)</f>
        <v>0</v>
      </c>
    </row>
    <row r="294" spans="1:160" s="141" customFormat="1" ht="14.25" x14ac:dyDescent="0.35">
      <c r="A294" s="314"/>
      <c r="B294" s="315"/>
      <c r="C294" s="315"/>
      <c r="D294" s="315"/>
      <c r="E294" s="303"/>
      <c r="F294" s="304"/>
      <c r="G294" s="316"/>
      <c r="H294" s="320"/>
      <c r="I294" s="322"/>
      <c r="J294" s="323"/>
      <c r="K294" s="399">
        <f>Summary!$H$6*$G294</f>
        <v>0</v>
      </c>
      <c r="L294" s="225"/>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7"/>
      <c r="AP294" s="228">
        <f t="shared" si="513"/>
        <v>0</v>
      </c>
      <c r="AQ294" s="226"/>
      <c r="AR294" s="226"/>
      <c r="AS294" s="234"/>
      <c r="AT294" s="226"/>
      <c r="AU294" s="234"/>
      <c r="AV294" s="227"/>
      <c r="AW294" s="397"/>
      <c r="AX294" s="397"/>
      <c r="AY294" s="230">
        <f t="shared" si="514"/>
        <v>0</v>
      </c>
      <c r="AZ294" s="213" t="str">
        <f t="shared" si="512"/>
        <v>OK</v>
      </c>
      <c r="BA294" s="214"/>
      <c r="BB294" s="231">
        <f t="shared" si="515"/>
        <v>0</v>
      </c>
      <c r="BC294" s="232">
        <f t="shared" si="516"/>
        <v>0</v>
      </c>
      <c r="BD294" s="232">
        <f t="shared" si="517"/>
        <v>0</v>
      </c>
      <c r="BE294" s="232">
        <f t="shared" si="518"/>
        <v>0</v>
      </c>
      <c r="BF294" s="232">
        <f t="shared" si="519"/>
        <v>0</v>
      </c>
      <c r="BG294" s="232">
        <f t="shared" si="520"/>
        <v>0</v>
      </c>
      <c r="BH294" s="232">
        <f t="shared" si="521"/>
        <v>0</v>
      </c>
      <c r="BI294" s="232">
        <f t="shared" si="522"/>
        <v>0</v>
      </c>
      <c r="BJ294" s="232">
        <f t="shared" si="523"/>
        <v>0</v>
      </c>
      <c r="BK294" s="232">
        <f t="shared" si="524"/>
        <v>0</v>
      </c>
      <c r="BL294" s="232">
        <f t="shared" si="525"/>
        <v>0</v>
      </c>
      <c r="BM294" s="232">
        <f t="shared" si="526"/>
        <v>0</v>
      </c>
      <c r="BN294" s="232">
        <f t="shared" si="527"/>
        <v>0</v>
      </c>
      <c r="BO294" s="232">
        <f t="shared" si="528"/>
        <v>0</v>
      </c>
      <c r="BP294" s="232">
        <f t="shared" si="529"/>
        <v>0</v>
      </c>
      <c r="BQ294" s="232">
        <f t="shared" si="530"/>
        <v>0</v>
      </c>
      <c r="BR294" s="232">
        <f t="shared" si="531"/>
        <v>0</v>
      </c>
      <c r="BS294" s="232">
        <f t="shared" si="532"/>
        <v>0</v>
      </c>
      <c r="BT294" s="232">
        <f t="shared" si="533"/>
        <v>0</v>
      </c>
      <c r="BU294" s="232">
        <f t="shared" si="534"/>
        <v>0</v>
      </c>
      <c r="BV294" s="232">
        <f t="shared" si="535"/>
        <v>0</v>
      </c>
      <c r="BW294" s="232">
        <f t="shared" si="536"/>
        <v>0</v>
      </c>
      <c r="BX294" s="232">
        <f t="shared" si="537"/>
        <v>0</v>
      </c>
      <c r="BY294" s="232">
        <f t="shared" si="538"/>
        <v>0</v>
      </c>
      <c r="BZ294" s="232">
        <f t="shared" si="539"/>
        <v>0</v>
      </c>
      <c r="CA294" s="232">
        <f t="shared" si="540"/>
        <v>0</v>
      </c>
      <c r="CB294" s="232">
        <f t="shared" si="541"/>
        <v>0</v>
      </c>
      <c r="CC294" s="232">
        <f t="shared" si="542"/>
        <v>0</v>
      </c>
      <c r="CD294" s="232">
        <f t="shared" si="543"/>
        <v>0</v>
      </c>
      <c r="CE294" s="232">
        <f t="shared" si="544"/>
        <v>0</v>
      </c>
      <c r="CF294" s="230">
        <f t="shared" si="545"/>
        <v>0</v>
      </c>
      <c r="CG294" s="195">
        <f t="shared" si="546"/>
        <v>0</v>
      </c>
      <c r="CH294" s="201">
        <f t="shared" si="547"/>
        <v>0</v>
      </c>
      <c r="CI294" s="201">
        <f t="shared" si="548"/>
        <v>0</v>
      </c>
      <c r="CJ294" s="201">
        <f t="shared" si="549"/>
        <v>0</v>
      </c>
      <c r="CK294" s="201">
        <f t="shared" si="550"/>
        <v>0</v>
      </c>
      <c r="CL294" s="191">
        <f t="shared" si="551"/>
        <v>0</v>
      </c>
      <c r="CM294" s="189"/>
      <c r="CN294" s="219">
        <f t="shared" si="552"/>
        <v>0</v>
      </c>
      <c r="CO294" s="220">
        <f t="shared" si="553"/>
        <v>0</v>
      </c>
      <c r="CP294" s="220">
        <f t="shared" si="554"/>
        <v>0</v>
      </c>
      <c r="CQ294" s="220">
        <f t="shared" si="555"/>
        <v>0</v>
      </c>
      <c r="CR294" s="220">
        <f t="shared" si="556"/>
        <v>0</v>
      </c>
      <c r="CS294" s="220">
        <f t="shared" si="557"/>
        <v>0</v>
      </c>
      <c r="CT294" s="220">
        <f t="shared" si="558"/>
        <v>0</v>
      </c>
      <c r="CU294" s="220">
        <f t="shared" si="559"/>
        <v>0</v>
      </c>
      <c r="CV294" s="220">
        <f t="shared" si="560"/>
        <v>0</v>
      </c>
      <c r="CW294" s="220">
        <f t="shared" si="561"/>
        <v>0</v>
      </c>
      <c r="CX294" s="220">
        <f t="shared" si="562"/>
        <v>0</v>
      </c>
      <c r="CY294" s="220">
        <f t="shared" si="563"/>
        <v>0</v>
      </c>
      <c r="CZ294" s="220">
        <f t="shared" si="564"/>
        <v>0</v>
      </c>
      <c r="DA294" s="220">
        <f t="shared" si="565"/>
        <v>0</v>
      </c>
      <c r="DB294" s="220">
        <f t="shared" si="566"/>
        <v>0</v>
      </c>
      <c r="DC294" s="220">
        <f t="shared" si="567"/>
        <v>0</v>
      </c>
      <c r="DD294" s="220">
        <f t="shared" si="568"/>
        <v>0</v>
      </c>
      <c r="DE294" s="220">
        <f t="shared" si="569"/>
        <v>0</v>
      </c>
      <c r="DF294" s="220">
        <f t="shared" si="570"/>
        <v>0</v>
      </c>
      <c r="DG294" s="220">
        <f t="shared" si="571"/>
        <v>0</v>
      </c>
      <c r="DH294" s="220">
        <f t="shared" si="572"/>
        <v>0</v>
      </c>
      <c r="DI294" s="220">
        <f t="shared" si="573"/>
        <v>0</v>
      </c>
      <c r="DJ294" s="220">
        <f t="shared" si="574"/>
        <v>0</v>
      </c>
      <c r="DK294" s="220">
        <f t="shared" si="575"/>
        <v>0</v>
      </c>
      <c r="DL294" s="220">
        <f t="shared" si="576"/>
        <v>0</v>
      </c>
      <c r="DM294" s="220">
        <f t="shared" si="577"/>
        <v>0</v>
      </c>
      <c r="DN294" s="220">
        <f t="shared" si="578"/>
        <v>0</v>
      </c>
      <c r="DO294" s="220">
        <f t="shared" si="579"/>
        <v>0</v>
      </c>
      <c r="DP294" s="220">
        <f t="shared" si="580"/>
        <v>0</v>
      </c>
      <c r="DQ294" s="221">
        <f t="shared" si="581"/>
        <v>0</v>
      </c>
      <c r="DR294" s="204">
        <f t="shared" si="582"/>
        <v>0</v>
      </c>
      <c r="DS294" s="222">
        <f t="shared" si="583"/>
        <v>0</v>
      </c>
      <c r="DT294" s="222">
        <f t="shared" si="584"/>
        <v>0</v>
      </c>
      <c r="DU294" s="222">
        <f t="shared" si="585"/>
        <v>0</v>
      </c>
      <c r="DV294" s="222">
        <f t="shared" si="586"/>
        <v>0</v>
      </c>
      <c r="DW294" s="222">
        <f t="shared" si="587"/>
        <v>0</v>
      </c>
      <c r="DX294" s="223">
        <f t="shared" si="588"/>
        <v>0</v>
      </c>
      <c r="DY294" s="224">
        <f t="shared" si="511"/>
        <v>0</v>
      </c>
      <c r="EA294" s="228">
        <f>IF($E294="HLTA",(L294/Summary!$H$7),0)</f>
        <v>0</v>
      </c>
      <c r="EB294" s="229">
        <f>IF($E294="HLTA",(M294/Summary!$H$7),0)</f>
        <v>0</v>
      </c>
      <c r="EC294" s="229">
        <f>IF($E294="HLTA",(N294/Summary!$H$7),0)</f>
        <v>0</v>
      </c>
      <c r="ED294" s="229">
        <f>IF($E294="HLTA",(O294/Summary!$H$7),0)</f>
        <v>0</v>
      </c>
      <c r="EE294" s="229">
        <f>IF($E294="HLTA",(P294/Summary!$H$7),0)</f>
        <v>0</v>
      </c>
      <c r="EF294" s="229">
        <f>IF($E294="HLTA",(Q294/Summary!$H$7),0)</f>
        <v>0</v>
      </c>
      <c r="EG294" s="229">
        <f>IF($E294="HLTA",(R294/Summary!$H$7),0)</f>
        <v>0</v>
      </c>
      <c r="EH294" s="229">
        <f>IF($E294="HLTA",(S294/Summary!$H$7),0)</f>
        <v>0</v>
      </c>
      <c r="EI294" s="229">
        <f>IF($E294="HLTA",(T294/Summary!$H$7),0)</f>
        <v>0</v>
      </c>
      <c r="EJ294" s="229">
        <f>IF($E294="HLTA",(U294/Summary!$H$7),0)</f>
        <v>0</v>
      </c>
      <c r="EK294" s="229">
        <f>IF($E294="HLTA",(V294/Summary!$H$7),0)</f>
        <v>0</v>
      </c>
      <c r="EL294" s="229">
        <f>IF($E294="HLTA",(W294/Summary!$H$7),0)</f>
        <v>0</v>
      </c>
      <c r="EM294" s="229">
        <f>IF($E294="HLTA",(X294/Summary!$H$7),0)</f>
        <v>0</v>
      </c>
      <c r="EN294" s="229">
        <f>IF($E294="HLTA",(Y294/Summary!$H$7),0)</f>
        <v>0</v>
      </c>
      <c r="EO294" s="229">
        <f>IF($E294="HLTA",(Z294/Summary!$H$7),0)</f>
        <v>0</v>
      </c>
      <c r="EP294" s="229">
        <f>IF($E294="HLTA",(AA294/Summary!$H$7),0)</f>
        <v>0</v>
      </c>
      <c r="EQ294" s="229">
        <f>IF($E294="HLTA",(AB294/Summary!$H$7),0)</f>
        <v>0</v>
      </c>
      <c r="ER294" s="229">
        <f>IF($E294="HLTA",(AC294/Summary!$H$7),0)</f>
        <v>0</v>
      </c>
      <c r="ES294" s="229">
        <f>IF($E294="HLTA",(AD294/Summary!$H$7),0)</f>
        <v>0</v>
      </c>
      <c r="ET294" s="229">
        <f>IF($E294="HLTA",(AE294/Summary!$H$7),0)</f>
        <v>0</v>
      </c>
      <c r="EU294" s="229">
        <f>IF($E294="HLTA",(AF294/Summary!$H$7),0)</f>
        <v>0</v>
      </c>
      <c r="EV294" s="229">
        <f>IF($E294="HLTA",(AG294/Summary!$H$7),0)</f>
        <v>0</v>
      </c>
      <c r="EW294" s="229">
        <f>IF($E294="HLTA",(AH294/Summary!$H$7),0)</f>
        <v>0</v>
      </c>
      <c r="EX294" s="229">
        <f>IF($E294="HLTA",(AI294/Summary!$H$7),0)</f>
        <v>0</v>
      </c>
      <c r="EY294" s="229">
        <f>IF($E294="HLTA",(AJ294/Summary!$H$7),0)</f>
        <v>0</v>
      </c>
      <c r="EZ294" s="229">
        <f>IF($E294="HLTA",(AK294/Summary!$H$7),0)</f>
        <v>0</v>
      </c>
      <c r="FA294" s="229">
        <f>IF($E294="HLTA",(AL294/Summary!$H$7),0)</f>
        <v>0</v>
      </c>
      <c r="FB294" s="229">
        <f>IF($E294="HLTA",(AM294/Summary!$H$7),0)</f>
        <v>0</v>
      </c>
      <c r="FC294" s="229">
        <f>IF($E294="HLTA",(AN294/Summary!$H$7),0)</f>
        <v>0</v>
      </c>
      <c r="FD294" s="233">
        <f>IF($E294="HLTA",(AO294/Summary!$H$7),0)</f>
        <v>0</v>
      </c>
    </row>
    <row r="295" spans="1:160" s="141" customFormat="1" ht="14.25" x14ac:dyDescent="0.35">
      <c r="A295" s="314"/>
      <c r="B295" s="315"/>
      <c r="C295" s="315"/>
      <c r="D295" s="315"/>
      <c r="E295" s="303"/>
      <c r="F295" s="304"/>
      <c r="G295" s="316"/>
      <c r="H295" s="320"/>
      <c r="I295" s="322"/>
      <c r="J295" s="323"/>
      <c r="K295" s="399">
        <f>Summary!$H$6*$G295</f>
        <v>0</v>
      </c>
      <c r="L295" s="225"/>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s="226"/>
      <c r="AO295" s="227"/>
      <c r="AP295" s="228">
        <f t="shared" si="513"/>
        <v>0</v>
      </c>
      <c r="AQ295" s="226"/>
      <c r="AR295" s="226"/>
      <c r="AS295" s="234"/>
      <c r="AT295" s="226"/>
      <c r="AU295" s="234"/>
      <c r="AV295" s="227"/>
      <c r="AW295" s="397"/>
      <c r="AX295" s="397"/>
      <c r="AY295" s="230">
        <f t="shared" si="514"/>
        <v>0</v>
      </c>
      <c r="AZ295" s="213" t="str">
        <f t="shared" si="512"/>
        <v>OK</v>
      </c>
      <c r="BA295" s="214"/>
      <c r="BB295" s="231">
        <f t="shared" si="515"/>
        <v>0</v>
      </c>
      <c r="BC295" s="232">
        <f t="shared" si="516"/>
        <v>0</v>
      </c>
      <c r="BD295" s="232">
        <f t="shared" si="517"/>
        <v>0</v>
      </c>
      <c r="BE295" s="232">
        <f t="shared" si="518"/>
        <v>0</v>
      </c>
      <c r="BF295" s="232">
        <f t="shared" si="519"/>
        <v>0</v>
      </c>
      <c r="BG295" s="232">
        <f t="shared" si="520"/>
        <v>0</v>
      </c>
      <c r="BH295" s="232">
        <f t="shared" si="521"/>
        <v>0</v>
      </c>
      <c r="BI295" s="232">
        <f t="shared" si="522"/>
        <v>0</v>
      </c>
      <c r="BJ295" s="232">
        <f t="shared" si="523"/>
        <v>0</v>
      </c>
      <c r="BK295" s="232">
        <f t="shared" si="524"/>
        <v>0</v>
      </c>
      <c r="BL295" s="232">
        <f t="shared" si="525"/>
        <v>0</v>
      </c>
      <c r="BM295" s="232">
        <f t="shared" si="526"/>
        <v>0</v>
      </c>
      <c r="BN295" s="232">
        <f t="shared" si="527"/>
        <v>0</v>
      </c>
      <c r="BO295" s="232">
        <f t="shared" si="528"/>
        <v>0</v>
      </c>
      <c r="BP295" s="232">
        <f t="shared" si="529"/>
        <v>0</v>
      </c>
      <c r="BQ295" s="232">
        <f t="shared" si="530"/>
        <v>0</v>
      </c>
      <c r="BR295" s="232">
        <f t="shared" si="531"/>
        <v>0</v>
      </c>
      <c r="BS295" s="232">
        <f t="shared" si="532"/>
        <v>0</v>
      </c>
      <c r="BT295" s="232">
        <f t="shared" si="533"/>
        <v>0</v>
      </c>
      <c r="BU295" s="232">
        <f t="shared" si="534"/>
        <v>0</v>
      </c>
      <c r="BV295" s="232">
        <f t="shared" si="535"/>
        <v>0</v>
      </c>
      <c r="BW295" s="232">
        <f t="shared" si="536"/>
        <v>0</v>
      </c>
      <c r="BX295" s="232">
        <f t="shared" si="537"/>
        <v>0</v>
      </c>
      <c r="BY295" s="232">
        <f t="shared" si="538"/>
        <v>0</v>
      </c>
      <c r="BZ295" s="232">
        <f t="shared" si="539"/>
        <v>0</v>
      </c>
      <c r="CA295" s="232">
        <f t="shared" si="540"/>
        <v>0</v>
      </c>
      <c r="CB295" s="232">
        <f t="shared" si="541"/>
        <v>0</v>
      </c>
      <c r="CC295" s="232">
        <f t="shared" si="542"/>
        <v>0</v>
      </c>
      <c r="CD295" s="232">
        <f t="shared" si="543"/>
        <v>0</v>
      </c>
      <c r="CE295" s="232">
        <f t="shared" si="544"/>
        <v>0</v>
      </c>
      <c r="CF295" s="230">
        <f t="shared" si="545"/>
        <v>0</v>
      </c>
      <c r="CG295" s="195">
        <f t="shared" si="546"/>
        <v>0</v>
      </c>
      <c r="CH295" s="201">
        <f t="shared" si="547"/>
        <v>0</v>
      </c>
      <c r="CI295" s="201">
        <f t="shared" si="548"/>
        <v>0</v>
      </c>
      <c r="CJ295" s="201">
        <f t="shared" si="549"/>
        <v>0</v>
      </c>
      <c r="CK295" s="201">
        <f t="shared" si="550"/>
        <v>0</v>
      </c>
      <c r="CL295" s="191">
        <f t="shared" si="551"/>
        <v>0</v>
      </c>
      <c r="CM295" s="189"/>
      <c r="CN295" s="219">
        <f t="shared" si="552"/>
        <v>0</v>
      </c>
      <c r="CO295" s="220">
        <f t="shared" si="553"/>
        <v>0</v>
      </c>
      <c r="CP295" s="220">
        <f t="shared" si="554"/>
        <v>0</v>
      </c>
      <c r="CQ295" s="220">
        <f t="shared" si="555"/>
        <v>0</v>
      </c>
      <c r="CR295" s="220">
        <f t="shared" si="556"/>
        <v>0</v>
      </c>
      <c r="CS295" s="220">
        <f t="shared" si="557"/>
        <v>0</v>
      </c>
      <c r="CT295" s="220">
        <f t="shared" si="558"/>
        <v>0</v>
      </c>
      <c r="CU295" s="220">
        <f t="shared" si="559"/>
        <v>0</v>
      </c>
      <c r="CV295" s="220">
        <f t="shared" si="560"/>
        <v>0</v>
      </c>
      <c r="CW295" s="220">
        <f t="shared" si="561"/>
        <v>0</v>
      </c>
      <c r="CX295" s="220">
        <f t="shared" si="562"/>
        <v>0</v>
      </c>
      <c r="CY295" s="220">
        <f t="shared" si="563"/>
        <v>0</v>
      </c>
      <c r="CZ295" s="220">
        <f t="shared" si="564"/>
        <v>0</v>
      </c>
      <c r="DA295" s="220">
        <f t="shared" si="565"/>
        <v>0</v>
      </c>
      <c r="DB295" s="220">
        <f t="shared" si="566"/>
        <v>0</v>
      </c>
      <c r="DC295" s="220">
        <f t="shared" si="567"/>
        <v>0</v>
      </c>
      <c r="DD295" s="220">
        <f t="shared" si="568"/>
        <v>0</v>
      </c>
      <c r="DE295" s="220">
        <f t="shared" si="569"/>
        <v>0</v>
      </c>
      <c r="DF295" s="220">
        <f t="shared" si="570"/>
        <v>0</v>
      </c>
      <c r="DG295" s="220">
        <f t="shared" si="571"/>
        <v>0</v>
      </c>
      <c r="DH295" s="220">
        <f t="shared" si="572"/>
        <v>0</v>
      </c>
      <c r="DI295" s="220">
        <f t="shared" si="573"/>
        <v>0</v>
      </c>
      <c r="DJ295" s="220">
        <f t="shared" si="574"/>
        <v>0</v>
      </c>
      <c r="DK295" s="220">
        <f t="shared" si="575"/>
        <v>0</v>
      </c>
      <c r="DL295" s="220">
        <f t="shared" si="576"/>
        <v>0</v>
      </c>
      <c r="DM295" s="220">
        <f t="shared" si="577"/>
        <v>0</v>
      </c>
      <c r="DN295" s="220">
        <f t="shared" si="578"/>
        <v>0</v>
      </c>
      <c r="DO295" s="220">
        <f t="shared" si="579"/>
        <v>0</v>
      </c>
      <c r="DP295" s="220">
        <f t="shared" si="580"/>
        <v>0</v>
      </c>
      <c r="DQ295" s="221">
        <f t="shared" si="581"/>
        <v>0</v>
      </c>
      <c r="DR295" s="204">
        <f t="shared" si="582"/>
        <v>0</v>
      </c>
      <c r="DS295" s="222">
        <f t="shared" si="583"/>
        <v>0</v>
      </c>
      <c r="DT295" s="222">
        <f t="shared" si="584"/>
        <v>0</v>
      </c>
      <c r="DU295" s="222">
        <f t="shared" si="585"/>
        <v>0</v>
      </c>
      <c r="DV295" s="222">
        <f t="shared" si="586"/>
        <v>0</v>
      </c>
      <c r="DW295" s="222">
        <f t="shared" si="587"/>
        <v>0</v>
      </c>
      <c r="DX295" s="223">
        <f t="shared" si="588"/>
        <v>0</v>
      </c>
      <c r="DY295" s="224">
        <f t="shared" si="511"/>
        <v>0</v>
      </c>
      <c r="EA295" s="228">
        <f>IF($E295="HLTA",(L295/Summary!$H$7),0)</f>
        <v>0</v>
      </c>
      <c r="EB295" s="229">
        <f>IF($E295="HLTA",(M295/Summary!$H$7),0)</f>
        <v>0</v>
      </c>
      <c r="EC295" s="229">
        <f>IF($E295="HLTA",(N295/Summary!$H$7),0)</f>
        <v>0</v>
      </c>
      <c r="ED295" s="229">
        <f>IF($E295="HLTA",(O295/Summary!$H$7),0)</f>
        <v>0</v>
      </c>
      <c r="EE295" s="229">
        <f>IF($E295="HLTA",(P295/Summary!$H$7),0)</f>
        <v>0</v>
      </c>
      <c r="EF295" s="229">
        <f>IF($E295="HLTA",(Q295/Summary!$H$7),0)</f>
        <v>0</v>
      </c>
      <c r="EG295" s="229">
        <f>IF($E295="HLTA",(R295/Summary!$H$7),0)</f>
        <v>0</v>
      </c>
      <c r="EH295" s="229">
        <f>IF($E295="HLTA",(S295/Summary!$H$7),0)</f>
        <v>0</v>
      </c>
      <c r="EI295" s="229">
        <f>IF($E295="HLTA",(T295/Summary!$H$7),0)</f>
        <v>0</v>
      </c>
      <c r="EJ295" s="229">
        <f>IF($E295="HLTA",(U295/Summary!$H$7),0)</f>
        <v>0</v>
      </c>
      <c r="EK295" s="229">
        <f>IF($E295="HLTA",(V295/Summary!$H$7),0)</f>
        <v>0</v>
      </c>
      <c r="EL295" s="229">
        <f>IF($E295="HLTA",(W295/Summary!$H$7),0)</f>
        <v>0</v>
      </c>
      <c r="EM295" s="229">
        <f>IF($E295="HLTA",(X295/Summary!$H$7),0)</f>
        <v>0</v>
      </c>
      <c r="EN295" s="229">
        <f>IF($E295="HLTA",(Y295/Summary!$H$7),0)</f>
        <v>0</v>
      </c>
      <c r="EO295" s="229">
        <f>IF($E295="HLTA",(Z295/Summary!$H$7),0)</f>
        <v>0</v>
      </c>
      <c r="EP295" s="229">
        <f>IF($E295="HLTA",(AA295/Summary!$H$7),0)</f>
        <v>0</v>
      </c>
      <c r="EQ295" s="229">
        <f>IF($E295="HLTA",(AB295/Summary!$H$7),0)</f>
        <v>0</v>
      </c>
      <c r="ER295" s="229">
        <f>IF($E295="HLTA",(AC295/Summary!$H$7),0)</f>
        <v>0</v>
      </c>
      <c r="ES295" s="229">
        <f>IF($E295="HLTA",(AD295/Summary!$H$7),0)</f>
        <v>0</v>
      </c>
      <c r="ET295" s="229">
        <f>IF($E295="HLTA",(AE295/Summary!$H$7),0)</f>
        <v>0</v>
      </c>
      <c r="EU295" s="229">
        <f>IF($E295="HLTA",(AF295/Summary!$H$7),0)</f>
        <v>0</v>
      </c>
      <c r="EV295" s="229">
        <f>IF($E295="HLTA",(AG295/Summary!$H$7),0)</f>
        <v>0</v>
      </c>
      <c r="EW295" s="229">
        <f>IF($E295="HLTA",(AH295/Summary!$H$7),0)</f>
        <v>0</v>
      </c>
      <c r="EX295" s="229">
        <f>IF($E295="HLTA",(AI295/Summary!$H$7),0)</f>
        <v>0</v>
      </c>
      <c r="EY295" s="229">
        <f>IF($E295="HLTA",(AJ295/Summary!$H$7),0)</f>
        <v>0</v>
      </c>
      <c r="EZ295" s="229">
        <f>IF($E295="HLTA",(AK295/Summary!$H$7),0)</f>
        <v>0</v>
      </c>
      <c r="FA295" s="229">
        <f>IF($E295="HLTA",(AL295/Summary!$H$7),0)</f>
        <v>0</v>
      </c>
      <c r="FB295" s="229">
        <f>IF($E295="HLTA",(AM295/Summary!$H$7),0)</f>
        <v>0</v>
      </c>
      <c r="FC295" s="229">
        <f>IF($E295="HLTA",(AN295/Summary!$H$7),0)</f>
        <v>0</v>
      </c>
      <c r="FD295" s="233">
        <f>IF($E295="HLTA",(AO295/Summary!$H$7),0)</f>
        <v>0</v>
      </c>
    </row>
    <row r="296" spans="1:160" s="141" customFormat="1" ht="14.25" x14ac:dyDescent="0.35">
      <c r="A296" s="314"/>
      <c r="B296" s="315"/>
      <c r="C296" s="315"/>
      <c r="D296" s="315"/>
      <c r="E296" s="303"/>
      <c r="F296" s="304"/>
      <c r="G296" s="316"/>
      <c r="H296" s="320"/>
      <c r="I296" s="322"/>
      <c r="J296" s="323"/>
      <c r="K296" s="399">
        <f>Summary!$H$6*$G296</f>
        <v>0</v>
      </c>
      <c r="L296" s="225"/>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s="226"/>
      <c r="AO296" s="227"/>
      <c r="AP296" s="228">
        <f t="shared" si="513"/>
        <v>0</v>
      </c>
      <c r="AQ296" s="226"/>
      <c r="AR296" s="226"/>
      <c r="AS296" s="234"/>
      <c r="AT296" s="226"/>
      <c r="AU296" s="234"/>
      <c r="AV296" s="227"/>
      <c r="AW296" s="397"/>
      <c r="AX296" s="397"/>
      <c r="AY296" s="230">
        <f t="shared" si="514"/>
        <v>0</v>
      </c>
      <c r="AZ296" s="213" t="str">
        <f t="shared" si="512"/>
        <v>OK</v>
      </c>
      <c r="BA296" s="214"/>
      <c r="BB296" s="231">
        <f t="shared" si="515"/>
        <v>0</v>
      </c>
      <c r="BC296" s="232">
        <f t="shared" si="516"/>
        <v>0</v>
      </c>
      <c r="BD296" s="232">
        <f t="shared" si="517"/>
        <v>0</v>
      </c>
      <c r="BE296" s="232">
        <f t="shared" si="518"/>
        <v>0</v>
      </c>
      <c r="BF296" s="232">
        <f t="shared" si="519"/>
        <v>0</v>
      </c>
      <c r="BG296" s="232">
        <f t="shared" si="520"/>
        <v>0</v>
      </c>
      <c r="BH296" s="232">
        <f t="shared" si="521"/>
        <v>0</v>
      </c>
      <c r="BI296" s="232">
        <f t="shared" si="522"/>
        <v>0</v>
      </c>
      <c r="BJ296" s="232">
        <f t="shared" si="523"/>
        <v>0</v>
      </c>
      <c r="BK296" s="232">
        <f t="shared" si="524"/>
        <v>0</v>
      </c>
      <c r="BL296" s="232">
        <f t="shared" si="525"/>
        <v>0</v>
      </c>
      <c r="BM296" s="232">
        <f t="shared" si="526"/>
        <v>0</v>
      </c>
      <c r="BN296" s="232">
        <f t="shared" si="527"/>
        <v>0</v>
      </c>
      <c r="BO296" s="232">
        <f t="shared" si="528"/>
        <v>0</v>
      </c>
      <c r="BP296" s="232">
        <f t="shared" si="529"/>
        <v>0</v>
      </c>
      <c r="BQ296" s="232">
        <f t="shared" si="530"/>
        <v>0</v>
      </c>
      <c r="BR296" s="232">
        <f t="shared" si="531"/>
        <v>0</v>
      </c>
      <c r="BS296" s="232">
        <f t="shared" si="532"/>
        <v>0</v>
      </c>
      <c r="BT296" s="232">
        <f t="shared" si="533"/>
        <v>0</v>
      </c>
      <c r="BU296" s="232">
        <f t="shared" si="534"/>
        <v>0</v>
      </c>
      <c r="BV296" s="232">
        <f t="shared" si="535"/>
        <v>0</v>
      </c>
      <c r="BW296" s="232">
        <f t="shared" si="536"/>
        <v>0</v>
      </c>
      <c r="BX296" s="232">
        <f t="shared" si="537"/>
        <v>0</v>
      </c>
      <c r="BY296" s="232">
        <f t="shared" si="538"/>
        <v>0</v>
      </c>
      <c r="BZ296" s="232">
        <f t="shared" si="539"/>
        <v>0</v>
      </c>
      <c r="CA296" s="232">
        <f t="shared" si="540"/>
        <v>0</v>
      </c>
      <c r="CB296" s="232">
        <f t="shared" si="541"/>
        <v>0</v>
      </c>
      <c r="CC296" s="232">
        <f t="shared" si="542"/>
        <v>0</v>
      </c>
      <c r="CD296" s="232">
        <f t="shared" si="543"/>
        <v>0</v>
      </c>
      <c r="CE296" s="232">
        <f t="shared" si="544"/>
        <v>0</v>
      </c>
      <c r="CF296" s="230">
        <f t="shared" si="545"/>
        <v>0</v>
      </c>
      <c r="CG296" s="195">
        <f t="shared" si="546"/>
        <v>0</v>
      </c>
      <c r="CH296" s="201">
        <f t="shared" si="547"/>
        <v>0</v>
      </c>
      <c r="CI296" s="201">
        <f t="shared" si="548"/>
        <v>0</v>
      </c>
      <c r="CJ296" s="201">
        <f t="shared" si="549"/>
        <v>0</v>
      </c>
      <c r="CK296" s="201">
        <f t="shared" si="550"/>
        <v>0</v>
      </c>
      <c r="CL296" s="191">
        <f t="shared" si="551"/>
        <v>0</v>
      </c>
      <c r="CM296" s="189"/>
      <c r="CN296" s="219">
        <f t="shared" si="552"/>
        <v>0</v>
      </c>
      <c r="CO296" s="220">
        <f t="shared" si="553"/>
        <v>0</v>
      </c>
      <c r="CP296" s="220">
        <f t="shared" si="554"/>
        <v>0</v>
      </c>
      <c r="CQ296" s="220">
        <f t="shared" si="555"/>
        <v>0</v>
      </c>
      <c r="CR296" s="220">
        <f t="shared" si="556"/>
        <v>0</v>
      </c>
      <c r="CS296" s="220">
        <f t="shared" si="557"/>
        <v>0</v>
      </c>
      <c r="CT296" s="220">
        <f t="shared" si="558"/>
        <v>0</v>
      </c>
      <c r="CU296" s="220">
        <f t="shared" si="559"/>
        <v>0</v>
      </c>
      <c r="CV296" s="220">
        <f t="shared" si="560"/>
        <v>0</v>
      </c>
      <c r="CW296" s="220">
        <f t="shared" si="561"/>
        <v>0</v>
      </c>
      <c r="CX296" s="220">
        <f t="shared" si="562"/>
        <v>0</v>
      </c>
      <c r="CY296" s="220">
        <f t="shared" si="563"/>
        <v>0</v>
      </c>
      <c r="CZ296" s="220">
        <f t="shared" si="564"/>
        <v>0</v>
      </c>
      <c r="DA296" s="220">
        <f t="shared" si="565"/>
        <v>0</v>
      </c>
      <c r="DB296" s="220">
        <f t="shared" si="566"/>
        <v>0</v>
      </c>
      <c r="DC296" s="220">
        <f t="shared" si="567"/>
        <v>0</v>
      </c>
      <c r="DD296" s="220">
        <f t="shared" si="568"/>
        <v>0</v>
      </c>
      <c r="DE296" s="220">
        <f t="shared" si="569"/>
        <v>0</v>
      </c>
      <c r="DF296" s="220">
        <f t="shared" si="570"/>
        <v>0</v>
      </c>
      <c r="DG296" s="220">
        <f t="shared" si="571"/>
        <v>0</v>
      </c>
      <c r="DH296" s="220">
        <f t="shared" si="572"/>
        <v>0</v>
      </c>
      <c r="DI296" s="220">
        <f t="shared" si="573"/>
        <v>0</v>
      </c>
      <c r="DJ296" s="220">
        <f t="shared" si="574"/>
        <v>0</v>
      </c>
      <c r="DK296" s="220">
        <f t="shared" si="575"/>
        <v>0</v>
      </c>
      <c r="DL296" s="220">
        <f t="shared" si="576"/>
        <v>0</v>
      </c>
      <c r="DM296" s="220">
        <f t="shared" si="577"/>
        <v>0</v>
      </c>
      <c r="DN296" s="220">
        <f t="shared" si="578"/>
        <v>0</v>
      </c>
      <c r="DO296" s="220">
        <f t="shared" si="579"/>
        <v>0</v>
      </c>
      <c r="DP296" s="220">
        <f t="shared" si="580"/>
        <v>0</v>
      </c>
      <c r="DQ296" s="221">
        <f t="shared" si="581"/>
        <v>0</v>
      </c>
      <c r="DR296" s="204">
        <f t="shared" si="582"/>
        <v>0</v>
      </c>
      <c r="DS296" s="222">
        <f t="shared" si="583"/>
        <v>0</v>
      </c>
      <c r="DT296" s="222">
        <f t="shared" si="584"/>
        <v>0</v>
      </c>
      <c r="DU296" s="222">
        <f t="shared" si="585"/>
        <v>0</v>
      </c>
      <c r="DV296" s="222">
        <f t="shared" si="586"/>
        <v>0</v>
      </c>
      <c r="DW296" s="222">
        <f t="shared" si="587"/>
        <v>0</v>
      </c>
      <c r="DX296" s="223">
        <f t="shared" si="588"/>
        <v>0</v>
      </c>
      <c r="DY296" s="224">
        <f t="shared" si="511"/>
        <v>0</v>
      </c>
      <c r="EA296" s="228">
        <f>IF($E296="HLTA",(L296/Summary!$H$7),0)</f>
        <v>0</v>
      </c>
      <c r="EB296" s="229">
        <f>IF($E296="HLTA",(M296/Summary!$H$7),0)</f>
        <v>0</v>
      </c>
      <c r="EC296" s="229">
        <f>IF($E296="HLTA",(N296/Summary!$H$7),0)</f>
        <v>0</v>
      </c>
      <c r="ED296" s="229">
        <f>IF($E296="HLTA",(O296/Summary!$H$7),0)</f>
        <v>0</v>
      </c>
      <c r="EE296" s="229">
        <f>IF($E296="HLTA",(P296/Summary!$H$7),0)</f>
        <v>0</v>
      </c>
      <c r="EF296" s="229">
        <f>IF($E296="HLTA",(Q296/Summary!$H$7),0)</f>
        <v>0</v>
      </c>
      <c r="EG296" s="229">
        <f>IF($E296="HLTA",(R296/Summary!$H$7),0)</f>
        <v>0</v>
      </c>
      <c r="EH296" s="229">
        <f>IF($E296="HLTA",(S296/Summary!$H$7),0)</f>
        <v>0</v>
      </c>
      <c r="EI296" s="229">
        <f>IF($E296="HLTA",(T296/Summary!$H$7),0)</f>
        <v>0</v>
      </c>
      <c r="EJ296" s="229">
        <f>IF($E296="HLTA",(U296/Summary!$H$7),0)</f>
        <v>0</v>
      </c>
      <c r="EK296" s="229">
        <f>IF($E296="HLTA",(V296/Summary!$H$7),0)</f>
        <v>0</v>
      </c>
      <c r="EL296" s="229">
        <f>IF($E296="HLTA",(W296/Summary!$H$7),0)</f>
        <v>0</v>
      </c>
      <c r="EM296" s="229">
        <f>IF($E296="HLTA",(X296/Summary!$H$7),0)</f>
        <v>0</v>
      </c>
      <c r="EN296" s="229">
        <f>IF($E296="HLTA",(Y296/Summary!$H$7),0)</f>
        <v>0</v>
      </c>
      <c r="EO296" s="229">
        <f>IF($E296="HLTA",(Z296/Summary!$H$7),0)</f>
        <v>0</v>
      </c>
      <c r="EP296" s="229">
        <f>IF($E296="HLTA",(AA296/Summary!$H$7),0)</f>
        <v>0</v>
      </c>
      <c r="EQ296" s="229">
        <f>IF($E296="HLTA",(AB296/Summary!$H$7),0)</f>
        <v>0</v>
      </c>
      <c r="ER296" s="229">
        <f>IF($E296="HLTA",(AC296/Summary!$H$7),0)</f>
        <v>0</v>
      </c>
      <c r="ES296" s="229">
        <f>IF($E296="HLTA",(AD296/Summary!$H$7),0)</f>
        <v>0</v>
      </c>
      <c r="ET296" s="229">
        <f>IF($E296="HLTA",(AE296/Summary!$H$7),0)</f>
        <v>0</v>
      </c>
      <c r="EU296" s="229">
        <f>IF($E296="HLTA",(AF296/Summary!$H$7),0)</f>
        <v>0</v>
      </c>
      <c r="EV296" s="229">
        <f>IF($E296="HLTA",(AG296/Summary!$H$7),0)</f>
        <v>0</v>
      </c>
      <c r="EW296" s="229">
        <f>IF($E296="HLTA",(AH296/Summary!$H$7),0)</f>
        <v>0</v>
      </c>
      <c r="EX296" s="229">
        <f>IF($E296="HLTA",(AI296/Summary!$H$7),0)</f>
        <v>0</v>
      </c>
      <c r="EY296" s="229">
        <f>IF($E296="HLTA",(AJ296/Summary!$H$7),0)</f>
        <v>0</v>
      </c>
      <c r="EZ296" s="229">
        <f>IF($E296="HLTA",(AK296/Summary!$H$7),0)</f>
        <v>0</v>
      </c>
      <c r="FA296" s="229">
        <f>IF($E296="HLTA",(AL296/Summary!$H$7),0)</f>
        <v>0</v>
      </c>
      <c r="FB296" s="229">
        <f>IF($E296="HLTA",(AM296/Summary!$H$7),0)</f>
        <v>0</v>
      </c>
      <c r="FC296" s="229">
        <f>IF($E296="HLTA",(AN296/Summary!$H$7),0)</f>
        <v>0</v>
      </c>
      <c r="FD296" s="233">
        <f>IF($E296="HLTA",(AO296/Summary!$H$7),0)</f>
        <v>0</v>
      </c>
    </row>
    <row r="297" spans="1:160" s="141" customFormat="1" ht="14.25" x14ac:dyDescent="0.35">
      <c r="A297" s="314"/>
      <c r="B297" s="315"/>
      <c r="C297" s="315"/>
      <c r="D297" s="315"/>
      <c r="E297" s="303"/>
      <c r="F297" s="304"/>
      <c r="G297" s="316"/>
      <c r="H297" s="320"/>
      <c r="I297" s="322"/>
      <c r="J297" s="323"/>
      <c r="K297" s="399">
        <f>Summary!$H$6*$G297</f>
        <v>0</v>
      </c>
      <c r="L297" s="225"/>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7"/>
      <c r="AP297" s="228">
        <f t="shared" si="513"/>
        <v>0</v>
      </c>
      <c r="AQ297" s="226"/>
      <c r="AR297" s="226"/>
      <c r="AS297" s="234"/>
      <c r="AT297" s="226"/>
      <c r="AU297" s="234"/>
      <c r="AV297" s="227"/>
      <c r="AW297" s="397"/>
      <c r="AX297" s="397"/>
      <c r="AY297" s="230">
        <f t="shared" si="514"/>
        <v>0</v>
      </c>
      <c r="AZ297" s="213" t="str">
        <f t="shared" si="512"/>
        <v>OK</v>
      </c>
      <c r="BA297" s="214"/>
      <c r="BB297" s="231">
        <f t="shared" si="515"/>
        <v>0</v>
      </c>
      <c r="BC297" s="232">
        <f t="shared" si="516"/>
        <v>0</v>
      </c>
      <c r="BD297" s="232">
        <f t="shared" si="517"/>
        <v>0</v>
      </c>
      <c r="BE297" s="232">
        <f t="shared" si="518"/>
        <v>0</v>
      </c>
      <c r="BF297" s="232">
        <f t="shared" si="519"/>
        <v>0</v>
      </c>
      <c r="BG297" s="232">
        <f t="shared" si="520"/>
        <v>0</v>
      </c>
      <c r="BH297" s="232">
        <f t="shared" si="521"/>
        <v>0</v>
      </c>
      <c r="BI297" s="232">
        <f t="shared" si="522"/>
        <v>0</v>
      </c>
      <c r="BJ297" s="232">
        <f t="shared" si="523"/>
        <v>0</v>
      </c>
      <c r="BK297" s="232">
        <f t="shared" si="524"/>
        <v>0</v>
      </c>
      <c r="BL297" s="232">
        <f t="shared" si="525"/>
        <v>0</v>
      </c>
      <c r="BM297" s="232">
        <f t="shared" si="526"/>
        <v>0</v>
      </c>
      <c r="BN297" s="232">
        <f t="shared" si="527"/>
        <v>0</v>
      </c>
      <c r="BO297" s="232">
        <f t="shared" si="528"/>
        <v>0</v>
      </c>
      <c r="BP297" s="232">
        <f t="shared" si="529"/>
        <v>0</v>
      </c>
      <c r="BQ297" s="232">
        <f t="shared" si="530"/>
        <v>0</v>
      </c>
      <c r="BR297" s="232">
        <f t="shared" si="531"/>
        <v>0</v>
      </c>
      <c r="BS297" s="232">
        <f t="shared" si="532"/>
        <v>0</v>
      </c>
      <c r="BT297" s="232">
        <f t="shared" si="533"/>
        <v>0</v>
      </c>
      <c r="BU297" s="232">
        <f t="shared" si="534"/>
        <v>0</v>
      </c>
      <c r="BV297" s="232">
        <f t="shared" si="535"/>
        <v>0</v>
      </c>
      <c r="BW297" s="232">
        <f t="shared" si="536"/>
        <v>0</v>
      </c>
      <c r="BX297" s="232">
        <f t="shared" si="537"/>
        <v>0</v>
      </c>
      <c r="BY297" s="232">
        <f t="shared" si="538"/>
        <v>0</v>
      </c>
      <c r="BZ297" s="232">
        <f t="shared" si="539"/>
        <v>0</v>
      </c>
      <c r="CA297" s="232">
        <f t="shared" si="540"/>
        <v>0</v>
      </c>
      <c r="CB297" s="232">
        <f t="shared" si="541"/>
        <v>0</v>
      </c>
      <c r="CC297" s="232">
        <f t="shared" si="542"/>
        <v>0</v>
      </c>
      <c r="CD297" s="232">
        <f t="shared" si="543"/>
        <v>0</v>
      </c>
      <c r="CE297" s="232">
        <f t="shared" si="544"/>
        <v>0</v>
      </c>
      <c r="CF297" s="230">
        <f t="shared" si="545"/>
        <v>0</v>
      </c>
      <c r="CG297" s="195">
        <f t="shared" si="546"/>
        <v>0</v>
      </c>
      <c r="CH297" s="201">
        <f t="shared" si="547"/>
        <v>0</v>
      </c>
      <c r="CI297" s="201">
        <f t="shared" si="548"/>
        <v>0</v>
      </c>
      <c r="CJ297" s="201">
        <f t="shared" si="549"/>
        <v>0</v>
      </c>
      <c r="CK297" s="201">
        <f t="shared" si="550"/>
        <v>0</v>
      </c>
      <c r="CL297" s="191">
        <f t="shared" si="551"/>
        <v>0</v>
      </c>
      <c r="CM297" s="189"/>
      <c r="CN297" s="219">
        <f t="shared" si="552"/>
        <v>0</v>
      </c>
      <c r="CO297" s="220">
        <f t="shared" si="553"/>
        <v>0</v>
      </c>
      <c r="CP297" s="220">
        <f t="shared" si="554"/>
        <v>0</v>
      </c>
      <c r="CQ297" s="220">
        <f t="shared" si="555"/>
        <v>0</v>
      </c>
      <c r="CR297" s="220">
        <f t="shared" si="556"/>
        <v>0</v>
      </c>
      <c r="CS297" s="220">
        <f t="shared" si="557"/>
        <v>0</v>
      </c>
      <c r="CT297" s="220">
        <f t="shared" si="558"/>
        <v>0</v>
      </c>
      <c r="CU297" s="220">
        <f t="shared" si="559"/>
        <v>0</v>
      </c>
      <c r="CV297" s="220">
        <f t="shared" si="560"/>
        <v>0</v>
      </c>
      <c r="CW297" s="220">
        <f t="shared" si="561"/>
        <v>0</v>
      </c>
      <c r="CX297" s="220">
        <f t="shared" si="562"/>
        <v>0</v>
      </c>
      <c r="CY297" s="220">
        <f t="shared" si="563"/>
        <v>0</v>
      </c>
      <c r="CZ297" s="220">
        <f t="shared" si="564"/>
        <v>0</v>
      </c>
      <c r="DA297" s="220">
        <f t="shared" si="565"/>
        <v>0</v>
      </c>
      <c r="DB297" s="220">
        <f t="shared" si="566"/>
        <v>0</v>
      </c>
      <c r="DC297" s="220">
        <f t="shared" si="567"/>
        <v>0</v>
      </c>
      <c r="DD297" s="220">
        <f t="shared" si="568"/>
        <v>0</v>
      </c>
      <c r="DE297" s="220">
        <f t="shared" si="569"/>
        <v>0</v>
      </c>
      <c r="DF297" s="220">
        <f t="shared" si="570"/>
        <v>0</v>
      </c>
      <c r="DG297" s="220">
        <f t="shared" si="571"/>
        <v>0</v>
      </c>
      <c r="DH297" s="220">
        <f t="shared" si="572"/>
        <v>0</v>
      </c>
      <c r="DI297" s="220">
        <f t="shared" si="573"/>
        <v>0</v>
      </c>
      <c r="DJ297" s="220">
        <f t="shared" si="574"/>
        <v>0</v>
      </c>
      <c r="DK297" s="220">
        <f t="shared" si="575"/>
        <v>0</v>
      </c>
      <c r="DL297" s="220">
        <f t="shared" si="576"/>
        <v>0</v>
      </c>
      <c r="DM297" s="220">
        <f t="shared" si="577"/>
        <v>0</v>
      </c>
      <c r="DN297" s="220">
        <f t="shared" si="578"/>
        <v>0</v>
      </c>
      <c r="DO297" s="220">
        <f t="shared" si="579"/>
        <v>0</v>
      </c>
      <c r="DP297" s="220">
        <f t="shared" si="580"/>
        <v>0</v>
      </c>
      <c r="DQ297" s="221">
        <f t="shared" si="581"/>
        <v>0</v>
      </c>
      <c r="DR297" s="204">
        <f t="shared" si="582"/>
        <v>0</v>
      </c>
      <c r="DS297" s="222">
        <f t="shared" si="583"/>
        <v>0</v>
      </c>
      <c r="DT297" s="222">
        <f t="shared" si="584"/>
        <v>0</v>
      </c>
      <c r="DU297" s="222">
        <f t="shared" si="585"/>
        <v>0</v>
      </c>
      <c r="DV297" s="222">
        <f t="shared" si="586"/>
        <v>0</v>
      </c>
      <c r="DW297" s="222">
        <f t="shared" si="587"/>
        <v>0</v>
      </c>
      <c r="DX297" s="223">
        <f t="shared" si="588"/>
        <v>0</v>
      </c>
      <c r="DY297" s="224">
        <f t="shared" si="511"/>
        <v>0</v>
      </c>
      <c r="EA297" s="228">
        <f>IF($E297="HLTA",(L297/Summary!$H$7),0)</f>
        <v>0</v>
      </c>
      <c r="EB297" s="229">
        <f>IF($E297="HLTA",(M297/Summary!$H$7),0)</f>
        <v>0</v>
      </c>
      <c r="EC297" s="229">
        <f>IF($E297="HLTA",(N297/Summary!$H$7),0)</f>
        <v>0</v>
      </c>
      <c r="ED297" s="229">
        <f>IF($E297="HLTA",(O297/Summary!$H$7),0)</f>
        <v>0</v>
      </c>
      <c r="EE297" s="229">
        <f>IF($E297="HLTA",(P297/Summary!$H$7),0)</f>
        <v>0</v>
      </c>
      <c r="EF297" s="229">
        <f>IF($E297="HLTA",(Q297/Summary!$H$7),0)</f>
        <v>0</v>
      </c>
      <c r="EG297" s="229">
        <f>IF($E297="HLTA",(R297/Summary!$H$7),0)</f>
        <v>0</v>
      </c>
      <c r="EH297" s="229">
        <f>IF($E297="HLTA",(S297/Summary!$H$7),0)</f>
        <v>0</v>
      </c>
      <c r="EI297" s="229">
        <f>IF($E297="HLTA",(T297/Summary!$H$7),0)</f>
        <v>0</v>
      </c>
      <c r="EJ297" s="229">
        <f>IF($E297="HLTA",(U297/Summary!$H$7),0)</f>
        <v>0</v>
      </c>
      <c r="EK297" s="229">
        <f>IF($E297="HLTA",(V297/Summary!$H$7),0)</f>
        <v>0</v>
      </c>
      <c r="EL297" s="229">
        <f>IF($E297="HLTA",(W297/Summary!$H$7),0)</f>
        <v>0</v>
      </c>
      <c r="EM297" s="229">
        <f>IF($E297="HLTA",(X297/Summary!$H$7),0)</f>
        <v>0</v>
      </c>
      <c r="EN297" s="229">
        <f>IF($E297="HLTA",(Y297/Summary!$H$7),0)</f>
        <v>0</v>
      </c>
      <c r="EO297" s="229">
        <f>IF($E297="HLTA",(Z297/Summary!$H$7),0)</f>
        <v>0</v>
      </c>
      <c r="EP297" s="229">
        <f>IF($E297="HLTA",(AA297/Summary!$H$7),0)</f>
        <v>0</v>
      </c>
      <c r="EQ297" s="229">
        <f>IF($E297="HLTA",(AB297/Summary!$H$7),0)</f>
        <v>0</v>
      </c>
      <c r="ER297" s="229">
        <f>IF($E297="HLTA",(AC297/Summary!$H$7),0)</f>
        <v>0</v>
      </c>
      <c r="ES297" s="229">
        <f>IF($E297="HLTA",(AD297/Summary!$H$7),0)</f>
        <v>0</v>
      </c>
      <c r="ET297" s="229">
        <f>IF($E297="HLTA",(AE297/Summary!$H$7),0)</f>
        <v>0</v>
      </c>
      <c r="EU297" s="229">
        <f>IF($E297="HLTA",(AF297/Summary!$H$7),0)</f>
        <v>0</v>
      </c>
      <c r="EV297" s="229">
        <f>IF($E297="HLTA",(AG297/Summary!$H$7),0)</f>
        <v>0</v>
      </c>
      <c r="EW297" s="229">
        <f>IF($E297="HLTA",(AH297/Summary!$H$7),0)</f>
        <v>0</v>
      </c>
      <c r="EX297" s="229">
        <f>IF($E297="HLTA",(AI297/Summary!$H$7),0)</f>
        <v>0</v>
      </c>
      <c r="EY297" s="229">
        <f>IF($E297="HLTA",(AJ297/Summary!$H$7),0)</f>
        <v>0</v>
      </c>
      <c r="EZ297" s="229">
        <f>IF($E297="HLTA",(AK297/Summary!$H$7),0)</f>
        <v>0</v>
      </c>
      <c r="FA297" s="229">
        <f>IF($E297="HLTA",(AL297/Summary!$H$7),0)</f>
        <v>0</v>
      </c>
      <c r="FB297" s="229">
        <f>IF($E297="HLTA",(AM297/Summary!$H$7),0)</f>
        <v>0</v>
      </c>
      <c r="FC297" s="229">
        <f>IF($E297="HLTA",(AN297/Summary!$H$7),0)</f>
        <v>0</v>
      </c>
      <c r="FD297" s="233">
        <f>IF($E297="HLTA",(AO297/Summary!$H$7),0)</f>
        <v>0</v>
      </c>
    </row>
    <row r="298" spans="1:160" s="141" customFormat="1" ht="14.25" x14ac:dyDescent="0.35">
      <c r="A298" s="314"/>
      <c r="B298" s="315"/>
      <c r="C298" s="315"/>
      <c r="D298" s="315"/>
      <c r="E298" s="303"/>
      <c r="F298" s="304"/>
      <c r="G298" s="316"/>
      <c r="H298" s="320"/>
      <c r="I298" s="322"/>
      <c r="J298" s="323"/>
      <c r="K298" s="399">
        <f>Summary!$H$6*$G298</f>
        <v>0</v>
      </c>
      <c r="L298" s="225"/>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6"/>
      <c r="AN298" s="226"/>
      <c r="AO298" s="227"/>
      <c r="AP298" s="228">
        <f t="shared" si="513"/>
        <v>0</v>
      </c>
      <c r="AQ298" s="226"/>
      <c r="AR298" s="226"/>
      <c r="AS298" s="234"/>
      <c r="AT298" s="226"/>
      <c r="AU298" s="234"/>
      <c r="AV298" s="227"/>
      <c r="AW298" s="397"/>
      <c r="AX298" s="397"/>
      <c r="AY298" s="230">
        <f t="shared" si="514"/>
        <v>0</v>
      </c>
      <c r="AZ298" s="213" t="str">
        <f t="shared" si="512"/>
        <v>OK</v>
      </c>
      <c r="BA298" s="214"/>
      <c r="BB298" s="231">
        <f t="shared" si="515"/>
        <v>0</v>
      </c>
      <c r="BC298" s="232">
        <f t="shared" si="516"/>
        <v>0</v>
      </c>
      <c r="BD298" s="232">
        <f t="shared" si="517"/>
        <v>0</v>
      </c>
      <c r="BE298" s="232">
        <f t="shared" si="518"/>
        <v>0</v>
      </c>
      <c r="BF298" s="232">
        <f t="shared" si="519"/>
        <v>0</v>
      </c>
      <c r="BG298" s="232">
        <f t="shared" si="520"/>
        <v>0</v>
      </c>
      <c r="BH298" s="232">
        <f t="shared" si="521"/>
        <v>0</v>
      </c>
      <c r="BI298" s="232">
        <f t="shared" si="522"/>
        <v>0</v>
      </c>
      <c r="BJ298" s="232">
        <f t="shared" si="523"/>
        <v>0</v>
      </c>
      <c r="BK298" s="232">
        <f t="shared" si="524"/>
        <v>0</v>
      </c>
      <c r="BL298" s="232">
        <f t="shared" si="525"/>
        <v>0</v>
      </c>
      <c r="BM298" s="232">
        <f t="shared" si="526"/>
        <v>0</v>
      </c>
      <c r="BN298" s="232">
        <f t="shared" si="527"/>
        <v>0</v>
      </c>
      <c r="BO298" s="232">
        <f t="shared" si="528"/>
        <v>0</v>
      </c>
      <c r="BP298" s="232">
        <f t="shared" si="529"/>
        <v>0</v>
      </c>
      <c r="BQ298" s="232">
        <f t="shared" si="530"/>
        <v>0</v>
      </c>
      <c r="BR298" s="232">
        <f t="shared" si="531"/>
        <v>0</v>
      </c>
      <c r="BS298" s="232">
        <f t="shared" si="532"/>
        <v>0</v>
      </c>
      <c r="BT298" s="232">
        <f t="shared" si="533"/>
        <v>0</v>
      </c>
      <c r="BU298" s="232">
        <f t="shared" si="534"/>
        <v>0</v>
      </c>
      <c r="BV298" s="232">
        <f t="shared" si="535"/>
        <v>0</v>
      </c>
      <c r="BW298" s="232">
        <f t="shared" si="536"/>
        <v>0</v>
      </c>
      <c r="BX298" s="232">
        <f t="shared" si="537"/>
        <v>0</v>
      </c>
      <c r="BY298" s="232">
        <f t="shared" si="538"/>
        <v>0</v>
      </c>
      <c r="BZ298" s="232">
        <f t="shared" si="539"/>
        <v>0</v>
      </c>
      <c r="CA298" s="232">
        <f t="shared" si="540"/>
        <v>0</v>
      </c>
      <c r="CB298" s="232">
        <f t="shared" si="541"/>
        <v>0</v>
      </c>
      <c r="CC298" s="232">
        <f t="shared" si="542"/>
        <v>0</v>
      </c>
      <c r="CD298" s="232">
        <f t="shared" si="543"/>
        <v>0</v>
      </c>
      <c r="CE298" s="232">
        <f t="shared" si="544"/>
        <v>0</v>
      </c>
      <c r="CF298" s="230">
        <f t="shared" si="545"/>
        <v>0</v>
      </c>
      <c r="CG298" s="195">
        <f t="shared" si="546"/>
        <v>0</v>
      </c>
      <c r="CH298" s="201">
        <f t="shared" si="547"/>
        <v>0</v>
      </c>
      <c r="CI298" s="201">
        <f t="shared" si="548"/>
        <v>0</v>
      </c>
      <c r="CJ298" s="201">
        <f t="shared" si="549"/>
        <v>0</v>
      </c>
      <c r="CK298" s="201">
        <f t="shared" si="550"/>
        <v>0</v>
      </c>
      <c r="CL298" s="191">
        <f t="shared" si="551"/>
        <v>0</v>
      </c>
      <c r="CM298" s="189"/>
      <c r="CN298" s="219">
        <f t="shared" si="552"/>
        <v>0</v>
      </c>
      <c r="CO298" s="220">
        <f t="shared" si="553"/>
        <v>0</v>
      </c>
      <c r="CP298" s="220">
        <f t="shared" si="554"/>
        <v>0</v>
      </c>
      <c r="CQ298" s="220">
        <f t="shared" si="555"/>
        <v>0</v>
      </c>
      <c r="CR298" s="220">
        <f t="shared" si="556"/>
        <v>0</v>
      </c>
      <c r="CS298" s="220">
        <f t="shared" si="557"/>
        <v>0</v>
      </c>
      <c r="CT298" s="220">
        <f t="shared" si="558"/>
        <v>0</v>
      </c>
      <c r="CU298" s="220">
        <f t="shared" si="559"/>
        <v>0</v>
      </c>
      <c r="CV298" s="220">
        <f t="shared" si="560"/>
        <v>0</v>
      </c>
      <c r="CW298" s="220">
        <f t="shared" si="561"/>
        <v>0</v>
      </c>
      <c r="CX298" s="220">
        <f t="shared" si="562"/>
        <v>0</v>
      </c>
      <c r="CY298" s="220">
        <f t="shared" si="563"/>
        <v>0</v>
      </c>
      <c r="CZ298" s="220">
        <f t="shared" si="564"/>
        <v>0</v>
      </c>
      <c r="DA298" s="220">
        <f t="shared" si="565"/>
        <v>0</v>
      </c>
      <c r="DB298" s="220">
        <f t="shared" si="566"/>
        <v>0</v>
      </c>
      <c r="DC298" s="220">
        <f t="shared" si="567"/>
        <v>0</v>
      </c>
      <c r="DD298" s="220">
        <f t="shared" si="568"/>
        <v>0</v>
      </c>
      <c r="DE298" s="220">
        <f t="shared" si="569"/>
        <v>0</v>
      </c>
      <c r="DF298" s="220">
        <f t="shared" si="570"/>
        <v>0</v>
      </c>
      <c r="DG298" s="220">
        <f t="shared" si="571"/>
        <v>0</v>
      </c>
      <c r="DH298" s="220">
        <f t="shared" si="572"/>
        <v>0</v>
      </c>
      <c r="DI298" s="220">
        <f t="shared" si="573"/>
        <v>0</v>
      </c>
      <c r="DJ298" s="220">
        <f t="shared" si="574"/>
        <v>0</v>
      </c>
      <c r="DK298" s="220">
        <f t="shared" si="575"/>
        <v>0</v>
      </c>
      <c r="DL298" s="220">
        <f t="shared" si="576"/>
        <v>0</v>
      </c>
      <c r="DM298" s="220">
        <f t="shared" si="577"/>
        <v>0</v>
      </c>
      <c r="DN298" s="220">
        <f t="shared" si="578"/>
        <v>0</v>
      </c>
      <c r="DO298" s="220">
        <f t="shared" si="579"/>
        <v>0</v>
      </c>
      <c r="DP298" s="220">
        <f t="shared" si="580"/>
        <v>0</v>
      </c>
      <c r="DQ298" s="221">
        <f t="shared" si="581"/>
        <v>0</v>
      </c>
      <c r="DR298" s="204">
        <f t="shared" si="582"/>
        <v>0</v>
      </c>
      <c r="DS298" s="222">
        <f t="shared" si="583"/>
        <v>0</v>
      </c>
      <c r="DT298" s="222">
        <f t="shared" si="584"/>
        <v>0</v>
      </c>
      <c r="DU298" s="222">
        <f t="shared" si="585"/>
        <v>0</v>
      </c>
      <c r="DV298" s="222">
        <f t="shared" si="586"/>
        <v>0</v>
      </c>
      <c r="DW298" s="222">
        <f t="shared" si="587"/>
        <v>0</v>
      </c>
      <c r="DX298" s="223">
        <f t="shared" si="588"/>
        <v>0</v>
      </c>
      <c r="DY298" s="224">
        <f t="shared" si="511"/>
        <v>0</v>
      </c>
      <c r="EA298" s="228">
        <f>IF($E298="HLTA",(L298/Summary!$H$7),0)</f>
        <v>0</v>
      </c>
      <c r="EB298" s="229">
        <f>IF($E298="HLTA",(M298/Summary!$H$7),0)</f>
        <v>0</v>
      </c>
      <c r="EC298" s="229">
        <f>IF($E298="HLTA",(N298/Summary!$H$7),0)</f>
        <v>0</v>
      </c>
      <c r="ED298" s="229">
        <f>IF($E298="HLTA",(O298/Summary!$H$7),0)</f>
        <v>0</v>
      </c>
      <c r="EE298" s="229">
        <f>IF($E298="HLTA",(P298/Summary!$H$7),0)</f>
        <v>0</v>
      </c>
      <c r="EF298" s="229">
        <f>IF($E298="HLTA",(Q298/Summary!$H$7),0)</f>
        <v>0</v>
      </c>
      <c r="EG298" s="229">
        <f>IF($E298="HLTA",(R298/Summary!$H$7),0)</f>
        <v>0</v>
      </c>
      <c r="EH298" s="229">
        <f>IF($E298="HLTA",(S298/Summary!$H$7),0)</f>
        <v>0</v>
      </c>
      <c r="EI298" s="229">
        <f>IF($E298="HLTA",(T298/Summary!$H$7),0)</f>
        <v>0</v>
      </c>
      <c r="EJ298" s="229">
        <f>IF($E298="HLTA",(U298/Summary!$H$7),0)</f>
        <v>0</v>
      </c>
      <c r="EK298" s="229">
        <f>IF($E298="HLTA",(V298/Summary!$H$7),0)</f>
        <v>0</v>
      </c>
      <c r="EL298" s="229">
        <f>IF($E298="HLTA",(W298/Summary!$H$7),0)</f>
        <v>0</v>
      </c>
      <c r="EM298" s="229">
        <f>IF($E298="HLTA",(X298/Summary!$H$7),0)</f>
        <v>0</v>
      </c>
      <c r="EN298" s="229">
        <f>IF($E298="HLTA",(Y298/Summary!$H$7),0)</f>
        <v>0</v>
      </c>
      <c r="EO298" s="229">
        <f>IF($E298="HLTA",(Z298/Summary!$H$7),0)</f>
        <v>0</v>
      </c>
      <c r="EP298" s="229">
        <f>IF($E298="HLTA",(AA298/Summary!$H$7),0)</f>
        <v>0</v>
      </c>
      <c r="EQ298" s="229">
        <f>IF($E298="HLTA",(AB298/Summary!$H$7),0)</f>
        <v>0</v>
      </c>
      <c r="ER298" s="229">
        <f>IF($E298="HLTA",(AC298/Summary!$H$7),0)</f>
        <v>0</v>
      </c>
      <c r="ES298" s="229">
        <f>IF($E298="HLTA",(AD298/Summary!$H$7),0)</f>
        <v>0</v>
      </c>
      <c r="ET298" s="229">
        <f>IF($E298="HLTA",(AE298/Summary!$H$7),0)</f>
        <v>0</v>
      </c>
      <c r="EU298" s="229">
        <f>IF($E298="HLTA",(AF298/Summary!$H$7),0)</f>
        <v>0</v>
      </c>
      <c r="EV298" s="229">
        <f>IF($E298="HLTA",(AG298/Summary!$H$7),0)</f>
        <v>0</v>
      </c>
      <c r="EW298" s="229">
        <f>IF($E298="HLTA",(AH298/Summary!$H$7),0)</f>
        <v>0</v>
      </c>
      <c r="EX298" s="229">
        <f>IF($E298="HLTA",(AI298/Summary!$H$7),0)</f>
        <v>0</v>
      </c>
      <c r="EY298" s="229">
        <f>IF($E298="HLTA",(AJ298/Summary!$H$7),0)</f>
        <v>0</v>
      </c>
      <c r="EZ298" s="229">
        <f>IF($E298="HLTA",(AK298/Summary!$H$7),0)</f>
        <v>0</v>
      </c>
      <c r="FA298" s="229">
        <f>IF($E298="HLTA",(AL298/Summary!$H$7),0)</f>
        <v>0</v>
      </c>
      <c r="FB298" s="229">
        <f>IF($E298="HLTA",(AM298/Summary!$H$7),0)</f>
        <v>0</v>
      </c>
      <c r="FC298" s="229">
        <f>IF($E298="HLTA",(AN298/Summary!$H$7),0)</f>
        <v>0</v>
      </c>
      <c r="FD298" s="233">
        <f>IF($E298="HLTA",(AO298/Summary!$H$7),0)</f>
        <v>0</v>
      </c>
    </row>
    <row r="299" spans="1:160" s="141" customFormat="1" ht="14.25" x14ac:dyDescent="0.35">
      <c r="A299" s="314"/>
      <c r="B299" s="315"/>
      <c r="C299" s="315"/>
      <c r="D299" s="315"/>
      <c r="E299" s="303"/>
      <c r="F299" s="304"/>
      <c r="G299" s="316"/>
      <c r="H299" s="320"/>
      <c r="I299" s="322"/>
      <c r="J299" s="323"/>
      <c r="K299" s="399">
        <f>Summary!$H$6*$G299</f>
        <v>0</v>
      </c>
      <c r="L299" s="225"/>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s="226"/>
      <c r="AO299" s="227"/>
      <c r="AP299" s="228">
        <f t="shared" si="513"/>
        <v>0</v>
      </c>
      <c r="AQ299" s="226"/>
      <c r="AR299" s="226"/>
      <c r="AS299" s="234"/>
      <c r="AT299" s="226"/>
      <c r="AU299" s="234"/>
      <c r="AV299" s="227"/>
      <c r="AW299" s="397"/>
      <c r="AX299" s="397"/>
      <c r="AY299" s="230">
        <f t="shared" si="514"/>
        <v>0</v>
      </c>
      <c r="AZ299" s="213" t="str">
        <f t="shared" si="512"/>
        <v>OK</v>
      </c>
      <c r="BA299" s="214"/>
      <c r="BB299" s="231">
        <f t="shared" si="515"/>
        <v>0</v>
      </c>
      <c r="BC299" s="232">
        <f t="shared" si="516"/>
        <v>0</v>
      </c>
      <c r="BD299" s="232">
        <f t="shared" si="517"/>
        <v>0</v>
      </c>
      <c r="BE299" s="232">
        <f t="shared" si="518"/>
        <v>0</v>
      </c>
      <c r="BF299" s="232">
        <f t="shared" si="519"/>
        <v>0</v>
      </c>
      <c r="BG299" s="232">
        <f t="shared" si="520"/>
        <v>0</v>
      </c>
      <c r="BH299" s="232">
        <f t="shared" si="521"/>
        <v>0</v>
      </c>
      <c r="BI299" s="232">
        <f t="shared" si="522"/>
        <v>0</v>
      </c>
      <c r="BJ299" s="232">
        <f t="shared" si="523"/>
        <v>0</v>
      </c>
      <c r="BK299" s="232">
        <f t="shared" si="524"/>
        <v>0</v>
      </c>
      <c r="BL299" s="232">
        <f t="shared" si="525"/>
        <v>0</v>
      </c>
      <c r="BM299" s="232">
        <f t="shared" si="526"/>
        <v>0</v>
      </c>
      <c r="BN299" s="232">
        <f t="shared" si="527"/>
        <v>0</v>
      </c>
      <c r="BO299" s="232">
        <f t="shared" si="528"/>
        <v>0</v>
      </c>
      <c r="BP299" s="232">
        <f t="shared" si="529"/>
        <v>0</v>
      </c>
      <c r="BQ299" s="232">
        <f t="shared" si="530"/>
        <v>0</v>
      </c>
      <c r="BR299" s="232">
        <f t="shared" si="531"/>
        <v>0</v>
      </c>
      <c r="BS299" s="232">
        <f t="shared" si="532"/>
        <v>0</v>
      </c>
      <c r="BT299" s="232">
        <f t="shared" si="533"/>
        <v>0</v>
      </c>
      <c r="BU299" s="232">
        <f t="shared" si="534"/>
        <v>0</v>
      </c>
      <c r="BV299" s="232">
        <f t="shared" si="535"/>
        <v>0</v>
      </c>
      <c r="BW299" s="232">
        <f t="shared" si="536"/>
        <v>0</v>
      </c>
      <c r="BX299" s="232">
        <f t="shared" si="537"/>
        <v>0</v>
      </c>
      <c r="BY299" s="232">
        <f t="shared" si="538"/>
        <v>0</v>
      </c>
      <c r="BZ299" s="232">
        <f t="shared" si="539"/>
        <v>0</v>
      </c>
      <c r="CA299" s="232">
        <f t="shared" si="540"/>
        <v>0</v>
      </c>
      <c r="CB299" s="232">
        <f t="shared" si="541"/>
        <v>0</v>
      </c>
      <c r="CC299" s="232">
        <f t="shared" si="542"/>
        <v>0</v>
      </c>
      <c r="CD299" s="232">
        <f t="shared" si="543"/>
        <v>0</v>
      </c>
      <c r="CE299" s="232">
        <f t="shared" si="544"/>
        <v>0</v>
      </c>
      <c r="CF299" s="230">
        <f t="shared" si="545"/>
        <v>0</v>
      </c>
      <c r="CG299" s="195">
        <f t="shared" si="546"/>
        <v>0</v>
      </c>
      <c r="CH299" s="201">
        <f t="shared" si="547"/>
        <v>0</v>
      </c>
      <c r="CI299" s="201">
        <f t="shared" si="548"/>
        <v>0</v>
      </c>
      <c r="CJ299" s="201">
        <f t="shared" si="549"/>
        <v>0</v>
      </c>
      <c r="CK299" s="201">
        <f t="shared" si="550"/>
        <v>0</v>
      </c>
      <c r="CL299" s="191">
        <f t="shared" si="551"/>
        <v>0</v>
      </c>
      <c r="CM299" s="189"/>
      <c r="CN299" s="219">
        <f t="shared" si="552"/>
        <v>0</v>
      </c>
      <c r="CO299" s="220">
        <f t="shared" si="553"/>
        <v>0</v>
      </c>
      <c r="CP299" s="220">
        <f t="shared" si="554"/>
        <v>0</v>
      </c>
      <c r="CQ299" s="220">
        <f t="shared" si="555"/>
        <v>0</v>
      </c>
      <c r="CR299" s="220">
        <f t="shared" si="556"/>
        <v>0</v>
      </c>
      <c r="CS299" s="220">
        <f t="shared" si="557"/>
        <v>0</v>
      </c>
      <c r="CT299" s="220">
        <f t="shared" si="558"/>
        <v>0</v>
      </c>
      <c r="CU299" s="220">
        <f t="shared" si="559"/>
        <v>0</v>
      </c>
      <c r="CV299" s="220">
        <f t="shared" si="560"/>
        <v>0</v>
      </c>
      <c r="CW299" s="220">
        <f t="shared" si="561"/>
        <v>0</v>
      </c>
      <c r="CX299" s="220">
        <f t="shared" si="562"/>
        <v>0</v>
      </c>
      <c r="CY299" s="220">
        <f t="shared" si="563"/>
        <v>0</v>
      </c>
      <c r="CZ299" s="220">
        <f t="shared" si="564"/>
        <v>0</v>
      </c>
      <c r="DA299" s="220">
        <f t="shared" si="565"/>
        <v>0</v>
      </c>
      <c r="DB299" s="220">
        <f t="shared" si="566"/>
        <v>0</v>
      </c>
      <c r="DC299" s="220">
        <f t="shared" si="567"/>
        <v>0</v>
      </c>
      <c r="DD299" s="220">
        <f t="shared" si="568"/>
        <v>0</v>
      </c>
      <c r="DE299" s="220">
        <f t="shared" si="569"/>
        <v>0</v>
      </c>
      <c r="DF299" s="220">
        <f t="shared" si="570"/>
        <v>0</v>
      </c>
      <c r="DG299" s="220">
        <f t="shared" si="571"/>
        <v>0</v>
      </c>
      <c r="DH299" s="220">
        <f t="shared" si="572"/>
        <v>0</v>
      </c>
      <c r="DI299" s="220">
        <f t="shared" si="573"/>
        <v>0</v>
      </c>
      <c r="DJ299" s="220">
        <f t="shared" si="574"/>
        <v>0</v>
      </c>
      <c r="DK299" s="220">
        <f t="shared" si="575"/>
        <v>0</v>
      </c>
      <c r="DL299" s="220">
        <f t="shared" si="576"/>
        <v>0</v>
      </c>
      <c r="DM299" s="220">
        <f t="shared" si="577"/>
        <v>0</v>
      </c>
      <c r="DN299" s="220">
        <f t="shared" si="578"/>
        <v>0</v>
      </c>
      <c r="DO299" s="220">
        <f t="shared" si="579"/>
        <v>0</v>
      </c>
      <c r="DP299" s="220">
        <f t="shared" si="580"/>
        <v>0</v>
      </c>
      <c r="DQ299" s="221">
        <f t="shared" si="581"/>
        <v>0</v>
      </c>
      <c r="DR299" s="204">
        <f t="shared" si="582"/>
        <v>0</v>
      </c>
      <c r="DS299" s="222">
        <f t="shared" si="583"/>
        <v>0</v>
      </c>
      <c r="DT299" s="222">
        <f t="shared" si="584"/>
        <v>0</v>
      </c>
      <c r="DU299" s="222">
        <f t="shared" si="585"/>
        <v>0</v>
      </c>
      <c r="DV299" s="222">
        <f t="shared" si="586"/>
        <v>0</v>
      </c>
      <c r="DW299" s="222">
        <f t="shared" si="587"/>
        <v>0</v>
      </c>
      <c r="DX299" s="223">
        <f t="shared" si="588"/>
        <v>0</v>
      </c>
      <c r="DY299" s="224">
        <f t="shared" si="511"/>
        <v>0</v>
      </c>
      <c r="EA299" s="228">
        <f>IF($E299="HLTA",(L299/Summary!$H$7),0)</f>
        <v>0</v>
      </c>
      <c r="EB299" s="229">
        <f>IF($E299="HLTA",(M299/Summary!$H$7),0)</f>
        <v>0</v>
      </c>
      <c r="EC299" s="229">
        <f>IF($E299="HLTA",(N299/Summary!$H$7),0)</f>
        <v>0</v>
      </c>
      <c r="ED299" s="229">
        <f>IF($E299="HLTA",(O299/Summary!$H$7),0)</f>
        <v>0</v>
      </c>
      <c r="EE299" s="229">
        <f>IF($E299="HLTA",(P299/Summary!$H$7),0)</f>
        <v>0</v>
      </c>
      <c r="EF299" s="229">
        <f>IF($E299="HLTA",(Q299/Summary!$H$7),0)</f>
        <v>0</v>
      </c>
      <c r="EG299" s="229">
        <f>IF($E299="HLTA",(R299/Summary!$H$7),0)</f>
        <v>0</v>
      </c>
      <c r="EH299" s="229">
        <f>IF($E299="HLTA",(S299/Summary!$H$7),0)</f>
        <v>0</v>
      </c>
      <c r="EI299" s="229">
        <f>IF($E299="HLTA",(T299/Summary!$H$7),0)</f>
        <v>0</v>
      </c>
      <c r="EJ299" s="229">
        <f>IF($E299="HLTA",(U299/Summary!$H$7),0)</f>
        <v>0</v>
      </c>
      <c r="EK299" s="229">
        <f>IF($E299="HLTA",(V299/Summary!$H$7),0)</f>
        <v>0</v>
      </c>
      <c r="EL299" s="229">
        <f>IF($E299="HLTA",(W299/Summary!$H$7),0)</f>
        <v>0</v>
      </c>
      <c r="EM299" s="229">
        <f>IF($E299="HLTA",(X299/Summary!$H$7),0)</f>
        <v>0</v>
      </c>
      <c r="EN299" s="229">
        <f>IF($E299="HLTA",(Y299/Summary!$H$7),0)</f>
        <v>0</v>
      </c>
      <c r="EO299" s="229">
        <f>IF($E299="HLTA",(Z299/Summary!$H$7),0)</f>
        <v>0</v>
      </c>
      <c r="EP299" s="229">
        <f>IF($E299="HLTA",(AA299/Summary!$H$7),0)</f>
        <v>0</v>
      </c>
      <c r="EQ299" s="229">
        <f>IF($E299="HLTA",(AB299/Summary!$H$7),0)</f>
        <v>0</v>
      </c>
      <c r="ER299" s="229">
        <f>IF($E299="HLTA",(AC299/Summary!$H$7),0)</f>
        <v>0</v>
      </c>
      <c r="ES299" s="229">
        <f>IF($E299="HLTA",(AD299/Summary!$H$7),0)</f>
        <v>0</v>
      </c>
      <c r="ET299" s="229">
        <f>IF($E299="HLTA",(AE299/Summary!$H$7),0)</f>
        <v>0</v>
      </c>
      <c r="EU299" s="229">
        <f>IF($E299="HLTA",(AF299/Summary!$H$7),0)</f>
        <v>0</v>
      </c>
      <c r="EV299" s="229">
        <f>IF($E299="HLTA",(AG299/Summary!$H$7),0)</f>
        <v>0</v>
      </c>
      <c r="EW299" s="229">
        <f>IF($E299="HLTA",(AH299/Summary!$H$7),0)</f>
        <v>0</v>
      </c>
      <c r="EX299" s="229">
        <f>IF($E299="HLTA",(AI299/Summary!$H$7),0)</f>
        <v>0</v>
      </c>
      <c r="EY299" s="229">
        <f>IF($E299="HLTA",(AJ299/Summary!$H$7),0)</f>
        <v>0</v>
      </c>
      <c r="EZ299" s="229">
        <f>IF($E299="HLTA",(AK299/Summary!$H$7),0)</f>
        <v>0</v>
      </c>
      <c r="FA299" s="229">
        <f>IF($E299="HLTA",(AL299/Summary!$H$7),0)</f>
        <v>0</v>
      </c>
      <c r="FB299" s="229">
        <f>IF($E299="HLTA",(AM299/Summary!$H$7),0)</f>
        <v>0</v>
      </c>
      <c r="FC299" s="229">
        <f>IF($E299="HLTA",(AN299/Summary!$H$7),0)</f>
        <v>0</v>
      </c>
      <c r="FD299" s="233">
        <f>IF($E299="HLTA",(AO299/Summary!$H$7),0)</f>
        <v>0</v>
      </c>
    </row>
    <row r="300" spans="1:160" s="141" customFormat="1" ht="14.25" x14ac:dyDescent="0.35">
      <c r="A300" s="314"/>
      <c r="B300" s="315"/>
      <c r="C300" s="315"/>
      <c r="D300" s="315"/>
      <c r="E300" s="303"/>
      <c r="F300" s="304"/>
      <c r="G300" s="316"/>
      <c r="H300" s="320"/>
      <c r="I300" s="322"/>
      <c r="J300" s="323"/>
      <c r="K300" s="399">
        <f>Summary!$H$6*$G300</f>
        <v>0</v>
      </c>
      <c r="L300" s="225"/>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6"/>
      <c r="AN300" s="226"/>
      <c r="AO300" s="227"/>
      <c r="AP300" s="228">
        <f t="shared" si="513"/>
        <v>0</v>
      </c>
      <c r="AQ300" s="226"/>
      <c r="AR300" s="226"/>
      <c r="AS300" s="234"/>
      <c r="AT300" s="226"/>
      <c r="AU300" s="234"/>
      <c r="AV300" s="227"/>
      <c r="AW300" s="397"/>
      <c r="AX300" s="397"/>
      <c r="AY300" s="230">
        <f t="shared" si="514"/>
        <v>0</v>
      </c>
      <c r="AZ300" s="213" t="str">
        <f t="shared" si="512"/>
        <v>OK</v>
      </c>
      <c r="BA300" s="214"/>
      <c r="BB300" s="231">
        <f t="shared" si="515"/>
        <v>0</v>
      </c>
      <c r="BC300" s="232">
        <f t="shared" si="516"/>
        <v>0</v>
      </c>
      <c r="BD300" s="232">
        <f t="shared" si="517"/>
        <v>0</v>
      </c>
      <c r="BE300" s="232">
        <f t="shared" si="518"/>
        <v>0</v>
      </c>
      <c r="BF300" s="232">
        <f t="shared" si="519"/>
        <v>0</v>
      </c>
      <c r="BG300" s="232">
        <f t="shared" si="520"/>
        <v>0</v>
      </c>
      <c r="BH300" s="232">
        <f t="shared" si="521"/>
        <v>0</v>
      </c>
      <c r="BI300" s="232">
        <f t="shared" si="522"/>
        <v>0</v>
      </c>
      <c r="BJ300" s="232">
        <f t="shared" si="523"/>
        <v>0</v>
      </c>
      <c r="BK300" s="232">
        <f t="shared" si="524"/>
        <v>0</v>
      </c>
      <c r="BL300" s="232">
        <f t="shared" si="525"/>
        <v>0</v>
      </c>
      <c r="BM300" s="232">
        <f t="shared" si="526"/>
        <v>0</v>
      </c>
      <c r="BN300" s="232">
        <f t="shared" si="527"/>
        <v>0</v>
      </c>
      <c r="BO300" s="232">
        <f t="shared" si="528"/>
        <v>0</v>
      </c>
      <c r="BP300" s="232">
        <f t="shared" si="529"/>
        <v>0</v>
      </c>
      <c r="BQ300" s="232">
        <f t="shared" si="530"/>
        <v>0</v>
      </c>
      <c r="BR300" s="232">
        <f t="shared" si="531"/>
        <v>0</v>
      </c>
      <c r="BS300" s="232">
        <f t="shared" si="532"/>
        <v>0</v>
      </c>
      <c r="BT300" s="232">
        <f t="shared" si="533"/>
        <v>0</v>
      </c>
      <c r="BU300" s="232">
        <f t="shared" si="534"/>
        <v>0</v>
      </c>
      <c r="BV300" s="232">
        <f t="shared" si="535"/>
        <v>0</v>
      </c>
      <c r="BW300" s="232">
        <f t="shared" si="536"/>
        <v>0</v>
      </c>
      <c r="BX300" s="232">
        <f t="shared" si="537"/>
        <v>0</v>
      </c>
      <c r="BY300" s="232">
        <f t="shared" si="538"/>
        <v>0</v>
      </c>
      <c r="BZ300" s="232">
        <f t="shared" si="539"/>
        <v>0</v>
      </c>
      <c r="CA300" s="232">
        <f t="shared" si="540"/>
        <v>0</v>
      </c>
      <c r="CB300" s="232">
        <f t="shared" si="541"/>
        <v>0</v>
      </c>
      <c r="CC300" s="232">
        <f t="shared" si="542"/>
        <v>0</v>
      </c>
      <c r="CD300" s="232">
        <f t="shared" si="543"/>
        <v>0</v>
      </c>
      <c r="CE300" s="232">
        <f t="shared" si="544"/>
        <v>0</v>
      </c>
      <c r="CF300" s="230">
        <f t="shared" si="545"/>
        <v>0</v>
      </c>
      <c r="CG300" s="195">
        <f t="shared" si="546"/>
        <v>0</v>
      </c>
      <c r="CH300" s="201">
        <f t="shared" si="547"/>
        <v>0</v>
      </c>
      <c r="CI300" s="201">
        <f t="shared" si="548"/>
        <v>0</v>
      </c>
      <c r="CJ300" s="201">
        <f t="shared" si="549"/>
        <v>0</v>
      </c>
      <c r="CK300" s="201">
        <f t="shared" si="550"/>
        <v>0</v>
      </c>
      <c r="CL300" s="191">
        <f t="shared" si="551"/>
        <v>0</v>
      </c>
      <c r="CM300" s="189"/>
      <c r="CN300" s="219">
        <f t="shared" si="552"/>
        <v>0</v>
      </c>
      <c r="CO300" s="220">
        <f t="shared" si="553"/>
        <v>0</v>
      </c>
      <c r="CP300" s="220">
        <f t="shared" si="554"/>
        <v>0</v>
      </c>
      <c r="CQ300" s="220">
        <f t="shared" si="555"/>
        <v>0</v>
      </c>
      <c r="CR300" s="220">
        <f t="shared" si="556"/>
        <v>0</v>
      </c>
      <c r="CS300" s="220">
        <f t="shared" si="557"/>
        <v>0</v>
      </c>
      <c r="CT300" s="220">
        <f t="shared" si="558"/>
        <v>0</v>
      </c>
      <c r="CU300" s="220">
        <f t="shared" si="559"/>
        <v>0</v>
      </c>
      <c r="CV300" s="220">
        <f t="shared" si="560"/>
        <v>0</v>
      </c>
      <c r="CW300" s="220">
        <f t="shared" si="561"/>
        <v>0</v>
      </c>
      <c r="CX300" s="220">
        <f t="shared" si="562"/>
        <v>0</v>
      </c>
      <c r="CY300" s="220">
        <f t="shared" si="563"/>
        <v>0</v>
      </c>
      <c r="CZ300" s="220">
        <f t="shared" si="564"/>
        <v>0</v>
      </c>
      <c r="DA300" s="220">
        <f t="shared" si="565"/>
        <v>0</v>
      </c>
      <c r="DB300" s="220">
        <f t="shared" si="566"/>
        <v>0</v>
      </c>
      <c r="DC300" s="220">
        <f t="shared" si="567"/>
        <v>0</v>
      </c>
      <c r="DD300" s="220">
        <f t="shared" si="568"/>
        <v>0</v>
      </c>
      <c r="DE300" s="220">
        <f t="shared" si="569"/>
        <v>0</v>
      </c>
      <c r="DF300" s="220">
        <f t="shared" si="570"/>
        <v>0</v>
      </c>
      <c r="DG300" s="220">
        <f t="shared" si="571"/>
        <v>0</v>
      </c>
      <c r="DH300" s="220">
        <f t="shared" si="572"/>
        <v>0</v>
      </c>
      <c r="DI300" s="220">
        <f t="shared" si="573"/>
        <v>0</v>
      </c>
      <c r="DJ300" s="220">
        <f t="shared" si="574"/>
        <v>0</v>
      </c>
      <c r="DK300" s="220">
        <f t="shared" si="575"/>
        <v>0</v>
      </c>
      <c r="DL300" s="220">
        <f t="shared" si="576"/>
        <v>0</v>
      </c>
      <c r="DM300" s="220">
        <f t="shared" si="577"/>
        <v>0</v>
      </c>
      <c r="DN300" s="220">
        <f t="shared" si="578"/>
        <v>0</v>
      </c>
      <c r="DO300" s="220">
        <f t="shared" si="579"/>
        <v>0</v>
      </c>
      <c r="DP300" s="220">
        <f t="shared" si="580"/>
        <v>0</v>
      </c>
      <c r="DQ300" s="221">
        <f t="shared" si="581"/>
        <v>0</v>
      </c>
      <c r="DR300" s="204">
        <f t="shared" si="582"/>
        <v>0</v>
      </c>
      <c r="DS300" s="222">
        <f t="shared" si="583"/>
        <v>0</v>
      </c>
      <c r="DT300" s="222">
        <f t="shared" si="584"/>
        <v>0</v>
      </c>
      <c r="DU300" s="222">
        <f t="shared" si="585"/>
        <v>0</v>
      </c>
      <c r="DV300" s="222">
        <f t="shared" si="586"/>
        <v>0</v>
      </c>
      <c r="DW300" s="222">
        <f t="shared" si="587"/>
        <v>0</v>
      </c>
      <c r="DX300" s="223">
        <f t="shared" si="588"/>
        <v>0</v>
      </c>
      <c r="DY300" s="224">
        <f t="shared" si="511"/>
        <v>0</v>
      </c>
      <c r="EA300" s="228">
        <f>IF($E300="HLTA",(L300/Summary!$H$7),0)</f>
        <v>0</v>
      </c>
      <c r="EB300" s="229">
        <f>IF($E300="HLTA",(M300/Summary!$H$7),0)</f>
        <v>0</v>
      </c>
      <c r="EC300" s="229">
        <f>IF($E300="HLTA",(N300/Summary!$H$7),0)</f>
        <v>0</v>
      </c>
      <c r="ED300" s="229">
        <f>IF($E300="HLTA",(O300/Summary!$H$7),0)</f>
        <v>0</v>
      </c>
      <c r="EE300" s="229">
        <f>IF($E300="HLTA",(P300/Summary!$H$7),0)</f>
        <v>0</v>
      </c>
      <c r="EF300" s="229">
        <f>IF($E300="HLTA",(Q300/Summary!$H$7),0)</f>
        <v>0</v>
      </c>
      <c r="EG300" s="229">
        <f>IF($E300="HLTA",(R300/Summary!$H$7),0)</f>
        <v>0</v>
      </c>
      <c r="EH300" s="229">
        <f>IF($E300="HLTA",(S300/Summary!$H$7),0)</f>
        <v>0</v>
      </c>
      <c r="EI300" s="229">
        <f>IF($E300="HLTA",(T300/Summary!$H$7),0)</f>
        <v>0</v>
      </c>
      <c r="EJ300" s="229">
        <f>IF($E300="HLTA",(U300/Summary!$H$7),0)</f>
        <v>0</v>
      </c>
      <c r="EK300" s="229">
        <f>IF($E300="HLTA",(V300/Summary!$H$7),0)</f>
        <v>0</v>
      </c>
      <c r="EL300" s="229">
        <f>IF($E300="HLTA",(W300/Summary!$H$7),0)</f>
        <v>0</v>
      </c>
      <c r="EM300" s="229">
        <f>IF($E300="HLTA",(X300/Summary!$H$7),0)</f>
        <v>0</v>
      </c>
      <c r="EN300" s="229">
        <f>IF($E300="HLTA",(Y300/Summary!$H$7),0)</f>
        <v>0</v>
      </c>
      <c r="EO300" s="229">
        <f>IF($E300="HLTA",(Z300/Summary!$H$7),0)</f>
        <v>0</v>
      </c>
      <c r="EP300" s="229">
        <f>IF($E300="HLTA",(AA300/Summary!$H$7),0)</f>
        <v>0</v>
      </c>
      <c r="EQ300" s="229">
        <f>IF($E300="HLTA",(AB300/Summary!$H$7),0)</f>
        <v>0</v>
      </c>
      <c r="ER300" s="229">
        <f>IF($E300="HLTA",(AC300/Summary!$H$7),0)</f>
        <v>0</v>
      </c>
      <c r="ES300" s="229">
        <f>IF($E300="HLTA",(AD300/Summary!$H$7),0)</f>
        <v>0</v>
      </c>
      <c r="ET300" s="229">
        <f>IF($E300="HLTA",(AE300/Summary!$H$7),0)</f>
        <v>0</v>
      </c>
      <c r="EU300" s="229">
        <f>IF($E300="HLTA",(AF300/Summary!$H$7),0)</f>
        <v>0</v>
      </c>
      <c r="EV300" s="229">
        <f>IF($E300="HLTA",(AG300/Summary!$H$7),0)</f>
        <v>0</v>
      </c>
      <c r="EW300" s="229">
        <f>IF($E300="HLTA",(AH300/Summary!$H$7),0)</f>
        <v>0</v>
      </c>
      <c r="EX300" s="229">
        <f>IF($E300="HLTA",(AI300/Summary!$H$7),0)</f>
        <v>0</v>
      </c>
      <c r="EY300" s="229">
        <f>IF($E300="HLTA",(AJ300/Summary!$H$7),0)</f>
        <v>0</v>
      </c>
      <c r="EZ300" s="229">
        <f>IF($E300="HLTA",(AK300/Summary!$H$7),0)</f>
        <v>0</v>
      </c>
      <c r="FA300" s="229">
        <f>IF($E300="HLTA",(AL300/Summary!$H$7),0)</f>
        <v>0</v>
      </c>
      <c r="FB300" s="229">
        <f>IF($E300="HLTA",(AM300/Summary!$H$7),0)</f>
        <v>0</v>
      </c>
      <c r="FC300" s="229">
        <f>IF($E300="HLTA",(AN300/Summary!$H$7),0)</f>
        <v>0</v>
      </c>
      <c r="FD300" s="233">
        <f>IF($E300="HLTA",(AO300/Summary!$H$7),0)</f>
        <v>0</v>
      </c>
    </row>
    <row r="301" spans="1:160" s="141" customFormat="1" ht="14.25" x14ac:dyDescent="0.35">
      <c r="A301" s="314"/>
      <c r="B301" s="315"/>
      <c r="C301" s="315"/>
      <c r="D301" s="315"/>
      <c r="E301" s="303"/>
      <c r="F301" s="304"/>
      <c r="G301" s="316"/>
      <c r="H301" s="320"/>
      <c r="I301" s="322"/>
      <c r="J301" s="323"/>
      <c r="K301" s="399">
        <f>Summary!$H$6*$G301</f>
        <v>0</v>
      </c>
      <c r="L301" s="225"/>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s="227"/>
      <c r="AP301" s="228">
        <f t="shared" si="513"/>
        <v>0</v>
      </c>
      <c r="AQ301" s="226"/>
      <c r="AR301" s="226"/>
      <c r="AS301" s="234"/>
      <c r="AT301" s="226"/>
      <c r="AU301" s="234"/>
      <c r="AV301" s="227"/>
      <c r="AW301" s="397"/>
      <c r="AX301" s="397"/>
      <c r="AY301" s="230">
        <f t="shared" si="514"/>
        <v>0</v>
      </c>
      <c r="AZ301" s="213" t="str">
        <f t="shared" si="512"/>
        <v>OK</v>
      </c>
      <c r="BA301" s="214"/>
      <c r="BB301" s="231">
        <f t="shared" si="515"/>
        <v>0</v>
      </c>
      <c r="BC301" s="232">
        <f t="shared" si="516"/>
        <v>0</v>
      </c>
      <c r="BD301" s="232">
        <f t="shared" si="517"/>
        <v>0</v>
      </c>
      <c r="BE301" s="232">
        <f t="shared" si="518"/>
        <v>0</v>
      </c>
      <c r="BF301" s="232">
        <f t="shared" si="519"/>
        <v>0</v>
      </c>
      <c r="BG301" s="232">
        <f t="shared" si="520"/>
        <v>0</v>
      </c>
      <c r="BH301" s="232">
        <f t="shared" si="521"/>
        <v>0</v>
      </c>
      <c r="BI301" s="232">
        <f t="shared" si="522"/>
        <v>0</v>
      </c>
      <c r="BJ301" s="232">
        <f t="shared" si="523"/>
        <v>0</v>
      </c>
      <c r="BK301" s="232">
        <f t="shared" si="524"/>
        <v>0</v>
      </c>
      <c r="BL301" s="232">
        <f t="shared" si="525"/>
        <v>0</v>
      </c>
      <c r="BM301" s="232">
        <f t="shared" si="526"/>
        <v>0</v>
      </c>
      <c r="BN301" s="232">
        <f t="shared" si="527"/>
        <v>0</v>
      </c>
      <c r="BO301" s="232">
        <f t="shared" si="528"/>
        <v>0</v>
      </c>
      <c r="BP301" s="232">
        <f t="shared" si="529"/>
        <v>0</v>
      </c>
      <c r="BQ301" s="232">
        <f t="shared" si="530"/>
        <v>0</v>
      </c>
      <c r="BR301" s="232">
        <f t="shared" si="531"/>
        <v>0</v>
      </c>
      <c r="BS301" s="232">
        <f t="shared" si="532"/>
        <v>0</v>
      </c>
      <c r="BT301" s="232">
        <f t="shared" si="533"/>
        <v>0</v>
      </c>
      <c r="BU301" s="232">
        <f t="shared" si="534"/>
        <v>0</v>
      </c>
      <c r="BV301" s="232">
        <f t="shared" si="535"/>
        <v>0</v>
      </c>
      <c r="BW301" s="232">
        <f t="shared" si="536"/>
        <v>0</v>
      </c>
      <c r="BX301" s="232">
        <f t="shared" si="537"/>
        <v>0</v>
      </c>
      <c r="BY301" s="232">
        <f t="shared" si="538"/>
        <v>0</v>
      </c>
      <c r="BZ301" s="232">
        <f t="shared" si="539"/>
        <v>0</v>
      </c>
      <c r="CA301" s="232">
        <f t="shared" si="540"/>
        <v>0</v>
      </c>
      <c r="CB301" s="232">
        <f t="shared" si="541"/>
        <v>0</v>
      </c>
      <c r="CC301" s="232">
        <f t="shared" si="542"/>
        <v>0</v>
      </c>
      <c r="CD301" s="232">
        <f t="shared" si="543"/>
        <v>0</v>
      </c>
      <c r="CE301" s="232">
        <f t="shared" si="544"/>
        <v>0</v>
      </c>
      <c r="CF301" s="230">
        <f t="shared" si="545"/>
        <v>0</v>
      </c>
      <c r="CG301" s="195">
        <f t="shared" si="546"/>
        <v>0</v>
      </c>
      <c r="CH301" s="201">
        <f t="shared" si="547"/>
        <v>0</v>
      </c>
      <c r="CI301" s="201">
        <f t="shared" si="548"/>
        <v>0</v>
      </c>
      <c r="CJ301" s="201">
        <f t="shared" si="549"/>
        <v>0</v>
      </c>
      <c r="CK301" s="201">
        <f t="shared" si="550"/>
        <v>0</v>
      </c>
      <c r="CL301" s="191">
        <f t="shared" si="551"/>
        <v>0</v>
      </c>
      <c r="CM301" s="189"/>
      <c r="CN301" s="219">
        <f t="shared" si="552"/>
        <v>0</v>
      </c>
      <c r="CO301" s="220">
        <f t="shared" si="553"/>
        <v>0</v>
      </c>
      <c r="CP301" s="220">
        <f t="shared" si="554"/>
        <v>0</v>
      </c>
      <c r="CQ301" s="220">
        <f t="shared" si="555"/>
        <v>0</v>
      </c>
      <c r="CR301" s="220">
        <f t="shared" si="556"/>
        <v>0</v>
      </c>
      <c r="CS301" s="220">
        <f t="shared" si="557"/>
        <v>0</v>
      </c>
      <c r="CT301" s="220">
        <f t="shared" si="558"/>
        <v>0</v>
      </c>
      <c r="CU301" s="220">
        <f t="shared" si="559"/>
        <v>0</v>
      </c>
      <c r="CV301" s="220">
        <f t="shared" si="560"/>
        <v>0</v>
      </c>
      <c r="CW301" s="220">
        <f t="shared" si="561"/>
        <v>0</v>
      </c>
      <c r="CX301" s="220">
        <f t="shared" si="562"/>
        <v>0</v>
      </c>
      <c r="CY301" s="220">
        <f t="shared" si="563"/>
        <v>0</v>
      </c>
      <c r="CZ301" s="220">
        <f t="shared" si="564"/>
        <v>0</v>
      </c>
      <c r="DA301" s="220">
        <f t="shared" si="565"/>
        <v>0</v>
      </c>
      <c r="DB301" s="220">
        <f t="shared" si="566"/>
        <v>0</v>
      </c>
      <c r="DC301" s="220">
        <f t="shared" si="567"/>
        <v>0</v>
      </c>
      <c r="DD301" s="220">
        <f t="shared" si="568"/>
        <v>0</v>
      </c>
      <c r="DE301" s="220">
        <f t="shared" si="569"/>
        <v>0</v>
      </c>
      <c r="DF301" s="220">
        <f t="shared" si="570"/>
        <v>0</v>
      </c>
      <c r="DG301" s="220">
        <f t="shared" si="571"/>
        <v>0</v>
      </c>
      <c r="DH301" s="220">
        <f t="shared" si="572"/>
        <v>0</v>
      </c>
      <c r="DI301" s="220">
        <f t="shared" si="573"/>
        <v>0</v>
      </c>
      <c r="DJ301" s="220">
        <f t="shared" si="574"/>
        <v>0</v>
      </c>
      <c r="DK301" s="220">
        <f t="shared" si="575"/>
        <v>0</v>
      </c>
      <c r="DL301" s="220">
        <f t="shared" si="576"/>
        <v>0</v>
      </c>
      <c r="DM301" s="220">
        <f t="shared" si="577"/>
        <v>0</v>
      </c>
      <c r="DN301" s="220">
        <f t="shared" si="578"/>
        <v>0</v>
      </c>
      <c r="DO301" s="220">
        <f t="shared" si="579"/>
        <v>0</v>
      </c>
      <c r="DP301" s="220">
        <f t="shared" si="580"/>
        <v>0</v>
      </c>
      <c r="DQ301" s="221">
        <f t="shared" si="581"/>
        <v>0</v>
      </c>
      <c r="DR301" s="204">
        <f t="shared" si="582"/>
        <v>0</v>
      </c>
      <c r="DS301" s="222">
        <f t="shared" si="583"/>
        <v>0</v>
      </c>
      <c r="DT301" s="222">
        <f t="shared" si="584"/>
        <v>0</v>
      </c>
      <c r="DU301" s="222">
        <f t="shared" si="585"/>
        <v>0</v>
      </c>
      <c r="DV301" s="222">
        <f t="shared" si="586"/>
        <v>0</v>
      </c>
      <c r="DW301" s="222">
        <f t="shared" si="587"/>
        <v>0</v>
      </c>
      <c r="DX301" s="223">
        <f t="shared" si="588"/>
        <v>0</v>
      </c>
      <c r="DY301" s="224">
        <f t="shared" si="511"/>
        <v>0</v>
      </c>
      <c r="EA301" s="228">
        <f>IF($E301="HLTA",(L301/Summary!$H$7),0)</f>
        <v>0</v>
      </c>
      <c r="EB301" s="229">
        <f>IF($E301="HLTA",(M301/Summary!$H$7),0)</f>
        <v>0</v>
      </c>
      <c r="EC301" s="229">
        <f>IF($E301="HLTA",(N301/Summary!$H$7),0)</f>
        <v>0</v>
      </c>
      <c r="ED301" s="229">
        <f>IF($E301="HLTA",(O301/Summary!$H$7),0)</f>
        <v>0</v>
      </c>
      <c r="EE301" s="229">
        <f>IF($E301="HLTA",(P301/Summary!$H$7),0)</f>
        <v>0</v>
      </c>
      <c r="EF301" s="229">
        <f>IF($E301="HLTA",(Q301/Summary!$H$7),0)</f>
        <v>0</v>
      </c>
      <c r="EG301" s="229">
        <f>IF($E301="HLTA",(R301/Summary!$H$7),0)</f>
        <v>0</v>
      </c>
      <c r="EH301" s="229">
        <f>IF($E301="HLTA",(S301/Summary!$H$7),0)</f>
        <v>0</v>
      </c>
      <c r="EI301" s="229">
        <f>IF($E301="HLTA",(T301/Summary!$H$7),0)</f>
        <v>0</v>
      </c>
      <c r="EJ301" s="229">
        <f>IF($E301="HLTA",(U301/Summary!$H$7),0)</f>
        <v>0</v>
      </c>
      <c r="EK301" s="229">
        <f>IF($E301="HLTA",(V301/Summary!$H$7),0)</f>
        <v>0</v>
      </c>
      <c r="EL301" s="229">
        <f>IF($E301="HLTA",(W301/Summary!$H$7),0)</f>
        <v>0</v>
      </c>
      <c r="EM301" s="229">
        <f>IF($E301="HLTA",(X301/Summary!$H$7),0)</f>
        <v>0</v>
      </c>
      <c r="EN301" s="229">
        <f>IF($E301="HLTA",(Y301/Summary!$H$7),0)</f>
        <v>0</v>
      </c>
      <c r="EO301" s="229">
        <f>IF($E301="HLTA",(Z301/Summary!$H$7),0)</f>
        <v>0</v>
      </c>
      <c r="EP301" s="229">
        <f>IF($E301="HLTA",(AA301/Summary!$H$7),0)</f>
        <v>0</v>
      </c>
      <c r="EQ301" s="229">
        <f>IF($E301="HLTA",(AB301/Summary!$H$7),0)</f>
        <v>0</v>
      </c>
      <c r="ER301" s="229">
        <f>IF($E301="HLTA",(AC301/Summary!$H$7),0)</f>
        <v>0</v>
      </c>
      <c r="ES301" s="229">
        <f>IF($E301="HLTA",(AD301/Summary!$H$7),0)</f>
        <v>0</v>
      </c>
      <c r="ET301" s="229">
        <f>IF($E301="HLTA",(AE301/Summary!$H$7),0)</f>
        <v>0</v>
      </c>
      <c r="EU301" s="229">
        <f>IF($E301="HLTA",(AF301/Summary!$H$7),0)</f>
        <v>0</v>
      </c>
      <c r="EV301" s="229">
        <f>IF($E301="HLTA",(AG301/Summary!$H$7),0)</f>
        <v>0</v>
      </c>
      <c r="EW301" s="229">
        <f>IF($E301="HLTA",(AH301/Summary!$H$7),0)</f>
        <v>0</v>
      </c>
      <c r="EX301" s="229">
        <f>IF($E301="HLTA",(AI301/Summary!$H$7),0)</f>
        <v>0</v>
      </c>
      <c r="EY301" s="229">
        <f>IF($E301="HLTA",(AJ301/Summary!$H$7),0)</f>
        <v>0</v>
      </c>
      <c r="EZ301" s="229">
        <f>IF($E301="HLTA",(AK301/Summary!$H$7),0)</f>
        <v>0</v>
      </c>
      <c r="FA301" s="229">
        <f>IF($E301="HLTA",(AL301/Summary!$H$7),0)</f>
        <v>0</v>
      </c>
      <c r="FB301" s="229">
        <f>IF($E301="HLTA",(AM301/Summary!$H$7),0)</f>
        <v>0</v>
      </c>
      <c r="FC301" s="229">
        <f>IF($E301="HLTA",(AN301/Summary!$H$7),0)</f>
        <v>0</v>
      </c>
      <c r="FD301" s="233">
        <f>IF($E301="HLTA",(AO301/Summary!$H$7),0)</f>
        <v>0</v>
      </c>
    </row>
    <row r="302" spans="1:160" s="141" customFormat="1" ht="14.25" x14ac:dyDescent="0.35">
      <c r="A302" s="314"/>
      <c r="B302" s="315"/>
      <c r="C302" s="315"/>
      <c r="D302" s="315"/>
      <c r="E302" s="303"/>
      <c r="F302" s="304"/>
      <c r="G302" s="316"/>
      <c r="H302" s="320"/>
      <c r="I302" s="322"/>
      <c r="J302" s="323"/>
      <c r="K302" s="399">
        <f>Summary!$H$6*$G302</f>
        <v>0</v>
      </c>
      <c r="L302" s="225"/>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s="226"/>
      <c r="AO302" s="227"/>
      <c r="AP302" s="228">
        <f t="shared" si="513"/>
        <v>0</v>
      </c>
      <c r="AQ302" s="226"/>
      <c r="AR302" s="226"/>
      <c r="AS302" s="234"/>
      <c r="AT302" s="226"/>
      <c r="AU302" s="234"/>
      <c r="AV302" s="227"/>
      <c r="AW302" s="397"/>
      <c r="AX302" s="397"/>
      <c r="AY302" s="230">
        <f t="shared" si="514"/>
        <v>0</v>
      </c>
      <c r="AZ302" s="213" t="str">
        <f t="shared" si="512"/>
        <v>OK</v>
      </c>
      <c r="BA302" s="214"/>
      <c r="BB302" s="231">
        <f t="shared" si="515"/>
        <v>0</v>
      </c>
      <c r="BC302" s="232">
        <f t="shared" si="516"/>
        <v>0</v>
      </c>
      <c r="BD302" s="232">
        <f t="shared" si="517"/>
        <v>0</v>
      </c>
      <c r="BE302" s="232">
        <f t="shared" si="518"/>
        <v>0</v>
      </c>
      <c r="BF302" s="232">
        <f t="shared" si="519"/>
        <v>0</v>
      </c>
      <c r="BG302" s="232">
        <f t="shared" si="520"/>
        <v>0</v>
      </c>
      <c r="BH302" s="232">
        <f t="shared" si="521"/>
        <v>0</v>
      </c>
      <c r="BI302" s="232">
        <f t="shared" si="522"/>
        <v>0</v>
      </c>
      <c r="BJ302" s="232">
        <f t="shared" si="523"/>
        <v>0</v>
      </c>
      <c r="BK302" s="232">
        <f t="shared" si="524"/>
        <v>0</v>
      </c>
      <c r="BL302" s="232">
        <f t="shared" si="525"/>
        <v>0</v>
      </c>
      <c r="BM302" s="232">
        <f t="shared" si="526"/>
        <v>0</v>
      </c>
      <c r="BN302" s="232">
        <f t="shared" si="527"/>
        <v>0</v>
      </c>
      <c r="BO302" s="232">
        <f t="shared" si="528"/>
        <v>0</v>
      </c>
      <c r="BP302" s="232">
        <f t="shared" si="529"/>
        <v>0</v>
      </c>
      <c r="BQ302" s="232">
        <f t="shared" si="530"/>
        <v>0</v>
      </c>
      <c r="BR302" s="232">
        <f t="shared" si="531"/>
        <v>0</v>
      </c>
      <c r="BS302" s="232">
        <f t="shared" si="532"/>
        <v>0</v>
      </c>
      <c r="BT302" s="232">
        <f t="shared" si="533"/>
        <v>0</v>
      </c>
      <c r="BU302" s="232">
        <f t="shared" si="534"/>
        <v>0</v>
      </c>
      <c r="BV302" s="232">
        <f t="shared" si="535"/>
        <v>0</v>
      </c>
      <c r="BW302" s="232">
        <f t="shared" si="536"/>
        <v>0</v>
      </c>
      <c r="BX302" s="232">
        <f t="shared" si="537"/>
        <v>0</v>
      </c>
      <c r="BY302" s="232">
        <f t="shared" si="538"/>
        <v>0</v>
      </c>
      <c r="BZ302" s="232">
        <f t="shared" si="539"/>
        <v>0</v>
      </c>
      <c r="CA302" s="232">
        <f t="shared" si="540"/>
        <v>0</v>
      </c>
      <c r="CB302" s="232">
        <f t="shared" si="541"/>
        <v>0</v>
      </c>
      <c r="CC302" s="232">
        <f t="shared" si="542"/>
        <v>0</v>
      </c>
      <c r="CD302" s="232">
        <f t="shared" si="543"/>
        <v>0</v>
      </c>
      <c r="CE302" s="232">
        <f t="shared" si="544"/>
        <v>0</v>
      </c>
      <c r="CF302" s="230">
        <f t="shared" si="545"/>
        <v>0</v>
      </c>
      <c r="CG302" s="195">
        <f t="shared" si="546"/>
        <v>0</v>
      </c>
      <c r="CH302" s="201">
        <f t="shared" si="547"/>
        <v>0</v>
      </c>
      <c r="CI302" s="201">
        <f t="shared" si="548"/>
        <v>0</v>
      </c>
      <c r="CJ302" s="201">
        <f t="shared" si="549"/>
        <v>0</v>
      </c>
      <c r="CK302" s="201">
        <f t="shared" si="550"/>
        <v>0</v>
      </c>
      <c r="CL302" s="191">
        <f t="shared" si="551"/>
        <v>0</v>
      </c>
      <c r="CM302" s="189"/>
      <c r="CN302" s="219">
        <f t="shared" si="552"/>
        <v>0</v>
      </c>
      <c r="CO302" s="220">
        <f t="shared" si="553"/>
        <v>0</v>
      </c>
      <c r="CP302" s="220">
        <f t="shared" si="554"/>
        <v>0</v>
      </c>
      <c r="CQ302" s="220">
        <f t="shared" si="555"/>
        <v>0</v>
      </c>
      <c r="CR302" s="220">
        <f t="shared" si="556"/>
        <v>0</v>
      </c>
      <c r="CS302" s="220">
        <f t="shared" si="557"/>
        <v>0</v>
      </c>
      <c r="CT302" s="220">
        <f t="shared" si="558"/>
        <v>0</v>
      </c>
      <c r="CU302" s="220">
        <f t="shared" si="559"/>
        <v>0</v>
      </c>
      <c r="CV302" s="220">
        <f t="shared" si="560"/>
        <v>0</v>
      </c>
      <c r="CW302" s="220">
        <f t="shared" si="561"/>
        <v>0</v>
      </c>
      <c r="CX302" s="220">
        <f t="shared" si="562"/>
        <v>0</v>
      </c>
      <c r="CY302" s="220">
        <f t="shared" si="563"/>
        <v>0</v>
      </c>
      <c r="CZ302" s="220">
        <f t="shared" si="564"/>
        <v>0</v>
      </c>
      <c r="DA302" s="220">
        <f t="shared" si="565"/>
        <v>0</v>
      </c>
      <c r="DB302" s="220">
        <f t="shared" si="566"/>
        <v>0</v>
      </c>
      <c r="DC302" s="220">
        <f t="shared" si="567"/>
        <v>0</v>
      </c>
      <c r="DD302" s="220">
        <f t="shared" si="568"/>
        <v>0</v>
      </c>
      <c r="DE302" s="220">
        <f t="shared" si="569"/>
        <v>0</v>
      </c>
      <c r="DF302" s="220">
        <f t="shared" si="570"/>
        <v>0</v>
      </c>
      <c r="DG302" s="220">
        <f t="shared" si="571"/>
        <v>0</v>
      </c>
      <c r="DH302" s="220">
        <f t="shared" si="572"/>
        <v>0</v>
      </c>
      <c r="DI302" s="220">
        <f t="shared" si="573"/>
        <v>0</v>
      </c>
      <c r="DJ302" s="220">
        <f t="shared" si="574"/>
        <v>0</v>
      </c>
      <c r="DK302" s="220">
        <f t="shared" si="575"/>
        <v>0</v>
      </c>
      <c r="DL302" s="220">
        <f t="shared" si="576"/>
        <v>0</v>
      </c>
      <c r="DM302" s="220">
        <f t="shared" si="577"/>
        <v>0</v>
      </c>
      <c r="DN302" s="220">
        <f t="shared" si="578"/>
        <v>0</v>
      </c>
      <c r="DO302" s="220">
        <f t="shared" si="579"/>
        <v>0</v>
      </c>
      <c r="DP302" s="220">
        <f t="shared" si="580"/>
        <v>0</v>
      </c>
      <c r="DQ302" s="221">
        <f t="shared" si="581"/>
        <v>0</v>
      </c>
      <c r="DR302" s="204">
        <f t="shared" si="582"/>
        <v>0</v>
      </c>
      <c r="DS302" s="222">
        <f t="shared" si="583"/>
        <v>0</v>
      </c>
      <c r="DT302" s="222">
        <f t="shared" si="584"/>
        <v>0</v>
      </c>
      <c r="DU302" s="222">
        <f t="shared" si="585"/>
        <v>0</v>
      </c>
      <c r="DV302" s="222">
        <f t="shared" si="586"/>
        <v>0</v>
      </c>
      <c r="DW302" s="222">
        <f t="shared" si="587"/>
        <v>0</v>
      </c>
      <c r="DX302" s="223">
        <f t="shared" si="588"/>
        <v>0</v>
      </c>
      <c r="DY302" s="224">
        <f t="shared" si="511"/>
        <v>0</v>
      </c>
      <c r="EA302" s="228">
        <f>IF($E302="HLTA",(L302/Summary!$H$7),0)</f>
        <v>0</v>
      </c>
      <c r="EB302" s="229">
        <f>IF($E302="HLTA",(M302/Summary!$H$7),0)</f>
        <v>0</v>
      </c>
      <c r="EC302" s="229">
        <f>IF($E302="HLTA",(N302/Summary!$H$7),0)</f>
        <v>0</v>
      </c>
      <c r="ED302" s="229">
        <f>IF($E302="HLTA",(O302/Summary!$H$7),0)</f>
        <v>0</v>
      </c>
      <c r="EE302" s="229">
        <f>IF($E302="HLTA",(P302/Summary!$H$7),0)</f>
        <v>0</v>
      </c>
      <c r="EF302" s="229">
        <f>IF($E302="HLTA",(Q302/Summary!$H$7),0)</f>
        <v>0</v>
      </c>
      <c r="EG302" s="229">
        <f>IF($E302="HLTA",(R302/Summary!$H$7),0)</f>
        <v>0</v>
      </c>
      <c r="EH302" s="229">
        <f>IF($E302="HLTA",(S302/Summary!$H$7),0)</f>
        <v>0</v>
      </c>
      <c r="EI302" s="229">
        <f>IF($E302="HLTA",(T302/Summary!$H$7),0)</f>
        <v>0</v>
      </c>
      <c r="EJ302" s="229">
        <f>IF($E302="HLTA",(U302/Summary!$H$7),0)</f>
        <v>0</v>
      </c>
      <c r="EK302" s="229">
        <f>IF($E302="HLTA",(V302/Summary!$H$7),0)</f>
        <v>0</v>
      </c>
      <c r="EL302" s="229">
        <f>IF($E302="HLTA",(W302/Summary!$H$7),0)</f>
        <v>0</v>
      </c>
      <c r="EM302" s="229">
        <f>IF($E302="HLTA",(X302/Summary!$H$7),0)</f>
        <v>0</v>
      </c>
      <c r="EN302" s="229">
        <f>IF($E302="HLTA",(Y302/Summary!$H$7),0)</f>
        <v>0</v>
      </c>
      <c r="EO302" s="229">
        <f>IF($E302="HLTA",(Z302/Summary!$H$7),0)</f>
        <v>0</v>
      </c>
      <c r="EP302" s="229">
        <f>IF($E302="HLTA",(AA302/Summary!$H$7),0)</f>
        <v>0</v>
      </c>
      <c r="EQ302" s="229">
        <f>IF($E302="HLTA",(AB302/Summary!$H$7),0)</f>
        <v>0</v>
      </c>
      <c r="ER302" s="229">
        <f>IF($E302="HLTA",(AC302/Summary!$H$7),0)</f>
        <v>0</v>
      </c>
      <c r="ES302" s="229">
        <f>IF($E302="HLTA",(AD302/Summary!$H$7),0)</f>
        <v>0</v>
      </c>
      <c r="ET302" s="229">
        <f>IF($E302="HLTA",(AE302/Summary!$H$7),0)</f>
        <v>0</v>
      </c>
      <c r="EU302" s="229">
        <f>IF($E302="HLTA",(AF302/Summary!$H$7),0)</f>
        <v>0</v>
      </c>
      <c r="EV302" s="229">
        <f>IF($E302="HLTA",(AG302/Summary!$H$7),0)</f>
        <v>0</v>
      </c>
      <c r="EW302" s="229">
        <f>IF($E302="HLTA",(AH302/Summary!$H$7),0)</f>
        <v>0</v>
      </c>
      <c r="EX302" s="229">
        <f>IF($E302="HLTA",(AI302/Summary!$H$7),0)</f>
        <v>0</v>
      </c>
      <c r="EY302" s="229">
        <f>IF($E302="HLTA",(AJ302/Summary!$H$7),0)</f>
        <v>0</v>
      </c>
      <c r="EZ302" s="229">
        <f>IF($E302="HLTA",(AK302/Summary!$H$7),0)</f>
        <v>0</v>
      </c>
      <c r="FA302" s="229">
        <f>IF($E302="HLTA",(AL302/Summary!$H$7),0)</f>
        <v>0</v>
      </c>
      <c r="FB302" s="229">
        <f>IF($E302="HLTA",(AM302/Summary!$H$7),0)</f>
        <v>0</v>
      </c>
      <c r="FC302" s="229">
        <f>IF($E302="HLTA",(AN302/Summary!$H$7),0)</f>
        <v>0</v>
      </c>
      <c r="FD302" s="233">
        <f>IF($E302="HLTA",(AO302/Summary!$H$7),0)</f>
        <v>0</v>
      </c>
    </row>
    <row r="303" spans="1:160" s="141" customFormat="1" ht="14.25" x14ac:dyDescent="0.35">
      <c r="A303" s="314"/>
      <c r="B303" s="315"/>
      <c r="C303" s="315"/>
      <c r="D303" s="315"/>
      <c r="E303" s="303"/>
      <c r="F303" s="304"/>
      <c r="G303" s="316"/>
      <c r="H303" s="320"/>
      <c r="I303" s="322"/>
      <c r="J303" s="323"/>
      <c r="K303" s="399">
        <f>Summary!$H$6*$G303</f>
        <v>0</v>
      </c>
      <c r="L303" s="225"/>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s="227"/>
      <c r="AP303" s="228">
        <f t="shared" si="513"/>
        <v>0</v>
      </c>
      <c r="AQ303" s="226"/>
      <c r="AR303" s="226"/>
      <c r="AS303" s="234"/>
      <c r="AT303" s="226"/>
      <c r="AU303" s="234"/>
      <c r="AV303" s="227"/>
      <c r="AW303" s="397"/>
      <c r="AX303" s="397"/>
      <c r="AY303" s="230">
        <f t="shared" si="514"/>
        <v>0</v>
      </c>
      <c r="AZ303" s="213" t="str">
        <f t="shared" si="512"/>
        <v>OK</v>
      </c>
      <c r="BA303" s="214"/>
      <c r="BB303" s="231">
        <f t="shared" si="515"/>
        <v>0</v>
      </c>
      <c r="BC303" s="232">
        <f t="shared" si="516"/>
        <v>0</v>
      </c>
      <c r="BD303" s="232">
        <f t="shared" si="517"/>
        <v>0</v>
      </c>
      <c r="BE303" s="232">
        <f t="shared" si="518"/>
        <v>0</v>
      </c>
      <c r="BF303" s="232">
        <f t="shared" si="519"/>
        <v>0</v>
      </c>
      <c r="BG303" s="232">
        <f t="shared" si="520"/>
        <v>0</v>
      </c>
      <c r="BH303" s="232">
        <f t="shared" si="521"/>
        <v>0</v>
      </c>
      <c r="BI303" s="232">
        <f t="shared" si="522"/>
        <v>0</v>
      </c>
      <c r="BJ303" s="232">
        <f t="shared" si="523"/>
        <v>0</v>
      </c>
      <c r="BK303" s="232">
        <f t="shared" si="524"/>
        <v>0</v>
      </c>
      <c r="BL303" s="232">
        <f t="shared" si="525"/>
        <v>0</v>
      </c>
      <c r="BM303" s="232">
        <f t="shared" si="526"/>
        <v>0</v>
      </c>
      <c r="BN303" s="232">
        <f t="shared" si="527"/>
        <v>0</v>
      </c>
      <c r="BO303" s="232">
        <f t="shared" si="528"/>
        <v>0</v>
      </c>
      <c r="BP303" s="232">
        <f t="shared" si="529"/>
        <v>0</v>
      </c>
      <c r="BQ303" s="232">
        <f t="shared" si="530"/>
        <v>0</v>
      </c>
      <c r="BR303" s="232">
        <f t="shared" si="531"/>
        <v>0</v>
      </c>
      <c r="BS303" s="232">
        <f t="shared" si="532"/>
        <v>0</v>
      </c>
      <c r="BT303" s="232">
        <f t="shared" si="533"/>
        <v>0</v>
      </c>
      <c r="BU303" s="232">
        <f t="shared" si="534"/>
        <v>0</v>
      </c>
      <c r="BV303" s="232">
        <f t="shared" si="535"/>
        <v>0</v>
      </c>
      <c r="BW303" s="232">
        <f t="shared" si="536"/>
        <v>0</v>
      </c>
      <c r="BX303" s="232">
        <f t="shared" si="537"/>
        <v>0</v>
      </c>
      <c r="BY303" s="232">
        <f t="shared" si="538"/>
        <v>0</v>
      </c>
      <c r="BZ303" s="232">
        <f t="shared" si="539"/>
        <v>0</v>
      </c>
      <c r="CA303" s="232">
        <f t="shared" si="540"/>
        <v>0</v>
      </c>
      <c r="CB303" s="232">
        <f t="shared" si="541"/>
        <v>0</v>
      </c>
      <c r="CC303" s="232">
        <f t="shared" si="542"/>
        <v>0</v>
      </c>
      <c r="CD303" s="232">
        <f t="shared" si="543"/>
        <v>0</v>
      </c>
      <c r="CE303" s="232">
        <f t="shared" si="544"/>
        <v>0</v>
      </c>
      <c r="CF303" s="230">
        <f t="shared" si="545"/>
        <v>0</v>
      </c>
      <c r="CG303" s="195">
        <f t="shared" si="546"/>
        <v>0</v>
      </c>
      <c r="CH303" s="201">
        <f t="shared" si="547"/>
        <v>0</v>
      </c>
      <c r="CI303" s="201">
        <f t="shared" si="548"/>
        <v>0</v>
      </c>
      <c r="CJ303" s="201">
        <f t="shared" si="549"/>
        <v>0</v>
      </c>
      <c r="CK303" s="201">
        <f t="shared" si="550"/>
        <v>0</v>
      </c>
      <c r="CL303" s="191">
        <f t="shared" si="551"/>
        <v>0</v>
      </c>
      <c r="CM303" s="189"/>
      <c r="CN303" s="219">
        <f t="shared" si="552"/>
        <v>0</v>
      </c>
      <c r="CO303" s="220">
        <f t="shared" si="553"/>
        <v>0</v>
      </c>
      <c r="CP303" s="220">
        <f t="shared" si="554"/>
        <v>0</v>
      </c>
      <c r="CQ303" s="220">
        <f t="shared" si="555"/>
        <v>0</v>
      </c>
      <c r="CR303" s="220">
        <f t="shared" si="556"/>
        <v>0</v>
      </c>
      <c r="CS303" s="220">
        <f t="shared" si="557"/>
        <v>0</v>
      </c>
      <c r="CT303" s="220">
        <f t="shared" si="558"/>
        <v>0</v>
      </c>
      <c r="CU303" s="220">
        <f t="shared" si="559"/>
        <v>0</v>
      </c>
      <c r="CV303" s="220">
        <f t="shared" si="560"/>
        <v>0</v>
      </c>
      <c r="CW303" s="220">
        <f t="shared" si="561"/>
        <v>0</v>
      </c>
      <c r="CX303" s="220">
        <f t="shared" si="562"/>
        <v>0</v>
      </c>
      <c r="CY303" s="220">
        <f t="shared" si="563"/>
        <v>0</v>
      </c>
      <c r="CZ303" s="220">
        <f t="shared" si="564"/>
        <v>0</v>
      </c>
      <c r="DA303" s="220">
        <f t="shared" si="565"/>
        <v>0</v>
      </c>
      <c r="DB303" s="220">
        <f t="shared" si="566"/>
        <v>0</v>
      </c>
      <c r="DC303" s="220">
        <f t="shared" si="567"/>
        <v>0</v>
      </c>
      <c r="DD303" s="220">
        <f t="shared" si="568"/>
        <v>0</v>
      </c>
      <c r="DE303" s="220">
        <f t="shared" si="569"/>
        <v>0</v>
      </c>
      <c r="DF303" s="220">
        <f t="shared" si="570"/>
        <v>0</v>
      </c>
      <c r="DG303" s="220">
        <f t="shared" si="571"/>
        <v>0</v>
      </c>
      <c r="DH303" s="220">
        <f t="shared" si="572"/>
        <v>0</v>
      </c>
      <c r="DI303" s="220">
        <f t="shared" si="573"/>
        <v>0</v>
      </c>
      <c r="DJ303" s="220">
        <f t="shared" si="574"/>
        <v>0</v>
      </c>
      <c r="DK303" s="220">
        <f t="shared" si="575"/>
        <v>0</v>
      </c>
      <c r="DL303" s="220">
        <f t="shared" si="576"/>
        <v>0</v>
      </c>
      <c r="DM303" s="220">
        <f t="shared" si="577"/>
        <v>0</v>
      </c>
      <c r="DN303" s="220">
        <f t="shared" si="578"/>
        <v>0</v>
      </c>
      <c r="DO303" s="220">
        <f t="shared" si="579"/>
        <v>0</v>
      </c>
      <c r="DP303" s="220">
        <f t="shared" si="580"/>
        <v>0</v>
      </c>
      <c r="DQ303" s="221">
        <f t="shared" si="581"/>
        <v>0</v>
      </c>
      <c r="DR303" s="204">
        <f t="shared" si="582"/>
        <v>0</v>
      </c>
      <c r="DS303" s="222">
        <f t="shared" si="583"/>
        <v>0</v>
      </c>
      <c r="DT303" s="222">
        <f t="shared" si="584"/>
        <v>0</v>
      </c>
      <c r="DU303" s="222">
        <f t="shared" si="585"/>
        <v>0</v>
      </c>
      <c r="DV303" s="222">
        <f t="shared" si="586"/>
        <v>0</v>
      </c>
      <c r="DW303" s="222">
        <f t="shared" si="587"/>
        <v>0</v>
      </c>
      <c r="DX303" s="223">
        <f t="shared" si="588"/>
        <v>0</v>
      </c>
      <c r="DY303" s="224">
        <f t="shared" si="511"/>
        <v>0</v>
      </c>
      <c r="EA303" s="228">
        <f>IF($E303="HLTA",(L303/Summary!$H$7),0)</f>
        <v>0</v>
      </c>
      <c r="EB303" s="229">
        <f>IF($E303="HLTA",(M303/Summary!$H$7),0)</f>
        <v>0</v>
      </c>
      <c r="EC303" s="229">
        <f>IF($E303="HLTA",(N303/Summary!$H$7),0)</f>
        <v>0</v>
      </c>
      <c r="ED303" s="229">
        <f>IF($E303="HLTA",(O303/Summary!$H$7),0)</f>
        <v>0</v>
      </c>
      <c r="EE303" s="229">
        <f>IF($E303="HLTA",(P303/Summary!$H$7),0)</f>
        <v>0</v>
      </c>
      <c r="EF303" s="229">
        <f>IF($E303="HLTA",(Q303/Summary!$H$7),0)</f>
        <v>0</v>
      </c>
      <c r="EG303" s="229">
        <f>IF($E303="HLTA",(R303/Summary!$H$7),0)</f>
        <v>0</v>
      </c>
      <c r="EH303" s="229">
        <f>IF($E303="HLTA",(S303/Summary!$H$7),0)</f>
        <v>0</v>
      </c>
      <c r="EI303" s="229">
        <f>IF($E303="HLTA",(T303/Summary!$H$7),0)</f>
        <v>0</v>
      </c>
      <c r="EJ303" s="229">
        <f>IF($E303="HLTA",(U303/Summary!$H$7),0)</f>
        <v>0</v>
      </c>
      <c r="EK303" s="229">
        <f>IF($E303="HLTA",(V303/Summary!$H$7),0)</f>
        <v>0</v>
      </c>
      <c r="EL303" s="229">
        <f>IF($E303="HLTA",(W303/Summary!$H$7),0)</f>
        <v>0</v>
      </c>
      <c r="EM303" s="229">
        <f>IF($E303="HLTA",(X303/Summary!$H$7),0)</f>
        <v>0</v>
      </c>
      <c r="EN303" s="229">
        <f>IF($E303="HLTA",(Y303/Summary!$H$7),0)</f>
        <v>0</v>
      </c>
      <c r="EO303" s="229">
        <f>IF($E303="HLTA",(Z303/Summary!$H$7),0)</f>
        <v>0</v>
      </c>
      <c r="EP303" s="229">
        <f>IF($E303="HLTA",(AA303/Summary!$H$7),0)</f>
        <v>0</v>
      </c>
      <c r="EQ303" s="229">
        <f>IF($E303="HLTA",(AB303/Summary!$H$7),0)</f>
        <v>0</v>
      </c>
      <c r="ER303" s="229">
        <f>IF($E303="HLTA",(AC303/Summary!$H$7),0)</f>
        <v>0</v>
      </c>
      <c r="ES303" s="229">
        <f>IF($E303="HLTA",(AD303/Summary!$H$7),0)</f>
        <v>0</v>
      </c>
      <c r="ET303" s="229">
        <f>IF($E303="HLTA",(AE303/Summary!$H$7),0)</f>
        <v>0</v>
      </c>
      <c r="EU303" s="229">
        <f>IF($E303="HLTA",(AF303/Summary!$H$7),0)</f>
        <v>0</v>
      </c>
      <c r="EV303" s="229">
        <f>IF($E303="HLTA",(AG303/Summary!$H$7),0)</f>
        <v>0</v>
      </c>
      <c r="EW303" s="229">
        <f>IF($E303="HLTA",(AH303/Summary!$H$7),0)</f>
        <v>0</v>
      </c>
      <c r="EX303" s="229">
        <f>IF($E303="HLTA",(AI303/Summary!$H$7),0)</f>
        <v>0</v>
      </c>
      <c r="EY303" s="229">
        <f>IF($E303="HLTA",(AJ303/Summary!$H$7),0)</f>
        <v>0</v>
      </c>
      <c r="EZ303" s="229">
        <f>IF($E303="HLTA",(AK303/Summary!$H$7),0)</f>
        <v>0</v>
      </c>
      <c r="FA303" s="229">
        <f>IF($E303="HLTA",(AL303/Summary!$H$7),0)</f>
        <v>0</v>
      </c>
      <c r="FB303" s="229">
        <f>IF($E303="HLTA",(AM303/Summary!$H$7),0)</f>
        <v>0</v>
      </c>
      <c r="FC303" s="229">
        <f>IF($E303="HLTA",(AN303/Summary!$H$7),0)</f>
        <v>0</v>
      </c>
      <c r="FD303" s="233">
        <f>IF($E303="HLTA",(AO303/Summary!$H$7),0)</f>
        <v>0</v>
      </c>
    </row>
    <row r="304" spans="1:160" s="141" customFormat="1" ht="14.65" thickBot="1" x14ac:dyDescent="0.4">
      <c r="A304" s="326"/>
      <c r="B304" s="327"/>
      <c r="C304" s="327"/>
      <c r="D304" s="327"/>
      <c r="E304" s="328"/>
      <c r="F304" s="329"/>
      <c r="G304" s="330"/>
      <c r="H304" s="331"/>
      <c r="I304" s="332"/>
      <c r="J304" s="333"/>
      <c r="K304" s="399">
        <f>Summary!$H$6*$G304</f>
        <v>0</v>
      </c>
      <c r="L304" s="235"/>
      <c r="M304" s="236"/>
      <c r="N304" s="236"/>
      <c r="O304" s="236"/>
      <c r="P304" s="236"/>
      <c r="Q304" s="236"/>
      <c r="R304" s="236"/>
      <c r="S304" s="236"/>
      <c r="T304" s="236"/>
      <c r="U304" s="236"/>
      <c r="V304" s="236"/>
      <c r="W304" s="236"/>
      <c r="X304" s="236"/>
      <c r="Y304" s="236"/>
      <c r="Z304" s="236"/>
      <c r="AA304" s="236"/>
      <c r="AB304" s="236"/>
      <c r="AC304" s="236"/>
      <c r="AD304" s="236"/>
      <c r="AE304" s="236"/>
      <c r="AF304" s="236"/>
      <c r="AG304" s="236"/>
      <c r="AH304" s="236"/>
      <c r="AI304" s="236"/>
      <c r="AJ304" s="236"/>
      <c r="AK304" s="236"/>
      <c r="AL304" s="236"/>
      <c r="AM304" s="236"/>
      <c r="AN304" s="236"/>
      <c r="AO304" s="237"/>
      <c r="AP304" s="238">
        <f t="shared" si="394"/>
        <v>0</v>
      </c>
      <c r="AQ304" s="236"/>
      <c r="AR304" s="236"/>
      <c r="AS304" s="240"/>
      <c r="AT304" s="236"/>
      <c r="AU304" s="240"/>
      <c r="AV304" s="237"/>
      <c r="AW304" s="398"/>
      <c r="AX304" s="398"/>
      <c r="AY304" s="241">
        <f t="shared" si="395"/>
        <v>0</v>
      </c>
      <c r="AZ304" s="213" t="str">
        <f t="shared" si="512"/>
        <v>OK</v>
      </c>
      <c r="BA304" s="214"/>
      <c r="BB304" s="242">
        <f t="shared" si="397"/>
        <v>0</v>
      </c>
      <c r="BC304" s="243">
        <f t="shared" si="398"/>
        <v>0</v>
      </c>
      <c r="BD304" s="243">
        <f t="shared" si="399"/>
        <v>0</v>
      </c>
      <c r="BE304" s="243">
        <f t="shared" si="400"/>
        <v>0</v>
      </c>
      <c r="BF304" s="243">
        <f t="shared" si="401"/>
        <v>0</v>
      </c>
      <c r="BG304" s="243">
        <f t="shared" si="402"/>
        <v>0</v>
      </c>
      <c r="BH304" s="243">
        <f t="shared" si="403"/>
        <v>0</v>
      </c>
      <c r="BI304" s="243">
        <f t="shared" si="404"/>
        <v>0</v>
      </c>
      <c r="BJ304" s="243">
        <f t="shared" si="405"/>
        <v>0</v>
      </c>
      <c r="BK304" s="243">
        <f t="shared" si="406"/>
        <v>0</v>
      </c>
      <c r="BL304" s="243">
        <f t="shared" si="407"/>
        <v>0</v>
      </c>
      <c r="BM304" s="243">
        <f t="shared" si="408"/>
        <v>0</v>
      </c>
      <c r="BN304" s="243">
        <f t="shared" si="409"/>
        <v>0</v>
      </c>
      <c r="BO304" s="243">
        <f t="shared" si="410"/>
        <v>0</v>
      </c>
      <c r="BP304" s="243">
        <f t="shared" si="411"/>
        <v>0</v>
      </c>
      <c r="BQ304" s="243">
        <f t="shared" si="412"/>
        <v>0</v>
      </c>
      <c r="BR304" s="243">
        <f t="shared" si="413"/>
        <v>0</v>
      </c>
      <c r="BS304" s="243">
        <f t="shared" si="414"/>
        <v>0</v>
      </c>
      <c r="BT304" s="243">
        <f t="shared" si="415"/>
        <v>0</v>
      </c>
      <c r="BU304" s="243">
        <f t="shared" si="416"/>
        <v>0</v>
      </c>
      <c r="BV304" s="243">
        <f t="shared" si="417"/>
        <v>0</v>
      </c>
      <c r="BW304" s="243">
        <f t="shared" si="418"/>
        <v>0</v>
      </c>
      <c r="BX304" s="243">
        <f t="shared" si="419"/>
        <v>0</v>
      </c>
      <c r="BY304" s="243">
        <f t="shared" si="420"/>
        <v>0</v>
      </c>
      <c r="BZ304" s="243">
        <f t="shared" si="421"/>
        <v>0</v>
      </c>
      <c r="CA304" s="243">
        <f t="shared" si="422"/>
        <v>0</v>
      </c>
      <c r="CB304" s="243">
        <f t="shared" si="423"/>
        <v>0</v>
      </c>
      <c r="CC304" s="243">
        <f t="shared" si="424"/>
        <v>0</v>
      </c>
      <c r="CD304" s="243">
        <f t="shared" si="425"/>
        <v>0</v>
      </c>
      <c r="CE304" s="243">
        <f t="shared" si="426"/>
        <v>0</v>
      </c>
      <c r="CF304" s="241">
        <f t="shared" si="427"/>
        <v>0</v>
      </c>
      <c r="CG304" s="238">
        <f t="shared" si="428"/>
        <v>0</v>
      </c>
      <c r="CH304" s="239">
        <f t="shared" si="429"/>
        <v>0</v>
      </c>
      <c r="CI304" s="239">
        <f t="shared" si="430"/>
        <v>0</v>
      </c>
      <c r="CJ304" s="239">
        <f t="shared" si="431"/>
        <v>0</v>
      </c>
      <c r="CK304" s="239">
        <f t="shared" si="432"/>
        <v>0</v>
      </c>
      <c r="CL304" s="244">
        <f t="shared" si="433"/>
        <v>0</v>
      </c>
      <c r="CM304" s="189"/>
      <c r="CN304" s="245">
        <f t="shared" si="357"/>
        <v>0</v>
      </c>
      <c r="CO304" s="246">
        <f t="shared" si="358"/>
        <v>0</v>
      </c>
      <c r="CP304" s="246">
        <f t="shared" si="359"/>
        <v>0</v>
      </c>
      <c r="CQ304" s="246">
        <f t="shared" si="360"/>
        <v>0</v>
      </c>
      <c r="CR304" s="246">
        <f t="shared" si="361"/>
        <v>0</v>
      </c>
      <c r="CS304" s="246">
        <f t="shared" si="362"/>
        <v>0</v>
      </c>
      <c r="CT304" s="246">
        <f t="shared" si="363"/>
        <v>0</v>
      </c>
      <c r="CU304" s="246">
        <f t="shared" si="364"/>
        <v>0</v>
      </c>
      <c r="CV304" s="246">
        <f t="shared" si="365"/>
        <v>0</v>
      </c>
      <c r="CW304" s="246">
        <f t="shared" si="366"/>
        <v>0</v>
      </c>
      <c r="CX304" s="246">
        <f t="shared" si="367"/>
        <v>0</v>
      </c>
      <c r="CY304" s="246">
        <f t="shared" si="368"/>
        <v>0</v>
      </c>
      <c r="CZ304" s="246">
        <f t="shared" si="369"/>
        <v>0</v>
      </c>
      <c r="DA304" s="246">
        <f t="shared" si="370"/>
        <v>0</v>
      </c>
      <c r="DB304" s="246">
        <f t="shared" si="371"/>
        <v>0</v>
      </c>
      <c r="DC304" s="246">
        <f t="shared" si="372"/>
        <v>0</v>
      </c>
      <c r="DD304" s="246">
        <f t="shared" si="373"/>
        <v>0</v>
      </c>
      <c r="DE304" s="246">
        <f t="shared" si="374"/>
        <v>0</v>
      </c>
      <c r="DF304" s="246">
        <f t="shared" si="375"/>
        <v>0</v>
      </c>
      <c r="DG304" s="246">
        <f t="shared" si="376"/>
        <v>0</v>
      </c>
      <c r="DH304" s="246">
        <f t="shared" si="377"/>
        <v>0</v>
      </c>
      <c r="DI304" s="246">
        <f t="shared" si="378"/>
        <v>0</v>
      </c>
      <c r="DJ304" s="246">
        <f t="shared" si="379"/>
        <v>0</v>
      </c>
      <c r="DK304" s="246">
        <f t="shared" si="380"/>
        <v>0</v>
      </c>
      <c r="DL304" s="246">
        <f t="shared" si="381"/>
        <v>0</v>
      </c>
      <c r="DM304" s="246">
        <f t="shared" si="382"/>
        <v>0</v>
      </c>
      <c r="DN304" s="246">
        <f t="shared" si="383"/>
        <v>0</v>
      </c>
      <c r="DO304" s="246">
        <f t="shared" si="384"/>
        <v>0</v>
      </c>
      <c r="DP304" s="246">
        <f t="shared" si="385"/>
        <v>0</v>
      </c>
      <c r="DQ304" s="247">
        <f t="shared" si="386"/>
        <v>0</v>
      </c>
      <c r="DR304" s="248">
        <f t="shared" si="434"/>
        <v>0</v>
      </c>
      <c r="DS304" s="249">
        <f t="shared" si="387"/>
        <v>0</v>
      </c>
      <c r="DT304" s="249">
        <f t="shared" si="388"/>
        <v>0</v>
      </c>
      <c r="DU304" s="249">
        <f t="shared" si="389"/>
        <v>0</v>
      </c>
      <c r="DV304" s="249">
        <f t="shared" si="390"/>
        <v>0</v>
      </c>
      <c r="DW304" s="249">
        <f t="shared" si="391"/>
        <v>0</v>
      </c>
      <c r="DX304" s="250">
        <f t="shared" si="392"/>
        <v>0</v>
      </c>
      <c r="DY304" s="251">
        <f t="shared" si="511"/>
        <v>0</v>
      </c>
      <c r="EA304" s="238">
        <f>IF($E304="HLTA",(L304/Summary!$H$7),0)</f>
        <v>0</v>
      </c>
      <c r="EB304" s="239">
        <f>IF($E304="HLTA",(M304/Summary!$H$7),0)</f>
        <v>0</v>
      </c>
      <c r="EC304" s="239">
        <f>IF($E304="HLTA",(N304/Summary!$H$7),0)</f>
        <v>0</v>
      </c>
      <c r="ED304" s="239">
        <f>IF($E304="HLTA",(O304/Summary!$H$7),0)</f>
        <v>0</v>
      </c>
      <c r="EE304" s="239">
        <f>IF($E304="HLTA",(P304/Summary!$H$7),0)</f>
        <v>0</v>
      </c>
      <c r="EF304" s="239">
        <f>IF($E304="HLTA",(Q304/Summary!$H$7),0)</f>
        <v>0</v>
      </c>
      <c r="EG304" s="239">
        <f>IF($E304="HLTA",(R304/Summary!$H$7),0)</f>
        <v>0</v>
      </c>
      <c r="EH304" s="239">
        <f>IF($E304="HLTA",(S304/Summary!$H$7),0)</f>
        <v>0</v>
      </c>
      <c r="EI304" s="239">
        <f>IF($E304="HLTA",(T304/Summary!$H$7),0)</f>
        <v>0</v>
      </c>
      <c r="EJ304" s="239">
        <f>IF($E304="HLTA",(U304/Summary!$H$7),0)</f>
        <v>0</v>
      </c>
      <c r="EK304" s="239">
        <f>IF($E304="HLTA",(V304/Summary!$H$7),0)</f>
        <v>0</v>
      </c>
      <c r="EL304" s="239">
        <f>IF($E304="HLTA",(W304/Summary!$H$7),0)</f>
        <v>0</v>
      </c>
      <c r="EM304" s="239">
        <f>IF($E304="HLTA",(X304/Summary!$H$7),0)</f>
        <v>0</v>
      </c>
      <c r="EN304" s="239">
        <f>IF($E304="HLTA",(Y304/Summary!$H$7),0)</f>
        <v>0</v>
      </c>
      <c r="EO304" s="239">
        <f>IF($E304="HLTA",(Z304/Summary!$H$7),0)</f>
        <v>0</v>
      </c>
      <c r="EP304" s="239">
        <f>IF($E304="HLTA",(AA304/Summary!$H$7),0)</f>
        <v>0</v>
      </c>
      <c r="EQ304" s="239">
        <f>IF($E304="HLTA",(AB304/Summary!$H$7),0)</f>
        <v>0</v>
      </c>
      <c r="ER304" s="239">
        <f>IF($E304="HLTA",(AC304/Summary!$H$7),0)</f>
        <v>0</v>
      </c>
      <c r="ES304" s="239">
        <f>IF($E304="HLTA",(AD304/Summary!$H$7),0)</f>
        <v>0</v>
      </c>
      <c r="ET304" s="239">
        <f>IF($E304="HLTA",(AE304/Summary!$H$7),0)</f>
        <v>0</v>
      </c>
      <c r="EU304" s="239">
        <f>IF($E304="HLTA",(AF304/Summary!$H$7),0)</f>
        <v>0</v>
      </c>
      <c r="EV304" s="239">
        <f>IF($E304="HLTA",(AG304/Summary!$H$7),0)</f>
        <v>0</v>
      </c>
      <c r="EW304" s="239">
        <f>IF($E304="HLTA",(AH304/Summary!$H$7),0)</f>
        <v>0</v>
      </c>
      <c r="EX304" s="239">
        <f>IF($E304="HLTA",(AI304/Summary!$H$7),0)</f>
        <v>0</v>
      </c>
      <c r="EY304" s="239">
        <f>IF($E304="HLTA",(AJ304/Summary!$H$7),0)</f>
        <v>0</v>
      </c>
      <c r="EZ304" s="239">
        <f>IF($E304="HLTA",(AK304/Summary!$H$7),0)</f>
        <v>0</v>
      </c>
      <c r="FA304" s="239">
        <f>IF($E304="HLTA",(AL304/Summary!$H$7),0)</f>
        <v>0</v>
      </c>
      <c r="FB304" s="239">
        <f>IF($E304="HLTA",(AM304/Summary!$H$7),0)</f>
        <v>0</v>
      </c>
      <c r="FC304" s="239">
        <f>IF($E304="HLTA",(AN304/Summary!$H$7),0)</f>
        <v>0</v>
      </c>
      <c r="FD304" s="244">
        <f>IF($E304="HLTA",(AO304/Summary!$H$7),0)</f>
        <v>0</v>
      </c>
    </row>
    <row r="305" spans="1:6" x14ac:dyDescent="0.35">
      <c r="A305" s="3"/>
      <c r="B305" s="3"/>
      <c r="C305" s="3"/>
      <c r="D305" s="3"/>
      <c r="E305" s="3"/>
      <c r="F305" s="3"/>
    </row>
    <row r="306" spans="1:6" x14ac:dyDescent="0.35">
      <c r="A306" s="3"/>
      <c r="B306" s="3"/>
      <c r="C306" s="3"/>
      <c r="D306" s="3"/>
      <c r="E306" s="3"/>
      <c r="F306" s="3"/>
    </row>
    <row r="307" spans="1:6" x14ac:dyDescent="0.35">
      <c r="A307" s="3"/>
      <c r="B307" s="3"/>
      <c r="C307" s="3"/>
      <c r="D307" s="3"/>
      <c r="E307" s="3"/>
      <c r="F307" s="3"/>
    </row>
    <row r="308" spans="1:6" x14ac:dyDescent="0.35">
      <c r="A308" s="3"/>
      <c r="B308" s="3"/>
      <c r="C308" s="3"/>
      <c r="D308" s="3"/>
      <c r="E308" s="3"/>
      <c r="F308" s="3"/>
    </row>
    <row r="309" spans="1:6" x14ac:dyDescent="0.35">
      <c r="A309" s="3"/>
      <c r="B309" s="3"/>
      <c r="C309" s="3"/>
      <c r="D309" s="3"/>
      <c r="E309" s="3"/>
      <c r="F309" s="3"/>
    </row>
    <row r="310" spans="1:6" x14ac:dyDescent="0.35">
      <c r="A310" s="3"/>
      <c r="B310" s="3"/>
      <c r="C310" s="3"/>
      <c r="D310" s="3"/>
      <c r="E310" s="3"/>
      <c r="F310" s="3"/>
    </row>
    <row r="311" spans="1:6" x14ac:dyDescent="0.35">
      <c r="A311" s="3"/>
      <c r="B311" s="3"/>
      <c r="C311" s="3"/>
      <c r="D311" s="3"/>
      <c r="E311" s="3"/>
      <c r="F311" s="3"/>
    </row>
    <row r="312" spans="1:6" x14ac:dyDescent="0.35">
      <c r="A312" s="3"/>
      <c r="B312" s="3"/>
      <c r="C312" s="3"/>
      <c r="D312" s="3"/>
      <c r="E312" s="3"/>
      <c r="F312" s="3"/>
    </row>
    <row r="313" spans="1:6" x14ac:dyDescent="0.35">
      <c r="A313" s="3"/>
      <c r="B313" s="3"/>
      <c r="C313" s="3"/>
      <c r="D313" s="3"/>
      <c r="E313" s="3"/>
      <c r="F313" s="3"/>
    </row>
  </sheetData>
  <autoFilter ref="A4:FF304" xr:uid="{4D9A0A67-E211-4FB9-859A-9B8DF90C4FC7}"/>
  <mergeCells count="7">
    <mergeCell ref="AP2:AV2"/>
    <mergeCell ref="AP3:AS3"/>
    <mergeCell ref="CN3:DQ3"/>
    <mergeCell ref="BB3:CE3"/>
    <mergeCell ref="EA3:FD3"/>
    <mergeCell ref="CG3:CL3"/>
    <mergeCell ref="DS3:DX3"/>
  </mergeCells>
  <pageMargins left="0.70866141732283472" right="0.70866141732283472" top="0.74803149606299213" bottom="0.74803149606299213" header="0.31496062992125984" footer="0.31496062992125984"/>
  <pageSetup paperSize="9" scale="3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FFD897-D3E3-441C-A439-20CA9E8599DA}">
          <x14:formula1>
            <xm:f>'General Data'!$A$364:$A$366</xm:f>
          </x14:formula1>
          <xm:sqref>E5:E304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1C2DDBE30D1041AF0582A9DBA38EE1" ma:contentTypeVersion="13" ma:contentTypeDescription="Create a new document." ma:contentTypeScope="" ma:versionID="033ccebe5d1cab716ec2ebcf6cbc55bc">
  <xsd:schema xmlns:xsd="http://www.w3.org/2001/XMLSchema" xmlns:xs="http://www.w3.org/2001/XMLSchema" xmlns:p="http://schemas.microsoft.com/office/2006/metadata/properties" xmlns:ns2="0bab2886-e526-4906-9833-f7cafb905a5c" xmlns:ns3="d100f39d-4712-4b73-b615-09bdb0d5b991" targetNamespace="http://schemas.microsoft.com/office/2006/metadata/properties" ma:root="true" ma:fieldsID="c3a2a5785e67cb517ac8c90c3ff86e2a" ns2:_="" ns3:_="">
    <xsd:import namespace="0bab2886-e526-4906-9833-f7cafb905a5c"/>
    <xsd:import namespace="d100f39d-4712-4b73-b615-09bdb0d5b99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ab2886-e526-4906-9833-f7cafb905a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00f39d-4712-4b73-b615-09bdb0d5b9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4CE54D-5DD0-4D13-A2EC-A2B49DED78F9}">
  <ds:schemaRefs>
    <ds:schemaRef ds:uri="http://schemas.microsoft.com/sharepoint/v3/contenttype/forms"/>
  </ds:schemaRefs>
</ds:datastoreItem>
</file>

<file path=customXml/itemProps2.xml><?xml version="1.0" encoding="utf-8"?>
<ds:datastoreItem xmlns:ds="http://schemas.openxmlformats.org/officeDocument/2006/customXml" ds:itemID="{FB75D7D0-DADC-45A8-8173-7D37EC1AE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ab2886-e526-4906-9833-f7cafb905a5c"/>
    <ds:schemaRef ds:uri="d100f39d-4712-4b73-b615-09bdb0d5b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2E2ACD-9C22-4FB0-9262-26DB93340C1F}">
  <ds:schemaRefs>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d100f39d-4712-4b73-b615-09bdb0d5b991"/>
    <ds:schemaRef ds:uri="http://schemas.openxmlformats.org/package/2006/metadata/core-properties"/>
    <ds:schemaRef ds:uri="0bab2886-e526-4906-9833-f7cafb905a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Overview</vt:lpstr>
      <vt:lpstr>Summary</vt:lpstr>
      <vt:lpstr>General Data</vt:lpstr>
      <vt:lpstr>LA Top Up Income</vt:lpstr>
      <vt:lpstr>Teacher Allocations</vt:lpstr>
      <vt:lpstr>Other Staff Allocations</vt:lpstr>
      <vt:lpstr>'Other Staff Allocations'!Print_Area</vt:lpstr>
      <vt:lpstr>Summary!Print_Area</vt:lpstr>
      <vt:lpstr>'Teacher Allocations'!Print_Area</vt:lpstr>
      <vt:lpstr>'LA Top Up Income'!Print_Titles</vt:lpstr>
      <vt:lpstr>'Other Staff Allocations'!Print_Titles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Halpin-Rose</dc:creator>
  <cp:lastModifiedBy>STOPFORD, Peter</cp:lastModifiedBy>
  <cp:lastPrinted>2021-07-26T16:27:23Z</cp:lastPrinted>
  <dcterms:created xsi:type="dcterms:W3CDTF">2021-05-06T08:18:15Z</dcterms:created>
  <dcterms:modified xsi:type="dcterms:W3CDTF">2022-04-14T11:54:02Z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0x0101009F1C2DDBE30D1041AF0582A9DBA38EE1</vt:lpwstr>
  </property>
</Properties>
</file>